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worksheets/sheet1.xml" ContentType="application/vnd.openxmlformats-officedocument.spreadsheetml.worksheet+xml"/>
  <Override PartName="/xl/embeddings/oleObject1.bin" ContentType="application/vnd.openxmlformats-officedocument.oleObject"/>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ctrlProps/ctrlProp12.xml" ContentType="application/vnd.ms-excel.controlproperties+xml"/>
  <Override PartName="/xl/comments1.xml" ContentType="application/vnd.openxmlformats-officedocument.spreadsheetml.comments+xml"/>
  <Override PartName="/xl/ctrlProps/ctrlProp121.xml" ContentType="application/vnd.ms-excel.controlproperties+xml"/>
  <Override PartName="/xl/ctrlProps/ctrlProp120.xml" ContentType="application/vnd.ms-excel.controlproperties+xml"/>
  <Override PartName="/xl/ctrlProps/ctrlProp119.xml" ContentType="application/vnd.ms-excel.controlproperties+xml"/>
  <Override PartName="/xl/ctrlProps/ctrlProp118.xml" ContentType="application/vnd.ms-excel.controlproperties+xml"/>
  <Override PartName="/xl/ctrlProps/ctrlProp117.xml" ContentType="application/vnd.ms-excel.controlproperties+xml"/>
  <Override PartName="/xl/ctrlProps/ctrlProp116.xml" ContentType="application/vnd.ms-excel.controlproperties+xml"/>
  <Override PartName="/xl/ctrlProps/ctrlProp115.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app.xml" ContentType="application/vnd.openxmlformats-officedocument.extended-properties+xml"/>
  <Override PartName="/docProps/core.xml" ContentType="application/vnd.openxmlformats-package.core-properties+xml"/>
  <Override PartName="/xl/ctrlProps/ctrlProp2.xml" ContentType="application/vnd.ms-excel.controlproperties+xml"/>
  <Override PartName="/xl/ctrlProps/ctrlProp1.xml" ContentType="application/vnd.ms-excel.controlproperties+xml"/>
  <Override PartName="/xl/calcChain.xml" ContentType="application/vnd.openxmlformats-officedocument.spreadsheetml.calcChain+xml"/>
  <Override PartName="/xl/ctrlProps/ctrlProp114.xml" ContentType="application/vnd.ms-excel.controlproperties+xml"/>
  <Override PartName="/xl/ctrlProps/ctrlProp113.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4.xml" ContentType="application/vnd.ms-excel.controlproperties+xml"/>
  <Override PartName="/xl/ctrlProps/ctrlProp43.xml" ContentType="application/vnd.ms-excel.controlproperties+xml"/>
  <Override PartName="/xl/ctrlProps/ctrlProp42.xml" ContentType="application/vnd.ms-excel.controlproperties+xml"/>
  <Override PartName="/xl/ctrlProps/ctrlProp41.xml" ContentType="application/vnd.ms-excel.controlproperties+xml"/>
  <Override PartName="/xl/ctrlProps/ctrlProp40.xml" ContentType="application/vnd.ms-excel.controlproperties+xml"/>
  <Override PartName="/xl/ctrlProps/ctrlProp39.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57.xml" ContentType="application/vnd.ms-excel.controlproperties+xml"/>
  <Override PartName="/xl/ctrlProps/ctrlProp56.xml" ContentType="application/vnd.ms-excel.controlproperties+xml"/>
  <Override PartName="/xl/ctrlProps/ctrlProp55.xml" ContentType="application/vnd.ms-excel.controlproperties+xml"/>
  <Override PartName="/xl/ctrlProps/ctrlProp54.xml" ContentType="application/vnd.ms-excel.controlproperties+xml"/>
  <Override PartName="/xl/ctrlProps/ctrlProp53.xml" ContentType="application/vnd.ms-excel.controlproperties+xml"/>
  <Override PartName="/xl/ctrlProps/ctrlProp52.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36.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15.xml" ContentType="application/vnd.ms-excel.controlproperties+xml"/>
  <Override PartName="/xl/ctrlProps/ctrlProp14.xml" ContentType="application/vnd.ms-excel.controlproperties+xml"/>
  <Override PartName="/xl/ctrlProps/ctrlProp13.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9.xml" ContentType="application/vnd.ms-excel.controlproperties+xml"/>
  <Override PartName="/xl/ctrlProps/ctrlProp28.xml" ContentType="application/vnd.ms-excel.controlproperties+xml"/>
  <Override PartName="/xl/ctrlProps/ctrlProp27.xml" ContentType="application/vnd.ms-excel.controlproperties+xml"/>
  <Override PartName="/xl/ctrlProps/ctrlProp26.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92.xml" ContentType="application/vnd.ms-excel.controlproperties+xml"/>
  <Override PartName="/xl/ctrlProps/ctrlProp91.xml" ContentType="application/vnd.ms-excel.controlproperties+xml"/>
  <Override PartName="/xl/ctrlProps/ctrlProp9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08.xml" ContentType="application/vnd.ms-excel.controlproperties+xml"/>
  <Override PartName="/xl/ctrlProps/ctrlProp107.xml" ContentType="application/vnd.ms-excel.controlproperties+xml"/>
  <Override PartName="/xl/ctrlProps/ctrlProp106.xml" ContentType="application/vnd.ms-excel.controlproperties+xml"/>
  <Override PartName="/xl/ctrlProps/ctrlProp105.xml" ContentType="application/vnd.ms-excel.controlproperties+xml"/>
  <Override PartName="/xl/ctrlProps/ctrlProp104.xml" ContentType="application/vnd.ms-excel.controlproperties+xml"/>
  <Override PartName="/xl/ctrlProps/ctrlProp103.xml" ContentType="application/vnd.ms-excel.controlproperties+xml"/>
  <Override PartName="/xl/ctrlProps/ctrlProp89.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0.xml" ContentType="application/vnd.ms-excel.controlproperties+xml"/>
  <Override PartName="/xl/ctrlProps/ctrlProp69.xml" ContentType="application/vnd.ms-excel.controlproperties+xml"/>
  <Override PartName="/xl/ctrlProps/ctrlProp68.xml" ContentType="application/vnd.ms-excel.controlproperties+xml"/>
  <Override PartName="/xl/ctrlProps/ctrlProp67.xml" ContentType="application/vnd.ms-excel.controlproperties+xml"/>
  <Override PartName="/xl/ctrlProps/ctrlProp66.xml" ContentType="application/vnd.ms-excel.controlproperties+xml"/>
  <Override PartName="/xl/ctrlProps/ctrlProp65.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86.xml" ContentType="application/vnd.ms-excel.controlproperties+xml"/>
  <Override PartName="/xl/ctrlProps/ctrlProp85.xml" ContentType="application/vnd.ms-excel.controlproperties+xml"/>
  <Override PartName="/xl/ctrlProps/ctrlProp84.xml" ContentType="application/vnd.ms-excel.controlproperties+xml"/>
  <Override PartName="/xl/ctrlProps/ctrlProp83.xml" ContentType="application/vnd.ms-excel.controlproperties+xml"/>
  <Override PartName="/xl/ctrlProps/ctrlProp82.xml" ContentType="application/vnd.ms-excel.controlproperties+xml"/>
  <Override PartName="/xl/ctrlProps/ctrlProp81.xml" ContentType="application/vnd.ms-excel.controlproperties+xml"/>
  <Override PartName="/xl/ctrlProps/ctrlProp80.xml" ContentType="application/vnd.ms-excel.controlproperties+xml"/>
  <Override PartName="/xl/ctrlProps/ctrlProp79.xml" ContentType="application/vnd.ms-excel.controlproperties+xml"/>
  <Override PartName="/xl/ctrlProps/ctrlProp78.xml" ContentType="application/vnd.ms-excel.controlproperties+xml"/>
  <Override PartName="/xl/ctrlProps/ctrlProp11.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WEBSITE treasury\IPSAS\"/>
    </mc:Choice>
  </mc:AlternateContent>
  <workbookProtection workbookAlgorithmName="SHA-512" workbookHashValue="eiWntMBfIxwQ0fXgqW9xpL1uWpUYyj+8LAwqoppOn0XL51Xpi5PQ82ncZ9Pp3nT+zFxCHuDBF/nLwTB6DjeYIw==" workbookSaltValue="u/8tHWPvtt6Jf+noHZgBng==" workbookSpinCount="100000" lockStructure="1"/>
  <bookViews>
    <workbookView xWindow="0" yWindow="0" windowWidth="20400" windowHeight="7620" tabRatio="952"/>
  </bookViews>
  <sheets>
    <sheet name="Guidelines " sheetId="1" r:id="rId1"/>
    <sheet name="Table of contents" sheetId="2" r:id="rId2"/>
    <sheet name="Checklist" sheetId="3" r:id="rId3"/>
    <sheet name="1. SOFP " sheetId="4" r:id="rId4"/>
    <sheet name="2. Fin performance" sheetId="5" r:id="rId5"/>
    <sheet name="3.St Changes NAE" sheetId="6" r:id="rId6"/>
    <sheet name="Lists" sheetId="8" state="hidden" r:id="rId7"/>
    <sheet name="4.St Cash Flows " sheetId="7" r:id="rId8"/>
    <sheet name="5.IFRS IPSAS Acct policy Adj" sheetId="9" r:id="rId9"/>
    <sheet name="6. Inter-entity eliminations" sheetId="10" r:id="rId10"/>
    <sheet name="7. Classification Adj" sheetId="11" r:id="rId11"/>
    <sheet name="Balance Sheet Notes 1-3" sheetId="12" r:id="rId12"/>
    <sheet name="Balance Sheet Notes 4-11" sheetId="13" r:id="rId13"/>
    <sheet name="Balance Sheet Notes 12-15" sheetId="14" r:id="rId14"/>
    <sheet name="Balance Sheet  Notes 16-18" sheetId="15" r:id="rId15"/>
    <sheet name="Balance Sheet Notes 19-27  " sheetId="16" r:id="rId16"/>
    <sheet name="Balance Sheet Notes 28 &amp; 29" sheetId="17" r:id="rId17"/>
    <sheet name="Other Notes" sheetId="18" r:id="rId18"/>
    <sheet name="Financial Perf Notes 35-53" sheetId="19" r:id="rId19"/>
    <sheet name="Reconciliation 54-55" sheetId="20" r:id="rId20"/>
    <sheet name="Annex 1 - List of Entities" sheetId="21" r:id="rId21"/>
    <sheet name="Annex 2" sheetId="22" r:id="rId22"/>
    <sheet name="Annex 3" sheetId="23" r:id="rId23"/>
    <sheet name="Accounting Policies" sheetId="24" state="hidden" r:id="rId24"/>
  </sheets>
  <definedNames>
    <definedName name="_Toc1641966" localSheetId="23">'Accounting Policies'!$B$299</definedName>
    <definedName name="_Toc1641974" localSheetId="23">'Accounting Policies'!$B$303</definedName>
    <definedName name="Dividends_and_Similar_Distributions">Lists!$M$3:$M$4</definedName>
    <definedName name="Employee_Costs">Lists!$P$3:$P$6</definedName>
    <definedName name="Finance_Costs">Lists!$V$3:$V$11</definedName>
    <definedName name="Finance_Income">Lists!$L$3:$L$11</definedName>
    <definedName name="Fines_Penalties_and_Forfeits">Lists!$F$3:$F$4</definedName>
    <definedName name="Google_Sheet_Link_1032455491_688497304" localSheetId="20" hidden="1">Z_A8A499FB_D108_4FEB_AF97_23F5DB3425EB_.wvu.Cols</definedName>
    <definedName name="Google_Sheet_Link_1032455491_688497304" localSheetId="0" hidden="1">Z_A8A499FB_D108_4FEB_AF97_23F5DB3425EB_.wvu.Cols</definedName>
    <definedName name="Google_Sheet_Link_1032455491_688497304" localSheetId="19" hidden="1">Z_A8A499FB_D108_4FEB_AF97_23F5DB3425EB_.wvu.Cols</definedName>
    <definedName name="Google_Sheet_Link_1032455491_688497304" hidden="1">Z_A8A499FB_D108_4FEB_AF97_23F5DB3425EB_.wvu.Cols</definedName>
    <definedName name="Google_Sheet_Link_1069469289_126831345" localSheetId="20" hidden="1">Z_C24422BF_2DC1_4CD0_8471_23055873F0ED_.wvu.PrintArea</definedName>
    <definedName name="Google_Sheet_Link_1069469289_126831345" localSheetId="0" hidden="1">Z_C24422BF_2DC1_4CD0_8471_23055873F0ED_.wvu.PrintArea</definedName>
    <definedName name="Google_Sheet_Link_1069469289_126831345" localSheetId="19" hidden="1">Z_C24422BF_2DC1_4CD0_8471_23055873F0ED_.wvu.PrintArea</definedName>
    <definedName name="Google_Sheet_Link_1069469289_126831345" hidden="1">Z_C24422BF_2DC1_4CD0_8471_23055873F0ED_.wvu.PrintArea</definedName>
    <definedName name="Google_Sheet_Link_1073352525_126831345" localSheetId="20" hidden="1">Z_1F824B4B_C477_467B_B99E_B22FD0A5E18E_.wvu.PrintArea</definedName>
    <definedName name="Google_Sheet_Link_1073352525_126831345" localSheetId="0" hidden="1">Z_1F824B4B_C477_467B_B99E_B22FD0A5E18E_.wvu.PrintArea</definedName>
    <definedName name="Google_Sheet_Link_1073352525_126831345" localSheetId="19" hidden="1">Z_1F824B4B_C477_467B_B99E_B22FD0A5E18E_.wvu.PrintArea</definedName>
    <definedName name="Google_Sheet_Link_1073352525_126831345" hidden="1">Z_1F824B4B_C477_467B_B99E_B22FD0A5E18E_.wvu.PrintArea</definedName>
    <definedName name="Google_Sheet_Link_108438368_567762160" hidden="1">#N/A</definedName>
    <definedName name="Google_Sheet_Link_1087813507_2010300739" localSheetId="20" hidden="1">#N/A</definedName>
    <definedName name="Google_Sheet_Link_1087813507_2010300739" localSheetId="0" hidden="1">#N/A</definedName>
    <definedName name="Google_Sheet_Link_1087813507_2010300739" localSheetId="19" hidden="1">#N/A</definedName>
    <definedName name="Google_Sheet_Link_1087813507_2010300739" hidden="1">'Accounting Policies'!_Toc1641966</definedName>
    <definedName name="Google_Sheet_Link_1093775897_699855708" localSheetId="20" hidden="1">[0]!Z_A8A499FB_D108_4FEB_AF97_23F5DB3425EB_.wvu.Cols</definedName>
    <definedName name="Google_Sheet_Link_1093775897_699855708" localSheetId="0" hidden="1">[0]!Z_A8A499FB_D108_4FEB_AF97_23F5DB3425EB_.wvu.Cols</definedName>
    <definedName name="Google_Sheet_Link_1093775897_699855708" localSheetId="19" hidden="1">[0]!Z_A8A499FB_D108_4FEB_AF97_23F5DB3425EB_.wvu.Cols</definedName>
    <definedName name="Google_Sheet_Link_1093775897_699855708" hidden="1">[0]!Z_A8A499FB_D108_4FEB_AF97_23F5DB3425EB_.wvu.Cols</definedName>
    <definedName name="Google_Sheet_Link_1152498914_1419929590" localSheetId="20" hidden="1">Z_A8A499FB_D108_4FEB_AF97_23F5DB3425EB_.wvu.PrintArea</definedName>
    <definedName name="Google_Sheet_Link_1152498914_1419929590" localSheetId="0" hidden="1">Z_A8A499FB_D108_4FEB_AF97_23F5DB3425EB_.wvu.PrintArea</definedName>
    <definedName name="Google_Sheet_Link_1152498914_1419929590" localSheetId="19" hidden="1">Z_A8A499FB_D108_4FEB_AF97_23F5DB3425EB_.wvu.PrintArea</definedName>
    <definedName name="Google_Sheet_Link_1152498914_1419929590" hidden="1">Z_A8A499FB_D108_4FEB_AF97_23F5DB3425EB_.wvu.PrintArea</definedName>
    <definedName name="Google_Sheet_Link_1155375737_49948665" hidden="1">#N/A</definedName>
    <definedName name="Google_Sheet_Link_1178944885_462789191" localSheetId="20" hidden="1">Z_A0AFFF75_8512_441E_B7C2_50AD2E720F9A_.wvu.PrintArea</definedName>
    <definedName name="Google_Sheet_Link_1178944885_462789191" localSheetId="0" hidden="1">Z_A0AFFF75_8512_441E_B7C2_50AD2E720F9A_.wvu.PrintArea</definedName>
    <definedName name="Google_Sheet_Link_1178944885_462789191" localSheetId="19" hidden="1">Z_A0AFFF75_8512_441E_B7C2_50AD2E720F9A_.wvu.PrintArea</definedName>
    <definedName name="Google_Sheet_Link_1178944885_462789191" hidden="1">Z_A0AFFF75_8512_441E_B7C2_50AD2E720F9A_.wvu.PrintArea</definedName>
    <definedName name="Google_Sheet_Link_121102915_441651055" localSheetId="20" hidden="1">Z_C1FECF34_F3DC_4D16_B793_53EA17738F7B_.wvu.PrintArea</definedName>
    <definedName name="Google_Sheet_Link_121102915_441651055" localSheetId="0" hidden="1">Z_C1FECF34_F3DC_4D16_B793_53EA17738F7B_.wvu.PrintArea</definedName>
    <definedName name="Google_Sheet_Link_121102915_441651055" localSheetId="19" hidden="1">Z_C1FECF34_F3DC_4D16_B793_53EA17738F7B_.wvu.PrintArea</definedName>
    <definedName name="Google_Sheet_Link_121102915_441651055" hidden="1">Z_C1FECF34_F3DC_4D16_B793_53EA17738F7B_.wvu.PrintArea</definedName>
    <definedName name="Google_Sheet_Link_1236103840_441651055" hidden="1">#N/A</definedName>
    <definedName name="Google_Sheet_Link_1281270674_2010300739" hidden="1">#N/A</definedName>
    <definedName name="Google_Sheet_Link_1312485940_1111758929" hidden="1">#N/A</definedName>
    <definedName name="Google_Sheet_Link_1325467282_2116381265" localSheetId="20" hidden="1">Z_C24422BF_2DC1_4CD0_8471_23055873F0ED_.wvu.Cols</definedName>
    <definedName name="Google_Sheet_Link_1325467282_2116381265" localSheetId="0" hidden="1">Z_C24422BF_2DC1_4CD0_8471_23055873F0ED_.wvu.Cols</definedName>
    <definedName name="Google_Sheet_Link_1325467282_2116381265" localSheetId="19" hidden="1">Z_C24422BF_2DC1_4CD0_8471_23055873F0ED_.wvu.Cols</definedName>
    <definedName name="Google_Sheet_Link_1325467282_2116381265" hidden="1">Z_C24422BF_2DC1_4CD0_8471_23055873F0ED_.wvu.Cols</definedName>
    <definedName name="Google_Sheet_Link_1370189484_581742383" hidden="1">#N/A</definedName>
    <definedName name="Google_Sheet_Link_1378751315_688497304" localSheetId="20" hidden="1">[0]!Z_C24422BF_2DC1_4CD0_8471_23055873F0ED_.wvu.Cols</definedName>
    <definedName name="Google_Sheet_Link_1378751315_688497304" localSheetId="0" hidden="1">[0]!Z_C24422BF_2DC1_4CD0_8471_23055873F0ED_.wvu.Cols</definedName>
    <definedName name="Google_Sheet_Link_1378751315_688497304" localSheetId="19" hidden="1">[0]!Z_C24422BF_2DC1_4CD0_8471_23055873F0ED_.wvu.Cols</definedName>
    <definedName name="Google_Sheet_Link_1378751315_688497304" hidden="1">[0]!Z_C24422BF_2DC1_4CD0_8471_23055873F0ED_.wvu.Cols</definedName>
    <definedName name="Google_Sheet_Link_1400744869_699855708" hidden="1">#N/A</definedName>
    <definedName name="Google_Sheet_Link_1401233218_1344541838" hidden="1">#N/A</definedName>
    <definedName name="Google_Sheet_Link_1413251340_49948665" localSheetId="20" hidden="1">[0]!Z_C24422BF_2DC1_4CD0_8471_23055873F0ED_.wvu.Cols</definedName>
    <definedName name="Google_Sheet_Link_1413251340_49948665" localSheetId="0" hidden="1">[0]!Z_C24422BF_2DC1_4CD0_8471_23055873F0ED_.wvu.Cols</definedName>
    <definedName name="Google_Sheet_Link_1413251340_49948665" localSheetId="19" hidden="1">[0]!Z_C24422BF_2DC1_4CD0_8471_23055873F0ED_.wvu.Cols</definedName>
    <definedName name="Google_Sheet_Link_1413251340_49948665" hidden="1">[0]!Z_C24422BF_2DC1_4CD0_8471_23055873F0ED_.wvu.Cols</definedName>
    <definedName name="Google_Sheet_Link_1415712390_441651055" hidden="1">#N/A</definedName>
    <definedName name="Google_Sheet_Link_1434354066_49948665" hidden="1">#N/A</definedName>
    <definedName name="Google_Sheet_Link_1442444054_581742383" hidden="1">#N/A</definedName>
    <definedName name="Google_Sheet_Link_1519828311_1419929590" localSheetId="20" hidden="1">[0]!Z_C24422BF_2DC1_4CD0_8471_23055873F0ED_.wvu.Cols</definedName>
    <definedName name="Google_Sheet_Link_1519828311_1419929590" localSheetId="0" hidden="1">[0]!Z_C24422BF_2DC1_4CD0_8471_23055873F0ED_.wvu.Cols</definedName>
    <definedName name="Google_Sheet_Link_1519828311_1419929590" localSheetId="19" hidden="1">[0]!Z_C24422BF_2DC1_4CD0_8471_23055873F0ED_.wvu.Cols</definedName>
    <definedName name="Google_Sheet_Link_1519828311_1419929590" hidden="1">[0]!Z_C24422BF_2DC1_4CD0_8471_23055873F0ED_.wvu.Cols</definedName>
    <definedName name="Google_Sheet_Link_153122711_462789191" hidden="1">#N/A</definedName>
    <definedName name="Google_Sheet_Link_1566781612_451529955" localSheetId="20" hidden="1">[0]!Z_A8A499FB_D108_4FEB_AF97_23F5DB3425EB_.wvu.Cols</definedName>
    <definedName name="Google_Sheet_Link_1566781612_451529955" localSheetId="0" hidden="1">[0]!Z_A8A499FB_D108_4FEB_AF97_23F5DB3425EB_.wvu.Cols</definedName>
    <definedName name="Google_Sheet_Link_1566781612_451529955" localSheetId="19" hidden="1">[0]!Z_A8A499FB_D108_4FEB_AF97_23F5DB3425EB_.wvu.Cols</definedName>
    <definedName name="Google_Sheet_Link_1566781612_451529955" hidden="1">[0]!Z_A8A499FB_D108_4FEB_AF97_23F5DB3425EB_.wvu.Cols</definedName>
    <definedName name="Google_Sheet_Link_1595207646_1419929590" localSheetId="20" hidden="1">Z_C24422BF_2DC1_4CD0_8471_23055873F0ED_.wvu.Rows</definedName>
    <definedName name="Google_Sheet_Link_1595207646_1419929590" localSheetId="0" hidden="1">Z_C24422BF_2DC1_4CD0_8471_23055873F0ED_.wvu.Rows</definedName>
    <definedName name="Google_Sheet_Link_1595207646_1419929590" localSheetId="19" hidden="1">Z_C24422BF_2DC1_4CD0_8471_23055873F0ED_.wvu.Rows</definedName>
    <definedName name="Google_Sheet_Link_1595207646_1419929590" hidden="1">Z_C24422BF_2DC1_4CD0_8471_23055873F0ED_.wvu.Rows</definedName>
    <definedName name="Google_Sheet_Link_1646158168_441651055" hidden="1">#N/A</definedName>
    <definedName name="Google_Sheet_Link_1671973118_1111758929" hidden="1">#N/A</definedName>
    <definedName name="Google_Sheet_Link_167406594_699855708" localSheetId="20" hidden="1">[0]!Z_C24422BF_2DC1_4CD0_8471_23055873F0ED_.wvu.Cols</definedName>
    <definedName name="Google_Sheet_Link_167406594_699855708" localSheetId="0" hidden="1">[0]!Z_C24422BF_2DC1_4CD0_8471_23055873F0ED_.wvu.Cols</definedName>
    <definedName name="Google_Sheet_Link_167406594_699855708" localSheetId="19" hidden="1">[0]!Z_C24422BF_2DC1_4CD0_8471_23055873F0ED_.wvu.Cols</definedName>
    <definedName name="Google_Sheet_Link_167406594_699855708" hidden="1">[0]!Z_C24422BF_2DC1_4CD0_8471_23055873F0ED_.wvu.Cols</definedName>
    <definedName name="Google_Sheet_Link_1688154412_2010300739" localSheetId="20" hidden="1">Z_A0AFFF75_8512_441E_B7C2_50AD2E720F9A_.wvu.Rows</definedName>
    <definedName name="Google_Sheet_Link_1688154412_2010300739" localSheetId="0" hidden="1">Z_A0AFFF75_8512_441E_B7C2_50AD2E720F9A_.wvu.Rows</definedName>
    <definedName name="Google_Sheet_Link_1688154412_2010300739" localSheetId="19" hidden="1">Z_A0AFFF75_8512_441E_B7C2_50AD2E720F9A_.wvu.Rows</definedName>
    <definedName name="Google_Sheet_Link_1688154412_2010300739" hidden="1">Z_A0AFFF75_8512_441E_B7C2_50AD2E720F9A_.wvu.Rows</definedName>
    <definedName name="Google_Sheet_Link_1695207898_2010300739" localSheetId="20" hidden="1">Z_1F824B4B_C477_467B_B99E_B22FD0A5E18E_.wvu.Rows</definedName>
    <definedName name="Google_Sheet_Link_1695207898_2010300739" localSheetId="0" hidden="1">Z_1F824B4B_C477_467B_B99E_B22FD0A5E18E_.wvu.Rows</definedName>
    <definedName name="Google_Sheet_Link_1695207898_2010300739" localSheetId="19" hidden="1">Z_1F824B4B_C477_467B_B99E_B22FD0A5E18E_.wvu.Rows</definedName>
    <definedName name="Google_Sheet_Link_1695207898_2010300739" hidden="1">Z_1F824B4B_C477_467B_B99E_B22FD0A5E18E_.wvu.Rows</definedName>
    <definedName name="Google_Sheet_Link_1699558963_1344541838" hidden="1">#N/A</definedName>
    <definedName name="Google_Sheet_Link_1703730861_2116381265" hidden="1">#N/A</definedName>
    <definedName name="Google_Sheet_Link_1736452900_1344541838" hidden="1">#N/A</definedName>
    <definedName name="Google_Sheet_Link_175249825_1419929590" localSheetId="20" hidden="1">Z_A8A499FB_D108_4FEB_AF97_23F5DB3425EB_.wvu.Rows</definedName>
    <definedName name="Google_Sheet_Link_175249825_1419929590" localSheetId="0" hidden="1">Z_A8A499FB_D108_4FEB_AF97_23F5DB3425EB_.wvu.Rows</definedName>
    <definedName name="Google_Sheet_Link_175249825_1419929590" localSheetId="19" hidden="1">Z_A8A499FB_D108_4FEB_AF97_23F5DB3425EB_.wvu.Rows</definedName>
    <definedName name="Google_Sheet_Link_175249825_1419929590" hidden="1">Z_A8A499FB_D108_4FEB_AF97_23F5DB3425EB_.wvu.Rows</definedName>
    <definedName name="Google_Sheet_Link_1753955070_1111758929" hidden="1">#N/A</definedName>
    <definedName name="Google_Sheet_Link_1812248145_1419929590" localSheetId="20" hidden="1">[0]!Z_A8A499FB_D108_4FEB_AF97_23F5DB3425EB_.wvu.Cols</definedName>
    <definedName name="Google_Sheet_Link_1812248145_1419929590" localSheetId="0" hidden="1">[0]!Z_A8A499FB_D108_4FEB_AF97_23F5DB3425EB_.wvu.Cols</definedName>
    <definedName name="Google_Sheet_Link_1812248145_1419929590" localSheetId="19" hidden="1">[0]!Z_A8A499FB_D108_4FEB_AF97_23F5DB3425EB_.wvu.Cols</definedName>
    <definedName name="Google_Sheet_Link_1812248145_1419929590" hidden="1">[0]!Z_A8A499FB_D108_4FEB_AF97_23F5DB3425EB_.wvu.Cols</definedName>
    <definedName name="Google_Sheet_Link_1864833006_1419929590" hidden="1">#N/A</definedName>
    <definedName name="Google_Sheet_Link_1884516871_2116381265" localSheetId="20" hidden="1">[0]!Z_A8A499FB_D108_4FEB_AF97_23F5DB3425EB_.wvu.Cols</definedName>
    <definedName name="Google_Sheet_Link_1884516871_2116381265" localSheetId="0" hidden="1">[0]!Z_A8A499FB_D108_4FEB_AF97_23F5DB3425EB_.wvu.Cols</definedName>
    <definedName name="Google_Sheet_Link_1884516871_2116381265" localSheetId="19" hidden="1">[0]!Z_A8A499FB_D108_4FEB_AF97_23F5DB3425EB_.wvu.Cols</definedName>
    <definedName name="Google_Sheet_Link_1884516871_2116381265" hidden="1">[0]!Z_A8A499FB_D108_4FEB_AF97_23F5DB3425EB_.wvu.Cols</definedName>
    <definedName name="Google_Sheet_Link_1898167216_319194520" hidden="1">#N/A</definedName>
    <definedName name="Google_Sheet_Link_1924668386_1111758929" hidden="1">#N/A</definedName>
    <definedName name="Google_Sheet_Link_1978254310_462789191" hidden="1">#N/A</definedName>
    <definedName name="Google_Sheet_Link_1998758472_2010300739" hidden="1">#N/A</definedName>
    <definedName name="Google_Sheet_Link_2002062637_581742383" hidden="1">#N/A</definedName>
    <definedName name="Google_Sheet_Link_2010676739_1419929590" localSheetId="20" hidden="1">Z_A0AFFF75_8512_441E_B7C2_50AD2E720F9A_.wvu.Cols</definedName>
    <definedName name="Google_Sheet_Link_2010676739_1419929590" localSheetId="0" hidden="1">Z_A0AFFF75_8512_441E_B7C2_50AD2E720F9A_.wvu.Cols</definedName>
    <definedName name="Google_Sheet_Link_2010676739_1419929590" localSheetId="19" hidden="1">Z_A0AFFF75_8512_441E_B7C2_50AD2E720F9A_.wvu.Cols</definedName>
    <definedName name="Google_Sheet_Link_2010676739_1419929590" hidden="1">Z_A0AFFF75_8512_441E_B7C2_50AD2E720F9A_.wvu.Cols</definedName>
    <definedName name="Google_Sheet_Link_2039272396_2010300739" hidden="1">#N/A</definedName>
    <definedName name="Google_Sheet_Link_2066442051_1419929590" hidden="1">#N/A</definedName>
    <definedName name="Google_Sheet_Link_2092000169_567762160" hidden="1">#N/A</definedName>
    <definedName name="Google_Sheet_Link_282710729_49948665" localSheetId="20" hidden="1">OLE_LINK2</definedName>
    <definedName name="Google_Sheet_Link_282710729_49948665" localSheetId="0" hidden="1">OLE_LINK2</definedName>
    <definedName name="Google_Sheet_Link_282710729_49948665" localSheetId="19" hidden="1">OLE_LINK2</definedName>
    <definedName name="Google_Sheet_Link_282710729_49948665" hidden="1">OLE_LINK2</definedName>
    <definedName name="Google_Sheet_Link_283123762_319194520" hidden="1">#N/A</definedName>
    <definedName name="Google_Sheet_Link_299163423_2116381265" hidden="1">#N/A</definedName>
    <definedName name="Google_Sheet_Link_346884691_2010300739" hidden="1">#N/A</definedName>
    <definedName name="Google_Sheet_Link_359422738_2116381265" hidden="1">#N/A</definedName>
    <definedName name="Google_Sheet_Link_379284246_2116381265" hidden="1">#N/A</definedName>
    <definedName name="Google_Sheet_Link_384094180_441651055" hidden="1">#N/A</definedName>
    <definedName name="Google_Sheet_Link_393282166_2010300739" hidden="1">#N/A</definedName>
    <definedName name="Google_Sheet_Link_398164838_567762160" hidden="1">#N/A</definedName>
    <definedName name="Google_Sheet_Link_405190725_49948665" hidden="1">#N/A</definedName>
    <definedName name="Google_Sheet_Link_405698541_49948665" hidden="1">#N/A</definedName>
    <definedName name="Google_Sheet_Link_408926275_49948665" localSheetId="20" hidden="1">[0]!Z_A8A499FB_D108_4FEB_AF97_23F5DB3425EB_.wvu.Cols</definedName>
    <definedName name="Google_Sheet_Link_408926275_49948665" localSheetId="0" hidden="1">[0]!Z_A8A499FB_D108_4FEB_AF97_23F5DB3425EB_.wvu.Cols</definedName>
    <definedName name="Google_Sheet_Link_408926275_49948665" localSheetId="19" hidden="1">[0]!Z_A8A499FB_D108_4FEB_AF97_23F5DB3425EB_.wvu.Cols</definedName>
    <definedName name="Google_Sheet_Link_408926275_49948665" hidden="1">[0]!Z_A8A499FB_D108_4FEB_AF97_23F5DB3425EB_.wvu.Cols</definedName>
    <definedName name="Google_Sheet_Link_4219603_126831345" hidden="1">#N/A</definedName>
    <definedName name="Google_Sheet_Link_428552682_49948665" localSheetId="20" hidden="1">Z_C1FECF34_F3DC_4D16_B793_53EA17738F7B_.wvu.Cols</definedName>
    <definedName name="Google_Sheet_Link_428552682_49948665" localSheetId="0" hidden="1">Z_C1FECF34_F3DC_4D16_B793_53EA17738F7B_.wvu.Cols</definedName>
    <definedName name="Google_Sheet_Link_428552682_49948665" localSheetId="19" hidden="1">Z_C1FECF34_F3DC_4D16_B793_53EA17738F7B_.wvu.Cols</definedName>
    <definedName name="Google_Sheet_Link_428552682_49948665" hidden="1">Z_C1FECF34_F3DC_4D16_B793_53EA17738F7B_.wvu.Cols</definedName>
    <definedName name="Google_Sheet_Link_44212402_567762160" hidden="1">#N/A</definedName>
    <definedName name="Google_Sheet_Link_454221544_1419929590" hidden="1">#N/A</definedName>
    <definedName name="Google_Sheet_Link_468062259_319194520" hidden="1">#N/A</definedName>
    <definedName name="Google_Sheet_Link_494581051_319194520" hidden="1">#N/A</definedName>
    <definedName name="Google_Sheet_Link_495698950_2010300739" localSheetId="20" hidden="1">Z_C1FECF34_F3DC_4D16_B793_53EA17738F7B_.wvu.Rows</definedName>
    <definedName name="Google_Sheet_Link_495698950_2010300739" localSheetId="0" hidden="1">Z_C1FECF34_F3DC_4D16_B793_53EA17738F7B_.wvu.Rows</definedName>
    <definedName name="Google_Sheet_Link_495698950_2010300739" localSheetId="19" hidden="1">Z_C1FECF34_F3DC_4D16_B793_53EA17738F7B_.wvu.Rows</definedName>
    <definedName name="Google_Sheet_Link_495698950_2010300739" hidden="1">Z_C1FECF34_F3DC_4D16_B793_53EA17738F7B_.wvu.Rows</definedName>
    <definedName name="Google_Sheet_Link_579560563_451529955" localSheetId="20" hidden="1">[0]!Z_C24422BF_2DC1_4CD0_8471_23055873F0ED_.wvu.Cols</definedName>
    <definedName name="Google_Sheet_Link_579560563_451529955" localSheetId="0" hidden="1">[0]!Z_C24422BF_2DC1_4CD0_8471_23055873F0ED_.wvu.Cols</definedName>
    <definedName name="Google_Sheet_Link_579560563_451529955" localSheetId="19" hidden="1">[0]!Z_C24422BF_2DC1_4CD0_8471_23055873F0ED_.wvu.Cols</definedName>
    <definedName name="Google_Sheet_Link_579560563_451529955" hidden="1">[0]!Z_C24422BF_2DC1_4CD0_8471_23055873F0ED_.wvu.Cols</definedName>
    <definedName name="Google_Sheet_Link_640169406_2116381265" hidden="1">#N/A</definedName>
    <definedName name="Google_Sheet_Link_642561538_2010300739" hidden="1">#N/A</definedName>
    <definedName name="Google_Sheet_Link_650199067_1419929590" hidden="1">#N/A</definedName>
    <definedName name="Google_Sheet_Link_682763747_319194520" hidden="1">#N/A</definedName>
    <definedName name="Google_Sheet_Link_694090614_49948665" localSheetId="20" hidden="1">[0]!Z_A0AFFF75_8512_441E_B7C2_50AD2E720F9A_.wvu.Cols</definedName>
    <definedName name="Google_Sheet_Link_694090614_49948665" localSheetId="0" hidden="1">[0]!Z_A0AFFF75_8512_441E_B7C2_50AD2E720F9A_.wvu.Cols</definedName>
    <definedName name="Google_Sheet_Link_694090614_49948665" localSheetId="19" hidden="1">[0]!Z_A0AFFF75_8512_441E_B7C2_50AD2E720F9A_.wvu.Cols</definedName>
    <definedName name="Google_Sheet_Link_694090614_49948665" hidden="1">[0]!Z_A0AFFF75_8512_441E_B7C2_50AD2E720F9A_.wvu.Cols</definedName>
    <definedName name="Google_Sheet_Link_723088451_1111758929" hidden="1">#N/A</definedName>
    <definedName name="Google_Sheet_Link_798084887_567762160" hidden="1">#N/A</definedName>
    <definedName name="Google_Sheet_Link_8225869_1344541838" hidden="1">#N/A</definedName>
    <definedName name="Google_Sheet_Link_827458211_2116381265" hidden="1">#N/A</definedName>
    <definedName name="Google_Sheet_Link_831581447_699855708" hidden="1">#N/A</definedName>
    <definedName name="Google_Sheet_Link_835383457_2116381265" hidden="1">#N/A</definedName>
    <definedName name="Google_Sheet_Link_857986624_126831345" hidden="1">#N/A</definedName>
    <definedName name="Google_Sheet_Link_867472370_126831345" hidden="1">#N/A</definedName>
    <definedName name="Google_Sheet_Link_878230504_462789191" hidden="1">#N/A</definedName>
    <definedName name="Google_Sheet_Link_88026039_49948665" hidden="1">#N/A</definedName>
    <definedName name="Google_Sheet_Link_884177607_2010300739" localSheetId="20" hidden="1">#N/A</definedName>
    <definedName name="Google_Sheet_Link_884177607_2010300739" localSheetId="0" hidden="1">#N/A</definedName>
    <definedName name="Google_Sheet_Link_884177607_2010300739" localSheetId="19" hidden="1">#N/A</definedName>
    <definedName name="Google_Sheet_Link_884177607_2010300739" hidden="1">'Accounting Policies'!_Toc1641974</definedName>
    <definedName name="Google_Sheet_Link_889534435_2010300739" hidden="1">#N/A</definedName>
    <definedName name="Google_Sheet_Link_88993894_462789191" hidden="1">#N/A</definedName>
    <definedName name="Google_Sheet_Link_906872612_49948665" localSheetId="20" hidden="1">Z_1F824B4B_C477_467B_B99E_B22FD0A5E18E_.wvu.Cols</definedName>
    <definedName name="Google_Sheet_Link_906872612_49948665" localSheetId="0" hidden="1">Z_1F824B4B_C477_467B_B99E_B22FD0A5E18E_.wvu.Cols</definedName>
    <definedName name="Google_Sheet_Link_906872612_49948665" localSheetId="19" hidden="1">Z_1F824B4B_C477_467B_B99E_B22FD0A5E18E_.wvu.Cols</definedName>
    <definedName name="Google_Sheet_Link_906872612_49948665" hidden="1">Z_1F824B4B_C477_467B_B99E_B22FD0A5E18E_.wvu.Cols</definedName>
    <definedName name="Google_Sheet_Link_992733328_581742383" hidden="1">#N/A</definedName>
    <definedName name="Google_Sheet_Link_99397679_699855708" hidden="1">#N/A</definedName>
    <definedName name="Grants_and_Aid">Lists!$G$3:$G$10</definedName>
    <definedName name="Grants_Expense">Lists!$R$3:$R$6</definedName>
    <definedName name="Licences">Lists!$K$3:$K$4</definedName>
    <definedName name="OLE_LINK1" localSheetId="18">#REF!</definedName>
    <definedName name="OLE_LINK2" localSheetId="15">'Balance Sheet Notes 19-27  '!$G$587</definedName>
    <definedName name="OLE_LINK2" localSheetId="16">#REF!</definedName>
    <definedName name="OLE_LINK2" localSheetId="18">#REF!</definedName>
    <definedName name="Operating_Expenses">Lists!$T$3:$T$22</definedName>
    <definedName name="Other_Expenses">Lists!$U$3:$U$16</definedName>
    <definedName name="Other_Revenue_Rev_Exch_Transact">Lists!$O$3:$O$4</definedName>
    <definedName name="Other_Revenue_Rev_Non_Exch_Transact">Lists!$I$3:$I$5</definedName>
    <definedName name="Other_Transfers">Lists!$H$3:$H$9</definedName>
    <definedName name="_xlnm.Print_Area" localSheetId="0">'Guidelines '!$A$2:$G$70</definedName>
    <definedName name="Rent_and_Royalties">Lists!$N$3:$N$13</definedName>
    <definedName name="Sales_of_Goods_and_Services">Lists!$J$3:$J$4</definedName>
    <definedName name="Social_Benefits">Lists!$S$3:$S$5</definedName>
    <definedName name="Statement_of_Cash_Flow">Lists!$X$3:$X$62</definedName>
    <definedName name="Statement_of_Changes_in_Net_Assets_Or_Equity">Lists!$Y$3:$Y$11</definedName>
    <definedName name="Statement_of_Financial_Performance">Lists!$D$3:$D$33</definedName>
    <definedName name="Statement_of_Financial_Position">Lists!$C$3:$C$61</definedName>
    <definedName name="Subsidies">Lists!$Q$3:$Q$4</definedName>
    <definedName name="Tax_Expense">Lists!$W$3:$W$6</definedName>
    <definedName name="Taxation">Lists!$E$3:$E$7</definedName>
    <definedName name="Z_098C2836_98E6_4DE4_B9F1_621F79971121_.wvu.Cols" localSheetId="3" hidden="1">'1. SOFP '!$M:$M</definedName>
    <definedName name="Z_098C2836_98E6_4DE4_B9F1_621F79971121_.wvu.Cols" localSheetId="4" hidden="1">'2. Fin performance'!$P:$P</definedName>
    <definedName name="Z_098C2836_98E6_4DE4_B9F1_621F79971121_.wvu.Cols" localSheetId="5" hidden="1">'3.St Changes NAE'!$T:$T</definedName>
    <definedName name="Z_098C2836_98E6_4DE4_B9F1_621F79971121_.wvu.Cols" localSheetId="7" hidden="1">'4.St Cash Flows '!$L:$P</definedName>
    <definedName name="Z_098C2836_98E6_4DE4_B9F1_621F79971121_.wvu.Cols" localSheetId="14" hidden="1">'Balance Sheet  Notes 16-18'!$O:$S</definedName>
    <definedName name="Z_098C2836_98E6_4DE4_B9F1_621F79971121_.wvu.Cols" localSheetId="13" hidden="1">'Balance Sheet Notes 12-15'!$O:$S</definedName>
    <definedName name="Z_098C2836_98E6_4DE4_B9F1_621F79971121_.wvu.Cols" localSheetId="11" hidden="1">'Balance Sheet Notes 1-3'!$N:$Q</definedName>
    <definedName name="Z_098C2836_98E6_4DE4_B9F1_621F79971121_.wvu.Cols" localSheetId="15" hidden="1">'Balance Sheet Notes 19-27  '!$D:$D,'Balance Sheet Notes 19-27  '!$M:$O,'Balance Sheet Notes 19-27  '!$Q:$Q</definedName>
    <definedName name="Z_098C2836_98E6_4DE4_B9F1_621F79971121_.wvu.Cols" localSheetId="16" hidden="1">'Balance Sheet Notes 28 &amp; 29'!$L:$L</definedName>
    <definedName name="Z_098C2836_98E6_4DE4_B9F1_621F79971121_.wvu.Cols" localSheetId="12" hidden="1">'Balance Sheet Notes 4-11'!$O:$R,'Balance Sheet Notes 4-11'!$U:$AC</definedName>
    <definedName name="Z_098C2836_98E6_4DE4_B9F1_621F79971121_.wvu.Cols" localSheetId="18" hidden="1">'Financial Perf Notes 35-53'!$P:$P</definedName>
    <definedName name="Z_098C2836_98E6_4DE4_B9F1_621F79971121_.wvu.PrintArea" localSheetId="0" hidden="1">'Guidelines '!$A$2:$G$68</definedName>
    <definedName name="Z_098C2836_98E6_4DE4_B9F1_621F79971121_.wvu.Rows" localSheetId="23" hidden="1">'Accounting Policies'!$451:$451</definedName>
    <definedName name="Z_098C2836_98E6_4DE4_B9F1_621F79971121_.wvu.Rows" localSheetId="18" hidden="1">'Financial Perf Notes 35-53'!$274:$274</definedName>
    <definedName name="Z_098C2836_98E6_4DE4_B9F1_621F79971121_.wvu.Rows" localSheetId="0" hidden="1">'Guidelines '!#REF!</definedName>
    <definedName name="Z_1F824B4B_C477_467B_B99E_B22FD0A5E18E_.wvu.Cols" localSheetId="15">'Balance Sheet Notes 19-27  '!$D:$D</definedName>
    <definedName name="Z_1F824B4B_C477_467B_B99E_B22FD0A5E18E_.wvu.PrintArea" localSheetId="23">'Accounting Policies'!$A$1:$G$573</definedName>
    <definedName name="Z_1F824B4B_C477_467B_B99E_B22FD0A5E18E_.wvu.PrintArea" localSheetId="14">'Balance Sheet  Notes 16-18'!$A$1:$N$532</definedName>
    <definedName name="Z_1F824B4B_C477_467B_B99E_B22FD0A5E18E_.wvu.PrintArea" localSheetId="13">'Balance Sheet Notes 12-15'!$A$1:$P$315</definedName>
    <definedName name="Z_1F824B4B_C477_467B_B99E_B22FD0A5E18E_.wvu.PrintArea" localSheetId="11">'Balance Sheet Notes 1-3'!$A$1:$M$147</definedName>
    <definedName name="Z_1F824B4B_C477_467B_B99E_B22FD0A5E18E_.wvu.PrintArea" localSheetId="15">'Balance Sheet Notes 19-27  '!$A$1:$L$608</definedName>
    <definedName name="Z_1F824B4B_C477_467B_B99E_B22FD0A5E18E_.wvu.PrintArea" localSheetId="16">'Balance Sheet Notes 28 &amp; 29'!$A$1:$K$302</definedName>
    <definedName name="Z_1F824B4B_C477_467B_B99E_B22FD0A5E18E_.wvu.PrintArea" localSheetId="12">'Balance Sheet Notes 4-11'!$A$1:$N$1082</definedName>
    <definedName name="Z_1F824B4B_C477_467B_B99E_B22FD0A5E18E_.wvu.PrintArea" localSheetId="18">'Financial Perf Notes 35-53'!$A$1:$O$289</definedName>
    <definedName name="Z_1F824B4B_C477_467B_B99E_B22FD0A5E18E_.wvu.PrintArea" localSheetId="0">'Guidelines '!$A$2:$G$68</definedName>
    <definedName name="Z_1F824B4B_C477_467B_B99E_B22FD0A5E18E_.wvu.Rows" localSheetId="23">'Accounting Policies'!$451:$451</definedName>
    <definedName name="Z_426F3176_F223_43C9_B723_DDADB9AC9B31_.wvu.Cols" localSheetId="3">'1. SOFP '!$M:$M</definedName>
    <definedName name="Z_426F3176_F223_43C9_B723_DDADB9AC9B31_.wvu.Cols" localSheetId="15">'Balance Sheet Notes 19-27  '!$D:$D</definedName>
    <definedName name="Z_426F3176_F223_43C9_B723_DDADB9AC9B31_.wvu.Cols" localSheetId="0" hidden="1">'Guidelines '!#REF!</definedName>
    <definedName name="Z_426F3176_F223_43C9_B723_DDADB9AC9B31_.wvu.PrintArea" localSheetId="4">'2. Fin performance'!$A$1:$N$67</definedName>
    <definedName name="Z_426F3176_F223_43C9_B723_DDADB9AC9B31_.wvu.PrintArea" localSheetId="5">'3.St Changes NAE'!$A$1:$R$46</definedName>
    <definedName name="Z_426F3176_F223_43C9_B723_DDADB9AC9B31_.wvu.PrintArea" localSheetId="7">'4.St Cash Flows '!$A$1:$K$152</definedName>
    <definedName name="Z_426F3176_F223_43C9_B723_DDADB9AC9B31_.wvu.PrintArea" localSheetId="14">'Balance Sheet  Notes 16-18'!$A$1:$N$542</definedName>
    <definedName name="Z_426F3176_F223_43C9_B723_DDADB9AC9B31_.wvu.PrintArea" localSheetId="13">'Balance Sheet Notes 12-15'!$A$1:$N$315</definedName>
    <definedName name="Z_426F3176_F223_43C9_B723_DDADB9AC9B31_.wvu.PrintArea" localSheetId="11">'Balance Sheet Notes 1-3'!$A$1:$M$160</definedName>
    <definedName name="Z_426F3176_F223_43C9_B723_DDADB9AC9B31_.wvu.PrintArea" localSheetId="15">'Balance Sheet Notes 19-27  '!$A$1:$L$618</definedName>
    <definedName name="Z_426F3176_F223_43C9_B723_DDADB9AC9B31_.wvu.PrintArea" localSheetId="16">'Balance Sheet Notes 28 &amp; 29'!$A$1:$K$302</definedName>
    <definedName name="Z_426F3176_F223_43C9_B723_DDADB9AC9B31_.wvu.PrintArea" localSheetId="12">'Balance Sheet Notes 4-11'!$A$1:$N$1215</definedName>
    <definedName name="Z_426F3176_F223_43C9_B723_DDADB9AC9B31_.wvu.PrintArea" localSheetId="18">'Financial Perf Notes 35-53'!$A$1:$O$289</definedName>
    <definedName name="Z_426F3176_F223_43C9_B723_DDADB9AC9B31_.wvu.PrintArea" localSheetId="0" hidden="1">'Guidelines '!$A$2:$G$68</definedName>
    <definedName name="Z_426F3176_F223_43C9_B723_DDADB9AC9B31_.wvu.Rows" localSheetId="23">'Accounting Policies'!$451:$451</definedName>
    <definedName name="Z_426F3176_F223_43C9_B723_DDADB9AC9B31_.wvu.Rows" localSheetId="18">'Financial Perf Notes 35-53'!$274:$274</definedName>
    <definedName name="Z_426F3176_F223_43C9_B723_DDADB9AC9B31_.wvu.Rows" localSheetId="0" hidden="1">'Guidelines '!#REF!</definedName>
    <definedName name="Z_80DBB23A_788A_4876_A46F_C8CD77F4CEEC_.wvu.Cols" localSheetId="3" hidden="1">'1. SOFP '!$M:$M</definedName>
    <definedName name="Z_80DBB23A_788A_4876_A46F_C8CD77F4CEEC_.wvu.Cols" localSheetId="15" hidden="1">'Balance Sheet Notes 19-27  '!$D:$D</definedName>
    <definedName name="Z_80DBB23A_788A_4876_A46F_C8CD77F4CEEC_.wvu.PrintArea" localSheetId="0" hidden="1">'Guidelines '!$A$2:$G$70</definedName>
    <definedName name="Z_80DBB23A_788A_4876_A46F_C8CD77F4CEEC_.wvu.Rows" localSheetId="23" hidden="1">'Accounting Policies'!$451:$451</definedName>
    <definedName name="Z_80DBB23A_788A_4876_A46F_C8CD77F4CEEC_.wvu.Rows" localSheetId="18" hidden="1">'Financial Perf Notes 35-53'!$274:$274</definedName>
    <definedName name="Z_80DBB23A_788A_4876_A46F_C8CD77F4CEEC_.wvu.Rows" localSheetId="0" hidden="1">'Guidelines '!#REF!</definedName>
    <definedName name="Z_93D694A3_6696_4923_AD26_2B395EB303DB_.wvu.Cols" localSheetId="3" hidden="1">'1. SOFP '!$M:$M</definedName>
    <definedName name="Z_93D694A3_6696_4923_AD26_2B395EB303DB_.wvu.Cols" localSheetId="4" hidden="1">'2. Fin performance'!$P:$P</definedName>
    <definedName name="Z_93D694A3_6696_4923_AD26_2B395EB303DB_.wvu.Cols" localSheetId="5" hidden="1">'3.St Changes NAE'!$T:$T</definedName>
    <definedName name="Z_93D694A3_6696_4923_AD26_2B395EB303DB_.wvu.Cols" localSheetId="7" hidden="1">'4.St Cash Flows '!$L:$P</definedName>
    <definedName name="Z_93D694A3_6696_4923_AD26_2B395EB303DB_.wvu.Cols" localSheetId="21" hidden="1">'Annex 2'!$G:$J</definedName>
    <definedName name="Z_93D694A3_6696_4923_AD26_2B395EB303DB_.wvu.Cols" localSheetId="14" hidden="1">'Balance Sheet  Notes 16-18'!$O:$S</definedName>
    <definedName name="Z_93D694A3_6696_4923_AD26_2B395EB303DB_.wvu.Cols" localSheetId="13" hidden="1">'Balance Sheet Notes 12-15'!$O:$S</definedName>
    <definedName name="Z_93D694A3_6696_4923_AD26_2B395EB303DB_.wvu.Cols" localSheetId="11" hidden="1">'Balance Sheet Notes 1-3'!$N:$Q</definedName>
    <definedName name="Z_93D694A3_6696_4923_AD26_2B395EB303DB_.wvu.Cols" localSheetId="15" hidden="1">'Balance Sheet Notes 19-27  '!$D:$D,'Balance Sheet Notes 19-27  '!$M:$O,'Balance Sheet Notes 19-27  '!$Q:$Q</definedName>
    <definedName name="Z_93D694A3_6696_4923_AD26_2B395EB303DB_.wvu.Cols" localSheetId="16" hidden="1">'Balance Sheet Notes 28 &amp; 29'!$L:$L</definedName>
    <definedName name="Z_93D694A3_6696_4923_AD26_2B395EB303DB_.wvu.Cols" localSheetId="12" hidden="1">'Balance Sheet Notes 4-11'!$O:$R,'Balance Sheet Notes 4-11'!$U:$AC</definedName>
    <definedName name="Z_93D694A3_6696_4923_AD26_2B395EB303DB_.wvu.Cols" localSheetId="18" hidden="1">'Financial Perf Notes 35-53'!$P:$P</definedName>
    <definedName name="Z_93D694A3_6696_4923_AD26_2B395EB303DB_.wvu.PrintArea" localSheetId="0" hidden="1">'Guidelines '!$A$2:$G$70</definedName>
    <definedName name="Z_93D694A3_6696_4923_AD26_2B395EB303DB_.wvu.Rows" localSheetId="23" hidden="1">'Accounting Policies'!$451:$451</definedName>
    <definedName name="Z_93D694A3_6696_4923_AD26_2B395EB303DB_.wvu.Rows" localSheetId="18" hidden="1">'Financial Perf Notes 35-53'!$274:$274</definedName>
    <definedName name="Z_A0AFFF75_8512_441E_B7C2_50AD2E720F9A_.wvu.Cols" localSheetId="15">'Balance Sheet Notes 19-27  '!$D:$D</definedName>
    <definedName name="Z_A0AFFF75_8512_441E_B7C2_50AD2E720F9A_.wvu.Cols" localSheetId="18">'Financial Perf Notes 35-53'!$Q:$Q</definedName>
    <definedName name="Z_A0AFFF75_8512_441E_B7C2_50AD2E720F9A_.wvu.PrintArea" localSheetId="4">'2. Fin performance'!$A$1:$N$65</definedName>
    <definedName name="Z_A0AFFF75_8512_441E_B7C2_50AD2E720F9A_.wvu.PrintArea" localSheetId="23">'Accounting Policies'!$A$1:$G$573</definedName>
    <definedName name="Z_A0AFFF75_8512_441E_B7C2_50AD2E720F9A_.wvu.PrintArea" localSheetId="14">'Balance Sheet  Notes 16-18'!$A$1:$N$532</definedName>
    <definedName name="Z_A0AFFF75_8512_441E_B7C2_50AD2E720F9A_.wvu.PrintArea" localSheetId="13">'Balance Sheet Notes 12-15'!$A$1:$N$246</definedName>
    <definedName name="Z_A0AFFF75_8512_441E_B7C2_50AD2E720F9A_.wvu.PrintArea" localSheetId="11">'Balance Sheet Notes 1-3'!$A$1:$M$147</definedName>
    <definedName name="Z_A0AFFF75_8512_441E_B7C2_50AD2E720F9A_.wvu.PrintArea" localSheetId="15">'Balance Sheet Notes 19-27  '!$A$1:$L$610</definedName>
    <definedName name="Z_A0AFFF75_8512_441E_B7C2_50AD2E720F9A_.wvu.PrintArea" localSheetId="16">'Balance Sheet Notes 28 &amp; 29'!$A$1:$K$302</definedName>
    <definedName name="Z_A0AFFF75_8512_441E_B7C2_50AD2E720F9A_.wvu.PrintArea" localSheetId="12">'Balance Sheet Notes 4-11'!$A$1:$N$1082</definedName>
    <definedName name="Z_A0AFFF75_8512_441E_B7C2_50AD2E720F9A_.wvu.PrintArea" localSheetId="18">'Financial Perf Notes 35-53'!$A$1:$O$290</definedName>
    <definedName name="Z_A0AFFF75_8512_441E_B7C2_50AD2E720F9A_.wvu.PrintArea" localSheetId="0">'Guidelines '!$A$2:$G$68</definedName>
    <definedName name="Z_A0AFFF75_8512_441E_B7C2_50AD2E720F9A_.wvu.Rows" localSheetId="23">'Accounting Policies'!$451:$451</definedName>
    <definedName name="Z_A8A499FB_D108_4FEB_AF97_23F5DB3425EB_.wvu.Cols" localSheetId="3">'1. SOFP '!$M:$M</definedName>
    <definedName name="Z_A8A499FB_D108_4FEB_AF97_23F5DB3425EB_.wvu.Cols" localSheetId="4">'2. Fin performance'!$P:$P</definedName>
    <definedName name="Z_A8A499FB_D108_4FEB_AF97_23F5DB3425EB_.wvu.Cols" localSheetId="7">'4.St Cash Flows '!$O:$O</definedName>
    <definedName name="Z_A8A499FB_D108_4FEB_AF97_23F5DB3425EB_.wvu.Cols" localSheetId="15">'Balance Sheet Notes 19-27  '!$D:$D</definedName>
    <definedName name="Z_A8A499FB_D108_4FEB_AF97_23F5DB3425EB_.wvu.Cols" localSheetId="18">'Financial Perf Notes 35-53'!$Q:$Q</definedName>
    <definedName name="Z_A8A499FB_D108_4FEB_AF97_23F5DB3425EB_.wvu.Cols" localSheetId="0">'Guidelines '!#REF!</definedName>
    <definedName name="Z_A8A499FB_D108_4FEB_AF97_23F5DB3425EB_.wvu.PrintArea" localSheetId="4">'2. Fin performance'!$A$1:$N$65</definedName>
    <definedName name="Z_A8A499FB_D108_4FEB_AF97_23F5DB3425EB_.wvu.PrintArea" localSheetId="23">'Accounting Policies'!$A$1:$G$573</definedName>
    <definedName name="Z_A8A499FB_D108_4FEB_AF97_23F5DB3425EB_.wvu.PrintArea" localSheetId="14">'Balance Sheet  Notes 16-18'!$A$1:$N$532</definedName>
    <definedName name="Z_A8A499FB_D108_4FEB_AF97_23F5DB3425EB_.wvu.PrintArea" localSheetId="13">'Balance Sheet Notes 12-15'!$A$1:$N$314</definedName>
    <definedName name="Z_A8A499FB_D108_4FEB_AF97_23F5DB3425EB_.wvu.PrintArea" localSheetId="11">'Balance Sheet Notes 1-3'!$A$1:$M$154</definedName>
    <definedName name="Z_A8A499FB_D108_4FEB_AF97_23F5DB3425EB_.wvu.PrintArea" localSheetId="15">'Balance Sheet Notes 19-27  '!$A$1:$L$610</definedName>
    <definedName name="Z_A8A499FB_D108_4FEB_AF97_23F5DB3425EB_.wvu.PrintArea" localSheetId="16">'Balance Sheet Notes 28 &amp; 29'!$A$1:$K$302</definedName>
    <definedName name="Z_A8A499FB_D108_4FEB_AF97_23F5DB3425EB_.wvu.PrintArea" localSheetId="12">'Balance Sheet Notes 4-11'!$A$1:$N$1082</definedName>
    <definedName name="Z_A8A499FB_D108_4FEB_AF97_23F5DB3425EB_.wvu.PrintArea" localSheetId="18">'Financial Perf Notes 35-53'!$A$1:$O$290</definedName>
    <definedName name="Z_A8A499FB_D108_4FEB_AF97_23F5DB3425EB_.wvu.PrintArea" localSheetId="0">'Guidelines '!$A$2:$G$68</definedName>
    <definedName name="Z_A8A499FB_D108_4FEB_AF97_23F5DB3425EB_.wvu.Rows" localSheetId="23">'Accounting Policies'!$451:$451</definedName>
    <definedName name="Z_A8A499FB_D108_4FEB_AF97_23F5DB3425EB_.wvu.Rows" localSheetId="18">'Financial Perf Notes 35-53'!$274:$274</definedName>
    <definedName name="Z_A8A499FB_D108_4FEB_AF97_23F5DB3425EB_.wvu.Rows" localSheetId="0">'Guidelines '!#REF!</definedName>
    <definedName name="Z_C1FECF34_F3DC_4D16_B793_53EA17738F7B_.wvu.Cols" localSheetId="15">'Balance Sheet Notes 19-27  '!$D:$D</definedName>
    <definedName name="Z_C1FECF34_F3DC_4D16_B793_53EA17738F7B_.wvu.PrintArea" localSheetId="23">'Accounting Policies'!$A$1:$G$573</definedName>
    <definedName name="Z_C1FECF34_F3DC_4D16_B793_53EA17738F7B_.wvu.PrintArea" localSheetId="14">'Balance Sheet  Notes 16-18'!$A$1:$N$532</definedName>
    <definedName name="Z_C1FECF34_F3DC_4D16_B793_53EA17738F7B_.wvu.PrintArea" localSheetId="13">'Balance Sheet Notes 12-15'!$A$1:$N$246</definedName>
    <definedName name="Z_C1FECF34_F3DC_4D16_B793_53EA17738F7B_.wvu.PrintArea" localSheetId="11">'Balance Sheet Notes 1-3'!$A$1:$M$147</definedName>
    <definedName name="Z_C1FECF34_F3DC_4D16_B793_53EA17738F7B_.wvu.PrintArea" localSheetId="15">'Balance Sheet Notes 19-27  '!$A$1:$L$608</definedName>
    <definedName name="Z_C1FECF34_F3DC_4D16_B793_53EA17738F7B_.wvu.PrintArea" localSheetId="16">'Balance Sheet Notes 28 &amp; 29'!$A$1:$K$171</definedName>
    <definedName name="Z_C1FECF34_F3DC_4D16_B793_53EA17738F7B_.wvu.PrintArea" localSheetId="12">'Balance Sheet Notes 4-11'!$A$1:$N$1082</definedName>
    <definedName name="Z_C1FECF34_F3DC_4D16_B793_53EA17738F7B_.wvu.PrintArea" localSheetId="18">'Financial Perf Notes 35-53'!$A$1:$O$290</definedName>
    <definedName name="Z_C1FECF34_F3DC_4D16_B793_53EA17738F7B_.wvu.PrintArea" localSheetId="0">'Guidelines '!$A$2:$G$68</definedName>
    <definedName name="Z_C1FECF34_F3DC_4D16_B793_53EA17738F7B_.wvu.Rows" localSheetId="23">'Accounting Policies'!$451:$451</definedName>
    <definedName name="Z_C24422BF_2DC1_4CD0_8471_23055873F0ED_.wvu.Cols" localSheetId="3">'1. SOFP '!$M:$M</definedName>
    <definedName name="Z_C24422BF_2DC1_4CD0_8471_23055873F0ED_.wvu.Cols" localSheetId="4">'2. Fin performance'!$P:$P</definedName>
    <definedName name="Z_C24422BF_2DC1_4CD0_8471_23055873F0ED_.wvu.Cols" localSheetId="7">'4.St Cash Flows '!$O:$O</definedName>
    <definedName name="Z_C24422BF_2DC1_4CD0_8471_23055873F0ED_.wvu.Cols" localSheetId="15">'Balance Sheet Notes 19-27  '!$D:$D</definedName>
    <definedName name="Z_C24422BF_2DC1_4CD0_8471_23055873F0ED_.wvu.Cols" localSheetId="18">'Financial Perf Notes 35-53'!$Q:$Q</definedName>
    <definedName name="Z_C24422BF_2DC1_4CD0_8471_23055873F0ED_.wvu.Cols" localSheetId="0">'Guidelines '!#REF!</definedName>
    <definedName name="Z_C24422BF_2DC1_4CD0_8471_23055873F0ED_.wvu.PrintArea" localSheetId="4">'2. Fin performance'!$A$1:$N$65</definedName>
    <definedName name="Z_C24422BF_2DC1_4CD0_8471_23055873F0ED_.wvu.PrintArea" localSheetId="23">'Accounting Policies'!$A$1:$G$573</definedName>
    <definedName name="Z_C24422BF_2DC1_4CD0_8471_23055873F0ED_.wvu.PrintArea" localSheetId="11">'Balance Sheet Notes 1-3'!$A$1:$M$154</definedName>
    <definedName name="Z_C24422BF_2DC1_4CD0_8471_23055873F0ED_.wvu.PrintArea" localSheetId="15">'Balance Sheet Notes 19-27  '!$A$1:$L$610</definedName>
    <definedName name="Z_C24422BF_2DC1_4CD0_8471_23055873F0ED_.wvu.PrintArea" localSheetId="16">'Balance Sheet Notes 28 &amp; 29'!$A$1:$K$302</definedName>
    <definedName name="Z_C24422BF_2DC1_4CD0_8471_23055873F0ED_.wvu.PrintArea" localSheetId="12">'Balance Sheet Notes 4-11'!$A$1:$N$1082</definedName>
    <definedName name="Z_C24422BF_2DC1_4CD0_8471_23055873F0ED_.wvu.PrintArea" localSheetId="18">'Financial Perf Notes 35-53'!$A$1:$O$290</definedName>
    <definedName name="Z_C24422BF_2DC1_4CD0_8471_23055873F0ED_.wvu.PrintArea" localSheetId="0">'Guidelines '!$A$2:$G$68</definedName>
    <definedName name="Z_C24422BF_2DC1_4CD0_8471_23055873F0ED_.wvu.Rows" localSheetId="23">'Accounting Policies'!$451:$451</definedName>
    <definedName name="Z_C24422BF_2DC1_4CD0_8471_23055873F0ED_.wvu.Rows" localSheetId="18">'Financial Perf Notes 35-53'!$274:$274</definedName>
    <definedName name="Z_C24422BF_2DC1_4CD0_8471_23055873F0ED_.wvu.Rows" localSheetId="0">'Guidelines '!#REF!</definedName>
    <definedName name="Z_D4F4A590_D063_4B4F_84C3_303A6F00ADEB_.wvu.Cols" localSheetId="3">'1. SOFP '!$M:$M</definedName>
    <definedName name="Z_D4F4A590_D063_4B4F_84C3_303A6F00ADEB_.wvu.Cols" localSheetId="15">'Balance Sheet Notes 19-27  '!$D:$D</definedName>
    <definedName name="Z_D4F4A590_D063_4B4F_84C3_303A6F00ADEB_.wvu.Cols" localSheetId="0" hidden="1">'Guidelines '!#REF!</definedName>
    <definedName name="Z_D4F4A590_D063_4B4F_84C3_303A6F00ADEB_.wvu.PrintArea" localSheetId="4">'2. Fin performance'!$A$1:$N$67</definedName>
    <definedName name="Z_D4F4A590_D063_4B4F_84C3_303A6F00ADEB_.wvu.PrintArea" localSheetId="5">'3.St Changes NAE'!$A$1:$R$46</definedName>
    <definedName name="Z_D4F4A590_D063_4B4F_84C3_303A6F00ADEB_.wvu.PrintArea" localSheetId="7">'4.St Cash Flows '!$A$1:$K$152</definedName>
    <definedName name="Z_D4F4A590_D063_4B4F_84C3_303A6F00ADEB_.wvu.PrintArea" localSheetId="14">'Balance Sheet  Notes 16-18'!$A$1:$N$542</definedName>
    <definedName name="Z_D4F4A590_D063_4B4F_84C3_303A6F00ADEB_.wvu.PrintArea" localSheetId="13">'Balance Sheet Notes 12-15'!$A$1:$N$315</definedName>
    <definedName name="Z_D4F4A590_D063_4B4F_84C3_303A6F00ADEB_.wvu.PrintArea" localSheetId="11">'Balance Sheet Notes 1-3'!$A$1:$M$1024</definedName>
    <definedName name="Z_D4F4A590_D063_4B4F_84C3_303A6F00ADEB_.wvu.PrintArea" localSheetId="15">'Balance Sheet Notes 19-27  '!$A$1:$L$618</definedName>
    <definedName name="Z_D4F4A590_D063_4B4F_84C3_303A6F00ADEB_.wvu.PrintArea" localSheetId="16">'Balance Sheet Notes 28 &amp; 29'!$A$1:$K$302</definedName>
    <definedName name="Z_D4F4A590_D063_4B4F_84C3_303A6F00ADEB_.wvu.PrintArea" localSheetId="12">'Balance Sheet Notes 4-11'!$A$1:$N$1215</definedName>
    <definedName name="Z_D4F4A590_D063_4B4F_84C3_303A6F00ADEB_.wvu.PrintArea" localSheetId="18">'Financial Perf Notes 35-53'!$A$1:$O$289</definedName>
    <definedName name="Z_D4F4A590_D063_4B4F_84C3_303A6F00ADEB_.wvu.PrintArea" localSheetId="0" hidden="1">'Guidelines '!$A$2:$G$68</definedName>
    <definedName name="Z_D4F4A590_D063_4B4F_84C3_303A6F00ADEB_.wvu.Rows" localSheetId="23">'Accounting Policies'!$451:$451</definedName>
    <definedName name="Z_D4F4A590_D063_4B4F_84C3_303A6F00ADEB_.wvu.Rows" localSheetId="18">'Financial Perf Notes 35-53'!$274:$274</definedName>
    <definedName name="Z_D4F4A590_D063_4B4F_84C3_303A6F00ADEB_.wvu.Rows" localSheetId="0" hidden="1">'Guidelines '!#REF!</definedName>
    <definedName name="Z_E56CFA07_B62D_4672_9EDE_094AE1102D0C_.wvu.Cols" localSheetId="3" hidden="1">'1. SOFP '!$M:$M</definedName>
    <definedName name="Z_E56CFA07_B62D_4672_9EDE_094AE1102D0C_.wvu.Cols" localSheetId="4" hidden="1">'2. Fin performance'!$P:$P</definedName>
    <definedName name="Z_E56CFA07_B62D_4672_9EDE_094AE1102D0C_.wvu.Cols" localSheetId="5" hidden="1">'3.St Changes NAE'!$T:$T</definedName>
    <definedName name="Z_E56CFA07_B62D_4672_9EDE_094AE1102D0C_.wvu.Cols" localSheetId="7" hidden="1">'4.St Cash Flows '!$L:$P</definedName>
    <definedName name="Z_E56CFA07_B62D_4672_9EDE_094AE1102D0C_.wvu.Cols" localSheetId="21" hidden="1">'Annex 2'!$G:$J</definedName>
    <definedName name="Z_E56CFA07_B62D_4672_9EDE_094AE1102D0C_.wvu.Cols" localSheetId="14" hidden="1">'Balance Sheet  Notes 16-18'!$O:$S</definedName>
    <definedName name="Z_E56CFA07_B62D_4672_9EDE_094AE1102D0C_.wvu.Cols" localSheetId="13" hidden="1">'Balance Sheet Notes 12-15'!$O:$S</definedName>
    <definedName name="Z_E56CFA07_B62D_4672_9EDE_094AE1102D0C_.wvu.Cols" localSheetId="11" hidden="1">'Balance Sheet Notes 1-3'!$N:$Q</definedName>
    <definedName name="Z_E56CFA07_B62D_4672_9EDE_094AE1102D0C_.wvu.Cols" localSheetId="15" hidden="1">'Balance Sheet Notes 19-27  '!$D:$D,'Balance Sheet Notes 19-27  '!$M:$O,'Balance Sheet Notes 19-27  '!$Q:$Q</definedName>
    <definedName name="Z_E56CFA07_B62D_4672_9EDE_094AE1102D0C_.wvu.Cols" localSheetId="16" hidden="1">'Balance Sheet Notes 28 &amp; 29'!$L:$L</definedName>
    <definedName name="Z_E56CFA07_B62D_4672_9EDE_094AE1102D0C_.wvu.Cols" localSheetId="12" hidden="1">'Balance Sheet Notes 4-11'!$O:$R,'Balance Sheet Notes 4-11'!$U:$AC</definedName>
    <definedName name="Z_E56CFA07_B62D_4672_9EDE_094AE1102D0C_.wvu.Cols" localSheetId="18" hidden="1">'Financial Perf Notes 35-53'!$P:$P</definedName>
    <definedName name="Z_E56CFA07_B62D_4672_9EDE_094AE1102D0C_.wvu.PrintArea" localSheetId="0" hidden="1">'Guidelines '!$A$2:$G$70</definedName>
    <definedName name="Z_E56CFA07_B62D_4672_9EDE_094AE1102D0C_.wvu.Rows" localSheetId="23" hidden="1">'Accounting Policies'!$451:$451</definedName>
    <definedName name="Z_E56CFA07_B62D_4672_9EDE_094AE1102D0C_.wvu.Rows" localSheetId="18" hidden="1">'Financial Perf Notes 35-53'!$274:$274</definedName>
    <definedName name="Z_F914A013_5798_4B89_B98F_51F0CA86D906_.wvu.Cols" localSheetId="3" hidden="1">'1. SOFP '!$M:$M</definedName>
    <definedName name="Z_F914A013_5798_4B89_B98F_51F0CA86D906_.wvu.Cols" localSheetId="4" hidden="1">'2. Fin performance'!$P:$P</definedName>
    <definedName name="Z_F914A013_5798_4B89_B98F_51F0CA86D906_.wvu.Cols" localSheetId="5" hidden="1">'3.St Changes NAE'!$T:$T</definedName>
    <definedName name="Z_F914A013_5798_4B89_B98F_51F0CA86D906_.wvu.Cols" localSheetId="7" hidden="1">'4.St Cash Flows '!$L:$P</definedName>
    <definedName name="Z_F914A013_5798_4B89_B98F_51F0CA86D906_.wvu.Cols" localSheetId="21" hidden="1">'Annex 2'!$G:$J</definedName>
    <definedName name="Z_F914A013_5798_4B89_B98F_51F0CA86D906_.wvu.Cols" localSheetId="14" hidden="1">'Balance Sheet  Notes 16-18'!$O:$S</definedName>
    <definedName name="Z_F914A013_5798_4B89_B98F_51F0CA86D906_.wvu.Cols" localSheetId="13" hidden="1">'Balance Sheet Notes 12-15'!$O:$S</definedName>
    <definedName name="Z_F914A013_5798_4B89_B98F_51F0CA86D906_.wvu.Cols" localSheetId="11" hidden="1">'Balance Sheet Notes 1-3'!$N:$Q</definedName>
    <definedName name="Z_F914A013_5798_4B89_B98F_51F0CA86D906_.wvu.Cols" localSheetId="15" hidden="1">'Balance Sheet Notes 19-27  '!$M:$O,'Balance Sheet Notes 19-27  '!$Q:$Q</definedName>
    <definedName name="Z_F914A013_5798_4B89_B98F_51F0CA86D906_.wvu.Cols" localSheetId="16" hidden="1">'Balance Sheet Notes 28 &amp; 29'!$L:$L</definedName>
    <definedName name="Z_F914A013_5798_4B89_B98F_51F0CA86D906_.wvu.Cols" localSheetId="12" hidden="1">'Balance Sheet Notes 4-11'!$O:$R,'Balance Sheet Notes 4-11'!$U:$AC</definedName>
    <definedName name="Z_F914A013_5798_4B89_B98F_51F0CA86D906_.wvu.Cols" localSheetId="18" hidden="1">'Financial Perf Notes 35-53'!$P:$P</definedName>
    <definedName name="Z_F914A013_5798_4B89_B98F_51F0CA86D906_.wvu.PrintArea" localSheetId="0" hidden="1">'Guidelines '!$A$2:$G$70</definedName>
    <definedName name="Z_F914A013_5798_4B89_B98F_51F0CA86D906_.wvu.Rows" localSheetId="23" hidden="1">'Accounting Policies'!$451:$451</definedName>
    <definedName name="Z_F914A013_5798_4B89_B98F_51F0CA86D906_.wvu.Rows" localSheetId="18" hidden="1">'Financial Perf Notes 35-53'!$274:$274</definedName>
    <definedName name="Z_FB8FBA87_37E8_4FC2_B783_5AECFD22DC45_.wvu.Cols" localSheetId="3" hidden="1">'1. SOFP '!$M:$M</definedName>
    <definedName name="Z_FB8FBA87_37E8_4FC2_B783_5AECFD22DC45_.wvu.Cols" localSheetId="4" hidden="1">'2. Fin performance'!$P:$P</definedName>
    <definedName name="Z_FB8FBA87_37E8_4FC2_B783_5AECFD22DC45_.wvu.Cols" localSheetId="5" hidden="1">'3.St Changes NAE'!$T:$T</definedName>
    <definedName name="Z_FB8FBA87_37E8_4FC2_B783_5AECFD22DC45_.wvu.Cols" localSheetId="7" hidden="1">'4.St Cash Flows '!$L:$P</definedName>
    <definedName name="Z_FB8FBA87_37E8_4FC2_B783_5AECFD22DC45_.wvu.Cols" localSheetId="21" hidden="1">'Annex 2'!$G:$J</definedName>
    <definedName name="Z_FB8FBA87_37E8_4FC2_B783_5AECFD22DC45_.wvu.Cols" localSheetId="14" hidden="1">'Balance Sheet  Notes 16-18'!$O:$S</definedName>
    <definedName name="Z_FB8FBA87_37E8_4FC2_B783_5AECFD22DC45_.wvu.Cols" localSheetId="13" hidden="1">'Balance Sheet Notes 12-15'!$O:$S</definedName>
    <definedName name="Z_FB8FBA87_37E8_4FC2_B783_5AECFD22DC45_.wvu.Cols" localSheetId="11" hidden="1">'Balance Sheet Notes 1-3'!$N:$Q</definedName>
    <definedName name="Z_FB8FBA87_37E8_4FC2_B783_5AECFD22DC45_.wvu.Cols" localSheetId="15" hidden="1">'Balance Sheet Notes 19-27  '!$D:$D,'Balance Sheet Notes 19-27  '!$M:$O,'Balance Sheet Notes 19-27  '!$Q:$Q</definedName>
    <definedName name="Z_FB8FBA87_37E8_4FC2_B783_5AECFD22DC45_.wvu.Cols" localSheetId="16" hidden="1">'Balance Sheet Notes 28 &amp; 29'!$L:$L</definedName>
    <definedName name="Z_FB8FBA87_37E8_4FC2_B783_5AECFD22DC45_.wvu.Cols" localSheetId="12" hidden="1">'Balance Sheet Notes 4-11'!$O:$R,'Balance Sheet Notes 4-11'!$U:$AC</definedName>
    <definedName name="Z_FB8FBA87_37E8_4FC2_B783_5AECFD22DC45_.wvu.Cols" localSheetId="18" hidden="1">'Financial Perf Notes 35-53'!$P:$P</definedName>
    <definedName name="Z_FB8FBA87_37E8_4FC2_B783_5AECFD22DC45_.wvu.PrintArea" localSheetId="0" hidden="1">'Guidelines '!$A$2:$G$70</definedName>
    <definedName name="Z_FB8FBA87_37E8_4FC2_B783_5AECFD22DC45_.wvu.Rows" localSheetId="23" hidden="1">'Accounting Policies'!$451:$451</definedName>
    <definedName name="Z_FB8FBA87_37E8_4FC2_B783_5AECFD22DC45_.wvu.Rows" localSheetId="18" hidden="1">'Financial Perf Notes 35-53'!$274:$274</definedName>
  </definedNames>
  <calcPr calcId="191029"/>
  <customWorkbookViews>
    <customWorkbookView name="Rozun Khadijah - Personal View" guid="{93D694A3-6696-4923-AD26-2B395EB303DB}" mergeInterval="0" personalView="1" maximized="1" xWindow="-9" yWindow="-9" windowWidth="1938" windowHeight="1038" activeSheetId="21"/>
    <customWorkbookView name="Nitisha Jeeavoo - Personal View" guid="{E56CFA07-B62D-4672-9EDE-094AE1102D0C}" mergeInterval="0" personalView="1" maximized="1" xWindow="-9" yWindow="-9" windowWidth="1938" windowHeight="1038" activeSheetId="19"/>
    <customWorkbookView name="Bibi Zahrah Nunhuck - Personal View" guid="{F914A013-5798-4B89-B98F-51F0CA86D906}" mergeInterval="0" personalView="1" maximized="1" xWindow="-9" yWindow="-9" windowWidth="1938" windowHeight="1038" tabRatio="923" activeSheetId="15" showComments="commIndAndComment"/>
    <customWorkbookView name="Kussoom Boykunt - Personal View" guid="{80DBB23A-788A-4876-A46F-C8CD77F4CEEC}" mergeInterval="0" personalView="1" maximized="1" xWindow="-9" yWindow="-9" windowWidth="1938" windowHeight="1038" activeSheetId="11"/>
    <customWorkbookView name="Anoushka Ramessur Savomy - Personal View" guid="{098C2836-98E6-4DE4-B9F1-621F79971121}" mergeInterval="0" personalView="1" maximized="1" xWindow="-9" yWindow="-9" windowWidth="1938" windowHeight="1038" activeSheetId="6"/>
    <customWorkbookView name="Urvashi Soobhug - Personal View" guid="{2E34317A-7200-4E40-ACCC-0AA2F4BEFC92}" maximized="1" windowWidth="0" windowHeight="0" activeSheetId="0"/>
    <customWorkbookView name="Deepsheeka Boolakee - Personal View" guid="{43BD901A-A898-4613-B377-52EF9B378B7C}" maximized="1" windowWidth="0" windowHeight="0" activeSheetId="0"/>
    <customWorkbookView name="Meenakshi Seebundhun - Personal View" guid="{4FB8A9E9-1E58-495A-817E-2EC963877258}" maximized="1" windowWidth="0" windowHeight="0" activeSheetId="0"/>
    <customWorkbookView name="Ashil Dhurmeea - Personal View" guid="{FB8FBA87-37E8-4FC2-B783-5AECFD22DC45}" mergeInterval="0" personalView="1" maximized="1" xWindow="-9" yWindow="-9" windowWidth="1938" windowHeight="1038" activeSheetId="8" showComments="commIndAndComment"/>
  </customWorkbookViews>
</workbook>
</file>

<file path=xl/calcChain.xml><?xml version="1.0" encoding="utf-8"?>
<calcChain xmlns="http://schemas.openxmlformats.org/spreadsheetml/2006/main">
  <c r="F79" i="7" l="1"/>
  <c r="F78" i="7"/>
  <c r="F77" i="7"/>
  <c r="I21" i="12"/>
  <c r="G21" i="12"/>
  <c r="H20" i="12"/>
  <c r="F21" i="12"/>
  <c r="H15" i="12"/>
  <c r="H16" i="12"/>
  <c r="H18" i="12"/>
  <c r="H19" i="12"/>
  <c r="H14" i="12"/>
  <c r="N1156" i="13" l="1"/>
  <c r="N624" i="13"/>
  <c r="J568" i="13"/>
  <c r="J570" i="13" s="1"/>
  <c r="N1158" i="13" l="1"/>
  <c r="N1160" i="13" s="1"/>
  <c r="G370" i="13"/>
  <c r="G353" i="13"/>
  <c r="G339" i="13"/>
  <c r="N606" i="13" l="1"/>
  <c r="C28" i="20" l="1"/>
  <c r="E28" i="20"/>
  <c r="J114" i="7"/>
  <c r="F114" i="7"/>
  <c r="M483" i="15"/>
  <c r="L271" i="15"/>
  <c r="M271" i="15"/>
  <c r="J271" i="15"/>
  <c r="G298" i="13" l="1"/>
  <c r="O26" i="13"/>
  <c r="P26" i="13"/>
  <c r="Q26" i="13"/>
  <c r="R26" i="13"/>
  <c r="J135" i="17" l="1"/>
  <c r="F134" i="17"/>
  <c r="F135" i="17"/>
  <c r="F133" i="17"/>
  <c r="G68" i="4"/>
  <c r="H68" i="4"/>
  <c r="I68" i="4"/>
  <c r="K68" i="4"/>
  <c r="E68" i="4"/>
  <c r="D68" i="4"/>
  <c r="H152" i="12" l="1"/>
  <c r="N246" i="19" l="1"/>
  <c r="N247" i="19"/>
  <c r="J246" i="19"/>
  <c r="J247" i="19"/>
  <c r="J89" i="19"/>
  <c r="N89" i="19"/>
  <c r="N88" i="19"/>
  <c r="J88" i="19"/>
  <c r="N87" i="19"/>
  <c r="J87" i="19"/>
  <c r="N86" i="19"/>
  <c r="J86" i="19"/>
  <c r="N79" i="19"/>
  <c r="N80" i="19"/>
  <c r="N81" i="19"/>
  <c r="J79" i="19"/>
  <c r="J80" i="19"/>
  <c r="J81" i="19"/>
  <c r="N90" i="19" l="1"/>
  <c r="K513" i="16"/>
  <c r="K514" i="16"/>
  <c r="G513" i="16"/>
  <c r="K589" i="16"/>
  <c r="K590" i="16"/>
  <c r="K591" i="16"/>
  <c r="K592" i="16"/>
  <c r="K593" i="16"/>
  <c r="K594" i="16"/>
  <c r="G589" i="16"/>
  <c r="G590" i="16"/>
  <c r="G591" i="16"/>
  <c r="G592" i="16"/>
  <c r="G593" i="16"/>
  <c r="H301" i="15"/>
  <c r="H302" i="15"/>
  <c r="H303" i="15"/>
  <c r="H304" i="15"/>
  <c r="M301" i="15"/>
  <c r="M302" i="15"/>
  <c r="M303" i="15"/>
  <c r="M304" i="15"/>
  <c r="M391" i="13"/>
  <c r="I391" i="13"/>
  <c r="L167" i="12" l="1"/>
  <c r="L165" i="12"/>
  <c r="L166" i="12"/>
  <c r="H167" i="12"/>
  <c r="H166" i="12"/>
  <c r="H165" i="12"/>
  <c r="M109" i="12"/>
  <c r="M76" i="12" s="1"/>
  <c r="L108" i="12"/>
  <c r="L107" i="12"/>
  <c r="L106" i="12"/>
  <c r="H108" i="12"/>
  <c r="H106" i="12"/>
  <c r="H107" i="12"/>
  <c r="H80" i="12"/>
  <c r="H156" i="12"/>
  <c r="H109" i="12" l="1"/>
  <c r="H76" i="12" s="1"/>
  <c r="J122" i="7"/>
  <c r="J121" i="7"/>
  <c r="J120" i="7"/>
  <c r="J141" i="7"/>
  <c r="F141" i="7"/>
  <c r="F122" i="7"/>
  <c r="F121" i="7"/>
  <c r="F120" i="7"/>
  <c r="F119" i="7"/>
  <c r="C493" i="23" l="1"/>
  <c r="N214" i="19"/>
  <c r="N215" i="19"/>
  <c r="N216" i="19"/>
  <c r="N217" i="19"/>
  <c r="N218" i="19"/>
  <c r="N219" i="19"/>
  <c r="N220" i="19"/>
  <c r="N221" i="19"/>
  <c r="N222" i="19"/>
  <c r="N223" i="19"/>
  <c r="N224" i="19"/>
  <c r="N225" i="19"/>
  <c r="N226" i="19"/>
  <c r="N227" i="19"/>
  <c r="N228" i="19"/>
  <c r="N229" i="19"/>
  <c r="N230" i="19"/>
  <c r="N231" i="19"/>
  <c r="N232" i="19"/>
  <c r="J214" i="19"/>
  <c r="J215" i="19"/>
  <c r="J216" i="19"/>
  <c r="J217" i="19"/>
  <c r="J218" i="19"/>
  <c r="J219" i="19"/>
  <c r="J220" i="19"/>
  <c r="J221" i="19"/>
  <c r="J222" i="19"/>
  <c r="J223" i="19"/>
  <c r="J224" i="19"/>
  <c r="J225" i="19"/>
  <c r="J226" i="19"/>
  <c r="J227" i="19"/>
  <c r="J228" i="19"/>
  <c r="J229" i="19"/>
  <c r="J230" i="19"/>
  <c r="J231" i="19"/>
  <c r="J232" i="19"/>
  <c r="N40" i="19" l="1"/>
  <c r="N39" i="19"/>
  <c r="N38" i="19"/>
  <c r="N37" i="19"/>
  <c r="N36" i="19"/>
  <c r="N35" i="19"/>
  <c r="N34" i="19"/>
  <c r="J39" i="19"/>
  <c r="J38" i="19"/>
  <c r="J37" i="19"/>
  <c r="J36" i="19"/>
  <c r="J35" i="19"/>
  <c r="J34" i="19"/>
  <c r="C72" i="23" l="1"/>
  <c r="I90" i="19"/>
  <c r="J90" i="19"/>
  <c r="K90" i="19"/>
  <c r="L90" i="19"/>
  <c r="M90" i="19"/>
  <c r="O90" i="19"/>
  <c r="H90" i="19"/>
  <c r="C56" i="23" l="1"/>
  <c r="C55" i="23"/>
  <c r="C54" i="23"/>
  <c r="E56" i="4"/>
  <c r="G56" i="4"/>
  <c r="H56" i="4"/>
  <c r="I56" i="4"/>
  <c r="K56" i="4"/>
  <c r="D56" i="4"/>
  <c r="E35" i="4"/>
  <c r="G35" i="4"/>
  <c r="H35" i="4"/>
  <c r="I35" i="4"/>
  <c r="K35" i="4"/>
  <c r="D35" i="4"/>
  <c r="D21" i="4"/>
  <c r="D22" i="4"/>
  <c r="E21" i="4"/>
  <c r="F21" i="4"/>
  <c r="G21" i="4"/>
  <c r="H21" i="4"/>
  <c r="I21" i="4"/>
  <c r="J21" i="4"/>
  <c r="K21" i="4"/>
  <c r="G1206" i="13"/>
  <c r="H1206" i="13"/>
  <c r="J1206" i="13"/>
  <c r="K1206" i="13"/>
  <c r="L1206" i="13"/>
  <c r="N1206" i="13"/>
  <c r="M1204" i="13"/>
  <c r="M1205" i="13"/>
  <c r="J68" i="4" s="1"/>
  <c r="I1204" i="13"/>
  <c r="F56" i="4" s="1"/>
  <c r="M1200" i="13"/>
  <c r="M1201" i="13"/>
  <c r="J35" i="4" s="1"/>
  <c r="H1202" i="13"/>
  <c r="J1202" i="13"/>
  <c r="K1202" i="13"/>
  <c r="L1202" i="13"/>
  <c r="N1202" i="13"/>
  <c r="G1202" i="13"/>
  <c r="G1207" i="13" s="1"/>
  <c r="I1205" i="13"/>
  <c r="F68" i="4" s="1"/>
  <c r="I1201" i="13"/>
  <c r="F35" i="4" s="1"/>
  <c r="I1200" i="13"/>
  <c r="I1193" i="13"/>
  <c r="N1207" i="13" l="1"/>
  <c r="K1207" i="13"/>
  <c r="H1207" i="13"/>
  <c r="J1207" i="13"/>
  <c r="M1202" i="13"/>
  <c r="M1206" i="13"/>
  <c r="L1207" i="13"/>
  <c r="I1202" i="13"/>
  <c r="J56" i="4"/>
  <c r="I1206" i="13"/>
  <c r="F596" i="16"/>
  <c r="E596" i="16"/>
  <c r="I1207" i="13" l="1"/>
  <c r="M1207" i="13"/>
  <c r="M168" i="12"/>
  <c r="M136" i="12" s="1"/>
  <c r="L168" i="12"/>
  <c r="L136" i="12" s="1"/>
  <c r="K168" i="12"/>
  <c r="K136" i="12" s="1"/>
  <c r="J168" i="12"/>
  <c r="J136" i="12" s="1"/>
  <c r="I168" i="12"/>
  <c r="I136" i="12" s="1"/>
  <c r="H168" i="12"/>
  <c r="H136" i="12" s="1"/>
  <c r="G168" i="12"/>
  <c r="G136" i="12" s="1"/>
  <c r="F168" i="12"/>
  <c r="F136" i="12" s="1"/>
  <c r="M158" i="12"/>
  <c r="K158" i="12"/>
  <c r="J158" i="12"/>
  <c r="I158" i="12"/>
  <c r="G158" i="12"/>
  <c r="F158" i="12"/>
  <c r="L157" i="12"/>
  <c r="H157" i="12"/>
  <c r="L156" i="12"/>
  <c r="L155" i="12"/>
  <c r="H155" i="12"/>
  <c r="L154" i="12"/>
  <c r="H154" i="12"/>
  <c r="L153" i="12"/>
  <c r="H153" i="12"/>
  <c r="L152" i="12"/>
  <c r="G109" i="12"/>
  <c r="G76" i="12" s="1"/>
  <c r="I109" i="12"/>
  <c r="I76" i="12" s="1"/>
  <c r="J109" i="12"/>
  <c r="J76" i="12" s="1"/>
  <c r="K109" i="12"/>
  <c r="K76" i="12" s="1"/>
  <c r="L109" i="12"/>
  <c r="L76" i="12" s="1"/>
  <c r="F109" i="12"/>
  <c r="F76" i="12" s="1"/>
  <c r="L94" i="12"/>
  <c r="H94" i="12"/>
  <c r="L93" i="12"/>
  <c r="H93" i="12"/>
  <c r="H158" i="12" l="1"/>
  <c r="L158" i="12"/>
  <c r="I99" i="12"/>
  <c r="L97" i="12"/>
  <c r="L95" i="12"/>
  <c r="L96" i="12"/>
  <c r="L98" i="12"/>
  <c r="H95" i="12"/>
  <c r="H96" i="12"/>
  <c r="H97" i="12"/>
  <c r="H98" i="12"/>
  <c r="H65" i="12"/>
  <c r="M99" i="12"/>
  <c r="K99" i="12"/>
  <c r="J99" i="12"/>
  <c r="F99" i="12"/>
  <c r="K282" i="14"/>
  <c r="M282" i="14"/>
  <c r="J282" i="14"/>
  <c r="L279" i="14"/>
  <c r="K274" i="14"/>
  <c r="M274" i="14"/>
  <c r="J274" i="14"/>
  <c r="H99" i="12" l="1"/>
  <c r="L99" i="12"/>
  <c r="K58" i="17"/>
  <c r="J59" i="17"/>
  <c r="F57" i="17"/>
  <c r="M56" i="5" l="1"/>
  <c r="I56" i="5"/>
  <c r="K39" i="4" l="1"/>
  <c r="G39" i="4"/>
  <c r="N483" i="15"/>
  <c r="E27" i="7" l="1"/>
  <c r="J15" i="7"/>
  <c r="F15" i="7"/>
  <c r="K62" i="4" l="1"/>
  <c r="H62" i="4"/>
  <c r="I62" i="4"/>
  <c r="G62" i="4"/>
  <c r="E62" i="4"/>
  <c r="D62" i="4"/>
  <c r="K49" i="4"/>
  <c r="H49" i="4"/>
  <c r="I49" i="4"/>
  <c r="G49" i="4"/>
  <c r="E49" i="4"/>
  <c r="D49" i="4"/>
  <c r="I58" i="17" l="1"/>
  <c r="H58" i="17"/>
  <c r="G58" i="17"/>
  <c r="E58" i="17"/>
  <c r="D58" i="17"/>
  <c r="F58" i="17" s="1"/>
  <c r="J58" i="17" l="1"/>
  <c r="L305" i="15" l="1"/>
  <c r="F305" i="15"/>
  <c r="I340" i="16" l="1"/>
  <c r="L333" i="16"/>
  <c r="L334" i="16"/>
  <c r="K340" i="16"/>
  <c r="H340" i="16"/>
  <c r="G330" i="16"/>
  <c r="G332" i="16" s="1"/>
  <c r="J340" i="16"/>
  <c r="G340" i="16"/>
  <c r="G342" i="16" s="1"/>
  <c r="K330" i="16"/>
  <c r="H330" i="16"/>
  <c r="I330" i="16"/>
  <c r="J330" i="16"/>
  <c r="I297" i="13" l="1"/>
  <c r="F59" i="7" l="1"/>
  <c r="F55" i="7"/>
  <c r="K123" i="17" l="1"/>
  <c r="F57" i="9" l="1"/>
  <c r="E58" i="9" s="1"/>
  <c r="F55" i="9"/>
  <c r="E56" i="9" s="1"/>
  <c r="P22" i="6"/>
  <c r="C24" i="6" l="1"/>
  <c r="N24" i="6"/>
  <c r="P24" i="6"/>
  <c r="H23" i="17"/>
  <c r="J22" i="17"/>
  <c r="N1142" i="13" l="1"/>
  <c r="M94" i="22"/>
  <c r="I94" i="22"/>
  <c r="F169" i="16" l="1"/>
  <c r="E169" i="16"/>
  <c r="J315" i="15"/>
  <c r="G62" i="14"/>
  <c r="H62" i="14"/>
  <c r="I62" i="14"/>
  <c r="J62" i="14"/>
  <c r="K62" i="14"/>
  <c r="L62" i="14"/>
  <c r="M62" i="14"/>
  <c r="N62" i="14"/>
  <c r="F62" i="14"/>
  <c r="K391" i="16" l="1"/>
  <c r="K390" i="16"/>
  <c r="G391" i="16"/>
  <c r="G390" i="16"/>
  <c r="K386" i="16"/>
  <c r="K387" i="16"/>
  <c r="K385" i="16"/>
  <c r="G386" i="16"/>
  <c r="G387" i="16"/>
  <c r="G385" i="16"/>
  <c r="F392" i="16"/>
  <c r="H392" i="16"/>
  <c r="I392" i="16"/>
  <c r="J392" i="16"/>
  <c r="L392" i="16"/>
  <c r="E392" i="16"/>
  <c r="F388" i="16"/>
  <c r="H388" i="16"/>
  <c r="I388" i="16"/>
  <c r="J388" i="16"/>
  <c r="L388" i="16"/>
  <c r="M388" i="16"/>
  <c r="N388" i="16"/>
  <c r="O388" i="16"/>
  <c r="E388" i="16"/>
  <c r="L236" i="13"/>
  <c r="N236" i="13"/>
  <c r="L235" i="13"/>
  <c r="N235" i="13"/>
  <c r="L233" i="13"/>
  <c r="N233" i="13"/>
  <c r="L232" i="13"/>
  <c r="N232" i="13"/>
  <c r="K235" i="13"/>
  <c r="K233" i="13"/>
  <c r="H233" i="13"/>
  <c r="J233" i="13"/>
  <c r="G233" i="13"/>
  <c r="H235" i="13"/>
  <c r="J235" i="13"/>
  <c r="G235" i="13"/>
  <c r="G232" i="13"/>
  <c r="K232" i="13"/>
  <c r="K236" i="13"/>
  <c r="H236" i="13"/>
  <c r="J236" i="13"/>
  <c r="G236" i="13"/>
  <c r="H232" i="13"/>
  <c r="H237" i="13" s="1"/>
  <c r="J232" i="13"/>
  <c r="G237" i="13" l="1"/>
  <c r="J237" i="13"/>
  <c r="K392" i="16"/>
  <c r="G392" i="16"/>
  <c r="K388" i="16"/>
  <c r="G388" i="16"/>
  <c r="L237" i="13"/>
  <c r="N237" i="13"/>
  <c r="K237" i="13"/>
  <c r="M36" i="5"/>
  <c r="I36" i="5"/>
  <c r="G53" i="5"/>
  <c r="M38" i="5"/>
  <c r="I38" i="5"/>
  <c r="I37" i="5" l="1"/>
  <c r="G65" i="5"/>
  <c r="N65" i="5"/>
  <c r="I64" i="5"/>
  <c r="M64" i="5"/>
  <c r="M63" i="5"/>
  <c r="I63" i="5"/>
  <c r="M59" i="5"/>
  <c r="I59" i="5"/>
  <c r="M37" i="5"/>
  <c r="K28" i="4" l="1"/>
  <c r="I28" i="4"/>
  <c r="H28" i="4"/>
  <c r="G28" i="4"/>
  <c r="E28" i="4"/>
  <c r="D28" i="4"/>
  <c r="K14" i="4"/>
  <c r="I14" i="4"/>
  <c r="H14" i="4"/>
  <c r="G14" i="4"/>
  <c r="E14" i="4"/>
  <c r="D14" i="4"/>
  <c r="I135" i="13"/>
  <c r="I236" i="13" s="1"/>
  <c r="I134" i="13"/>
  <c r="I233" i="13" s="1"/>
  <c r="N136" i="13"/>
  <c r="L136" i="13"/>
  <c r="K136" i="13"/>
  <c r="J136" i="13"/>
  <c r="H136" i="13"/>
  <c r="G136" i="13"/>
  <c r="M135" i="13"/>
  <c r="M236" i="13" s="1"/>
  <c r="M134" i="13"/>
  <c r="M233" i="13" s="1"/>
  <c r="N31" i="13"/>
  <c r="L31" i="13"/>
  <c r="K31" i="13"/>
  <c r="J31" i="13"/>
  <c r="H31" i="13"/>
  <c r="G31" i="13"/>
  <c r="M30" i="13"/>
  <c r="M235" i="13" s="1"/>
  <c r="I30" i="13"/>
  <c r="M29" i="13"/>
  <c r="M232" i="13" s="1"/>
  <c r="I29" i="13"/>
  <c r="J33" i="4"/>
  <c r="F33" i="4"/>
  <c r="J32" i="4"/>
  <c r="F32" i="4"/>
  <c r="L90" i="14"/>
  <c r="F49" i="4"/>
  <c r="J49" i="4"/>
  <c r="J62" i="4"/>
  <c r="F62" i="4"/>
  <c r="I39" i="4"/>
  <c r="E39" i="4"/>
  <c r="K64" i="4"/>
  <c r="I64" i="4"/>
  <c r="H64" i="4"/>
  <c r="G64" i="4"/>
  <c r="E64" i="4"/>
  <c r="D64" i="4"/>
  <c r="K51" i="4"/>
  <c r="I51" i="4"/>
  <c r="H51" i="4"/>
  <c r="G51" i="4"/>
  <c r="E51" i="4"/>
  <c r="D51" i="4"/>
  <c r="K70" i="4"/>
  <c r="I70" i="4"/>
  <c r="H70" i="4"/>
  <c r="G70" i="4"/>
  <c r="E70" i="4"/>
  <c r="D70" i="4"/>
  <c r="K58" i="4"/>
  <c r="I58" i="4"/>
  <c r="H58" i="4"/>
  <c r="G58" i="4"/>
  <c r="E58" i="4"/>
  <c r="D58" i="4"/>
  <c r="K67" i="4"/>
  <c r="I67" i="4"/>
  <c r="H67" i="4"/>
  <c r="G67" i="4"/>
  <c r="E67" i="4"/>
  <c r="K54" i="4"/>
  <c r="I54" i="4"/>
  <c r="H54" i="4"/>
  <c r="G54" i="4"/>
  <c r="E54" i="4"/>
  <c r="D54" i="4"/>
  <c r="D67" i="4"/>
  <c r="K89" i="4"/>
  <c r="I89" i="4"/>
  <c r="H89" i="4"/>
  <c r="G89" i="4"/>
  <c r="E89" i="4"/>
  <c r="K85" i="4"/>
  <c r="I85" i="4"/>
  <c r="H85" i="4"/>
  <c r="G85" i="4"/>
  <c r="E85" i="4"/>
  <c r="K84" i="4"/>
  <c r="I84" i="4"/>
  <c r="H84" i="4"/>
  <c r="G84" i="4"/>
  <c r="E84" i="4"/>
  <c r="K83" i="4"/>
  <c r="I83" i="4"/>
  <c r="H83" i="4"/>
  <c r="G83" i="4"/>
  <c r="E83" i="4"/>
  <c r="K82" i="4"/>
  <c r="I82" i="4"/>
  <c r="H82" i="4"/>
  <c r="G82" i="4"/>
  <c r="E82" i="4"/>
  <c r="K81" i="4"/>
  <c r="I81" i="4"/>
  <c r="H81" i="4"/>
  <c r="G81" i="4"/>
  <c r="E81" i="4"/>
  <c r="K80" i="4"/>
  <c r="I80" i="4"/>
  <c r="H80" i="4"/>
  <c r="G80" i="4"/>
  <c r="E80" i="4"/>
  <c r="K79" i="4"/>
  <c r="I79" i="4"/>
  <c r="H79" i="4"/>
  <c r="G79" i="4"/>
  <c r="E79" i="4"/>
  <c r="K78" i="4"/>
  <c r="I78" i="4"/>
  <c r="H78" i="4"/>
  <c r="G78" i="4"/>
  <c r="E78" i="4"/>
  <c r="K77" i="4"/>
  <c r="I77" i="4"/>
  <c r="H77" i="4"/>
  <c r="G77" i="4"/>
  <c r="E77" i="4"/>
  <c r="D89" i="4"/>
  <c r="D85" i="4"/>
  <c r="D84" i="4"/>
  <c r="D83" i="4"/>
  <c r="D82" i="4"/>
  <c r="D81" i="4"/>
  <c r="D80" i="4"/>
  <c r="D79" i="4"/>
  <c r="D78" i="4"/>
  <c r="D77" i="4"/>
  <c r="K50" i="4"/>
  <c r="I50" i="4"/>
  <c r="H50" i="4"/>
  <c r="G50" i="4"/>
  <c r="E50" i="4"/>
  <c r="K53" i="4"/>
  <c r="I53" i="4"/>
  <c r="H53" i="4"/>
  <c r="G53" i="4"/>
  <c r="E53" i="4"/>
  <c r="D50" i="4"/>
  <c r="K63" i="4"/>
  <c r="I63" i="4"/>
  <c r="H63" i="4"/>
  <c r="G63" i="4"/>
  <c r="E63" i="4"/>
  <c r="D63" i="4"/>
  <c r="K66" i="4"/>
  <c r="I66" i="4"/>
  <c r="H66" i="4"/>
  <c r="G66" i="4"/>
  <c r="E66" i="4"/>
  <c r="D66" i="4"/>
  <c r="D53" i="4"/>
  <c r="K52" i="4"/>
  <c r="I52" i="4"/>
  <c r="H52" i="4"/>
  <c r="G52" i="4"/>
  <c r="E52" i="4"/>
  <c r="K65" i="4"/>
  <c r="I65" i="4"/>
  <c r="H65" i="4"/>
  <c r="G65" i="4"/>
  <c r="E65" i="4"/>
  <c r="D65" i="4"/>
  <c r="D52" i="4"/>
  <c r="K47" i="4"/>
  <c r="I47" i="4"/>
  <c r="H47" i="4"/>
  <c r="G47" i="4"/>
  <c r="E47" i="4"/>
  <c r="K61" i="4"/>
  <c r="I61" i="4"/>
  <c r="H61" i="4"/>
  <c r="G61" i="4"/>
  <c r="E61" i="4"/>
  <c r="D61" i="4"/>
  <c r="D47" i="4"/>
  <c r="K30" i="4"/>
  <c r="I30" i="4"/>
  <c r="H30" i="4"/>
  <c r="G30" i="4"/>
  <c r="E30" i="4"/>
  <c r="K69" i="4"/>
  <c r="I69" i="4"/>
  <c r="H69" i="4"/>
  <c r="G69" i="4"/>
  <c r="E69" i="4"/>
  <c r="D69" i="4"/>
  <c r="D30" i="4"/>
  <c r="K41" i="4"/>
  <c r="I41" i="4"/>
  <c r="H41" i="4"/>
  <c r="G41" i="4"/>
  <c r="E41" i="4"/>
  <c r="D41" i="4"/>
  <c r="K22" i="4"/>
  <c r="I22" i="4"/>
  <c r="H22" i="4"/>
  <c r="G22" i="4"/>
  <c r="E22" i="4"/>
  <c r="K34" i="4"/>
  <c r="I34" i="4"/>
  <c r="H34" i="4"/>
  <c r="G34" i="4"/>
  <c r="E34" i="4"/>
  <c r="D34" i="4"/>
  <c r="K19" i="4"/>
  <c r="I19" i="4"/>
  <c r="H19" i="4"/>
  <c r="G19" i="4"/>
  <c r="E19" i="4"/>
  <c r="K57" i="4"/>
  <c r="I57" i="4"/>
  <c r="H57" i="4"/>
  <c r="G57" i="4"/>
  <c r="E57" i="4"/>
  <c r="D57" i="4"/>
  <c r="K31" i="4"/>
  <c r="I31" i="4"/>
  <c r="H31" i="4"/>
  <c r="G31" i="4"/>
  <c r="E31" i="4"/>
  <c r="D31" i="4"/>
  <c r="K16" i="4"/>
  <c r="I16" i="4"/>
  <c r="H16" i="4"/>
  <c r="G16" i="4"/>
  <c r="E16" i="4"/>
  <c r="K29" i="4"/>
  <c r="I29" i="4"/>
  <c r="H29" i="4"/>
  <c r="G29" i="4"/>
  <c r="E29" i="4"/>
  <c r="K15" i="4"/>
  <c r="I15" i="4"/>
  <c r="H15" i="4"/>
  <c r="G15" i="4"/>
  <c r="E15" i="4"/>
  <c r="H1215" i="13"/>
  <c r="H41" i="5" s="1"/>
  <c r="J1215" i="13"/>
  <c r="J41" i="5" s="1"/>
  <c r="K1215" i="13"/>
  <c r="K41" i="5" s="1"/>
  <c r="L1215" i="13"/>
  <c r="L41" i="5" s="1"/>
  <c r="N1215" i="13"/>
  <c r="N41" i="5" s="1"/>
  <c r="G1215" i="13"/>
  <c r="G41" i="5" s="1"/>
  <c r="K27" i="4"/>
  <c r="I27" i="4"/>
  <c r="H27" i="4"/>
  <c r="G27" i="4"/>
  <c r="E27" i="4"/>
  <c r="K26" i="4"/>
  <c r="I26" i="4"/>
  <c r="H26" i="4"/>
  <c r="G26" i="4"/>
  <c r="E26" i="4"/>
  <c r="K13" i="4"/>
  <c r="I13" i="4"/>
  <c r="H13" i="4"/>
  <c r="G13" i="4"/>
  <c r="E13" i="4"/>
  <c r="K12" i="4"/>
  <c r="I12" i="4"/>
  <c r="H12" i="4"/>
  <c r="G12" i="4"/>
  <c r="E12" i="4"/>
  <c r="K48" i="4"/>
  <c r="I48" i="4"/>
  <c r="H48" i="4"/>
  <c r="G48" i="4"/>
  <c r="E48" i="4"/>
  <c r="D48" i="4"/>
  <c r="D29" i="4"/>
  <c r="D27" i="4"/>
  <c r="D26" i="4"/>
  <c r="D19" i="4"/>
  <c r="H53" i="5"/>
  <c r="J53" i="5"/>
  <c r="K53" i="5"/>
  <c r="L53" i="5"/>
  <c r="N53" i="5"/>
  <c r="H52" i="5"/>
  <c r="J52" i="5"/>
  <c r="K52" i="5"/>
  <c r="L52" i="5"/>
  <c r="N52" i="5"/>
  <c r="H51" i="5"/>
  <c r="J51" i="5"/>
  <c r="K51" i="5"/>
  <c r="L51" i="5"/>
  <c r="N51" i="5"/>
  <c r="H50" i="5"/>
  <c r="J50" i="5"/>
  <c r="K50" i="5"/>
  <c r="L50" i="5"/>
  <c r="N50" i="5"/>
  <c r="H49" i="5"/>
  <c r="J49" i="5"/>
  <c r="K49" i="5"/>
  <c r="L49" i="5"/>
  <c r="N49" i="5"/>
  <c r="H48" i="5"/>
  <c r="J48" i="5"/>
  <c r="K48" i="5"/>
  <c r="L48" i="5"/>
  <c r="N48" i="5"/>
  <c r="H47" i="5"/>
  <c r="J47" i="5"/>
  <c r="K47" i="5"/>
  <c r="L47" i="5"/>
  <c r="N47" i="5"/>
  <c r="H46" i="5"/>
  <c r="J46" i="5"/>
  <c r="K46" i="5"/>
  <c r="L46" i="5"/>
  <c r="N46" i="5"/>
  <c r="H45" i="5"/>
  <c r="J45" i="5"/>
  <c r="K45" i="5"/>
  <c r="L45" i="5"/>
  <c r="N45" i="5"/>
  <c r="G52" i="5"/>
  <c r="G51" i="5"/>
  <c r="G50" i="5"/>
  <c r="G49" i="5"/>
  <c r="G48" i="5"/>
  <c r="G47" i="5"/>
  <c r="G46" i="5"/>
  <c r="G45" i="5"/>
  <c r="I271" i="19"/>
  <c r="H40" i="5" s="1"/>
  <c r="K271" i="19"/>
  <c r="J40" i="5" s="1"/>
  <c r="L271" i="19"/>
  <c r="K40" i="5" s="1"/>
  <c r="M271" i="19"/>
  <c r="L40" i="5" s="1"/>
  <c r="O271" i="19"/>
  <c r="N40" i="5" s="1"/>
  <c r="H271" i="19"/>
  <c r="G40" i="5" s="1"/>
  <c r="D16" i="4"/>
  <c r="D15" i="4"/>
  <c r="I289" i="19"/>
  <c r="K289" i="19"/>
  <c r="L289" i="19"/>
  <c r="M289" i="19"/>
  <c r="O289" i="19"/>
  <c r="H289" i="19"/>
  <c r="I254" i="19"/>
  <c r="H39" i="5" s="1"/>
  <c r="K254" i="19"/>
  <c r="J39" i="5" s="1"/>
  <c r="L254" i="19"/>
  <c r="K39" i="5" s="1"/>
  <c r="M254" i="19"/>
  <c r="L39" i="5" s="1"/>
  <c r="O254" i="19"/>
  <c r="N39" i="5" s="1"/>
  <c r="H254" i="19"/>
  <c r="G39" i="5" s="1"/>
  <c r="M237" i="13" l="1"/>
  <c r="F28" i="4"/>
  <c r="I235" i="13"/>
  <c r="F14" i="4"/>
  <c r="I232" i="13"/>
  <c r="G54" i="5"/>
  <c r="J14" i="4"/>
  <c r="I31" i="13"/>
  <c r="J28" i="4"/>
  <c r="M136" i="13"/>
  <c r="I136" i="13"/>
  <c r="M31" i="13"/>
  <c r="I233" i="19"/>
  <c r="H35" i="5" s="1"/>
  <c r="K233" i="19"/>
  <c r="J35" i="5" s="1"/>
  <c r="L233" i="19"/>
  <c r="K35" i="5" s="1"/>
  <c r="M233" i="19"/>
  <c r="L35" i="5" s="1"/>
  <c r="O233" i="19"/>
  <c r="N35" i="5" s="1"/>
  <c r="H233" i="19"/>
  <c r="G35" i="5" s="1"/>
  <c r="P233" i="19"/>
  <c r="I205" i="19"/>
  <c r="H34" i="5" s="1"/>
  <c r="K205" i="19"/>
  <c r="J34" i="5" s="1"/>
  <c r="L205" i="19"/>
  <c r="K34" i="5" s="1"/>
  <c r="M205" i="19"/>
  <c r="L34" i="5" s="1"/>
  <c r="O205" i="19"/>
  <c r="N34" i="5" s="1"/>
  <c r="P205" i="19"/>
  <c r="H205" i="19"/>
  <c r="G34" i="5" s="1"/>
  <c r="M13" i="14"/>
  <c r="J69" i="4" s="1"/>
  <c r="M11" i="14"/>
  <c r="J30" i="4" s="1"/>
  <c r="I11" i="14"/>
  <c r="F30" i="4" s="1"/>
  <c r="I194" i="19"/>
  <c r="H33" i="5" s="1"/>
  <c r="K194" i="19"/>
  <c r="J33" i="5" s="1"/>
  <c r="L194" i="19"/>
  <c r="K33" i="5" s="1"/>
  <c r="M194" i="19"/>
  <c r="L33" i="5" s="1"/>
  <c r="O194" i="19"/>
  <c r="N33" i="5" s="1"/>
  <c r="H194" i="19"/>
  <c r="G33" i="5" s="1"/>
  <c r="I182" i="19"/>
  <c r="H32" i="5" s="1"/>
  <c r="K182" i="19"/>
  <c r="J32" i="5" s="1"/>
  <c r="L182" i="19"/>
  <c r="K32" i="5" s="1"/>
  <c r="M182" i="19"/>
  <c r="L32" i="5" s="1"/>
  <c r="O182" i="19"/>
  <c r="N32" i="5" s="1"/>
  <c r="H182" i="19"/>
  <c r="G32" i="5" s="1"/>
  <c r="I170" i="19"/>
  <c r="H31" i="5" s="1"/>
  <c r="K170" i="19"/>
  <c r="J31" i="5" s="1"/>
  <c r="L170" i="19"/>
  <c r="K31" i="5" s="1"/>
  <c r="M170" i="19"/>
  <c r="L31" i="5" s="1"/>
  <c r="O170" i="19"/>
  <c r="N31" i="5" s="1"/>
  <c r="P170" i="19"/>
  <c r="H170" i="19"/>
  <c r="G31" i="5" s="1"/>
  <c r="I158" i="19"/>
  <c r="H25" i="5" s="1"/>
  <c r="K158" i="19"/>
  <c r="J25" i="5" s="1"/>
  <c r="L158" i="19"/>
  <c r="K25" i="5" s="1"/>
  <c r="M158" i="19"/>
  <c r="L25" i="5" s="1"/>
  <c r="O158" i="19"/>
  <c r="N25" i="5" s="1"/>
  <c r="P158" i="19"/>
  <c r="H158" i="19"/>
  <c r="G25" i="5" s="1"/>
  <c r="I139" i="19"/>
  <c r="H24" i="5" s="1"/>
  <c r="K139" i="19"/>
  <c r="J24" i="5" s="1"/>
  <c r="L139" i="19"/>
  <c r="K24" i="5" s="1"/>
  <c r="M139" i="19"/>
  <c r="L24" i="5" s="1"/>
  <c r="O139" i="19"/>
  <c r="N24" i="5" s="1"/>
  <c r="H139" i="19"/>
  <c r="G24" i="5" s="1"/>
  <c r="N386" i="13"/>
  <c r="H130" i="13"/>
  <c r="I129" i="19"/>
  <c r="H23" i="5" s="1"/>
  <c r="K129" i="19"/>
  <c r="J23" i="5" s="1"/>
  <c r="L129" i="19"/>
  <c r="K23" i="5" s="1"/>
  <c r="M129" i="19"/>
  <c r="L23" i="5" s="1"/>
  <c r="O129" i="19"/>
  <c r="N23" i="5" s="1"/>
  <c r="P129" i="19"/>
  <c r="H129" i="19"/>
  <c r="G23" i="5" s="1"/>
  <c r="I112" i="19"/>
  <c r="H22" i="5" s="1"/>
  <c r="K112" i="19"/>
  <c r="J22" i="5" s="1"/>
  <c r="L112" i="19"/>
  <c r="K22" i="5" s="1"/>
  <c r="M112" i="19"/>
  <c r="L22" i="5" s="1"/>
  <c r="O112" i="19"/>
  <c r="N22" i="5" s="1"/>
  <c r="H112" i="19"/>
  <c r="G22" i="5" s="1"/>
  <c r="I102" i="19"/>
  <c r="H21" i="5" s="1"/>
  <c r="K102" i="19"/>
  <c r="J21" i="5" s="1"/>
  <c r="L102" i="19"/>
  <c r="K21" i="5" s="1"/>
  <c r="M102" i="19"/>
  <c r="L21" i="5" s="1"/>
  <c r="O102" i="19"/>
  <c r="N21" i="5" s="1"/>
  <c r="P102" i="19"/>
  <c r="H102" i="19"/>
  <c r="G21" i="5" s="1"/>
  <c r="H17" i="5"/>
  <c r="J17" i="5"/>
  <c r="K17" i="5"/>
  <c r="L17" i="5"/>
  <c r="N17" i="5"/>
  <c r="G17" i="5"/>
  <c r="I82" i="19"/>
  <c r="H26" i="5" s="1"/>
  <c r="K82" i="19"/>
  <c r="J26" i="5" s="1"/>
  <c r="L82" i="19"/>
  <c r="K26" i="5" s="1"/>
  <c r="M82" i="19"/>
  <c r="L26" i="5" s="1"/>
  <c r="O82" i="19"/>
  <c r="N26" i="5" s="1"/>
  <c r="H82" i="19"/>
  <c r="G26" i="5" s="1"/>
  <c r="H16" i="5"/>
  <c r="J16" i="5"/>
  <c r="K16" i="5"/>
  <c r="L16" i="5"/>
  <c r="N16" i="5"/>
  <c r="G16" i="5"/>
  <c r="N67" i="19"/>
  <c r="M16" i="5" s="1"/>
  <c r="J67" i="19"/>
  <c r="I16" i="5" s="1"/>
  <c r="I56" i="19"/>
  <c r="H15" i="5" s="1"/>
  <c r="K56" i="19"/>
  <c r="J15" i="5" s="1"/>
  <c r="L56" i="19"/>
  <c r="K15" i="5" s="1"/>
  <c r="M56" i="19"/>
  <c r="L15" i="5" s="1"/>
  <c r="O56" i="19"/>
  <c r="N15" i="5" s="1"/>
  <c r="H56" i="19"/>
  <c r="G15" i="5" s="1"/>
  <c r="I41" i="19"/>
  <c r="H14" i="5" s="1"/>
  <c r="K41" i="19"/>
  <c r="J14" i="5" s="1"/>
  <c r="L41" i="19"/>
  <c r="K14" i="5" s="1"/>
  <c r="M41" i="19"/>
  <c r="L14" i="5" s="1"/>
  <c r="O41" i="19"/>
  <c r="N14" i="5" s="1"/>
  <c r="P41" i="19"/>
  <c r="H41" i="19"/>
  <c r="G14" i="5" s="1"/>
  <c r="I25" i="19"/>
  <c r="H13" i="5" s="1"/>
  <c r="K25" i="19"/>
  <c r="J13" i="5" s="1"/>
  <c r="L25" i="19"/>
  <c r="K13" i="5" s="1"/>
  <c r="M25" i="19"/>
  <c r="L13" i="5" s="1"/>
  <c r="O25" i="19"/>
  <c r="N13" i="5" s="1"/>
  <c r="H25" i="19"/>
  <c r="G13" i="5" s="1"/>
  <c r="I15" i="19"/>
  <c r="H12" i="5" s="1"/>
  <c r="K15" i="19"/>
  <c r="J12" i="5" s="1"/>
  <c r="L15" i="19"/>
  <c r="K12" i="5" s="1"/>
  <c r="M15" i="19"/>
  <c r="L12" i="5" s="1"/>
  <c r="O15" i="19"/>
  <c r="N12" i="5" s="1"/>
  <c r="H15" i="19"/>
  <c r="G12" i="5" s="1"/>
  <c r="N281" i="19"/>
  <c r="M46" i="5" s="1"/>
  <c r="N282" i="19"/>
  <c r="M47" i="5" s="1"/>
  <c r="N283" i="19"/>
  <c r="M48" i="5" s="1"/>
  <c r="N284" i="19"/>
  <c r="M49" i="5" s="1"/>
  <c r="N285" i="19"/>
  <c r="M50" i="5" s="1"/>
  <c r="N286" i="19"/>
  <c r="M51" i="5" s="1"/>
  <c r="N287" i="19"/>
  <c r="M52" i="5" s="1"/>
  <c r="N288" i="19"/>
  <c r="M53" i="5" s="1"/>
  <c r="N280" i="19"/>
  <c r="J281" i="19"/>
  <c r="I46" i="5" s="1"/>
  <c r="J282" i="19"/>
  <c r="I47" i="5" s="1"/>
  <c r="J283" i="19"/>
  <c r="I48" i="5" s="1"/>
  <c r="J284" i="19"/>
  <c r="I49" i="5" s="1"/>
  <c r="J285" i="19"/>
  <c r="I50" i="5" s="1"/>
  <c r="J286" i="19"/>
  <c r="I51" i="5" s="1"/>
  <c r="J287" i="19"/>
  <c r="I52" i="5" s="1"/>
  <c r="J288" i="19"/>
  <c r="I53" i="5" s="1"/>
  <c r="J280" i="19"/>
  <c r="N263" i="19"/>
  <c r="N264" i="19"/>
  <c r="N265" i="19"/>
  <c r="N266" i="19"/>
  <c r="N267" i="19"/>
  <c r="N269" i="19"/>
  <c r="N270" i="19"/>
  <c r="N262" i="19"/>
  <c r="J262" i="19"/>
  <c r="J263" i="19"/>
  <c r="J264" i="19"/>
  <c r="J265" i="19"/>
  <c r="J266" i="19"/>
  <c r="J267" i="19"/>
  <c r="J269" i="19"/>
  <c r="J270" i="19"/>
  <c r="N242" i="19"/>
  <c r="N243" i="19"/>
  <c r="N244" i="19"/>
  <c r="N245" i="19"/>
  <c r="N248" i="19"/>
  <c r="N249" i="19"/>
  <c r="N250" i="19"/>
  <c r="N251" i="19"/>
  <c r="N252" i="19"/>
  <c r="N253" i="19"/>
  <c r="N241" i="19"/>
  <c r="J241" i="19"/>
  <c r="J242" i="19"/>
  <c r="J243" i="19"/>
  <c r="J244" i="19"/>
  <c r="J245" i="19"/>
  <c r="J248" i="19"/>
  <c r="J249" i="19"/>
  <c r="J250" i="19"/>
  <c r="J251" i="19"/>
  <c r="J252" i="19"/>
  <c r="J253" i="19"/>
  <c r="N213" i="19"/>
  <c r="N233" i="19" s="1"/>
  <c r="J213" i="19"/>
  <c r="J233" i="19" s="1"/>
  <c r="N203" i="19"/>
  <c r="N204" i="19"/>
  <c r="N202" i="19"/>
  <c r="J202" i="19"/>
  <c r="J203" i="19"/>
  <c r="J204" i="19"/>
  <c r="N191" i="19"/>
  <c r="N192" i="19"/>
  <c r="N193" i="19"/>
  <c r="N190" i="19"/>
  <c r="J191" i="19"/>
  <c r="J192" i="19"/>
  <c r="J193" i="19"/>
  <c r="J190" i="19"/>
  <c r="N181" i="19"/>
  <c r="N180" i="19"/>
  <c r="J181" i="19"/>
  <c r="J180" i="19"/>
  <c r="N167" i="19"/>
  <c r="N168" i="19"/>
  <c r="N169" i="19"/>
  <c r="N166" i="19"/>
  <c r="J166" i="19"/>
  <c r="J167" i="19"/>
  <c r="J168" i="19"/>
  <c r="J169" i="19"/>
  <c r="N148" i="19"/>
  <c r="N149" i="19"/>
  <c r="N150" i="19"/>
  <c r="N151" i="19"/>
  <c r="N152" i="19"/>
  <c r="N153" i="19"/>
  <c r="N154" i="19"/>
  <c r="N155" i="19"/>
  <c r="N156" i="19"/>
  <c r="N157" i="19"/>
  <c r="N147" i="19"/>
  <c r="J148" i="19"/>
  <c r="J149" i="19"/>
  <c r="J150" i="19"/>
  <c r="J151" i="19"/>
  <c r="J152" i="19"/>
  <c r="J153" i="19"/>
  <c r="J154" i="19"/>
  <c r="J155" i="19"/>
  <c r="J156" i="19"/>
  <c r="J157" i="19"/>
  <c r="J147" i="19"/>
  <c r="N138" i="19"/>
  <c r="N137" i="19"/>
  <c r="J138" i="19"/>
  <c r="J137" i="19"/>
  <c r="N121" i="19"/>
  <c r="N122" i="19"/>
  <c r="N123" i="19"/>
  <c r="N124" i="19"/>
  <c r="N125" i="19"/>
  <c r="N126" i="19"/>
  <c r="N127" i="19"/>
  <c r="N128" i="19"/>
  <c r="N120" i="19"/>
  <c r="J121" i="19"/>
  <c r="J122" i="19"/>
  <c r="J123" i="19"/>
  <c r="J124" i="19"/>
  <c r="J125" i="19"/>
  <c r="J126" i="19"/>
  <c r="J127" i="19"/>
  <c r="J128" i="19"/>
  <c r="J120" i="19"/>
  <c r="D13" i="4"/>
  <c r="D12" i="4"/>
  <c r="L25" i="12"/>
  <c r="J48" i="4" s="1"/>
  <c r="H25" i="12"/>
  <c r="F48" i="4" s="1"/>
  <c r="J10" i="19"/>
  <c r="H118" i="17"/>
  <c r="H117" i="17"/>
  <c r="J81" i="17"/>
  <c r="N111" i="19"/>
  <c r="N110" i="19"/>
  <c r="J111" i="19"/>
  <c r="J110" i="19"/>
  <c r="N101" i="19"/>
  <c r="N100" i="19"/>
  <c r="J101" i="19"/>
  <c r="J100" i="19"/>
  <c r="M17" i="5"/>
  <c r="I17" i="5"/>
  <c r="N78" i="19"/>
  <c r="N77" i="19"/>
  <c r="J78" i="19"/>
  <c r="J77" i="19"/>
  <c r="N50" i="19"/>
  <c r="N51" i="19"/>
  <c r="N52" i="19"/>
  <c r="N53" i="19"/>
  <c r="N54" i="19"/>
  <c r="N55" i="19"/>
  <c r="N49" i="19"/>
  <c r="J50" i="19"/>
  <c r="J51" i="19"/>
  <c r="J52" i="19"/>
  <c r="J53" i="19"/>
  <c r="J54" i="19"/>
  <c r="J55" i="19"/>
  <c r="J49" i="19"/>
  <c r="N33" i="19"/>
  <c r="J33" i="19"/>
  <c r="N23" i="19"/>
  <c r="N24" i="19"/>
  <c r="J24" i="19"/>
  <c r="J23" i="19"/>
  <c r="M90" i="14"/>
  <c r="N11" i="19"/>
  <c r="N12" i="19"/>
  <c r="N13" i="19"/>
  <c r="N14" i="19"/>
  <c r="N10" i="19"/>
  <c r="J11" i="19"/>
  <c r="J12" i="19"/>
  <c r="J13" i="19"/>
  <c r="J14" i="19"/>
  <c r="I237" i="13" l="1"/>
  <c r="N182" i="19"/>
  <c r="M32" i="5" s="1"/>
  <c r="N254" i="19"/>
  <c r="M39" i="5" s="1"/>
  <c r="N102" i="19"/>
  <c r="M21" i="5" s="1"/>
  <c r="N289" i="19"/>
  <c r="M45" i="5"/>
  <c r="J271" i="19"/>
  <c r="I40" i="5" s="1"/>
  <c r="N170" i="19"/>
  <c r="M31" i="5" s="1"/>
  <c r="J194" i="19"/>
  <c r="I33" i="5" s="1"/>
  <c r="N271" i="19"/>
  <c r="M40" i="5" s="1"/>
  <c r="J15" i="19"/>
  <c r="I12" i="5" s="1"/>
  <c r="N56" i="19"/>
  <c r="M15" i="5" s="1"/>
  <c r="J112" i="19"/>
  <c r="I22" i="5" s="1"/>
  <c r="J139" i="19"/>
  <c r="I24" i="5" s="1"/>
  <c r="J254" i="19"/>
  <c r="I39" i="5" s="1"/>
  <c r="I45" i="5"/>
  <c r="J289" i="19"/>
  <c r="J56" i="19"/>
  <c r="I15" i="5" s="1"/>
  <c r="J129" i="19"/>
  <c r="I23" i="5" s="1"/>
  <c r="I35" i="5"/>
  <c r="G18" i="5"/>
  <c r="N82" i="19"/>
  <c r="M26" i="5" s="1"/>
  <c r="J170" i="19"/>
  <c r="I31" i="5" s="1"/>
  <c r="M35" i="5"/>
  <c r="N15" i="19"/>
  <c r="M12" i="5" s="1"/>
  <c r="N41" i="19"/>
  <c r="M14" i="5" s="1"/>
  <c r="N129" i="19"/>
  <c r="M23" i="5" s="1"/>
  <c r="J158" i="19"/>
  <c r="I25" i="5" s="1"/>
  <c r="N158" i="19"/>
  <c r="M25" i="5" s="1"/>
  <c r="J25" i="19"/>
  <c r="I13" i="5" s="1"/>
  <c r="N25" i="19"/>
  <c r="M13" i="5" s="1"/>
  <c r="J41" i="19"/>
  <c r="I14" i="5" s="1"/>
  <c r="J205" i="19"/>
  <c r="I34" i="5" s="1"/>
  <c r="J18" i="5"/>
  <c r="N205" i="19"/>
  <c r="M34" i="5" s="1"/>
  <c r="J82" i="19"/>
  <c r="I26" i="5" s="1"/>
  <c r="J102" i="19"/>
  <c r="I21" i="5" s="1"/>
  <c r="N112" i="19"/>
  <c r="M22" i="5" s="1"/>
  <c r="N139" i="19"/>
  <c r="M24" i="5" s="1"/>
  <c r="J182" i="19"/>
  <c r="I32" i="5" s="1"/>
  <c r="N194" i="19"/>
  <c r="M33" i="5" s="1"/>
  <c r="N18" i="5"/>
  <c r="H18" i="5"/>
  <c r="L18" i="5"/>
  <c r="K18" i="5"/>
  <c r="M18" i="5" l="1"/>
  <c r="I18" i="5"/>
  <c r="M423" i="13"/>
  <c r="K424" i="13"/>
  <c r="M424" i="13" s="1"/>
  <c r="I423" i="13"/>
  <c r="E70" i="17" l="1"/>
  <c r="D70" i="17"/>
  <c r="F18" i="17"/>
  <c r="F82" i="4" s="1"/>
  <c r="J18" i="17"/>
  <c r="J82" i="4" s="1"/>
  <c r="F19" i="17"/>
  <c r="F83" i="4" s="1"/>
  <c r="J19" i="17"/>
  <c r="J83" i="4" s="1"/>
  <c r="F20" i="17"/>
  <c r="F84" i="4" s="1"/>
  <c r="J20" i="17"/>
  <c r="J84" i="4" s="1"/>
  <c r="F21" i="17"/>
  <c r="F85" i="4" s="1"/>
  <c r="J21" i="17"/>
  <c r="J85" i="4" s="1"/>
  <c r="F22" i="17"/>
  <c r="F89" i="4" s="1"/>
  <c r="J89" i="4"/>
  <c r="J17" i="17"/>
  <c r="J81" i="4" s="1"/>
  <c r="F17" i="17"/>
  <c r="F81" i="4" s="1"/>
  <c r="J16" i="17"/>
  <c r="J80" i="4" s="1"/>
  <c r="F16" i="17"/>
  <c r="F80" i="4" s="1"/>
  <c r="J15" i="17"/>
  <c r="J79" i="4" s="1"/>
  <c r="F15" i="17"/>
  <c r="F79" i="4" s="1"/>
  <c r="J14" i="17"/>
  <c r="J78" i="4" s="1"/>
  <c r="F14" i="17"/>
  <c r="F78" i="4" s="1"/>
  <c r="J13" i="17"/>
  <c r="J77" i="4" s="1"/>
  <c r="F13" i="17"/>
  <c r="F77" i="4" s="1"/>
  <c r="F473" i="16"/>
  <c r="F434" i="16" s="1"/>
  <c r="L600" i="16"/>
  <c r="K599" i="16"/>
  <c r="J70" i="4" s="1"/>
  <c r="K598" i="16"/>
  <c r="J58" i="4" s="1"/>
  <c r="G599" i="16"/>
  <c r="F70" i="4" s="1"/>
  <c r="G598" i="16"/>
  <c r="F58" i="4" s="1"/>
  <c r="G594" i="16"/>
  <c r="G588" i="16"/>
  <c r="K588" i="16"/>
  <c r="G595" i="16"/>
  <c r="K595" i="16"/>
  <c r="K587" i="16"/>
  <c r="G587" i="16"/>
  <c r="K586" i="16"/>
  <c r="G586" i="16"/>
  <c r="K585" i="16"/>
  <c r="G585" i="16"/>
  <c r="K596" i="16" l="1"/>
  <c r="K472" i="16"/>
  <c r="G472" i="16"/>
  <c r="K471" i="16"/>
  <c r="G471" i="16"/>
  <c r="K446" i="16"/>
  <c r="J67" i="4" s="1"/>
  <c r="G446" i="16"/>
  <c r="F67" i="4" s="1"/>
  <c r="K445" i="16"/>
  <c r="J54" i="4" s="1"/>
  <c r="G445" i="16"/>
  <c r="F54" i="4" s="1"/>
  <c r="K442" i="16"/>
  <c r="G442" i="16"/>
  <c r="K441" i="16"/>
  <c r="G441" i="16"/>
  <c r="K440" i="16"/>
  <c r="G440" i="16"/>
  <c r="K439" i="16"/>
  <c r="G439" i="16"/>
  <c r="K438" i="16"/>
  <c r="G438" i="16"/>
  <c r="K437" i="16"/>
  <c r="G437" i="16"/>
  <c r="K436" i="16"/>
  <c r="G436" i="16"/>
  <c r="K435" i="16"/>
  <c r="G435" i="16"/>
  <c r="K351" i="16"/>
  <c r="J63" i="4" s="1"/>
  <c r="G351" i="16"/>
  <c r="F63" i="4" s="1"/>
  <c r="K350" i="16"/>
  <c r="J50" i="4" s="1"/>
  <c r="G350" i="16"/>
  <c r="F50" i="4" s="1"/>
  <c r="K304" i="16"/>
  <c r="J66" i="4" s="1"/>
  <c r="G304" i="16"/>
  <c r="F66" i="4" s="1"/>
  <c r="K303" i="16"/>
  <c r="J53" i="4" s="1"/>
  <c r="G303" i="16"/>
  <c r="F53" i="4" s="1"/>
  <c r="E265" i="16"/>
  <c r="K264" i="16"/>
  <c r="G264" i="16"/>
  <c r="K263" i="16"/>
  <c r="G263" i="16"/>
  <c r="K202" i="16"/>
  <c r="G202" i="16"/>
  <c r="K206" i="16"/>
  <c r="J65" i="4" s="1"/>
  <c r="G206" i="16"/>
  <c r="F65" i="4" s="1"/>
  <c r="K205" i="16"/>
  <c r="J52" i="4" s="1"/>
  <c r="G205" i="16"/>
  <c r="F52" i="4" s="1"/>
  <c r="K201" i="16"/>
  <c r="G201" i="16"/>
  <c r="K200" i="16"/>
  <c r="G200" i="16"/>
  <c r="K178" i="16"/>
  <c r="G178" i="16"/>
  <c r="K177" i="16"/>
  <c r="G177" i="16"/>
  <c r="K176" i="16"/>
  <c r="G176" i="16"/>
  <c r="K175" i="16"/>
  <c r="G175" i="16"/>
  <c r="K168" i="16"/>
  <c r="J61" i="4" s="1"/>
  <c r="G168" i="16"/>
  <c r="F61" i="4" s="1"/>
  <c r="K167" i="16"/>
  <c r="J47" i="4" s="1"/>
  <c r="G167" i="16"/>
  <c r="F47" i="4" s="1"/>
  <c r="K164" i="16"/>
  <c r="G164" i="16"/>
  <c r="K163" i="16"/>
  <c r="G163" i="16"/>
  <c r="K162" i="16"/>
  <c r="G162" i="16"/>
  <c r="K161" i="16"/>
  <c r="G161" i="16"/>
  <c r="N272" i="15"/>
  <c r="H300" i="15"/>
  <c r="M300" i="15"/>
  <c r="M309" i="15"/>
  <c r="J64" i="4" s="1"/>
  <c r="H309" i="15"/>
  <c r="F64" i="4" s="1"/>
  <c r="M308" i="15"/>
  <c r="J51" i="4" s="1"/>
  <c r="H308" i="15"/>
  <c r="F51" i="4" s="1"/>
  <c r="M168" i="14"/>
  <c r="I264" i="14"/>
  <c r="M264" i="14"/>
  <c r="M263" i="14"/>
  <c r="I263" i="14"/>
  <c r="L168" i="14"/>
  <c r="I13" i="14"/>
  <c r="F69" i="4" s="1"/>
  <c r="N387" i="13"/>
  <c r="M406" i="13" s="1"/>
  <c r="N293" i="13"/>
  <c r="M291" i="13"/>
  <c r="I291" i="13"/>
  <c r="L298" i="13"/>
  <c r="K298" i="13"/>
  <c r="N298" i="13"/>
  <c r="M297" i="13"/>
  <c r="K473" i="16" l="1"/>
  <c r="I265" i="14"/>
  <c r="F36" i="4" s="1"/>
  <c r="G473" i="16"/>
  <c r="G265" i="16"/>
  <c r="J142" i="7"/>
  <c r="J143" i="7"/>
  <c r="F142" i="7"/>
  <c r="F143" i="7"/>
  <c r="J128" i="7"/>
  <c r="J129" i="7"/>
  <c r="J130" i="7"/>
  <c r="J131" i="7"/>
  <c r="J132" i="7"/>
  <c r="J133" i="7"/>
  <c r="J134" i="7"/>
  <c r="J135" i="7"/>
  <c r="J136" i="7"/>
  <c r="J137" i="7"/>
  <c r="F128" i="7"/>
  <c r="F129" i="7"/>
  <c r="F130" i="7"/>
  <c r="F131" i="7"/>
  <c r="F132" i="7"/>
  <c r="F133" i="7"/>
  <c r="F134" i="7"/>
  <c r="F135" i="7"/>
  <c r="F136" i="7"/>
  <c r="F137" i="7"/>
  <c r="J105" i="7"/>
  <c r="J106" i="7"/>
  <c r="J107" i="7"/>
  <c r="J108" i="7"/>
  <c r="J109" i="7"/>
  <c r="J110" i="7"/>
  <c r="J111" i="7"/>
  <c r="J112" i="7"/>
  <c r="J113" i="7"/>
  <c r="J115" i="7"/>
  <c r="J116" i="7"/>
  <c r="J117" i="7"/>
  <c r="J118" i="7"/>
  <c r="J119" i="7"/>
  <c r="J123" i="7"/>
  <c r="J124" i="7"/>
  <c r="F105" i="7"/>
  <c r="F106" i="7"/>
  <c r="F107" i="7"/>
  <c r="F108" i="7"/>
  <c r="F109" i="7"/>
  <c r="F110" i="7"/>
  <c r="F111" i="7"/>
  <c r="F112" i="7"/>
  <c r="F113" i="7"/>
  <c r="F115" i="7"/>
  <c r="F116" i="7"/>
  <c r="F117" i="7"/>
  <c r="F118" i="7"/>
  <c r="F123" i="7"/>
  <c r="F124" i="7"/>
  <c r="J97" i="7"/>
  <c r="J98" i="7"/>
  <c r="J99" i="7"/>
  <c r="J100" i="7"/>
  <c r="F97" i="7"/>
  <c r="F98" i="7"/>
  <c r="F99" i="7"/>
  <c r="F100" i="7"/>
  <c r="J72" i="7"/>
  <c r="J73" i="7"/>
  <c r="J74" i="7"/>
  <c r="J75" i="7"/>
  <c r="J76" i="7"/>
  <c r="J79" i="7"/>
  <c r="J80" i="7"/>
  <c r="J81" i="7"/>
  <c r="J82" i="7"/>
  <c r="J83" i="7"/>
  <c r="F72" i="7"/>
  <c r="F73" i="7"/>
  <c r="F74" i="7"/>
  <c r="F75" i="7"/>
  <c r="F76" i="7"/>
  <c r="F80" i="7"/>
  <c r="F81" i="7"/>
  <c r="F82" i="7"/>
  <c r="F83" i="7"/>
  <c r="J47" i="7"/>
  <c r="J48" i="7"/>
  <c r="J49" i="7"/>
  <c r="J50" i="7"/>
  <c r="J51" i="7"/>
  <c r="J52" i="7"/>
  <c r="J53" i="7"/>
  <c r="J55" i="7"/>
  <c r="J56" i="7"/>
  <c r="J57" i="7"/>
  <c r="J58" i="7"/>
  <c r="J59" i="7"/>
  <c r="J60" i="7"/>
  <c r="J61" i="7"/>
  <c r="J62" i="7"/>
  <c r="J63" i="7"/>
  <c r="J64" i="7"/>
  <c r="J65" i="7"/>
  <c r="J66" i="7"/>
  <c r="J67" i="7"/>
  <c r="F47" i="7"/>
  <c r="F48" i="7"/>
  <c r="F49" i="7"/>
  <c r="F50" i="7"/>
  <c r="F51" i="7"/>
  <c r="F52" i="7"/>
  <c r="F53" i="7"/>
  <c r="F56" i="7"/>
  <c r="F57" i="7"/>
  <c r="F58" i="7"/>
  <c r="F60" i="7"/>
  <c r="F61" i="7"/>
  <c r="F62" i="7"/>
  <c r="F63" i="7"/>
  <c r="F64" i="7"/>
  <c r="F65" i="7"/>
  <c r="F66" i="7"/>
  <c r="F67" i="7"/>
  <c r="J31" i="7"/>
  <c r="J32" i="7"/>
  <c r="J33" i="7"/>
  <c r="J34" i="7"/>
  <c r="J35" i="7"/>
  <c r="J36" i="7"/>
  <c r="J37" i="7"/>
  <c r="J38" i="7"/>
  <c r="J39" i="7"/>
  <c r="J40" i="7"/>
  <c r="J41" i="7"/>
  <c r="F31" i="7"/>
  <c r="F32" i="7"/>
  <c r="F33" i="7"/>
  <c r="F34" i="7"/>
  <c r="F35" i="7"/>
  <c r="F36" i="7"/>
  <c r="F37" i="7"/>
  <c r="F38" i="7"/>
  <c r="F39" i="7"/>
  <c r="F40" i="7"/>
  <c r="F41" i="7"/>
  <c r="J12" i="7"/>
  <c r="J13" i="7"/>
  <c r="J14" i="7"/>
  <c r="J16" i="7"/>
  <c r="J17" i="7"/>
  <c r="J18" i="7"/>
  <c r="J19" i="7"/>
  <c r="J20" i="7"/>
  <c r="J21" i="7"/>
  <c r="J22" i="7"/>
  <c r="J23" i="7"/>
  <c r="J24" i="7"/>
  <c r="J25" i="7"/>
  <c r="J26" i="7"/>
  <c r="F12" i="7"/>
  <c r="F13" i="7"/>
  <c r="F14" i="7"/>
  <c r="F16" i="7"/>
  <c r="F17" i="7"/>
  <c r="F18" i="7"/>
  <c r="F19" i="7"/>
  <c r="F20" i="7"/>
  <c r="F21" i="7"/>
  <c r="F22" i="7"/>
  <c r="F23" i="7"/>
  <c r="F24" i="7"/>
  <c r="F25" i="7"/>
  <c r="F26" i="7"/>
  <c r="G69" i="20"/>
  <c r="F69" i="20"/>
  <c r="E69" i="20"/>
  <c r="D69" i="20"/>
  <c r="C69" i="20"/>
  <c r="I1213" i="13" l="1"/>
  <c r="M1213" i="13"/>
  <c r="I1214" i="13"/>
  <c r="M1214" i="13"/>
  <c r="M1212" i="13"/>
  <c r="I1212" i="13"/>
  <c r="M1211" i="13"/>
  <c r="I1211" i="13"/>
  <c r="M1193" i="13"/>
  <c r="I1194" i="13"/>
  <c r="M1194" i="13"/>
  <c r="M1192" i="13"/>
  <c r="I1192" i="13"/>
  <c r="I1187" i="13"/>
  <c r="M1187" i="13"/>
  <c r="M1186" i="13"/>
  <c r="I1186" i="13"/>
  <c r="M1185" i="13"/>
  <c r="I1185" i="13"/>
  <c r="M1062" i="13"/>
  <c r="J22" i="4" s="1"/>
  <c r="M1063" i="13"/>
  <c r="J41" i="4" s="1"/>
  <c r="I1063" i="13"/>
  <c r="F41" i="4" s="1"/>
  <c r="I1062" i="13"/>
  <c r="F22" i="4" s="1"/>
  <c r="I1058" i="13"/>
  <c r="M1058" i="13"/>
  <c r="I1059" i="13"/>
  <c r="M1059" i="13"/>
  <c r="M1057" i="13"/>
  <c r="I1057" i="13"/>
  <c r="M1056" i="13"/>
  <c r="I1056" i="13"/>
  <c r="I916" i="13"/>
  <c r="I925" i="13"/>
  <c r="I1029" i="13"/>
  <c r="N1035" i="13"/>
  <c r="I1034" i="13"/>
  <c r="F34" i="4" s="1"/>
  <c r="I1033" i="13"/>
  <c r="F19" i="4" s="1"/>
  <c r="M1034" i="13"/>
  <c r="J34" i="4" s="1"/>
  <c r="M1033" i="13"/>
  <c r="J19" i="4" s="1"/>
  <c r="I1030" i="13"/>
  <c r="M1030" i="13"/>
  <c r="M1029" i="13"/>
  <c r="I976" i="13"/>
  <c r="M976" i="13"/>
  <c r="M975" i="13"/>
  <c r="I975" i="13"/>
  <c r="M974" i="13"/>
  <c r="I974" i="13"/>
  <c r="I1215" i="13" l="1"/>
  <c r="I41" i="5" s="1"/>
  <c r="M1215" i="13"/>
  <c r="M41" i="5" s="1"/>
  <c r="L370" i="13"/>
  <c r="L372" i="13" s="1"/>
  <c r="I369" i="13"/>
  <c r="I766" i="13"/>
  <c r="G667" i="13"/>
  <c r="M795" i="13"/>
  <c r="J57" i="4" s="1"/>
  <c r="I795" i="13"/>
  <c r="F57" i="4" s="1"/>
  <c r="M791" i="13"/>
  <c r="M792" i="13"/>
  <c r="I792" i="13"/>
  <c r="I791" i="13"/>
  <c r="I449" i="13"/>
  <c r="I906" i="13"/>
  <c r="I821" i="13"/>
  <c r="I450" i="13"/>
  <c r="I336" i="13"/>
  <c r="I292" i="13"/>
  <c r="I40" i="13"/>
  <c r="M105" i="13"/>
  <c r="I102" i="13"/>
  <c r="I361" i="13"/>
  <c r="M458" i="13"/>
  <c r="J31" i="4" s="1"/>
  <c r="I458" i="13"/>
  <c r="F31" i="4" s="1"/>
  <c r="M457" i="13"/>
  <c r="J16" i="4" s="1"/>
  <c r="I457" i="13"/>
  <c r="F16" i="4" s="1"/>
  <c r="M452" i="13"/>
  <c r="I452" i="13"/>
  <c r="M451" i="13"/>
  <c r="I451" i="13"/>
  <c r="M450" i="13"/>
  <c r="M449" i="13"/>
  <c r="J400" i="13"/>
  <c r="J391" i="13"/>
  <c r="G356" i="13"/>
  <c r="H356" i="13"/>
  <c r="I349" i="13"/>
  <c r="I348" i="13"/>
  <c r="M331" i="13"/>
  <c r="I330" i="13"/>
  <c r="H307" i="13"/>
  <c r="H293" i="13"/>
  <c r="G293" i="13"/>
  <c r="I290" i="13"/>
  <c r="M269" i="13"/>
  <c r="J15" i="4" s="1"/>
  <c r="M268" i="13"/>
  <c r="J29" i="4" s="1"/>
  <c r="I269" i="13"/>
  <c r="F15" i="4" s="1"/>
  <c r="H270" i="13"/>
  <c r="I268" i="13"/>
  <c r="F29" i="4" s="1"/>
  <c r="M264" i="13"/>
  <c r="I264" i="13"/>
  <c r="M129" i="13"/>
  <c r="I129" i="13"/>
  <c r="M128" i="13"/>
  <c r="I128" i="13"/>
  <c r="M127" i="13"/>
  <c r="I127" i="13"/>
  <c r="M126" i="13"/>
  <c r="I126" i="13"/>
  <c r="M125" i="13"/>
  <c r="I125" i="13"/>
  <c r="M124" i="13"/>
  <c r="I124" i="13"/>
  <c r="M24" i="13"/>
  <c r="I24" i="13"/>
  <c r="M23" i="13"/>
  <c r="I23" i="13"/>
  <c r="M22" i="13"/>
  <c r="I22" i="13"/>
  <c r="M21" i="13"/>
  <c r="I21" i="13"/>
  <c r="M20" i="13"/>
  <c r="I20" i="13"/>
  <c r="I298" i="13" l="1"/>
  <c r="I130" i="13"/>
  <c r="M130" i="13"/>
  <c r="I270" i="13"/>
  <c r="J141" i="12"/>
  <c r="L140" i="12"/>
  <c r="J27" i="4" s="1"/>
  <c r="H140" i="12"/>
  <c r="F27" i="4" s="1"/>
  <c r="L139" i="12"/>
  <c r="J13" i="4" s="1"/>
  <c r="H139" i="12"/>
  <c r="F13" i="4" s="1"/>
  <c r="L134" i="12"/>
  <c r="H134" i="12"/>
  <c r="L133" i="12"/>
  <c r="H133" i="12"/>
  <c r="L132" i="12"/>
  <c r="H132" i="12"/>
  <c r="L131" i="12"/>
  <c r="H131" i="12"/>
  <c r="L130" i="12"/>
  <c r="H130" i="12"/>
  <c r="L129" i="12"/>
  <c r="H129" i="12"/>
  <c r="H141" i="12" l="1"/>
  <c r="L141" i="12"/>
  <c r="L12" i="12"/>
  <c r="L80" i="12"/>
  <c r="J26" i="4" s="1"/>
  <c r="F26" i="4"/>
  <c r="L79" i="12"/>
  <c r="J12" i="4" s="1"/>
  <c r="H79" i="12"/>
  <c r="F12" i="4" s="1"/>
  <c r="H74" i="12"/>
  <c r="L73" i="12"/>
  <c r="L74" i="12"/>
  <c r="H73" i="12"/>
  <c r="L72" i="12"/>
  <c r="H72" i="12"/>
  <c r="L71" i="12"/>
  <c r="H71" i="12"/>
  <c r="L70" i="12"/>
  <c r="H70" i="12"/>
  <c r="L69" i="12"/>
  <c r="H69" i="12"/>
  <c r="L68" i="12"/>
  <c r="H68" i="12"/>
  <c r="L67" i="12"/>
  <c r="H67" i="12"/>
  <c r="L66" i="12"/>
  <c r="H66" i="12"/>
  <c r="L65" i="12"/>
  <c r="F75" i="12"/>
  <c r="H29" i="12"/>
  <c r="L29" i="12"/>
  <c r="L28" i="12"/>
  <c r="L30" i="12"/>
  <c r="H30" i="12"/>
  <c r="H28" i="12"/>
  <c r="L14" i="12"/>
  <c r="L13" i="12"/>
  <c r="H13" i="12"/>
  <c r="H21" i="12" s="1"/>
  <c r="H75" i="12" l="1"/>
  <c r="H77" i="12" s="1"/>
  <c r="L75" i="12"/>
  <c r="L77" i="12" s="1"/>
  <c r="H81" i="12"/>
  <c r="H83" i="12" l="1"/>
  <c r="E515" i="16"/>
  <c r="I305" i="13" l="1"/>
  <c r="G43" i="13"/>
  <c r="Q42" i="12"/>
  <c r="P42" i="12"/>
  <c r="O42" i="12"/>
  <c r="N42" i="12"/>
  <c r="L74" i="16" l="1"/>
  <c r="G71" i="16"/>
  <c r="C29" i="6" l="1"/>
  <c r="C41" i="6"/>
  <c r="Q29" i="6"/>
  <c r="P29" i="6"/>
  <c r="N29" i="6"/>
  <c r="L29" i="6"/>
  <c r="K29" i="6"/>
  <c r="J29" i="6"/>
  <c r="I29" i="6"/>
  <c r="H29" i="6"/>
  <c r="G29" i="6"/>
  <c r="F29" i="6"/>
  <c r="E29" i="6"/>
  <c r="D29" i="6"/>
  <c r="C12" i="6"/>
  <c r="M27" i="6"/>
  <c r="O27" i="6" s="1"/>
  <c r="R27" i="6" s="1"/>
  <c r="C39" i="6"/>
  <c r="L72" i="16"/>
  <c r="K71" i="16"/>
  <c r="J71" i="16"/>
  <c r="J73" i="16" s="1"/>
  <c r="I71" i="16"/>
  <c r="H71" i="16"/>
  <c r="H41" i="16"/>
  <c r="I41" i="16"/>
  <c r="J41" i="16"/>
  <c r="K41" i="16"/>
  <c r="G41" i="16"/>
  <c r="G43" i="16" s="1"/>
  <c r="L62" i="16"/>
  <c r="L29" i="16"/>
  <c r="J257" i="15"/>
  <c r="N285" i="15"/>
  <c r="L282" i="15"/>
  <c r="M282" i="15"/>
  <c r="J282" i="15"/>
  <c r="H79" i="16" l="1"/>
  <c r="C42" i="6"/>
  <c r="C45" i="6" s="1"/>
  <c r="H43" i="16"/>
  <c r="L257" i="15"/>
  <c r="L259" i="15" s="1"/>
  <c r="J246" i="15"/>
  <c r="J290" i="15"/>
  <c r="N276" i="15"/>
  <c r="N249" i="15"/>
  <c r="N260" i="15"/>
  <c r="G38" i="4" s="1"/>
  <c r="N258" i="15"/>
  <c r="M257" i="15"/>
  <c r="M259" i="15" s="1"/>
  <c r="J259" i="15"/>
  <c r="N256" i="15"/>
  <c r="N252" i="15"/>
  <c r="N251" i="15"/>
  <c r="M78" i="15"/>
  <c r="N81" i="15"/>
  <c r="N70" i="15"/>
  <c r="N69" i="15"/>
  <c r="N67" i="15"/>
  <c r="E78" i="15"/>
  <c r="F78" i="15"/>
  <c r="G78" i="15"/>
  <c r="H78" i="15"/>
  <c r="I78" i="15"/>
  <c r="J78" i="15"/>
  <c r="L78" i="15"/>
  <c r="D78" i="15"/>
  <c r="N44" i="15"/>
  <c r="N42" i="15"/>
  <c r="N32" i="15"/>
  <c r="N29" i="15"/>
  <c r="D41" i="15"/>
  <c r="I41" i="15"/>
  <c r="G41" i="15"/>
  <c r="J24" i="15"/>
  <c r="E24" i="15"/>
  <c r="H41" i="15"/>
  <c r="E41" i="15"/>
  <c r="F41" i="15"/>
  <c r="J41" i="15"/>
  <c r="L41" i="15"/>
  <c r="M41" i="15"/>
  <c r="M43" i="15" s="1"/>
  <c r="N30" i="15"/>
  <c r="G37" i="4" l="1"/>
  <c r="D86" i="15"/>
  <c r="K332" i="16"/>
  <c r="I342" i="16"/>
  <c r="K342" i="16" l="1"/>
  <c r="F84" i="7" l="1"/>
  <c r="F87" i="7"/>
  <c r="F88" i="7"/>
  <c r="J87" i="7"/>
  <c r="K42" i="7" l="1"/>
  <c r="I42" i="7"/>
  <c r="J88" i="7" l="1"/>
  <c r="N305" i="15" l="1"/>
  <c r="J305" i="15"/>
  <c r="K101" i="7" l="1"/>
  <c r="E101" i="7"/>
  <c r="G101" i="7"/>
  <c r="H101" i="7"/>
  <c r="I101" i="7"/>
  <c r="D101" i="7"/>
  <c r="J96" i="7"/>
  <c r="F101" i="7"/>
  <c r="F96" i="7"/>
  <c r="P284" i="19" l="1"/>
  <c r="K532" i="16"/>
  <c r="K533" i="16"/>
  <c r="K535" i="16"/>
  <c r="K536" i="16"/>
  <c r="K537" i="16"/>
  <c r="K538" i="16"/>
  <c r="G533" i="16"/>
  <c r="G535" i="16"/>
  <c r="G536" i="16"/>
  <c r="G537" i="16"/>
  <c r="G538" i="16"/>
  <c r="K519" i="16"/>
  <c r="K522" i="16"/>
  <c r="K523" i="16"/>
  <c r="K524" i="16"/>
  <c r="G519" i="16"/>
  <c r="G522" i="16"/>
  <c r="G523" i="16"/>
  <c r="G524" i="16"/>
  <c r="K509" i="16"/>
  <c r="K510" i="16"/>
  <c r="K511" i="16"/>
  <c r="K512" i="16"/>
  <c r="G509" i="16"/>
  <c r="G510" i="16"/>
  <c r="G511" i="16"/>
  <c r="G512" i="16"/>
  <c r="K498" i="16"/>
  <c r="K499" i="16"/>
  <c r="K500" i="16"/>
  <c r="G498" i="16"/>
  <c r="G499" i="16"/>
  <c r="G500" i="16"/>
  <c r="K484" i="16"/>
  <c r="K485" i="16"/>
  <c r="G484" i="16"/>
  <c r="G485" i="16"/>
  <c r="M40" i="6"/>
  <c r="O40" i="6" s="1"/>
  <c r="R40" i="6" s="1"/>
  <c r="M23" i="6"/>
  <c r="O23" i="6" s="1"/>
  <c r="R23" i="6" s="1"/>
  <c r="J133" i="17" l="1"/>
  <c r="J134" i="17"/>
  <c r="J136" i="17"/>
  <c r="F136" i="17"/>
  <c r="J57" i="17"/>
  <c r="F59" i="17"/>
  <c r="K530" i="16"/>
  <c r="K531" i="16"/>
  <c r="K529" i="16"/>
  <c r="G530" i="16"/>
  <c r="G531" i="16"/>
  <c r="G532" i="16"/>
  <c r="G529" i="16"/>
  <c r="K518" i="16"/>
  <c r="G518" i="16"/>
  <c r="K505" i="16"/>
  <c r="K506" i="16"/>
  <c r="K507" i="16"/>
  <c r="K508" i="16"/>
  <c r="K504" i="16"/>
  <c r="G505" i="16"/>
  <c r="G506" i="16"/>
  <c r="G507" i="16"/>
  <c r="G508" i="16"/>
  <c r="G514" i="16"/>
  <c r="E501" i="16"/>
  <c r="G504" i="16"/>
  <c r="K491" i="16"/>
  <c r="K492" i="16"/>
  <c r="K493" i="16"/>
  <c r="K494" i="16"/>
  <c r="K490" i="16"/>
  <c r="G491" i="16"/>
  <c r="G492" i="16"/>
  <c r="G493" i="16"/>
  <c r="G494" i="16"/>
  <c r="G490" i="16"/>
  <c r="K481" i="16"/>
  <c r="K482" i="16"/>
  <c r="K486" i="16"/>
  <c r="K480" i="16"/>
  <c r="G481" i="16"/>
  <c r="G482" i="16"/>
  <c r="G486" i="16"/>
  <c r="G480" i="16"/>
  <c r="K298" i="16"/>
  <c r="K299" i="16"/>
  <c r="K300" i="16"/>
  <c r="K297" i="16"/>
  <c r="G298" i="16"/>
  <c r="G299" i="16"/>
  <c r="G300" i="16"/>
  <c r="G297" i="16"/>
  <c r="M340" i="15"/>
  <c r="H340" i="15"/>
  <c r="M325" i="15"/>
  <c r="M326" i="15"/>
  <c r="M327" i="15"/>
  <c r="M328" i="15"/>
  <c r="M329" i="15"/>
  <c r="M330" i="15"/>
  <c r="M331" i="15"/>
  <c r="M324" i="15"/>
  <c r="H325" i="15"/>
  <c r="H326" i="15"/>
  <c r="H327" i="15"/>
  <c r="H328" i="15"/>
  <c r="H329" i="15"/>
  <c r="H330" i="15"/>
  <c r="H331" i="15"/>
  <c r="H324" i="15"/>
  <c r="M313" i="15"/>
  <c r="M314" i="15"/>
  <c r="M312" i="15"/>
  <c r="H313" i="15"/>
  <c r="H314" i="15"/>
  <c r="H312" i="15"/>
  <c r="L281" i="14"/>
  <c r="L280" i="14"/>
  <c r="L271" i="14"/>
  <c r="L273" i="14"/>
  <c r="L270" i="14"/>
  <c r="M1079" i="13"/>
  <c r="M1080" i="13"/>
  <c r="M1078" i="13"/>
  <c r="I1079" i="13"/>
  <c r="I1080" i="13"/>
  <c r="I1078" i="13"/>
  <c r="L685" i="13"/>
  <c r="K685" i="13"/>
  <c r="J685" i="13"/>
  <c r="H685" i="13"/>
  <c r="G685" i="13"/>
  <c r="J701" i="13"/>
  <c r="H701" i="13"/>
  <c r="G701" i="13"/>
  <c r="M496" i="13"/>
  <c r="M497" i="13"/>
  <c r="M498" i="13"/>
  <c r="M499" i="13"/>
  <c r="M500" i="13"/>
  <c r="M501" i="13"/>
  <c r="M502" i="13"/>
  <c r="M503" i="13"/>
  <c r="I497" i="13"/>
  <c r="I498" i="13"/>
  <c r="I499" i="13"/>
  <c r="I500" i="13"/>
  <c r="I501" i="13"/>
  <c r="I502" i="13"/>
  <c r="I503" i="13"/>
  <c r="I496" i="13"/>
  <c r="M487" i="13"/>
  <c r="M488" i="13"/>
  <c r="M489" i="13"/>
  <c r="M490" i="13"/>
  <c r="M491" i="13"/>
  <c r="M492" i="13"/>
  <c r="M493" i="13"/>
  <c r="M486" i="13"/>
  <c r="I487" i="13"/>
  <c r="I488" i="13"/>
  <c r="I489" i="13"/>
  <c r="I490" i="13"/>
  <c r="I491" i="13"/>
  <c r="I492" i="13"/>
  <c r="I493" i="13"/>
  <c r="I486" i="13"/>
  <c r="H262" i="13"/>
  <c r="J262" i="13"/>
  <c r="K262" i="13"/>
  <c r="L262" i="13"/>
  <c r="N262" i="13"/>
  <c r="M361" i="13"/>
  <c r="M362" i="13"/>
  <c r="M363" i="13"/>
  <c r="M364" i="13"/>
  <c r="M365" i="13"/>
  <c r="M366" i="13"/>
  <c r="M367" i="13"/>
  <c r="M368" i="13"/>
  <c r="M369" i="13"/>
  <c r="M360" i="13"/>
  <c r="I362" i="13"/>
  <c r="I363" i="13"/>
  <c r="I364" i="13"/>
  <c r="I365" i="13"/>
  <c r="I366" i="13"/>
  <c r="I367" i="13"/>
  <c r="I368" i="13"/>
  <c r="I360" i="13"/>
  <c r="M349" i="13"/>
  <c r="M350" i="13"/>
  <c r="M351" i="13"/>
  <c r="M352" i="13"/>
  <c r="M348" i="13"/>
  <c r="I350" i="13"/>
  <c r="I351" i="13"/>
  <c r="I352" i="13"/>
  <c r="M330" i="13"/>
  <c r="M332" i="13"/>
  <c r="M333" i="13"/>
  <c r="M334" i="13"/>
  <c r="M335" i="13"/>
  <c r="M336" i="13"/>
  <c r="M337" i="13"/>
  <c r="M338" i="13"/>
  <c r="M329" i="13"/>
  <c r="I331" i="13"/>
  <c r="I332" i="13"/>
  <c r="I333" i="13"/>
  <c r="I334" i="13"/>
  <c r="I335" i="13"/>
  <c r="I337" i="13"/>
  <c r="I338" i="13"/>
  <c r="I329" i="13"/>
  <c r="G318" i="13"/>
  <c r="I315" i="13"/>
  <c r="I316" i="13"/>
  <c r="I317" i="13"/>
  <c r="I314" i="13"/>
  <c r="M315" i="13"/>
  <c r="M316" i="13"/>
  <c r="M317" i="13"/>
  <c r="M314" i="13"/>
  <c r="M306" i="13"/>
  <c r="M305" i="13"/>
  <c r="I306" i="13"/>
  <c r="M295" i="13"/>
  <c r="M294" i="13"/>
  <c r="I295" i="13"/>
  <c r="I294" i="13"/>
  <c r="M292" i="13"/>
  <c r="M290" i="13"/>
  <c r="M263" i="13"/>
  <c r="I263" i="13"/>
  <c r="M260" i="13"/>
  <c r="M261" i="13"/>
  <c r="M259" i="13"/>
  <c r="I260" i="13"/>
  <c r="I261" i="13"/>
  <c r="I259" i="13"/>
  <c r="O269" i="13"/>
  <c r="P269" i="13"/>
  <c r="Q269" i="13"/>
  <c r="R269" i="13"/>
  <c r="O264" i="13"/>
  <c r="P264" i="13"/>
  <c r="Q264" i="13"/>
  <c r="R264" i="13"/>
  <c r="H220" i="13"/>
  <c r="J220" i="13"/>
  <c r="K220" i="13"/>
  <c r="L220" i="13"/>
  <c r="N220" i="13"/>
  <c r="O220" i="13"/>
  <c r="P220" i="13"/>
  <c r="Q220" i="13"/>
  <c r="R220" i="13"/>
  <c r="G220" i="13"/>
  <c r="H203" i="13"/>
  <c r="J203" i="13"/>
  <c r="K203" i="13"/>
  <c r="L203" i="13"/>
  <c r="N203" i="13"/>
  <c r="I193" i="13"/>
  <c r="I194" i="13"/>
  <c r="I195" i="13"/>
  <c r="I196" i="13"/>
  <c r="I197" i="13"/>
  <c r="I198" i="13"/>
  <c r="I199" i="13"/>
  <c r="I200" i="13"/>
  <c r="I201" i="13"/>
  <c r="I202" i="13"/>
  <c r="G203" i="13"/>
  <c r="G222" i="13" s="1"/>
  <c r="M202" i="13"/>
  <c r="G99" i="12"/>
  <c r="N99" i="12"/>
  <c r="O99" i="12"/>
  <c r="P99" i="12"/>
  <c r="Q99" i="12"/>
  <c r="L35" i="12"/>
  <c r="L36" i="12"/>
  <c r="L37" i="12"/>
  <c r="L38" i="12"/>
  <c r="L39" i="12"/>
  <c r="L34" i="12"/>
  <c r="H35" i="12"/>
  <c r="H36" i="12"/>
  <c r="H37" i="12"/>
  <c r="H38" i="12"/>
  <c r="H39" i="12"/>
  <c r="H34" i="12"/>
  <c r="G40" i="12"/>
  <c r="G22" i="12" s="1"/>
  <c r="I40" i="12"/>
  <c r="I22" i="12" s="1"/>
  <c r="J40" i="12"/>
  <c r="J22" i="12" s="1"/>
  <c r="K40" i="12"/>
  <c r="K22" i="12" s="1"/>
  <c r="M40" i="12"/>
  <c r="M22" i="12" s="1"/>
  <c r="F40" i="12"/>
  <c r="F22" i="12" s="1"/>
  <c r="N266" i="15"/>
  <c r="N267" i="15"/>
  <c r="N268" i="15"/>
  <c r="N269" i="15"/>
  <c r="N270" i="15"/>
  <c r="N278" i="15"/>
  <c r="N279" i="15"/>
  <c r="N280" i="15"/>
  <c r="N281" i="15"/>
  <c r="L273" i="15"/>
  <c r="M284" i="15"/>
  <c r="L246" i="15"/>
  <c r="M246" i="15"/>
  <c r="N253" i="15"/>
  <c r="N254" i="15"/>
  <c r="N255" i="15"/>
  <c r="N241" i="15"/>
  <c r="N242" i="15"/>
  <c r="N243" i="15"/>
  <c r="N244" i="15"/>
  <c r="N245" i="15"/>
  <c r="N76" i="15"/>
  <c r="N62" i="15"/>
  <c r="N73" i="15"/>
  <c r="N59" i="15"/>
  <c r="M145" i="13"/>
  <c r="M146" i="13"/>
  <c r="M147" i="13"/>
  <c r="M144" i="13"/>
  <c r="K12" i="13" s="1"/>
  <c r="I145" i="13"/>
  <c r="I146" i="13"/>
  <c r="I147" i="13"/>
  <c r="I144" i="13"/>
  <c r="H12" i="13" s="1"/>
  <c r="O150" i="13"/>
  <c r="P150" i="13"/>
  <c r="Q150" i="13"/>
  <c r="R150" i="13"/>
  <c r="M40" i="13"/>
  <c r="M41" i="13"/>
  <c r="M42" i="13"/>
  <c r="M39" i="13"/>
  <c r="K11" i="13" s="1"/>
  <c r="I41" i="13"/>
  <c r="I42" i="13"/>
  <c r="I39" i="13"/>
  <c r="H11" i="13" s="1"/>
  <c r="L14" i="16"/>
  <c r="L15" i="16"/>
  <c r="L16" i="16"/>
  <c r="L17" i="16"/>
  <c r="L18" i="16"/>
  <c r="L19" i="16"/>
  <c r="L20" i="16"/>
  <c r="L35" i="16"/>
  <c r="L36" i="16"/>
  <c r="L37" i="16"/>
  <c r="L38" i="16"/>
  <c r="L39" i="16"/>
  <c r="L40" i="16"/>
  <c r="L11" i="13" l="1"/>
  <c r="M11" i="13" s="1"/>
  <c r="I12" i="13"/>
  <c r="J12" i="13" s="1"/>
  <c r="L12" i="13"/>
  <c r="M12" i="13" s="1"/>
  <c r="I11" i="13"/>
  <c r="I13" i="13" s="1"/>
  <c r="J11" i="13"/>
  <c r="K13" i="13"/>
  <c r="H13" i="13"/>
  <c r="G703" i="13"/>
  <c r="H703" i="13"/>
  <c r="N222" i="13"/>
  <c r="H222" i="13"/>
  <c r="J222" i="13"/>
  <c r="J703" i="13"/>
  <c r="K222" i="13"/>
  <c r="L222" i="13"/>
  <c r="F42" i="12"/>
  <c r="L282" i="14"/>
  <c r="L274" i="14"/>
  <c r="N257" i="15"/>
  <c r="H40" i="12"/>
  <c r="H22" i="12" s="1"/>
  <c r="I262" i="13"/>
  <c r="M262" i="13"/>
  <c r="L40" i="12"/>
  <c r="L22" i="12" s="1"/>
  <c r="M288" i="15"/>
  <c r="M273" i="15"/>
  <c r="L248" i="15"/>
  <c r="L289" i="15" s="1"/>
  <c r="L284" i="15"/>
  <c r="L288" i="15"/>
  <c r="M248" i="15"/>
  <c r="L13" i="16"/>
  <c r="L21" i="16"/>
  <c r="L22" i="16"/>
  <c r="L23" i="16"/>
  <c r="L12" i="16"/>
  <c r="H318" i="13"/>
  <c r="I318" i="13"/>
  <c r="J318" i="13"/>
  <c r="K318" i="13"/>
  <c r="L318" i="13"/>
  <c r="M318" i="13"/>
  <c r="N318" i="13"/>
  <c r="L13" i="13" l="1"/>
  <c r="J13" i="13"/>
  <c r="M13" i="13"/>
  <c r="H23" i="12"/>
  <c r="F11" i="4" s="1"/>
  <c r="N259" i="15"/>
  <c r="L291" i="15"/>
  <c r="M289" i="15"/>
  <c r="G1195" i="13"/>
  <c r="D55" i="4" s="1"/>
  <c r="D59" i="4" s="1"/>
  <c r="L290" i="15"/>
  <c r="M291" i="15"/>
  <c r="M290" i="15"/>
  <c r="H42" i="12" l="1"/>
  <c r="K144" i="7"/>
  <c r="I144" i="7"/>
  <c r="H144" i="7"/>
  <c r="G144" i="7"/>
  <c r="E144" i="7"/>
  <c r="D144" i="7"/>
  <c r="J140" i="7"/>
  <c r="F140" i="7"/>
  <c r="K138" i="7"/>
  <c r="I138" i="7"/>
  <c r="H138" i="7"/>
  <c r="G138" i="7"/>
  <c r="E138" i="7"/>
  <c r="D138" i="7"/>
  <c r="J127" i="7"/>
  <c r="F127" i="7"/>
  <c r="K125" i="7"/>
  <c r="I125" i="7"/>
  <c r="H125" i="7"/>
  <c r="G125" i="7"/>
  <c r="E125" i="7"/>
  <c r="D125" i="7"/>
  <c r="J104" i="7"/>
  <c r="F104" i="7"/>
  <c r="K85" i="7"/>
  <c r="I85" i="7"/>
  <c r="H85" i="7"/>
  <c r="G85" i="7"/>
  <c r="E85" i="7"/>
  <c r="D85" i="7"/>
  <c r="J84" i="7"/>
  <c r="J71" i="7"/>
  <c r="F71" i="7"/>
  <c r="K68" i="7"/>
  <c r="I68" i="7"/>
  <c r="H68" i="7"/>
  <c r="G68" i="7"/>
  <c r="E68" i="7"/>
  <c r="D68" i="7"/>
  <c r="J46" i="7"/>
  <c r="F46" i="7"/>
  <c r="H42" i="7"/>
  <c r="G42" i="7"/>
  <c r="E42" i="7"/>
  <c r="D42" i="7"/>
  <c r="J30" i="7"/>
  <c r="F30" i="7"/>
  <c r="K27" i="7"/>
  <c r="K43" i="7" s="1"/>
  <c r="I27" i="7"/>
  <c r="I43" i="7" s="1"/>
  <c r="H27" i="7"/>
  <c r="H43" i="7" s="1"/>
  <c r="G27" i="7"/>
  <c r="G43" i="7" s="1"/>
  <c r="E43" i="7"/>
  <c r="D27" i="7"/>
  <c r="D43" i="7" s="1"/>
  <c r="J11" i="7"/>
  <c r="F11" i="7"/>
  <c r="R41" i="6"/>
  <c r="Q41" i="6"/>
  <c r="P41" i="6"/>
  <c r="O41" i="6"/>
  <c r="N41" i="6"/>
  <c r="M41" i="6"/>
  <c r="L41" i="6"/>
  <c r="K41" i="6"/>
  <c r="J41" i="6"/>
  <c r="I41" i="6"/>
  <c r="H41" i="6"/>
  <c r="G41" i="6"/>
  <c r="F41" i="6"/>
  <c r="E41" i="6"/>
  <c r="D41" i="6"/>
  <c r="Q39" i="6"/>
  <c r="P39" i="6"/>
  <c r="N39" i="6"/>
  <c r="L39" i="6"/>
  <c r="K39" i="6"/>
  <c r="J39" i="6"/>
  <c r="I39" i="6"/>
  <c r="H39" i="6"/>
  <c r="G39" i="6"/>
  <c r="F39" i="6"/>
  <c r="E39" i="6"/>
  <c r="D39" i="6"/>
  <c r="M38" i="6"/>
  <c r="O38" i="6" s="1"/>
  <c r="R38" i="6" s="1"/>
  <c r="M37" i="6"/>
  <c r="O37" i="6" s="1"/>
  <c r="R37" i="6" s="1"/>
  <c r="M36" i="6"/>
  <c r="O36" i="6" s="1"/>
  <c r="R36" i="6" s="1"/>
  <c r="M35" i="6"/>
  <c r="O35" i="6" s="1"/>
  <c r="R35" i="6" s="1"/>
  <c r="M34" i="6"/>
  <c r="O34" i="6" s="1"/>
  <c r="R34" i="6" s="1"/>
  <c r="M33" i="6"/>
  <c r="O33" i="6" s="1"/>
  <c r="R33" i="6" s="1"/>
  <c r="M32" i="6"/>
  <c r="O32" i="6" s="1"/>
  <c r="R32" i="6" s="1"/>
  <c r="M31" i="6"/>
  <c r="O31" i="6" s="1"/>
  <c r="M28" i="6"/>
  <c r="R24" i="6"/>
  <c r="Q24" i="6"/>
  <c r="O24" i="6"/>
  <c r="M24" i="6"/>
  <c r="L24" i="6"/>
  <c r="K24" i="6"/>
  <c r="J24" i="6"/>
  <c r="I24" i="6"/>
  <c r="H24" i="6"/>
  <c r="G24" i="6"/>
  <c r="F24" i="6"/>
  <c r="E24" i="6"/>
  <c r="D24" i="6"/>
  <c r="Q22" i="6"/>
  <c r="N22" i="6"/>
  <c r="L22" i="6"/>
  <c r="K22" i="6"/>
  <c r="J22" i="6"/>
  <c r="I22" i="6"/>
  <c r="H22" i="6"/>
  <c r="G22" i="6"/>
  <c r="F22" i="6"/>
  <c r="E22" i="6"/>
  <c r="D22" i="6"/>
  <c r="C22" i="6"/>
  <c r="M21" i="6"/>
  <c r="O21" i="6" s="1"/>
  <c r="R21" i="6" s="1"/>
  <c r="M20" i="6"/>
  <c r="O20" i="6" s="1"/>
  <c r="R20" i="6" s="1"/>
  <c r="M19" i="6"/>
  <c r="O19" i="6" s="1"/>
  <c r="R19" i="6" s="1"/>
  <c r="M18" i="6"/>
  <c r="O18" i="6" s="1"/>
  <c r="R18" i="6" s="1"/>
  <c r="M17" i="6"/>
  <c r="O17" i="6" s="1"/>
  <c r="R17" i="6" s="1"/>
  <c r="M16" i="6"/>
  <c r="O16" i="6" s="1"/>
  <c r="R16" i="6" s="1"/>
  <c r="M15" i="6"/>
  <c r="O15" i="6" s="1"/>
  <c r="R15" i="6" s="1"/>
  <c r="M14" i="6"/>
  <c r="O14" i="6" s="1"/>
  <c r="R14" i="6" s="1"/>
  <c r="Q12" i="6"/>
  <c r="P12" i="6"/>
  <c r="P25" i="6" s="1"/>
  <c r="N12" i="6"/>
  <c r="L12" i="6"/>
  <c r="K12" i="6"/>
  <c r="J12" i="6"/>
  <c r="I12" i="6"/>
  <c r="H12" i="6"/>
  <c r="G12" i="6"/>
  <c r="F12" i="6"/>
  <c r="E12" i="6"/>
  <c r="D12" i="6"/>
  <c r="M11" i="6"/>
  <c r="O11" i="6" s="1"/>
  <c r="R11" i="6" s="1"/>
  <c r="M10" i="6"/>
  <c r="O10" i="6" s="1"/>
  <c r="A3" i="6"/>
  <c r="A3" i="7" s="1"/>
  <c r="P266" i="19"/>
  <c r="M65" i="5"/>
  <c r="L65" i="5"/>
  <c r="K65" i="5"/>
  <c r="J65" i="5"/>
  <c r="I65" i="5"/>
  <c r="H65" i="5"/>
  <c r="A3" i="5"/>
  <c r="K137" i="17"/>
  <c r="J137" i="17"/>
  <c r="I137" i="17"/>
  <c r="H137" i="17"/>
  <c r="G137" i="17"/>
  <c r="F137" i="17"/>
  <c r="E137" i="17"/>
  <c r="D137" i="17"/>
  <c r="I123" i="17"/>
  <c r="H123" i="17"/>
  <c r="G123" i="17"/>
  <c r="F123" i="17"/>
  <c r="J122" i="17"/>
  <c r="J121" i="17"/>
  <c r="J120" i="17"/>
  <c r="I118" i="17"/>
  <c r="G118" i="17"/>
  <c r="F118" i="17"/>
  <c r="I117" i="17"/>
  <c r="G117" i="17"/>
  <c r="F117" i="17"/>
  <c r="K115" i="17"/>
  <c r="I115" i="17"/>
  <c r="H115" i="17"/>
  <c r="G115" i="17"/>
  <c r="F115" i="17"/>
  <c r="J114" i="17"/>
  <c r="J113" i="17"/>
  <c r="J112" i="17"/>
  <c r="K109" i="17"/>
  <c r="K110" i="17" s="1"/>
  <c r="I109" i="17"/>
  <c r="I110" i="17" s="1"/>
  <c r="H109" i="17"/>
  <c r="H110" i="17" s="1"/>
  <c r="G109" i="17"/>
  <c r="G110" i="17" s="1"/>
  <c r="F109" i="17"/>
  <c r="F110" i="17" s="1"/>
  <c r="J108" i="17"/>
  <c r="J107" i="17"/>
  <c r="J106" i="17"/>
  <c r="J105" i="17"/>
  <c r="K99" i="17"/>
  <c r="I99" i="17"/>
  <c r="H99" i="17"/>
  <c r="G99" i="17"/>
  <c r="F99" i="17"/>
  <c r="J98" i="17"/>
  <c r="J97" i="17"/>
  <c r="J96" i="17"/>
  <c r="I94" i="17"/>
  <c r="H94" i="17"/>
  <c r="G94" i="17"/>
  <c r="F94" i="17"/>
  <c r="I93" i="17"/>
  <c r="H93" i="17"/>
  <c r="G93" i="17"/>
  <c r="F93" i="17"/>
  <c r="K91" i="17"/>
  <c r="I91" i="17"/>
  <c r="H91" i="17"/>
  <c r="G91" i="17"/>
  <c r="F91" i="17"/>
  <c r="J90" i="17"/>
  <c r="J89" i="17"/>
  <c r="J88" i="17"/>
  <c r="K85" i="17"/>
  <c r="K86" i="17" s="1"/>
  <c r="I85" i="17"/>
  <c r="I86" i="17" s="1"/>
  <c r="H85" i="17"/>
  <c r="H86" i="17" s="1"/>
  <c r="G85" i="17"/>
  <c r="G86" i="17" s="1"/>
  <c r="F85" i="17"/>
  <c r="F86" i="17" s="1"/>
  <c r="J84" i="17"/>
  <c r="J83" i="17"/>
  <c r="J82" i="17"/>
  <c r="K60" i="17"/>
  <c r="K62" i="17" s="1"/>
  <c r="J60" i="17"/>
  <c r="I60" i="17"/>
  <c r="H60" i="17"/>
  <c r="G60" i="17"/>
  <c r="F60" i="17"/>
  <c r="E60" i="17"/>
  <c r="D60" i="17"/>
  <c r="K70" i="17"/>
  <c r="I70" i="17"/>
  <c r="H70" i="17"/>
  <c r="G70" i="17"/>
  <c r="L539" i="16"/>
  <c r="K539" i="16"/>
  <c r="J539" i="16"/>
  <c r="I539" i="16"/>
  <c r="H539" i="16"/>
  <c r="G539" i="16"/>
  <c r="F539" i="16"/>
  <c r="E539" i="16"/>
  <c r="L525" i="16"/>
  <c r="K525" i="16"/>
  <c r="J525" i="16"/>
  <c r="I525" i="16"/>
  <c r="H525" i="16"/>
  <c r="G525" i="16"/>
  <c r="F525" i="16"/>
  <c r="E525" i="16"/>
  <c r="L515" i="16"/>
  <c r="K515" i="16"/>
  <c r="J515" i="16"/>
  <c r="I515" i="16"/>
  <c r="H515" i="16"/>
  <c r="G515" i="16"/>
  <c r="F515" i="16"/>
  <c r="L501" i="16"/>
  <c r="K501" i="16"/>
  <c r="J501" i="16"/>
  <c r="I501" i="16"/>
  <c r="H501" i="16"/>
  <c r="G501" i="16"/>
  <c r="F501" i="16"/>
  <c r="L487" i="16"/>
  <c r="K487" i="16"/>
  <c r="J487" i="16"/>
  <c r="I487" i="16"/>
  <c r="H487" i="16"/>
  <c r="G487" i="16"/>
  <c r="F487" i="16"/>
  <c r="E487" i="16"/>
  <c r="L343" i="16"/>
  <c r="L341" i="16"/>
  <c r="J342" i="16"/>
  <c r="H342" i="16"/>
  <c r="L339" i="16"/>
  <c r="L338" i="16"/>
  <c r="L337" i="16"/>
  <c r="L336" i="16"/>
  <c r="L335" i="16"/>
  <c r="L331" i="16"/>
  <c r="J332" i="16"/>
  <c r="I332" i="16"/>
  <c r="H332" i="16"/>
  <c r="L329" i="16"/>
  <c r="L328" i="16"/>
  <c r="L327" i="16"/>
  <c r="L326" i="16"/>
  <c r="L325" i="16"/>
  <c r="L324" i="16"/>
  <c r="L301" i="16"/>
  <c r="K301" i="16"/>
  <c r="J301" i="16"/>
  <c r="I301" i="16"/>
  <c r="H301" i="16"/>
  <c r="G301" i="16"/>
  <c r="F301" i="16"/>
  <c r="E301" i="16"/>
  <c r="L257" i="16"/>
  <c r="L255" i="16"/>
  <c r="K254" i="16"/>
  <c r="K256" i="16" s="1"/>
  <c r="J254" i="16"/>
  <c r="J256" i="16" s="1"/>
  <c r="L253" i="16"/>
  <c r="L252" i="16"/>
  <c r="L251" i="16"/>
  <c r="L250" i="16"/>
  <c r="L249" i="16"/>
  <c r="L248" i="16"/>
  <c r="L247" i="16"/>
  <c r="L246" i="16"/>
  <c r="L245" i="16"/>
  <c r="L244" i="16"/>
  <c r="L243" i="16"/>
  <c r="L242" i="16"/>
  <c r="L240" i="16"/>
  <c r="L238" i="16"/>
  <c r="K237" i="16"/>
  <c r="K239" i="16" s="1"/>
  <c r="J237" i="16"/>
  <c r="J239" i="16" s="1"/>
  <c r="L236" i="16"/>
  <c r="L235" i="16"/>
  <c r="L234" i="16"/>
  <c r="L233" i="16"/>
  <c r="L232" i="16"/>
  <c r="L231" i="16"/>
  <c r="L230" i="16"/>
  <c r="L229" i="16"/>
  <c r="L228" i="16"/>
  <c r="L227" i="16"/>
  <c r="L226" i="16"/>
  <c r="L225" i="16"/>
  <c r="L179" i="16"/>
  <c r="J179" i="16"/>
  <c r="I179" i="16"/>
  <c r="H179" i="16"/>
  <c r="F179" i="16"/>
  <c r="E179" i="16"/>
  <c r="L70" i="16"/>
  <c r="L69" i="16"/>
  <c r="L68" i="16"/>
  <c r="L67" i="16"/>
  <c r="L66" i="16"/>
  <c r="L65" i="16"/>
  <c r="L64" i="16"/>
  <c r="L63" i="16"/>
  <c r="L60" i="16"/>
  <c r="L58" i="16"/>
  <c r="K57" i="16"/>
  <c r="J57" i="16"/>
  <c r="I57" i="16"/>
  <c r="H57" i="16"/>
  <c r="G57" i="16"/>
  <c r="L56" i="16"/>
  <c r="L55" i="16"/>
  <c r="L54" i="16"/>
  <c r="L53" i="16"/>
  <c r="L52" i="16"/>
  <c r="L51" i="16"/>
  <c r="L50" i="16"/>
  <c r="L49" i="16"/>
  <c r="L48" i="16"/>
  <c r="L44" i="16"/>
  <c r="G40" i="4" s="1"/>
  <c r="L42" i="16"/>
  <c r="E40" i="4" s="1"/>
  <c r="L34" i="16"/>
  <c r="L33" i="16"/>
  <c r="L32" i="16"/>
  <c r="L31" i="16"/>
  <c r="L30" i="16"/>
  <c r="L27" i="16"/>
  <c r="L25" i="16"/>
  <c r="K24" i="16"/>
  <c r="J24" i="16"/>
  <c r="I24" i="16"/>
  <c r="H24" i="16"/>
  <c r="G24" i="16"/>
  <c r="M528" i="15"/>
  <c r="H528" i="15"/>
  <c r="M527" i="15"/>
  <c r="H527" i="15"/>
  <c r="M526" i="15"/>
  <c r="H526" i="15"/>
  <c r="N445" i="15"/>
  <c r="N447" i="15" s="1"/>
  <c r="M445" i="15"/>
  <c r="M447" i="15" s="1"/>
  <c r="N434" i="15"/>
  <c r="H39" i="4" s="1"/>
  <c r="M434" i="15"/>
  <c r="D39" i="4" s="1"/>
  <c r="N315" i="15"/>
  <c r="M315" i="15"/>
  <c r="L315" i="15"/>
  <c r="I315" i="15"/>
  <c r="H315" i="15"/>
  <c r="G315" i="15"/>
  <c r="F315" i="15"/>
  <c r="M305" i="15"/>
  <c r="I305" i="15"/>
  <c r="H305" i="15"/>
  <c r="G305" i="15"/>
  <c r="N283" i="15"/>
  <c r="E38" i="4" s="1"/>
  <c r="N277" i="15"/>
  <c r="N282" i="15" s="1"/>
  <c r="D38" i="4" s="1"/>
  <c r="N274" i="15"/>
  <c r="K38" i="4" s="1"/>
  <c r="J288" i="15"/>
  <c r="N265" i="15"/>
  <c r="N271" i="15" s="1"/>
  <c r="N247" i="15"/>
  <c r="I38" i="4" s="1"/>
  <c r="N240" i="15"/>
  <c r="N246" i="15" s="1"/>
  <c r="N79" i="15"/>
  <c r="E37" i="4" s="1"/>
  <c r="N77" i="15"/>
  <c r="N75" i="15"/>
  <c r="N74" i="15"/>
  <c r="N72" i="15"/>
  <c r="N71" i="15"/>
  <c r="N65" i="15"/>
  <c r="M64" i="15"/>
  <c r="L64" i="15"/>
  <c r="J64" i="15"/>
  <c r="I64" i="15"/>
  <c r="H64" i="15"/>
  <c r="G64" i="15"/>
  <c r="F64" i="15"/>
  <c r="E64" i="15"/>
  <c r="D64" i="15"/>
  <c r="N63" i="15"/>
  <c r="N61" i="15"/>
  <c r="N60" i="15"/>
  <c r="N58" i="15"/>
  <c r="N57" i="15"/>
  <c r="N56" i="15"/>
  <c r="N55" i="15"/>
  <c r="N40" i="15"/>
  <c r="N39" i="15"/>
  <c r="N38" i="15"/>
  <c r="N37" i="15"/>
  <c r="N36" i="15"/>
  <c r="N35" i="15"/>
  <c r="N34" i="15"/>
  <c r="N33" i="15"/>
  <c r="N31" i="15"/>
  <c r="N27" i="15"/>
  <c r="K37" i="4" s="1"/>
  <c r="N25" i="15"/>
  <c r="M24" i="15"/>
  <c r="L24" i="15"/>
  <c r="I24" i="15"/>
  <c r="I26" i="15" s="1"/>
  <c r="H24" i="15"/>
  <c r="G24" i="15"/>
  <c r="F24" i="15"/>
  <c r="D24" i="15"/>
  <c r="N23" i="15"/>
  <c r="N22" i="15"/>
  <c r="N21" i="15"/>
  <c r="N20" i="15"/>
  <c r="N19" i="15"/>
  <c r="N18" i="15"/>
  <c r="N17" i="15"/>
  <c r="N16" i="15"/>
  <c r="N15" i="15"/>
  <c r="N14" i="15"/>
  <c r="N13" i="15"/>
  <c r="N12" i="15"/>
  <c r="G265" i="14"/>
  <c r="D36" i="4" s="1"/>
  <c r="N245" i="14"/>
  <c r="M245" i="14"/>
  <c r="L245" i="14"/>
  <c r="K245" i="14"/>
  <c r="J245" i="14"/>
  <c r="I245" i="14"/>
  <c r="H245" i="14"/>
  <c r="G245" i="14"/>
  <c r="N205" i="14"/>
  <c r="N208" i="14" s="1"/>
  <c r="N229" i="14" s="1"/>
  <c r="N235" i="14" s="1"/>
  <c r="M205" i="14"/>
  <c r="M208" i="14" s="1"/>
  <c r="M229" i="14" s="1"/>
  <c r="L205" i="14"/>
  <c r="L208" i="14" s="1"/>
  <c r="L229" i="14" s="1"/>
  <c r="L235" i="14" s="1"/>
  <c r="K205" i="14"/>
  <c r="K208" i="14" s="1"/>
  <c r="K229" i="14" s="1"/>
  <c r="J205" i="14"/>
  <c r="J208" i="14" s="1"/>
  <c r="J229" i="14" s="1"/>
  <c r="J235" i="14" s="1"/>
  <c r="I205" i="14"/>
  <c r="I208" i="14" s="1"/>
  <c r="I229" i="14" s="1"/>
  <c r="H205" i="14"/>
  <c r="H208" i="14" s="1"/>
  <c r="H229" i="14" s="1"/>
  <c r="H235" i="14" s="1"/>
  <c r="G205" i="14"/>
  <c r="G208" i="14" s="1"/>
  <c r="G229" i="14" s="1"/>
  <c r="N195" i="14"/>
  <c r="M195" i="14"/>
  <c r="L195" i="14"/>
  <c r="K195" i="14"/>
  <c r="J195" i="14"/>
  <c r="I195" i="14"/>
  <c r="H195" i="14"/>
  <c r="G195" i="14"/>
  <c r="N153" i="14"/>
  <c r="M153" i="14"/>
  <c r="L153" i="14"/>
  <c r="K153" i="14"/>
  <c r="J153" i="14"/>
  <c r="I153" i="14"/>
  <c r="H153" i="14"/>
  <c r="G153" i="14"/>
  <c r="N120" i="14"/>
  <c r="N123" i="14" s="1"/>
  <c r="N137" i="14" s="1"/>
  <c r="N143" i="14" s="1"/>
  <c r="M120" i="14"/>
  <c r="M123" i="14" s="1"/>
  <c r="M137" i="14" s="1"/>
  <c r="L120" i="14"/>
  <c r="L123" i="14" s="1"/>
  <c r="L137" i="14" s="1"/>
  <c r="L143" i="14" s="1"/>
  <c r="K120" i="14"/>
  <c r="K123" i="14" s="1"/>
  <c r="K137" i="14" s="1"/>
  <c r="J120" i="14"/>
  <c r="J123" i="14" s="1"/>
  <c r="J137" i="14" s="1"/>
  <c r="J143" i="14" s="1"/>
  <c r="I120" i="14"/>
  <c r="I123" i="14" s="1"/>
  <c r="I137" i="14" s="1"/>
  <c r="H120" i="14"/>
  <c r="H123" i="14" s="1"/>
  <c r="H137" i="14" s="1"/>
  <c r="H143" i="14" s="1"/>
  <c r="G120" i="14"/>
  <c r="G123" i="14" s="1"/>
  <c r="G137" i="14" s="1"/>
  <c r="N116" i="14"/>
  <c r="M116" i="14"/>
  <c r="L116" i="14"/>
  <c r="K116" i="14"/>
  <c r="J116" i="14"/>
  <c r="I116" i="14"/>
  <c r="H116" i="14"/>
  <c r="G116" i="14"/>
  <c r="N39" i="14"/>
  <c r="M39" i="14"/>
  <c r="L39" i="14"/>
  <c r="K39" i="14"/>
  <c r="J39" i="14"/>
  <c r="I39" i="14"/>
  <c r="H39" i="14"/>
  <c r="G39" i="14"/>
  <c r="F39" i="14"/>
  <c r="N1144" i="13"/>
  <c r="N1146" i="13" s="1"/>
  <c r="N1122" i="13"/>
  <c r="N1124" i="13" s="1"/>
  <c r="N1126" i="13" s="1"/>
  <c r="L1122" i="13"/>
  <c r="L1124" i="13" s="1"/>
  <c r="L1126" i="13" s="1"/>
  <c r="K1122" i="13"/>
  <c r="K1124" i="13" s="1"/>
  <c r="K1126" i="13" s="1"/>
  <c r="J1122" i="13"/>
  <c r="J1124" i="13" s="1"/>
  <c r="J1126" i="13" s="1"/>
  <c r="M1121" i="13"/>
  <c r="M1120" i="13"/>
  <c r="M1119" i="13"/>
  <c r="M1118" i="13"/>
  <c r="N1108" i="13"/>
  <c r="N1110" i="13" s="1"/>
  <c r="N1112" i="13" s="1"/>
  <c r="L1108" i="13"/>
  <c r="L1110" i="13" s="1"/>
  <c r="L1112" i="13" s="1"/>
  <c r="K1108" i="13"/>
  <c r="K1110" i="13" s="1"/>
  <c r="K1112" i="13" s="1"/>
  <c r="J1108" i="13"/>
  <c r="J1110" i="13" s="1"/>
  <c r="J1112" i="13" s="1"/>
  <c r="M1107" i="13"/>
  <c r="M1106" i="13"/>
  <c r="M1105" i="13"/>
  <c r="M1104" i="13"/>
  <c r="N1081" i="13"/>
  <c r="M1081" i="13"/>
  <c r="L1081" i="13"/>
  <c r="K1081" i="13"/>
  <c r="J1081" i="13"/>
  <c r="I1081" i="13"/>
  <c r="H1081" i="13"/>
  <c r="G1081" i="13"/>
  <c r="N997" i="13"/>
  <c r="M997" i="13"/>
  <c r="L997" i="13"/>
  <c r="K997" i="13"/>
  <c r="K998" i="13" s="1"/>
  <c r="J997" i="13"/>
  <c r="I997" i="13"/>
  <c r="I998" i="13" s="1"/>
  <c r="H997" i="13"/>
  <c r="G997" i="13"/>
  <c r="N952" i="13"/>
  <c r="L952" i="13"/>
  <c r="K952" i="13"/>
  <c r="J952" i="13"/>
  <c r="H952" i="13"/>
  <c r="G952" i="13"/>
  <c r="M951" i="13"/>
  <c r="I951" i="13"/>
  <c r="M950" i="13"/>
  <c r="I950" i="13"/>
  <c r="M949" i="13"/>
  <c r="I949" i="13"/>
  <c r="N940" i="13"/>
  <c r="L940" i="13"/>
  <c r="K940" i="13"/>
  <c r="J940" i="13"/>
  <c r="H940" i="13"/>
  <c r="G940" i="13"/>
  <c r="M939" i="13"/>
  <c r="I939" i="13"/>
  <c r="M938" i="13"/>
  <c r="I938" i="13"/>
  <c r="M937" i="13"/>
  <c r="I937" i="13"/>
  <c r="M936" i="13"/>
  <c r="I936" i="13"/>
  <c r="M935" i="13"/>
  <c r="I935" i="13"/>
  <c r="N931" i="13"/>
  <c r="L931" i="13"/>
  <c r="L941" i="13" s="1"/>
  <c r="K931" i="13"/>
  <c r="J931" i="13"/>
  <c r="H931" i="13"/>
  <c r="G931" i="13"/>
  <c r="M930" i="13"/>
  <c r="I930" i="13"/>
  <c r="M929" i="13"/>
  <c r="I929" i="13"/>
  <c r="M928" i="13"/>
  <c r="I928" i="13"/>
  <c r="M927" i="13"/>
  <c r="I927" i="13"/>
  <c r="M926" i="13"/>
  <c r="I926" i="13"/>
  <c r="M925" i="13"/>
  <c r="M917" i="13"/>
  <c r="I917" i="13"/>
  <c r="M916" i="13"/>
  <c r="M912" i="13"/>
  <c r="I912" i="13"/>
  <c r="M911" i="13"/>
  <c r="I911" i="13"/>
  <c r="M909" i="13"/>
  <c r="I909" i="13"/>
  <c r="N908" i="13"/>
  <c r="N913" i="13" s="1"/>
  <c r="L908" i="13"/>
  <c r="L913" i="13" s="1"/>
  <c r="K908" i="13"/>
  <c r="K913" i="13" s="1"/>
  <c r="J908" i="13"/>
  <c r="J913" i="13" s="1"/>
  <c r="H908" i="13"/>
  <c r="H913" i="13" s="1"/>
  <c r="G908" i="13"/>
  <c r="G913" i="13" s="1"/>
  <c r="M907" i="13"/>
  <c r="I907" i="13"/>
  <c r="M906" i="13"/>
  <c r="N838" i="13"/>
  <c r="L838" i="13"/>
  <c r="K838" i="13"/>
  <c r="J838" i="13"/>
  <c r="H838" i="13"/>
  <c r="G838" i="13"/>
  <c r="M837" i="13"/>
  <c r="I837" i="13"/>
  <c r="M836" i="13"/>
  <c r="I836" i="13"/>
  <c r="M835" i="13"/>
  <c r="I835" i="13"/>
  <c r="N833" i="13"/>
  <c r="L833" i="13"/>
  <c r="K833" i="13"/>
  <c r="J833" i="13"/>
  <c r="H833" i="13"/>
  <c r="G833" i="13"/>
  <c r="M832" i="13"/>
  <c r="I832" i="13"/>
  <c r="M831" i="13"/>
  <c r="I831" i="13"/>
  <c r="M830" i="13"/>
  <c r="I830" i="13"/>
  <c r="M822" i="13"/>
  <c r="I822" i="13"/>
  <c r="M821" i="13"/>
  <c r="N806" i="13"/>
  <c r="L806" i="13"/>
  <c r="K806" i="13"/>
  <c r="J806" i="13"/>
  <c r="H806" i="13"/>
  <c r="G806" i="13"/>
  <c r="M805" i="13"/>
  <c r="I805" i="13"/>
  <c r="M804" i="13"/>
  <c r="I804" i="13"/>
  <c r="M803" i="13"/>
  <c r="I803" i="13"/>
  <c r="M802" i="13"/>
  <c r="I802" i="13"/>
  <c r="N770" i="13"/>
  <c r="L770" i="13"/>
  <c r="K770" i="13"/>
  <c r="J770" i="13"/>
  <c r="H770" i="13"/>
  <c r="G770" i="13"/>
  <c r="M769" i="13"/>
  <c r="I769" i="13"/>
  <c r="M768" i="13"/>
  <c r="I768" i="13"/>
  <c r="M767" i="13"/>
  <c r="I767" i="13"/>
  <c r="M766" i="13"/>
  <c r="M765" i="13"/>
  <c r="I765" i="13"/>
  <c r="M764" i="13"/>
  <c r="I764" i="13"/>
  <c r="M763" i="13"/>
  <c r="I763" i="13"/>
  <c r="M762" i="13"/>
  <c r="I762" i="13"/>
  <c r="M761" i="13"/>
  <c r="I761" i="13"/>
  <c r="M760" i="13"/>
  <c r="I760" i="13"/>
  <c r="N754" i="13"/>
  <c r="L754" i="13"/>
  <c r="K754" i="13"/>
  <c r="J754" i="13"/>
  <c r="H754" i="13"/>
  <c r="G754" i="13"/>
  <c r="M753" i="13"/>
  <c r="I753" i="13"/>
  <c r="M752" i="13"/>
  <c r="I752" i="13"/>
  <c r="M751" i="13"/>
  <c r="I751" i="13"/>
  <c r="M750" i="13"/>
  <c r="I750" i="13"/>
  <c r="M749" i="13"/>
  <c r="I749" i="13"/>
  <c r="M748" i="13"/>
  <c r="I748" i="13"/>
  <c r="M747" i="13"/>
  <c r="I747" i="13"/>
  <c r="M746" i="13"/>
  <c r="I746" i="13"/>
  <c r="M745" i="13"/>
  <c r="I745" i="13"/>
  <c r="M744" i="13"/>
  <c r="I744" i="13"/>
  <c r="N737" i="13"/>
  <c r="L737" i="13"/>
  <c r="K737" i="13"/>
  <c r="J737" i="13"/>
  <c r="H737" i="13"/>
  <c r="G737" i="13"/>
  <c r="M736" i="13"/>
  <c r="I736" i="13"/>
  <c r="M735" i="13"/>
  <c r="I735" i="13"/>
  <c r="M734" i="13"/>
  <c r="I734" i="13"/>
  <c r="M733" i="13"/>
  <c r="I733" i="13"/>
  <c r="M732" i="13"/>
  <c r="I732" i="13"/>
  <c r="M731" i="13"/>
  <c r="I731" i="13"/>
  <c r="M730" i="13"/>
  <c r="I730" i="13"/>
  <c r="M729" i="13"/>
  <c r="I729" i="13"/>
  <c r="M728" i="13"/>
  <c r="I728" i="13"/>
  <c r="M727" i="13"/>
  <c r="I727" i="13"/>
  <c r="N721" i="13"/>
  <c r="L721" i="13"/>
  <c r="K721" i="13"/>
  <c r="J721" i="13"/>
  <c r="H721" i="13"/>
  <c r="G721" i="13"/>
  <c r="M720" i="13"/>
  <c r="I720" i="13"/>
  <c r="M719" i="13"/>
  <c r="I719" i="13"/>
  <c r="M718" i="13"/>
  <c r="I718" i="13"/>
  <c r="M717" i="13"/>
  <c r="I717" i="13"/>
  <c r="M716" i="13"/>
  <c r="I716" i="13"/>
  <c r="M715" i="13"/>
  <c r="I715" i="13"/>
  <c r="M714" i="13"/>
  <c r="I714" i="13"/>
  <c r="M713" i="13"/>
  <c r="I713" i="13"/>
  <c r="M712" i="13"/>
  <c r="I712" i="13"/>
  <c r="M711" i="13"/>
  <c r="I711" i="13"/>
  <c r="N701" i="13"/>
  <c r="L701" i="13"/>
  <c r="L703" i="13" s="1"/>
  <c r="K701" i="13"/>
  <c r="K703" i="13" s="1"/>
  <c r="M700" i="13"/>
  <c r="I700" i="13"/>
  <c r="M699" i="13"/>
  <c r="I699" i="13"/>
  <c r="M698" i="13"/>
  <c r="I698" i="13"/>
  <c r="M697" i="13"/>
  <c r="I697" i="13"/>
  <c r="M696" i="13"/>
  <c r="I696" i="13"/>
  <c r="M695" i="13"/>
  <c r="I695" i="13"/>
  <c r="M694" i="13"/>
  <c r="I694" i="13"/>
  <c r="M693" i="13"/>
  <c r="I693" i="13"/>
  <c r="M692" i="13"/>
  <c r="I692" i="13"/>
  <c r="M691" i="13"/>
  <c r="I691" i="13"/>
  <c r="N685" i="13"/>
  <c r="M684" i="13"/>
  <c r="I684" i="13"/>
  <c r="M683" i="13"/>
  <c r="I683" i="13"/>
  <c r="M682" i="13"/>
  <c r="I682" i="13"/>
  <c r="M681" i="13"/>
  <c r="I681" i="13"/>
  <c r="M680" i="13"/>
  <c r="I680" i="13"/>
  <c r="M679" i="13"/>
  <c r="I679" i="13"/>
  <c r="M678" i="13"/>
  <c r="I678" i="13"/>
  <c r="M677" i="13"/>
  <c r="I677" i="13"/>
  <c r="M676" i="13"/>
  <c r="I676" i="13"/>
  <c r="M675" i="13"/>
  <c r="I675" i="13"/>
  <c r="N667" i="13"/>
  <c r="L667" i="13"/>
  <c r="K667" i="13"/>
  <c r="J667" i="13"/>
  <c r="H667" i="13"/>
  <c r="M666" i="13"/>
  <c r="I666" i="13"/>
  <c r="M665" i="13"/>
  <c r="I665" i="13"/>
  <c r="M664" i="13"/>
  <c r="I664" i="13"/>
  <c r="M663" i="13"/>
  <c r="I663" i="13"/>
  <c r="M662" i="13"/>
  <c r="I662" i="13"/>
  <c r="M661" i="13"/>
  <c r="I661" i="13"/>
  <c r="M660" i="13"/>
  <c r="I660" i="13"/>
  <c r="M659" i="13"/>
  <c r="I659" i="13"/>
  <c r="M658" i="13"/>
  <c r="I658" i="13"/>
  <c r="M657" i="13"/>
  <c r="I657" i="13"/>
  <c r="N651" i="13"/>
  <c r="L651" i="13"/>
  <c r="K651" i="13"/>
  <c r="J651" i="13"/>
  <c r="H651" i="13"/>
  <c r="G651" i="13"/>
  <c r="G669" i="13" s="1"/>
  <c r="G454" i="13" s="1"/>
  <c r="M650" i="13"/>
  <c r="I650" i="13"/>
  <c r="M649" i="13"/>
  <c r="I649" i="13"/>
  <c r="M648" i="13"/>
  <c r="I648" i="13"/>
  <c r="M647" i="13"/>
  <c r="I647" i="13"/>
  <c r="M646" i="13"/>
  <c r="I646" i="13"/>
  <c r="M645" i="13"/>
  <c r="I645" i="13"/>
  <c r="M644" i="13"/>
  <c r="I644" i="13"/>
  <c r="M643" i="13"/>
  <c r="I643" i="13"/>
  <c r="M642" i="13"/>
  <c r="I642" i="13"/>
  <c r="M641" i="13"/>
  <c r="I641" i="13"/>
  <c r="N586" i="13"/>
  <c r="N588" i="13" s="1"/>
  <c r="N590" i="13" s="1"/>
  <c r="L586" i="13"/>
  <c r="K586" i="13"/>
  <c r="K588" i="13" s="1"/>
  <c r="K590" i="13" s="1"/>
  <c r="J586" i="13"/>
  <c r="J588" i="13" s="1"/>
  <c r="J590" i="13" s="1"/>
  <c r="M585" i="13"/>
  <c r="M584" i="13"/>
  <c r="M583" i="13"/>
  <c r="M582" i="13"/>
  <c r="M581" i="13"/>
  <c r="M580" i="13"/>
  <c r="M579" i="13"/>
  <c r="M578" i="13"/>
  <c r="M577" i="13"/>
  <c r="M576" i="13"/>
  <c r="M575" i="13"/>
  <c r="M574" i="13"/>
  <c r="N568" i="13"/>
  <c r="N570" i="13" s="1"/>
  <c r="N572" i="13" s="1"/>
  <c r="L568" i="13"/>
  <c r="K568" i="13"/>
  <c r="K570" i="13" s="1"/>
  <c r="K572" i="13" s="1"/>
  <c r="J572" i="13"/>
  <c r="M567" i="13"/>
  <c r="M566" i="13"/>
  <c r="M565" i="13"/>
  <c r="M564" i="13"/>
  <c r="M563" i="13"/>
  <c r="M562" i="13"/>
  <c r="M561" i="13"/>
  <c r="M560" i="13"/>
  <c r="M559" i="13"/>
  <c r="M558" i="13"/>
  <c r="M557" i="13"/>
  <c r="M556" i="13"/>
  <c r="N504" i="13"/>
  <c r="M504" i="13"/>
  <c r="L504" i="13"/>
  <c r="K504" i="13"/>
  <c r="J504" i="13"/>
  <c r="I504" i="13"/>
  <c r="H504" i="13"/>
  <c r="G504" i="13"/>
  <c r="D504" i="13"/>
  <c r="C504" i="13"/>
  <c r="N494" i="13"/>
  <c r="M494" i="13"/>
  <c r="L494" i="13"/>
  <c r="K494" i="13"/>
  <c r="J494" i="13"/>
  <c r="I494" i="13"/>
  <c r="H494" i="13"/>
  <c r="G494" i="13"/>
  <c r="D494" i="13"/>
  <c r="C494" i="13"/>
  <c r="N425" i="13"/>
  <c r="L425" i="13"/>
  <c r="J425" i="13"/>
  <c r="H425" i="13"/>
  <c r="G424" i="13"/>
  <c r="I424" i="13" s="1"/>
  <c r="I414" i="13"/>
  <c r="L414" i="13" s="1"/>
  <c r="I406" i="13"/>
  <c r="L406" i="13" s="1"/>
  <c r="N406" i="13" s="1"/>
  <c r="M400" i="13"/>
  <c r="L400" i="13"/>
  <c r="K400" i="13"/>
  <c r="I400" i="13"/>
  <c r="N399" i="13"/>
  <c r="N396" i="13"/>
  <c r="M414" i="13" s="1"/>
  <c r="N395" i="13"/>
  <c r="L391" i="13"/>
  <c r="K391" i="13"/>
  <c r="N390" i="13"/>
  <c r="N370" i="13"/>
  <c r="N372" i="13" s="1"/>
  <c r="M370" i="13"/>
  <c r="M372" i="13" s="1"/>
  <c r="K370" i="13"/>
  <c r="K372" i="13" s="1"/>
  <c r="J370" i="13"/>
  <c r="J372" i="13" s="1"/>
  <c r="I370" i="13"/>
  <c r="I372" i="13" s="1"/>
  <c r="H370" i="13"/>
  <c r="H372" i="13" s="1"/>
  <c r="G372" i="13"/>
  <c r="N356" i="13"/>
  <c r="M356" i="13"/>
  <c r="L356" i="13"/>
  <c r="K356" i="13"/>
  <c r="J356" i="13"/>
  <c r="I356" i="13"/>
  <c r="N353" i="13"/>
  <c r="M353" i="13"/>
  <c r="L353" i="13"/>
  <c r="K353" i="13"/>
  <c r="J353" i="13"/>
  <c r="I353" i="13"/>
  <c r="H353" i="13"/>
  <c r="N339" i="13"/>
  <c r="M339" i="13"/>
  <c r="L339" i="13"/>
  <c r="K339" i="13"/>
  <c r="J339" i="13"/>
  <c r="I339" i="13"/>
  <c r="H339" i="13"/>
  <c r="N307" i="13"/>
  <c r="M307" i="13"/>
  <c r="L307" i="13"/>
  <c r="K307" i="13"/>
  <c r="J307" i="13"/>
  <c r="I307" i="13"/>
  <c r="G307" i="13"/>
  <c r="N296" i="13"/>
  <c r="N299" i="13" s="1"/>
  <c r="M293" i="13"/>
  <c r="M296" i="13" s="1"/>
  <c r="L293" i="13"/>
  <c r="L296" i="13" s="1"/>
  <c r="K293" i="13"/>
  <c r="K296" i="13" s="1"/>
  <c r="J293" i="13"/>
  <c r="J296" i="13" s="1"/>
  <c r="I293" i="13"/>
  <c r="I296" i="13" s="1"/>
  <c r="H296" i="13"/>
  <c r="G296" i="13"/>
  <c r="H298" i="13"/>
  <c r="G262" i="13"/>
  <c r="M219" i="13"/>
  <c r="I219" i="13"/>
  <c r="M218" i="13"/>
  <c r="I218" i="13"/>
  <c r="M217" i="13"/>
  <c r="I217" i="13"/>
  <c r="M216" i="13"/>
  <c r="I216" i="13"/>
  <c r="M215" i="13"/>
  <c r="I215" i="13"/>
  <c r="M214" i="13"/>
  <c r="I214" i="13"/>
  <c r="M213" i="13"/>
  <c r="I213" i="13"/>
  <c r="M212" i="13"/>
  <c r="I212" i="13"/>
  <c r="M211" i="13"/>
  <c r="I211" i="13"/>
  <c r="M210" i="13"/>
  <c r="I210" i="13"/>
  <c r="M209" i="13"/>
  <c r="I209" i="13"/>
  <c r="M201" i="13"/>
  <c r="M200" i="13"/>
  <c r="M199" i="13"/>
  <c r="M198" i="13"/>
  <c r="M197" i="13"/>
  <c r="M196" i="13"/>
  <c r="M195" i="13"/>
  <c r="M194" i="13"/>
  <c r="M193" i="13"/>
  <c r="M192" i="13"/>
  <c r="I192" i="13"/>
  <c r="I203" i="13" s="1"/>
  <c r="N184" i="13"/>
  <c r="L184" i="13"/>
  <c r="K184" i="13"/>
  <c r="J184" i="13"/>
  <c r="H184" i="13"/>
  <c r="G184" i="13"/>
  <c r="M183" i="13"/>
  <c r="I183" i="13"/>
  <c r="M182" i="13"/>
  <c r="I182" i="13"/>
  <c r="M181" i="13"/>
  <c r="I181" i="13"/>
  <c r="M180" i="13"/>
  <c r="I180" i="13"/>
  <c r="M179" i="13"/>
  <c r="I179" i="13"/>
  <c r="M178" i="13"/>
  <c r="I178" i="13"/>
  <c r="M177" i="13"/>
  <c r="I177" i="13"/>
  <c r="M176" i="13"/>
  <c r="I176" i="13"/>
  <c r="M175" i="13"/>
  <c r="I175" i="13"/>
  <c r="M174" i="13"/>
  <c r="I174" i="13"/>
  <c r="N168" i="13"/>
  <c r="L168" i="13"/>
  <c r="K168" i="13"/>
  <c r="J168" i="13"/>
  <c r="H168" i="13"/>
  <c r="G168" i="13"/>
  <c r="M167" i="13"/>
  <c r="I167" i="13"/>
  <c r="M166" i="13"/>
  <c r="I166" i="13"/>
  <c r="M165" i="13"/>
  <c r="I165" i="13"/>
  <c r="M164" i="13"/>
  <c r="I164" i="13"/>
  <c r="M163" i="13"/>
  <c r="I163" i="13"/>
  <c r="M162" i="13"/>
  <c r="I162" i="13"/>
  <c r="M161" i="13"/>
  <c r="I161" i="13"/>
  <c r="M160" i="13"/>
  <c r="I160" i="13"/>
  <c r="M159" i="13"/>
  <c r="I159" i="13"/>
  <c r="M158" i="13"/>
  <c r="I158" i="13"/>
  <c r="N148" i="13"/>
  <c r="M148" i="13"/>
  <c r="L148" i="13"/>
  <c r="K148" i="13"/>
  <c r="J148" i="13"/>
  <c r="I148" i="13"/>
  <c r="H148" i="13"/>
  <c r="G148" i="13"/>
  <c r="N112" i="13"/>
  <c r="L112" i="13"/>
  <c r="K112" i="13"/>
  <c r="J112" i="13"/>
  <c r="H112" i="13"/>
  <c r="G112" i="13"/>
  <c r="M111" i="13"/>
  <c r="I111" i="13"/>
  <c r="M110" i="13"/>
  <c r="I110" i="13"/>
  <c r="M109" i="13"/>
  <c r="I109" i="13"/>
  <c r="M108" i="13"/>
  <c r="I108" i="13"/>
  <c r="M107" i="13"/>
  <c r="I107" i="13"/>
  <c r="M106" i="13"/>
  <c r="I106" i="13"/>
  <c r="I105" i="13"/>
  <c r="M104" i="13"/>
  <c r="I104" i="13"/>
  <c r="M103" i="13"/>
  <c r="I103" i="13"/>
  <c r="M102" i="13"/>
  <c r="N96" i="13"/>
  <c r="N114" i="13" s="1"/>
  <c r="L96" i="13"/>
  <c r="L114" i="13" s="1"/>
  <c r="K96" i="13"/>
  <c r="K114" i="13" s="1"/>
  <c r="J96" i="13"/>
  <c r="J114" i="13" s="1"/>
  <c r="H96" i="13"/>
  <c r="H114" i="13" s="1"/>
  <c r="G96" i="13"/>
  <c r="G114" i="13" s="1"/>
  <c r="M95" i="13"/>
  <c r="I95" i="13"/>
  <c r="M94" i="13"/>
  <c r="I94" i="13"/>
  <c r="M93" i="13"/>
  <c r="I93" i="13"/>
  <c r="M92" i="13"/>
  <c r="I92" i="13"/>
  <c r="M91" i="13"/>
  <c r="I91" i="13"/>
  <c r="M90" i="13"/>
  <c r="I90" i="13"/>
  <c r="M89" i="13"/>
  <c r="I89" i="13"/>
  <c r="M88" i="13"/>
  <c r="I88" i="13"/>
  <c r="M87" i="13"/>
  <c r="I87" i="13"/>
  <c r="M86" i="13"/>
  <c r="I86" i="13"/>
  <c r="N79" i="13"/>
  <c r="L79" i="13"/>
  <c r="K79" i="13"/>
  <c r="J79" i="13"/>
  <c r="H79" i="13"/>
  <c r="G79" i="13"/>
  <c r="M78" i="13"/>
  <c r="I78" i="13"/>
  <c r="M77" i="13"/>
  <c r="I77" i="13"/>
  <c r="M76" i="13"/>
  <c r="I76" i="13"/>
  <c r="M75" i="13"/>
  <c r="I75" i="13"/>
  <c r="M74" i="13"/>
  <c r="I74" i="13"/>
  <c r="M73" i="13"/>
  <c r="I73" i="13"/>
  <c r="M72" i="13"/>
  <c r="I72" i="13"/>
  <c r="M71" i="13"/>
  <c r="I71" i="13"/>
  <c r="M70" i="13"/>
  <c r="I70" i="13"/>
  <c r="M69" i="13"/>
  <c r="I69" i="13"/>
  <c r="N63" i="13"/>
  <c r="L63" i="13"/>
  <c r="K63" i="13"/>
  <c r="J63" i="13"/>
  <c r="H63" i="13"/>
  <c r="G63" i="13"/>
  <c r="M62" i="13"/>
  <c r="I62" i="13"/>
  <c r="M61" i="13"/>
  <c r="I61" i="13"/>
  <c r="M60" i="13"/>
  <c r="I60" i="13"/>
  <c r="M59" i="13"/>
  <c r="I59" i="13"/>
  <c r="M58" i="13"/>
  <c r="I58" i="13"/>
  <c r="M57" i="13"/>
  <c r="I57" i="13"/>
  <c r="M56" i="13"/>
  <c r="I56" i="13"/>
  <c r="M55" i="13"/>
  <c r="I55" i="13"/>
  <c r="M54" i="13"/>
  <c r="I54" i="13"/>
  <c r="M53" i="13"/>
  <c r="I53" i="13"/>
  <c r="N43" i="13"/>
  <c r="M43" i="13"/>
  <c r="L43" i="13"/>
  <c r="K43" i="13"/>
  <c r="J43" i="13"/>
  <c r="I43" i="13"/>
  <c r="H43" i="13"/>
  <c r="M42" i="12"/>
  <c r="K42" i="12"/>
  <c r="J42" i="12"/>
  <c r="I42" i="12"/>
  <c r="G42" i="12"/>
  <c r="L42" i="12"/>
  <c r="H941" i="13" l="1"/>
  <c r="G81" i="13"/>
  <c r="G26" i="13" s="1"/>
  <c r="H669" i="13"/>
  <c r="H454" i="13" s="1"/>
  <c r="N669" i="13"/>
  <c r="N454" i="13" s="1"/>
  <c r="J81" i="13"/>
  <c r="J26" i="13" s="1"/>
  <c r="J116" i="13" s="1"/>
  <c r="H186" i="13"/>
  <c r="H131" i="13" s="1"/>
  <c r="J186" i="13"/>
  <c r="N703" i="13"/>
  <c r="L81" i="13"/>
  <c r="L26" i="13" s="1"/>
  <c r="H117" i="13" s="1"/>
  <c r="K186" i="13"/>
  <c r="K131" i="13" s="1"/>
  <c r="G225" i="13" s="1"/>
  <c r="J669" i="13"/>
  <c r="J454" i="13" s="1"/>
  <c r="H81" i="13"/>
  <c r="G186" i="13"/>
  <c r="N81" i="13"/>
  <c r="N26" i="13" s="1"/>
  <c r="L186" i="13"/>
  <c r="L131" i="13" s="1"/>
  <c r="H225" i="13" s="1"/>
  <c r="K669" i="13"/>
  <c r="K454" i="13" s="1"/>
  <c r="N186" i="13"/>
  <c r="N131" i="13" s="1"/>
  <c r="J225" i="13" s="1"/>
  <c r="L669" i="13"/>
  <c r="L454" i="13" s="1"/>
  <c r="K81" i="13"/>
  <c r="K26" i="13" s="1"/>
  <c r="G117" i="13" s="1"/>
  <c r="N78" i="15"/>
  <c r="D146" i="7"/>
  <c r="I40" i="4"/>
  <c r="L330" i="16"/>
  <c r="L340" i="16"/>
  <c r="J118" i="17"/>
  <c r="G941" i="13"/>
  <c r="C25" i="6"/>
  <c r="C44" i="6" s="1"/>
  <c r="K40" i="4"/>
  <c r="I37" i="4"/>
  <c r="M436" i="15"/>
  <c r="F39" i="4" s="1"/>
  <c r="H38" i="4"/>
  <c r="D84" i="15"/>
  <c r="L41" i="16"/>
  <c r="G77" i="16"/>
  <c r="N273" i="15"/>
  <c r="N248" i="15"/>
  <c r="E146" i="7"/>
  <c r="E148" i="7" s="1"/>
  <c r="L71" i="16"/>
  <c r="L73" i="16" s="1"/>
  <c r="J101" i="7"/>
  <c r="O28" i="6"/>
  <c r="M29" i="6"/>
  <c r="N24" i="15"/>
  <c r="N41" i="15"/>
  <c r="H146" i="7"/>
  <c r="I146" i="7"/>
  <c r="I148" i="7" s="1"/>
  <c r="G146" i="7"/>
  <c r="G116" i="13"/>
  <c r="H224" i="13"/>
  <c r="N608" i="13"/>
  <c r="N626" i="13"/>
  <c r="N628" i="13" s="1"/>
  <c r="K146" i="7"/>
  <c r="K148" i="7" s="1"/>
  <c r="M203" i="13"/>
  <c r="I220" i="13"/>
  <c r="I222" i="13" s="1"/>
  <c r="J117" i="13"/>
  <c r="M220" i="13"/>
  <c r="G318" i="15"/>
  <c r="L318" i="15"/>
  <c r="I23" i="12"/>
  <c r="G11" i="4" s="1"/>
  <c r="H318" i="15"/>
  <c r="M318" i="15"/>
  <c r="J21" i="12"/>
  <c r="J23" i="12" s="1"/>
  <c r="H11" i="4" s="1"/>
  <c r="I318" i="15"/>
  <c r="N318" i="15"/>
  <c r="K21" i="12"/>
  <c r="K23" i="12" s="1"/>
  <c r="I11" i="4" s="1"/>
  <c r="F318" i="15"/>
  <c r="J318" i="15"/>
  <c r="J26" i="16"/>
  <c r="J79" i="16"/>
  <c r="K59" i="16"/>
  <c r="K73" i="16"/>
  <c r="H59" i="16"/>
  <c r="H73" i="16"/>
  <c r="H80" i="16" s="1"/>
  <c r="I59" i="16"/>
  <c r="I73" i="16"/>
  <c r="H265" i="13"/>
  <c r="H320" i="13" s="1"/>
  <c r="D26" i="15"/>
  <c r="D43" i="15"/>
  <c r="H84" i="15"/>
  <c r="M26" i="15"/>
  <c r="D66" i="15"/>
  <c r="D80" i="15"/>
  <c r="H66" i="15"/>
  <c r="H80" i="15"/>
  <c r="M66" i="15"/>
  <c r="M80" i="15"/>
  <c r="J273" i="15"/>
  <c r="E26" i="15"/>
  <c r="I43" i="15"/>
  <c r="E66" i="15"/>
  <c r="E80" i="15"/>
  <c r="I66" i="15"/>
  <c r="I85" i="15" s="1"/>
  <c r="I80" i="15"/>
  <c r="F26" i="15"/>
  <c r="F43" i="15"/>
  <c r="J84" i="15"/>
  <c r="J43" i="15"/>
  <c r="F66" i="15"/>
  <c r="F80" i="15"/>
  <c r="J66" i="15"/>
  <c r="J80" i="15"/>
  <c r="G84" i="15"/>
  <c r="G43" i="15"/>
  <c r="L84" i="15"/>
  <c r="L43" i="15"/>
  <c r="G66" i="15"/>
  <c r="G80" i="15"/>
  <c r="L66" i="15"/>
  <c r="L80" i="15"/>
  <c r="N288" i="15"/>
  <c r="N284" i="15"/>
  <c r="F38" i="4" s="1"/>
  <c r="I26" i="16"/>
  <c r="I43" i="16"/>
  <c r="G59" i="16"/>
  <c r="G73" i="16"/>
  <c r="I64" i="14"/>
  <c r="J42" i="7"/>
  <c r="M667" i="13"/>
  <c r="M737" i="13"/>
  <c r="I952" i="13"/>
  <c r="K41" i="14"/>
  <c r="M1083" i="13"/>
  <c r="J62" i="17"/>
  <c r="K1083" i="13"/>
  <c r="M908" i="13"/>
  <c r="M913" i="13" s="1"/>
  <c r="N612" i="13"/>
  <c r="G265" i="13"/>
  <c r="G320" i="13" s="1"/>
  <c r="G86" i="4"/>
  <c r="G90" i="4" s="1"/>
  <c r="I86" i="4"/>
  <c r="I90" i="4" s="1"/>
  <c r="M64" i="14"/>
  <c r="N998" i="13"/>
  <c r="N1083" i="13"/>
  <c r="N452" i="15"/>
  <c r="J27" i="7"/>
  <c r="J85" i="7"/>
  <c r="J144" i="7"/>
  <c r="I96" i="13"/>
  <c r="I1195" i="13"/>
  <c r="F55" i="4" s="1"/>
  <c r="N64" i="14"/>
  <c r="M1188" i="13"/>
  <c r="J20" i="4" s="1"/>
  <c r="M1195" i="13"/>
  <c r="J55" i="4" s="1"/>
  <c r="L447" i="16"/>
  <c r="J123" i="17"/>
  <c r="I1188" i="13"/>
  <c r="F20" i="4" s="1"/>
  <c r="G998" i="13"/>
  <c r="G1083" i="13"/>
  <c r="J115" i="17"/>
  <c r="I63" i="13"/>
  <c r="M265" i="14"/>
  <c r="J36" i="4" s="1"/>
  <c r="I235" i="14"/>
  <c r="H942" i="13"/>
  <c r="L1064" i="13"/>
  <c r="J1060" i="13"/>
  <c r="L1188" i="13"/>
  <c r="I20" i="4" s="1"/>
  <c r="J265" i="14"/>
  <c r="G36" i="4" s="1"/>
  <c r="J310" i="15"/>
  <c r="J317" i="15" s="1"/>
  <c r="L181" i="16"/>
  <c r="E305" i="16"/>
  <c r="E307" i="16" s="1"/>
  <c r="J305" i="16"/>
  <c r="J307" i="16" s="1"/>
  <c r="H352" i="16"/>
  <c r="H354" i="16" s="1"/>
  <c r="H473" i="16"/>
  <c r="K265" i="14"/>
  <c r="H36" i="4" s="1"/>
  <c r="H181" i="16"/>
  <c r="F352" i="16"/>
  <c r="F354" i="16" s="1"/>
  <c r="L352" i="16"/>
  <c r="L354" i="16" s="1"/>
  <c r="F443" i="16"/>
  <c r="K305" i="16"/>
  <c r="K307" i="16" s="1"/>
  <c r="K352" i="16"/>
  <c r="K793" i="13"/>
  <c r="H17" i="4" s="1"/>
  <c r="H1031" i="13"/>
  <c r="N1031" i="13"/>
  <c r="H1060" i="13"/>
  <c r="N1195" i="13"/>
  <c r="K55" i="4" s="1"/>
  <c r="H1035" i="13"/>
  <c r="H25" i="13"/>
  <c r="J265" i="13"/>
  <c r="N265" i="13"/>
  <c r="N320" i="13" s="1"/>
  <c r="N270" i="13"/>
  <c r="E86" i="4"/>
  <c r="E90" i="4" s="1"/>
  <c r="I299" i="13"/>
  <c r="G305" i="16"/>
  <c r="G307" i="16" s="1"/>
  <c r="G352" i="16"/>
  <c r="G310" i="15"/>
  <c r="G317" i="15" s="1"/>
  <c r="J25" i="13"/>
  <c r="J270" i="13"/>
  <c r="J793" i="13"/>
  <c r="G17" i="4" s="1"/>
  <c r="I181" i="16"/>
  <c r="K130" i="13"/>
  <c r="D23" i="17"/>
  <c r="D86" i="4"/>
  <c r="D90" i="4" s="1"/>
  <c r="K1035" i="13"/>
  <c r="J1035" i="13"/>
  <c r="M41" i="14"/>
  <c r="K265" i="13"/>
  <c r="I793" i="13"/>
  <c r="F17" i="4" s="1"/>
  <c r="G942" i="13"/>
  <c r="M754" i="13"/>
  <c r="H793" i="13"/>
  <c r="E17" i="4" s="1"/>
  <c r="N793" i="13"/>
  <c r="K17" i="4" s="1"/>
  <c r="L1083" i="13"/>
  <c r="N265" i="14"/>
  <c r="K36" i="4" s="1"/>
  <c r="I310" i="15"/>
  <c r="I317" i="15" s="1"/>
  <c r="G62" i="17"/>
  <c r="J91" i="17"/>
  <c r="J93" i="17"/>
  <c r="J117" i="17"/>
  <c r="K54" i="5"/>
  <c r="D86" i="7"/>
  <c r="D89" i="7" s="1"/>
  <c r="F138" i="7"/>
  <c r="L41" i="14"/>
  <c r="G25" i="13"/>
  <c r="L25" i="13"/>
  <c r="I79" i="13"/>
  <c r="G270" i="13"/>
  <c r="I908" i="13"/>
  <c r="I913" i="13" s="1"/>
  <c r="M940" i="13"/>
  <c r="M952" i="13"/>
  <c r="H998" i="13"/>
  <c r="K1031" i="13"/>
  <c r="K1060" i="13"/>
  <c r="K1195" i="13"/>
  <c r="H55" i="4" s="1"/>
  <c r="E181" i="16"/>
  <c r="F305" i="16"/>
  <c r="F307" i="16" s="1"/>
  <c r="L305" i="16"/>
  <c r="L307" i="16" s="1"/>
  <c r="I352" i="16"/>
  <c r="I473" i="16"/>
  <c r="H62" i="17"/>
  <c r="J85" i="17"/>
  <c r="J86" i="17" s="1"/>
  <c r="L54" i="5"/>
  <c r="M184" i="13"/>
  <c r="K270" i="13"/>
  <c r="M586" i="13"/>
  <c r="M588" i="13" s="1"/>
  <c r="M590" i="13" s="1"/>
  <c r="M685" i="13"/>
  <c r="I770" i="13"/>
  <c r="G793" i="13"/>
  <c r="D17" i="4" s="1"/>
  <c r="L793" i="13"/>
  <c r="I17" i="4" s="1"/>
  <c r="M838" i="13"/>
  <c r="I940" i="13"/>
  <c r="J998" i="13"/>
  <c r="G1031" i="13"/>
  <c r="L1031" i="13"/>
  <c r="G1060" i="13"/>
  <c r="J1083" i="13"/>
  <c r="M1108" i="13"/>
  <c r="M1110" i="13" s="1"/>
  <c r="M1112" i="13" s="1"/>
  <c r="I143" i="14"/>
  <c r="G235" i="14"/>
  <c r="K235" i="14"/>
  <c r="L265" i="14"/>
  <c r="I36" i="4" s="1"/>
  <c r="F181" i="16"/>
  <c r="H305" i="16"/>
  <c r="H307" i="16" s="1"/>
  <c r="E352" i="16"/>
  <c r="J352" i="16"/>
  <c r="J354" i="16" s="1"/>
  <c r="J473" i="16"/>
  <c r="D62" i="17"/>
  <c r="I62" i="17"/>
  <c r="J25" i="6"/>
  <c r="J68" i="7"/>
  <c r="J125" i="7"/>
  <c r="J138" i="7"/>
  <c r="N41" i="14"/>
  <c r="I425" i="13"/>
  <c r="G425" i="13"/>
  <c r="H86" i="4"/>
  <c r="H90" i="4" s="1"/>
  <c r="Q25" i="6"/>
  <c r="N1064" i="13"/>
  <c r="H26" i="16"/>
  <c r="H77" i="16"/>
  <c r="I1083" i="13"/>
  <c r="R22" i="6"/>
  <c r="M998" i="13"/>
  <c r="I112" i="13"/>
  <c r="N400" i="13"/>
  <c r="M425" i="13"/>
  <c r="J77" i="16"/>
  <c r="I77" i="16"/>
  <c r="J99" i="17"/>
  <c r="J109" i="17"/>
  <c r="J110" i="17" s="1"/>
  <c r="I25" i="6"/>
  <c r="M568" i="13"/>
  <c r="M570" i="13" s="1"/>
  <c r="M572" i="13" s="1"/>
  <c r="G932" i="13"/>
  <c r="L57" i="16"/>
  <c r="N54" i="5"/>
  <c r="K25" i="6"/>
  <c r="H86" i="7"/>
  <c r="H89" i="7" s="1"/>
  <c r="K25" i="13"/>
  <c r="M63" i="13"/>
  <c r="G130" i="13"/>
  <c r="L270" i="13"/>
  <c r="L588" i="13"/>
  <c r="L590" i="13" s="1"/>
  <c r="I651" i="13"/>
  <c r="J1031" i="13"/>
  <c r="N1060" i="13"/>
  <c r="H1195" i="13"/>
  <c r="E55" i="4" s="1"/>
  <c r="J181" i="16"/>
  <c r="I305" i="16"/>
  <c r="I307" i="16" s="1"/>
  <c r="L473" i="16"/>
  <c r="E62" i="17"/>
  <c r="D25" i="6"/>
  <c r="L25" i="6"/>
  <c r="I806" i="13"/>
  <c r="J59" i="16"/>
  <c r="E25" i="6"/>
  <c r="J130" i="13"/>
  <c r="I168" i="13"/>
  <c r="H299" i="13"/>
  <c r="L299" i="13"/>
  <c r="I701" i="13"/>
  <c r="M806" i="13"/>
  <c r="I833" i="13"/>
  <c r="H1083" i="13"/>
  <c r="H265" i="14"/>
  <c r="E36" i="4" s="1"/>
  <c r="L24" i="16"/>
  <c r="H54" i="5"/>
  <c r="F25" i="6"/>
  <c r="N25" i="6"/>
  <c r="N42" i="6" s="1"/>
  <c r="F42" i="7"/>
  <c r="L310" i="15"/>
  <c r="L317" i="15" s="1"/>
  <c r="K425" i="13"/>
  <c r="I721" i="13"/>
  <c r="I931" i="13"/>
  <c r="K977" i="13"/>
  <c r="H18" i="4" s="1"/>
  <c r="N1188" i="13"/>
  <c r="K20" i="4" s="1"/>
  <c r="M235" i="14"/>
  <c r="M22" i="6"/>
  <c r="G25" i="6"/>
  <c r="M96" i="13"/>
  <c r="L130" i="13"/>
  <c r="I184" i="13"/>
  <c r="M931" i="13"/>
  <c r="N941" i="13"/>
  <c r="G1188" i="13"/>
  <c r="D20" i="4" s="1"/>
  <c r="H25" i="6"/>
  <c r="P42" i="6"/>
  <c r="F144" i="7"/>
  <c r="E447" i="16"/>
  <c r="E473" i="16"/>
  <c r="G1035" i="13"/>
  <c r="N64" i="15"/>
  <c r="H310" i="15"/>
  <c r="H317" i="15" s="1"/>
  <c r="N310" i="15"/>
  <c r="N317" i="15" s="1"/>
  <c r="F310" i="15"/>
  <c r="F317" i="15" s="1"/>
  <c r="G26" i="15"/>
  <c r="H26" i="15"/>
  <c r="E84" i="15"/>
  <c r="M310" i="15"/>
  <c r="M317" i="15" s="1"/>
  <c r="J54" i="5"/>
  <c r="I203" i="16"/>
  <c r="G1064" i="13"/>
  <c r="N25" i="13"/>
  <c r="J70" i="17"/>
  <c r="K23" i="17"/>
  <c r="K86" i="4"/>
  <c r="K90" i="4" s="1"/>
  <c r="N130" i="13"/>
  <c r="M21" i="12"/>
  <c r="M793" i="13"/>
  <c r="J17" i="4" s="1"/>
  <c r="J203" i="16"/>
  <c r="K941" i="13"/>
  <c r="K932" i="13"/>
  <c r="J941" i="13"/>
  <c r="J942" i="13"/>
  <c r="L1035" i="13"/>
  <c r="M79" i="13"/>
  <c r="M168" i="13"/>
  <c r="N391" i="13"/>
  <c r="N414" i="13"/>
  <c r="L203" i="16"/>
  <c r="M265" i="13"/>
  <c r="E203" i="16"/>
  <c r="L265" i="13"/>
  <c r="L320" i="13" s="1"/>
  <c r="L570" i="13"/>
  <c r="F203" i="16"/>
  <c r="H977" i="13"/>
  <c r="E18" i="4" s="1"/>
  <c r="M112" i="13"/>
  <c r="H203" i="16"/>
  <c r="J298" i="13"/>
  <c r="J299" i="13" s="1"/>
  <c r="M833" i="13"/>
  <c r="L932" i="13"/>
  <c r="L942" i="13"/>
  <c r="J1195" i="13"/>
  <c r="G55" i="4" s="1"/>
  <c r="L1195" i="13"/>
  <c r="I55" i="4" s="1"/>
  <c r="I41" i="14"/>
  <c r="K299" i="13"/>
  <c r="I685" i="13"/>
  <c r="I754" i="13"/>
  <c r="J932" i="13"/>
  <c r="N942" i="13"/>
  <c r="G143" i="14"/>
  <c r="J64" i="14"/>
  <c r="I23" i="17"/>
  <c r="I838" i="13"/>
  <c r="N932" i="13"/>
  <c r="L998" i="13"/>
  <c r="L977" i="13"/>
  <c r="I18" i="4" s="1"/>
  <c r="L1060" i="13"/>
  <c r="M1122" i="13"/>
  <c r="M1124" i="13" s="1"/>
  <c r="M1126" i="13" s="1"/>
  <c r="H1188" i="13"/>
  <c r="E20" i="4" s="1"/>
  <c r="K1188" i="13"/>
  <c r="H20" i="4" s="1"/>
  <c r="G299" i="13"/>
  <c r="M651" i="13"/>
  <c r="I667" i="13"/>
  <c r="M721" i="13"/>
  <c r="I737" i="13"/>
  <c r="H932" i="13"/>
  <c r="J1188" i="13"/>
  <c r="G20" i="4" s="1"/>
  <c r="L64" i="14"/>
  <c r="M701" i="13"/>
  <c r="M770" i="13"/>
  <c r="K942" i="13"/>
  <c r="K143" i="14"/>
  <c r="J977" i="13"/>
  <c r="G18" i="4" s="1"/>
  <c r="J41" i="14"/>
  <c r="M143" i="14"/>
  <c r="J26" i="15"/>
  <c r="N436" i="15"/>
  <c r="J39" i="4" s="1"/>
  <c r="L26" i="15"/>
  <c r="J248" i="15"/>
  <c r="M84" i="15"/>
  <c r="K79" i="16"/>
  <c r="K43" i="16"/>
  <c r="F84" i="15"/>
  <c r="M452" i="15"/>
  <c r="N977" i="13"/>
  <c r="K18" i="4" s="1"/>
  <c r="G977" i="13"/>
  <c r="D18" i="4" s="1"/>
  <c r="K26" i="16"/>
  <c r="K77" i="16"/>
  <c r="G23" i="17"/>
  <c r="K64" i="14"/>
  <c r="G26" i="16"/>
  <c r="L237" i="16"/>
  <c r="J94" i="17"/>
  <c r="I84" i="15"/>
  <c r="L254" i="16"/>
  <c r="E23" i="17"/>
  <c r="O12" i="6"/>
  <c r="R10" i="6"/>
  <c r="R12" i="6" s="1"/>
  <c r="O22" i="6"/>
  <c r="I86" i="7"/>
  <c r="I89" i="7" s="1"/>
  <c r="F68" i="7"/>
  <c r="F125" i="7"/>
  <c r="K86" i="7"/>
  <c r="K89" i="7" s="1"/>
  <c r="M39" i="6"/>
  <c r="M12" i="6"/>
  <c r="O39" i="6"/>
  <c r="E86" i="7"/>
  <c r="E89" i="7" s="1"/>
  <c r="F85" i="7"/>
  <c r="F27" i="7"/>
  <c r="R31" i="6"/>
  <c r="R39" i="6" s="1"/>
  <c r="N610" i="13" l="1"/>
  <c r="N613" i="13"/>
  <c r="J131" i="13"/>
  <c r="J224" i="13" s="1"/>
  <c r="G131" i="13"/>
  <c r="G224" i="13" s="1"/>
  <c r="H26" i="13"/>
  <c r="H116" i="13" s="1"/>
  <c r="M669" i="13"/>
  <c r="M454" i="13" s="1"/>
  <c r="I703" i="13"/>
  <c r="K341" i="13"/>
  <c r="K320" i="13"/>
  <c r="M341" i="13"/>
  <c r="M320" i="13"/>
  <c r="J341" i="13"/>
  <c r="J320" i="13"/>
  <c r="M186" i="13"/>
  <c r="M131" i="13" s="1"/>
  <c r="M132" i="13" s="1"/>
  <c r="M138" i="13" s="1"/>
  <c r="M703" i="13"/>
  <c r="I669" i="13"/>
  <c r="I454" i="13" s="1"/>
  <c r="M222" i="13"/>
  <c r="I186" i="13"/>
  <c r="I81" i="13"/>
  <c r="I114" i="13"/>
  <c r="M114" i="13"/>
  <c r="M81" i="13"/>
  <c r="M26" i="13" s="1"/>
  <c r="I117" i="13" s="1"/>
  <c r="H434" i="16"/>
  <c r="H443" i="16" s="1"/>
  <c r="E434" i="16"/>
  <c r="G434" i="16" s="1"/>
  <c r="G443" i="16" s="1"/>
  <c r="J434" i="16"/>
  <c r="J443" i="16" s="1"/>
  <c r="L434" i="16"/>
  <c r="L443" i="16" s="1"/>
  <c r="L449" i="16" s="1"/>
  <c r="I434" i="16"/>
  <c r="D148" i="7"/>
  <c r="H40" i="4"/>
  <c r="H42" i="6"/>
  <c r="H44" i="6"/>
  <c r="P45" i="6"/>
  <c r="P44" i="6"/>
  <c r="Q42" i="6"/>
  <c r="Q45" i="6" s="1"/>
  <c r="Q44" i="6"/>
  <c r="K42" i="6"/>
  <c r="K45" i="6" s="1"/>
  <c r="K44" i="6"/>
  <c r="L42" i="6"/>
  <c r="L45" i="6" s="1"/>
  <c r="L44" i="6"/>
  <c r="J42" i="6"/>
  <c r="J45" i="6" s="1"/>
  <c r="J44" i="6"/>
  <c r="I42" i="6"/>
  <c r="E42" i="6"/>
  <c r="E45" i="6" s="1"/>
  <c r="E44" i="6"/>
  <c r="G42" i="6"/>
  <c r="G45" i="6" s="1"/>
  <c r="G44" i="6"/>
  <c r="F42" i="6"/>
  <c r="F45" i="6" s="1"/>
  <c r="F44" i="6"/>
  <c r="D42" i="6"/>
  <c r="D45" i="6" s="1"/>
  <c r="D44" i="6"/>
  <c r="N630" i="13"/>
  <c r="M453" i="15"/>
  <c r="J38" i="4"/>
  <c r="N43" i="15"/>
  <c r="H37" i="4"/>
  <c r="N26" i="15"/>
  <c r="D40" i="4"/>
  <c r="N453" i="15"/>
  <c r="G27" i="13"/>
  <c r="G33" i="13" s="1"/>
  <c r="K80" i="16"/>
  <c r="K301" i="13"/>
  <c r="J78" i="16"/>
  <c r="F43" i="7"/>
  <c r="F86" i="7" s="1"/>
  <c r="F89" i="7" s="1"/>
  <c r="H78" i="16"/>
  <c r="J43" i="7"/>
  <c r="J86" i="7" s="1"/>
  <c r="J89" i="7" s="1"/>
  <c r="N289" i="15"/>
  <c r="J289" i="15"/>
  <c r="J85" i="15"/>
  <c r="I78" i="16"/>
  <c r="L85" i="15"/>
  <c r="D87" i="15"/>
  <c r="D85" i="15"/>
  <c r="R28" i="6"/>
  <c r="R29" i="6" s="1"/>
  <c r="R42" i="6" s="1"/>
  <c r="O29" i="6"/>
  <c r="I87" i="15"/>
  <c r="G87" i="15"/>
  <c r="F87" i="15"/>
  <c r="G86" i="15"/>
  <c r="I86" i="15"/>
  <c r="F146" i="7"/>
  <c r="F86" i="15"/>
  <c r="H85" i="15"/>
  <c r="J146" i="7"/>
  <c r="I79" i="16"/>
  <c r="K78" i="16"/>
  <c r="I80" i="16"/>
  <c r="J43" i="16"/>
  <c r="J80" i="16" s="1"/>
  <c r="K179" i="16"/>
  <c r="K181" i="16" s="1"/>
  <c r="M1060" i="13"/>
  <c r="H86" i="15"/>
  <c r="L21" i="12"/>
  <c r="L23" i="12" s="1"/>
  <c r="J11" i="4" s="1"/>
  <c r="G272" i="13"/>
  <c r="G301" i="13"/>
  <c r="M23" i="12"/>
  <c r="K11" i="4" s="1"/>
  <c r="G23" i="12"/>
  <c r="E11" i="4" s="1"/>
  <c r="L341" i="13"/>
  <c r="L427" i="13"/>
  <c r="L301" i="13"/>
  <c r="L272" i="13"/>
  <c r="J272" i="13"/>
  <c r="J427" i="13"/>
  <c r="J301" i="13"/>
  <c r="K272" i="13"/>
  <c r="K427" i="13"/>
  <c r="H341" i="13"/>
  <c r="H301" i="13"/>
  <c r="H427" i="13"/>
  <c r="H272" i="13"/>
  <c r="M427" i="13"/>
  <c r="N427" i="13"/>
  <c r="N341" i="13"/>
  <c r="N301" i="13"/>
  <c r="N272" i="13"/>
  <c r="G78" i="16"/>
  <c r="J27" i="13"/>
  <c r="H132" i="13"/>
  <c r="H138" i="13" s="1"/>
  <c r="H150" i="13"/>
  <c r="N27" i="13"/>
  <c r="K132" i="13"/>
  <c r="K138" i="13" s="1"/>
  <c r="K150" i="13"/>
  <c r="H27" i="13"/>
  <c r="K27" i="13"/>
  <c r="L27" i="13"/>
  <c r="N132" i="13"/>
  <c r="N138" i="13" s="1"/>
  <c r="N150" i="13"/>
  <c r="L132" i="13"/>
  <c r="L138" i="13" s="1"/>
  <c r="L150" i="13"/>
  <c r="J150" i="13"/>
  <c r="G132" i="13"/>
  <c r="G138" i="13" s="1"/>
  <c r="G150" i="13"/>
  <c r="E86" i="15"/>
  <c r="L87" i="15"/>
  <c r="J87" i="15"/>
  <c r="E85" i="15"/>
  <c r="F85" i="15"/>
  <c r="H43" i="15"/>
  <c r="H87" i="15" s="1"/>
  <c r="E43" i="15"/>
  <c r="E87" i="15" s="1"/>
  <c r="M86" i="15"/>
  <c r="J86" i="15"/>
  <c r="G85" i="15"/>
  <c r="J284" i="15"/>
  <c r="J291" i="15" s="1"/>
  <c r="M87" i="15"/>
  <c r="L86" i="15"/>
  <c r="M85" i="15"/>
  <c r="N291" i="15"/>
  <c r="N290" i="15"/>
  <c r="N66" i="15"/>
  <c r="N80" i="15"/>
  <c r="G80" i="16"/>
  <c r="G79" i="16"/>
  <c r="L59" i="16"/>
  <c r="G179" i="16"/>
  <c r="H148" i="7"/>
  <c r="H42" i="5"/>
  <c r="G427" i="13"/>
  <c r="O25" i="6"/>
  <c r="M25" i="6"/>
  <c r="M941" i="13"/>
  <c r="R25" i="6"/>
  <c r="H453" i="13"/>
  <c r="H455" i="13" s="1"/>
  <c r="J1064" i="13"/>
  <c r="J1066" i="13" s="1"/>
  <c r="G341" i="13"/>
  <c r="H1064" i="13"/>
  <c r="H1066" i="13" s="1"/>
  <c r="K1064" i="13"/>
  <c r="K1066" i="13" s="1"/>
  <c r="M1064" i="13"/>
  <c r="L453" i="13"/>
  <c r="L455" i="13" s="1"/>
  <c r="N453" i="13"/>
  <c r="N455" i="13" s="1"/>
  <c r="K453" i="13"/>
  <c r="K455" i="13" s="1"/>
  <c r="J453" i="13"/>
  <c r="J455" i="13" s="1"/>
  <c r="L77" i="16"/>
  <c r="L26" i="16"/>
  <c r="N411" i="13"/>
  <c r="M932" i="13"/>
  <c r="I447" i="16"/>
  <c r="J447" i="16"/>
  <c r="F447" i="16"/>
  <c r="F449" i="16" s="1"/>
  <c r="I71" i="4"/>
  <c r="I941" i="13"/>
  <c r="G148" i="7"/>
  <c r="G27" i="5"/>
  <c r="H447" i="16"/>
  <c r="L165" i="16"/>
  <c r="I1064" i="13"/>
  <c r="I600" i="16"/>
  <c r="G453" i="13"/>
  <c r="G455" i="13" s="1"/>
  <c r="M141" i="12"/>
  <c r="J1037" i="13"/>
  <c r="I265" i="13"/>
  <c r="I320" i="13" s="1"/>
  <c r="J600" i="16"/>
  <c r="I141" i="12"/>
  <c r="M1031" i="13"/>
  <c r="I165" i="16"/>
  <c r="J165" i="16"/>
  <c r="H165" i="16"/>
  <c r="L1037" i="13"/>
  <c r="F81" i="12"/>
  <c r="G81" i="12"/>
  <c r="K1037" i="13"/>
  <c r="H1037" i="13"/>
  <c r="I1031" i="13"/>
  <c r="N1066" i="13"/>
  <c r="H207" i="16"/>
  <c r="H209" i="16" s="1"/>
  <c r="J596" i="16"/>
  <c r="J135" i="12"/>
  <c r="J137" i="12" s="1"/>
  <c r="J143" i="12" s="1"/>
  <c r="G141" i="12"/>
  <c r="I596" i="16"/>
  <c r="N459" i="13"/>
  <c r="H265" i="16"/>
  <c r="H267" i="16" s="1"/>
  <c r="N1037" i="13"/>
  <c r="M135" i="12"/>
  <c r="M137" i="12" s="1"/>
  <c r="G447" i="16"/>
  <c r="M270" i="13"/>
  <c r="M272" i="13" s="1"/>
  <c r="H596" i="16"/>
  <c r="F141" i="12"/>
  <c r="M977" i="13"/>
  <c r="J18" i="4" s="1"/>
  <c r="G1066" i="13"/>
  <c r="K203" i="16"/>
  <c r="H600" i="16"/>
  <c r="G135" i="12"/>
  <c r="G137" i="12" s="1"/>
  <c r="G71" i="4"/>
  <c r="G75" i="12"/>
  <c r="G77" i="12" s="1"/>
  <c r="K81" i="12"/>
  <c r="F165" i="16"/>
  <c r="M54" i="5"/>
  <c r="N27" i="5"/>
  <c r="N42" i="5"/>
  <c r="E165" i="16"/>
  <c r="G1037" i="13"/>
  <c r="G86" i="7"/>
  <c r="G89" i="7" s="1"/>
  <c r="L43" i="16"/>
  <c r="F40" i="4" s="1"/>
  <c r="F135" i="12"/>
  <c r="F137" i="12" s="1"/>
  <c r="M25" i="13"/>
  <c r="I1060" i="13"/>
  <c r="I135" i="12"/>
  <c r="I137" i="12" s="1"/>
  <c r="K75" i="12"/>
  <c r="K77" i="12" s="1"/>
  <c r="F77" i="12"/>
  <c r="I54" i="5"/>
  <c r="K59" i="4"/>
  <c r="L207" i="16"/>
  <c r="L209" i="16" s="1"/>
  <c r="F207" i="16"/>
  <c r="F209" i="16" s="1"/>
  <c r="E600" i="16"/>
  <c r="E602" i="16" s="1"/>
  <c r="K71" i="4"/>
  <c r="G23" i="4"/>
  <c r="I942" i="13"/>
  <c r="J265" i="16"/>
  <c r="J267" i="16" s="1"/>
  <c r="J75" i="12"/>
  <c r="J77" i="12" s="1"/>
  <c r="I932" i="13"/>
  <c r="D71" i="4"/>
  <c r="N84" i="15"/>
  <c r="L27" i="5"/>
  <c r="J42" i="5"/>
  <c r="F265" i="16"/>
  <c r="F267" i="16" s="1"/>
  <c r="K447" i="16"/>
  <c r="I207" i="16"/>
  <c r="I209" i="16" s="1"/>
  <c r="L332" i="16"/>
  <c r="K354" i="16" s="1"/>
  <c r="I354" i="16"/>
  <c r="H169" i="16"/>
  <c r="G59" i="4"/>
  <c r="M942" i="13"/>
  <c r="F600" i="16"/>
  <c r="J23" i="17"/>
  <c r="J86" i="4"/>
  <c r="J90" i="4" s="1"/>
  <c r="J81" i="12"/>
  <c r="J169" i="16"/>
  <c r="K135" i="12"/>
  <c r="K137" i="12" s="1"/>
  <c r="I977" i="13"/>
  <c r="F18" i="4" s="1"/>
  <c r="I265" i="16"/>
  <c r="I267" i="16" s="1"/>
  <c r="L42" i="5"/>
  <c r="L342" i="16"/>
  <c r="G354" i="16" s="1"/>
  <c r="E354" i="16"/>
  <c r="H71" i="4"/>
  <c r="E267" i="16"/>
  <c r="L596" i="16"/>
  <c r="L602" i="16" s="1"/>
  <c r="M75" i="12"/>
  <c r="M77" i="12" s="1"/>
  <c r="G203" i="16"/>
  <c r="I75" i="12"/>
  <c r="I77" i="12" s="1"/>
  <c r="K141" i="12"/>
  <c r="M298" i="13"/>
  <c r="M299" i="13" s="1"/>
  <c r="M301" i="13" s="1"/>
  <c r="L256" i="16"/>
  <c r="L1066" i="13"/>
  <c r="L265" i="16"/>
  <c r="L267" i="16" s="1"/>
  <c r="M81" i="12"/>
  <c r="L572" i="13"/>
  <c r="N631" i="13"/>
  <c r="J207" i="16"/>
  <c r="J209" i="16" s="1"/>
  <c r="I1035" i="13"/>
  <c r="I25" i="13"/>
  <c r="J27" i="5"/>
  <c r="L239" i="16"/>
  <c r="E207" i="16"/>
  <c r="E209" i="16" s="1"/>
  <c r="I81" i="12"/>
  <c r="J132" i="13" l="1"/>
  <c r="J138" i="13" s="1"/>
  <c r="I225" i="13"/>
  <c r="I26" i="13"/>
  <c r="I116" i="13" s="1"/>
  <c r="I131" i="13"/>
  <c r="I132" i="13" s="1"/>
  <c r="I138" i="13" s="1"/>
  <c r="R44" i="6"/>
  <c r="H45" i="6"/>
  <c r="H449" i="16"/>
  <c r="E443" i="16"/>
  <c r="E449" i="16" s="1"/>
  <c r="K434" i="16"/>
  <c r="K443" i="16" s="1"/>
  <c r="K449" i="16" s="1"/>
  <c r="J449" i="16"/>
  <c r="J40" i="4"/>
  <c r="I443" i="16"/>
  <c r="I449" i="16" s="1"/>
  <c r="M42" i="6"/>
  <c r="M45" i="6" s="1"/>
  <c r="M44" i="6"/>
  <c r="N91" i="15"/>
  <c r="N85" i="15"/>
  <c r="J37" i="4"/>
  <c r="J602" i="16"/>
  <c r="D37" i="4"/>
  <c r="D42" i="4" s="1"/>
  <c r="F37" i="4"/>
  <c r="L45" i="13"/>
  <c r="L33" i="13"/>
  <c r="K45" i="13"/>
  <c r="K33" i="13"/>
  <c r="N45" i="13"/>
  <c r="N33" i="13"/>
  <c r="J45" i="13"/>
  <c r="J33" i="13"/>
  <c r="H45" i="13"/>
  <c r="H33" i="13"/>
  <c r="G45" i="13"/>
  <c r="K23" i="4"/>
  <c r="E171" i="16"/>
  <c r="N461" i="13"/>
  <c r="F143" i="12"/>
  <c r="F23" i="12"/>
  <c r="D11" i="4" s="1"/>
  <c r="D23" i="4" s="1"/>
  <c r="O42" i="6"/>
  <c r="F83" i="12"/>
  <c r="M1066" i="13"/>
  <c r="E59" i="4"/>
  <c r="J148" i="7"/>
  <c r="G169" i="16"/>
  <c r="G181" i="16"/>
  <c r="I427" i="13"/>
  <c r="I301" i="13"/>
  <c r="I341" i="13"/>
  <c r="I272" i="13"/>
  <c r="M150" i="13"/>
  <c r="M27" i="13"/>
  <c r="I150" i="13"/>
  <c r="N87" i="15"/>
  <c r="N86" i="15"/>
  <c r="L79" i="16"/>
  <c r="L80" i="16"/>
  <c r="L78" i="16"/>
  <c r="F148" i="7"/>
  <c r="M453" i="13"/>
  <c r="M455" i="13" s="1"/>
  <c r="H27" i="5"/>
  <c r="H28" i="5" s="1"/>
  <c r="H57" i="5" s="1"/>
  <c r="H61" i="5" s="1"/>
  <c r="I453" i="13"/>
  <c r="I455" i="13" s="1"/>
  <c r="F171" i="16"/>
  <c r="E71" i="4"/>
  <c r="F59" i="4"/>
  <c r="F71" i="4"/>
  <c r="E23" i="4"/>
  <c r="G207" i="16"/>
  <c r="G209" i="16" s="1"/>
  <c r="I59" i="4"/>
  <c r="I72" i="4" s="1"/>
  <c r="G600" i="16"/>
  <c r="K265" i="16"/>
  <c r="K267" i="16" s="1"/>
  <c r="K165" i="16"/>
  <c r="K600" i="16"/>
  <c r="I602" i="16"/>
  <c r="G459" i="13"/>
  <c r="G461" i="13" s="1"/>
  <c r="M143" i="12"/>
  <c r="J171" i="16"/>
  <c r="K42" i="4"/>
  <c r="K207" i="16"/>
  <c r="K209" i="16" s="1"/>
  <c r="H171" i="16"/>
  <c r="G267" i="16"/>
  <c r="E42" i="4"/>
  <c r="G596" i="16"/>
  <c r="I143" i="12"/>
  <c r="H135" i="12"/>
  <c r="H137" i="12" s="1"/>
  <c r="K459" i="13"/>
  <c r="K461" i="13" s="1"/>
  <c r="L81" i="12"/>
  <c r="G83" i="12"/>
  <c r="I1037" i="13"/>
  <c r="M459" i="13"/>
  <c r="G72" i="4"/>
  <c r="L459" i="13"/>
  <c r="L461" i="13" s="1"/>
  <c r="K83" i="12"/>
  <c r="G42" i="4"/>
  <c r="G43" i="4" s="1"/>
  <c r="H602" i="16"/>
  <c r="G143" i="12"/>
  <c r="G449" i="16"/>
  <c r="I23" i="4"/>
  <c r="L135" i="12"/>
  <c r="L137" i="12" s="1"/>
  <c r="J83" i="12"/>
  <c r="I1066" i="13"/>
  <c r="K72" i="4"/>
  <c r="G28" i="5"/>
  <c r="K27" i="5"/>
  <c r="N28" i="5"/>
  <c r="N57" i="5" s="1"/>
  <c r="I27" i="5"/>
  <c r="J459" i="13"/>
  <c r="J461" i="13" s="1"/>
  <c r="L28" i="5"/>
  <c r="L57" i="5" s="1"/>
  <c r="J71" i="4"/>
  <c r="M1035" i="13"/>
  <c r="M1037" i="13" s="1"/>
  <c r="I42" i="4"/>
  <c r="H459" i="13"/>
  <c r="H461" i="13" s="1"/>
  <c r="H42" i="4"/>
  <c r="I169" i="16"/>
  <c r="I171" i="16" s="1"/>
  <c r="F602" i="16"/>
  <c r="L169" i="16"/>
  <c r="L171" i="16" s="1"/>
  <c r="D72" i="4"/>
  <c r="J28" i="5"/>
  <c r="J57" i="5" s="1"/>
  <c r="I42" i="5"/>
  <c r="H59" i="4"/>
  <c r="H72" i="4" s="1"/>
  <c r="I459" i="13"/>
  <c r="M42" i="5"/>
  <c r="G42" i="5"/>
  <c r="H23" i="4"/>
  <c r="I83" i="12"/>
  <c r="M83" i="12"/>
  <c r="K143" i="12"/>
  <c r="J23" i="4"/>
  <c r="K42" i="5"/>
  <c r="M27" i="5"/>
  <c r="J59" i="4"/>
  <c r="I27" i="13" l="1"/>
  <c r="I224" i="13"/>
  <c r="G57" i="5"/>
  <c r="G61" i="5" s="1"/>
  <c r="G67" i="5" s="1"/>
  <c r="M92" i="15"/>
  <c r="M91" i="15"/>
  <c r="N92" i="15"/>
  <c r="K43" i="4"/>
  <c r="K74" i="4" s="1"/>
  <c r="K92" i="4" s="1"/>
  <c r="M45" i="13"/>
  <c r="M33" i="13"/>
  <c r="I45" i="13"/>
  <c r="I33" i="13"/>
  <c r="E72" i="4"/>
  <c r="G165" i="16"/>
  <c r="G171" i="16" s="1"/>
  <c r="N61" i="5"/>
  <c r="N67" i="5" s="1"/>
  <c r="L61" i="5"/>
  <c r="L67" i="5" s="1"/>
  <c r="J61" i="5"/>
  <c r="J67" i="5" s="1"/>
  <c r="H67" i="5"/>
  <c r="E43" i="4"/>
  <c r="G602" i="16"/>
  <c r="J42" i="4"/>
  <c r="J43" i="4" s="1"/>
  <c r="F42" i="4"/>
  <c r="I461" i="13"/>
  <c r="K602" i="16"/>
  <c r="M461" i="13"/>
  <c r="L143" i="12"/>
  <c r="H143" i="12"/>
  <c r="L83" i="12"/>
  <c r="G74" i="4"/>
  <c r="G92" i="4" s="1"/>
  <c r="I43" i="4"/>
  <c r="I74" i="4" s="1"/>
  <c r="I92" i="4" s="1"/>
  <c r="J72" i="4"/>
  <c r="H43" i="4"/>
  <c r="H74" i="4" s="1"/>
  <c r="H92" i="4" s="1"/>
  <c r="K28" i="5"/>
  <c r="K57" i="5" s="1"/>
  <c r="I28" i="5"/>
  <c r="I57" i="5" s="1"/>
  <c r="D43" i="4"/>
  <c r="D74" i="4" s="1"/>
  <c r="D92" i="4" s="1"/>
  <c r="F23" i="4"/>
  <c r="K169" i="16"/>
  <c r="K171" i="16" s="1"/>
  <c r="F72" i="4"/>
  <c r="M28" i="5"/>
  <c r="M57" i="5" s="1"/>
  <c r="M61" i="5" s="1"/>
  <c r="E74" i="4" l="1"/>
  <c r="E92" i="4" s="1"/>
  <c r="K61" i="5"/>
  <c r="K67" i="5" s="1"/>
  <c r="I61" i="5"/>
  <c r="I67" i="5" s="1"/>
  <c r="M67" i="5"/>
  <c r="F43" i="4"/>
  <c r="F74" i="4" s="1"/>
  <c r="J74" i="4"/>
  <c r="J92" i="4" s="1"/>
  <c r="F62" i="17"/>
  <c r="F70" i="17" l="1"/>
  <c r="F86" i="4" l="1"/>
  <c r="F23" i="17" l="1"/>
  <c r="R45" i="6" s="1"/>
  <c r="F90" i="4"/>
  <c r="F92" i="4" s="1"/>
</calcChain>
</file>

<file path=xl/comments1.xml><?xml version="1.0" encoding="utf-8"?>
<comments xmlns="http://schemas.openxmlformats.org/spreadsheetml/2006/main">
  <authors>
    <author>Bibi Zahrah Nunhuck</author>
  </authors>
  <commentList>
    <comment ref="B1099" authorId="0" shapeId="0">
      <text>
        <r>
          <rPr>
            <b/>
            <sz val="9"/>
            <color indexed="81"/>
            <rFont val="Tahoma"/>
            <family val="2"/>
          </rPr>
          <t>Bibi Zahrah Nunhuck:</t>
        </r>
        <r>
          <rPr>
            <sz val="9"/>
            <color indexed="81"/>
            <rFont val="Tahoma"/>
            <family val="2"/>
          </rPr>
          <t xml:space="preserve">
Not filled by most entities</t>
        </r>
      </text>
    </comment>
  </commentList>
</comments>
</file>

<file path=xl/sharedStrings.xml><?xml version="1.0" encoding="utf-8"?>
<sst xmlns="http://schemas.openxmlformats.org/spreadsheetml/2006/main" count="9229" uniqueCount="3276">
  <si>
    <t xml:space="preserve"> </t>
  </si>
  <si>
    <t>B. General Notes</t>
  </si>
  <si>
    <t>(i) Financial Statements (FS)</t>
  </si>
  <si>
    <t xml:space="preserve">(ii) IFRS/IPSAS/ Accounting Policy Adjustments </t>
  </si>
  <si>
    <t>(iv) Steps to follow in completing the Consolidation Package</t>
  </si>
  <si>
    <t>Notes</t>
  </si>
  <si>
    <t>Table of Contents</t>
  </si>
  <si>
    <t>Notes to the Accounts</t>
  </si>
  <si>
    <t>'1.</t>
  </si>
  <si>
    <t>CASH AND CASH EQUIVALENTS</t>
  </si>
  <si>
    <t>2.</t>
  </si>
  <si>
    <t>RECEIVABLES FROM NON-EXCHANGE TRANSACTIONS</t>
  </si>
  <si>
    <t>3.</t>
  </si>
  <si>
    <t>RECEIVABLES FROM EXCHANGE TRANSACTIONS</t>
  </si>
  <si>
    <t>4.</t>
  </si>
  <si>
    <t>LOANS AND ADVANCES</t>
  </si>
  <si>
    <t>5.</t>
  </si>
  <si>
    <t xml:space="preserve"> NET INVESTMENT IN FINANCE LEASE</t>
  </si>
  <si>
    <t>6.</t>
  </si>
  <si>
    <t>INVESTMENTS</t>
  </si>
  <si>
    <t>7.</t>
  </si>
  <si>
    <t>ASSETS HELD FOR SALE</t>
  </si>
  <si>
    <t>8.</t>
  </si>
  <si>
    <t>INVENTORIES</t>
  </si>
  <si>
    <t>9.</t>
  </si>
  <si>
    <t>PREPAYMENTS</t>
  </si>
  <si>
    <t>10.</t>
  </si>
  <si>
    <t>OTHER ASSETS</t>
  </si>
  <si>
    <t>11.</t>
  </si>
  <si>
    <t>TAXATION</t>
  </si>
  <si>
    <t>12.</t>
  </si>
  <si>
    <t>DERIVATIVE FINANCIAL INSTRUMENTS</t>
  </si>
  <si>
    <t>13.</t>
  </si>
  <si>
    <t>INVESTMENTS IN ASSOCIATES</t>
  </si>
  <si>
    <t>14.</t>
  </si>
  <si>
    <t>INVESTMENTS IN JOINT VENTURES</t>
  </si>
  <si>
    <t>15.</t>
  </si>
  <si>
    <t>BIOLOGICAL ASSETS</t>
  </si>
  <si>
    <t>16.</t>
  </si>
  <si>
    <t>PROPERTY, PLANT AND EQUIPMENT</t>
  </si>
  <si>
    <t>17.</t>
  </si>
  <si>
    <t>RIGHTS OF USE ASSET</t>
  </si>
  <si>
    <t>18.</t>
  </si>
  <si>
    <t>INVESTMENT PROPERTY</t>
  </si>
  <si>
    <t>19.</t>
  </si>
  <si>
    <t>INTANGIBLE ASSETS AND GOODWILL</t>
  </si>
  <si>
    <t>20.</t>
  </si>
  <si>
    <t>PAYABLES UNDER EXCHANGE TRANSACTIONS</t>
  </si>
  <si>
    <t>21.</t>
  </si>
  <si>
    <t>PUBLIC SECTOR DEBT</t>
  </si>
  <si>
    <t>22.</t>
  </si>
  <si>
    <t>23.</t>
  </si>
  <si>
    <t>PROVISIONS</t>
  </si>
  <si>
    <t>24.</t>
  </si>
  <si>
    <t>SOCIAL BENEFITS LIABILITIES</t>
  </si>
  <si>
    <t>25.</t>
  </si>
  <si>
    <t>EMPLOYEE BENEFIT OBLIGATIONS</t>
  </si>
  <si>
    <t>27.</t>
  </si>
  <si>
    <t>OTHER LIABILITIES</t>
  </si>
  <si>
    <t>28.</t>
  </si>
  <si>
    <t>NET ASSETS/EQUITY</t>
  </si>
  <si>
    <t>29.</t>
  </si>
  <si>
    <t>OPERATING LEASES: WHERE PUBLIC SECTOR IS LESSOR</t>
  </si>
  <si>
    <t>30.</t>
  </si>
  <si>
    <t>CONTINGENT ASSETS AND CONTINGENT LIABILITIES</t>
  </si>
  <si>
    <t>31.</t>
  </si>
  <si>
    <t>RELATED PARTY DISCLOSURES</t>
  </si>
  <si>
    <t>32.</t>
  </si>
  <si>
    <t>ANY OTHER ADDITIONAL INFORMATION</t>
  </si>
  <si>
    <t>34.</t>
  </si>
  <si>
    <t>FINES, PENALTIES AND FORFEITS</t>
  </si>
  <si>
    <t>35.</t>
  </si>
  <si>
    <t>GRANTS AND AID</t>
  </si>
  <si>
    <t>36.</t>
  </si>
  <si>
    <t>OTHER TRANSFERS</t>
  </si>
  <si>
    <t>37.</t>
  </si>
  <si>
    <t>SOCIAL CONTRIBUTIONS</t>
  </si>
  <si>
    <t>38.</t>
  </si>
  <si>
    <t>OTHER REVENUE</t>
  </si>
  <si>
    <t>39.</t>
  </si>
  <si>
    <t>SALES OF GOODS AND SERVICES</t>
  </si>
  <si>
    <t>40.</t>
  </si>
  <si>
    <t>LICENCES</t>
  </si>
  <si>
    <t>41.</t>
  </si>
  <si>
    <t>FINANCE INCOME</t>
  </si>
  <si>
    <t>42.</t>
  </si>
  <si>
    <t>DIVIDENDS AND SIMILAR DISTRIBUTIONS</t>
  </si>
  <si>
    <t>43.</t>
  </si>
  <si>
    <t>RENT AND ROYALTIES</t>
  </si>
  <si>
    <t>44.</t>
  </si>
  <si>
    <t>EMPLOYEE COSTS</t>
  </si>
  <si>
    <t>45.</t>
  </si>
  <si>
    <t>SUBSIDIES</t>
  </si>
  <si>
    <t>46.</t>
  </si>
  <si>
    <t>GRANTS</t>
  </si>
  <si>
    <t>47.</t>
  </si>
  <si>
    <t>SOCIAL BENEFITS</t>
  </si>
  <si>
    <t>48.</t>
  </si>
  <si>
    <t>OPERATING EXPENSES</t>
  </si>
  <si>
    <t>49.</t>
  </si>
  <si>
    <t>OTHER EXPENSES</t>
  </si>
  <si>
    <t>50.</t>
  </si>
  <si>
    <t>FINANCE COSTS</t>
  </si>
  <si>
    <t>51.</t>
  </si>
  <si>
    <t xml:space="preserve">GAINS/ (LOSSES) </t>
  </si>
  <si>
    <t>Form and Content of Financial Statements of Public Sector</t>
  </si>
  <si>
    <t>Remarks</t>
  </si>
  <si>
    <t xml:space="preserve">Notes </t>
  </si>
  <si>
    <t>As per Audited Financial Statements</t>
  </si>
  <si>
    <t>Gross Amount</t>
  </si>
  <si>
    <t xml:space="preserve">Inter-entity Adjustments </t>
  </si>
  <si>
    <t>Rs</t>
  </si>
  <si>
    <t>ASSETS</t>
  </si>
  <si>
    <t>CURRENT ASSETS</t>
  </si>
  <si>
    <t>Cash and Cash Equivalents</t>
  </si>
  <si>
    <t>Receivables from Non-Exchange Transactions</t>
  </si>
  <si>
    <t>Order amended as per BCG FS. Previously 'Receivables from non-exchange transactions'</t>
  </si>
  <si>
    <t>Receivables from Exchange Transactions</t>
  </si>
  <si>
    <t>Order amended as per BCG FS. Previously 'Receivables from exchange transactions'</t>
  </si>
  <si>
    <t>Loans and Advances</t>
  </si>
  <si>
    <t>Net investment in Finance Lease</t>
  </si>
  <si>
    <t>Investments</t>
  </si>
  <si>
    <t>Assets Held For Sale</t>
  </si>
  <si>
    <t>Inventories</t>
  </si>
  <si>
    <t>Prepayments</t>
  </si>
  <si>
    <t>Current Tax Assets</t>
  </si>
  <si>
    <t>11 (a)</t>
  </si>
  <si>
    <t>Eliminate upon consolidation</t>
  </si>
  <si>
    <t>Deferred Tax Assets</t>
  </si>
  <si>
    <t>11 (c)</t>
  </si>
  <si>
    <t>New line item as per detailed SOFP ( will be eliminated against the retained earnings)</t>
  </si>
  <si>
    <t>Other Assets</t>
  </si>
  <si>
    <t>New line item as per detailed SOFP</t>
  </si>
  <si>
    <t>NON-CURRENT ASSETS</t>
  </si>
  <si>
    <t>Order amended as above.  Previously 'Receivables from non-exchange transactions'</t>
  </si>
  <si>
    <t>Order amended as above.  Previously 'Receivables from exchange transactions'</t>
  </si>
  <si>
    <t>Order amended as per BCG FS</t>
  </si>
  <si>
    <t>Derivative Financial Instruments</t>
  </si>
  <si>
    <t>Order amended as per BCG FS. 'Previously Investments in financial assets'</t>
  </si>
  <si>
    <t>Investments in Associates</t>
  </si>
  <si>
    <t>Order amended as per format of IPSAS 1. 'Previously Investments in associates'. Refer to IBL SOFP</t>
  </si>
  <si>
    <t>Investments in Joint Ventures</t>
  </si>
  <si>
    <t>Order amended. 'Previously Investments in joint ventures'. Refer to IBL SOFP</t>
  </si>
  <si>
    <t>As per CWA. Includes land lease premium. To discuss to remove or keep</t>
  </si>
  <si>
    <t>Biological Assets</t>
  </si>
  <si>
    <t>Order amended. Refer to UBP SOFP</t>
  </si>
  <si>
    <t>Property, Plant and Equipment</t>
  </si>
  <si>
    <t>Order amended as per BCG FS.'Previously 'Property, plant and equipment'</t>
  </si>
  <si>
    <t>Rights of Use Asset</t>
  </si>
  <si>
    <t>Investment Property</t>
  </si>
  <si>
    <t>Order amended. Previously 'Investment property'. Refer to UBP SOFP</t>
  </si>
  <si>
    <t>Intangible Assets and Goodwill</t>
  </si>
  <si>
    <t>Order amended as per BCG FS.'Previously 'Intangible assets and goodwill'</t>
  </si>
  <si>
    <t>Order amended as per BCG FS. 'Previously 'IMF-SDR deposits and IMF- Reserve tranche position'</t>
  </si>
  <si>
    <t xml:space="preserve">Total Assets </t>
  </si>
  <si>
    <t>LIABILITIES</t>
  </si>
  <si>
    <t>CURRENT LIABILITIES</t>
  </si>
  <si>
    <t>Bank Overdraft</t>
  </si>
  <si>
    <t>Public Sector Debt</t>
  </si>
  <si>
    <t>Previously ' Borrowings'.</t>
  </si>
  <si>
    <t>Financial Guarantee Liability</t>
  </si>
  <si>
    <t>Provisions</t>
  </si>
  <si>
    <t>Lease Liabilities</t>
  </si>
  <si>
    <t>17(b)</t>
  </si>
  <si>
    <t>Previously 'Finance lease obligation (if material)'.Renamed as per IPSAS 43</t>
  </si>
  <si>
    <t>Social Benefits Liabilities</t>
  </si>
  <si>
    <t>New line item-Current distinction</t>
  </si>
  <si>
    <t>Employee Benefit Obligations</t>
  </si>
  <si>
    <t>25/26</t>
  </si>
  <si>
    <t>Current Tax Liabilities</t>
  </si>
  <si>
    <t>11 (b)</t>
  </si>
  <si>
    <t>Mauritius Africa Fund Ltd- Group account has a subsidiary in Senegal- subject to tax? What to do</t>
  </si>
  <si>
    <t>Deferred Tax Liabilities</t>
  </si>
  <si>
    <t>Liabilities arising out of Assets Held For Sale</t>
  </si>
  <si>
    <t>Other Liabilities</t>
  </si>
  <si>
    <t>NON-CURRENT LIABILITIES</t>
  </si>
  <si>
    <t>Previously ' Borrowings'. Government Debt Includes IMF- SDR allocations</t>
  </si>
  <si>
    <t>New item added as per BCG FS</t>
  </si>
  <si>
    <t>New line item-Non current distinction</t>
  </si>
  <si>
    <t>Order amended as per IPSAS 1. 'Previously Social benefits liabilities'</t>
  </si>
  <si>
    <t xml:space="preserve">Total Liabilities </t>
  </si>
  <si>
    <t>Net Assets</t>
  </si>
  <si>
    <t>Consolidated Fund</t>
  </si>
  <si>
    <t>Special Funds</t>
  </si>
  <si>
    <t>General Fund</t>
  </si>
  <si>
    <t>Accumulated Surplus/(Deficits)</t>
  </si>
  <si>
    <t xml:space="preserve">Other Funds </t>
  </si>
  <si>
    <t>Share Capital and Share Premium</t>
  </si>
  <si>
    <t>Eliminate</t>
  </si>
  <si>
    <t>Treasury Shares</t>
  </si>
  <si>
    <t>Revaluation Reserve</t>
  </si>
  <si>
    <t xml:space="preserve">Other Reserves </t>
  </si>
  <si>
    <t>Total Net Assets/Equity attributable to owners</t>
  </si>
  <si>
    <t>Non-Controlling Interests</t>
  </si>
  <si>
    <t>Total Net Assets/Equity</t>
  </si>
  <si>
    <t>Tickmark legend</t>
  </si>
  <si>
    <t>Assets</t>
  </si>
  <si>
    <t>Liabilities</t>
  </si>
  <si>
    <t>Total</t>
  </si>
  <si>
    <t>Cash and Bank balances</t>
  </si>
  <si>
    <t>Local currency balances</t>
  </si>
  <si>
    <t>Foreign currency balances - at local banks</t>
  </si>
  <si>
    <t>Foreign currency balances - at external banks</t>
  </si>
  <si>
    <t>Remittances</t>
  </si>
  <si>
    <t>Taxes on Income and Profits</t>
  </si>
  <si>
    <t>Taxes on Property</t>
  </si>
  <si>
    <t>Taxes on Goods and Services</t>
  </si>
  <si>
    <t>Taxes on International Trade and Transactions</t>
  </si>
  <si>
    <t>Other Taxes</t>
  </si>
  <si>
    <t>Fines, Penalties and Forfeits</t>
  </si>
  <si>
    <t>Grants and Aid</t>
  </si>
  <si>
    <t>Grants from Foreign Governments</t>
  </si>
  <si>
    <t>Grants from International Organisations</t>
  </si>
  <si>
    <t>Grants from Other General Government Units</t>
  </si>
  <si>
    <t>Grant from Bank of Mauritius</t>
  </si>
  <si>
    <t>Other Transfers</t>
  </si>
  <si>
    <t xml:space="preserve">Transfer of Surplus Cash Balances from Statutory Bodies and Special Funds </t>
  </si>
  <si>
    <t>Contribution in respect of Tourism Development Projects on State Lands</t>
  </si>
  <si>
    <t>Concessionary Loans</t>
  </si>
  <si>
    <t>Goods in-kind</t>
  </si>
  <si>
    <t>Debt Forgiveness</t>
  </si>
  <si>
    <t>Others</t>
  </si>
  <si>
    <t>Social Contributions</t>
  </si>
  <si>
    <t>Licences</t>
  </si>
  <si>
    <t>Road Motor Vehicle Licences</t>
  </si>
  <si>
    <t>Company and Other Licences</t>
  </si>
  <si>
    <t>Finance Income</t>
  </si>
  <si>
    <t>Interest income</t>
  </si>
  <si>
    <t>Others (To specify)</t>
  </si>
  <si>
    <t>Dividends and Similar Distributions</t>
  </si>
  <si>
    <t>Dividend income</t>
  </si>
  <si>
    <t>Withdrawals from Income of Quasi Corporations</t>
  </si>
  <si>
    <t>Rent and Royalties</t>
  </si>
  <si>
    <t>Sales of Goods and Services</t>
  </si>
  <si>
    <t>Fees</t>
  </si>
  <si>
    <t>Incidental Sales by Non Market Establishment</t>
  </si>
  <si>
    <t xml:space="preserve">Miscellaneous Sales of Goods and Services </t>
  </si>
  <si>
    <t xml:space="preserve">Other Revenue </t>
  </si>
  <si>
    <t>Parastatals/Local Government/Corporate Bodies</t>
  </si>
  <si>
    <t>Ministries/Departments</t>
  </si>
  <si>
    <t>Holding company</t>
  </si>
  <si>
    <t>Government bonds</t>
  </si>
  <si>
    <t>Treasury notes</t>
  </si>
  <si>
    <t>Treasury bills</t>
  </si>
  <si>
    <t>Bank of Mauritius bills</t>
  </si>
  <si>
    <t>Bank bonds (include secured by government)</t>
  </si>
  <si>
    <t>Corporate bonds</t>
  </si>
  <si>
    <t xml:space="preserve">Other Investments (To Specify) </t>
  </si>
  <si>
    <t>Quoted Investments</t>
  </si>
  <si>
    <t>Unquoted Investments</t>
  </si>
  <si>
    <t>Assets classified as held for sale and assets included in disposal groups classified as held for sale</t>
  </si>
  <si>
    <t>Discontinued Operations</t>
  </si>
  <si>
    <t>Donated inventories</t>
  </si>
  <si>
    <t>Consumable Biological Assets (Harvested/Agricultural Produce)</t>
  </si>
  <si>
    <t>Other prepayments</t>
  </si>
  <si>
    <t>Local Sources (MRA)</t>
  </si>
  <si>
    <t>Other Local Sources</t>
  </si>
  <si>
    <t>Foreign Sources</t>
  </si>
  <si>
    <t>Cross currency swaps</t>
  </si>
  <si>
    <t>Interest rate swap contracts</t>
  </si>
  <si>
    <t xml:space="preserve">Non-Redeemable Preference Shares </t>
  </si>
  <si>
    <t>Redeemable Preference Shares</t>
  </si>
  <si>
    <t>Other Financial Assets</t>
  </si>
  <si>
    <t xml:space="preserve">IMF -SDR Deposits </t>
  </si>
  <si>
    <t>IMF -Reserve Tranche Position</t>
  </si>
  <si>
    <t>Infrastructure, Plant and Equipment</t>
  </si>
  <si>
    <t>Other Machinery &amp; Equipment</t>
  </si>
  <si>
    <t>Land and Buildings</t>
  </si>
  <si>
    <t>Land</t>
  </si>
  <si>
    <t>Buildings</t>
  </si>
  <si>
    <t>Bearer Plants</t>
  </si>
  <si>
    <t>Sniffer Dogs</t>
  </si>
  <si>
    <t>Asset under Construction</t>
  </si>
  <si>
    <t>Land and buildings</t>
  </si>
  <si>
    <t>Bearer Biological Assets</t>
  </si>
  <si>
    <t>Licenses &amp; Software</t>
  </si>
  <si>
    <t>Intellectual Property</t>
  </si>
  <si>
    <t>Goodwill</t>
  </si>
  <si>
    <t>Cost of Borrowings</t>
  </si>
  <si>
    <t>Accounts Payable</t>
  </si>
  <si>
    <t>Retention Money on Contracts</t>
  </si>
  <si>
    <t>Carry-over of Capital Expenditure</t>
  </si>
  <si>
    <t>Domestic and External Debts</t>
  </si>
  <si>
    <t xml:space="preserve">IMF -SDR Allocations </t>
  </si>
  <si>
    <t>Fair Value of Plan Assets</t>
  </si>
  <si>
    <t>Accrued Sick Leave</t>
  </si>
  <si>
    <t>Accrued Vacation Leave</t>
  </si>
  <si>
    <t>Accrued Passage Benefits</t>
  </si>
  <si>
    <t>Accrued Bonus</t>
  </si>
  <si>
    <t xml:space="preserve">Accrued Basic Salary </t>
  </si>
  <si>
    <t>Voluntary Retirement Scheme</t>
  </si>
  <si>
    <t>Deferred income</t>
  </si>
  <si>
    <t>Dividend payable</t>
  </si>
  <si>
    <t>Deposits</t>
  </si>
  <si>
    <t>Grants</t>
  </si>
  <si>
    <t>Other Deposits</t>
  </si>
  <si>
    <t>Car Loan</t>
  </si>
  <si>
    <t>Entity Name with which transacted</t>
  </si>
  <si>
    <t>2) Accounting of Grant in accordance with IPSAS 23- Revenue from Non-Exchange Transactions</t>
  </si>
  <si>
    <t>Description of Adjustment</t>
  </si>
  <si>
    <t>Dr</t>
  </si>
  <si>
    <t>Cr</t>
  </si>
  <si>
    <t xml:space="preserve">NOTES TO THE ACCOUNTS </t>
  </si>
  <si>
    <t>IPSAS REFERENCE</t>
  </si>
  <si>
    <t>Amendments</t>
  </si>
  <si>
    <t>To input manually</t>
  </si>
  <si>
    <t>1.</t>
  </si>
  <si>
    <t>The total cash and cash equivalents are made up as follows:</t>
  </si>
  <si>
    <t>IFRS/IPSAS/ Accounting policy Adjustments</t>
  </si>
  <si>
    <t xml:space="preserve">Unrestricted balances with central banks
</t>
  </si>
  <si>
    <t>Total Cash and Cash Equivalents</t>
  </si>
  <si>
    <t>Comprising :</t>
  </si>
  <si>
    <t>The changes in the loss allowance in respect of loans to and placements with banks are as follows:</t>
  </si>
  <si>
    <t>[IPSAS 30.42h], [IPSAS  30.IG22B]</t>
  </si>
  <si>
    <t xml:space="preserve">Loss Allowance as at 1 July </t>
  </si>
  <si>
    <t>Impairment Loss</t>
  </si>
  <si>
    <t>Write off</t>
  </si>
  <si>
    <t>Changes in models/risk parameters</t>
  </si>
  <si>
    <t>Foreign exchange movements</t>
  </si>
  <si>
    <t>Other movements</t>
  </si>
  <si>
    <t xml:space="preserve">Loss Allowance as at 30 June </t>
  </si>
  <si>
    <t>To provide any additional information/ clarification in respect of the above.</t>
  </si>
  <si>
    <t>Less: Loss Allowance</t>
  </si>
  <si>
    <t xml:space="preserve">Total </t>
  </si>
  <si>
    <t>Current</t>
  </si>
  <si>
    <t>Non-Current</t>
  </si>
  <si>
    <t>Check</t>
  </si>
  <si>
    <t>Lifetime expected credit losses (collectively assessed)</t>
  </si>
  <si>
    <t>Lifetime expected credit losses (individually assessed)</t>
  </si>
  <si>
    <t>Receivables Write-Off</t>
  </si>
  <si>
    <t>[IPSAS 30.42M, 30.42N,30.IG22D]</t>
  </si>
  <si>
    <t>Inter-entity adjustments</t>
  </si>
  <si>
    <t>Inter-entity- Estimated total carrying amount at default</t>
  </si>
  <si>
    <t>Other Revenue</t>
  </si>
  <si>
    <t>The changes in the loss allowance in respect of receivables from exchange transactions are as follows:</t>
  </si>
  <si>
    <t>(i)	Loans</t>
  </si>
  <si>
    <t>Loan to Parastatals/Local Government/Corporate Bodies</t>
  </si>
  <si>
    <t>Loan to Holding Company</t>
  </si>
  <si>
    <t>Loan to Customers</t>
  </si>
  <si>
    <t>Less:  Loss Allowance</t>
  </si>
  <si>
    <t>The ageing of loans is as follows:</t>
  </si>
  <si>
    <r>
      <rPr>
        <sz val="9"/>
        <color rgb="FFFFC000"/>
        <rFont val="Cambria"/>
        <family val="1"/>
      </rPr>
      <t xml:space="preserve">[IPSAS </t>
    </r>
    <r>
      <rPr>
        <u/>
        <sz val="9"/>
        <color rgb="FFFFC000"/>
        <rFont val="Cambria"/>
        <family val="1"/>
      </rPr>
      <t>30.AG</t>
    </r>
    <r>
      <rPr>
        <sz val="9"/>
        <color rgb="FFFFC000"/>
        <rFont val="Cambria"/>
        <family val="1"/>
      </rPr>
      <t>81]</t>
    </r>
  </si>
  <si>
    <t>Inter-entity Adjustments</t>
  </si>
  <si>
    <t>Less than 1 year</t>
  </si>
  <si>
    <t>Between 1 and 5 years</t>
  </si>
  <si>
    <t>Between 5 and 10 years</t>
  </si>
  <si>
    <t>Over 10 years</t>
  </si>
  <si>
    <t>The changes in the loss allowance in respect of Loans are as follows:</t>
  </si>
  <si>
    <t>12- month expected credit losses</t>
  </si>
  <si>
    <t>- Transfer to lifetime expected credit losses</t>
  </si>
  <si>
    <t>- Transfer to credit-impaired financial assets</t>
  </si>
  <si>
    <t>- Transfer to 12-month expected credit losses</t>
  </si>
  <si>
    <t>- Financial assets that have been derecognized during the period</t>
  </si>
  <si>
    <t>New financial assets originated or purchased</t>
  </si>
  <si>
    <t>Write-Off</t>
  </si>
  <si>
    <t>Foreign exchange and other movements</t>
  </si>
  <si>
    <t>Credit-impaired financial assets (lifetime expected credit losses)</t>
  </si>
  <si>
    <t>(ii)	Advances</t>
  </si>
  <si>
    <t xml:space="preserve">Customers </t>
  </si>
  <si>
    <t>The ageing of advances is as follows:</t>
  </si>
  <si>
    <r>
      <rPr>
        <sz val="9"/>
        <color rgb="FFFFC000"/>
        <rFont val="Cambria"/>
        <family val="1"/>
      </rPr>
      <t xml:space="preserve">[IPSAS </t>
    </r>
    <r>
      <rPr>
        <u/>
        <sz val="9"/>
        <color rgb="FFFFC000"/>
        <rFont val="Cambria"/>
        <family val="1"/>
      </rPr>
      <t>30.AG</t>
    </r>
    <r>
      <rPr>
        <sz val="9"/>
        <color rgb="FFFFC000"/>
        <rFont val="Cambria"/>
        <family val="1"/>
      </rPr>
      <t>81]</t>
    </r>
  </si>
  <si>
    <t>The changes in the loss allowance in respect of Advances are as follows:</t>
  </si>
  <si>
    <t>Source: SICOM and SICOM Financial Services (IFRS)</t>
  </si>
  <si>
    <t>(a)</t>
  </si>
  <si>
    <t>Movement during the year:</t>
  </si>
  <si>
    <t>[IPSAS 43.92]</t>
  </si>
  <si>
    <t>At 1 July</t>
  </si>
  <si>
    <t>Leases granted during the year (discounted)</t>
  </si>
  <si>
    <t>Capital repayment during the year</t>
  </si>
  <si>
    <t>At 30 June</t>
  </si>
  <si>
    <t>Interest receivable</t>
  </si>
  <si>
    <t>Loss Allowance</t>
  </si>
  <si>
    <t>Net investment in finance lease</t>
  </si>
  <si>
    <t xml:space="preserve">Analysed as:
</t>
  </si>
  <si>
    <t>- Non-current finance lease receivables</t>
  </si>
  <si>
    <t>- Current finance lease receivables</t>
  </si>
  <si>
    <t>(b)</t>
  </si>
  <si>
    <t>Amounts receivable under finance leases and reconciliation of the undiscounted lease payments to the net investment in the lease.</t>
  </si>
  <si>
    <t>[IPSAS 43.93]</t>
  </si>
  <si>
    <t>Amounts receivable under finance leases:</t>
  </si>
  <si>
    <t>- within one year</t>
  </si>
  <si>
    <t>- in the second to fifth years inclusive</t>
  </si>
  <si>
    <t>- more than five years</t>
  </si>
  <si>
    <t>Undiscounted lease payment receivables</t>
  </si>
  <si>
    <t>Less: Unguaranteed residual value</t>
  </si>
  <si>
    <t>deloitte illustrative fs 20-21</t>
  </si>
  <si>
    <t>Less: Unearned finance income</t>
  </si>
  <si>
    <t>Present value of minimum lease payments receivable</t>
  </si>
  <si>
    <t>Installments due</t>
  </si>
  <si>
    <t>sicom fs 20-21</t>
  </si>
  <si>
    <t>(c )</t>
  </si>
  <si>
    <t>Amounts recognised in surplus or deficit:</t>
  </si>
  <si>
    <t>Finance revenue on the net investment in the lease</t>
  </si>
  <si>
    <t>[IPSAS 43.89(a)(ii)]</t>
  </si>
  <si>
    <t>Revenue on variable lease payment for the year (which have not included in the measurement of the net investment in finance lease)</t>
  </si>
  <si>
    <t>[IPSAS 43.89(a)(iii)]</t>
  </si>
  <si>
    <t>(d)</t>
  </si>
  <si>
    <t>Maturity analysis</t>
  </si>
  <si>
    <t>Source: SICOM Financial Services 2020</t>
  </si>
  <si>
    <t xml:space="preserve"> NET INVESTMENT IN FINANCE LEASE (CONT'D)</t>
  </si>
  <si>
    <t>(e)</t>
  </si>
  <si>
    <t>Credit concentration of risk by industry sectors</t>
  </si>
  <si>
    <t>[IPSAS 30.42M, 30.AG8H]</t>
  </si>
  <si>
    <t>Manufacturing</t>
  </si>
  <si>
    <t>Transport</t>
  </si>
  <si>
    <t>Construction</t>
  </si>
  <si>
    <t>Personal</t>
  </si>
  <si>
    <t>Financial and business services</t>
  </si>
  <si>
    <t>Global Business Licence Holders</t>
  </si>
  <si>
    <t>Education</t>
  </si>
  <si>
    <t>Tourism</t>
  </si>
  <si>
    <t>Information, Communication and Technology</t>
  </si>
  <si>
    <t>Total- Net investment in finance lease</t>
  </si>
  <si>
    <t>(f)</t>
  </si>
  <si>
    <t>Allowance for credit impairment</t>
  </si>
  <si>
    <t>[IPSAS 30.42H]</t>
  </si>
  <si>
    <t>Provision (released)/charged for the year</t>
  </si>
  <si>
    <t>Other movements (to specify)</t>
  </si>
  <si>
    <t>Loss Allowance for the year</t>
  </si>
  <si>
    <t>The Loss allowance is analysed as follows:</t>
  </si>
  <si>
    <t>The above loss allowance includes impaired finance lease, which are past due at the end of the reporting date.</t>
  </si>
  <si>
    <t>(g)</t>
  </si>
  <si>
    <t>Interest rate profile</t>
  </si>
  <si>
    <t>(h)</t>
  </si>
  <si>
    <t>Ageing of finance lease (provision matrix)</t>
  </si>
  <si>
    <t>For purpose of disclosure regarding credit quality, its finance leases have been analysed as follows:</t>
  </si>
  <si>
    <t>Days past due</t>
  </si>
  <si>
    <t>0-90 days</t>
  </si>
  <si>
    <t>90 -180 days</t>
  </si>
  <si>
    <t>180- 360 days</t>
  </si>
  <si>
    <t>&gt;360 days</t>
  </si>
  <si>
    <t>Expected credit loss rate</t>
  </si>
  <si>
    <t>Estimated total gross carrying amount at default</t>
  </si>
  <si>
    <t>Expected credit loss</t>
  </si>
  <si>
    <t xml:space="preserve">Inter-entity- Lifetime expected credit losses (Rs)
</t>
  </si>
  <si>
    <t>(i)</t>
  </si>
  <si>
    <t>Analysis of finance lease</t>
  </si>
  <si>
    <t>sicom</t>
  </si>
  <si>
    <t>Neither past
due nor
impaired</t>
  </si>
  <si>
    <t>Past due but not impaired</t>
  </si>
  <si>
    <t>Impaired</t>
  </si>
  <si>
    <t>Net Investment
in finance lease before
impairment</t>
  </si>
  <si>
    <t>Net Investment in finance lease</t>
  </si>
  <si>
    <t>Leases</t>
  </si>
  <si>
    <t>SICOM</t>
  </si>
  <si>
    <t>Performing</t>
  </si>
  <si>
    <t>Non Performing</t>
  </si>
  <si>
    <t>To read ipsas 30 and disclosure requirements</t>
  </si>
  <si>
    <r>
      <rPr>
        <b/>
        <sz val="9"/>
        <color theme="1"/>
        <rFont val="Cambria"/>
        <family val="1"/>
      </rPr>
      <t>Inter-entity Adjustments</t>
    </r>
    <r>
      <rPr>
        <b/>
        <sz val="9"/>
        <color rgb="FFFF0000"/>
        <rFont val="Cambria"/>
        <family val="1"/>
      </rPr>
      <t>*</t>
    </r>
  </si>
  <si>
    <t>To confirm indirect interest 1st level. Letter or email to entities</t>
  </si>
  <si>
    <t>Categories of investments are shown below:</t>
  </si>
  <si>
    <t xml:space="preserve">Investment in securities measured at amortised cost </t>
  </si>
  <si>
    <t>[IPSAS 30.11(f)]</t>
  </si>
  <si>
    <t>Investment in securities mandatorily measured at FVTSD</t>
  </si>
  <si>
    <t>[IPSAS 30.11(a)]</t>
  </si>
  <si>
    <r>
      <rPr>
        <sz val="9"/>
        <color theme="1"/>
        <rFont val="Cambria"/>
        <family val="1"/>
      </rPr>
      <t xml:space="preserve">Investment in securities measured at FVTNAE </t>
    </r>
    <r>
      <rPr>
        <sz val="9"/>
        <color rgb="FFFFC000"/>
        <rFont val="Cambria"/>
        <family val="1"/>
      </rPr>
      <t xml:space="preserve"> </t>
    </r>
  </si>
  <si>
    <t>[IPSAS 30.11(h)]</t>
  </si>
  <si>
    <t>* Inter-entity Adjustments: The amount and entities with which transacted should be provided.</t>
  </si>
  <si>
    <t xml:space="preserve">Disclosures to be made for investments in Equity Instruments Designated at Fair Value through Net Assets/Equity: </t>
  </si>
  <si>
    <t>[IPSAS 30.14A]</t>
  </si>
  <si>
    <t>Reasons for Designated at Fair Value through Net Assets/Equity.</t>
  </si>
  <si>
    <t>Details of Investment</t>
  </si>
  <si>
    <t>Fair value</t>
  </si>
  <si>
    <r>
      <rPr>
        <b/>
        <sz val="9"/>
        <color theme="1"/>
        <rFont val="Cambria"/>
        <family val="1"/>
      </rPr>
      <t>Inter-entity Adjustments</t>
    </r>
    <r>
      <rPr>
        <b/>
        <sz val="9"/>
        <color rgb="FFFF0000"/>
        <rFont val="Cambria"/>
        <family val="1"/>
      </rPr>
      <t>*</t>
    </r>
  </si>
  <si>
    <t>Investment held at end of reporting period</t>
  </si>
  <si>
    <t>Investment derecognized during the reporting period</t>
  </si>
  <si>
    <t>Disclosure of transfers of the cumulative gain or loss within net assets/equity during the period including the reason for such transfers:</t>
  </si>
  <si>
    <t>Disclosures for derecognition of investments in equity investments measured at fair value through net assets/equity during the reporting period:</t>
  </si>
  <si>
    <t>[IPSAS 30.14B]</t>
  </si>
  <si>
    <t xml:space="preserve">(a)        The reasons for disposing of the investments.
(b)        The fair value of the investments at the date of derecognition.
(c)        The cumulative gain or loss on disposal.
</t>
  </si>
  <si>
    <t>The entity uses the following hierarchy for determining and measuring the fair value of investments:
•        Level 1 – Quoted (unadjusted) market prices in active markets for identical assets or liabilities.
•        Level 2 – Other techniques for which all inputs are observable and have a significant effect on the recorded fair value, either directly or indirectly; and
•        Level 3: Techniques which use inputs which have a significant effect on the recorded fair value that are not based on observable market data.</t>
  </si>
  <si>
    <t>[IPSAS 30.32]</t>
  </si>
  <si>
    <t xml:space="preserve">The level of fair value measurement used for each category of investment is shown in the table below: </t>
  </si>
  <si>
    <t>Entities are required to fill the level and basis</t>
  </si>
  <si>
    <t>Category</t>
  </si>
  <si>
    <t xml:space="preserve">Level </t>
  </si>
  <si>
    <t>Basis</t>
  </si>
  <si>
    <t>Equity Participation</t>
  </si>
  <si>
    <t xml:space="preserve">The table below shows an analysis of investments mandatorily measured at fair value through surplus or deficit by the level of hierarchy: </t>
  </si>
  <si>
    <t>[IPSAS 30.33(a), 30.32]</t>
  </si>
  <si>
    <t>Level 1</t>
  </si>
  <si>
    <t>Level 2</t>
  </si>
  <si>
    <t>Level 3</t>
  </si>
  <si>
    <t>Total Carrying Amount</t>
  </si>
  <si>
    <t>Total Fair Value</t>
  </si>
  <si>
    <t>[IPSAS 30.29]</t>
  </si>
  <si>
    <t xml:space="preserve">Inter-entity Adjustments
</t>
  </si>
  <si>
    <t>To state whether there have been transfers between the different levels.</t>
  </si>
  <si>
    <t>[IPSAS 30.33(b)]</t>
  </si>
  <si>
    <t>A reconciliation of fair value measurements in level 3 is set out below:</t>
  </si>
  <si>
    <t>[IPSAS 30.33(c)]</t>
  </si>
  <si>
    <t>To review reconciliation</t>
  </si>
  <si>
    <t>Additions during the year</t>
  </si>
  <si>
    <t>Disposal of investments</t>
  </si>
  <si>
    <t xml:space="preserve">Dividend capitalised </t>
  </si>
  <si>
    <t>Gains on foreign exchange transactions</t>
  </si>
  <si>
    <t>Fair value gain /(loss) on investment recognized in surplus or deficit</t>
  </si>
  <si>
    <t>Fair value gain /(loss) on investment recognized in in net assets/equity</t>
  </si>
  <si>
    <t xml:space="preserve">Movement in fair value due to reclassification </t>
  </si>
  <si>
    <t>Others (to specify)</t>
  </si>
  <si>
    <t>Balance at 30 June 2022</t>
  </si>
  <si>
    <t>The changes in the loss allowance in respect of investments of each category of investment are as follows:</t>
  </si>
  <si>
    <t>(a</t>
  </si>
  <si>
    <t xml:space="preserve"> Investment in securities measured at amortised cost</t>
  </si>
  <si>
    <t>[IPSAS 30.42H], [IPSAS  30.IG22B]</t>
  </si>
  <si>
    <t>kpmg illustrative fs 2021</t>
  </si>
  <si>
    <t>check</t>
  </si>
  <si>
    <t>b)</t>
  </si>
  <si>
    <t>Investment in securities measured /designated at FVTNAE</t>
  </si>
  <si>
    <t>As per SICOM- Based on IFRS 5</t>
  </si>
  <si>
    <t xml:space="preserve"> IPSAS 44 aligns with IFRS 5, Non-current Assets Held for Sale and Discontinued Operations and provides the accounting requirements for assets held for sale and provides presentation and disclosure requirements for discontinued operations. </t>
  </si>
  <si>
    <t xml:space="preserve">Gross Amount
</t>
  </si>
  <si>
    <t>eg. Represent foreclosure- seized assets as a result of default of client</t>
  </si>
  <si>
    <t>Assets Held for Sale</t>
  </si>
  <si>
    <t>Reconciliation of Assets Held For Sale:</t>
  </si>
  <si>
    <t>At 01 July</t>
  </si>
  <si>
    <t>Additions</t>
  </si>
  <si>
    <t>Disposals</t>
  </si>
  <si>
    <t xml:space="preserve">Impairment </t>
  </si>
  <si>
    <t xml:space="preserve">At 30 June </t>
  </si>
  <si>
    <t>Investments which have been acquired with a view for resale are required to recognise same in this category and disclose the name.</t>
  </si>
  <si>
    <t xml:space="preserve"> Assets classified as held for sale and assets included in disposal groups classified as held for sale        </t>
  </si>
  <si>
    <r>
      <rPr>
        <sz val="9"/>
        <color theme="1"/>
        <rFont val="Cambria"/>
        <family val="1"/>
      </rPr>
      <t xml:space="preserve">To disclose:
-description of non-current asset/disposal group </t>
    </r>
    <r>
      <rPr>
        <sz val="9"/>
        <color rgb="FFFFC000"/>
        <rFont val="Cambria"/>
        <family val="1"/>
      </rPr>
      <t xml:space="preserve">
</t>
    </r>
    <r>
      <rPr>
        <sz val="9"/>
        <color theme="1"/>
        <rFont val="Cambria"/>
        <family val="1"/>
      </rPr>
      <t>-description of facts and circumstances of sale or leading to the expected disposal and the expected manner and timing of that disposal</t>
    </r>
  </si>
  <si>
    <t>[IPSAS 44.51(a)]   ,[IPSAS 44.51(b)]</t>
  </si>
  <si>
    <t xml:space="preserve">Amounts recognised in surplus or deficit: </t>
  </si>
  <si>
    <t>[IPSAS 44.51(c)]</t>
  </si>
  <si>
    <t xml:space="preserve">Impairment loss </t>
  </si>
  <si>
    <t>[IPSAS 44.28]</t>
  </si>
  <si>
    <t>Gain for subsequent increase in fair value less costs to sell</t>
  </si>
  <si>
    <t>[IPSAS 44.29, 44.30]</t>
  </si>
  <si>
    <t xml:space="preserve">Disclosures if the non-current asset (or disposal group) is measured at a materially lower carrying amount than fair value </t>
  </si>
  <si>
    <t>[IPSAS 44.52]</t>
  </si>
  <si>
    <r>
      <rPr>
        <sz val="9"/>
        <color theme="1"/>
        <rFont val="Cambria"/>
        <family val="1"/>
      </rPr>
      <t>The disposal group was stated at fair value less costs to sell and comprised the following assets and liabilities:</t>
    </r>
    <r>
      <rPr>
        <sz val="9"/>
        <color rgb="FFFFC000"/>
        <rFont val="Cambria"/>
        <family val="1"/>
      </rPr>
      <t xml:space="preserve"> </t>
    </r>
  </si>
  <si>
    <t>[IPSAS 44.56(a)]</t>
  </si>
  <si>
    <t>Assets (to specify)</t>
  </si>
  <si>
    <t>Liabilities (to specify)</t>
  </si>
  <si>
    <t>Fair value hierarchy</t>
  </si>
  <si>
    <t xml:space="preserve">The entity uses the following hierarchy for determining and measuring the fair value of assets and liabilities:
•        Level 1 – Quoted (unadjusted) market prices in active markets for identical assets or liabilities.
•        Level 2 – Other techniques for which all inputs are observable and have a significant effect on the recorded fair value, either directly or indirectly; and
•        Level 3: Techniques which use inputs which have a significant effect on the recorded fair value that are not based on observable market data. </t>
  </si>
  <si>
    <t xml:space="preserve">The level of fair value measurement used for each category of assets and liabilities is shown in the table below: </t>
  </si>
  <si>
    <r>
      <rPr>
        <b/>
        <sz val="9"/>
        <color theme="1"/>
        <rFont val="Cambria"/>
        <family val="1"/>
      </rPr>
      <t>Level</t>
    </r>
    <r>
      <rPr>
        <b/>
        <sz val="9"/>
        <color rgb="FFFFC000"/>
        <rFont val="Cambria"/>
        <family val="1"/>
      </rPr>
      <t xml:space="preserve"> </t>
    </r>
  </si>
  <si>
    <t xml:space="preserve">Reasons for Measurement </t>
  </si>
  <si>
    <t>Measurement Technique (For level 2 &amp;3)</t>
  </si>
  <si>
    <r>
      <rPr>
        <b/>
        <sz val="9"/>
        <color theme="1"/>
        <rFont val="Cambria"/>
        <family val="1"/>
      </rPr>
      <t xml:space="preserve">Inputs (For level 2 &amp;3)  </t>
    </r>
    <r>
      <rPr>
        <b/>
        <sz val="9"/>
        <color rgb="FFFFC000"/>
        <rFont val="Cambria"/>
        <family val="1"/>
      </rPr>
      <t xml:space="preserve"> </t>
    </r>
  </si>
  <si>
    <t>[IPSAS 44.56(a-c)]</t>
  </si>
  <si>
    <t>For fair value measurements categorized within Level 3 of the fair value hierarchy:</t>
  </si>
  <si>
    <t>Description of Valuation Process</t>
  </si>
  <si>
    <t>Significant Unobservable inputs</t>
  </si>
  <si>
    <t>[IPSAS 44.56(c,d)]</t>
  </si>
  <si>
    <r>
      <rPr>
        <b/>
        <u/>
        <sz val="9"/>
        <color theme="1"/>
        <rFont val="Cambria"/>
        <family val="1"/>
      </rPr>
      <t xml:space="preserve">For fair value measurements, if the highest and best use of a non-financial asset differs from its current use: </t>
    </r>
    <r>
      <rPr>
        <b/>
        <sz val="9"/>
        <color theme="1"/>
        <rFont val="Cambria"/>
        <family val="1"/>
      </rPr>
      <t xml:space="preserve">
Disclosure of why the non-financial asset is being used in a manner that differs from its highest and best use</t>
    </r>
  </si>
  <si>
    <t>[IPSAS 44.56(e)]</t>
  </si>
  <si>
    <r>
      <rPr>
        <b/>
        <u/>
        <sz val="9"/>
        <color theme="1"/>
        <rFont val="Cambria"/>
        <family val="1"/>
      </rPr>
      <t>Change the plan to sell the non‑current asset (or disposal group)</t>
    </r>
    <r>
      <rPr>
        <b/>
        <u/>
        <sz val="9"/>
        <color rgb="FFFFC000"/>
        <rFont val="Cambria"/>
        <family val="1"/>
      </rPr>
      <t xml:space="preserve"> </t>
    </r>
  </si>
  <si>
    <t>[IPSAS 44.53]</t>
  </si>
  <si>
    <t>To disclose:
- a description of the facts and circumstances leading to the decision and
-  the effect of the decision on the results of operations for the period and any prior periods presented.</t>
  </si>
  <si>
    <t xml:space="preserve"> Discontinued Operations</t>
  </si>
  <si>
    <t>To provide background information about the discontinued operations</t>
  </si>
  <si>
    <t>The results of the discontinued operations, which have been included in the profit for the year, are as follows:</t>
  </si>
  <si>
    <t>source: EY illustrative fs 20/21</t>
  </si>
  <si>
    <t>Revenue</t>
  </si>
  <si>
    <t>[IPSAS 44.42(b)(i)]</t>
  </si>
  <si>
    <t>Expenses</t>
  </si>
  <si>
    <t>Pre‑tax surplus or deficit tax from discontinued operations</t>
  </si>
  <si>
    <t>Gain/loss recognised on the remeasurement to fair value less costs 
to sell</t>
  </si>
  <si>
    <t>[IPSAS 44.42(b)(iii)]</t>
  </si>
  <si>
    <t>Tax benefit/(expense)</t>
  </si>
  <si>
    <t>[IPSAS 44.42(b)(ii),[IPSAS 44.42(b)(iv)]</t>
  </si>
  <si>
    <t xml:space="preserve">                Related to pre-tax profit/(loss) from the ordinary activities for the period</t>
  </si>
  <si>
    <t xml:space="preserve">                Related to remeasurement to fair value less costs to sell</t>
  </si>
  <si>
    <t>Surplus/(deficit) for the year from discontinued operations</t>
  </si>
  <si>
    <t>Amount of revenue from continuing operations attributable to owners of the controlling entity</t>
  </si>
  <si>
    <t>[IPSAS 44.42(d)]</t>
  </si>
  <si>
    <t>Amount of revenue from discontinued operations attributable to owners of the controlling entity</t>
  </si>
  <si>
    <t xml:space="preserve">The major classes of assets and liabilities of the discontinued operations as held for sale as at 30 June are, as follows: </t>
  </si>
  <si>
    <t>[IPSAS 44.48]</t>
  </si>
  <si>
    <t>Asset (to specify)</t>
  </si>
  <si>
    <t>Assets held for sale</t>
  </si>
  <si>
    <t>Liabilities directly associated with assets held for sale</t>
  </si>
  <si>
    <t>Net assets directly associated with disposal group</t>
  </si>
  <si>
    <t>The net cash flows incurred by the discontinued operation are, as follows:</t>
  </si>
  <si>
    <t>[IPSAS 44.42(c)]</t>
  </si>
  <si>
    <t>Operating</t>
  </si>
  <si>
    <t>Investing</t>
  </si>
  <si>
    <t>Financing</t>
  </si>
  <si>
    <t>Net cash (outflow)/inflow</t>
  </si>
  <si>
    <t>IPSAS 12.12</t>
  </si>
  <si>
    <t>Inventories consist of the following:</t>
  </si>
  <si>
    <t>[IPSAS 12.47(b)</t>
  </si>
  <si>
    <t>Inventories for Distribution and Consumption</t>
  </si>
  <si>
    <t>To disclose nature and type of donated inventories</t>
  </si>
  <si>
    <t>[IPSAS 23.107(d)]</t>
  </si>
  <si>
    <t>A</t>
  </si>
  <si>
    <t>INVENTORIES FOR DISTRIBUTION AND CONSUMPTION</t>
  </si>
  <si>
    <t>12.47 b  carrying amount in classification</t>
  </si>
  <si>
    <t xml:space="preserve">Consumable stores </t>
  </si>
  <si>
    <t>Maintenance materials</t>
  </si>
  <si>
    <t xml:space="preserve">Spare parts </t>
  </si>
  <si>
    <t>Unissued currency and gold bars</t>
  </si>
  <si>
    <t>Postal service supplies held for sale (E.g stamps)</t>
  </si>
  <si>
    <t xml:space="preserve">Year Ended </t>
  </si>
  <si>
    <t>Educational/training course materials</t>
  </si>
  <si>
    <t>Work-in-progress</t>
  </si>
  <si>
    <t>Land/property for sale*</t>
  </si>
  <si>
    <t>*Land/property for sale apply to entities whose business activity is to buy and sell land or properties.</t>
  </si>
  <si>
    <t>[IPSAS 12.47 (d)]</t>
  </si>
  <si>
    <t>[IPSAS 12.47 (e)]</t>
  </si>
  <si>
    <t>[IPSAS 12.47 (f), (g)]</t>
  </si>
  <si>
    <t>[IPSAS 12.47 (h)]</t>
  </si>
  <si>
    <t>At 30 June 2022 (Audited)</t>
  </si>
  <si>
    <t>[IPSAS 27.45]</t>
  </si>
  <si>
    <t>Source CWA</t>
  </si>
  <si>
    <r>
      <rPr>
        <sz val="9"/>
        <color theme="1"/>
        <rFont val="Cambria"/>
        <family val="1"/>
      </rPr>
      <t>Source S</t>
    </r>
    <r>
      <rPr>
        <sz val="9"/>
        <color rgb="FFFF0000"/>
        <rFont val="Cambria"/>
        <family val="1"/>
      </rPr>
      <t>BMH - Note 8</t>
    </r>
  </si>
  <si>
    <t xml:space="preserve">
Figure as per  Audited Financial Statements</t>
  </si>
  <si>
    <t>Advance payment for works</t>
  </si>
  <si>
    <t>- Within one year</t>
  </si>
  <si>
    <t>- After one year</t>
  </si>
  <si>
    <t>Other Assets (To specify)</t>
  </si>
  <si>
    <t>The movement in the Reserve Tranche is as follows:</t>
  </si>
  <si>
    <t xml:space="preserve">Balance as at 1 July </t>
  </si>
  <si>
    <t>Gains on Foreign Exchange Transactions</t>
  </si>
  <si>
    <t>Transactions during the year</t>
  </si>
  <si>
    <t xml:space="preserve">Balance as at 30 June </t>
  </si>
  <si>
    <t>Fair Value of Other Assets</t>
  </si>
  <si>
    <t>The level of fair value measurement used for each category of other assets is shown in the table below:</t>
  </si>
  <si>
    <t xml:space="preserve">The table below shows an analysis of other assets measured at fair value through surplus or deficit by the level of hierarchy: </t>
  </si>
  <si>
    <t xml:space="preserve">Disposal </t>
  </si>
  <si>
    <t>Fair value gain /(loss) on other assets recognized in surplus or deficit</t>
  </si>
  <si>
    <t>Fair value gain /(loss) on other assets recognized in in net assets/equity</t>
  </si>
  <si>
    <t>source: SICOM Financial Services 2021- Note 15</t>
  </si>
  <si>
    <t xml:space="preserve">Deferred Tax
</t>
  </si>
  <si>
    <t>Tax Expense</t>
  </si>
  <si>
    <t>See notes from SICOM, SBMH, BOM</t>
  </si>
  <si>
    <r>
      <rPr>
        <sz val="9"/>
        <color theme="1"/>
        <rFont val="Cambria"/>
        <family val="1"/>
      </rPr>
      <t>Source S</t>
    </r>
    <r>
      <rPr>
        <sz val="9"/>
        <color rgb="FFFF0000"/>
        <rFont val="Cambria"/>
        <family val="1"/>
      </rPr>
      <t>BMH - Note 8</t>
    </r>
  </si>
  <si>
    <t xml:space="preserve">Assets </t>
  </si>
  <si>
    <t>j</t>
  </si>
  <si>
    <t>Derivative assets</t>
  </si>
  <si>
    <t xml:space="preserve">Liabilities </t>
  </si>
  <si>
    <t>Derivative liabilities</t>
  </si>
  <si>
    <t>Notional Principal</t>
  </si>
  <si>
    <t>Fair Value- Assets</t>
  </si>
  <si>
    <t>Fair Value- Liabilities</t>
  </si>
  <si>
    <t>Derivatives held for trading</t>
  </si>
  <si>
    <t>Foreign exchange contracts*</t>
  </si>
  <si>
    <t>Other derivative contracts (to specify)</t>
  </si>
  <si>
    <t>Derivatives held for risk management purposes</t>
  </si>
  <si>
    <t>Derivatives used as micro fair value hedges</t>
  </si>
  <si>
    <t xml:space="preserve">Check </t>
  </si>
  <si>
    <t>* Foreign exchange contracts include foreign swaps, forward and spot contracts</t>
  </si>
  <si>
    <t>To check STC, SBMH</t>
  </si>
  <si>
    <t>Source STC - Note 8A</t>
  </si>
  <si>
    <t>Details of investments in associates are as follows:</t>
  </si>
  <si>
    <t>Name of associate</t>
  </si>
  <si>
    <t>Principal activity</t>
  </si>
  <si>
    <t>Domicile and legal form of associate and jurisdiction where associate operates</t>
  </si>
  <si>
    <t>% Ownership/ proportion of voting rights</t>
  </si>
  <si>
    <t>Measurement method (Equity method or Fair value)</t>
  </si>
  <si>
    <t>Nature and extent of any significant restrictions on the ability of the associates to transfer funds in the form of dividends or repay to loan or advances made in the entity</t>
  </si>
  <si>
    <t>Carrying Amount (Rs)</t>
  </si>
  <si>
    <t>source; illustrative PWC 2021</t>
  </si>
  <si>
    <t xml:space="preserve">[IPSAS 38.36(a)(i- iv)] , [IPSAS 38.36(b)(i)] ,  [IPSAS 38.38(a)]         </t>
  </si>
  <si>
    <r>
      <rPr>
        <sz val="9"/>
        <color theme="1"/>
        <rFont val="Cambria"/>
        <family val="1"/>
      </rPr>
      <t>For the purpose of applying the equity method of accounting, the audited financial statements of XXX  for the year ended XXX, which was received in xxx  has been used.</t>
    </r>
    <r>
      <rPr>
        <sz val="9"/>
        <color rgb="FFFFC000"/>
        <rFont val="Cambria"/>
        <family val="1"/>
      </rPr>
      <t xml:space="preserve"> </t>
    </r>
  </si>
  <si>
    <t>[IPSAS 38.38(b)]</t>
  </si>
  <si>
    <t>Summarised financial information for each associate (including those not individually material) is set out below:</t>
  </si>
  <si>
    <t>[IPSAS 38.36(b)(ii)]</t>
  </si>
  <si>
    <t>Associate _____________</t>
  </si>
  <si>
    <t xml:space="preserve">Current Assets </t>
  </si>
  <si>
    <t>Non-Current Assets</t>
  </si>
  <si>
    <t>Current Liabilities</t>
  </si>
  <si>
    <t>Non-Current Liabilities</t>
  </si>
  <si>
    <t>Net Assets/Equity</t>
  </si>
  <si>
    <t>Total revenue</t>
  </si>
  <si>
    <t>Total expenses</t>
  </si>
  <si>
    <t>Net Surplus/Deficit before tax and from continuing operations</t>
  </si>
  <si>
    <t>Tax expense</t>
  </si>
  <si>
    <t>Pre-tax gain or loss recognised on the disposal of assets or settlement of liabilities atttributable to discontinuing operations</t>
  </si>
  <si>
    <t>Net Surplus/Deficit</t>
  </si>
  <si>
    <t xml:space="preserve">Share of net profit/(loss) in Associate </t>
  </si>
  <si>
    <r>
      <rPr>
        <b/>
        <sz val="9"/>
        <color theme="1"/>
        <rFont val="Cambria"/>
        <family val="1"/>
      </rPr>
      <t>Dividends received from the associate during the year</t>
    </r>
    <r>
      <rPr>
        <b/>
        <sz val="9"/>
        <color rgb="FFFFC000"/>
        <rFont val="Cambria"/>
        <family val="1"/>
      </rPr>
      <t xml:space="preserve"> 
</t>
    </r>
  </si>
  <si>
    <t>[IPSAS 38.AG12]</t>
  </si>
  <si>
    <t>Fair value of investment (if there is a quoted market market price of investment)</t>
  </si>
  <si>
    <t>[IPSAS 38.36(b)(iii)]</t>
  </si>
  <si>
    <r>
      <rPr>
        <b/>
        <u/>
        <sz val="9"/>
        <color theme="1"/>
        <rFont val="Arial"/>
        <family val="2"/>
      </rPr>
      <t>Reconciliation of summarized information to carrying amount of investment in associate</t>
    </r>
    <r>
      <rPr>
        <b/>
        <u/>
        <sz val="9"/>
        <color rgb="FFFFC000"/>
        <rFont val="Arial"/>
        <family val="2"/>
      </rPr>
      <t xml:space="preserve">  </t>
    </r>
  </si>
  <si>
    <t>[IPSAS 38.AG14(b)]</t>
  </si>
  <si>
    <t>source: illustrative pwc 2021, deloitte 2021</t>
  </si>
  <si>
    <t>mcb  AR 2020 note 8</t>
  </si>
  <si>
    <t>Opening net assets of associate</t>
  </si>
  <si>
    <t>Surplus/Deficit of the year</t>
  </si>
  <si>
    <t>Net revenue recognised directly in net assets/equity</t>
  </si>
  <si>
    <t>Dividends paid</t>
  </si>
  <si>
    <t>Other adjustments (to specify)</t>
  </si>
  <si>
    <t>Closing net assets of associate</t>
  </si>
  <si>
    <t>Proportion of the Group’s ownership interest in the associate</t>
  </si>
  <si>
    <t>Entity's share in net assets/Equity ( %)</t>
  </si>
  <si>
    <t>Entity's share in net assets/Equity (Rs)</t>
  </si>
  <si>
    <t>Carrying amount of investment</t>
  </si>
  <si>
    <t>Source IBL 2020 - note 12</t>
  </si>
  <si>
    <t>Details of joint ventures:</t>
  </si>
  <si>
    <t>Name of joint venture</t>
  </si>
  <si>
    <t>Domicile and legal form of joint venture and jurisdiction where joint venture operates</t>
  </si>
  <si>
    <t>Nature and extent of any significant restrictions on the ability of the joint venture to transfer funds in the form of dividends or repay to loan or advances made in the entity</t>
  </si>
  <si>
    <t xml:space="preserve">[IPSAS 38.36(a)(i-iv)] , [IPSAS 38.36(b)(i)] ,  [IPSAS 38.38(a)]         </t>
  </si>
  <si>
    <r>
      <rPr>
        <sz val="9"/>
        <color theme="1"/>
        <rFont val="Cambria"/>
        <family val="1"/>
      </rPr>
      <t>For the purpose of applying the equity method of accounting, the audited financial statements of XXX  for the year ended XXX, which was received in xxx  has been used.</t>
    </r>
    <r>
      <rPr>
        <sz val="9"/>
        <color rgb="FFFFC000"/>
        <rFont val="Cambria"/>
        <family val="1"/>
      </rPr>
      <t xml:space="preserve"> </t>
    </r>
  </si>
  <si>
    <t>Summarised financial information for each joint venture (including those not individually material) is set out below:</t>
  </si>
  <si>
    <t>Joint Venture _____________</t>
  </si>
  <si>
    <t xml:space="preserve">Included in the above amounts are: </t>
  </si>
  <si>
    <t>[IPSAS 38.AG13]</t>
  </si>
  <si>
    <t>cash and cash equivalents</t>
  </si>
  <si>
    <t>current financial liabilities ( excluding taxes and transfers payables, payables under exchange transactions and provisions)</t>
  </si>
  <si>
    <t>Non-current financial liabilities ( excluding taxes and transfers payables, payables under exchange transactions and provisions)</t>
  </si>
  <si>
    <t>Share of net profit/(loss) in joint venture</t>
  </si>
  <si>
    <r>
      <rPr>
        <b/>
        <sz val="9"/>
        <color theme="1"/>
        <rFont val="Cambria"/>
        <family val="1"/>
      </rPr>
      <t>Dividends received from the joint venture during the year</t>
    </r>
    <r>
      <rPr>
        <b/>
        <sz val="9"/>
        <color rgb="FFFFC000"/>
        <rFont val="Cambria"/>
        <family val="1"/>
      </rPr>
      <t xml:space="preserve"> </t>
    </r>
  </si>
  <si>
    <t>Included in the above amounts are:</t>
  </si>
  <si>
    <t>Depreciation and amortisation</t>
  </si>
  <si>
    <t>Interest revenue</t>
  </si>
  <si>
    <t>Interest expense</t>
  </si>
  <si>
    <t>Income tax expense</t>
  </si>
  <si>
    <r>
      <rPr>
        <b/>
        <u/>
        <sz val="9"/>
        <color theme="1"/>
        <rFont val="Cambria"/>
        <family val="1"/>
      </rPr>
      <t xml:space="preserve">Reconciliation of summarized information to carrying amount of investment in joint venture </t>
    </r>
    <r>
      <rPr>
        <b/>
        <u/>
        <sz val="9"/>
        <color rgb="FFFFC000"/>
        <rFont val="Cambria"/>
        <family val="1"/>
      </rPr>
      <t xml:space="preserve"> </t>
    </r>
  </si>
  <si>
    <t>Opening net assets of joint venture</t>
  </si>
  <si>
    <t>Closing net assets</t>
  </si>
  <si>
    <t>Proportion of the Group’s ownership interest in the joint venture</t>
  </si>
  <si>
    <t>Carrying amount of investment in joint ventures</t>
  </si>
  <si>
    <t>[IPSAS 39.39]</t>
  </si>
  <si>
    <t>Year Ended</t>
  </si>
  <si>
    <t>source SBM Holdings</t>
  </si>
  <si>
    <t>Service Concession Asset</t>
  </si>
  <si>
    <t>[IPSAS 17.89(c)]</t>
  </si>
  <si>
    <t>IPSAS 17</t>
  </si>
  <si>
    <t>Infrastructure Assets</t>
  </si>
  <si>
    <t>Transport Equipment</t>
  </si>
  <si>
    <t>(AUC)</t>
  </si>
  <si>
    <t>[IPSAS 17.88(e)]</t>
  </si>
  <si>
    <t>COST</t>
  </si>
  <si>
    <t>Transfer from AUC</t>
  </si>
  <si>
    <t>Disposal</t>
  </si>
  <si>
    <t>Acquisitions through public sector combinations</t>
  </si>
  <si>
    <t>IPSAS 17.88 e(iii)</t>
  </si>
  <si>
    <t>Transfers (To specify)*</t>
  </si>
  <si>
    <t>Write-off</t>
  </si>
  <si>
    <t>Impairment</t>
  </si>
  <si>
    <t>IPSAS 17.88 e</t>
  </si>
  <si>
    <t>Reversal of impairment</t>
  </si>
  <si>
    <t>Revaluation</t>
  </si>
  <si>
    <t>IPSAS 17.88 e(iv)</t>
  </si>
  <si>
    <t>IPSAS 17.88 e(viii)</t>
  </si>
  <si>
    <t>Other changes</t>
  </si>
  <si>
    <t>[IPSAS 17.88(d)]</t>
  </si>
  <si>
    <t>* Transfers include reclassification of assets, for e.g reclassification to assets held for sale, reclassification to investment property etc.</t>
  </si>
  <si>
    <t>The Directors made an assessment of the carrying value of the bearer plants as at June 30 XXX and concluded that an impairment of Rs XXX was required based on their forecasts. This assessment was based on .......................................................... . The main factor that led to the impairment was the decrease in projected revenue. The _______________model has been used and the discount rate was XXX. As at June 30 XXX, the bearer plants were still considered as fully impaired.</t>
  </si>
  <si>
    <t>To refine</t>
  </si>
  <si>
    <t>ACCUMULATED DEPRECIATION</t>
  </si>
  <si>
    <t>Charge for the year</t>
  </si>
  <si>
    <t>Transfers</t>
  </si>
  <si>
    <t>Impairment loss</t>
  </si>
  <si>
    <t>Carrying Amounts</t>
  </si>
  <si>
    <t>Donated assets included in above</t>
  </si>
  <si>
    <t>Disclose the existence and amounts of restrictions on title, and Property, Plant and Equipment pledged as securities for liabilities.</t>
  </si>
  <si>
    <t>[IPSAS 17.89(a)]</t>
  </si>
  <si>
    <t>Disclose the amount of compensation from third parties for item of Property, Plant and Equipment that were impaired, lost or given up that is included in surplus or deficit.</t>
  </si>
  <si>
    <t>[IPSAS 17.89A(a)]</t>
  </si>
  <si>
    <t>Disclosure on Property, Plant and Equipment measured using revaluation model</t>
  </si>
  <si>
    <t>[IPSAS 17.92 (a-g)]</t>
  </si>
  <si>
    <t>If a class of Property, Plant and Equipment is stated at revalued amounts, the following should be disclosed:</t>
  </si>
  <si>
    <t>(a) The effective date of the revaluation;</t>
  </si>
  <si>
    <t>(b) Whether an independent valuer was involved;</t>
  </si>
  <si>
    <t>(c) The methods and significant assumptions applied in estimating the assets’ fair values;</t>
  </si>
  <si>
    <t>(d) The extent to which the assets’ fair values were determined directly by reference to observable prices in an active market or recent market transactions on arm’s length terms, or were estimated using other valuation techniques;</t>
  </si>
  <si>
    <t>(d) The revaluation surplus, indicating the change for the period and any restrictions on the distribution of the balance to shareholders or other equity holders;</t>
  </si>
  <si>
    <t>(e) The sum of all revaluation surpluses for individual items of property, plant, and equipment within that class; and</t>
  </si>
  <si>
    <t>(f) The sum of all revaluation deficits for individual items of property, plant, and equipment within that class.</t>
  </si>
  <si>
    <t>Disclosure on Service Concession Asset</t>
  </si>
  <si>
    <t>[IPSAS 32.32 (a-d)]</t>
  </si>
  <si>
    <t>The Public Sector as the grantor shall disclose the following information in respect of service concession arrangements in each reporting period:</t>
  </si>
  <si>
    <t>(a) A description of the arrangement;</t>
  </si>
  <si>
    <t>(b) Significant terms of the arrangement that may affect the amount, timing, and certainty of future cash flows (e.g., the period of the concession, re-pricing dates, and the basis upon which re-pricing or re-negotiation is determined);</t>
  </si>
  <si>
    <t>(c) The nature and extent (e.g., quantity, time period, or amount, as appropriate) of:</t>
  </si>
  <si>
    <t>(i)  Rights to use specified assets;</t>
  </si>
  <si>
    <t>(ii)  Rights to expect the operator to provide specified services in relation to the service concession arrangement;</t>
  </si>
  <si>
    <t>(iii) The carrying amount of service concession assets recognized at the end of the reporting period, including existing assets of the grantor reclassified as service concession assets;</t>
  </si>
  <si>
    <t>(iv) Rights to receive specified assets at the end of the service concession arrangement;</t>
  </si>
  <si>
    <t>(v) Renewal and termination options;</t>
  </si>
  <si>
    <t>(vi) Other rights and obligations (e.g., major overhaul of service concession assets); and</t>
  </si>
  <si>
    <t>(vii) Obligations to provide the operator with access to service concession assets or other revenue-generating assets; and</t>
  </si>
  <si>
    <t>(d) Changes in the arrangement occurring during the reporting period.</t>
  </si>
  <si>
    <t>Impairment of non-cash generating assets and cash generating assets</t>
  </si>
  <si>
    <t>Entity does not get a commercial return</t>
  </si>
  <si>
    <t>A non-cash generating asset is impaired when the carrying amount of the asset exceeds its recoverable service amount.</t>
  </si>
  <si>
    <t>E.g public hospital has 10 wards, out of which 9 wards are fee paying patients for commercial return and 1 ward non-fee paying patient</t>
  </si>
  <si>
    <t>1. An entity shall disclose the criteria developed by the entity to distinguish non-cash-generating assets from cash-generating assets.</t>
  </si>
  <si>
    <t>[IPSAS 21.72A/ 26.114]</t>
  </si>
  <si>
    <t>non-fee paying= Non cash generating</t>
  </si>
  <si>
    <t>2. An entity shall disclose the following for each class of assets:</t>
  </si>
  <si>
    <t>fee paying - Cash generating</t>
  </si>
  <si>
    <t>For example, a hospital may deploy a building for fee-paying patients, For example, the deeds office may earn land registration fees independently from the department of land affairs.</t>
  </si>
  <si>
    <t>(a) The amount of impairment losses recognized in surplus or deficit during the period, and the line item(s) of the statement of financial performance in which those impairment losses are included; and</t>
  </si>
  <si>
    <t>[IPSAS 21.73/26.115]</t>
  </si>
  <si>
    <t>Impaired when cessation/near cessation for need of services provided by asset, physical damage of asset, asset become obsolete, asset idle, Evidence is available from internal reporting that indicates that the service performance of an asset is, or will be, significantly worse than expected e.g higher operating and maintenance cost and lower service/output.(IPSAS 21.27)</t>
  </si>
  <si>
    <t>(b) The amount of reversals of impairment losses recognized in surplus or deficit during the period, and the line item(s) of the statement of financial performance in which those impairment losses are reversed;</t>
  </si>
  <si>
    <t>(c) The amount of impairment losses on revalued assets recognized directly in revaluation surplus during the period; and</t>
  </si>
  <si>
    <t>(d) The amount of reversals of impairment losses on revalued assets recognized directly in revaluation surplus during the period.</t>
  </si>
  <si>
    <t>An entity shall disclose the following for each material impairment loss recognized or reversed during the period:</t>
  </si>
  <si>
    <t>[IPSAS 21.77/26.120]</t>
  </si>
  <si>
    <t xml:space="preserve"> (a)       The events and circumstances that led to the recognition or reversal of the impairment loss;</t>
  </si>
  <si>
    <t>(b)        The amount of the impairment loss recognized or reversed;</t>
  </si>
  <si>
    <t>(c) The nature of the asset for a non-cash and cash generating assets;</t>
  </si>
  <si>
    <t>(d) Whether the recoverable service amount of the asset is its fair value less costs to sell or its value in use;</t>
  </si>
  <si>
    <t>(e) If the recoverable service amount is fair value less costs to sell, the basis used to determine fair value less costs to sell (such as whether fair value was determined by reference to an active market); and</t>
  </si>
  <si>
    <t>(f) If the recoverable service amount is value in use,  (i) the approach used to determine value in use for non-cash generating assets and (ii)the discount rate(s) used in the current estimate and previous estimate (if any) of value in use for cash generating assets</t>
  </si>
  <si>
    <t>An entity shall disclose the following information for the aggregate of impairment losses and aggregate reversals of impairment losses recognized during the period for which no information is disclosed above.</t>
  </si>
  <si>
    <t>[IPSAS 21.78, 26.121]</t>
  </si>
  <si>
    <t>(b) The main events and circumstances that led to the recognition of these impairment losses and reversals of impairment losses.</t>
  </si>
  <si>
    <t>For a cash-generating unit, the entity needs to disclose:</t>
  </si>
  <si>
    <t>[IPSAS 26.120 d]</t>
  </si>
  <si>
    <t>(ii) The amount of the impairment loss recognized or reversed by class of assets; and</t>
  </si>
  <si>
    <t>(iii) If the aggregation of assets for identifying the cash- generating unit has changed since the previous estimate of the cash-generating unit’s recoverable amount (if any), a description of the current and former way of aggregating assets and the reasons for changing the way the cash- generating unit is identified.</t>
  </si>
  <si>
    <t>Additional disclosure in respect of impairment of cash generating assets is to be made in accordance with IPSAS 26 paragraph 122, 123 and 124</t>
  </si>
  <si>
    <t>[IPSAS 26.122-26.124]</t>
  </si>
  <si>
    <t>For more information regarding the different categories of assets, it can be accessed on the following link:</t>
  </si>
  <si>
    <t>https://treasury.govmu.org/Documents/TRY_Circular/2017/Annex%20II-Asset-Category-UserGuide.pdf</t>
  </si>
  <si>
    <t>Entities preparing financial statements under IFRS should fill this note.</t>
  </si>
  <si>
    <t>(a) Disclosure on nature of leasing activities</t>
  </si>
  <si>
    <t>[IPSAS 43.62(a)]</t>
  </si>
  <si>
    <t>Others (to specify class)</t>
  </si>
  <si>
    <t>Cost</t>
  </si>
  <si>
    <t>[IPSAS 43.56(h)]</t>
  </si>
  <si>
    <t>Discontinued operations</t>
  </si>
  <si>
    <t>Accumulated Depreciation</t>
  </si>
  <si>
    <t>[IPSAS 43.56(a)]</t>
  </si>
  <si>
    <t>[IPSAS 43.56(j)]</t>
  </si>
  <si>
    <t>Lease liabilities</t>
  </si>
  <si>
    <t>Set out below are the carrying amounts of the lease liabilities and the movements during the year:</t>
  </si>
  <si>
    <t>Repayment</t>
  </si>
  <si>
    <t>Accretion of interest</t>
  </si>
  <si>
    <t>Analysed as:</t>
  </si>
  <si>
    <t>Non-current</t>
  </si>
  <si>
    <t>Maturity Analysis:</t>
  </si>
  <si>
    <t>[IPSAS 43.61]</t>
  </si>
  <si>
    <t>Not later than one year</t>
  </si>
  <si>
    <t>Later than one year and not later than five years</t>
  </si>
  <si>
    <t>Later than five years</t>
  </si>
  <si>
    <t>Depreciation expense on right-of-use asset</t>
  </si>
  <si>
    <t>Interest expense on lease liability</t>
  </si>
  <si>
    <t>[IPSAS 43.56(b)]</t>
  </si>
  <si>
    <t>Expense relating to short term leases not included in the above categories</t>
  </si>
  <si>
    <t>[IPSAS 43.56(c)]</t>
  </si>
  <si>
    <t>Expense relating to leases of low-value assets (included in other operating expenses)</t>
  </si>
  <si>
    <t>Expense relating to variable lease payments (have not been included in lease liabilities)</t>
  </si>
  <si>
    <t>[IPSAS 43.56(e)]</t>
  </si>
  <si>
    <t>Revenue from subleasing right-of-use assets</t>
  </si>
  <si>
    <t>[IPSAS 43.56(f)]</t>
  </si>
  <si>
    <t xml:space="preserve">Discontinued operations </t>
  </si>
  <si>
    <t>Gain on contract termination of right-of-use asset</t>
  </si>
  <si>
    <t>[IPSAS 43.56(g)]</t>
  </si>
  <si>
    <t>The lease commitment for short term leases are as follows:</t>
  </si>
  <si>
    <t>Lease commitments</t>
  </si>
  <si>
    <t>[IPSAS 43.58]</t>
  </si>
  <si>
    <t>Disclosures if right of use of asset meets the definition of investment property</t>
  </si>
  <si>
    <t>[IPSAS 43.59]</t>
  </si>
  <si>
    <t>Disclosures if right of use of asset is measured at revalued amount</t>
  </si>
  <si>
    <t>[IPSAS 43.60]</t>
  </si>
  <si>
    <t xml:space="preserve">Disclosures on future cash outflows to which the lessee is potentially exposed that are not reflected in the measurement of lease liabilities including exposures:
(i)        Variable lease payments ;
(ii)        Extension options and termination options;
(iii)        Residual value guarantees ; and
(iv)        Leases not yet commenced to which the lessee is committed.
</t>
  </si>
  <si>
    <t>[IPSAS 43.62(b)]</t>
  </si>
  <si>
    <t>Disclosures on restrictions or covenants imposed by leases</t>
  </si>
  <si>
    <t>[IPSAS 43.62(c)]</t>
  </si>
  <si>
    <t xml:space="preserve">Disclosures on  Sale and leaseback transactions </t>
  </si>
  <si>
    <t>[IPSAS 43.62(d)]</t>
  </si>
  <si>
    <t>Disclosures on  rent concessions</t>
  </si>
  <si>
    <t>[IPSAS 43.64]</t>
  </si>
  <si>
    <t>Source EWF Note 18 and UBP Note 7 (Cost Model)</t>
  </si>
  <si>
    <t>All entities are required to use fair value model to value their investment property instead of cost model. Template for cost model has been provided below in case an entity is yet to move on fair value model.</t>
  </si>
  <si>
    <t>Criteria used to distinguish investment property from owner-occupied property and from property held for sale in the ordinary course of operations (when classification is difficult)</t>
  </si>
  <si>
    <t>[IPSAS 16.86(c)]</t>
  </si>
  <si>
    <t>(a) Cost Model</t>
  </si>
  <si>
    <t>IPSAS 16.86a</t>
  </si>
  <si>
    <t>[IPSAS 16.90(d)]</t>
  </si>
  <si>
    <t xml:space="preserve">At 01 July </t>
  </si>
  <si>
    <t>IPSAS 16.90d(i)</t>
  </si>
  <si>
    <t>IPSAS 16.90d(iii)</t>
  </si>
  <si>
    <t>Adjustment to revaluation of asset</t>
  </si>
  <si>
    <t xml:space="preserve">Transfers * </t>
  </si>
  <si>
    <t>IPSAS 16.90d (vii)</t>
  </si>
  <si>
    <t>Reclassification from Intangible Assets</t>
  </si>
  <si>
    <t>IPSAS 16.90d (v)</t>
  </si>
  <si>
    <t>IPSAS 16.90d (vi)</t>
  </si>
  <si>
    <t>At 30 June (Audited)</t>
  </si>
  <si>
    <t>* Transfers include Transfers * (to)/ from Property, Plant and Equipment and Inventory</t>
  </si>
  <si>
    <t>To provide disclosures in respect of the Cost Model (IPSAS 16. 89- 16.90)</t>
  </si>
  <si>
    <t>[IPSAS 16. 89- 16.90]</t>
  </si>
  <si>
    <t>(b) Fair Value Model</t>
  </si>
  <si>
    <t xml:space="preserve"> Source SICOM Note 7</t>
  </si>
  <si>
    <t>IPSAS 16.87</t>
  </si>
  <si>
    <t xml:space="preserve">At 1 July </t>
  </si>
  <si>
    <t>Effect of recognition of Rights of use of assets</t>
  </si>
  <si>
    <t>16.87a</t>
  </si>
  <si>
    <t>Additions:</t>
  </si>
  <si>
    <t>- new investment properties</t>
  </si>
  <si>
    <t>[IPSAS 16.87(a)]</t>
  </si>
  <si>
    <t>- expenditure on existing properties</t>
  </si>
  <si>
    <t>Additions through acquisitions through public sector combination</t>
  </si>
  <si>
    <t>[IPSAS 16.87(b)]</t>
  </si>
  <si>
    <t>[IPSAS 16.87(c)]</t>
  </si>
  <si>
    <t>16.87c</t>
  </si>
  <si>
    <t>Foreign exchange movements arising from translation of financial statements into a different presentation currency and translation of foreign operation</t>
  </si>
  <si>
    <t>[IPSAS 16.87(e)]</t>
  </si>
  <si>
    <t>16.87e</t>
  </si>
  <si>
    <t>Transfers*</t>
  </si>
  <si>
    <t>[IPSAS 16.87(f)]</t>
  </si>
  <si>
    <t>16.87f</t>
  </si>
  <si>
    <t>Fair value gains/ (losses)</t>
  </si>
  <si>
    <t>[IPSAS 16.87(d)]</t>
  </si>
  <si>
    <t>16.87d</t>
  </si>
  <si>
    <t>Other changes (to specify _____________________________)</t>
  </si>
  <si>
    <t>[IPSAS 16.87(g)]</t>
  </si>
  <si>
    <t>16.87g</t>
  </si>
  <si>
    <t>*Transfers to and from inventories and owner-occupied property</t>
  </si>
  <si>
    <t xml:space="preserve">Disclosure of methods and significant assumptions applied in determining the fair value of investment property, including a statement whether the determination of fair value was supported by market evidence, or was more heavily based on other factors (to be disclosed) because of the nature of the property and lack of comparable market data.                    
</t>
  </si>
  <si>
    <t>[IPSAS 16.86(d)]</t>
  </si>
  <si>
    <t>IPSAS 16.86 d</t>
  </si>
  <si>
    <t>Description of the valuation technique used and key inputs to the valuation of investment properties are as follows:</t>
  </si>
  <si>
    <t>Category of investment property</t>
  </si>
  <si>
    <t xml:space="preserve">Valuation technique </t>
  </si>
  <si>
    <t xml:space="preserve">Significant unobservable inputs </t>
  </si>
  <si>
    <t>Relationship of unobservable inputs to fair value</t>
  </si>
  <si>
    <t>E.g Office properties/ Land</t>
  </si>
  <si>
    <t>E.g Sales comparative method</t>
  </si>
  <si>
    <t xml:space="preserve">E.g Estimate sales price per square metre
</t>
  </si>
  <si>
    <t xml:space="preserve">Rs XXX </t>
  </si>
  <si>
    <t>An increase/ decrease of XXX % in the unobservable input would lead to an increase/decrease in FV of Rs XXX</t>
  </si>
  <si>
    <t xml:space="preserve">(c) Disclosure of the extent to which the fair value of investment property (as measured or disclosed in the financial statements) is based on a valuation by an independent valuer who holds a recognized and relevant professional qualification and has recent experience in the location and category of the investment property being valued. If there has been no such valuation, that fact shall be disclosed.                 
</t>
  </si>
  <si>
    <t>[IPSAS 16.86(e)]</t>
  </si>
  <si>
    <r>
      <rPr>
        <sz val="9"/>
        <color theme="1"/>
        <rFont val="Cambria"/>
        <family val="1"/>
      </rPr>
      <t xml:space="preserve">The fair value of has been arrived on the basis of valuations carried during the year by __________ </t>
    </r>
    <r>
      <rPr>
        <sz val="9"/>
        <color rgb="FFFF0000"/>
        <rFont val="Cambria"/>
        <family val="1"/>
      </rPr>
      <t>(Name of person)</t>
    </r>
    <r>
      <rPr>
        <sz val="9"/>
        <color theme="1"/>
        <rFont val="Cambria"/>
        <family val="1"/>
      </rPr>
      <t xml:space="preserve"> , _______________</t>
    </r>
    <r>
      <rPr>
        <sz val="9"/>
        <color rgb="FFFF0000"/>
        <rFont val="Cambria"/>
        <family val="1"/>
      </rPr>
      <t>(State title of Valuer). If there has been no valuation, the fact shall be disclosed.</t>
    </r>
  </si>
  <si>
    <t>(d) Disclosure of the existence and amounts of restrictions on the realizability of investment property or the remittance of revenue and proceeds of disposal</t>
  </si>
  <si>
    <t>[IPSAS 16.86(g)]</t>
  </si>
  <si>
    <r>
      <rPr>
        <sz val="9"/>
        <color theme="1"/>
        <rFont val="Cambria"/>
        <family val="1"/>
      </rPr>
      <t>There is no restriction on realisability of investment properties or the remittance of income and proceeds of sale.</t>
    </r>
    <r>
      <rPr>
        <sz val="9"/>
        <color rgb="FFFF0000"/>
        <rFont val="Cambria"/>
        <family val="1"/>
      </rPr>
      <t xml:space="preserve"> If there are restrictions, please state here: ______________________________________.</t>
    </r>
  </si>
  <si>
    <t>(e) Disclosure of contractual obligations to purchase, construct, or develop investment property or for repairs, maintenance, or enhancements.</t>
  </si>
  <si>
    <t>[IPSAS 16.86(h)]</t>
  </si>
  <si>
    <t>(f) Amounts recognized in surplus or deficit</t>
  </si>
  <si>
    <t>[IPSAS 16.86(f)]</t>
  </si>
  <si>
    <t>Rental revenue from investment property</t>
  </si>
  <si>
    <t>[IPSAS 16.86(f)(i)]</t>
  </si>
  <si>
    <t>[IPSAS 16.86(f)(ii)]</t>
  </si>
  <si>
    <t>Direct operating expenses (including repairs and maintenance) arising from investment property that did not generate rental revenue during the period</t>
  </si>
  <si>
    <t>[IPSAS 16.86(f)(iii)]</t>
  </si>
  <si>
    <t>(b)To include Goodwill- to extract note from private company FS</t>
  </si>
  <si>
    <t>Others (To Specify)</t>
  </si>
  <si>
    <t>Asset Under Development (AUD)</t>
  </si>
  <si>
    <t xml:space="preserve"> Goodwill </t>
  </si>
  <si>
    <t>Goodwill source IBL 2020 Note 6</t>
  </si>
  <si>
    <t>[IPSAS 31.117(c)], [IPSAS 40.124 (d)]</t>
  </si>
  <si>
    <t>To add goodwill disclosures</t>
  </si>
  <si>
    <t>[IPSAS 31.117e(i)/ IPSAS 40.124 d(ii)]</t>
  </si>
  <si>
    <t>Transfer from AUD</t>
  </si>
  <si>
    <t>[IPSAS 31.117e(ii)]</t>
  </si>
  <si>
    <t>Write-offs</t>
  </si>
  <si>
    <t>Impairment loss recognised in surplus/deficit</t>
  </si>
  <si>
    <t>[IPSAS 31.117e(iv)/IPSAS 40.124 d (v)]</t>
  </si>
  <si>
    <t>Impairment reversed in surplus/deficit</t>
  </si>
  <si>
    <t>[IPSAS 31.117e(v)/IPSAS 40.124 d (v)]</t>
  </si>
  <si>
    <t>Adjustments resulting from the subsequent recognition of amounts during the reporting period in accordance with standards dealing with income taxes</t>
  </si>
  <si>
    <t>IPSAS 40.124 d(iii)</t>
  </si>
  <si>
    <t>Goodwill derecognised</t>
  </si>
  <si>
    <t>IPSAS 40.124 d(iv)</t>
  </si>
  <si>
    <t>IPSAS 31.117e(vii)/IPSAS 40.124 d (vi)</t>
  </si>
  <si>
    <t>Other Changes</t>
  </si>
  <si>
    <t>IPSAS 31.117e(viii)/IPSAS 40.124 d (vii)</t>
  </si>
  <si>
    <t xml:space="preserve"> [IPSAS 40.124 (d)(viii)]</t>
  </si>
  <si>
    <t>Goodwill is an intangible asset that is associated with the purchase of one company by another. Specifically, goodwill is the portion of the purchase price that is higher than the sum of the net fair value of all of the assets purchased in the acquisition and the liabilities assumed in the process. The value of a company’s brand name, solid customer base, good customer relations, good employee relations, and proprietary technology represent some reasons why goodwill exists.</t>
  </si>
  <si>
    <t>Goodwill is calculated by taking the purchase price of a company and subtracting the difference between the fair market value of the assets and liabilities.</t>
  </si>
  <si>
    <t>AMORTISATION</t>
  </si>
  <si>
    <t>[IPSAS 31.117e(vi)]</t>
  </si>
  <si>
    <t>Adjustment</t>
  </si>
  <si>
    <t>* Transfers include Transfers * (to)/ from Property, Plant and Equipment, Transfer to right of use asset, Transfer to assets classified as held for sale etc</t>
  </si>
  <si>
    <t>To disclose the following for intangible assets:</t>
  </si>
  <si>
    <t>(a) Disclosure for intangible asset with indefinite useful life</t>
  </si>
  <si>
    <t>[IPSAS 31.121(a)]</t>
  </si>
  <si>
    <t>For an intangible asset assessed as having an indefinite useful life, the carrying amount of that asset and the reasons supporting the assessment of an indefinite useful life. In giving these reasons, the entity shall describe the factor(s) that played a significant role in determining that the asset has an indefinite useful life.</t>
  </si>
  <si>
    <t xml:space="preserve">(b) A description, the carrying amount, and remaining amortization period of any individual intangible asset that is material to the entity’s financial statements.
</t>
  </si>
  <si>
    <t>[IPSAS 31.121(b)]</t>
  </si>
  <si>
    <t>(c) Intangible assets acquired through a non-exchange transaction</t>
  </si>
  <si>
    <t xml:space="preserve">For intangible assets acquired through a non-exchange transaction and initially recognized at fair value </t>
  </si>
  <si>
    <t>[IPSAS 31.121(c)]</t>
  </si>
  <si>
    <t>(i)   The fair value initially recognized for these assets;</t>
  </si>
  <si>
    <t>(ii)  Their carrying amount; and</t>
  </si>
  <si>
    <t>(iii) Whether they are measured after recognition under the cost model or the revaluation model</t>
  </si>
  <si>
    <t>(d) Intangible assets whose title is restricted and intangible assets that are pledged as security for liabilities</t>
  </si>
  <si>
    <t>The existence and carrying amounts of intangible assets whose title is restricted and the carrying amounts of intangible assets pledged as security for liabilities.</t>
  </si>
  <si>
    <t>[IPSAS 31.121(d)]</t>
  </si>
  <si>
    <t>(e) Contractual Commitments</t>
  </si>
  <si>
    <t>[IPSAS 31.121(e)]</t>
  </si>
  <si>
    <t>(f) Assets accounted at revalued amounts</t>
  </si>
  <si>
    <t>If intangible assets are accounted for at revalued amounts, an entity shall disclose the following:</t>
  </si>
  <si>
    <t>IPSAS 31.123(a)</t>
  </si>
  <si>
    <t>(ii)        The carrying amount of revalued intangible assets; and</t>
  </si>
  <si>
    <t xml:space="preserve">(iii)        The carrying amount that would have been recognized had the revalued class of intangible assets been measured after recognition using the cost model </t>
  </si>
  <si>
    <t>(b) The amount of the revaluation surplus that relates to intangible assets at the beginning and end of the reporting period, indicating the changes during the reporting period and any restrictions on the distribution of the balance to owners; and</t>
  </si>
  <si>
    <t>IPSAS 31.123(b)</t>
  </si>
  <si>
    <t>(c)The methods and significant assumptions applied in estimating the assets’ fair values.</t>
  </si>
  <si>
    <t>IPSAS 31.123(c)</t>
  </si>
  <si>
    <t>(g) Goodwill arising from acquisition, the following to be disclosed:</t>
  </si>
  <si>
    <t>(a) A qualitative description of the factors that make up the goodwill recognised</t>
  </si>
  <si>
    <t>IPSAS 40.120 (e)</t>
  </si>
  <si>
    <t>(b) The total amount of goodwill that is expected to be deductible for tax purposes</t>
  </si>
  <si>
    <t>IPSAS 40.120 (k)</t>
  </si>
  <si>
    <t>Cost of Borrowings is made up of accrued interest on re-opening of Government Bonds and Treasury Notes and other borrowings. Details are as follows:</t>
  </si>
  <si>
    <t xml:space="preserve">Government Bonds </t>
  </si>
  <si>
    <t>Treasury Notes</t>
  </si>
  <si>
    <t>Other borrowings</t>
  </si>
  <si>
    <t>A.	Domestic and External Debts</t>
  </si>
  <si>
    <r>
      <rPr>
        <sz val="9"/>
        <color theme="1"/>
        <rFont val="Cambria"/>
        <family val="1"/>
      </rPr>
      <t>a)</t>
    </r>
    <r>
      <rPr>
        <sz val="7"/>
        <color theme="1"/>
        <rFont val="Times New Roman"/>
        <family val="1"/>
      </rPr>
      <t xml:space="preserve">       </t>
    </r>
    <r>
      <rPr>
        <sz val="9"/>
        <color theme="1"/>
        <rFont val="Cambria"/>
        <family val="1"/>
      </rPr>
      <t>Domestic and External Debts consist of outstanding balances of:</t>
    </r>
  </si>
  <si>
    <r>
      <rPr>
        <sz val="9"/>
        <color theme="1"/>
        <rFont val="Cambria"/>
        <family val="1"/>
      </rPr>
      <t>(i)</t>
    </r>
    <r>
      <rPr>
        <sz val="7"/>
        <color theme="1"/>
        <rFont val="Times New Roman"/>
        <family val="1"/>
      </rPr>
      <t xml:space="preserve">         </t>
    </r>
    <r>
      <rPr>
        <sz val="9"/>
        <color theme="1"/>
        <rFont val="Cambria"/>
        <family val="1"/>
      </rPr>
      <t>Government of Mauritius (GOM) Treasury Bills, GOM Treasury Notes and Treasury Certificates issued by the Government for the financing of Government’s borrowing requirement;</t>
    </r>
  </si>
  <si>
    <r>
      <rPr>
        <sz val="9"/>
        <color theme="1"/>
        <rFont val="Cambria"/>
        <family val="1"/>
      </rPr>
      <t>(ii)</t>
    </r>
    <r>
      <rPr>
        <sz val="7"/>
        <color theme="1"/>
        <rFont val="Times New Roman"/>
        <family val="1"/>
      </rPr>
      <t xml:space="preserve">       </t>
    </r>
    <r>
      <rPr>
        <sz val="9"/>
        <color theme="1"/>
        <rFont val="Cambria"/>
        <family val="1"/>
      </rPr>
      <t xml:space="preserve">GOM Securities issued by the Government for mopping up of excess liquidity; </t>
    </r>
  </si>
  <si>
    <r>
      <rPr>
        <sz val="9"/>
        <color theme="1"/>
        <rFont val="Cambria"/>
        <family val="1"/>
      </rPr>
      <t>(iii)</t>
    </r>
    <r>
      <rPr>
        <sz val="7"/>
        <color theme="1"/>
        <rFont val="Times New Roman"/>
        <family val="1"/>
      </rPr>
      <t xml:space="preserve">      </t>
    </r>
    <r>
      <rPr>
        <sz val="9"/>
        <color theme="1"/>
        <rFont val="Cambria"/>
        <family val="1"/>
      </rPr>
      <t xml:space="preserve">GOM Bonds and other long-term Securities issued by the Government; </t>
    </r>
  </si>
  <si>
    <r>
      <rPr>
        <sz val="9"/>
        <color theme="1"/>
        <rFont val="Cambria"/>
        <family val="1"/>
      </rPr>
      <t>(iv)</t>
    </r>
    <r>
      <rPr>
        <sz val="7"/>
        <color theme="1"/>
        <rFont val="Times New Roman"/>
        <family val="1"/>
      </rPr>
      <t xml:space="preserve">      </t>
    </r>
    <r>
      <rPr>
        <sz val="9"/>
        <color theme="1"/>
        <rFont val="Cambria"/>
        <family val="1"/>
      </rPr>
      <t>Silver Savings Bonds (SSB) and Silver Retirement Bonds (SRB); and</t>
    </r>
  </si>
  <si>
    <r>
      <rPr>
        <sz val="9"/>
        <color theme="1"/>
        <rFont val="Cambria"/>
        <family val="1"/>
      </rPr>
      <t>(v)</t>
    </r>
    <r>
      <rPr>
        <sz val="7"/>
        <color theme="1"/>
        <rFont val="Times New Roman"/>
        <family val="1"/>
      </rPr>
      <t xml:space="preserve">        </t>
    </r>
    <r>
      <rPr>
        <sz val="9"/>
        <color theme="1"/>
        <rFont val="Cambria"/>
        <family val="1"/>
      </rPr>
      <t>Loans from domestic and foreign sources.</t>
    </r>
  </si>
  <si>
    <t>(vi)    Others (to specify)</t>
  </si>
  <si>
    <r>
      <rPr>
        <sz val="9"/>
        <color theme="1"/>
        <rFont val="Cambria"/>
        <family val="1"/>
      </rPr>
      <t>a)</t>
    </r>
    <r>
      <rPr>
        <sz val="7"/>
        <color theme="1"/>
        <rFont val="Times New Roman"/>
        <family val="1"/>
      </rPr>
      <t xml:space="preserve">       </t>
    </r>
    <r>
      <rPr>
        <sz val="9"/>
        <color theme="1"/>
        <rFont val="Cambria"/>
        <family val="1"/>
      </rPr>
      <t>Details of the total debt of the Government are provided below:</t>
    </r>
  </si>
  <si>
    <t>Domestic Debt (N1)</t>
  </si>
  <si>
    <t>External Debt</t>
  </si>
  <si>
    <t xml:space="preserve"> Cash Flows: </t>
  </si>
  <si>
    <t xml:space="preserve"> - Issue/ Receipt </t>
  </si>
  <si>
    <t xml:space="preserve"> - Redeemed/ Repayment </t>
  </si>
  <si>
    <t xml:space="preserve"> Non-Cash Movement: </t>
  </si>
  <si>
    <t xml:space="preserve"> - Direct Payments </t>
  </si>
  <si>
    <t xml:space="preserve"> - Capitalised Interest on Conversion from SRB to SSB </t>
  </si>
  <si>
    <t xml:space="preserve"> - Capitalisation of Interest </t>
  </si>
  <si>
    <t xml:space="preserve"> - Expenses Disbursed Directly out of the Loan Proceeds </t>
  </si>
  <si>
    <t xml:space="preserve"> - Losses on Foreign Exchange Transactions</t>
  </si>
  <si>
    <t xml:space="preserve"> - Debt Forgiveness (N3) </t>
  </si>
  <si>
    <t xml:space="preserve"> - Other Changes (N2) </t>
  </si>
  <si>
    <t>N1: Domestic Debt includes XXX</t>
  </si>
  <si>
    <t>N2: Other changes relates to XXX</t>
  </si>
  <si>
    <r>
      <rPr>
        <b/>
        <sz val="9"/>
        <color theme="1"/>
        <rFont val="Cambria"/>
        <family val="1"/>
      </rPr>
      <t>B.</t>
    </r>
    <r>
      <rPr>
        <b/>
        <sz val="7"/>
        <color theme="1"/>
        <rFont val="Times New Roman"/>
        <family val="1"/>
      </rPr>
      <t xml:space="preserve">       </t>
    </r>
    <r>
      <rPr>
        <b/>
        <sz val="9"/>
        <color theme="1"/>
        <rFont val="Cambria"/>
        <family val="1"/>
      </rPr>
      <t>IMF- SDR Allocations</t>
    </r>
  </si>
  <si>
    <t>Balance as at 1 July</t>
  </si>
  <si>
    <t>Increases (New Guarantees)</t>
  </si>
  <si>
    <t>Remeasurement</t>
  </si>
  <si>
    <t>Losses on Foreign Exchange Transactions</t>
  </si>
  <si>
    <t>Balance as at 30 June</t>
  </si>
  <si>
    <t>Source: KPMG Illustrative and paper on provision</t>
  </si>
  <si>
    <t>Warranties</t>
  </si>
  <si>
    <t>Restructuring</t>
  </si>
  <si>
    <t>Site restoration</t>
  </si>
  <si>
    <t>Legal Disputes</t>
  </si>
  <si>
    <t>Others *</t>
  </si>
  <si>
    <t>Additional provisions raised</t>
  </si>
  <si>
    <t>Provisions utilised</t>
  </si>
  <si>
    <t xml:space="preserve">Reversal of provisions </t>
  </si>
  <si>
    <t>Change in discount rate</t>
  </si>
  <si>
    <t>Discount rate unwind</t>
  </si>
  <si>
    <t>IPSAS 19.97a</t>
  </si>
  <si>
    <t>IPSAS 19.97b</t>
  </si>
  <si>
    <t>IPSAS 19.97c</t>
  </si>
  <si>
    <t>IPSAS 19.97d</t>
  </si>
  <si>
    <t>IPSAS 19.97e</t>
  </si>
  <si>
    <t>* Others include Restoration and Decommissioning, Onerous contract, Tax Disputes,Other Disputes, Uncalled Capital,Social Contributions, Unclaimed Monies,Indemnities, Letters of Credit, Other Provisions</t>
  </si>
  <si>
    <t>For each class of provision, the following needs to be disclosed:</t>
  </si>
  <si>
    <t>IPSAS 19.98</t>
  </si>
  <si>
    <t>(a) brief description of the nature of the obligation and the expected timing of any resulting outflows of economic benefits or service potential</t>
  </si>
  <si>
    <t xml:space="preserve">(b) an indication of the uncertainties about the amount or timing of those outflows. 
      Where necessary to provide adequate information, the major assumptions concerning future events should be disclosed.
</t>
  </si>
  <si>
    <t>(c) The amount of any expected reimbursement, stating the amount of any asset that has been recognized for that expected reimbursement.</t>
  </si>
  <si>
    <t>source: Paper on social benefits</t>
  </si>
  <si>
    <t>Nature of social benefits</t>
  </si>
  <si>
    <t>Key Features of Social Benefit Schemes</t>
  </si>
  <si>
    <t>Funding of scheme</t>
  </si>
  <si>
    <t>Factors influencing level of expenditure(N3)</t>
  </si>
  <si>
    <t>Amendments to social benefit schemes during the reporting period</t>
  </si>
  <si>
    <t>Legislative framework governing scheme</t>
  </si>
  <si>
    <t>Main eligibility Criteria</t>
  </si>
  <si>
    <t>Where can additional information about the scheme be obtained?</t>
  </si>
  <si>
    <t>How is the scheme funded? (N1)</t>
  </si>
  <si>
    <t xml:space="preserve">Additional information (N2)
(If funded by social contributions)
</t>
  </si>
  <si>
    <t>Description of significant amendments (N4)</t>
  </si>
  <si>
    <t>Description of expected effect of amendments</t>
  </si>
  <si>
    <t>Possible nature of social benefits (N5)</t>
  </si>
  <si>
    <t>N1: e.g. budget appropriation, social contributions, transfer from another public sector entity, etc</t>
  </si>
  <si>
    <t>N2: to provide information on the social contributions and dedicated assets. Where is this information disclosed?</t>
  </si>
  <si>
    <t>N3: description of the key demographic, economic and other external factors that influence the level of expenditure under the social benefit schemes</t>
  </si>
  <si>
    <t>N4: amendments include changes to level of social benefits provided, changes to eligibility criteria, including individuals and/or households covered by social benefit scheme.</t>
  </si>
  <si>
    <t>N5: Possible nature of social benefits include Basic Pension, Inmate Allowance, Carer's Allowance, Social allowances (Allowance to fire victims, Allowance to flood victims and evacuees in emergency centres, Assistance to twins/triplets, etc), Financial Assistance under Social Aid Act,Financial Assistance for the payment of salary compensation, Negative income tax etc.</t>
  </si>
  <si>
    <t>Liability in respect of Defined Benefit Plan (Refer to Note 26)</t>
  </si>
  <si>
    <t>26.</t>
  </si>
  <si>
    <t xml:space="preserve">DEFINED BENEFIT PLAN </t>
  </si>
  <si>
    <t>Amounts Recognised in Statement Of Financial Position at End of Year:</t>
  </si>
  <si>
    <t>Defined Benefit Obligations</t>
  </si>
  <si>
    <t>Liability Recognised in Statement of Financial Position at End of Year</t>
  </si>
  <si>
    <t>Reconciliation of net defined benefit liability</t>
  </si>
  <si>
    <t>Balance at start of the year</t>
  </si>
  <si>
    <t>Less employer contributions</t>
  </si>
  <si>
    <t>Balance at end of the year</t>
  </si>
  <si>
    <t>Reconciliation of fair value of planned assets</t>
  </si>
  <si>
    <t>Employer contributions</t>
  </si>
  <si>
    <t>Transfer from another entity</t>
  </si>
  <si>
    <t>Benefits paid</t>
  </si>
  <si>
    <t xml:space="preserve">Return on planned assets excluding interest income </t>
  </si>
  <si>
    <t>Reconciliation of present value of defined benefit obligation</t>
  </si>
  <si>
    <t>Current service cost</t>
  </si>
  <si>
    <t>Past service cost</t>
  </si>
  <si>
    <t>Other benefits paid</t>
  </si>
  <si>
    <t>Liability loss/(gain) due to change in financial assumptions</t>
  </si>
  <si>
    <t>Amounts Recognised in Statement of Financial Performance:</t>
  </si>
  <si>
    <t>Current Service cost</t>
  </si>
  <si>
    <t>Net interest on net employee defined benefit liability</t>
  </si>
  <si>
    <t>Past Service cost</t>
  </si>
  <si>
    <t>Amounts Recognised in Statement of Net Assets/Equity:</t>
  </si>
  <si>
    <t>Remeasurements</t>
  </si>
  <si>
    <t>Return on planned assets below/(above)</t>
  </si>
  <si>
    <t>Change in effect of asset ceiling</t>
  </si>
  <si>
    <t>Effects of foreign exchange</t>
  </si>
  <si>
    <t>Liability experience (gain)/loss due to change in financial assumptions</t>
  </si>
  <si>
    <t>Liability experience (gain)/loss due to change in demographic assumptions</t>
  </si>
  <si>
    <t xml:space="preserve">Weighted average duration of the defined benefit obligations : xxx   years </t>
  </si>
  <si>
    <t>(Calculated as a % change in PV of liabilities for a 1% change in discount rate)</t>
  </si>
  <si>
    <t>The plan is exposed to actuarial risks such as _________________________________________</t>
  </si>
  <si>
    <t>The cost of providing the benefits is determined using the ______________________ (E.g Projected Unit Method).  The principal assumptions used for the purpose of the actuarial valuation were as follows:</t>
  </si>
  <si>
    <t>Discount Rate</t>
  </si>
  <si>
    <t>Future Salary Increases</t>
  </si>
  <si>
    <t>Future Pension Increases</t>
  </si>
  <si>
    <t>Mortality before Retirement</t>
  </si>
  <si>
    <t xml:space="preserve">A 6770 Ultimate Tables </t>
  </si>
  <si>
    <t>Mortality in Retirement</t>
  </si>
  <si>
    <t xml:space="preserve">PA (90) Tables rated down by 2 years 
</t>
  </si>
  <si>
    <t>Retirement Age</t>
  </si>
  <si>
    <t xml:space="preserve">xxx years                 </t>
  </si>
  <si>
    <t>Other assumptions (To specify)</t>
  </si>
  <si>
    <t>Significant actuarial assumptions for determination of the defined benefit obligations are _____________________________( E.g discount rate and expected salary increase).  The sensitivity analyses below have been determined based reasonably on possible changes of the assumptions occurring at the end of the reporting period.</t>
  </si>
  <si>
    <t>- If the discount rate would be 100 basis points (one percent) higher (lower), the defined benefit obligations would decrease by Rs XXX (increase by Rs XXX) if all other assumptions were held unchanged.</t>
  </si>
  <si>
    <t>- If the expected salary growth would increase (decrease) by 1%, the defined benefit obligations would increase by Rs XXX  (decrease by Rs XXX) if all assumptions were held unchanged.</t>
  </si>
  <si>
    <t>- If life expectancy would increase (decrease) by one year, the defined benefit obligations would increase by Rs XXX (decrease by Rs XXX ) if all assumptions were held unchanged.</t>
  </si>
  <si>
    <t>In reality one might expect interrelationships between the assumptions, especially between discount rate and expected salary increases, given that both depends to a certain extent on expected inflation rates.  The analysis above abstracts from these interdependence between the assumptions.</t>
  </si>
  <si>
    <t>Consolidated Fund (Cash basis)</t>
  </si>
  <si>
    <t>(c)</t>
  </si>
  <si>
    <t>Accumulated Surplus/ (Deficits)/ Retained Earnings</t>
  </si>
  <si>
    <t>Other Funds*</t>
  </si>
  <si>
    <t>Other Reserves*</t>
  </si>
  <si>
    <t>(j)</t>
  </si>
  <si>
    <t>Non-Controlling Interests (NCI)</t>
  </si>
  <si>
    <t>* For Other Funds and Other Reserves stated above, please provide description of item here:</t>
  </si>
  <si>
    <t xml:space="preserve">Other Funds: </t>
  </si>
  <si>
    <t xml:space="preserve">Other Reserves: </t>
  </si>
  <si>
    <r>
      <rPr>
        <b/>
        <sz val="9"/>
        <color theme="1"/>
        <rFont val="Cambria"/>
        <family val="1"/>
      </rPr>
      <t>(a)</t>
    </r>
    <r>
      <rPr>
        <b/>
        <sz val="7"/>
        <color theme="1"/>
        <rFont val="Times New Roman"/>
        <family val="1"/>
      </rPr>
      <t xml:space="preserve">    </t>
    </r>
    <r>
      <rPr>
        <b/>
        <sz val="9"/>
        <color theme="1"/>
        <rFont val="Cambria"/>
        <family val="1"/>
      </rPr>
      <t>Consolidated Fund</t>
    </r>
  </si>
  <si>
    <t>Consolidated Fund has been established by Section 103 of the Constitution of the Republic of Mauritius. In accordance with Section 3 of the Finance and Audit Act, the Consolidated Fund has, during the year under review, been:</t>
  </si>
  <si>
    <r>
      <rPr>
        <sz val="9"/>
        <color theme="1"/>
        <rFont val="Cambria"/>
        <family val="1"/>
      </rPr>
      <t>(i)</t>
    </r>
    <r>
      <rPr>
        <sz val="7"/>
        <color theme="1"/>
        <rFont val="Times New Roman"/>
        <family val="1"/>
      </rPr>
      <t xml:space="preserve">      </t>
    </r>
    <r>
      <rPr>
        <sz val="9"/>
        <color theme="1"/>
        <rFont val="Cambria"/>
        <family val="1"/>
      </rPr>
      <t>credited with all the revenues of the Government and all other money properly accruing to it; and</t>
    </r>
  </si>
  <si>
    <r>
      <rPr>
        <sz val="9"/>
        <color theme="1"/>
        <rFont val="Cambria"/>
        <family val="1"/>
      </rPr>
      <t>(i)</t>
    </r>
    <r>
      <rPr>
        <sz val="7"/>
        <color theme="1"/>
        <rFont val="Times New Roman"/>
        <family val="1"/>
      </rPr>
      <t xml:space="preserve">      </t>
    </r>
    <r>
      <rPr>
        <sz val="9"/>
        <color theme="1"/>
        <rFont val="Cambria"/>
        <family val="1"/>
      </rPr>
      <t>charged only with expenses on the authority of warrant issued by the Minister of Finance.</t>
    </r>
  </si>
  <si>
    <t>b)     Special Funds</t>
  </si>
  <si>
    <t xml:space="preserve">These are monies deposited with the Accountant-General by the various funds set up under the Finance and Audit Act. </t>
  </si>
  <si>
    <r>
      <rPr>
        <b/>
        <sz val="9"/>
        <color theme="1"/>
        <rFont val="Cambria"/>
        <family val="1"/>
      </rPr>
      <t>c)</t>
    </r>
    <r>
      <rPr>
        <b/>
        <sz val="7"/>
        <color theme="1"/>
        <rFont val="Times New Roman"/>
        <family val="1"/>
      </rPr>
      <t xml:space="preserve">       </t>
    </r>
    <r>
      <rPr>
        <b/>
        <sz val="9"/>
        <color theme="1"/>
        <rFont val="Cambria"/>
        <family val="1"/>
      </rPr>
      <t>General Fund</t>
    </r>
  </si>
  <si>
    <t>To provide a description of the General Fund</t>
  </si>
  <si>
    <r>
      <rPr>
        <b/>
        <sz val="9"/>
        <color theme="1"/>
        <rFont val="Cambria"/>
        <family val="1"/>
      </rPr>
      <t>d)</t>
    </r>
    <r>
      <rPr>
        <b/>
        <sz val="7"/>
        <color theme="1"/>
        <rFont val="Times New Roman"/>
        <family val="1"/>
      </rPr>
      <t xml:space="preserve">       </t>
    </r>
    <r>
      <rPr>
        <b/>
        <sz val="9"/>
        <color theme="1"/>
        <rFont val="Cambria"/>
        <family val="1"/>
      </rPr>
      <t>Accumulated Surplus/ (Deficits)/ Retained Earnings</t>
    </r>
  </si>
  <si>
    <t>This represents the accumulated surplus/(deficits) to date after making necessary adjustments for accrual accounting which is provided in Statement AC – Statement of Changes in Net Assets or Equity.</t>
  </si>
  <si>
    <r>
      <rPr>
        <b/>
        <sz val="9"/>
        <color theme="1"/>
        <rFont val="Cambria"/>
        <family val="1"/>
      </rPr>
      <t>e)</t>
    </r>
    <r>
      <rPr>
        <b/>
        <sz val="7"/>
        <color theme="1"/>
        <rFont val="Times New Roman"/>
        <family val="1"/>
      </rPr>
      <t xml:space="preserve">         </t>
    </r>
    <r>
      <rPr>
        <b/>
        <sz val="9"/>
        <color theme="1"/>
        <rFont val="Cambria"/>
        <family val="1"/>
      </rPr>
      <t>Share Capital and Share Premium</t>
    </r>
  </si>
  <si>
    <t>Source UBP 19a and IBL 20a, SBM Holdings  21</t>
  </si>
  <si>
    <t>Authorised, issued and paid up share capital</t>
  </si>
  <si>
    <t>Share Premium</t>
  </si>
  <si>
    <t>Total Share Capital and Share Premium</t>
  </si>
  <si>
    <r>
      <rPr>
        <b/>
        <sz val="9"/>
        <color theme="1"/>
        <rFont val="Cambria"/>
        <family val="1"/>
      </rPr>
      <t>f)</t>
    </r>
    <r>
      <rPr>
        <b/>
        <sz val="7"/>
        <color theme="1"/>
        <rFont val="Times New Roman"/>
        <family val="1"/>
      </rPr>
      <t xml:space="preserve">        </t>
    </r>
    <r>
      <rPr>
        <b/>
        <sz val="9"/>
        <color theme="1"/>
        <rFont val="Cambria"/>
        <family val="1"/>
      </rPr>
      <t>Treasury Shares</t>
    </r>
  </si>
  <si>
    <t>Source: SBM Holdings 21</t>
  </si>
  <si>
    <t>Treasury shares held</t>
  </si>
  <si>
    <t>Where the Group purchases its own equity share capital, the consideration paid is deducted from total shareholders’ equity as treasury shares until they are cancelled. Where such shares are subsequently sold or reissued, any consideration received is included in shareholders’ equity.</t>
  </si>
  <si>
    <r>
      <rPr>
        <b/>
        <sz val="9"/>
        <color theme="1"/>
        <rFont val="Cambria"/>
        <family val="1"/>
      </rPr>
      <t>g)</t>
    </r>
    <r>
      <rPr>
        <b/>
        <sz val="7"/>
        <color theme="1"/>
        <rFont val="Times New Roman"/>
        <family val="1"/>
      </rPr>
      <t xml:space="preserve">        </t>
    </r>
    <r>
      <rPr>
        <b/>
        <sz val="9"/>
        <color theme="1"/>
        <rFont val="Cambria"/>
        <family val="1"/>
      </rPr>
      <t>Non-Controlling Interests (NCI)</t>
    </r>
  </si>
  <si>
    <t>Source: KPMG Illustrative note 34 and Air Mauritius Holding 2017 Note 9</t>
  </si>
  <si>
    <t>Non-Controlling Interests has been recognised at the proportionate of the net assets of xxx (Company Name). The following table summarises the information relating to NCI.</t>
  </si>
  <si>
    <t>NCI  ______</t>
  </si>
  <si>
    <t>NCI______</t>
  </si>
  <si>
    <t>NCI percentage (State %)</t>
  </si>
  <si>
    <t>Non-current assets</t>
  </si>
  <si>
    <t>Current assets</t>
  </si>
  <si>
    <t>Non-current liabilities</t>
  </si>
  <si>
    <t>Current liabilities</t>
  </si>
  <si>
    <t>Net assets</t>
  </si>
  <si>
    <t>Net assets attributable to NCI</t>
  </si>
  <si>
    <t>Profit</t>
  </si>
  <si>
    <t>Net Revenue recognised directly in Net assets/Equity</t>
  </si>
  <si>
    <t>Profit allocated to NCI</t>
  </si>
  <si>
    <t>Net Revenue recognised directly in Net assets/Equity allocated to NCI</t>
  </si>
  <si>
    <t>Cash flows from operating activities</t>
  </si>
  <si>
    <t>Cash flows from investment activities</t>
  </si>
  <si>
    <t xml:space="preserve">Cash flows from financing activities </t>
  </si>
  <si>
    <t>Net increase (decrease) in cash and cash equivalents</t>
  </si>
  <si>
    <t>(a) Contingent Assets</t>
  </si>
  <si>
    <t>An entity shall disclose:</t>
  </si>
  <si>
    <t>(1) A brief description of the nature of the contingent assets at the reporting date</t>
  </si>
  <si>
    <t>(2) Where practicable, an estimate of their financial effect</t>
  </si>
  <si>
    <t>(3) Where any of the information in 1 and 2 above is not disclosed because it is not practicable, that fact should be stated.</t>
  </si>
  <si>
    <t xml:space="preserve">(4) If disclosure of some or all information is expected to prejudice seriously the position of the entity in a dispute with other parties:
</t>
  </si>
  <si>
    <t xml:space="preserve">a. General nature of the dispute, 
</t>
  </si>
  <si>
    <t>b. Reason why, the information cannot be disclosed</t>
  </si>
  <si>
    <t>(b) Contingent Liabilities</t>
  </si>
  <si>
    <t>For each class of contingent liability, the following needs to be disclosed:</t>
  </si>
  <si>
    <t xml:space="preserve">(1) A brief description of the nature of the contingent liability </t>
  </si>
  <si>
    <t xml:space="preserve">(2) Where practicable, </t>
  </si>
  <si>
    <t>(i) an estimate of their financial effect</t>
  </si>
  <si>
    <t>(ii) An indication of the uncertainties relating to the amount or timing of any outflow;</t>
  </si>
  <si>
    <t>(iii) The possibility of any reimbursement</t>
  </si>
  <si>
    <t>(4) Where the contingent liability arise from the same set of circumstances as that as a provision, disclosures above should be made in a way that show the link between provisions and contingent liabilities.</t>
  </si>
  <si>
    <t>(5)Where external valuation has been used to measure the provision, information relating to valuation can be usefully disclosed.</t>
  </si>
  <si>
    <t xml:space="preserve">(6) If disclosure of some or all information is expected to prejudice seriously the position of the entity in a dispute with other parties:
</t>
  </si>
  <si>
    <t>Disclosure of Control</t>
  </si>
  <si>
    <t>Related party relationships where control exists shall be disclosed, irrespective of whether there have been transactions between the related parties.</t>
  </si>
  <si>
    <t>This would involve the disclosure of the names of any controlled entities, the name of the immediate controlling entity, and the name of the ultimate controlling entity, if any</t>
  </si>
  <si>
    <t>Disclosure of Related Party Transactions</t>
  </si>
  <si>
    <t>Nature of related party transactions</t>
  </si>
  <si>
    <t>Class of related party transactions</t>
  </si>
  <si>
    <t>Description of related party transactions within each broad class of transaction</t>
  </si>
  <si>
    <t>Terms and Conditions of Related Party Transactions</t>
  </si>
  <si>
    <t>Amount paid during the year (N1)</t>
  </si>
  <si>
    <t>Amount received during the year (N1)</t>
  </si>
  <si>
    <t>E.g whether the relationship was one of a controlling entity, a controlled entity, an entity under common control, or key management personnel</t>
  </si>
  <si>
    <t xml:space="preserve">E.g Guarantees and collaterals
Loans
Grants 
Capital Contribution
Leasing Arrangements
Rendering or receiving of services
</t>
  </si>
  <si>
    <t xml:space="preserve">N1: Disclosures for each class will depend on the information available for each class of transaction. </t>
  </si>
  <si>
    <t>Disclosure of Key Management Personnel</t>
  </si>
  <si>
    <t xml:space="preserve">Major classes of key management personnel </t>
  </si>
  <si>
    <t>Description of each class of key management personnel</t>
  </si>
  <si>
    <t>Number of Individuals</t>
  </si>
  <si>
    <t xml:space="preserve">Remuneration of key management personnel </t>
  </si>
  <si>
    <r>
      <rPr>
        <sz val="9"/>
        <color theme="1"/>
        <rFont val="Cambria"/>
        <family val="1"/>
      </rPr>
      <t>Other Remuneration and Compensation</t>
    </r>
    <r>
      <rPr>
        <sz val="8"/>
        <color theme="1"/>
        <rFont val="Calibri"/>
        <family val="2"/>
      </rPr>
      <t> </t>
    </r>
    <r>
      <rPr>
        <sz val="9"/>
        <color theme="1"/>
        <rFont val="Cambria"/>
        <family val="1"/>
      </rPr>
      <t xml:space="preserve">to Key Management Personnel </t>
    </r>
  </si>
  <si>
    <r>
      <rPr>
        <sz val="9"/>
        <color theme="1"/>
        <rFont val="Cambria"/>
        <family val="1"/>
      </rPr>
      <t>Other Remuneration and Compensation</t>
    </r>
    <r>
      <rPr>
        <sz val="8"/>
        <color theme="1"/>
        <rFont val="Calibri"/>
        <family val="2"/>
      </rPr>
      <t> </t>
    </r>
    <r>
      <rPr>
        <sz val="9"/>
        <color theme="1"/>
        <rFont val="Cambria"/>
        <family val="1"/>
      </rPr>
      <t>to Close members of the family of key management personnel</t>
    </r>
  </si>
  <si>
    <r>
      <rPr>
        <sz val="9"/>
        <color theme="1"/>
        <rFont val="Cambria"/>
        <family val="1"/>
      </rPr>
      <t>Post-employment benefits</t>
    </r>
    <r>
      <rPr>
        <vertAlign val="superscript"/>
        <sz val="11"/>
        <color theme="1"/>
        <rFont val="Calibri"/>
        <family val="2"/>
      </rPr>
      <t>N1</t>
    </r>
  </si>
  <si>
    <t xml:space="preserve">E.g Sick leave, vacation leave and passage benefits, </t>
  </si>
  <si>
    <t>Non Cash benefits: E.g mobile phone and fixed telephone facilities, 	fax and internet facilities, chauffeur driven and self-driven cars</t>
  </si>
  <si>
    <t>Additional disclosures to be made in respect of loans that are not widely available to persons who are not key management personnel and loans whose availability is not widely known by members of the public, for each individual member of key management personnel and each close member of the family of key management personnel:</t>
  </si>
  <si>
    <t>Loan advanced during the period</t>
  </si>
  <si>
    <t xml:space="preserve">Terms and conditions </t>
  </si>
  <si>
    <t>Loan repaid during the period</t>
  </si>
  <si>
    <t>Closing balance</t>
  </si>
  <si>
    <t>Disclose the relationship of the individual to such body or group, where the individual is not a director or member of the governing body or senior management group of the entity.</t>
  </si>
  <si>
    <t>FINANCIAL RISK MANAGEMENT</t>
  </si>
  <si>
    <t>An entity shall disclose information that enable users to evaluate:</t>
  </si>
  <si>
    <t>(a)	The significance of financial instruments for the entity’s financial position and performance; and</t>
  </si>
  <si>
    <t>(b)	The nature and extent of risks arising from financial instruments to which the entity is exposed during the period and at the end of the reporting period, and how the entity manages those risks.</t>
  </si>
  <si>
    <t>For each type of risk arising from financial instruments, an entity shall disclose the following qualitative factors:</t>
  </si>
  <si>
    <t>(a) The exposures to risk and how they arise;</t>
  </si>
  <si>
    <t>(b) Its objectives, policies, and processes for managing the risk and the methods used to measure the risk; and</t>
  </si>
  <si>
    <t>(c) Any changes in (a) or (b) from the previous period.</t>
  </si>
  <si>
    <t>For each type of risk arising from financial instruments, an entity shall disclose the following quantitative factors:</t>
  </si>
  <si>
    <t>(a) Summary quantitative data about its exposure to that risk at the end of the reporting period. This disclosure shall be based on the information provided internally to key management personnel of the entity (as defined in IPSAS 20, Related Party Disclosures)</t>
  </si>
  <si>
    <t>(b) The disclosures required by paragraphs 43–49, to the extent not provided in accordance with (a)</t>
  </si>
  <si>
    <t>(c) Concentrations of risk if not apparent from the disclosures made in accordance with (a) and (b).</t>
  </si>
  <si>
    <t xml:space="preserve">IPSAS 30.41(a) requires disclosures of summary quantitative data about an entity’s exposure to risks based on the information provided internally to key management personnel of the entity. When an entity uses several methods to manage a risk exposure, the entity shall disclose information using the method or methods that provide the most relevant and faithfully representative information. </t>
  </si>
  <si>
    <t>IPSAS 30. 41(c) requires disclosures about concentrations of risk. Concentrations of risk arise from financial instruments that have similar characteristics and are affected similarly by changes in economic or other conditions. The identification of concentrations of risk requires judgment taking into account the circumstances of the entity. Disclosure of concentrations of risk shall include:</t>
  </si>
  <si>
    <t>(a) A description of how management determines concentrations;</t>
  </si>
  <si>
    <t>(b) A description of the shared characteristic that identifies each concentration (e.g., counterparty, geographical area, currency, or market); and</t>
  </si>
  <si>
    <t>(c) The amount of the risk exposure associated with all financial instruments sharing that characteristic.</t>
  </si>
  <si>
    <t>If the quantitative data disclosed as at the end of the reporting period are unrepresentative of an entity’s exposure to risk during the period, an entity shall provide further information that is representative.</t>
  </si>
  <si>
    <t>The entity is exposed through its operations to the following financial risks</t>
  </si>
  <si>
    <t>-Credit risk</t>
  </si>
  <si>
    <t>-Interest rate risk</t>
  </si>
  <si>
    <t>-Foreign exchange risk</t>
  </si>
  <si>
    <t>-Refinancing risk</t>
  </si>
  <si>
    <t>-Other market price risk, and</t>
  </si>
  <si>
    <t>-Liquidity risk.</t>
  </si>
  <si>
    <t>33.</t>
  </si>
  <si>
    <t>Kindly fill accordingly, in case there are any other notes /information and accounting policy that have not been included in this template</t>
  </si>
  <si>
    <t xml:space="preserve">        (Classification of Expenses by Nature)</t>
  </si>
  <si>
    <t>New line item as per BCG FS</t>
  </si>
  <si>
    <t>Revenue from Non-Exchange Transactions</t>
  </si>
  <si>
    <t>Taxation</t>
  </si>
  <si>
    <t>New item- Termed as CSG in BCG FS</t>
  </si>
  <si>
    <t>New line item as per detailed SFP</t>
  </si>
  <si>
    <t>Revenue from Exchange Transactions</t>
  </si>
  <si>
    <t>Previously 'Dividends &amp; withdrawal from income of quasi corporations'. Renamed as per IMF</t>
  </si>
  <si>
    <t>Total Revenue</t>
  </si>
  <si>
    <t>Employee Costs</t>
  </si>
  <si>
    <t>Subsidies</t>
  </si>
  <si>
    <t>Social Benefits</t>
  </si>
  <si>
    <t>Operating Expenses</t>
  </si>
  <si>
    <t>Depreciation and Amortisation</t>
  </si>
  <si>
    <t>Financial Guarantee Expense</t>
  </si>
  <si>
    <t>New item as per BCG FS</t>
  </si>
  <si>
    <t>Other Expenses</t>
  </si>
  <si>
    <t>Finance Costs</t>
  </si>
  <si>
    <t>11 (d)</t>
  </si>
  <si>
    <t>Total Expenses</t>
  </si>
  <si>
    <t>Other Gains/(Losses)</t>
  </si>
  <si>
    <t>Gains/(Losses) on Sale of Assets</t>
  </si>
  <si>
    <t>Gains/(Losses) on Foreign Exchange Transactions</t>
  </si>
  <si>
    <t>Gains/(Losses) on reclassification of Financial Assets</t>
  </si>
  <si>
    <t>Gain from Bargain Purchase</t>
  </si>
  <si>
    <t>Fair Value Gains/(Losses) on Investment Property</t>
  </si>
  <si>
    <t>Share of Surplus/(Deficit) of Associates and Joint Ventures</t>
  </si>
  <si>
    <t>Surplus/(Deficit) for the year from continuing operations</t>
  </si>
  <si>
    <t>Surplus/(Deficit) for the year from discontinued operations</t>
  </si>
  <si>
    <t>Surplus/(Deficit) for the year</t>
  </si>
  <si>
    <t>Attributable to:</t>
  </si>
  <si>
    <t>Surplus/ (Deficit) attributable to owners of the Controlling Entity</t>
  </si>
  <si>
    <t>Surplus/(Deficit) attributable to Non-Controlling Interests</t>
  </si>
  <si>
    <t>Other Grants and Aid</t>
  </si>
  <si>
    <t>Civil Service Family Protection Scheme</t>
  </si>
  <si>
    <t>Miscellaneous Revenue</t>
  </si>
  <si>
    <t>Interest on Bank balances</t>
  </si>
  <si>
    <t>Interest on Derivative financial instruments</t>
  </si>
  <si>
    <t>Campement Site Lease</t>
  </si>
  <si>
    <t>Other Land Leases</t>
  </si>
  <si>
    <t>Shooting and Fishing Lease</t>
  </si>
  <si>
    <t>Rental Revenue from Investment Property</t>
  </si>
  <si>
    <t>Advertising panel</t>
  </si>
  <si>
    <t>Market and fairs</t>
  </si>
  <si>
    <t>Bus toll fees</t>
  </si>
  <si>
    <t>Meters</t>
  </si>
  <si>
    <t>Wages, Salaries, Compensations and Allowances</t>
  </si>
  <si>
    <t>Other Employee Benefits</t>
  </si>
  <si>
    <t>Donations and Contributions</t>
  </si>
  <si>
    <t>Capital Grants</t>
  </si>
  <si>
    <t>Current Grants</t>
  </si>
  <si>
    <t>Pension (Retirement, Widow, Invalid and Others)</t>
  </si>
  <si>
    <t>Other Social Benefits</t>
  </si>
  <si>
    <t>Cost of Utilities</t>
  </si>
  <si>
    <t>Supplies and consumables used</t>
  </si>
  <si>
    <t>Fuel and Oil</t>
  </si>
  <si>
    <t>Rental Expense</t>
  </si>
  <si>
    <t>Office Expenses</t>
  </si>
  <si>
    <t xml:space="preserve">Repairs and Maintenance </t>
  </si>
  <si>
    <t>Cleaning Services</t>
  </si>
  <si>
    <t>Travelling and Mission Expenses</t>
  </si>
  <si>
    <t>Other Operating Expenses</t>
  </si>
  <si>
    <t xml:space="preserve">Transfers </t>
  </si>
  <si>
    <t>Insurance</t>
  </si>
  <si>
    <t xml:space="preserve">Compensation arising out of Government Liability </t>
  </si>
  <si>
    <t xml:space="preserve">Refund/Payment of taxes icw projects and schemes financed by Development Partners or under Special Programmes </t>
  </si>
  <si>
    <t xml:space="preserve">Impairment Loss on Receivables from Exchange Transactions </t>
  </si>
  <si>
    <t xml:space="preserve">Receivables from Exchange Transactions Write-Off </t>
  </si>
  <si>
    <t>Receivables from Non Exchange Transactions Write-Off</t>
  </si>
  <si>
    <t>Loans, Advances and Inventories Write-Off</t>
  </si>
  <si>
    <t>Service Concession Expenses</t>
  </si>
  <si>
    <t>Research and Development</t>
  </si>
  <si>
    <t>Interest Expense on Financial Liabilities Recognised at Amortised Cost</t>
  </si>
  <si>
    <t>Interest Expense on Financial Liabilities Recognised Through Net Assets/Equity</t>
  </si>
  <si>
    <t>Interest Expense on Financial liabilities at cost (To specify)</t>
  </si>
  <si>
    <t>Interest Expense on Derivatives</t>
  </si>
  <si>
    <t>Management Charges</t>
  </si>
  <si>
    <t>Notes:</t>
  </si>
  <si>
    <t>Applicable only for BCG</t>
  </si>
  <si>
    <t>Applicable only for BCG and will be eliminated on consolidation</t>
  </si>
  <si>
    <t xml:space="preserve">Contribution from Bank of Mauritius </t>
  </si>
  <si>
    <t>Applicable only for BCG only</t>
  </si>
  <si>
    <t>Other revenue consist of:</t>
  </si>
  <si>
    <t>Exchange Transactions:</t>
  </si>
  <si>
    <t>Non-Exchange Transactions:</t>
  </si>
  <si>
    <t>Interest on Finance Leases</t>
  </si>
  <si>
    <t>Interest on Investments</t>
  </si>
  <si>
    <t>Contributions to Defined Contribution Plan and other contribution plans</t>
  </si>
  <si>
    <t>Amount Recognised in respect of Defined Benefit Plans (Note 26)</t>
  </si>
  <si>
    <t>Other employee benefits include cash in lieu of vacation leave, cash in lieu of sick leave, passage benefits, cash in lieu of passage benefits, gratuity, travelling and transport, staff welfare amongst others.</t>
  </si>
  <si>
    <t>Related parties</t>
  </si>
  <si>
    <t>Will be eliminated on consolidation</t>
  </si>
  <si>
    <t>Other subsidies</t>
  </si>
  <si>
    <t xml:space="preserve">Social Assistance </t>
  </si>
  <si>
    <t xml:space="preserve">Others </t>
  </si>
  <si>
    <t>Other Borrowing Costs</t>
  </si>
  <si>
    <t>check deferred tax from foreign source</t>
  </si>
  <si>
    <t>to check whether to include or not</t>
  </si>
  <si>
    <t>Attributable to Owners of Controlling Entity</t>
  </si>
  <si>
    <t>Other Funds (Specify)</t>
  </si>
  <si>
    <t xml:space="preserve">Stated Capital </t>
  </si>
  <si>
    <t>Revaluation Reserves</t>
  </si>
  <si>
    <t>Other Reserves (Specify)</t>
  </si>
  <si>
    <t>Gross Total</t>
  </si>
  <si>
    <t>Non-controlling Interests</t>
  </si>
  <si>
    <t xml:space="preserve">Rs </t>
  </si>
  <si>
    <t>Changes in Accounting Policy and prior adjustments</t>
  </si>
  <si>
    <t>Fair Value Gains/(Losses) on investments at fair value through net assets equity</t>
  </si>
  <si>
    <t>Previously 'Gain/(loss) on fair value of investments'</t>
  </si>
  <si>
    <t>Effect of Change in Ownership not resulting in loss of control</t>
  </si>
  <si>
    <t>Issue of Shares to Non-Controlling interests</t>
  </si>
  <si>
    <t>Previously 'Issue of shares to non-controlling interest'</t>
  </si>
  <si>
    <t>Movement in Other Reserves</t>
  </si>
  <si>
    <t>Dividend paid by Controlled Entities and Associates to Non-Controlling interests</t>
  </si>
  <si>
    <t>Previously 'Dividend paid by controlled entities and associates to non-controlling interest'</t>
  </si>
  <si>
    <t>Share of Changes in Net Assets/Equity of Associates</t>
  </si>
  <si>
    <t>Share of Changes in Net Assets/Equity of Joint Ventures</t>
  </si>
  <si>
    <t>Remeasurements of Defined Benefit Liability/(Asset)</t>
  </si>
  <si>
    <t>Surplus/Deficit for the year</t>
  </si>
  <si>
    <t>Total Recognised Revenue and Expenses for the year</t>
  </si>
  <si>
    <t>IPSAS Reference</t>
  </si>
  <si>
    <t>CASH FLOWS FROM OPERATING ACTIVITIES</t>
  </si>
  <si>
    <t>Receipts</t>
  </si>
  <si>
    <t>IPSAS 2.22 (a)</t>
  </si>
  <si>
    <t>IPSAS 2.22 (c)</t>
  </si>
  <si>
    <t>IPSAS 2.22(d)</t>
  </si>
  <si>
    <t xml:space="preserve">Order amended. </t>
  </si>
  <si>
    <t>IPSAS 2.22 (b)</t>
  </si>
  <si>
    <t>Receipts of Special Funds</t>
  </si>
  <si>
    <t>Other Receipts (cash receipts of an insurance entity for premiums and claims, annuities and other policy benefits; cash receipts from contracts held for dealing or trading purposes; cash receipts from discontinuing operations; cash receipts in relation to litigation settlements etc.)</t>
  </si>
  <si>
    <t>IPSAS 2.22 (h,j, k, l)</t>
  </si>
  <si>
    <t>Payments</t>
  </si>
  <si>
    <t>IPSAS 2.22 (g)</t>
  </si>
  <si>
    <t>Previously 'Compensation of employees'. Retirment benefits included in  Employee Costs</t>
  </si>
  <si>
    <t>IPSAS 2.22 (da)</t>
  </si>
  <si>
    <t>IPSAS 2.22 (f)</t>
  </si>
  <si>
    <t>Supplies and consumables used renamed to Operating Expenses</t>
  </si>
  <si>
    <t>[IPSAS 43.53(b)]</t>
  </si>
  <si>
    <t>New item as per BCG FS, includes interest portion of lease liability</t>
  </si>
  <si>
    <t>Payments by Special Funds</t>
  </si>
  <si>
    <t>Other Payments (cash payments to other public sector entities to finance their operations (not including loans); cash payments of an insurance entity for premiums and claims, annuities and other policy benefits; cash payments from contracts held for dealing or trading purposes; cash payments from discontinuing operations; cash payments in relation to litigation settlements etc.)</t>
  </si>
  <si>
    <t>IPSAS 2.22 (e,h,j, k, l)</t>
  </si>
  <si>
    <t>Tax payments</t>
  </si>
  <si>
    <t xml:space="preserve"> IPSAS 2.22 (i)</t>
  </si>
  <si>
    <t xml:space="preserve">As per SFP </t>
  </si>
  <si>
    <t>Net Cash Flows (used)/from Operating Activities</t>
  </si>
  <si>
    <t>CASH FLOWS FROM INVESTING ACTIVITIES*</t>
  </si>
  <si>
    <t>Dividends Received from Associates</t>
  </si>
  <si>
    <t>IPSAS 2.42/43</t>
  </si>
  <si>
    <t>Purchase of Property, Plant and Equipment, Intangible Assets and Biological Assets</t>
  </si>
  <si>
    <t>IPSAS 2.25(a)</t>
  </si>
  <si>
    <t>Proceeds from Sale of Property, Plant and Equipment, Intangible Assets and Biological Assets</t>
  </si>
  <si>
    <t>IPSAS 2.25(b)</t>
  </si>
  <si>
    <t>Purchase of Investments and Other Securities</t>
  </si>
  <si>
    <t>IPSAS 2.25 (c)</t>
  </si>
  <si>
    <t>Proceeds from Sale of Investments and Other Securities</t>
  </si>
  <si>
    <t>IPSAS 2.25 (d)</t>
  </si>
  <si>
    <t>Issue of Loans and Advances</t>
  </si>
  <si>
    <t>IPSAS 2.25 (e)</t>
  </si>
  <si>
    <t>Proceeds from repayment of Loans and Advances</t>
  </si>
  <si>
    <t>IPSAS 2.25 (f)</t>
  </si>
  <si>
    <t>Net investment in finance lease:</t>
  </si>
  <si>
    <t>Increase/repayment of amount due from lessees</t>
  </si>
  <si>
    <t>Addition to investment properties</t>
  </si>
  <si>
    <t>Proceeds from disposal of investment properties</t>
  </si>
  <si>
    <t>Purchase of Futures Contracts, Forward Contracts, Option Contracts and Swap Contracts (N3)</t>
  </si>
  <si>
    <t>IPSAS 2.25(g)</t>
  </si>
  <si>
    <t>Proceeds from sale of Futures Contracts, Forward Contracts, Option Contracts and Swap Contracts (N3)</t>
  </si>
  <si>
    <t>IPSAS 2.25(h)</t>
  </si>
  <si>
    <t>Purchase of Investments in Associates and Joint Ventures</t>
  </si>
  <si>
    <t>Acquisition of controlled entities or other operating units</t>
  </si>
  <si>
    <t>IPSAS 2.49</t>
  </si>
  <si>
    <t>Disposal of controlled entities or other operating units</t>
  </si>
  <si>
    <t>Net Cash Flows (used)/from Investing Activities</t>
  </si>
  <si>
    <t>Proceeds from Public Sector Debt</t>
  </si>
  <si>
    <t>IPSAS 2.26 (a)</t>
  </si>
  <si>
    <t>Redemption/Repayment of Public Sector Debt</t>
  </si>
  <si>
    <t>IPSAS 2.26 (b)</t>
  </si>
  <si>
    <t>Distribution/ Dividend paid</t>
  </si>
  <si>
    <t>IPSAS 2</t>
  </si>
  <si>
    <t>Issue of Shares to Non-Controlling Interests</t>
  </si>
  <si>
    <t>Repayment of Finance Lease Liabilities (Principal portion)</t>
  </si>
  <si>
    <r>
      <rPr>
        <sz val="11"/>
        <color rgb="FF231F20"/>
        <rFont val="Calibri"/>
        <family val="2"/>
      </rPr>
      <t xml:space="preserve">IPSAS 2.26c, </t>
    </r>
    <r>
      <rPr>
        <sz val="11"/>
        <color rgb="FF231F20"/>
        <rFont val="Calibri"/>
        <family val="2"/>
      </rPr>
      <t>[IPSAS 43.53(c)]</t>
    </r>
  </si>
  <si>
    <t>Operating lease liabilities will go under operating expenses</t>
  </si>
  <si>
    <t>Deposits from customers - net</t>
  </si>
  <si>
    <t>Net Cash Flows (used)/from Financing Activities</t>
  </si>
  <si>
    <t>Net Increase/(Decrease) in Cash and Cash Equivalents</t>
  </si>
  <si>
    <t>Cash and Cash Equivalents at beginning of year</t>
  </si>
  <si>
    <t>Cash and Cash Equivalents at end of year</t>
  </si>
  <si>
    <t xml:space="preserve">RECONCILIATION: SURPLUS/ (DEFICIT) WITH NET CASH FLOWS FROM OPERATING ACTIVITIES </t>
  </si>
  <si>
    <t xml:space="preserve">Cash flow statements should be prepared under the direct method and a reconciliation note of the surplus/deficit from ordinary activities with net cash flow from operating activities as follows: </t>
  </si>
  <si>
    <t xml:space="preserve">Surplus/(Deficit) as presented in the Statement of Financial Performance </t>
  </si>
  <si>
    <t>(a) (Gains)/Losses Adjustments</t>
  </si>
  <si>
    <t>Loss on Foreign Exchange Transactions</t>
  </si>
  <si>
    <t>(b) Non-Cash Adjustments</t>
  </si>
  <si>
    <t>Donations</t>
  </si>
  <si>
    <t>Net Movement in Loan to Statutory and Other Bodies</t>
  </si>
  <si>
    <t>Net movement in Receivables from Exchange Transactions</t>
  </si>
  <si>
    <t>Capitalisation of Dividend</t>
  </si>
  <si>
    <t>Government Debt Write-Off</t>
  </si>
  <si>
    <t xml:space="preserve">Loans and Advances Write-Off </t>
  </si>
  <si>
    <t>Net Movement in Investments</t>
  </si>
  <si>
    <t>Direct Payment by Funding Agency</t>
  </si>
  <si>
    <t>Net Movement in Social Benefits Liabilities</t>
  </si>
  <si>
    <t>(c) Working Capital Movement</t>
  </si>
  <si>
    <t>Increase/(Decrease) in Payables</t>
  </si>
  <si>
    <t>(d) Classification Adjustments</t>
  </si>
  <si>
    <t>N3: If the contracts are held for dealing or trading purposes, the payments and receipts are classified as financing activities.</t>
  </si>
  <si>
    <t>Entities are kindly requested to fill the applicable sections below.</t>
  </si>
  <si>
    <t>On [disclose date], [disclose nature of events after the reporting period]. [Disclose an estimate of its financial effect, or a statement that such an estimate cannot be made].</t>
  </si>
  <si>
    <t>Intangible Assets</t>
  </si>
  <si>
    <t>Payables</t>
  </si>
  <si>
    <t>GENERAL INFORMATION</t>
  </si>
  <si>
    <t>The Republic of Mauritius is an island found in the East Coast of Madagascar.  It got its independence on 12 March 1968. The country has a Westminster type of Parliamentary Government. The core vision of Mauritius in 2030 is:
•	to place the country among the High-Income Countries of the world;
•	to become a country where the society and the economy are inclusive, with a better sharing of prosperity, a narrower gap between the poor and rich and no families and children living in absolute poverty; and
•	where the population across all strata enjoy a higher quality of life and a higher standard of living in a clean and safe environment. 
Under the Finance and Audit Act, it is the responsibility of the Accountant-General to prepare the accounts of the Government within six months of the close of every fiscal year.</t>
  </si>
  <si>
    <t>SUMMARY OF SIGNIFICANT ACCOUNTING POLICIES</t>
  </si>
  <si>
    <t>Basis of Preparation</t>
  </si>
  <si>
    <t>A   Estimates</t>
  </si>
  <si>
    <t xml:space="preserve">The Estimates (Budget) of the Government is appropriated by votes of expenditure on a cash basis, except for ‘cost of borrowings’ which is appropriated on an accrual basis and ‘carry-over of capital expenditure’ where amount earmarked in a fiscal year is carried over to a period not exceeding 3 months in the following fiscal year.  The Estimates is classified by both economic and functional classifications based, as far as possible, on the Government Finance Statistics Manual.
</t>
  </si>
  <si>
    <t>The Estimates is for the Budgetary Central Government, which includes Ministries and Government Departments. Transfers to Special Funds are appropriated and included as expenditure in the approved Estimates in the year of expenditure. However, the revenue and expenditure of the Special Funds are not included in the approved Estimates.</t>
  </si>
  <si>
    <t xml:space="preserve">The approved Estimates covers the fiscal period from 1 July 2020 to 30 June 2021. </t>
  </si>
  <si>
    <t>B   Financial Statements</t>
  </si>
  <si>
    <t xml:space="preserve">(i)	Following the amendments made to the Finance and Audit Act in July 2017, the financial statements of the Government for the financial year 2022-2023 and onwards will have to be prepared in compliance with International Public Sector Accounting Standards (IPSAS). </t>
  </si>
  <si>
    <r>
      <rPr>
        <sz val="9"/>
        <color theme="1"/>
        <rFont val="Cambria"/>
        <family val="1"/>
      </rPr>
      <t xml:space="preserve">For the financial year </t>
    </r>
    <r>
      <rPr>
        <sz val="9"/>
        <color rgb="FFFF0000"/>
        <rFont val="Cambria"/>
        <family val="1"/>
      </rPr>
      <t>2021-2022</t>
    </r>
    <r>
      <rPr>
        <sz val="9"/>
        <color theme="1"/>
        <rFont val="Cambria"/>
        <family val="1"/>
      </rPr>
      <t xml:space="preserve">, the financial statements have been prepared in accordance with Section 19 (3A)(a) of the Finance &amp; Audit Act 1973, as subsequently amended, i.e. as far as possible in compliance with IPSAS and present fairly the financial transactions and financial position of Government as at </t>
    </r>
    <r>
      <rPr>
        <sz val="9"/>
        <color rgb="FFFF0000"/>
        <rFont val="Cambria"/>
        <family val="1"/>
      </rPr>
      <t>30 June 2022</t>
    </r>
    <r>
      <rPr>
        <sz val="9"/>
        <color theme="1"/>
        <rFont val="Cambria"/>
        <family val="1"/>
      </rPr>
      <t>.</t>
    </r>
  </si>
  <si>
    <t>Accordingly, the elements of the financial statements have been accounted for as follows:</t>
  </si>
  <si>
    <t>ELEMENTS</t>
  </si>
  <si>
    <t>ACCOUNTING BASIS</t>
  </si>
  <si>
    <t>Revenue from Non-Exchange Transactions (Except for  Income Tax-  Companies &amp; Bodies Corporate which is on cash basis)</t>
  </si>
  <si>
    <t>Accrual</t>
  </si>
  <si>
    <t>Revenue from Exchange Transactions (Except for Dividends and Withdrawals from Income of Quasi Corporations which are on cash basis)</t>
  </si>
  <si>
    <t xml:space="preserve">Employee Costs </t>
  </si>
  <si>
    <t>Cash</t>
  </si>
  <si>
    <t>Partial Accrual</t>
  </si>
  <si>
    <t>Other Expenses (excluding Other Transfer Payments)</t>
  </si>
  <si>
    <r>
      <rPr>
        <b/>
        <sz val="9"/>
        <color theme="1"/>
        <rFont val="Cambria"/>
        <family val="1"/>
      </rPr>
      <t>-</t>
    </r>
    <r>
      <rPr>
        <sz val="9"/>
        <color theme="1"/>
        <rFont val="Cambria"/>
        <family val="1"/>
      </rPr>
      <t>          Other Transfer Payments (except for Transfers to Regional/International Organisations,Insurance &amp; Compensation arising out of Government Liability)</t>
    </r>
  </si>
  <si>
    <t>ASSETS AND LIABILITIES</t>
  </si>
  <si>
    <t>MEASUREMENT BASIS</t>
  </si>
  <si>
    <t>At Cost</t>
  </si>
  <si>
    <t>At Cost Less Expected Credit Losses</t>
  </si>
  <si>
    <t>-          Equity Investments and Redeemable Preference Shares</t>
  </si>
  <si>
    <t xml:space="preserve">At Fair Value </t>
  </si>
  <si>
    <t>-          Other Investments</t>
  </si>
  <si>
    <t>-          IMF -SDR Deposits</t>
  </si>
  <si>
    <t>-          IMF -Reserve Tranche Position</t>
  </si>
  <si>
    <t>Lower of Cost and Replacement Cost</t>
  </si>
  <si>
    <t>Property, Plant and Equipment (excluding Land, Roads, Bridges and Donated Assets)</t>
  </si>
  <si>
    <t xml:space="preserve">-          Land </t>
  </si>
  <si>
    <t xml:space="preserve">               ·         Acquired before 30 June 2018</t>
  </si>
  <si>
    <t>At a value estimated by Government Valuation Department</t>
  </si>
  <si>
    <t xml:space="preserve">               ·         Acquired after 30  June 2018</t>
  </si>
  <si>
    <t>-          Roads and Bridges</t>
  </si>
  <si>
    <t xml:space="preserve">              ·         Acquired before 30 June 2020</t>
  </si>
  <si>
    <t>At a value estimated by the Road Development Authority</t>
  </si>
  <si>
    <t xml:space="preserve">             ·         Acquired after 30 June 2020</t>
  </si>
  <si>
    <t>At cost</t>
  </si>
  <si>
    <t>-          Donated Assets</t>
  </si>
  <si>
    <t xml:space="preserve">Initially at fair value </t>
  </si>
  <si>
    <t>Government Debt</t>
  </si>
  <si>
    <t xml:space="preserve">            ·         Domestic Debt and External Debt (Except for Silver Retirement/Savings Bonds which are recognised at cost plus accrued interest)</t>
  </si>
  <si>
    <t>At Amortised Cost</t>
  </si>
  <si>
    <t xml:space="preserve">           ·         IMF -SDR Allocations</t>
  </si>
  <si>
    <t>At the higher of present obligation and the amount initially recognised less cumulative amortisation</t>
  </si>
  <si>
    <t xml:space="preserve">          ·         Short-Term Employee Benefits</t>
  </si>
  <si>
    <t xml:space="preserve">          ·         Post-Employment Benefits</t>
  </si>
  <si>
    <t>At an amount estimated by an independent actuary</t>
  </si>
  <si>
    <t>(ii)	The accounting policies have been applied consistently throughout the year. Where necessary and where it is practicable, comparative figures have been restated to conform to changes in presentation, or in accounting policies in the current year.</t>
  </si>
  <si>
    <t>Reporting Entity</t>
  </si>
  <si>
    <t xml:space="preserve">The accounts are for the Budgetary Central Government of the Republic of Mauritius, which comprises Ministries, Government Departments, Special Funds bank balances and investments as per Statement H – Statement of Special Funds deposited with the Accountant-General. </t>
  </si>
  <si>
    <t>Reporting Period</t>
  </si>
  <si>
    <r>
      <rPr>
        <sz val="9"/>
        <color theme="1"/>
        <rFont val="Cambria"/>
        <family val="1"/>
      </rPr>
      <t xml:space="preserve">The accounts cover the financial year of the Government of Mauritius from </t>
    </r>
    <r>
      <rPr>
        <sz val="9"/>
        <color rgb="FFFF0000"/>
        <rFont val="Cambria"/>
        <family val="1"/>
      </rPr>
      <t>1 July 2021 to 30 June 2022</t>
    </r>
    <r>
      <rPr>
        <sz val="9"/>
        <color theme="1"/>
        <rFont val="Cambria"/>
        <family val="1"/>
      </rPr>
      <t>.</t>
    </r>
  </si>
  <si>
    <t>Authorisation Date</t>
  </si>
  <si>
    <r>
      <rPr>
        <sz val="9"/>
        <color theme="1"/>
        <rFont val="Cambria"/>
        <family val="1"/>
      </rPr>
      <t xml:space="preserve">The financial statements were authorised for issue on </t>
    </r>
    <r>
      <rPr>
        <sz val="9"/>
        <color rgb="FF993300"/>
        <rFont val="Cambria"/>
        <family val="1"/>
      </rPr>
      <t>29 December 2021</t>
    </r>
    <r>
      <rPr>
        <sz val="9"/>
        <color theme="1"/>
        <rFont val="Cambria"/>
        <family val="1"/>
      </rPr>
      <t xml:space="preserve"> by Mr. S.D. Ramdeen, the Accountant-General.</t>
    </r>
  </si>
  <si>
    <t xml:space="preserve">2.5	</t>
  </si>
  <si>
    <t>Foreign Currencies</t>
  </si>
  <si>
    <t xml:space="preserve">(i)          	Functional and Presentation Currency </t>
  </si>
  <si>
    <t xml:space="preserve">The accounts are presented in Mauritian Rupees (Rs), rounded to the nearest rupee, which is also the functional currency. </t>
  </si>
  <si>
    <r>
      <rPr>
        <sz val="9"/>
        <color theme="1"/>
        <rFont val="Cambria"/>
        <family val="1"/>
      </rPr>
      <t>(ii)</t>
    </r>
    <r>
      <rPr>
        <sz val="7"/>
        <color theme="1"/>
        <rFont val="Times New Roman"/>
        <family val="1"/>
      </rPr>
      <t xml:space="preserve">              </t>
    </r>
    <r>
      <rPr>
        <sz val="9"/>
        <color theme="1"/>
        <rFont val="Cambria"/>
        <family val="1"/>
      </rPr>
      <t>Transactions and Balances</t>
    </r>
  </si>
  <si>
    <t>Transactions in foreign currencies are initially translated at the foreign exchange rate at the date of the transaction. Foreign exchange gains and losses resulting from the settlement of such transactions and from the translation at year-end exchange rates of monetary assets and liabilities denominated in foreign currencies are recognised in the Statement of Financial Performance. Non-monetary assets and liabilities measured at historical cost in foreign currencies are translated using the exchange rate at the date of the transaction. Non-monetary items that are measured at fair value in a foreign currency are translated using the exchange rates at reporting date.</t>
  </si>
  <si>
    <t>Cash and cash equivalents comprise cash in hand, cash remitted to Ministries/Departments, cash balances with banks, both local and overseas, deposits on call and highly liquid investments with an original maturity of three months or less, which are readily convertible to known amounts of cash and are subject to insignificant risk of changes in value and cash held on behalf of Special Funds.</t>
  </si>
  <si>
    <t>Financial Assets</t>
  </si>
  <si>
    <t>(i)	Receivables from Non-Exchange Transactions and Receivables from Exchange Transactions</t>
  </si>
  <si>
    <t xml:space="preserve">Receivables from Non-Exchange Transactions comprise receivables from taxation, contribution sociale généralisée, and fines, penalties and forfeits. </t>
  </si>
  <si>
    <t>Receivables from Exchange Transactions comprise receivables from finance income, licences, rent &amp; royalties, sales of goods and services and other revenue.</t>
  </si>
  <si>
    <t>These are recognised when it is probable that the future economic benefits associated with the asset will flow to the Government and can be measured reliably.  Receivables are accounted for on an accrual basis</t>
  </si>
  <si>
    <t xml:space="preserve">Impairment of Receivables </t>
  </si>
  <si>
    <t xml:space="preserve">A loss allowance for expected credit losses (ECL) is recognised on receivables from exchange transactions. An impairment gain or loss is recognised in Statement of Financial Performance representing the amount of ECL (or reversal) that is required to adjust the loss allowance at the reporting date to the amount that is required to be recognised. </t>
  </si>
  <si>
    <t>However, for non-exchange transactions, assessment has not been made to determine impairment with respect to receivables from non- exchange transactions.</t>
  </si>
  <si>
    <t>(ii)	Loans and Advances</t>
  </si>
  <si>
    <t xml:space="preserve">Loans and Advances are recognised at cost. Loans are the outstanding balances due by Statutory and Other Bodies and Advances are made under the authority of warrants issued under Section 6(1) of the Finance and Audit Act and are recoverable within specified periods. </t>
  </si>
  <si>
    <t>(iii)Investments</t>
  </si>
  <si>
    <t xml:space="preserve">These represent mainly investments made out of monies standing to the credit of the Consolidated Fund and Special Funds in accordance with Section 3(4)(a) and 9(3)(a) of the Finance and Audit Act. </t>
  </si>
  <si>
    <t xml:space="preserve">Initial Recognition of Investments   </t>
  </si>
  <si>
    <t>On initial recognition, investments are measured at fair value.</t>
  </si>
  <si>
    <t>Classification and Measurement Basis of Investments</t>
  </si>
  <si>
    <t>The table below shows the classification and measurement basis for the different categories of investments:</t>
  </si>
  <si>
    <t>Classification and Measurement Basis</t>
  </si>
  <si>
    <t>Equity Investments (Quoted Investments, Unquoted Investments, Equity Participation)</t>
  </si>
  <si>
    <t>Fair Value Through Surplus or Deficit</t>
  </si>
  <si>
    <t>Other Investments (Fixed Deposits)</t>
  </si>
  <si>
    <t>(a)	Equity Investments and Redeemable Preference Shares Recognised at Fair Value Through Surplus Or Deficit</t>
  </si>
  <si>
    <t xml:space="preserve">Investments classified as fair value through surplus or deficit are measured at fair value at the end of each financial year, with any gains or losses on remeasurements recognised in surplus or deficit. Any dividend earned on these investments is also recognised in surplus or deficit.  </t>
  </si>
  <si>
    <t>(b)	Other Investments Recognised at Cost</t>
  </si>
  <si>
    <t>Other investments (fixed deposits) held by Government at banks/financial institutions have been reported at cost.  The fair value of these investments approximate its carrying amount.</t>
  </si>
  <si>
    <t xml:space="preserve">(iv) Other Financial Assets </t>
  </si>
  <si>
    <t>(a)	IMF SDR Deposits</t>
  </si>
  <si>
    <t xml:space="preserve">IMF SDR Deposits represent international reserve assets allocated to Mauritius by the IMF (SDR Holdings) and held at the Bank of Mauritius. </t>
  </si>
  <si>
    <r>
      <rPr>
        <sz val="9"/>
        <color theme="1"/>
        <rFont val="Cambria"/>
        <family val="1"/>
      </rPr>
      <t>IMF SDR Deposits are translated at year-end exchange rate with any gains/losses arising on re-measurements recognised in the Statement of Financial Performance in the period in which they arise</t>
    </r>
    <r>
      <rPr>
        <b/>
        <sz val="9"/>
        <color theme="1"/>
        <rFont val="Cambria"/>
        <family val="1"/>
      </rPr>
      <t>.</t>
    </r>
  </si>
  <si>
    <t xml:space="preserve">(b)	IMF Reserve Tranche Position </t>
  </si>
  <si>
    <t>The Reserve Tranche Position represents that portion of the quota of the Republic of Mauritius in IMF that has been paid in reserve assets, i.e. SDRs or foreign currency acceptable to the IMF.</t>
  </si>
  <si>
    <t>Reserve Tranche transactions, i.e. subscriptions, purchases and sales, are initially translated at the exchange rate at the date of the transaction. At year-end, the SDR Reserve Tranche Position is translated using year-end exchange rates and any gains/losses recognised in the Statement of Performance as foreign exchange gains or losses.</t>
  </si>
  <si>
    <t>Inventories comprise mainly of distributable items and consumables.  Inventories are measured at lower of cost and current replacement cost.  Donated inventories from non-exchange transactions for nil or nominal consideration are initially measured at its fair value at the date of receipt.</t>
  </si>
  <si>
    <t>The cost has been determined using First In First Out Basis (FIFO).</t>
  </si>
  <si>
    <t>Prepayments are recognised as assets when payment for goods or services has been made in advance of obtaining a right to access those goods or services.</t>
  </si>
  <si>
    <t xml:space="preserve">Property, Plant and Equipment include the following:
</t>
  </si>
  <si>
    <t>(a)	Infrastructure, Plant and Equipment;</t>
  </si>
  <si>
    <t xml:space="preserve">(b)	Land and Buildings; and </t>
  </si>
  <si>
    <t>(c)	Assets under Construction.</t>
  </si>
  <si>
    <t>Furniture, Fixtures and Fittings are currently being expensed.</t>
  </si>
  <si>
    <t xml:space="preserve">(i)	Infrastructure, Plant and Equipment </t>
  </si>
  <si>
    <t>On initial recognition, Infrastructure, Plant and Equipment are stated at cost or deemed cost. Subsequently, they are stated at cost less accumulated depreciation. Infrastructure, Plant and Equipment represent the cost of the following:</t>
  </si>
  <si>
    <t>a)	Infrastructure Assets:</t>
  </si>
  <si>
    <t xml:space="preserve">•	Roads - classified roads/motorways </t>
  </si>
  <si>
    <t xml:space="preserve">
Valuation Methodology</t>
  </si>
  <si>
    <r>
      <rPr>
        <sz val="9"/>
        <color theme="1"/>
        <rFont val="Cambria"/>
        <family val="1"/>
      </rPr>
      <t xml:space="preserve">The value of the roads as at </t>
    </r>
    <r>
      <rPr>
        <sz val="9"/>
        <color rgb="FFFF0000"/>
        <rFont val="Cambria"/>
        <family val="1"/>
      </rPr>
      <t>30 June 2022</t>
    </r>
    <r>
      <rPr>
        <sz val="9"/>
        <color theme="1"/>
        <rFont val="Cambria"/>
        <family val="1"/>
      </rPr>
      <t xml:space="preserve"> has been estimated by the Road Development Authority based on the cost of constructing a road to the following standard:</t>
    </r>
  </si>
  <si>
    <t>SN</t>
  </si>
  <si>
    <t>Road Type</t>
  </si>
  <si>
    <t>Cost per km (MUR)</t>
  </si>
  <si>
    <t>Motorways</t>
  </si>
  <si>
    <t>120M</t>
  </si>
  <si>
    <t>A Roads</t>
  </si>
  <si>
    <t>75M</t>
  </si>
  <si>
    <t>B Roads</t>
  </si>
  <si>
    <t>65M</t>
  </si>
  <si>
    <r>
      <rPr>
        <sz val="9"/>
        <color theme="1"/>
        <rFont val="Cambria"/>
        <family val="1"/>
      </rPr>
      <t xml:space="preserve">
The value of roads constructed after </t>
    </r>
    <r>
      <rPr>
        <sz val="9"/>
        <color rgb="FFFF0000"/>
        <rFont val="Cambria"/>
        <family val="1"/>
      </rPr>
      <t>30 June 2022</t>
    </r>
    <r>
      <rPr>
        <sz val="9"/>
        <color theme="1"/>
        <rFont val="Cambria"/>
        <family val="1"/>
      </rPr>
      <t xml:space="preserve"> has been measured at cost.</t>
    </r>
  </si>
  <si>
    <r>
      <rPr>
        <sz val="9"/>
        <color theme="1"/>
        <rFont val="Cambria"/>
        <family val="1"/>
      </rPr>
      <t>·</t>
    </r>
    <r>
      <rPr>
        <sz val="7"/>
        <color theme="1"/>
        <rFont val="Times New Roman"/>
        <family val="1"/>
      </rPr>
      <t xml:space="preserve">      </t>
    </r>
    <r>
      <rPr>
        <sz val="9"/>
        <color theme="1"/>
        <rFont val="Cambria"/>
        <family val="1"/>
      </rPr>
      <t>Dams</t>
    </r>
  </si>
  <si>
    <r>
      <rPr>
        <sz val="9"/>
        <color theme="1"/>
        <rFont val="Cambria"/>
        <family val="1"/>
      </rPr>
      <t>·</t>
    </r>
    <r>
      <rPr>
        <sz val="7"/>
        <color theme="1"/>
        <rFont val="Times New Roman"/>
        <family val="1"/>
      </rPr>
      <t xml:space="preserve">      </t>
    </r>
    <r>
      <rPr>
        <sz val="9"/>
        <color theme="1"/>
        <rFont val="Cambria"/>
        <family val="1"/>
      </rPr>
      <t xml:space="preserve">Bridges </t>
    </r>
  </si>
  <si>
    <t>Valuation Methodology</t>
  </si>
  <si>
    <r>
      <rPr>
        <sz val="9"/>
        <color theme="1"/>
        <rFont val="Cambria"/>
        <family val="1"/>
      </rPr>
      <t xml:space="preserve">The value of bridges as at </t>
    </r>
    <r>
      <rPr>
        <sz val="9"/>
        <color rgb="FFFF0000"/>
        <rFont val="Cambria"/>
        <family val="1"/>
      </rPr>
      <t>30 June 2022</t>
    </r>
    <r>
      <rPr>
        <sz val="9"/>
        <color theme="1"/>
        <rFont val="Cambria"/>
        <family val="1"/>
      </rPr>
      <t xml:space="preserve"> has been estimated by Road Development Authority by using the benchmark of recently constructed bridges of similar nature and size.</t>
    </r>
  </si>
  <si>
    <r>
      <rPr>
        <sz val="9"/>
        <color theme="1"/>
        <rFont val="Cambria"/>
        <family val="1"/>
      </rPr>
      <t xml:space="preserve">The value of bridges constructed after </t>
    </r>
    <r>
      <rPr>
        <sz val="9"/>
        <color rgb="FFFF0000"/>
        <rFont val="Cambria"/>
        <family val="1"/>
      </rPr>
      <t>30 June 2022</t>
    </r>
    <r>
      <rPr>
        <sz val="9"/>
        <color theme="1"/>
        <rFont val="Cambria"/>
        <family val="1"/>
      </rPr>
      <t xml:space="preserve"> has been measured at cost.</t>
    </r>
  </si>
  <si>
    <t>•	Stadiums &amp; Gymnasiums and</t>
  </si>
  <si>
    <t>•	Other Structures.</t>
  </si>
  <si>
    <t>Infrastructure assets do not include assets acquired by the Government on behalf of other public sector bodies.</t>
  </si>
  <si>
    <t>b)	Transport Equipment:</t>
  </si>
  <si>
    <t>•	Ships/Vessels;</t>
  </si>
  <si>
    <t>•	Aircrafts/Helicopters; and</t>
  </si>
  <si>
    <t>•	Other Vehicles.</t>
  </si>
  <si>
    <t>c)	Other Machinery &amp; Equipment:</t>
  </si>
  <si>
    <t>•	Medical Equipment;</t>
  </si>
  <si>
    <t>•	Office Equipment; and</t>
  </si>
  <si>
    <t>•	Machinery.</t>
  </si>
  <si>
    <t xml:space="preserve">(ii)	Land and Buildings </t>
  </si>
  <si>
    <t>Land represents the estimated value of State Lands (main land) and Outer Islands. The valuation methodology is as follows:</t>
  </si>
  <si>
    <t>State Lands acquired before 30 June 2018</t>
  </si>
  <si>
    <t>These  have been estimated by the Government Valuation Department. The direct comparison method has been used to some extent based on freehold sales evidence for various uses in the different regions of the island.</t>
  </si>
  <si>
    <t xml:space="preserve">The methodology adopted for State Land leased by the government for various purposes is a reduced rate of 1/3 of freehold value.  This rate was applied to these leased properties based on use such as residential, agricultural, industrial and commercial. </t>
  </si>
  <si>
    <t>In cases where the State Land was leased for industrial use such as hotel, the rate per arpent obtained through analysis of sale of leasehold rights of State Land along the Pas Geometriques was adopted.</t>
  </si>
  <si>
    <t>Forestry Lands, Parks and Gardens and Guardienages and Islets used as Nature Reserves were valued at a uniform rate of Rs 200,000/Arpent.</t>
  </si>
  <si>
    <t>Public Beaches and Islets were valued based on rent paid per annum under the State Land Act and were capitalised in perpetuity at rate of 8%.</t>
  </si>
  <si>
    <t>For Islets leased as hotels i.e industrial site, valuation has been carried out based on sales of leasehold rights along the Pas Geometriques.</t>
  </si>
  <si>
    <t>For grazing land, 1/3 rate of market value of agricultural land as per region has been used for assessment.</t>
  </si>
  <si>
    <t>For Ex Tea Land, Agricultural Stations, MSPA Lands and land settlement, valuation has been based on freehold agricultural sales evidence according to different regions.</t>
  </si>
  <si>
    <t>For National Parks used as touristic sites, a rate of Rs 2.5M/Arpent has been used based on previous valuation in respect of financial year 2016/2017.</t>
  </si>
  <si>
    <t>For campement sites, valuation has been carried out based on Pas Geometriques sales evidences (leasehold sites).</t>
  </si>
  <si>
    <t xml:space="preserve">In respect of land acquired by Government for different purposes, the amount of compensation reported to the Ministry of Housing &amp; Land Use Planning has been used. </t>
  </si>
  <si>
    <t>State Lands acquired after 30 June 2018</t>
  </si>
  <si>
    <t>These have been recognised at cost.</t>
  </si>
  <si>
    <t>Outer Islands</t>
  </si>
  <si>
    <t xml:space="preserve">These have been recognised at the value estimated by the Government Valuation Department. </t>
  </si>
  <si>
    <t xml:space="preserve">Buildings represent residential and non-residential buildings, whether purchased, constructed or upgraded.
</t>
  </si>
  <si>
    <t>Buildings are initially recognised at cost and subsequently at cost less accumulated depreciation.</t>
  </si>
  <si>
    <t>(iii)	Assets under Construction</t>
  </si>
  <si>
    <t xml:space="preserve">Assets in the course of construction are recognised at cost. </t>
  </si>
  <si>
    <t>Depreciation of these assets commences when the assets are ready for their intended use.</t>
  </si>
  <si>
    <t>(iv)	Donated Assets</t>
  </si>
  <si>
    <t>When an asset is acquired in a non-exchange transaction for nil or nominal consideration, the asset is initially measured at its fair value at the date of acquisition and subsequently depreciated over its remaining useful life.</t>
  </si>
  <si>
    <t>(v) Depreciation</t>
  </si>
  <si>
    <t>Depreciation on assets is charged on a straight-line basis over the useful life of the asset. Full year depreciation is charged in the year of acquisition and none in year of disposal. Depreciation is charged at rates calculated to allocate the cost or valuation of the asset over its remaining useful life, as follows:</t>
  </si>
  <si>
    <t xml:space="preserve">Buildings      </t>
  </si>
  <si>
    <t>50 years</t>
  </si>
  <si>
    <t>Infrastructure Assets                         10 – 50 years</t>
  </si>
  <si>
    <t>Transport Equipment                          8 – 25 years</t>
  </si>
  <si>
    <t>Other Machinery &amp; Equipment         4 – 20 years</t>
  </si>
  <si>
    <t>Land is not depreciated.</t>
  </si>
  <si>
    <t>(vi)Borrowing Costs</t>
  </si>
  <si>
    <t>Borrowing costs are recognised as an expense in the period in which they are incurred.</t>
  </si>
  <si>
    <r>
      <rPr>
        <sz val="9"/>
        <color theme="1"/>
        <rFont val="Cambria"/>
        <family val="1"/>
      </rPr>
      <t>(vii)</t>
    </r>
    <r>
      <rPr>
        <sz val="7"/>
        <color theme="1"/>
        <rFont val="Times New Roman"/>
        <family val="1"/>
      </rPr>
      <t xml:space="preserve"> </t>
    </r>
    <r>
      <rPr>
        <sz val="9"/>
        <color theme="1"/>
        <rFont val="Cambria"/>
        <family val="1"/>
      </rPr>
      <t>Derecognition</t>
    </r>
  </si>
  <si>
    <t xml:space="preserve">Property, plant and equipment and/or any significant part of an asset are derecognised upon disposal. Any gain or loss arising on derecognition of the asset (calculated as the difference between the net disposal proceeds and the carrying amount of the asset) is included in surplus or deficit when the asset is derecognised.     </t>
  </si>
  <si>
    <t>Intangible assets include licenses, computer software and IT projects acquired, developed or under development.</t>
  </si>
  <si>
    <t>Intangible assets acquired separately are initially recognised at cost. Following initial recognition, intangible assets are carried at cost less any accumulated amortisation and any impairment losses. Internally generated intangible assets are not capitalised and expenditure is reflected in surplus or deficit in the period in which the expenditure is incurred.</t>
  </si>
  <si>
    <t>Intangible assets are amortised using the straight-line method over a period of 8 years. Full year amortisation is charged in the year of acquisition. Intangible assets which are still under development phase are recognised at cost and no amortisation is charged until the asset is available for use.</t>
  </si>
  <si>
    <t xml:space="preserve">Gains or losses arising from derecognition of an intangible asset are measured as the difference between the net disposal proceeds and the carrying amount of the asset.  Any surplus or deficit arising from the disposal is recognised in the statement of financial performance. </t>
  </si>
  <si>
    <t>Financial Liabilities</t>
  </si>
  <si>
    <t>(i)	Payables</t>
  </si>
  <si>
    <t>Payables are of a short-term nature and are recognised at cost as the effect of discounting is not considered material. Payables comprise the following:</t>
  </si>
  <si>
    <t>(a)	‘Cost of Borrowings’ consist of Accrued Interest on Re-opening of Government Bonds and Treasury Notes;</t>
  </si>
  <si>
    <t>(b)'Accounts Payable’ which are expenses incurred by the Government during the financial year but not yet paid as at year end;</t>
  </si>
  <si>
    <r>
      <rPr>
        <sz val="9"/>
        <color theme="1"/>
        <rFont val="Cambria"/>
        <family val="1"/>
      </rPr>
      <t>(c)</t>
    </r>
    <r>
      <rPr>
        <sz val="7"/>
        <color theme="1"/>
        <rFont val="Times New Roman"/>
        <family val="1"/>
      </rPr>
      <t xml:space="preserve">        </t>
    </r>
    <r>
      <rPr>
        <sz val="9"/>
        <color theme="1"/>
        <rFont val="Cambria"/>
        <family val="1"/>
      </rPr>
      <t>‘Retention Money on Contracts’ which is a percentage of the amount certified as due to the contractor on an interim certificate, that is deducted from the amount due and retained by the Government; and</t>
    </r>
  </si>
  <si>
    <t>(d)	‘Carry-over of Capital Expenditure’ which represents the balance of the provision earmarked for capital projects in the current financial year payable within 3 months of the close of the financial year as per Section 3A of the Finance and Audit Act.  The amount recognised in the Statement of Financial Position represents that portion of the total provision carried-over in respect of which goods were received or works completed by end of the financial year.</t>
  </si>
  <si>
    <t>(ii)Deposits</t>
  </si>
  <si>
    <t>Deposits are money deposited with the Government under Section 8 of the Finance and Audit Act and are recognised at their carrying amounts.</t>
  </si>
  <si>
    <t xml:space="preserve">(iii)	Government Debt </t>
  </si>
  <si>
    <t>a)	Domestic and  External Debts</t>
  </si>
  <si>
    <t>Initial Recognition and Measurement</t>
  </si>
  <si>
    <t>Upon initial recognition, Domestic and External Debts are measured at fair value.</t>
  </si>
  <si>
    <t xml:space="preserve">For concessionary loans, the difference between the loan proceeds and the fair value on initial recognition is accounted as revenue from non-exchange transactions. </t>
  </si>
  <si>
    <t xml:space="preserve">Subsequent Measurement </t>
  </si>
  <si>
    <t>•	Treasury Bills and Treasury Certificates</t>
  </si>
  <si>
    <t>Treasury Bills and Treasury Certificates are measured at amortised cost which is equivalent to the amount payable at maturity to the holders of these instruments, due to the short term nature of these liabilities.</t>
  </si>
  <si>
    <t>•	Treasury Notes, Government of Mauritius Bonds, Inflation-Indexed Bonds, Other Long-Term Securities, Domestic Loans and External Debts</t>
  </si>
  <si>
    <t>Subsequently, these instruments are measured at amortised cost using the effective interest method. Interest expense and foreign exchange gains and losses are recognised in surplus or deficit.  Amortised cost is calculated by taking into account any discount or premium on acquisition of these instruments excluding commitment fees, management charges and front-end fees.</t>
  </si>
  <si>
    <t xml:space="preserve">•	Silver Retirement/Savings Bonds </t>
  </si>
  <si>
    <t>These instruments are recognised at cost plus accrued interest.</t>
  </si>
  <si>
    <t xml:space="preserve">De-Recognition of Financial Liabilities </t>
  </si>
  <si>
    <t>A financial liability (or a part of a financial liability) is removed from the statement of financial position when, the financial liability is extinguished – i.e., when the obligation specified in the contract is discharged, waived, cancelled or expired.</t>
  </si>
  <si>
    <t>b)	International Monetary Fund (IMF)- SDR Allocations</t>
  </si>
  <si>
    <t xml:space="preserve">IMF SDR Allocations represent obligations which arise through the participation of the Republic of Mauritius in the SDR Department of the IMF and that are related to the allocation of SDR Holdings. SDR Holdings are international reserve assets created by the IMF and allocated to members to supplement reserves. </t>
  </si>
  <si>
    <t>IMF SDR Allocations are translated at year-end exchange rate with any gains/losses arising on re-measurements recognised in the Statement of Financial Performance in the period in which they arise.</t>
  </si>
  <si>
    <t>(iv)	Financial Guarantee Liability</t>
  </si>
  <si>
    <t xml:space="preserve">The Government provides financial guarantee as and when required in respect of loans contracted by Public Sector Bodies.  Such guarantees are given to the lender to reimburse the amount of any loss incurred in the event of non-repayment of the respective loans by the Public Sector Bodies.  </t>
  </si>
  <si>
    <t>These financial guarantee contracts are initially recognised as a liability at fair value.</t>
  </si>
  <si>
    <t>Subsequently, the liability is measured at the higher of the best estimate of the expenditure required to settle the liability  and the amount initially recognised less cumulative amortisation.</t>
  </si>
  <si>
    <t>(i)	Short-Term Employee Benefits</t>
  </si>
  <si>
    <t xml:space="preserve">Short-term employee benefits are benefits which are expected to be settled wholly before twelve months after the reporting period in which the employee renders the related service. </t>
  </si>
  <si>
    <t>Short-term employee benefits are expensed in the period the employee renders the service and a liability is recognised in respect of amount not paid at the end of the financial year.  Owing to the short-term nature of those entitlements, the liabilities are not discounted for the time value of money and are presented as current liabilities</t>
  </si>
  <si>
    <t>The short-term employee benefits consist of salaries, wages, salary compensation, overtime, travelling and transport, allowances, end of year bonus, social security contributions, passage benefits, and allowance in lieu of passage benefits.</t>
  </si>
  <si>
    <t xml:space="preserve">Accumulated paid leave (bank of sick leave and vacation leave) and end of year bonus are accrued in the period the employee renders the service and a liability is recognised in respect of amount not paid at the end of the financial year.  </t>
  </si>
  <si>
    <t>Passage benefits represent the estimated liability of the Government in respect of passage benefits accrued to public officers on permanent and pensionable establishment drawing a minimum monthly salary of Rs 25,525 or reckoning at least five years’ service as per PRB 2016  and minimum  monthly salary of Rs 27,400 or reckoning at least five years’ service as per PRB 2021. Passage benefits are earned at the rate of 5% of the gross salaries annually. The carrying amount is re-measured each year and after taking into account amount paid and earned during the year.</t>
  </si>
  <si>
    <t>(ii)	Post-Employment Benefits</t>
  </si>
  <si>
    <t>(a)	Defined Contribution Plan</t>
  </si>
  <si>
    <t xml:space="preserve">Defined contribution plans are post-employment benefit plans under which the Government pays fixed contributions into another entity, the State Insurance Company of Mauritius Limited (SICOM Ltd), for full time employees who joined the Public Sector from 1 January 2013 onwards. The Government has no further payment obligations once the contributions have been paid. These contributions are expensed in the period the employee renders the service and a liability is recognised in respect of amount not paid at the end of the financial year. </t>
  </si>
  <si>
    <t>(b)	Defined Benefit Plans</t>
  </si>
  <si>
    <t>The Government operates two Defined Benefit Plans, one for employees who joined service prior to the year 2013 and one for Members of the Legislative Assembly.</t>
  </si>
  <si>
    <t xml:space="preserve">Both plans are unfunded. The calculation of defined benefit obligations is performed on a 3 yearly basis by a qualified actuary. Currently, Government appoints SICOM Ltd as its actuary. The cost of providing benefits is calculated using the projected unit method. The benefits are then discounted in order to determine the present value of the defined benefit obligations and the current service cost. </t>
  </si>
  <si>
    <t xml:space="preserve">Remeasurements, comprising actuarial gains and losses, are reflected immediately in net assets/equity. </t>
  </si>
  <si>
    <t>(c)	National Savings Fund</t>
  </si>
  <si>
    <t>These contributions are expensed in the period the employee renders the service and a liability is recognised in respect of amount not paid at the end of the financial year.</t>
  </si>
  <si>
    <t>(i)	Taxation</t>
  </si>
  <si>
    <t xml:space="preserve">Taxation consists of Taxes on Income and Profits, Taxes on Property, Taxes on Goods and Services, Taxes on International Trade and Transactions and Other Taxes.  </t>
  </si>
  <si>
    <r>
      <rPr>
        <sz val="9"/>
        <color theme="1"/>
        <rFont val="Cambria"/>
        <family val="1"/>
      </rPr>
      <t xml:space="preserve">For the financial year </t>
    </r>
    <r>
      <rPr>
        <sz val="9"/>
        <color rgb="FFFF0000"/>
        <rFont val="Cambria"/>
        <family val="1"/>
      </rPr>
      <t>2021/22</t>
    </r>
    <r>
      <rPr>
        <sz val="9"/>
        <color theme="1"/>
        <rFont val="Cambria"/>
        <family val="1"/>
      </rPr>
      <t>, the revenue recognition policy adopted for each major type of taxation revenue is as follows:</t>
    </r>
  </si>
  <si>
    <t>Revenue Type</t>
  </si>
  <si>
    <t xml:space="preserve"> Revenue Recognition Point</t>
  </si>
  <si>
    <r>
      <rPr>
        <sz val="9"/>
        <color theme="1"/>
        <rFont val="Cambria"/>
        <family val="1"/>
      </rPr>
      <t>1.</t>
    </r>
    <r>
      <rPr>
        <sz val="7"/>
        <color theme="1"/>
        <rFont val="Times New Roman"/>
        <family val="1"/>
      </rPr>
      <t xml:space="preserve">     </t>
    </r>
    <r>
      <rPr>
        <u/>
        <sz val="9"/>
        <color theme="1"/>
        <rFont val="Cambria"/>
        <family val="1"/>
      </rPr>
      <t>Income Tax-  Individuals (self-assessment)</t>
    </r>
  </si>
  <si>
    <r>
      <rPr>
        <sz val="9"/>
        <color theme="1"/>
        <rFont val="Cambria"/>
        <family val="1"/>
      </rPr>
      <t xml:space="preserve">Revenue is recognised when the taxable activity takes place based on income tax returns submitted by the taxpayer by </t>
    </r>
    <r>
      <rPr>
        <sz val="9"/>
        <color rgb="FFFF0000"/>
        <rFont val="Cambria"/>
        <family val="1"/>
      </rPr>
      <t>15 October</t>
    </r>
    <r>
      <rPr>
        <sz val="9"/>
        <color theme="1"/>
        <rFont val="Cambria"/>
        <family val="1"/>
      </rPr>
      <t xml:space="preserve"> of the following financial year.</t>
    </r>
  </si>
  <si>
    <r>
      <rPr>
        <sz val="9"/>
        <color theme="1"/>
        <rFont val="Cambria"/>
        <family val="1"/>
      </rPr>
      <t xml:space="preserve">Any revenue for the current financial year declared after </t>
    </r>
    <r>
      <rPr>
        <sz val="9"/>
        <color rgb="FFFF0000"/>
        <rFont val="Cambria"/>
        <family val="1"/>
      </rPr>
      <t>15 October</t>
    </r>
    <r>
      <rPr>
        <sz val="9"/>
        <color theme="1"/>
        <rFont val="Cambria"/>
        <family val="1"/>
      </rPr>
      <t xml:space="preserve"> or relating to prior periods are recognised as revenue in the year that the returns are submitted.</t>
    </r>
  </si>
  <si>
    <t>Revenue recognised represents the net amount payable by the tax payer after any refund and deduction of any Pay As You Earn (PAYE) or Tax Deduction at Source (TDS).</t>
  </si>
  <si>
    <r>
      <rPr>
        <sz val="9"/>
        <color theme="1"/>
        <rFont val="Cambria"/>
        <family val="1"/>
      </rPr>
      <t>2.</t>
    </r>
    <r>
      <rPr>
        <sz val="7"/>
        <color theme="1"/>
        <rFont val="Times New Roman"/>
        <family val="1"/>
      </rPr>
      <t xml:space="preserve">     </t>
    </r>
    <r>
      <rPr>
        <u/>
        <sz val="9"/>
        <color theme="1"/>
        <rFont val="Cambria"/>
        <family val="1"/>
      </rPr>
      <t>Income Tax-  Companies &amp; Bodies Corporate</t>
    </r>
  </si>
  <si>
    <t>Revenue is recognised on a cash basis.</t>
  </si>
  <si>
    <r>
      <rPr>
        <sz val="9"/>
        <color theme="1"/>
        <rFont val="Cambria"/>
        <family val="1"/>
      </rPr>
      <t>3.</t>
    </r>
    <r>
      <rPr>
        <sz val="7"/>
        <color theme="1"/>
        <rFont val="Times New Roman"/>
        <family val="1"/>
      </rPr>
      <t xml:space="preserve">     </t>
    </r>
    <r>
      <rPr>
        <u/>
        <sz val="9"/>
        <color theme="1"/>
        <rFont val="Cambria"/>
        <family val="1"/>
      </rPr>
      <t>Pay As You Earn (PAYE) and Tax Deduction at Source (TDS)</t>
    </r>
  </si>
  <si>
    <r>
      <rPr>
        <sz val="9"/>
        <color theme="1"/>
        <rFont val="Cambria"/>
        <family val="1"/>
      </rPr>
      <t xml:space="preserve">Revenue is recognised in the financial year the taxable activity takes place based on returns submitted in the current financial year.  PAYE /TDS for the month of June submitted up to the cut-off date of </t>
    </r>
    <r>
      <rPr>
        <sz val="9"/>
        <color rgb="FFFF0000"/>
        <rFont val="Cambria"/>
        <family val="1"/>
      </rPr>
      <t>31 July</t>
    </r>
    <r>
      <rPr>
        <sz val="9"/>
        <color theme="1"/>
        <rFont val="Cambria"/>
        <family val="1"/>
      </rPr>
      <t xml:space="preserve"> of the following financial year are recognised as revenue in the current financial year. </t>
    </r>
  </si>
  <si>
    <t>PAYE /TDS relating to any month prior to June that are declared after the end of the current financial year and PAYE/TDS relating to any prior periods are recognised as revenue in the year in which the returns are submitted.</t>
  </si>
  <si>
    <t>Revenue is recognised on an accrual basis.</t>
  </si>
  <si>
    <t>Taxes on Goods and Services and  Taxes on International Trade and Transactions</t>
  </si>
  <si>
    <r>
      <rPr>
        <sz val="9"/>
        <color theme="1"/>
        <rFont val="Cambria"/>
        <family val="1"/>
      </rPr>
      <t>1.</t>
    </r>
    <r>
      <rPr>
        <sz val="7"/>
        <color theme="1"/>
        <rFont val="Times New Roman"/>
        <family val="1"/>
      </rPr>
      <t xml:space="preserve">     </t>
    </r>
    <r>
      <rPr>
        <u/>
        <sz val="9"/>
        <color theme="1"/>
        <rFont val="Cambria"/>
        <family val="1"/>
      </rPr>
      <t>Value Added Tax (VAT)</t>
    </r>
  </si>
  <si>
    <t>Revenue is recognised in the year the taxable activity takes place based on returns relating to the current financial year submitted by the taxpayer during the financial year and returns pertaining to the month of June and Quarter April to June submitted by 31 July of the following financial year, net of any repayment.</t>
  </si>
  <si>
    <t>VAT returns for the month of July to May and Quarters July to March declared after financial year end and VAT relating to prior periods are recognised as revenue, net of any repayment in the year in which the returns are submitted.</t>
  </si>
  <si>
    <r>
      <rPr>
        <sz val="9"/>
        <color theme="1"/>
        <rFont val="Cambria"/>
        <family val="1"/>
      </rPr>
      <t>2.</t>
    </r>
    <r>
      <rPr>
        <sz val="7"/>
        <color theme="1"/>
        <rFont val="Times New Roman"/>
        <family val="1"/>
      </rPr>
      <t xml:space="preserve">        </t>
    </r>
    <r>
      <rPr>
        <u/>
        <sz val="9"/>
        <color theme="1"/>
        <rFont val="Cambria"/>
        <family val="1"/>
      </rPr>
      <t>Custom &amp; Excise Duties and Other taxes collected at Customs</t>
    </r>
  </si>
  <si>
    <t xml:space="preserve">Revenue is recognised in the financial year the taxable activity takes place based on the customs declarations submitted at customs. </t>
  </si>
  <si>
    <r>
      <rPr>
        <sz val="9"/>
        <color theme="1"/>
        <rFont val="Cambria"/>
        <family val="1"/>
      </rPr>
      <t>3.</t>
    </r>
    <r>
      <rPr>
        <sz val="7"/>
        <color theme="1"/>
        <rFont val="Times New Roman"/>
        <family val="1"/>
      </rPr>
      <t xml:space="preserve">        </t>
    </r>
    <r>
      <rPr>
        <u/>
        <sz val="9"/>
        <color theme="1"/>
        <rFont val="Cambria"/>
        <family val="1"/>
      </rPr>
      <t>Betting and Gaming Taxes</t>
    </r>
  </si>
  <si>
    <t>Revenue is recognised when taxes are declared in the tax payers returns during the financial year.</t>
  </si>
  <si>
    <r>
      <rPr>
        <sz val="9"/>
        <color theme="1"/>
        <rFont val="Cambria"/>
        <family val="1"/>
      </rPr>
      <t>1.</t>
    </r>
    <r>
      <rPr>
        <sz val="7"/>
        <color theme="1"/>
        <rFont val="Times New Roman"/>
        <family val="1"/>
      </rPr>
      <t xml:space="preserve">        </t>
    </r>
    <r>
      <rPr>
        <u/>
        <sz val="9"/>
        <color theme="1"/>
        <rFont val="Cambria"/>
        <family val="1"/>
      </rPr>
      <t>Environment Protection Fee (EPF)</t>
    </r>
  </si>
  <si>
    <r>
      <rPr>
        <sz val="9"/>
        <color theme="1"/>
        <rFont val="Cambria"/>
        <family val="1"/>
      </rPr>
      <t>2.</t>
    </r>
    <r>
      <rPr>
        <sz val="7"/>
        <color theme="1"/>
        <rFont val="Times New Roman"/>
        <family val="1"/>
      </rPr>
      <t xml:space="preserve">        </t>
    </r>
    <r>
      <rPr>
        <u/>
        <sz val="9"/>
        <color theme="1"/>
        <rFont val="Cambria"/>
        <family val="1"/>
      </rPr>
      <t>Advertising Structure Fee, Shooting and Fishing Lease and Passenger Fee</t>
    </r>
  </si>
  <si>
    <t xml:space="preserve">Penalties, interests and surcharges arising in relation to  taxation are recognised as revenue in the year when these charges are applied. </t>
  </si>
  <si>
    <t xml:space="preserve">Revenue on assessments is recognised in the financial year in which the Assessment, Objection or Appeal is finalised i.e. after the resolution of the dispute. </t>
  </si>
  <si>
    <r>
      <rPr>
        <sz val="9"/>
        <color theme="1"/>
        <rFont val="Cambria"/>
        <family val="1"/>
      </rPr>
      <t xml:space="preserve">For the financial year </t>
    </r>
    <r>
      <rPr>
        <sz val="9"/>
        <color rgb="FFFF0000"/>
        <rFont val="Cambria"/>
        <family val="1"/>
      </rPr>
      <t>2021/22</t>
    </r>
    <r>
      <rPr>
        <sz val="9"/>
        <color theme="1"/>
        <rFont val="Cambria"/>
        <family val="1"/>
      </rPr>
      <t xml:space="preserve">, all taxation revenue were recognised on a cash basis.
</t>
    </r>
  </si>
  <si>
    <t xml:space="preserve">(ii)	Transfers	</t>
  </si>
  <si>
    <t>(a)	Fines, Penalties and Forfeits</t>
  </si>
  <si>
    <r>
      <rPr>
        <sz val="9"/>
        <color theme="1"/>
        <rFont val="Cambria"/>
        <family val="1"/>
      </rPr>
      <t>Fines, Penalties and Forfeits are recognised on an accrual basis. For the financial year</t>
    </r>
    <r>
      <rPr>
        <sz val="9"/>
        <color rgb="FFFF0000"/>
        <rFont val="Cambria"/>
        <family val="1"/>
      </rPr>
      <t xml:space="preserve"> 2021/22</t>
    </r>
    <r>
      <rPr>
        <sz val="9"/>
        <color theme="1"/>
        <rFont val="Cambria"/>
        <family val="1"/>
      </rPr>
      <t>, these were recognised on a cash basis.</t>
    </r>
  </si>
  <si>
    <t xml:space="preserve">(b)	Grants and Aid </t>
  </si>
  <si>
    <t>Grants and Aid consist of Grants from Domestic and Foreign Governments, International Organisations and Other General Government Units.</t>
  </si>
  <si>
    <t>These grants are recognised on an accrual basis.</t>
  </si>
  <si>
    <t xml:space="preserve">(c)	Other Transfers </t>
  </si>
  <si>
    <t xml:space="preserve">Other transfers include: </t>
  </si>
  <si>
    <t>•	Transfer of surplus cash balances from statutory bodies and special funds and any contributions made by a party to Government. These are recognised on a cash basis.</t>
  </si>
  <si>
    <t>•	Concessionary Loans</t>
  </si>
  <si>
    <t xml:space="preserve">The difference between loan proceeds and the fair value of the loan on initial recognition is recognised as revenue. </t>
  </si>
  <si>
    <t>•	Goods in-kind</t>
  </si>
  <si>
    <t>Goods in-kind are measured at fair value as at the date of acquisition and recognised on obtaining control of the asset if the transfer is free from conditions and it is probable that the economic benefits or service potential related to the asset will flow to the Government and can be measured reliably.</t>
  </si>
  <si>
    <t>•	Debt Forgiveness</t>
  </si>
  <si>
    <t>Debts written off by Development Partners/Donor Agencies are recognised as revenue when the debt no longer meets the definition of a liability.</t>
  </si>
  <si>
    <t>(iii)	Contribution Sociale Généralisée (CSG)</t>
  </si>
  <si>
    <t>CSG is recognised on an accrual basis.</t>
  </si>
  <si>
    <t xml:space="preserve">Revenue from exchange transactions consist of  Licenses, Finance Income, Dividends and Withdrawals from Income of Quasi Corporations, Rent and Royalties, Sales of Goods and Services and Other Revenue.  </t>
  </si>
  <si>
    <r>
      <rPr>
        <sz val="9"/>
        <color theme="1"/>
        <rFont val="Cambria"/>
        <family val="1"/>
      </rPr>
      <t xml:space="preserve">For the financial year </t>
    </r>
    <r>
      <rPr>
        <sz val="9"/>
        <color rgb="FFFF0000"/>
        <rFont val="Cambria"/>
        <family val="1"/>
      </rPr>
      <t>2021/22</t>
    </r>
    <r>
      <rPr>
        <sz val="9"/>
        <color theme="1"/>
        <rFont val="Cambria"/>
        <family val="1"/>
      </rPr>
      <t>, these revenues except for Dividends and Withdrawals from Income of Quasi Corporations, have been recognised on an accrual basis.  Dividends and Withdrawals from Income of Quasi Corporations have been recognised on a cash basis.</t>
    </r>
  </si>
  <si>
    <r>
      <rPr>
        <sz val="9"/>
        <color theme="1"/>
        <rFont val="Cambria"/>
        <family val="1"/>
      </rPr>
      <t xml:space="preserve">For the financial year </t>
    </r>
    <r>
      <rPr>
        <sz val="9"/>
        <color rgb="FFFF0000"/>
        <rFont val="Cambria"/>
        <family val="1"/>
      </rPr>
      <t>2021/22</t>
    </r>
    <r>
      <rPr>
        <sz val="9"/>
        <color theme="1"/>
        <rFont val="Cambria"/>
        <family val="1"/>
      </rPr>
      <t>, all revenue were recognised on a cash basis.</t>
    </r>
  </si>
  <si>
    <t>(i)	Subsidies and Grants</t>
  </si>
  <si>
    <t>Subsidies and Grants to Local Authorities, Extra Budgetary Units, Rodrigues Regional Assembly and other General Government units are recognised when payments are made.</t>
  </si>
  <si>
    <t xml:space="preserve">Contributions to International/Regional Organisations, Insurance &amp; Compensation arising out of Government Liability are recognised in the period to which they relate to. </t>
  </si>
  <si>
    <t>(ii)	Social Benefits</t>
  </si>
  <si>
    <t>Social benefits are recognised in the period to which they relate to.</t>
  </si>
  <si>
    <t>(iii)	Operating Expenses</t>
  </si>
  <si>
    <t>These are recognised in the period when goods are received or services are rendered.</t>
  </si>
  <si>
    <t>Operating expenses include rental expense on operating leases which are recognised on a straight-line basis over the lease terms. The Government does not currently hold any assets under a finance lease. The Government leases various offices, warehouses, rental of network lines amongst others. Rental of offices, warehouses and network lines are made for fixed periods between 2 to 10 years which may be extended. All other rental contracts are for short term lease, normally less than one year.</t>
  </si>
  <si>
    <t>(iv)	Other Expenses</t>
  </si>
  <si>
    <t xml:space="preserve">Other expenses, except for other transfer payments are recognised on an accrual basis.  </t>
  </si>
  <si>
    <t>All transfer payments, except those made to regional/international organisations, Insurance &amp; Compensation arising out of Government liability, are recognised on a cash basis. Transfers made to regional/international organisations are recognised in the period when goods are received or services are rendered.</t>
  </si>
  <si>
    <t>(v)	Finance Costs</t>
  </si>
  <si>
    <t>Finance costs on financial liabilities are measured at amortised cost and are recognised using the effective interest rate method.</t>
  </si>
  <si>
    <t>CRITICAL ACCOUNTING ESTIMATES AND JUDGEMENTS</t>
  </si>
  <si>
    <t>The preparation of financial statements includes the use of accounting estimates and management assumptions and judgement. It also requires management to exercise its judgement in the process of applying accounting policies. The areas involving a higher degree of judgement or complexity, or areas where assumptions and estimates are significant include, but are not limited to: estimation of Receivables and loss allowance for expected credit losses on Receivables from Exchange Transactions, selection of useful lives and the depreciation/amortization method for Property Plant and Equipment/Intangible Assets, estimating the fair value of certain categories of Property Plant and Equipment and Investments, actuarial measurement of post-employment benefit obligations, assumptions used in calculating the fair value of Government Debt for which there is no observable market price and  Financial Risk and estimation to compute the value for Financial Guarantee Liability. Actual results could differ from those estimates. Changes in estimates are reflected in the period in which they become known.</t>
  </si>
  <si>
    <t>52.</t>
  </si>
  <si>
    <t>Loans to and placements with banks &amp; financial Institutions</t>
  </si>
  <si>
    <t>Others(To Specify)</t>
  </si>
  <si>
    <t>Others( To Specify)</t>
  </si>
  <si>
    <t>Investment in securities designated at FVTNAE /Others To Specify</t>
  </si>
  <si>
    <t>Gold Deposit</t>
  </si>
  <si>
    <t xml:space="preserve">35. </t>
  </si>
  <si>
    <t>53.</t>
  </si>
  <si>
    <t>No significant events have occurred after the reporting date that require the  Financial Statements to be adjusted as at ………………………. (Year-end), nor have there been any significant non-adjusting events that have occurred after the reporting date.</t>
  </si>
  <si>
    <t>No Events After the Reporting Date</t>
  </si>
  <si>
    <t>(a) Non-Adjusting Events After the Reporting Date</t>
  </si>
  <si>
    <t>(b) Adjusting Events After the Reporting Date</t>
  </si>
  <si>
    <t>EVENTS AFTER REPORTING DATE</t>
  </si>
  <si>
    <t xml:space="preserve"> Rodrigues Regional Assembly</t>
  </si>
  <si>
    <t>(i) Mauritius Post Foreign Exchange Co Ltd</t>
  </si>
  <si>
    <t>(a)  SBM (Bank) Holdings Ltd</t>
  </si>
  <si>
    <t>(b)  SBM (NBFC) Holdings Ltd</t>
  </si>
  <si>
    <t>EVENTS AFTER THE REPORTING DATE</t>
  </si>
  <si>
    <t>Gold Deposit (To provide details)</t>
  </si>
  <si>
    <t xml:space="preserve">Gains/(Losses) on other instruments </t>
  </si>
  <si>
    <t>Gains/(Losses) on other instruments (To specify)</t>
  </si>
  <si>
    <t>The figures should be filled as full amount instead of rounding to the nearest thousands.</t>
  </si>
  <si>
    <t>DEFINED BENEFIT PLAN</t>
  </si>
  <si>
    <t>30 June 2023</t>
  </si>
  <si>
    <t>New line item as per detailed SOFP. 
The IPSASB approved IPSAS 44, Non-current Assets Held for Sale and Discontinued Operations with an effective date of January 1, 2025. IPSAS 44 aligns with IFRS 5, Non-current Assets Held for Sale and Discontinued Operations and provides the accounting requirements for assets held for sale and provides presentation and disclosure requirements for discontinued operations. IPSAS 44 is expected to be published in May 2023.</t>
  </si>
  <si>
    <t>Restated Balance at 30 June 2022</t>
  </si>
  <si>
    <t>Changes in Net Assets/Equity for 2023</t>
  </si>
  <si>
    <t>Balance at 30 June 2023</t>
  </si>
  <si>
    <t>Loss Allowance as at 1 July 2022</t>
  </si>
  <si>
    <t>Loss Allowance as at 30 June 2023</t>
  </si>
  <si>
    <t>Check- 2023</t>
  </si>
  <si>
    <t>Changes due to financial instruments recognised as at 1 July 2022</t>
  </si>
  <si>
    <t>Loss Allowance as at 1 July  2022</t>
  </si>
  <si>
    <t>YE 30-Jun-23</t>
  </si>
  <si>
    <t>30 June 2023 (Audited)</t>
  </si>
  <si>
    <t>At 01 July 2022</t>
  </si>
  <si>
    <t>At 30 June 2023 (Audited)</t>
  </si>
  <si>
    <r>
      <t xml:space="preserve">Balance at </t>
    </r>
    <r>
      <rPr>
        <b/>
        <sz val="9"/>
        <color theme="1"/>
        <rFont val="Cambria"/>
        <family val="1"/>
      </rPr>
      <t>01 July 2022</t>
    </r>
  </si>
  <si>
    <t>At 30 June 2023</t>
  </si>
  <si>
    <t xml:space="preserve">At 30 June 2022 (Audited) </t>
  </si>
  <si>
    <t>At 30 June 2023(Audited)</t>
  </si>
  <si>
    <t>Balance at 30 June 2023 (Audited)</t>
  </si>
  <si>
    <t>Outstanding Balance as at 30 June 2023 (N1)</t>
  </si>
  <si>
    <t>Other Deposits comprised of Rs XXX</t>
  </si>
  <si>
    <t>Cash Flow Statement</t>
  </si>
  <si>
    <t>Statement of Financial Position</t>
  </si>
  <si>
    <t>Statement of Financial Performance</t>
  </si>
  <si>
    <t>Note:</t>
  </si>
  <si>
    <t>Liability (gain)/loss due to change
in demographic assumptions</t>
  </si>
  <si>
    <t>28 (c)</t>
  </si>
  <si>
    <t>28 (d)</t>
  </si>
  <si>
    <t>28 (f)</t>
  </si>
  <si>
    <t>28 (g)</t>
  </si>
  <si>
    <t>28 (h)</t>
  </si>
  <si>
    <t>28 (i)</t>
  </si>
  <si>
    <t>28 (j)</t>
  </si>
  <si>
    <t>7 (b)</t>
  </si>
  <si>
    <t xml:space="preserve">Grants  </t>
  </si>
  <si>
    <t>Increase in Capital Work-in-Progress (Infrastructure works)</t>
  </si>
  <si>
    <t>Transfer to Consolidated Fund</t>
  </si>
  <si>
    <t xml:space="preserve">        - Leases granted during the year on Right of Use Assets</t>
  </si>
  <si>
    <t xml:space="preserve">        - Repayment of amount due from lessees</t>
  </si>
  <si>
    <t>(Increase)/Decrease in Advances</t>
  </si>
  <si>
    <t xml:space="preserve">(Increase)/Decrease in Receivables </t>
  </si>
  <si>
    <t>Increase/(Decrease) in Social Benefit Liabilities</t>
  </si>
  <si>
    <t xml:space="preserve">Interest </t>
  </si>
  <si>
    <t>Movement in Other Funds and Reserves</t>
  </si>
  <si>
    <t>Receipt of Funds from depositors</t>
  </si>
  <si>
    <t>Withdrawal from depositors</t>
  </si>
  <si>
    <t>Motor Vehicle Loan</t>
  </si>
  <si>
    <t xml:space="preserve">  - Loan repaid by staff</t>
  </si>
  <si>
    <t xml:space="preserve">  - Loan disbursed to staff</t>
  </si>
  <si>
    <t xml:space="preserve">  - Loan repaid to Government/Accountant-General/Ministry</t>
  </si>
  <si>
    <t xml:space="preserve">  - Loan from Government/Accountant-General/Ministry</t>
  </si>
  <si>
    <t>(Increase) /Decrease in Work-in-Progress</t>
  </si>
  <si>
    <t xml:space="preserve">Accruals </t>
  </si>
  <si>
    <t>Subscriptions to International Organisations</t>
  </si>
  <si>
    <t>Capitalisation of Dividends</t>
  </si>
  <si>
    <t>Net Movement in Employee Benefits</t>
  </si>
  <si>
    <t>Net Movement in Financial Guarantee Expenses</t>
  </si>
  <si>
    <t>Interest and Other Adjustments in respect of Government Debt</t>
  </si>
  <si>
    <r>
      <rPr>
        <b/>
        <sz val="7"/>
        <color theme="1"/>
        <rFont val="Times New Roman"/>
        <family val="1"/>
      </rPr>
      <t xml:space="preserve"> </t>
    </r>
    <r>
      <rPr>
        <b/>
        <sz val="9"/>
        <color theme="1"/>
        <rFont val="Cambria"/>
        <family val="1"/>
      </rPr>
      <t>RECONCILIATION: BUDGETARY RESULT WITH SURPLUS/(DEFICIT)</t>
    </r>
  </si>
  <si>
    <t xml:space="preserve">Budget Balance as presented in the Statement of Comparison of Budget Estimates and Actual Amounts </t>
  </si>
  <si>
    <t>Other Changes (To Specify)</t>
  </si>
  <si>
    <t>Surplus/(Deficit) as presented in the Statement of Financial Performance</t>
  </si>
  <si>
    <t>54.</t>
  </si>
  <si>
    <t xml:space="preserve">RECONCILIATION: BUDGETARY RESULT WITH NET CASH FLOW </t>
  </si>
  <si>
    <t>Operating Activities</t>
  </si>
  <si>
    <t>Investing Activities</t>
  </si>
  <si>
    <t>Financing Activities</t>
  </si>
  <si>
    <t>Proceeds from Sale of Investments</t>
  </si>
  <si>
    <t>Net movement in Non-Financial Assets</t>
  </si>
  <si>
    <t xml:space="preserve">Dividends </t>
  </si>
  <si>
    <t xml:space="preserve">Non-Cash Adjustment relating to Investments </t>
  </si>
  <si>
    <t>Interest on investments</t>
  </si>
  <si>
    <t>Maturity of depositor's money</t>
  </si>
  <si>
    <t>Special Funds (net)</t>
  </si>
  <si>
    <t>Net Cash Flow as presented in the Statement of Cash Flow</t>
  </si>
  <si>
    <t>55.</t>
  </si>
  <si>
    <t>Other movements (To specify)</t>
  </si>
  <si>
    <t xml:space="preserve">Interest Accrued </t>
  </si>
  <si>
    <t>Interest Capitalised</t>
  </si>
  <si>
    <t>Mauritius Digital Promotion Agency</t>
  </si>
  <si>
    <t>RECONCILIATION: BUDGETARY RESULT WITH SURPLUS/(DEFICIT)</t>
  </si>
  <si>
    <t>Government Debt Written-Off</t>
  </si>
  <si>
    <t>Guidelines on how to fill the Consolidation Package/Template</t>
  </si>
  <si>
    <t>The objective of this template is to gather information from Public Sector Institutions on their financial statements to enable Treasury prepare the Consolidated Financial Statements of the Public Sector (CFS).</t>
  </si>
  <si>
    <t>To facilitate the preparation of the CFS, Treasury in consultation with stakeholders has prepared:</t>
  </si>
  <si>
    <t>•        The Consolidation Package/Template which provides the form and content of the CFS, including explanatory notes where Public Sector Institutions are required to fill-in the necessary information, ''where applicable".</t>
  </si>
  <si>
    <t>C. Consolidation Package/Template</t>
  </si>
  <si>
    <t>The information to be submitted to Treasury and their respective timeline are stated at Annex 2 of the Circular No. 4 of 2023 issued by MOFEPD.</t>
  </si>
  <si>
    <t xml:space="preserve">Prepayments </t>
  </si>
  <si>
    <t>Retention Monies</t>
  </si>
  <si>
    <t>Inter-Entity Adjustments for Transactions and Balances</t>
  </si>
  <si>
    <t>Description of transactions/balances</t>
  </si>
  <si>
    <r>
      <t xml:space="preserve">(a) Basis Differences </t>
    </r>
    <r>
      <rPr>
        <b/>
        <sz val="9"/>
        <color rgb="FFFF0000"/>
        <rFont val="Cambria"/>
        <family val="1"/>
      </rPr>
      <t>(N1)</t>
    </r>
  </si>
  <si>
    <r>
      <t xml:space="preserve">(b) Timing Differences </t>
    </r>
    <r>
      <rPr>
        <b/>
        <sz val="9"/>
        <color rgb="FFFF0000"/>
        <rFont val="Cambria"/>
        <family val="1"/>
      </rPr>
      <t>(N2)</t>
    </r>
  </si>
  <si>
    <r>
      <t xml:space="preserve">(c) Entity Differences </t>
    </r>
    <r>
      <rPr>
        <b/>
        <sz val="9"/>
        <color rgb="FFFF0000"/>
        <rFont val="Cambria"/>
        <family val="1"/>
      </rPr>
      <t>(N3)</t>
    </r>
  </si>
  <si>
    <t>N2:  Timing differences occur when the budget period differs from the reporting period reflected in the financial statements; and</t>
  </si>
  <si>
    <r>
      <t xml:space="preserve">N1: </t>
    </r>
    <r>
      <rPr>
        <sz val="7"/>
        <color rgb="FFFF0000"/>
        <rFont val="Times New Roman"/>
        <family val="1"/>
      </rPr>
      <t xml:space="preserve"> </t>
    </r>
    <r>
      <rPr>
        <sz val="10"/>
        <color rgb="FFFF0000"/>
        <rFont val="Times New Roman"/>
        <family val="1"/>
      </rPr>
      <t>Basis differences occur where the budget is prepared on the cash basis or modified cash basis and the financial statements are prepared on the accrual basis;</t>
    </r>
  </si>
  <si>
    <t>N3: Entity differences occur when the budget omits programs or entities that are part of the entity for which the financial statements are prepared.</t>
  </si>
  <si>
    <t xml:space="preserve"> IFRS/IPSAS/ Accounting Policy Adjustments</t>
  </si>
  <si>
    <t>Net movement in other funds and reserves</t>
  </si>
  <si>
    <t>Statement Name</t>
  </si>
  <si>
    <t>Name of Statement Line Item</t>
  </si>
  <si>
    <t>Amount (Rs)</t>
  </si>
  <si>
    <t>Change in depn charged during the year due to reversal of borrowing costs capitalised</t>
  </si>
  <si>
    <t>For the identified line items, go to the respective notes and verify amounts to agree with the unaudited/ audited financial statements and amend accordingly</t>
  </si>
  <si>
    <t>If yes, for each line item where there are IFRS/IPSAS/ Accounting Policy Adjustments or Inter-entity Adjustments fill:</t>
  </si>
  <si>
    <t>Where a particular type of reserve does not appear in the Consolidation Template, it can be grouped under other reserves.</t>
  </si>
  <si>
    <t>All reserves appearing in the Statement of Financial Position agrees with the individual columns of the Statement of Net Assets/Equity ?</t>
  </si>
  <si>
    <t>Name of Institution specified?</t>
  </si>
  <si>
    <t>5. IFRS/IPSAS /ACCOUNTING ADJUSTMENTS</t>
  </si>
  <si>
    <t>6. INTER-ENTITY ADJUSTMENTS FOR TRANSACTION AND BALANCES</t>
  </si>
  <si>
    <t>Table 2 in the IFRS/IPSAS/ Accounting Policy Adjustments sheet</t>
  </si>
  <si>
    <t>Table 1 in the Inter-entity Adjustments sheet</t>
  </si>
  <si>
    <t>Fill in the ''7. Classification Adjustments'' where there are differences in the way items are presented in the Consolidation Package/Template as compared to the unaudited /audited financial statements.</t>
  </si>
  <si>
    <t>16,</t>
  </si>
  <si>
    <t>17,</t>
  </si>
  <si>
    <t>18,</t>
  </si>
  <si>
    <t>Classification/ Grouping Adjustments</t>
  </si>
  <si>
    <t>This sheet needs to be filled where there are differences between the way line items are presented in the Institution's unaudited /audited financial statements as compared to the Consolidation Package/Template.</t>
  </si>
  <si>
    <t>Name of Institution's Financial Statements Line Item</t>
  </si>
  <si>
    <t>Note: Accounting policies applied by institutions need to be in line with the published Accounting Policies for the Public Sector.</t>
  </si>
  <si>
    <t>Note: When filling the Notes to the Accounts, items in the notes to the accounts must follow the groupings provided in Annex 2 and Annex 3 for Statement of Financial Position and Statement of Financial Performance respectively.</t>
  </si>
  <si>
    <t>Table 1</t>
  </si>
  <si>
    <t>9</t>
  </si>
  <si>
    <t>Yes</t>
  </si>
  <si>
    <t>No</t>
  </si>
  <si>
    <t>Identify discrepancies and amend cash flow statement</t>
  </si>
  <si>
    <t xml:space="preserve">If no, verify figures which have been input in the Cash Flow Statement </t>
  </si>
  <si>
    <t>Table 1 in the "Classification Adj"sheet</t>
  </si>
  <si>
    <t>If no, fill in cash flow in the CP under direct method</t>
  </si>
  <si>
    <t>A. Objective of the Consolidation Package/Template (CP)</t>
  </si>
  <si>
    <t>Fill in the sheet named "Checklist".</t>
  </si>
  <si>
    <t>If No, please explain.</t>
  </si>
  <si>
    <t>For the identified line items, go to the respective notes and verify amounts to agree with the unaudited/ audited financial statements and amend CP accordingly</t>
  </si>
  <si>
    <t>7. CLASSIFICATION ADJUSTMENTS</t>
  </si>
  <si>
    <t>Checklist for completion of Consolidation Package/Template (CP)</t>
  </si>
  <si>
    <t>Total Assets/ Total Liabilities/ Net Assets or Equity in the Statement of Financial Position agree with the unaudited/ audited financial statements submitted to the auditor?</t>
  </si>
  <si>
    <t>If no, identify the line items where assets, liabilities and  Net Assets or Equity do not agree with the unaudited/ audited financial statements</t>
  </si>
  <si>
    <t>Line items in the Statement of Financial Position have IFRS/IPSAS/ Accounting Policy Adjustments or Inter-entity Adjustments?</t>
  </si>
  <si>
    <t>Cash and Cash Equivalents in the Statement of Financial Position at 30 June agree with the Cash and Cash Equivalents at end of year in the Cash Flow Statement?</t>
  </si>
  <si>
    <t>Are there classification differences in the way line items in the Statement of Financial Position is presented as compared to the unaudited/ audited financial statements of your entity?</t>
  </si>
  <si>
    <t xml:space="preserve">If yes, for each line item where there are classification differences, fill the  following sheet: </t>
  </si>
  <si>
    <t>Checks on Statement of Financial Position compared to other statements/ notes in the CP</t>
  </si>
  <si>
    <t>Checks on Statement of Financial Performance in the CP compared to other statements/ notes in the CP</t>
  </si>
  <si>
    <t>Checks on Statement of Net Assets or Equity compared to other statements/ notes in the CP</t>
  </si>
  <si>
    <t>Checks on Cash Flow Statement compared to other statements/ notes in the CP</t>
  </si>
  <si>
    <t>Checks on Notes to the Accounts compared to other statements/ notes in the CP</t>
  </si>
  <si>
    <t>Checks on Accounting Policies to be used by Public Institutions compared to other statements/ notes in the CP</t>
  </si>
  <si>
    <t>If no, identify the line items, where revenue or expense do not agree with the unaudited/ audited financial statements</t>
  </si>
  <si>
    <t>The Surplus/ Deficit for the year in the Statement of Financial Performance agrees with the unaudited/ audited financial statements submitted to the auditor?</t>
  </si>
  <si>
    <t>Line items in the Statement of Financial Performance have IFRS/IPSAS/ Accounting Policy Adjustments or Inter-entity Adjustments?</t>
  </si>
  <si>
    <t>Are there classification differences in the way line items in  the  Statement of Financial Performance is presented as compared to the unaudited/ audited financial statements of your entity?</t>
  </si>
  <si>
    <t>Note 54 has been filled?</t>
  </si>
  <si>
    <t>If no, identify the line items in the Statement of Changes in Net Assets or Equity which do not agree with the unaudited/ audited financial statements and amend accordingly</t>
  </si>
  <si>
    <t>The closing Net assets/Equity in the Statement of Changes in Net Assets or Equity agrees with the unaudited/ audited financial statements submitted to the auditor?</t>
  </si>
  <si>
    <t>The closing Net assets/Equity in the Statement of Changes in Net Assets or Equity agrees with the Statement of Financial Position?</t>
  </si>
  <si>
    <t>If no, verify whether the closing Net assets/Equity in the Statement of Financial Position agrees with the unaudited/ audited financial statements submitted to the auditor</t>
  </si>
  <si>
    <t>If it does not agree, verify each line item stated in the Statement of Financial Position and amend accordingly</t>
  </si>
  <si>
    <t>Note: The Total Net Assets/Equity in the Statement of Changes in Net Assets or Equity should be same as in the Statement of Financial Position</t>
  </si>
  <si>
    <r>
      <t xml:space="preserve">If no, verify whether the surplus/deficit in the Statement of Financial Performance </t>
    </r>
    <r>
      <rPr>
        <sz val="11"/>
        <color theme="1"/>
        <rFont val="Calibri"/>
        <family val="2"/>
        <scheme val="minor"/>
      </rPr>
      <t>agrees with the unaudited/ audited financial statements submitted to the auditor</t>
    </r>
  </si>
  <si>
    <r>
      <t>If it does not agree, verify each line item stated in the Statement of Financial Performance</t>
    </r>
    <r>
      <rPr>
        <sz val="11"/>
        <color theme="1"/>
        <rFont val="Calibri"/>
        <family val="2"/>
        <scheme val="minor"/>
      </rPr>
      <t xml:space="preserve"> and amend accordingly</t>
    </r>
  </si>
  <si>
    <t>The "Surplus/Deficit for the year" in the Statement of Changes in Net Assets or Equity agrees with the Statement of Financial Performance?</t>
  </si>
  <si>
    <t>Note: The "Surplus/Deficit for the year" in the Statement of Changes in Net Assets or Equity should be same as in the Statement of Financial Performance.</t>
  </si>
  <si>
    <t>Line items in the Statement of Changes in Net Assets or Equity have IFRS/IPSAS/ Accounting Policy Adjustments or Inter-entity Adjustments?</t>
  </si>
  <si>
    <t>Are there classification differences in the way line items in the Statement of Changes in Net Assets or Equity is presented as compared to the unaudited/ audited financial statements of your entity?</t>
  </si>
  <si>
    <t>Cash Flow Statement has been prepared under direct method?</t>
  </si>
  <si>
    <t>The "Reconciliation Surplus/(deficit) with net cash flows from operating activities" found below the Cash Flow Statement has been filled?</t>
  </si>
  <si>
    <t>If no, fill in the said reconciliation note.</t>
  </si>
  <si>
    <t>The Surplus/(deficit) in the reconciliation note agrees with Surplus/(deficit) in the Statement of Financial Performance? If no, amend same.</t>
  </si>
  <si>
    <t>"Cash Flows from Operating Activities under the direct method" agrees with "Reconciliation Surplus/(deficit) with net cash flows from operating activities''?</t>
  </si>
  <si>
    <t>Cash and Cash Equivalents at end of year in the Cash Flow Statement at 30 June agrees with the Cash and Cash Equivalents in the Statement of Financial Position?</t>
  </si>
  <si>
    <t>If no, verify figures which have been input in the Cash Flow Statement.</t>
  </si>
  <si>
    <t>Line items in the Cash Flow Statement have IFRS/IPSAS/ Accounting Policy Adjustments or Inter-entity Adjustments?</t>
  </si>
  <si>
    <t>Note 55 has been filled?</t>
  </si>
  <si>
    <t>Are there classification differences in the way ine items in the Cash Flow Statement is presented compared to the unaudited/ audited financial statements of your entity?</t>
  </si>
  <si>
    <t>All line items presented in the Notes to the Accounts have been grouped according to Annex 2 and Annex 3?</t>
  </si>
  <si>
    <t>Are there classification differences in the way the Notes to Accounts is presented compared to the unaudited/ audited financial statements of your entity?</t>
  </si>
  <si>
    <t>Are the Accounting policies of your entity in line with the Accounting Policies for the Public Sector?</t>
  </si>
  <si>
    <t xml:space="preserve">All columns appearing in the unaudited/ audited financial statements should tally the CP. </t>
  </si>
  <si>
    <t>If no, fill Table 2 in the IFRS/IPSAS/ Accounting Policy Adjustments sheet</t>
  </si>
  <si>
    <t>Receivables from Non-Exchange Transactions (Current)</t>
  </si>
  <si>
    <t>Receivables from Exchange Transactions (Current)</t>
  </si>
  <si>
    <t>Loans and Advances (Current)</t>
  </si>
  <si>
    <t>Net investment in Finance Lease (Current)</t>
  </si>
  <si>
    <t>Investments (Current)</t>
  </si>
  <si>
    <t>Prepayments (Current)</t>
  </si>
  <si>
    <t>Other Assets (Current)</t>
  </si>
  <si>
    <t>Receivables from Non-Exchange Transactions (Non - Current)</t>
  </si>
  <si>
    <t>Receivables from Exchange Transactions (Non - Current)</t>
  </si>
  <si>
    <t>Loans and Advances (Non - Current)</t>
  </si>
  <si>
    <t>Net investment in Finance Lease (Non - Current)</t>
  </si>
  <si>
    <t>Investments (Non - Current)</t>
  </si>
  <si>
    <t>Prepayments (Non - Current)</t>
  </si>
  <si>
    <t>Other Assets (Non - Current)</t>
  </si>
  <si>
    <t>PAYABLES</t>
  </si>
  <si>
    <t>Payables (Current)</t>
  </si>
  <si>
    <t>Public Sector Debt (Current)</t>
  </si>
  <si>
    <t>Financial Guarantee Liability (Current)</t>
  </si>
  <si>
    <t>Provisions (Current)</t>
  </si>
  <si>
    <t>Lease Liabilities (Current)</t>
  </si>
  <si>
    <t>Social Benefits Liabilities (Current)</t>
  </si>
  <si>
    <t>Employee Benefit Obligations (Current)</t>
  </si>
  <si>
    <t>Other Liabilities (Current)</t>
  </si>
  <si>
    <t>Payables (Non-Current)</t>
  </si>
  <si>
    <t>Public Sector Debt  (Non-Current)</t>
  </si>
  <si>
    <t>Financial Guarantee Liability (Non-Current)</t>
  </si>
  <si>
    <t>Provisions (Non-Current)</t>
  </si>
  <si>
    <t>Lease Liabilities (Non-Current)</t>
  </si>
  <si>
    <t>Social Benefits Liabilities (Non-Current)</t>
  </si>
  <si>
    <t>Employee Benefit Obligations (Non-Current)</t>
  </si>
  <si>
    <t>Other Liabilities (Non-Current)</t>
  </si>
  <si>
    <t>Other Revenue (Rev. Exch. Transact.)</t>
  </si>
  <si>
    <t>Others (Financing Act.)</t>
  </si>
  <si>
    <t>Others (Investing Act.)</t>
  </si>
  <si>
    <t>Grant from Public Sector Entities</t>
  </si>
  <si>
    <t>Grant from Foreign Sources</t>
  </si>
  <si>
    <t>Loan from Government/Accountant-General/Ministry</t>
  </si>
  <si>
    <t>Loan repaid by staff</t>
  </si>
  <si>
    <t>Finance Costs (Operating Act.)</t>
  </si>
  <si>
    <t>Loan repaid to Government/Accountant-General/Ministry</t>
  </si>
  <si>
    <t>Loan disbursed to staff</t>
  </si>
  <si>
    <t>Leases granted during the year on Right of Use Assets</t>
  </si>
  <si>
    <t>Repayment of amount due from lessees</t>
  </si>
  <si>
    <t>Purchase of Futures Contracts, Forward Contracts, Option Contracts and Swap Contracts</t>
  </si>
  <si>
    <t>Proceeds from sale of Futures Contracts, Forward Contracts, Option Contracts and Swap Contracts</t>
  </si>
  <si>
    <t>Other Receipts</t>
  </si>
  <si>
    <t>Finance Income (Operating Act.)</t>
  </si>
  <si>
    <t>The tables in this sheet should be filled in respect of adjustments made to convert the financial statements prepared under IFRS to IPSAS. An entity can insert additional rows depending on the number of adjustments it may have.</t>
  </si>
  <si>
    <t>Examples of adjustments in respect of IFRS/IPSAS or accounting policies are given below:</t>
  </si>
  <si>
    <t xml:space="preserve">Statement Line Item
</t>
  </si>
  <si>
    <t>Examples of Inter-Entity Transactions are as follows:</t>
  </si>
  <si>
    <t xml:space="preserve"> 30 June 2023</t>
  </si>
  <si>
    <t>Audited</t>
  </si>
  <si>
    <t>Return to SOFP</t>
  </si>
  <si>
    <t>Loans</t>
  </si>
  <si>
    <t>Advances</t>
  </si>
  <si>
    <t>TOTAL</t>
  </si>
  <si>
    <t>Payments made during the year</t>
  </si>
  <si>
    <t>Within one year</t>
  </si>
  <si>
    <t>After one Year</t>
  </si>
  <si>
    <t>Social Contributions represents the amount contributed to the new social contribution and social benefit system as per the Social Contribution and Social Benefits Act 2021. The participants to the scheme are both the public and the private sector.The amount contributed by employers and employees are as follows:</t>
  </si>
  <si>
    <t>Return to Fin Performance</t>
  </si>
  <si>
    <t>Item</t>
  </si>
  <si>
    <t>Breakdown 1</t>
  </si>
  <si>
    <t>Breakdown 2</t>
  </si>
  <si>
    <t>Breakdown 3</t>
  </si>
  <si>
    <t>Remarks- Review</t>
  </si>
  <si>
    <t>Cash in hand</t>
  </si>
  <si>
    <t>Cash at bank</t>
  </si>
  <si>
    <t>Income Tax - Individuals</t>
  </si>
  <si>
    <t>Income Tax - Companies &amp; Bodies Corporate</t>
  </si>
  <si>
    <t>Tax Deduction at Source (TDS)</t>
  </si>
  <si>
    <t>Campement Site Tax</t>
  </si>
  <si>
    <t>Campement Tax</t>
  </si>
  <si>
    <t>Land Transfer Tax</t>
  </si>
  <si>
    <t>Registration Duty on Transfer of Immovable Property</t>
  </si>
  <si>
    <t>Tax on Transfer of Leasehold Rights in State Lands</t>
  </si>
  <si>
    <t>Registration Duty on Transfer of Shares</t>
  </si>
  <si>
    <t>Registration Duty on Transfer of Motor Vehicles</t>
  </si>
  <si>
    <t>Registration Duty on Fixed and Floating Charges</t>
  </si>
  <si>
    <t>Stamp Duties</t>
  </si>
  <si>
    <t>Taxes on Financial and Capital Transactions-Miscellaneous</t>
  </si>
  <si>
    <t>Land Conversion Tax</t>
  </si>
  <si>
    <t>Value Added Tax</t>
  </si>
  <si>
    <t>Spirits, Liquors and Alcoholic Beverages</t>
  </si>
  <si>
    <t>Tobacco Products</t>
  </si>
  <si>
    <t>Motor Vehicles and Motor Cycles</t>
  </si>
  <si>
    <t>Petroleum Products (including MID Levy)</t>
  </si>
  <si>
    <t>PET Bottles and Other Plastic Products</t>
  </si>
  <si>
    <t>Sugar Content of Sugar Sweetened Beverages</t>
  </si>
  <si>
    <t>Energy Inefficient Electrical Appliances</t>
  </si>
  <si>
    <t>Insecticides,Herbicides and Fruit Ripeners</t>
  </si>
  <si>
    <t>Excise Duties - Miscellaneous</t>
  </si>
  <si>
    <t>Taxes on the National Lottery and Other Lotteries</t>
  </si>
  <si>
    <t>Betting Taxes on Horse Racing, Football,etc</t>
  </si>
  <si>
    <t>Gaming Taxes on Casinos and Gaming Houses</t>
  </si>
  <si>
    <t>Passenger Fee on Air Tickets</t>
  </si>
  <si>
    <t>Customs Duties</t>
  </si>
  <si>
    <t>Environment Protection Fee</t>
  </si>
  <si>
    <t>Advertising Structure Fee</t>
  </si>
  <si>
    <t>Special Levy on Banks</t>
  </si>
  <si>
    <t>Solidarity Levy on Telecommunication Companies</t>
  </si>
  <si>
    <t>Solidarity Levy on Companies holding a Management Licence under Financial Services Act</t>
  </si>
  <si>
    <t>Mauritius Revenue Authority - Penalties</t>
  </si>
  <si>
    <t>Trade fees</t>
  </si>
  <si>
    <t>Taxes (General Rates)</t>
  </si>
  <si>
    <t>v</t>
  </si>
  <si>
    <t>Exceptional Contribution from Bank of Mauritius</t>
  </si>
  <si>
    <t>Company Licences</t>
  </si>
  <si>
    <t>Investment income</t>
  </si>
  <si>
    <t>Contract Assets</t>
  </si>
  <si>
    <t>Holding Company</t>
  </si>
  <si>
    <t>New line item As  per SICOM Financial Services</t>
  </si>
  <si>
    <t>New line item As  per SBM Holdings. The Group only measures loans to and placements with banks at amortised cost (note 7)</t>
  </si>
  <si>
    <t>Customers (Retail customers, Credit cards, Mortgages, Other retail loans, Corporate customers, Governments, Entities outside Mauritius (including offshore/Global Business Licence Holders)</t>
  </si>
  <si>
    <t>New line item As  per SBM Holdings.The Group measures loans and advances to non-bank customers at amortised cost (Note 9)</t>
  </si>
  <si>
    <t xml:space="preserve">At amortised cost </t>
  </si>
  <si>
    <t xml:space="preserve">Debt instruments
</t>
  </si>
  <si>
    <t>New line item As  per SICOM Financial Services.classified under other investments
These consist of deposits with local banks and other financial institutions for period ranging from one to ten years and with interest at rates.
Term deposits are non-derivative financial assets with fixed or determinable payments that are not quoted in an active market. Term deposits are classified as loans and receivables and are measured at amortised cost using the effective interest rate. Interest income is recognised by applying the effective interest rate.</t>
  </si>
  <si>
    <t xml:space="preserve"> For the entity, it will be an investment and for govt it will be recorded as a liability. For consolidation purposes, it will be eliminated. To discuss whether to include same in Related party ?
To be included in Related Party.
SBM Holdings (Note 10a)
As per SICOM Financial Services/SBM Holdings
</t>
  </si>
  <si>
    <t>Term deposits (more than 3 months)</t>
  </si>
  <si>
    <t>Deposit with local banks</t>
  </si>
  <si>
    <t>Deposit with other local financial institutions</t>
  </si>
  <si>
    <t>Deposit with foreign banks and financial institutions</t>
  </si>
  <si>
    <t>At FVTSD</t>
  </si>
  <si>
    <t>At FVTNAE</t>
  </si>
  <si>
    <t xml:space="preserve">Debt instruments (Mandatorily measured at FVTNAE)
</t>
  </si>
  <si>
    <t xml:space="preserve">Debt instruments(Mandatorily measured at FVTNAE)
</t>
  </si>
  <si>
    <t>Investments designated at FVTNAE</t>
  </si>
  <si>
    <t>Equity Participation (Equity Investments)</t>
  </si>
  <si>
    <t xml:space="preserve">Purchased inventories </t>
  </si>
  <si>
    <t>For Distribution (E.g Medical Supplies including drugs)</t>
  </si>
  <si>
    <t>For Consumption (E.g Stationery and Consumables)</t>
  </si>
  <si>
    <t>Consumable biological assets held for harvest as agricultural produce or held for sale or distribution at no charge or for a nominal charge
E.g. animals and plants for one time use such as livestock intended for the production of meat, livestock held for sale, fish in farms, crops such as maize and wheat</t>
  </si>
  <si>
    <t>Advance payments for works</t>
  </si>
  <si>
    <t>CWA examples</t>
  </si>
  <si>
    <t>Eliminated on consolidation</t>
  </si>
  <si>
    <t>Gold Deposits</t>
  </si>
  <si>
    <t xml:space="preserve">New line item as per CWA
To keep or to remove line? Depending on nature of transactions, the items will be classified to receivables exchange/non-exchange?
As per SICOM Financial Services/SBM Holdings
</t>
  </si>
  <si>
    <t>Loans to and placements with banks and financial institutions</t>
  </si>
  <si>
    <t>Foreign exchange contracts</t>
  </si>
  <si>
    <t>New line item as per SBM Holdings
To verify the accounts of STC and BOM
Includes foreign exchange contracts, currency swaps, other derivative contracts etc. Foreign exchange contracts include foreign swaps, forward and spot contracts. Though held for trading is not applicable as per IPSAS 41, entities need to record their transactions</t>
  </si>
  <si>
    <t>Quoted-FVOCI</t>
  </si>
  <si>
    <t>If it is equity (take into account purpose; investment or short term)</t>
  </si>
  <si>
    <t>Non-Redeemable Preference Shares (Mandatorily measured at FVTNAE)</t>
  </si>
  <si>
    <t>Redeemable Preference Shares (Mandatorily measured at FVTNAE)</t>
  </si>
  <si>
    <t xml:space="preserve">Infrastructure Assets
</t>
  </si>
  <si>
    <t>Roads</t>
  </si>
  <si>
    <t>To circulate depreciation rate, if not adopting, specify. Table for depreciation rate</t>
  </si>
  <si>
    <t>Dams</t>
  </si>
  <si>
    <t>Bridges</t>
  </si>
  <si>
    <t>Stadiums &amp; Gymnasiums</t>
  </si>
  <si>
    <t>Plant and Equipment</t>
  </si>
  <si>
    <t>Other structures</t>
  </si>
  <si>
    <t xml:space="preserve">Transport Equipment
</t>
  </si>
  <si>
    <t>Ships and Vessels</t>
  </si>
  <si>
    <t>Aircrafts and Helicopters</t>
  </si>
  <si>
    <t>Other Vehicles</t>
  </si>
  <si>
    <t>Motor Vehicles</t>
  </si>
  <si>
    <t>Medical Equipment</t>
  </si>
  <si>
    <t>Fixtures and Fittings are currently being expensed. To discuss whether to capitalise or expense Fixtures &amp; Fittings?</t>
  </si>
  <si>
    <t>Office Equipment</t>
  </si>
  <si>
    <t>Other  Equipment</t>
  </si>
  <si>
    <t>Machinery</t>
  </si>
  <si>
    <t>Furniture, Fixtures and Fittings</t>
  </si>
  <si>
    <t>Fixtures and Fittings to be capitalised upon consolidation</t>
  </si>
  <si>
    <t>Computer &amp; IT Equipment</t>
  </si>
  <si>
    <t>Tools &amp; Instruments</t>
  </si>
  <si>
    <t>to merge if needed, if info can be provided separately, if not, merge</t>
  </si>
  <si>
    <t>To request separate valuation for land and buildings</t>
  </si>
  <si>
    <t>Accumulated Depreciation- Property, Plant and Equipment</t>
  </si>
  <si>
    <t xml:space="preserve">New line item As per SICOM Financial Services/SBM Holdings. To discuss whether to include under PPE or keep as a separate line item?
SICOM Financial Services: The Company leases space for its office services and the rental contract is for fixed periods of 10 years. A right-of-use asset, or ROU asset, represents a lessee's authority to utilize a leased item, typically property or equipment, over the duration of an agreed-upon lease term. In other words, the lessee is granted the right to obtain the economic benefit from the usage of an asset owned by another entity.
Right-of-use assets are generally depreciated over the shorter of the asset's useful life and the lease term on a straightline basis.
SBM Holdings: The Group recognises lease liabilities to make lease payments and right-of-use assets representing the right to use the underlying assets.The Group recognises right-of-use assets at the commencement date of the lease (i.e., the date the underlying asset is available for use). Right-of-use assets are measured at cost, less any accumulated depreciation and impairment losses, and adjusted for any remeasurement of lease liabilities.Right-of-use assets are depreciated on a straight-line basis over the lease term.Type of right-to-use assets are land, plant and equipment and IT equipment. The average lease term is 5 years.
</t>
  </si>
  <si>
    <t>Accumulated Depreciation- Rights of Use Asset</t>
  </si>
  <si>
    <t>Bearer Biological assets are those that are used repeatedly or continuously for more than one year. Held to bear produce. E.g. breeding stocks (fish and poultry),livestock from which milk is produced, sheep used for wool production, trees from which fruit is harvested, vines and shrubs cultivated for harvest of fruits,nuts,sap, resin, bark and leaf products</t>
  </si>
  <si>
    <t>Consumable Biological Assets (excluding harvested/agricultural produce)</t>
  </si>
  <si>
    <t>Asset Under Development</t>
  </si>
  <si>
    <t xml:space="preserve">Accumulated Amortisation- Intangible Assets </t>
  </si>
  <si>
    <t>Payables Under Exchange Transactions</t>
  </si>
  <si>
    <t xml:space="preserve">Accrued Interest-Government Bonds </t>
  </si>
  <si>
    <t>Accrued Interest-Treasury Notes</t>
  </si>
  <si>
    <t>Other Interest on borrowings</t>
  </si>
  <si>
    <t>New line item</t>
  </si>
  <si>
    <t>Trade payables</t>
  </si>
  <si>
    <t>What about payables from exchange and non-exchange? Whether to classify payables as exchange/non exchange? E.g creditors IPSAS 1 .88 requires minimum info to be presented, 1.88 k Payables under exchange transactions</t>
  </si>
  <si>
    <t>Other payables</t>
  </si>
  <si>
    <t>Contract Liabilities</t>
  </si>
  <si>
    <t>Service Concession Liabilities</t>
  </si>
  <si>
    <t>Government of Mauritius (GOM) Treasury Bills</t>
  </si>
  <si>
    <t xml:space="preserve">GOM Treasury Notes </t>
  </si>
  <si>
    <t xml:space="preserve">Treasury Certificates </t>
  </si>
  <si>
    <t xml:space="preserve">GOM Securities </t>
  </si>
  <si>
    <t xml:space="preserve">GOM Bonds </t>
  </si>
  <si>
    <t>Other long-term Securities (current portion)</t>
  </si>
  <si>
    <t xml:space="preserve">Silver Savings Bonds (SSB) </t>
  </si>
  <si>
    <t>Silver Retirement Bonds (SRB)</t>
  </si>
  <si>
    <t>Loans from domestic and foreign sources</t>
  </si>
  <si>
    <t>Borrowings from Central Banks</t>
  </si>
  <si>
    <t>Borrowings from Other financial institutions</t>
  </si>
  <si>
    <t>New line item as per SBM Holdings. Can be included in Loans from domestic and foreign sources</t>
  </si>
  <si>
    <t>Borrowings from banks in Mauritus and Abroad</t>
  </si>
  <si>
    <t>Subordinated debts/bonds</t>
  </si>
  <si>
    <t xml:space="preserve">Liability in respect of Defined Benefit Plan </t>
  </si>
  <si>
    <t>The Present Value of Defined Benefit Obligations</t>
  </si>
  <si>
    <t>eliminated upon consolidation</t>
  </si>
  <si>
    <t>Deferred income towards Capital grants, customers and others</t>
  </si>
  <si>
    <t>Customers already paid for goods not delivered in advance.</t>
  </si>
  <si>
    <t>Financial contribution received from customers</t>
  </si>
  <si>
    <t>Amount payable to Bank of Mauritius</t>
  </si>
  <si>
    <t>Deposits from customers</t>
  </si>
  <si>
    <t>Deposits from banks</t>
  </si>
  <si>
    <t>Deposits from non-bank customers (Retail customers, Corporate customers, Government)</t>
  </si>
  <si>
    <t>New line item as per SBM Holdings
Includes foreign exchange contracts, currency swaps, other derivative contracts etc. Foreign exchange contracts include foreign swaps, forward and spot contracts. Though held for trading is not applicable as per IPSAS 41, entities need to record their transactions</t>
  </si>
  <si>
    <t>Other derivative contracts</t>
  </si>
  <si>
    <t>The Present Value of Defined Benefit Obligations less</t>
  </si>
  <si>
    <t>Special Fund will be eliminated upon consolidation- take assets and liabilities</t>
  </si>
  <si>
    <t>MSB
For LAs Keep separate</t>
  </si>
  <si>
    <t>Accumulated Surplus/(Deficits)/ Retained Earnings</t>
  </si>
  <si>
    <t xml:space="preserve">Will be eliminated upon consolidation. New line item for entities to report. </t>
  </si>
  <si>
    <t>Where the Group purchases its own equity share capital, the consideration paid is deducted from total shareholders’
equity as treasury shares until they are cancelled. Where such shares are subsequently sold or reissued, any consideration
received is included in shareholders’ equity.It is no longer part of the outstanding shares that trade on stock markets.Because treasury stock is stated as a minus, subtractions from stockholders' equity indirectly lower retained earnings, along with overall capital. However, treasury stock does directly affect retained earnings when a company considers authorizing and paying dividends, lowering the amount available.On the balance sheet, treasury stock is listed under shareholders' equity as a negative number. It is commonly called "treasury stock" or "equity reduction". That is, treasury stock is a contra account to shareholders' equity.
SBM Holdings- Is it cancelled upon consolidation?
keep pending 2023/23- To discuss and agree</t>
  </si>
  <si>
    <t>Surcharges, fines and  penalties</t>
  </si>
  <si>
    <t>Loan from Government</t>
  </si>
  <si>
    <t>Other loans</t>
  </si>
  <si>
    <t>Donated Inventories</t>
  </si>
  <si>
    <t>Donated Assets</t>
  </si>
  <si>
    <t>Contribution Sociale Généralisée</t>
  </si>
  <si>
    <t>Court Fees</t>
  </si>
  <si>
    <t>Building and Land Use Permit Fees</t>
  </si>
  <si>
    <t>Ushers' and Interpreters' Fees</t>
  </si>
  <si>
    <t>Issue of Civil Status Certificates</t>
  </si>
  <si>
    <t>Fees for Celebration of Civil Marriage</t>
  </si>
  <si>
    <t>Fees for National Identity Cards</t>
  </si>
  <si>
    <t>Issue of Certificates in Connection with Citizenship</t>
  </si>
  <si>
    <t>Fees and Commission income</t>
  </si>
  <si>
    <t xml:space="preserve">Route Air Navigation Charge </t>
  </si>
  <si>
    <t xml:space="preserve">Other Civil Aviation Charges </t>
  </si>
  <si>
    <t>Scheme of Charge</t>
  </si>
  <si>
    <t>Training fees</t>
  </si>
  <si>
    <t>Fees for Cinema, Video and Theatre Censorship</t>
  </si>
  <si>
    <t>Actuarial fees</t>
  </si>
  <si>
    <t>Management fees</t>
  </si>
  <si>
    <t>Administration</t>
  </si>
  <si>
    <t>Archives Fees</t>
  </si>
  <si>
    <t>Ship Registration Fees</t>
  </si>
  <si>
    <t>Annual Fees</t>
  </si>
  <si>
    <t>Duty on Scales</t>
  </si>
  <si>
    <t>Reimbursement towards Cost of Audit Services</t>
  </si>
  <si>
    <t>Refund of Electoral Expenses</t>
  </si>
  <si>
    <t>Fees for Police Services</t>
  </si>
  <si>
    <t>Helicopter and Aircraft Services</t>
  </si>
  <si>
    <t>Issue of Passports</t>
  </si>
  <si>
    <t xml:space="preserve">Issue of Accident Report Form </t>
  </si>
  <si>
    <t>Fees for Driving Test</t>
  </si>
  <si>
    <t xml:space="preserve">Fees for Certificate of Character </t>
  </si>
  <si>
    <t>Central Health Laboratory Fees</t>
  </si>
  <si>
    <t>Overtime Fees</t>
  </si>
  <si>
    <t>Vaccination Fees</t>
  </si>
  <si>
    <t>Fumigation and Disinfection Fees</t>
  </si>
  <si>
    <t>Fees for Veterinary Services</t>
  </si>
  <si>
    <t>Importation Fees (Agricultural Produce)</t>
  </si>
  <si>
    <t>Quarantine Fees</t>
  </si>
  <si>
    <t>Sterilisation, Post Mortem Analysis and Export Fees</t>
  </si>
  <si>
    <t>Reimbursement towards Cost of National Parks and Conservation Service</t>
  </si>
  <si>
    <t>Clearance Fees and Other Fees for Tobacco Products</t>
  </si>
  <si>
    <t xml:space="preserve">Clearance Fees and Other Fees for Tea Products </t>
  </si>
  <si>
    <t xml:space="preserve"> Processing Fees for Inspection</t>
  </si>
  <si>
    <t>Fees to Operate in Marine Protected Areas</t>
  </si>
  <si>
    <t>Fees for Services Provided at the Competent Authority - Seafood</t>
  </si>
  <si>
    <t>Assaying and Marking Fees</t>
  </si>
  <si>
    <t>Pension Contribution Reimbursements</t>
  </si>
  <si>
    <t>Compensation iro Government-owned Vehicles</t>
  </si>
  <si>
    <t>Overtime and Supervision Fees</t>
  </si>
  <si>
    <t>Calibration</t>
  </si>
  <si>
    <t>Fees for Tax Residency Certificates and Tax Rulings</t>
  </si>
  <si>
    <t>Materials Testing Laboratory Fees/ Testing fees and related services</t>
  </si>
  <si>
    <t>Registration and Transfer of Vehicles</t>
  </si>
  <si>
    <t>Issue of Student ID Cards</t>
  </si>
  <si>
    <t>Reservation of Specific Registration Mark</t>
  </si>
  <si>
    <t>Parking Fees</t>
  </si>
  <si>
    <t>Survey Fee</t>
  </si>
  <si>
    <t>Morcellement Fee</t>
  </si>
  <si>
    <t>Issue of Land Parcel Identification Number</t>
  </si>
  <si>
    <t>Commission on Curatelle Deposits</t>
  </si>
  <si>
    <t>Processing and Registration Fees for Law Practitioners</t>
  </si>
  <si>
    <t>Fee for Change of Name Certificate</t>
  </si>
  <si>
    <t>Special Services</t>
  </si>
  <si>
    <t>Benefits Recovered</t>
  </si>
  <si>
    <t>Reimbursement of Cost of NPF Administration</t>
  </si>
  <si>
    <t>Trade Marks, Service Marks and Collective Mark</t>
  </si>
  <si>
    <t>Patent Fees</t>
  </si>
  <si>
    <t>Industrial Designs</t>
  </si>
  <si>
    <t>Prison Services</t>
  </si>
  <si>
    <t>Provision of Briefs to Counsels</t>
  </si>
  <si>
    <t>Processing Fee on Application for Acquisition of
IRS, RES and HIS</t>
  </si>
  <si>
    <t>Data Controller Registration and Renewal Fee</t>
  </si>
  <si>
    <t>Sale of Weather Data</t>
  </si>
  <si>
    <t>Sale of Publications</t>
  </si>
  <si>
    <t>Sale of Seeds</t>
  </si>
  <si>
    <t>Sale of Plants, Fruits and Agricultural Produce</t>
  </si>
  <si>
    <t>Sale of Milk</t>
  </si>
  <si>
    <t>Sale of Poultry and Eggs</t>
  </si>
  <si>
    <t>Sale of Livestock</t>
  </si>
  <si>
    <t>Sale of Forest Produce</t>
  </si>
  <si>
    <t>Sale of Produce</t>
  </si>
  <si>
    <t>Sale of Sand</t>
  </si>
  <si>
    <t>Sale of Farm Produce</t>
  </si>
  <si>
    <t>Sale of Concrete Blocks</t>
  </si>
  <si>
    <t>Sale of Drugs, Serum and Sundry Appliances</t>
  </si>
  <si>
    <t>Sale of Stores</t>
  </si>
  <si>
    <t>Sale of Electricity</t>
  </si>
  <si>
    <t>MBC TV Licence fees</t>
  </si>
  <si>
    <t xml:space="preserve">Incorporation &amp; Lodging Fees, Search Duty etc. </t>
  </si>
  <si>
    <t>Tourist Enterprise Licences</t>
  </si>
  <si>
    <t>Gambling Licences</t>
  </si>
  <si>
    <t>Liquor Licences</t>
  </si>
  <si>
    <t>Freeport Licences</t>
  </si>
  <si>
    <t>Pharmacy Licences</t>
  </si>
  <si>
    <t>Fishing Vessel Licences</t>
  </si>
  <si>
    <t>Work/Occupation Permits</t>
  </si>
  <si>
    <t>Registration of Factories</t>
  </si>
  <si>
    <t>Registration of Associations</t>
  </si>
  <si>
    <t>Recruitment Licences</t>
  </si>
  <si>
    <t>Miscellaneous/Other Licences</t>
  </si>
  <si>
    <t>Interest on financial assets measured at amortised cost</t>
  </si>
  <si>
    <t>Interest on financial assets measured throught net assets/equity</t>
  </si>
  <si>
    <t>Interest on finance leases</t>
  </si>
  <si>
    <t>Rental income</t>
  </si>
  <si>
    <t>Annual Allowance</t>
  </si>
  <si>
    <t>Basic Salary</t>
  </si>
  <si>
    <t>Salary Compensation</t>
  </si>
  <si>
    <t>Allowances</t>
  </si>
  <si>
    <t>Extra Assistance</t>
  </si>
  <si>
    <t>Facilities Allowance to Hon Members</t>
  </si>
  <si>
    <t>End-of-year Bonus</t>
  </si>
  <si>
    <t>Service to Mauritius Programme</t>
  </si>
  <si>
    <t>Redeployment Scheme in the Public Sector</t>
  </si>
  <si>
    <t>Allowance icw Internship (Pre-registration Training)</t>
  </si>
  <si>
    <t>Interim Allowance icw PRB</t>
  </si>
  <si>
    <t>Medical Examination for employees</t>
  </si>
  <si>
    <t>Wages</t>
  </si>
  <si>
    <t>Overtime</t>
  </si>
  <si>
    <t>Bonus - P/L Charge</t>
  </si>
  <si>
    <t>Provision for PRB increase in Salary</t>
  </si>
  <si>
    <t>Contributions to Defined Contribution Plan, Family Protection Scheme and National Savings Fund</t>
  </si>
  <si>
    <t>Contribution to the "National Savings Fund"</t>
  </si>
  <si>
    <t>Defined Contribution Pension Scheme</t>
  </si>
  <si>
    <t>Contribution Sociale Generalisée</t>
  </si>
  <si>
    <t>Cash in lieu of vacation leave</t>
  </si>
  <si>
    <t>Cash in lieu of sick leave</t>
  </si>
  <si>
    <t>Passage benefits</t>
  </si>
  <si>
    <t>Cash in lieu of passage benefits</t>
  </si>
  <si>
    <t>Gratuity</t>
  </si>
  <si>
    <t>Travelling and transport</t>
  </si>
  <si>
    <t>Staff welfare</t>
  </si>
  <si>
    <t>Compassionate Allowances</t>
  </si>
  <si>
    <t>Refund of Employee Contribution</t>
  </si>
  <si>
    <t>National Assembly Retiring Allowance</t>
  </si>
  <si>
    <t>Medical Insurance Scheme</t>
  </si>
  <si>
    <t>Related Parties</t>
  </si>
  <si>
    <t>Other Subsidies</t>
  </si>
  <si>
    <t>Social Assistance (Social Aid)</t>
  </si>
  <si>
    <t>Fire Victims</t>
  </si>
  <si>
    <t>Flood</t>
  </si>
  <si>
    <t>Cyclone</t>
  </si>
  <si>
    <t>Hearing aid</t>
  </si>
  <si>
    <t>Spectacles</t>
  </si>
  <si>
    <t>Wheel chairs</t>
  </si>
  <si>
    <t>Dentures</t>
  </si>
  <si>
    <t>Ear moulds</t>
  </si>
  <si>
    <t>Expenses icw Elderly persons living alone</t>
  </si>
  <si>
    <t>Basic Retirement Pension</t>
  </si>
  <si>
    <t>Basic Widows Pension</t>
  </si>
  <si>
    <t>Basic Invalidity Pension</t>
  </si>
  <si>
    <t>Basic Orphans Pension</t>
  </si>
  <si>
    <t>Child Allowance</t>
  </si>
  <si>
    <t>Other Basic Pension</t>
  </si>
  <si>
    <t>Assistance to Patients Inoperable in Mauritius</t>
  </si>
  <si>
    <t>Funeral Grants</t>
  </si>
  <si>
    <t>Legal Assistance in "in Forma Pauperis"</t>
  </si>
  <si>
    <t>Foster Care</t>
  </si>
  <si>
    <t>Assistance and Training of Disabled Persons</t>
  </si>
  <si>
    <t>Poverty and  Empowerment (Marshall Plan against Poverty)</t>
  </si>
  <si>
    <t>Self-Employed Assistance Scheme</t>
  </si>
  <si>
    <t>Self-Employed One Off Grant Scheme</t>
  </si>
  <si>
    <t>Unemployment Hardship Relief</t>
  </si>
  <si>
    <t>Family allowance</t>
  </si>
  <si>
    <t>Assistance to professional fishermen</t>
  </si>
  <si>
    <t>Income support for Rice and Flour</t>
  </si>
  <si>
    <t>Assistance to family in distress</t>
  </si>
  <si>
    <t>Assistance for SC &amp; HSC Examination Fees</t>
  </si>
  <si>
    <t>Assistance to parents of disabled children</t>
  </si>
  <si>
    <t>Electricity and Gas Charges</t>
  </si>
  <si>
    <t>Telephone</t>
  </si>
  <si>
    <t>Water Charges</t>
  </si>
  <si>
    <t>Waste Water Charges</t>
  </si>
  <si>
    <t>Leakage control charges</t>
  </si>
  <si>
    <t>Lease line and internet costs</t>
  </si>
  <si>
    <t>Materials</t>
  </si>
  <si>
    <t xml:space="preserve">School Requisites </t>
  </si>
  <si>
    <t>Teaching Materials</t>
  </si>
  <si>
    <t>Text Books</t>
  </si>
  <si>
    <t>Toner/Ink for printers and fax machines ect</t>
  </si>
  <si>
    <t>Sports Equipment &amp; Materials</t>
  </si>
  <si>
    <t>Medical Supplies, Drugs and Scientific Equipment</t>
  </si>
  <si>
    <t>Medicine,  Drugs and Vaccines</t>
  </si>
  <si>
    <t>Dental Materials and Equipment</t>
  </si>
  <si>
    <t>Orthopaedic Materials and Equipment</t>
  </si>
  <si>
    <t>Medical Disposables and Minor Equipment</t>
  </si>
  <si>
    <t>Ayurvedic and Other Traditional medicines</t>
  </si>
  <si>
    <t>Renal Dialysis - Consumables &amp; Fees</t>
  </si>
  <si>
    <t>Laboratory Apparatuses and Supplies</t>
  </si>
  <si>
    <t>Chemical and Disinfection Materials</t>
  </si>
  <si>
    <t>Rental of Building</t>
  </si>
  <si>
    <t>Rental of Parking Slots</t>
  </si>
  <si>
    <t>Rental of Vehicles</t>
  </si>
  <si>
    <t>Rental of Equipment</t>
  </si>
  <si>
    <t>Rental of Facilities for Events</t>
  </si>
  <si>
    <t>Rental line for Network Services</t>
  </si>
  <si>
    <t>Office Furniture</t>
  </si>
  <si>
    <t>Postage</t>
  </si>
  <si>
    <t>Cleaning  Materials</t>
  </si>
  <si>
    <t>Office Sundries</t>
  </si>
  <si>
    <t>Plant &amp; Equipment</t>
  </si>
  <si>
    <t>IT Equipment</t>
  </si>
  <si>
    <t>Furniture, Fixtures &amp; Fittings</t>
  </si>
  <si>
    <t>CCTV Cameras</t>
  </si>
  <si>
    <t>Grounds</t>
  </si>
  <si>
    <t>Passage Costs</t>
  </si>
  <si>
    <t>Accomodation Costs</t>
  </si>
  <si>
    <t>Subsistence Allowance</t>
  </si>
  <si>
    <t>Travelling (Hiring of car, trains etc)</t>
  </si>
  <si>
    <t>Dinner</t>
  </si>
  <si>
    <t>Cellular phone and internet</t>
  </si>
  <si>
    <t>Visa payment</t>
  </si>
  <si>
    <t xml:space="preserve">Hosting of business meetings </t>
  </si>
  <si>
    <t>Air Tickets</t>
  </si>
  <si>
    <t xml:space="preserve">Publications, Publicity and Stationery </t>
  </si>
  <si>
    <t>Books and Periodicals</t>
  </si>
  <si>
    <t>Paper and Materials</t>
  </si>
  <si>
    <t>News Service</t>
  </si>
  <si>
    <t>Printing and Stationery</t>
  </si>
  <si>
    <t>Public Notices</t>
  </si>
  <si>
    <t>Publications</t>
  </si>
  <si>
    <t>Publicity</t>
  </si>
  <si>
    <t>Pamphlets and Other Publications</t>
  </si>
  <si>
    <t>Other</t>
  </si>
  <si>
    <t>Fees to Chairperson, Members of Boards and Committees</t>
  </si>
  <si>
    <t>Director and secretary fees</t>
  </si>
  <si>
    <t>Fees to Consultants</t>
  </si>
  <si>
    <t>Fees icw Commissions of Enquiry and Committees</t>
  </si>
  <si>
    <t>Fees for Vehicle Examination</t>
  </si>
  <si>
    <t xml:space="preserve">Fees icw Capacity Building Programme </t>
  </si>
  <si>
    <t>Fees for Training and seminars</t>
  </si>
  <si>
    <t>Fees for Medical Boards and domiciliary visits</t>
  </si>
  <si>
    <t>Fees to Mauritius Posts Ltd</t>
  </si>
  <si>
    <t>Fees to Witnesses</t>
  </si>
  <si>
    <t>Fees to Assessors</t>
  </si>
  <si>
    <t>Fees to surveyors</t>
  </si>
  <si>
    <t>Fees icw Examination and Interview</t>
  </si>
  <si>
    <t>Fees icw Privy Council cases/ Civil and Criminal Cases</t>
  </si>
  <si>
    <t>Fees for conferences/seminars/workshops</t>
  </si>
  <si>
    <t>Fees  for  Laboratory Test</t>
  </si>
  <si>
    <t>Legal and Professional fees</t>
  </si>
  <si>
    <t>Refund of Subscription fees to Professional bodies</t>
  </si>
  <si>
    <t>Inspection and Audit Fees</t>
  </si>
  <si>
    <t>Fees icw Parking coupons</t>
  </si>
  <si>
    <t>Fees icw Information Security Management  Standards (ISMS)</t>
  </si>
  <si>
    <t>Fees  to Interpreters</t>
  </si>
  <si>
    <t>Fees to Mauritius Standard Bureau</t>
  </si>
  <si>
    <t>Fees  to Oriental Language Teacher</t>
  </si>
  <si>
    <t>Fees for Community Service Work</t>
  </si>
  <si>
    <t>Fees for Legal Outsourcing</t>
  </si>
  <si>
    <t>Fees icw IT Security</t>
  </si>
  <si>
    <t>Fees icw Licenses</t>
  </si>
  <si>
    <t>Expert Skills Scheme </t>
  </si>
  <si>
    <t>Fees for Hotline Services</t>
  </si>
  <si>
    <t>Arbitration costs</t>
  </si>
  <si>
    <t>Remuneration of councillors</t>
  </si>
  <si>
    <t>Commission paid to collecting agencies</t>
  </si>
  <si>
    <t>Continuous Professional Development for Civil Servants</t>
  </si>
  <si>
    <t>Membership Fees</t>
  </si>
  <si>
    <t>Fees to Resource Persons for Promoting SLAM, Drama, Photography, Reading  and Writing in Schools</t>
  </si>
  <si>
    <t>PHD and project supervision fees</t>
  </si>
  <si>
    <t>Fees to Local/overseas external examiners</t>
  </si>
  <si>
    <t>Fees to overseas resource person</t>
  </si>
  <si>
    <t>Fees to External invigilators</t>
  </si>
  <si>
    <t>Studies and Surveys</t>
  </si>
  <si>
    <t>Studies and preliminary project preparation</t>
  </si>
  <si>
    <t xml:space="preserve">Surveys </t>
  </si>
  <si>
    <t>Feasibility Study</t>
  </si>
  <si>
    <t xml:space="preserve">Studies on water resources &amp; development </t>
  </si>
  <si>
    <t xml:space="preserve">Studies support to Non State Actors </t>
  </si>
  <si>
    <t>Studies for reviews of Urban outline schemes</t>
  </si>
  <si>
    <t>Studies for detailed planning schemes</t>
  </si>
  <si>
    <t>Other Goods and Services</t>
  </si>
  <si>
    <t>Uniforms</t>
  </si>
  <si>
    <t>Repatriation Expenses of employees</t>
  </si>
  <si>
    <t>Catering</t>
  </si>
  <si>
    <t>Provisions and Stores</t>
  </si>
  <si>
    <t>Medals, Prizes and Rewards</t>
  </si>
  <si>
    <t>Entertainment Expenses</t>
  </si>
  <si>
    <t>Supply of Bus Passes</t>
  </si>
  <si>
    <t>IT Expenses</t>
  </si>
  <si>
    <t>Passports</t>
  </si>
  <si>
    <t>Hospitality and Ceremonies</t>
  </si>
  <si>
    <t>Transcribers Fees</t>
  </si>
  <si>
    <t>Hiring of Services for Events</t>
  </si>
  <si>
    <t>Stipend</t>
  </si>
  <si>
    <t>Clothing and bedding (blankets, mattresses)</t>
  </si>
  <si>
    <t>Bank Charges</t>
  </si>
  <si>
    <t>Service Charges (Syndic fees)</t>
  </si>
  <si>
    <t>Freight Charges</t>
  </si>
  <si>
    <t>Awareness Campaign</t>
  </si>
  <si>
    <t>Running expenses</t>
  </si>
  <si>
    <t>Job Fairs</t>
  </si>
  <si>
    <t>Leisure Activities</t>
  </si>
  <si>
    <t>Improvement of Counter Services</t>
  </si>
  <si>
    <t>Smart Youth Programmes</t>
  </si>
  <si>
    <t>Citizen Support Services</t>
  </si>
  <si>
    <t>Communication charges</t>
  </si>
  <si>
    <t>Depreciation of PPE</t>
  </si>
  <si>
    <t>Depreciation of Investment Property</t>
  </si>
  <si>
    <t>Depreciation of Rights of use assets</t>
  </si>
  <si>
    <t>Amortisation of Intangible Assets</t>
  </si>
  <si>
    <t xml:space="preserve">Transfers to non profit Institutions </t>
  </si>
  <si>
    <t>Transfers to Households</t>
  </si>
  <si>
    <t xml:space="preserve">Transfers to Non Financial Public Corporations </t>
  </si>
  <si>
    <t xml:space="preserve">Transfers to Public Financial  Corporations </t>
  </si>
  <si>
    <t>Transfers to Private Enterprises</t>
  </si>
  <si>
    <t>Transfers to Regional/International Organisation</t>
  </si>
  <si>
    <t>Individuals</t>
  </si>
  <si>
    <t>Cash in transit</t>
  </si>
  <si>
    <t>Accident involving Government Vehicles</t>
  </si>
  <si>
    <t>Injury on duty</t>
  </si>
  <si>
    <t>Other compensations</t>
  </si>
  <si>
    <t>Refund of Revenue</t>
  </si>
  <si>
    <t>Refund Employee Contribution under New Pension Scheme</t>
  </si>
  <si>
    <t>Refund of taxes icw projects/schemes</t>
  </si>
  <si>
    <t>Road Tax</t>
  </si>
  <si>
    <t>General Expenses</t>
  </si>
  <si>
    <t>-Domestic Debt</t>
  </si>
  <si>
    <t>-External Debt</t>
  </si>
  <si>
    <t>-Bank Overdraft</t>
  </si>
  <si>
    <t>-Bank Loan/Other loans</t>
  </si>
  <si>
    <t>-Lease liabilities</t>
  </si>
  <si>
    <t xml:space="preserve">-Borrowings </t>
  </si>
  <si>
    <t>-Subordinated debts/bonds</t>
  </si>
  <si>
    <t>-Deposit from customers/non-bank customers</t>
  </si>
  <si>
    <t>Associates</t>
  </si>
  <si>
    <t>Joint Ventures</t>
  </si>
  <si>
    <t>The post‑tax surplus or deficit of discontinued operations</t>
  </si>
  <si>
    <t>The post‑tax gain or loss recognized on the measurement to fair value less costs to sell or on the disposal of the assets or disposal group(s) constituting the discontinued operation.</t>
  </si>
  <si>
    <r>
      <t>A.</t>
    </r>
    <r>
      <rPr>
        <b/>
        <i/>
        <sz val="7"/>
        <color theme="1"/>
        <rFont val="Times New Roman"/>
        <family val="1"/>
      </rPr>
      <t xml:space="preserve">       </t>
    </r>
    <r>
      <rPr>
        <b/>
        <i/>
        <u/>
        <sz val="11"/>
        <color theme="1"/>
        <rFont val="Times New Roman"/>
        <family val="1"/>
      </rPr>
      <t>Budgetary Central Government -Ministries and Departments</t>
    </r>
  </si>
  <si>
    <r>
      <t>B.</t>
    </r>
    <r>
      <rPr>
        <b/>
        <i/>
        <sz val="7"/>
        <color theme="1"/>
        <rFont val="Times New Roman"/>
        <family val="1"/>
      </rPr>
      <t xml:space="preserve">       </t>
    </r>
    <r>
      <rPr>
        <b/>
        <i/>
        <u/>
        <sz val="11"/>
        <color theme="1"/>
        <rFont val="Times New Roman"/>
        <family val="1"/>
      </rPr>
      <t>Extra Budgetary Units (including special funds)</t>
    </r>
  </si>
  <si>
    <r>
      <t>C.</t>
    </r>
    <r>
      <rPr>
        <b/>
        <i/>
        <sz val="7"/>
        <color theme="1"/>
        <rFont val="Times New Roman"/>
        <family val="1"/>
      </rPr>
      <t xml:space="preserve">       </t>
    </r>
    <r>
      <rPr>
        <b/>
        <i/>
        <u/>
        <sz val="11"/>
        <color theme="1"/>
        <rFont val="Times New Roman"/>
        <family val="1"/>
      </rPr>
      <t>Social Security Schemes</t>
    </r>
  </si>
  <si>
    <r>
      <t>D.</t>
    </r>
    <r>
      <rPr>
        <b/>
        <i/>
        <sz val="7"/>
        <color theme="1"/>
        <rFont val="Times New Roman"/>
        <family val="1"/>
      </rPr>
      <t xml:space="preserve">       </t>
    </r>
    <r>
      <rPr>
        <b/>
        <i/>
        <u/>
        <sz val="11"/>
        <color theme="1"/>
        <rFont val="Times New Roman"/>
        <family val="1"/>
      </rPr>
      <t>Regional Government</t>
    </r>
  </si>
  <si>
    <r>
      <t>E.</t>
    </r>
    <r>
      <rPr>
        <b/>
        <i/>
        <sz val="7"/>
        <color theme="1"/>
        <rFont val="Times New Roman"/>
        <family val="1"/>
      </rPr>
      <t xml:space="preserve">       </t>
    </r>
    <r>
      <rPr>
        <b/>
        <i/>
        <u/>
        <sz val="11"/>
        <color theme="1"/>
        <rFont val="Times New Roman"/>
        <family val="1"/>
      </rPr>
      <t>Local Government</t>
    </r>
  </si>
  <si>
    <r>
      <t>F.</t>
    </r>
    <r>
      <rPr>
        <b/>
        <i/>
        <sz val="7"/>
        <color theme="1"/>
        <rFont val="Times New Roman"/>
        <family val="1"/>
      </rPr>
      <t xml:space="preserve">       </t>
    </r>
    <r>
      <rPr>
        <b/>
        <i/>
        <u/>
        <sz val="11"/>
        <color theme="1"/>
        <rFont val="Times New Roman"/>
        <family val="1"/>
      </rPr>
      <t>Non-Financial Public Corporations</t>
    </r>
  </si>
  <si>
    <r>
      <t>G.</t>
    </r>
    <r>
      <rPr>
        <b/>
        <i/>
        <sz val="7"/>
        <color theme="1"/>
        <rFont val="Times New Roman"/>
        <family val="1"/>
      </rPr>
      <t xml:space="preserve">       </t>
    </r>
    <r>
      <rPr>
        <b/>
        <i/>
        <u/>
        <sz val="11"/>
        <color theme="1"/>
        <rFont val="Times New Roman"/>
        <family val="1"/>
      </rPr>
      <t>Financial Public Corporations</t>
    </r>
  </si>
  <si>
    <r>
      <t>TOTAL : 209 entities (</t>
    </r>
    <r>
      <rPr>
        <b/>
        <i/>
        <sz val="10"/>
        <color theme="1"/>
        <rFont val="Times New Roman"/>
        <family val="1"/>
      </rPr>
      <t>Including Budgetary Central Government -Ministries and Departments)</t>
    </r>
  </si>
  <si>
    <t xml:space="preserve">1) Borrowing costs </t>
  </si>
  <si>
    <t xml:space="preserve">IFRS/IPSAS/ Accounting policy Adjustments (Table 2) </t>
  </si>
  <si>
    <t>Inter-entity Adjustments (Table 1)</t>
  </si>
  <si>
    <t>Link/Attachments</t>
  </si>
  <si>
    <t>Annex 2</t>
  </si>
  <si>
    <t>Annex 3</t>
  </si>
  <si>
    <r>
      <t>Table 1 (</t>
    </r>
    <r>
      <rPr>
        <b/>
        <sz val="11"/>
        <color rgb="FFFF0000"/>
        <rFont val="Calibri"/>
        <family val="2"/>
      </rPr>
      <t>To be filled for Statement of Financial Position, Statement of Financial Performance and Statement of Changes in Net Assets or Equity</t>
    </r>
    <r>
      <rPr>
        <b/>
        <sz val="11"/>
        <color theme="1"/>
        <rFont val="Calibri"/>
        <family val="2"/>
      </rPr>
      <t>)</t>
    </r>
  </si>
  <si>
    <r>
      <t>Table 2 (</t>
    </r>
    <r>
      <rPr>
        <b/>
        <sz val="11"/>
        <color rgb="FFFF0000"/>
        <rFont val="Calibri"/>
        <family val="2"/>
      </rPr>
      <t>To be filled for Cash Flow Statement Only</t>
    </r>
    <r>
      <rPr>
        <b/>
        <sz val="11"/>
        <color theme="1"/>
        <rFont val="Calibri"/>
        <family val="2"/>
      </rPr>
      <t>)</t>
    </r>
  </si>
  <si>
    <t>Illustrative example for filling the Table 1 is provided at Table 3 below.</t>
  </si>
  <si>
    <t>Table 1 in the IFRS/IPSAS/ Accounting Policy Adjustments sheet</t>
  </si>
  <si>
    <t>The CFS will be done on the basis of Audited Financial Statements of Public Sector Institutions which includes the Budgetary Central Government (BCG), Statutory Bodies, Extra-Budgetary Units (EBUs), Special Funds, Social Security Schemes, Local Authorities (LAs), Rodrigues Regional Assembly (RRA) and Controlled Public Corporations. The collaboration and active participation of each and every stakeholder is required in this exercise.</t>
  </si>
  <si>
    <t>However, to ensure compliance to the timeline set for submission of CFS by the Accountant-General, i.e, 30 May, preliminary consolidation exercise will be done on the basis of the unaudited Financial statements of Public Sector Institutions submitted to the Auditors followed by the audited Financial Statements.</t>
  </si>
  <si>
    <t>Main Statements and Schedules</t>
  </si>
  <si>
    <t>Sheet 5: IFRS/IPSAS/ Accounting Policy Adjustments</t>
  </si>
  <si>
    <t>Sheet 6: Inter-entity eliminations</t>
  </si>
  <si>
    <t>Annex 1: List of entities</t>
  </si>
  <si>
    <t>Sheet 7: Classification/Grouping Adjustment</t>
  </si>
  <si>
    <t>Reconciliation 54-55</t>
  </si>
  <si>
    <t>Checklist</t>
  </si>
  <si>
    <t xml:space="preserve">IFRS/IPSAS/ Accounting policy Adjustments (Table 1) </t>
  </si>
  <si>
    <t>Inter-entity Adjustments (Table 2)</t>
  </si>
  <si>
    <t>Sheet 3: Statement of Net Assets/ Equity</t>
  </si>
  <si>
    <t>Sheet 4: Statement of Cash Flows</t>
  </si>
  <si>
    <t xml:space="preserve">Amount Recognised in respect of Defined Benefit Plans </t>
  </si>
  <si>
    <t xml:space="preserve">Pensions  </t>
  </si>
  <si>
    <t>Other borrowing costs</t>
  </si>
  <si>
    <t>Surplus/(Deficit) for the year from discontinued operations:</t>
  </si>
  <si>
    <t>Other Gains/(Losses):</t>
  </si>
  <si>
    <t>Loans to and placements with Banks &amp; Financial Institutions (Short Term original maturity of upto 3 months)</t>
  </si>
  <si>
    <t>Unrestricted balances with central bank - local</t>
  </si>
  <si>
    <t>Unrestricted balances with central bank - Foreign</t>
  </si>
  <si>
    <t>Social Contributions - CSG</t>
  </si>
  <si>
    <t>Service Concession Assets</t>
  </si>
  <si>
    <t>Land and buildings-same as above</t>
  </si>
  <si>
    <t xml:space="preserve">Lease Liabilities </t>
  </si>
  <si>
    <t>Other Funds (To specify)</t>
  </si>
  <si>
    <t>Other Reserves (To specify)</t>
  </si>
  <si>
    <t>Table 3</t>
  </si>
  <si>
    <t>Other Revenue (Rev.Non-Exch. Transact.)</t>
  </si>
  <si>
    <t>Derivative Financial Instruments (Non-Current Liability)</t>
  </si>
  <si>
    <t>Derivative Financial Instruments  (Non-Current Assets)</t>
  </si>
  <si>
    <t>Name of entity</t>
  </si>
  <si>
    <t>Horse Racing Division</t>
  </si>
  <si>
    <t>Air Mauritius Ltd</t>
  </si>
  <si>
    <t>AirMate Ltd</t>
  </si>
  <si>
    <t>Air Mauritius Holdings Ltd  </t>
  </si>
  <si>
    <t>Air Mauritius Institute Ltd</t>
  </si>
  <si>
    <t>Airports of Mauritius Co Ltd</t>
  </si>
  <si>
    <t>Airport Terminal Operations Ltd (ATOL)</t>
  </si>
  <si>
    <t>Airport of Rodrigues Ltd</t>
  </si>
  <si>
    <t>Ground Handling Services Ltd</t>
  </si>
  <si>
    <t>Jet Prime Ltd</t>
  </si>
  <si>
    <t>Luxury Travel and Tours Ltd</t>
  </si>
  <si>
    <t>Mauritius Duty Free Paradise Co Ltd</t>
  </si>
  <si>
    <t>Mauritius Estate Development Corporation Limited</t>
  </si>
  <si>
    <t>Mauritius Helicopter Limited</t>
  </si>
  <si>
    <t>Pointe Coton Resort Hotel Co Ltd</t>
  </si>
  <si>
    <t>Cargo Handling Corporation Ltd</t>
  </si>
  <si>
    <t>Central Electricity Board</t>
  </si>
  <si>
    <t>Central Water Authority</t>
  </si>
  <si>
    <t>Civil Service College Mauritius</t>
  </si>
  <si>
    <t>Informatics Park Ltd</t>
  </si>
  <si>
    <t>Cote D'or Data Technology Park Ltd</t>
  </si>
  <si>
    <t>Cote D'or Smart City Mauritius Co Ltd</t>
  </si>
  <si>
    <t>BPML Freeport Services Ltd</t>
  </si>
  <si>
    <t>Les Pailles Management Ltd</t>
  </si>
  <si>
    <t>Mauri-Facilities Management Co Ltd</t>
  </si>
  <si>
    <t>Mauritius Broadcasting Corporation</t>
  </si>
  <si>
    <t>Mauritius Multisports Infrastructure Ltd</t>
  </si>
  <si>
    <t>Mauritius Ports Authority</t>
  </si>
  <si>
    <t>Mauritius Posts Ltd</t>
  </si>
  <si>
    <t>Mauritius Post Foreign Exchange Co Ltd</t>
  </si>
  <si>
    <t>Mauritius Telecom Foundation</t>
  </si>
  <si>
    <t>MT International Ventures PCC</t>
  </si>
  <si>
    <t>MT Properties Ltd (Telecom)</t>
  </si>
  <si>
    <t>MT Services Ltd (Telecom)</t>
  </si>
  <si>
    <t>Telecom Plus Ltd (Telecom)</t>
  </si>
  <si>
    <t>Teleforce Ltd</t>
  </si>
  <si>
    <t>Beach Casino Ltd</t>
  </si>
  <si>
    <t>Compagnie Mauricienne D'Hippodromes Ltee</t>
  </si>
  <si>
    <t>Domaine Les Pailles Ltee</t>
  </si>
  <si>
    <t>EREIT Management Ltd</t>
  </si>
  <si>
    <t>Grand Baie Casino Ltd</t>
  </si>
  <si>
    <t>Guibies Holding Ltd</t>
  </si>
  <si>
    <t>Guibies Properties Ltd</t>
  </si>
  <si>
    <t>Lakepoint Ltd</t>
  </si>
  <si>
    <t>Le Caudan Waterfront Casino Ltd</t>
  </si>
  <si>
    <t>Le Grand Casino du Domaine Limitee</t>
  </si>
  <si>
    <t>Le Val Development Ltd</t>
  </si>
  <si>
    <t>Mauritius Technologies Holdings Ltd</t>
  </si>
  <si>
    <t>MJTI Properties Ltd</t>
  </si>
  <si>
    <t>Prime Partners Ltd</t>
  </si>
  <si>
    <t>Prime Real Estate Ltd</t>
  </si>
  <si>
    <t>SBM Infrastructure Development Co Ltd</t>
  </si>
  <si>
    <t>SIC Development Co Ltd</t>
  </si>
  <si>
    <t>SIC Management Services Ltd</t>
  </si>
  <si>
    <t>DBM Venture Capital Fund Ltd</t>
  </si>
  <si>
    <t>DBM Properties Development Ltd</t>
  </si>
  <si>
    <t>MauBank Ltd</t>
  </si>
  <si>
    <t>MauBank Investment Ltd</t>
  </si>
  <si>
    <t>MauFactoring ltd</t>
  </si>
  <si>
    <t>NIC Services Co. Ltd</t>
  </si>
  <si>
    <t>NIC Properties Co. Ltd</t>
  </si>
  <si>
    <t>SBM (Bank) Holdings Ltd</t>
  </si>
  <si>
    <t>SBM Bank (Mauritius) Ltd</t>
  </si>
  <si>
    <t>SBM Bank (India) Ltd</t>
  </si>
  <si>
    <t>SBM Africa Holdings Ltd</t>
  </si>
  <si>
    <t>SBM Bank (Kenya) Ltd</t>
  </si>
  <si>
    <t>SBM (NBFC) Holdings Ltd</t>
  </si>
  <si>
    <t>SBM Factors Ltd</t>
  </si>
  <si>
    <t>SBM Insurance Agency Ltd</t>
  </si>
  <si>
    <t>SBM eBusiness Ltd</t>
  </si>
  <si>
    <t>SBM Fund Services Ltd</t>
  </si>
  <si>
    <t>SBM Capital Markets Ltd</t>
  </si>
  <si>
    <t>SBM Mauritius Asset Managers Ltd</t>
  </si>
  <si>
    <t>SICOM Financial Services Ltd</t>
  </si>
  <si>
    <t>SICOM General Fund</t>
  </si>
  <si>
    <t>SICOM General Insurance Ltd</t>
  </si>
  <si>
    <t>SICOM Global Fund</t>
  </si>
  <si>
    <t>SICOM Overseas Diversified Fund</t>
  </si>
  <si>
    <t>Capital Assets Management Ltd</t>
  </si>
  <si>
    <t>SIC Capital Support Ltd</t>
  </si>
  <si>
    <t>State Investment Finance Corporation Ltd</t>
  </si>
  <si>
    <t>Aapravasi Ghat Trust Fund</t>
  </si>
  <si>
    <t>Arabic Speaking Union</t>
  </si>
  <si>
    <t>Beach Authority</t>
  </si>
  <si>
    <t>Bhojpuri Speaking Union</t>
  </si>
  <si>
    <t>Bus Industry Employees Welfare Fund</t>
  </si>
  <si>
    <t>Chagossian Welfare Fund</t>
  </si>
  <si>
    <t>Chinese Speaking Union</t>
  </si>
  <si>
    <t>Civil Service Family Protection Scheme Board</t>
  </si>
  <si>
    <t>Competition Commission</t>
  </si>
  <si>
    <t>Construction Industry Development Board</t>
  </si>
  <si>
    <t>Cooperative Development Fund</t>
  </si>
  <si>
    <t>Creole Speaking Union</t>
  </si>
  <si>
    <t>Curatelle Fund</t>
  </si>
  <si>
    <t>Early Childhood Care and Education Authority</t>
  </si>
  <si>
    <t>Economic Development Board</t>
  </si>
  <si>
    <t>Employees Welfare Fund</t>
  </si>
  <si>
    <t>English Speaking Union</t>
  </si>
  <si>
    <t>Financial Intelligence Unit</t>
  </si>
  <si>
    <t>Financial Reporting Council</t>
  </si>
  <si>
    <t>Financial Services Institute Co. Ltd</t>
  </si>
  <si>
    <t>Fisherman Welfare Fund</t>
  </si>
  <si>
    <t>Gambling Regulatory Authority</t>
  </si>
  <si>
    <t>Responsible Gambling and Capacity Building Fund</t>
  </si>
  <si>
    <t>Higher Education Commission</t>
  </si>
  <si>
    <t>Hindi Speaking Union</t>
  </si>
  <si>
    <t>Human Resource Development Council</t>
  </si>
  <si>
    <t>Independent Broadcasting Authority</t>
  </si>
  <si>
    <t>Independent Police Complaints Commission</t>
  </si>
  <si>
    <t>Insurance Industry Compensation Fund</t>
  </si>
  <si>
    <t>Information &amp; Communication Technologies Authority</t>
  </si>
  <si>
    <t>Irrigation Authority</t>
  </si>
  <si>
    <t>Islamic Cultural Centre for Hajj organisation</t>
  </si>
  <si>
    <t>Islamic Cultural Centre Trust Fund</t>
  </si>
  <si>
    <t>Land Drainage Authority</t>
  </si>
  <si>
    <t>Law Reform Commission</t>
  </si>
  <si>
    <t>Le Morne Heritage Trust Fund</t>
  </si>
  <si>
    <t>Lotto Fund</t>
  </si>
  <si>
    <t>Mahatma Gandhi Institute</t>
  </si>
  <si>
    <t>Malcolm de Chazal Trust Fund</t>
  </si>
  <si>
    <t>Manufacturing Sector Workers Welfare Fund</t>
  </si>
  <si>
    <t>Marathi Speaking Union</t>
  </si>
  <si>
    <t>Mauritius Council of Registered Librarians</t>
  </si>
  <si>
    <t>Mauritius Examinations Syndicate</t>
  </si>
  <si>
    <t>Mauritius Emerging Technologies Council</t>
  </si>
  <si>
    <t>Mauritius Film Development Corporation</t>
  </si>
  <si>
    <t>Mauritius Institute of Education</t>
  </si>
  <si>
    <t>Mauritius Institute of Health</t>
  </si>
  <si>
    <t>Mauritius Institute of Training and Development (MITD)</t>
  </si>
  <si>
    <t>Mauritius Marathi Cultural Centre Trust</t>
  </si>
  <si>
    <t>Mauritius Meat Authority</t>
  </si>
  <si>
    <t>Mauritius Museums Council</t>
  </si>
  <si>
    <t>Mauritius Oceanography Institute</t>
  </si>
  <si>
    <t>Mauritius Qualifications Authority</t>
  </si>
  <si>
    <t>Mauritius Renewable Energy Agency</t>
  </si>
  <si>
    <t>Mauritius Research and Innovation Council</t>
  </si>
  <si>
    <t>Mauritius Revenue Authority</t>
  </si>
  <si>
    <t>Mauritius Society for Animal Welfare</t>
  </si>
  <si>
    <t>Mauritius Society of Authors</t>
  </si>
  <si>
    <t>Mauritius Sports Council</t>
  </si>
  <si>
    <t>Mauritius Standards Bureau</t>
  </si>
  <si>
    <t>Mauritius Tamil Cultural Centre Trust</t>
  </si>
  <si>
    <t>Mauritius Telugu Cultural Centre Trust</t>
  </si>
  <si>
    <t>Mauritius Tourism Promotion Authority</t>
  </si>
  <si>
    <t>Morris Legacy Fund</t>
  </si>
  <si>
    <t>National Adoption Council</t>
  </si>
  <si>
    <t>National Archives Research And Publication Fund</t>
  </si>
  <si>
    <t>National Art Gallery</t>
  </si>
  <si>
    <t>National Arts Fund</t>
  </si>
  <si>
    <t>National Children’s Council</t>
  </si>
  <si>
    <t>National Committee on Corporate Governance</t>
  </si>
  <si>
    <t>National Cooperative College</t>
  </si>
  <si>
    <t>National Council for Rehabilitation of Disabled Persons</t>
  </si>
  <si>
    <t>National Empowerment Foundation</t>
  </si>
  <si>
    <t>National Environment and Climate Change Fund</t>
  </si>
  <si>
    <t>National Heritage Fund</t>
  </si>
  <si>
    <t>National Human Rights Commission</t>
  </si>
  <si>
    <t>National Library</t>
  </si>
  <si>
    <t>National Parks and Conservation Fund</t>
  </si>
  <si>
    <t>National Productivity and Competitiveness Council</t>
  </si>
  <si>
    <t>National Resilience Fund</t>
  </si>
  <si>
    <t>National Solidarity Fund</t>
  </si>
  <si>
    <t>National Social Inclusion Foundation</t>
  </si>
  <si>
    <t>Recovered Assets Fund</t>
  </si>
  <si>
    <t>National Pensions Fund</t>
  </si>
  <si>
    <t>National Savings Fund – Transitional Unemployment Benefit (NSF-TUB)</t>
  </si>
  <si>
    <t>Rodrigues Regional Assembly</t>
  </si>
  <si>
    <t>City Council of Port Louis</t>
  </si>
  <si>
    <t>Municipal Council of Beau Bassin / Rose Hill</t>
  </si>
  <si>
    <t>Municipal Council of Quatre Bornes</t>
  </si>
  <si>
    <t>Municipal Council of Vacoas / Phoenix</t>
  </si>
  <si>
    <t>Municipal Council of Curepipe</t>
  </si>
  <si>
    <t>District Council of Black River</t>
  </si>
  <si>
    <t>District Council of Pamplemousses</t>
  </si>
  <si>
    <t>District Council of Rivière du Rempart</t>
  </si>
  <si>
    <t>District Council of Grand Port</t>
  </si>
  <si>
    <t>District Council of Savanne</t>
  </si>
  <si>
    <t>District Council of Moka</t>
  </si>
  <si>
    <t>District Council of Flacq</t>
  </si>
  <si>
    <t>AHL Hospitality Ltd</t>
  </si>
  <si>
    <t>AHL Treasury Management Ltd</t>
  </si>
  <si>
    <t>Rodrigues Duty Free Paradise Co Ltd</t>
  </si>
  <si>
    <t>CEB (Green Energy) Co. Ltd</t>
  </si>
  <si>
    <t>CEB (Fibrenet) Co. Ltd</t>
  </si>
  <si>
    <t>CEB ( Facilities) Co. Ltd</t>
  </si>
  <si>
    <t>Landscope Mauritius</t>
  </si>
  <si>
    <t>Cyber Properties Investment Ltd</t>
  </si>
  <si>
    <t>Mauritius Cane Industry Authority</t>
  </si>
  <si>
    <t>Mauritius Shipping Corporation Ltd</t>
  </si>
  <si>
    <t>Mauritius Telecom Ltd</t>
  </si>
  <si>
    <t>Call Services Ltd</t>
  </si>
  <si>
    <t>Cellplus Mobile Communications Ltd</t>
  </si>
  <si>
    <t>Metro Express Ltd</t>
  </si>
  <si>
    <t>Multi Carrier Mauritius Ltd</t>
  </si>
  <si>
    <t>National Housing Development Corporation Ltd</t>
  </si>
  <si>
    <t>National Transport Corporation</t>
  </si>
  <si>
    <t>Rose Belle Sugar Estate Board</t>
  </si>
  <si>
    <t>SBM (NFC) Holding Ltd (under SBM Holdings Ltd-see Financial Public Corporations )</t>
  </si>
  <si>
    <t>Casino de Maurice Ltd</t>
  </si>
  <si>
    <t>National Real Estate Ltd</t>
  </si>
  <si>
    <t>SSR Botanic Garden Trust</t>
  </si>
  <si>
    <t>State Informatics Ltd</t>
  </si>
  <si>
    <t>State Trading Corporation</t>
  </si>
  <si>
    <t>Sugar Investment Trust</t>
  </si>
  <si>
    <t>Wastewater Management Authority</t>
  </si>
  <si>
    <t>Bank of Mauritius</t>
  </si>
  <si>
    <t>Development Bank of Mauritius Ltd</t>
  </si>
  <si>
    <t>DBM Financial Services Ltd</t>
  </si>
  <si>
    <t>DBM Energy Ltd</t>
  </si>
  <si>
    <t>Financial Services Commission</t>
  </si>
  <si>
    <t>Industrial Finance Corporation of Mauritius Ltd</t>
  </si>
  <si>
    <t>MauBank Holdings Ltd</t>
  </si>
  <si>
    <t>Ebene Asset Management Company Ltd (EAMC Ltd)</t>
  </si>
  <si>
    <t>Mauritius Africa Fund</t>
  </si>
  <si>
    <t>Mauritius Civil Service Mutual Aid Association Ltd</t>
  </si>
  <si>
    <t>Mauritius Housing Company Ltd</t>
  </si>
  <si>
    <t>National Savings Fund</t>
  </si>
  <si>
    <t>NIC General Insurance Co. Ltd</t>
  </si>
  <si>
    <t>National Insurance Co. Ltd</t>
  </si>
  <si>
    <t>NIC Healthcare Co. Ltd</t>
  </si>
  <si>
    <t>National Property Fund Ltd</t>
  </si>
  <si>
    <t>Port Louis Fund Ltd</t>
  </si>
  <si>
    <t>SBM Holdings Ltd</t>
  </si>
  <si>
    <t>Banque SBM Madagascar</t>
  </si>
  <si>
    <t>State Insurance Company of Mauritius Ltd</t>
  </si>
  <si>
    <t>State Investment Corporation Ltd</t>
  </si>
  <si>
    <t>Sugar Insurance Fund Board</t>
  </si>
  <si>
    <t>National Wage Consultative Council</t>
  </si>
  <si>
    <t>National Women Entrepreneur Council</t>
  </si>
  <si>
    <t>National Women’s Council</t>
  </si>
  <si>
    <t>National Youth Council</t>
  </si>
  <si>
    <t>Nelson Mandela Centre for African Culture Trust Fund</t>
  </si>
  <si>
    <t>Open University of Mauritius</t>
  </si>
  <si>
    <t>Outer Islands Development Corporation</t>
  </si>
  <si>
    <t>Polytechnics Mauritius Ltd</t>
  </si>
  <si>
    <t>Postal Authority</t>
  </si>
  <si>
    <t>Prime Minister's Relief Fund</t>
  </si>
  <si>
    <t>Private Secondary Education Authority</t>
  </si>
  <si>
    <t>Professor Basdeo Bissoondoyal Trust Fund</t>
  </si>
  <si>
    <t>Public Officers’ Welfare Council</t>
  </si>
  <si>
    <t>Quality Assurance Authority</t>
  </si>
  <si>
    <t>Rabindranath Tagore Institute</t>
  </si>
  <si>
    <t>Rajiv Gandhi Science Centre</t>
  </si>
  <si>
    <t>Ramayana Centre</t>
  </si>
  <si>
    <t>Residential Care Home Fund</t>
  </si>
  <si>
    <t>Road Development Authority</t>
  </si>
  <si>
    <t>Rodrigues Subsidy Account</t>
  </si>
  <si>
    <t>Sanskrit Speaking Union</t>
  </si>
  <si>
    <t>Seafarer’s Welfare Fund</t>
  </si>
  <si>
    <t>Senior Citizens Council</t>
  </si>
  <si>
    <t>SME Mauritius Ltd</t>
  </si>
  <si>
    <t>Small Farmers Welfare Fund</t>
  </si>
  <si>
    <t>Special Education Needs Authority</t>
  </si>
  <si>
    <t>St Antoine Planters Co-operative Trust</t>
  </si>
  <si>
    <t>Statutory Bodies Family Protection Fund</t>
  </si>
  <si>
    <t>Sugar Industry Labour Welfare Fund</t>
  </si>
  <si>
    <t>Tamil Speaking Union</t>
  </si>
  <si>
    <t>Taxi Operators Welfare Fund</t>
  </si>
  <si>
    <t>Telugu Speaking Union</t>
  </si>
  <si>
    <t>Tourism Authority</t>
  </si>
  <si>
    <t>Tourism Employees Welfare Fund</t>
  </si>
  <si>
    <t>Town and Country Planning Board</t>
  </si>
  <si>
    <t>Trade Union Trust Fund</t>
  </si>
  <si>
    <t>Training &amp; Employment of Disabled Persons Board</t>
  </si>
  <si>
    <t>Treasury Foreign Currency Management Fund</t>
  </si>
  <si>
    <t>Trust Fund for Excellence in Sports</t>
  </si>
  <si>
    <t>Trust Fund for Specialised Medical Care</t>
  </si>
  <si>
    <t>Université des Mascareignes</t>
  </si>
  <si>
    <t>University of Mauritius</t>
  </si>
  <si>
    <t>University of Technology, Mauritius</t>
  </si>
  <si>
    <t>Utility Regulatory Authority</t>
  </si>
  <si>
    <t>World Hindi Secretariat</t>
  </si>
  <si>
    <t>Agricultural Marketing Board</t>
  </si>
  <si>
    <t>Airport holdings Ltd</t>
  </si>
  <si>
    <t>State Investment Corporation (SIC) Ltd (refer to other subsidiaries listed under Financial Corporations)</t>
  </si>
  <si>
    <t>Budgetary Central Government (Mins/Depts.)</t>
  </si>
  <si>
    <t>Public Sector Institutions with a different financial year-end, i.e. other than 30th June, are required to submit information for consolidation purposes for the 12-months ending 30th June, i.e. 1st July to 30th June through the Consolidation Package/Template along with a copy of their latest audited financial statements.</t>
  </si>
  <si>
    <t>Public Sector Institutions as listed in the Digest of Public Finance published by Statistics Mauritius have been requested to submit figures and information for consolidation purposes.</t>
  </si>
  <si>
    <t xml:space="preserve">Entities having subsidiaries, should include the "Group" financial statement (consolidated) figures instead of their separate financial statement figures. </t>
  </si>
  <si>
    <t>Gains/(Losses) on Sale of Investments at FVTSD</t>
  </si>
  <si>
    <t>Fair Value Gains/(Losses) on Investments at FVTSD</t>
  </si>
  <si>
    <t>Check 2022/2023</t>
  </si>
  <si>
    <t>Represents adjustment in Accumulated Depn. for the item of PPE</t>
  </si>
  <si>
    <t>(Classification of Expenses by Nature)</t>
  </si>
  <si>
    <t>Academy of Design and Innovation</t>
  </si>
  <si>
    <t>Conservatoire de Musique François Mitterrand Trust Fund</t>
  </si>
  <si>
    <t>Food and Agricultural Research and Extension Institute</t>
  </si>
  <si>
    <t>Media Trust Fund</t>
  </si>
  <si>
    <t>President Fund for Creative Writing</t>
  </si>
  <si>
    <t>Vallee d’Osterlog Endemic Garden Foundation</t>
  </si>
  <si>
    <t>All entities falling under the General Government, i.e., Statutory Bodies, Extra-Budgetary Units (EBUs), Special Funds, Social Security Schemes, Local Authorities (LAs), Rodrigues Regional Assembly (RRA) shall adopt and consistently apply the accounting policies set in the Public Sector Accounting Policies.</t>
  </si>
  <si>
    <t xml:space="preserve">Fill in the "Notes to Accounts" for each line item appearing in the "Statement of Financial Position". For ease of use, each note appearing in sheet named "1. SOFP" has been linked to the Notes to Accounts. 
Where cells are highlighted in blue, fill in the cell in the statement directly.
</t>
  </si>
  <si>
    <t>Fill in the "Notes to Accounts" for each line item appearing in the "Statement of Financial Performance". For ease of use, each note appearing in the sheet named "2. Fin Performance" has been linked to the Notes to Accounts. 
Where cells are highlighted in blue, fill in the cell in the statement directly.</t>
  </si>
  <si>
    <t>All cells highlighted in blue, should be filled manually.</t>
  </si>
  <si>
    <t>Fill in the "Consolidated Statement of Cash Flows" under the Direct Method and also fill in the reconciliation note titled "Reconciliation: Surplus/ (Deficit) with Net Cash Flows from Operating Activities" provided in the sheet named  "4. St Cash Flows".
All receipts/inflows should be input as positive values (+ve) and all payments/outflows as negative values (-ve).</t>
  </si>
  <si>
    <t>Fill in the "Consolidated Statement of Changes in Net Assets or Equity" in the sheet named "3. St Changes NAE".
Where cells are highlighted in blue, fill in the cell in the statement directly.
All debit balances should be input as negative values (-ve) and all credit balances as positive values (+ve).</t>
  </si>
  <si>
    <t>1. SOFP '!A1</t>
  </si>
  <si>
    <t>2. Fin performance'!A1</t>
  </si>
  <si>
    <t>This checklist should be filled once all the Notes to the Accounts have been filled in the CP.</t>
  </si>
  <si>
    <t>Direct operating expenses (including repairs and maintenance) arising from investment property that generated rental revenue during the period</t>
  </si>
  <si>
    <t>The figures to be filled in the Consolidation Package/Template should be as per the unaudited /audited financial statements  (Refer to B above). The classification and grouping of line items in the Consolidation Package/Template may be different from the institution's unaudited /audited financial statements. The Public Sector Institutions are therefore requested to refer to Annex 2 and Annex 3 for classification and grouping of financial statement line items in the Statement of Financial Position and Statement of Financial Performance while filling the template.</t>
  </si>
  <si>
    <t>Where differences between IPSAS and International Financial Reporting Standards (IFRS) exist or accounting policies adopted by an institution differs from the Public Sector Accounting Policies, adjustments should be made by Public Sector Entities to align with the Government's Accounting Policies. Otherwise an explanatory note should be provided describing the impracticability. An illustrative example has been provided at Table 3 of the sheet.</t>
  </si>
  <si>
    <t>Where an IPSAS does not address a particular issue, the appropriate IFRS and International Accounting Standards (IASs) of the International Accounting Standards Board (IASB) should be used and relevant disclosures made. Where an entity has made an early adoption of a new IPSAS which is not in accordance with the Public Sector Accounting Policies, the entity should notify the Treasury via email when submitting the Consolidation Package/Template and make the necessary adjustment in the "Sheet 5.IFRS IPSAS Acct Policy Adj".</t>
  </si>
  <si>
    <t>(iii) Inter-Public Sector Transactions and Balances</t>
  </si>
  <si>
    <r>
      <rPr>
        <b/>
        <sz val="12"/>
        <color theme="1"/>
        <rFont val="Calibri"/>
        <family val="2"/>
      </rPr>
      <t xml:space="preserve">Implementation of accrual IPSAS in the Public Sector
</t>
    </r>
    <r>
      <rPr>
        <sz val="12"/>
        <color theme="1"/>
        <rFont val="Calibri"/>
        <family val="2"/>
      </rPr>
      <t xml:space="preserve">
The Accountant General has been entrusted to prepare Consolidated Financial Statements which are compliant to Accrual based International Public Sector Accounting Standards (IPSAS).</t>
    </r>
  </si>
  <si>
    <r>
      <t xml:space="preserve">The Government has made the early adoption of </t>
    </r>
    <r>
      <rPr>
        <i/>
        <sz val="12"/>
        <color theme="1"/>
        <rFont val="Calibri"/>
        <family val="2"/>
      </rPr>
      <t>IPSAS - 43 Leases</t>
    </r>
    <r>
      <rPr>
        <sz val="12"/>
        <color theme="1"/>
        <rFont val="Calibri"/>
        <family val="2"/>
      </rPr>
      <t xml:space="preserve"> and </t>
    </r>
    <r>
      <rPr>
        <i/>
        <sz val="12"/>
        <color theme="1"/>
        <rFont val="Calibri"/>
        <family val="2"/>
      </rPr>
      <t>IPSAS 44 - Non-Current Assets Held for Sale and Discontinued Operation.</t>
    </r>
  </si>
  <si>
    <r>
      <t xml:space="preserve">The onus rests with the entity to state or fill-in inter-public sector entity </t>
    </r>
    <r>
      <rPr>
        <i/>
        <sz val="12"/>
        <color theme="1"/>
        <rFont val="Calibri"/>
        <family val="2"/>
      </rPr>
      <t>transactions and balances and mutually confirm with their counterpart.</t>
    </r>
  </si>
  <si>
    <t>Finance Income (including interest received on placements and bank account)</t>
  </si>
  <si>
    <t>Employee Costs (Including Short-term employee benefits paid and contribution to pension fund)</t>
  </si>
  <si>
    <t>Operating Expenses (Including bank charges)</t>
  </si>
  <si>
    <t>Net Movement on Non-Financial Assets (Including disposal of assets)</t>
  </si>
  <si>
    <t>Net Movement in Employee Benefits (including defined benefit plan)</t>
  </si>
  <si>
    <t>Increase/(Decrease) in Deposits</t>
  </si>
  <si>
    <t>Increase /(Decrease) in Special Funds</t>
  </si>
  <si>
    <t>(Increase)/Decrease in Prepayments</t>
  </si>
  <si>
    <t xml:space="preserve">(Increase) /Decrease in Inventories </t>
  </si>
  <si>
    <t>Net Movement in Investments (including gain/loss on disposal of investments, amortisation of investments and fair value gains/loss of investments)</t>
  </si>
  <si>
    <t>Gain/(Loss) on Foreign Exchange Transactions</t>
  </si>
  <si>
    <t>Net movement in Receivables (Including impairment and Write Off)</t>
  </si>
  <si>
    <t>Net Movement in Non-Financial Assets (Including Acquisition, proceeds from sale on disposal, profit/ loss on disposal, impairment, , liquidated damage , donated assets, Fair value gains/loss on other assets)</t>
  </si>
  <si>
    <t>Advances (Increase)/decrease</t>
  </si>
  <si>
    <t>Deposits increase/(decrease)</t>
  </si>
  <si>
    <t>Payables increase /(decrease)</t>
  </si>
  <si>
    <t>Investments and Other Securities (increase)/decrease</t>
  </si>
  <si>
    <t>Loans to Statutory and Other Bodies (Increase)/decrease</t>
  </si>
  <si>
    <t>Borrowings increase /(decrease)</t>
  </si>
  <si>
    <t>Fill in the ''5. IFRS/IPSAS/ Acct policy Adj'' sheet if there are difference between the accounting policies applied by the entity as compared to the public sector accounting policies of the government or if the entity is using IFRS and there are instances where the requirements of IFRS and IPSAS differ. This adjustment should also be reflected in the Notes to the Accounts and should agree with the sheet''5. IFRS/IPSAS/ Acct policy Adj''.</t>
  </si>
  <si>
    <t>Fill in the reconciliation notes 54 and 55 (Applicable for entities within the General Government). Not applicable to Financial and Non-Financial Corporations (Refer to Annex 1).</t>
  </si>
  <si>
    <t xml:space="preserve">At 01 July 2022
</t>
  </si>
  <si>
    <t>The Ministry of Finance and Economic Planning and Development (MOFEPD) has issued four circulars- No 6 of 2020,No 7 of 2022, No 10 of 2022 and No 4 of 2023 where in the major milestones and requirements have been set. Copies  are attached for ease of reference.</t>
  </si>
  <si>
    <t xml:space="preserve">•        The Accounting Policies of the Public Sector shall be adopted by all entities when preparing their Financial Statements, except for Instituitions/Companies which are required to prepare  their  Financial Statements under IFRS Framework as required by their law. </t>
  </si>
  <si>
    <t>Other (To Specify)</t>
  </si>
  <si>
    <t xml:space="preserve">New Leases </t>
  </si>
  <si>
    <t>Entities are required to follow the steps below in completing the Consolidation Package for the financial year 2023/24 (01 July 2023 to 30 June 2024):</t>
  </si>
  <si>
    <t>1. SUMMARISED CONSOLIDATED STATEMENT OF FINANCIAL POSITION AS AT 30 JUNE 2024</t>
  </si>
  <si>
    <t>30 June 2024</t>
  </si>
  <si>
    <t>2     SUMMARISED CONSOLIDATED STATEMENT OF FINANCIAL PERFORMANCE FOR THE YEAR ENDED 30 JUNE 2024</t>
  </si>
  <si>
    <t>3. CONSOLIDATED STATEMENT OF CHANGES IN NET ASSETS OR EQUITY FOR THE YEAR ENDED 30 JUNE 2024</t>
  </si>
  <si>
    <t>Restated Balance at 30 June 2023</t>
  </si>
  <si>
    <t>Changes in Net Assets/Equity for 2024</t>
  </si>
  <si>
    <t>Balance at 30 June 2024</t>
  </si>
  <si>
    <t>Check 2023/2024</t>
  </si>
  <si>
    <t>4. CONSOLIDATED CASH FLOW STATEMENT FOR THE YEAR ENDED 30 JUNE 2024</t>
  </si>
  <si>
    <r>
      <t>Table 3</t>
    </r>
    <r>
      <rPr>
        <b/>
        <u/>
        <sz val="11"/>
        <color rgb="FFFF0000"/>
        <rFont val="Calibri"/>
        <family val="2"/>
      </rPr>
      <t xml:space="preserve"> (Illustrative Example: Suppose an entity has capitalised borrowing cost of Rs 5,000 during the FY 22/23 under an item of PPE. The PPE is depreciated over 5 years)</t>
    </r>
  </si>
  <si>
    <t>To disclose the amount of cash and cash equivalent balances that are not available for use, if any as at 30 June 2024 (30 June 2023: Rs XXX)</t>
  </si>
  <si>
    <t>To disclose the amount of non-cash transactions, if any as at 30 June 2024 (30 June 2023: Rs XXX)</t>
  </si>
  <si>
    <t xml:space="preserve">During the financial year 2023-2024, an amount of Rs XXX was written off (2022-2023: Rs XXX).  </t>
  </si>
  <si>
    <t>Loss Allowance as at 1 July 2023</t>
  </si>
  <si>
    <t>Loss Allowance as at 30 June 2024</t>
  </si>
  <si>
    <t>Check- 2024</t>
  </si>
  <si>
    <t>Changes due to financial instruments recognised as at 1 July 2023</t>
  </si>
  <si>
    <t>Loss Allowance as at 1 July  2023</t>
  </si>
  <si>
    <t>The interest rate inherent in the finance lease is fixed at the contract date for the entire lease term. The average effective interest rate contracted is  XXX % (2023: XXX %) per annum with interest rate ranging from  XXX % to XXX % (2023: ranging between XXX % to XXX %).</t>
  </si>
  <si>
    <t>YE 30-Jun-24</t>
  </si>
  <si>
    <t>30 June 2024 (Audited)</t>
  </si>
  <si>
    <t>The amount of inventories recognised as an expense during the financial year 2023-2024 amounts to Rs XXX (2022-2023: Rs XXX). Inventories amounting to Rs XXX (2022-2023: Rs XXX) was written-down during the financial year 2023-2024.</t>
  </si>
  <si>
    <r>
      <t>An amount of Rs__________________________ which was previously written off was reversed in the statement of financial performance during the financial year 2022-2023. The reversal was due to ___________________________</t>
    </r>
    <r>
      <rPr>
        <sz val="9"/>
        <color rgb="FFFF0000"/>
        <rFont val="Cambria"/>
        <family val="1"/>
      </rPr>
      <t>(To provide brief description of the event that led to reversal of the amount written-off)</t>
    </r>
    <r>
      <rPr>
        <sz val="9"/>
        <color theme="1"/>
        <rFont val="Cambria"/>
        <family val="1"/>
      </rPr>
      <t xml:space="preserve">.
</t>
    </r>
  </si>
  <si>
    <t>The carrying amount of inventories measured at fair value less cost to sell was Rs ____________ (2023:____________)</t>
  </si>
  <si>
    <t>The carrying amount of inventories pledged as security for liabilities is Rs_____________________ (2023:___________________)</t>
  </si>
  <si>
    <t>At 01 July 2023</t>
  </si>
  <si>
    <t>At 30 June 2024 (Audited)</t>
  </si>
  <si>
    <t>IMF- SDR Deposits represent the rupee equivalent of the deposit of SDR XXX (2023: XXX  to the Republic of Mauritius).</t>
  </si>
  <si>
    <t>IMF – Reserve Tranche Position of the Republic of Mauritius with IMF stood at SDR XXX (2023: SDR XXX), whilst the Quota amounted to SDR XXX (2023: SDR  XXX).</t>
  </si>
  <si>
    <r>
      <t xml:space="preserve">Balance at </t>
    </r>
    <r>
      <rPr>
        <b/>
        <sz val="9"/>
        <color theme="1"/>
        <rFont val="Cambria"/>
        <family val="1"/>
      </rPr>
      <t>01 July 2023</t>
    </r>
  </si>
  <si>
    <t>At 30 June 2024</t>
  </si>
  <si>
    <t xml:space="preserve">Disclosure of total commitments made but not recognized as at 30 June 2023. </t>
  </si>
  <si>
    <t xml:space="preserve">At 30 June 2023 (Audited) </t>
  </si>
  <si>
    <r>
      <t>At 30 June 2024 (Audited)</t>
    </r>
    <r>
      <rPr>
        <b/>
        <sz val="9"/>
        <color rgb="FFFFC000"/>
        <rFont val="Cambria"/>
        <family val="1"/>
      </rPr>
      <t xml:space="preserve">  </t>
    </r>
  </si>
  <si>
    <t xml:space="preserve">As at 30 June 2024, contractual commitments for the acquisition of Property, Plant, and Equipment amounted to Rs XXX (2023:  Rs XXX).
</t>
  </si>
  <si>
    <t>(a) The main classes of assets affected by impairment losses (and the main classes of assets affected by reversals of impairment losses); and</t>
  </si>
  <si>
    <t>(i) A description of the cash-generating unit (such as whether it is a product line, a plant, a business operation, a geographical area, or a reported segment);</t>
  </si>
  <si>
    <t>Entities are requested to apply this standard (IPSAS 43- Leases ) effective as from the financial Year 2023/24</t>
  </si>
  <si>
    <t>At 30 June 2024  (Audited)</t>
  </si>
  <si>
    <t>The total cash outflow for leases in year ended 30 June 2024 was Rs XXX (2023: RS XXX) which includes principal portion of Rs XXX (2023: Rs XXX) and interest portion of Rs XXX (2023: Rs XXX).</t>
  </si>
  <si>
    <t>The fair value of the _______________ (Category of Investment Property) was determined using price in the range of Rs xxx-xxx per square metre. (2023: Rs xxx - Rs xxx)</t>
  </si>
  <si>
    <t>As at 30 June 2024, the contractual commitment to _________________ investment property amounted to Rs XXX (2023: Rs XXX).</t>
  </si>
  <si>
    <t xml:space="preserve">As at 30 June 2024, contractual commitments for the acquisition of Intangible Assets amounted to Rs XXX (2023: Rs XXX). </t>
  </si>
  <si>
    <t>(a) By class of intangible assets:</t>
  </si>
  <si>
    <t>(i) The effective date of the revaluation;</t>
  </si>
  <si>
    <t xml:space="preserve"> Balance at 30 June 2022</t>
  </si>
  <si>
    <t>Balance at 30 June 2024 (Audited)</t>
  </si>
  <si>
    <t>N3: The loan XXX has been written off during the financial year ended 30 June 2024.</t>
  </si>
  <si>
    <t>The rupee equivalent of the total allocation of SDR XXX (2023: SDR XXX) made to the Republic of Mauritius, i.e. Rs XXX as at 30 June 2024 (2023: Rs XXX) is shown as liability and is also included in the Statement J - Statement of Public Sector Debt.</t>
  </si>
  <si>
    <t xml:space="preserve">At 01 July 2023
</t>
  </si>
  <si>
    <t>The discount rate is determined by reference to _________________(E.g market yields on bonds) for the year ended 30 June 2024.</t>
  </si>
  <si>
    <t>The amount of liabilities recognised in respect of grants that are subject to conditions are Rs XXX (2023: Rs XXX).</t>
  </si>
  <si>
    <t>At June 30 2024 - xxx Ordinary shares of no par value/ par value  (At June 30 2023 - xxx Ordinary shares of no par value/ par value)</t>
  </si>
  <si>
    <t>At June 30 2024 - xxx shares of Rs XXX  (At June 30 2023 - xxx shares of Rs XXX)</t>
  </si>
  <si>
    <t>List of entities to be consolidated in FY 2023/2024 as part of Public Sector</t>
  </si>
  <si>
    <t>CLASSIFICATION OF ITEMS IN THE CONSOLIDATED STATEMENT OF FINANCIAL POSITION AS AT 30 JUNE 2024</t>
  </si>
  <si>
    <t>CLASSIFICATION OF ITEMS IN THE STATEMENT OF FINANCIAL PERFORMANCE FOR THE YEAR ENDED 30 JUNE 2024</t>
  </si>
  <si>
    <t>2. SUMMARISED CONSOLIDATED STATEMENT OF FINANCIAL PERFORMANCE FOR THE YEAR ENDED 30 JUNE 2024 (Classification of Expenses by Nature)</t>
  </si>
  <si>
    <t>3. CONSOLIDATED STATEMENT OF CHANGES IN NET ASSETS/EQUITY FOR THE YEAR ENDED 30 JUNE 2024</t>
  </si>
  <si>
    <t>4. CONSOLIDATED STATEMENT OF CASH FLOWS FOR THE YEAR ENDED 30 JUNE 2024</t>
  </si>
  <si>
    <t>Commission Nationale du Sport Féminin</t>
  </si>
  <si>
    <t>Cote d’Or International Racecourse and Entertainment Complex Ltd (COIREC)</t>
  </si>
  <si>
    <t>Drains Infrastructure Construction Ltd</t>
  </si>
  <si>
    <t>Financial Crime Commission</t>
  </si>
  <si>
    <t>Institute of Judicial and Legal Studies</t>
  </si>
  <si>
    <t>Institute of Technical Education and Technology</t>
  </si>
  <si>
    <t>Mauritius Food Standard Agency</t>
  </si>
  <si>
    <t>Mauritius Recreation Council</t>
  </si>
  <si>
    <t>National Environment Cleaning Authority</t>
  </si>
  <si>
    <t>New Social Living Development Ltd</t>
  </si>
  <si>
    <t>Projects Development Fund</t>
  </si>
  <si>
    <t>Real Estate Agent Authority</t>
  </si>
  <si>
    <t>Solidarity Fund</t>
  </si>
  <si>
    <t>Urdu Speaking Union</t>
  </si>
  <si>
    <t>(i)         Horse Racing Division</t>
  </si>
  <si>
    <t>(ii)         Responsible Gambling and Capacity Building Fund</t>
  </si>
  <si>
    <t>(i)   AHL Energies Ltd</t>
  </si>
  <si>
    <t>(ii)  AHL Hospitality Ltd</t>
  </si>
  <si>
    <t>(iii) AHL Properties Ltd</t>
  </si>
  <si>
    <t>(iv) AHL Treasury Management Ltd</t>
  </si>
  <si>
    <t>(v) Air Mauritius Ltd</t>
  </si>
  <si>
    <t>(vi) AirMate Ltd</t>
  </si>
  <si>
    <t>(vii)  Air Mauritius Holdings Ltd  </t>
  </si>
  <si>
    <t>(viii)  Air Mauritius Institute Ltd</t>
  </si>
  <si>
    <t>(ix)  Air Mauritius Techniques Ltd</t>
  </si>
  <si>
    <t>(x)  Airports of Mauritius Co Ltd</t>
  </si>
  <si>
    <t>(xi) Airport Terminal Operations Ltd (ATOL)</t>
  </si>
  <si>
    <t>(xii)  Airport of Rodrigues Ltd</t>
  </si>
  <si>
    <t>(xiii) Ground Handling Services Ltd</t>
  </si>
  <si>
    <t>(xiv) Jet Prime Ltd</t>
  </si>
  <si>
    <t>(xv)  Luxury Travel and Tours Ltd</t>
  </si>
  <si>
    <t>(xvi) Mauritius Duty Free Paradise Co Ltd</t>
  </si>
  <si>
    <t>(xvii) Mauritius Estate Development Corporation Limited</t>
  </si>
  <si>
    <t>(xviii)  Mauritius Helicopter Limited</t>
  </si>
  <si>
    <t>(xix) Pointe Coton Resort Hotel Co Ltd</t>
  </si>
  <si>
    <t>(xx)       Rodrigues Duty Free Paradise Co Ltd</t>
  </si>
  <si>
    <t>(i)  CEB (Green Energy) Co. Ltd</t>
  </si>
  <si>
    <t>(ii) CEB (Fibrenet) Co. Ltd</t>
  </si>
  <si>
    <t>(iii) CEB ( Facilities) Co. Ltd</t>
  </si>
  <si>
    <t>(i) Cyber Properties Investment Ltd</t>
  </si>
  <si>
    <t>(ii) Informatics Park Ltd</t>
  </si>
  <si>
    <t>(iii) Cote D'or Data Technology Park Ltd</t>
  </si>
  <si>
    <t>(v) Cote D'or Smart City Mauritius Co Ltd</t>
  </si>
  <si>
    <t>(vi) BPML Freeport Services Ltd</t>
  </si>
  <si>
    <t>(vii) Les Pailles Management Ltd</t>
  </si>
  <si>
    <t>(i) Call Services Ltd</t>
  </si>
  <si>
    <t>(ii) Cellplus Mobile Communications Ltd</t>
  </si>
  <si>
    <t>(iii) Mauritius Telecom Foundation</t>
  </si>
  <si>
    <t>(iv) MT International Ventures PCC</t>
  </si>
  <si>
    <t>(v) MT Properties Ltd (Telecom)</t>
  </si>
  <si>
    <t>(vi) MT Services Ltd (Telecom)</t>
  </si>
  <si>
    <t>(vii) Telecom Plus Ltd (Telecom)</t>
  </si>
  <si>
    <t>(viii) Teleforce Ltd</t>
  </si>
  <si>
    <t>(i) Beach Casino Ltd</t>
  </si>
  <si>
    <t>(ii) Casino de Maurice Ltd</t>
  </si>
  <si>
    <t>(iii) Compagnie Mauricienne D'Hippodromes Ltee</t>
  </si>
  <si>
    <t>(iv) Domaine Les Pailles Ltee</t>
  </si>
  <si>
    <t>(v) Ebene CarPark Ltd</t>
  </si>
  <si>
    <t>(vi) EREIT Management Ltd</t>
  </si>
  <si>
    <t>(vii) Grand Baie Casino Ltd</t>
  </si>
  <si>
    <t>(viii) Guibies Holding Ltd</t>
  </si>
  <si>
    <t>(ix) Guibies Properties Ltd</t>
  </si>
  <si>
    <t>(x) Lakepoint Ltd</t>
  </si>
  <si>
    <t>(xi) Le Caudan Waterfront Casino Ltd</t>
  </si>
  <si>
    <t>(xii) Le Grand Casino du Domaine Limitee</t>
  </si>
  <si>
    <t>(xiii)  Le Val Development Ltd</t>
  </si>
  <si>
    <t>(xiv) Mauritius Technologies Holdings Ltd</t>
  </si>
  <si>
    <t>(xv) MJTI Properties Ltd</t>
  </si>
  <si>
    <t>(xvi) Prime Partners Ltd</t>
  </si>
  <si>
    <t>(xvii) Prime Real Estate Ltd</t>
  </si>
  <si>
    <t>(xviii) SBM Infrastructure Development Co Ltd</t>
  </si>
  <si>
    <t>(xix)  SIC Development Co Ltd</t>
  </si>
  <si>
    <t>(xx) Sun Casino Ltd</t>
  </si>
  <si>
    <t>(xxi)  SIC Management Services Ltd</t>
  </si>
  <si>
    <t>(i) DBM Financial Services Ltd</t>
  </si>
  <si>
    <t>(ii) DBM Venture Capital Fund Ltd</t>
  </si>
  <si>
    <t>(iii) DBM Energy Ltd</t>
  </si>
  <si>
    <t>(iv) DBM Properties Development Ltd</t>
  </si>
  <si>
    <t>(v) Rodrigues Business Park Development Co Ltd</t>
  </si>
  <si>
    <t>Industrial Finance Corporation of Mauritius (Equity) Ltd</t>
  </si>
  <si>
    <t>(a) MauBank Ltd</t>
  </si>
  <si>
    <t>(i) MauBank Investment Ltd</t>
  </si>
  <si>
    <t>(b) Ebene Asset Management Company ltd (EAMC Ltd)</t>
  </si>
  <si>
    <t>(c) MauFactoring Ltd</t>
  </si>
  <si>
    <t>Mauritius Investment Corporations (MIC)</t>
  </si>
  <si>
    <t>(a) NIC General Insurance Co. Ltd</t>
  </si>
  <si>
    <t>(b)  National Insurance Co. Ltd</t>
  </si>
  <si>
    <t>(i) NIC Healthcare Co. Ltd</t>
  </si>
  <si>
    <t>(ii) NIC Services Co. Ltd</t>
  </si>
  <si>
    <t>(c) NIC Properties Co. Ltd</t>
  </si>
  <si>
    <t>(i)  SBM Bank (Mauritius) Ltd</t>
  </si>
  <si>
    <t>(ii) Banque SBM Madagascar</t>
  </si>
  <si>
    <t>(iii) SBM Bank (India) Ltd</t>
  </si>
  <si>
    <t>(iv) SBM Africa Holdings Ltd</t>
  </si>
  <si>
    <t>(v) SBM Bank (Kenya) Ltd</t>
  </si>
  <si>
    <t>(i) SBM Factors Ltd</t>
  </si>
  <si>
    <t>(ii) SBM Insurance Agency Ltd</t>
  </si>
  <si>
    <t>(iii) SBM eBusiness Ltd</t>
  </si>
  <si>
    <t>(iv) SBM Leasing Co. Ltd</t>
  </si>
  <si>
    <t>(v) SBM Fund Services Ltd</t>
  </si>
  <si>
    <t>(vi) SBM Capital Markets Ltd</t>
  </si>
  <si>
    <t>(vii) SBM Mauritius Asset Managers Ltd</t>
  </si>
  <si>
    <t>(i) SICOM Financial Services Ltd</t>
  </si>
  <si>
    <t>(ii) SICOM General Fund</t>
  </si>
  <si>
    <t>(iii) SICOM General Insurance Ltd</t>
  </si>
  <si>
    <t>(iv) SICOM Global Fund</t>
  </si>
  <si>
    <t>(v) SICOM Management Ltd.</t>
  </si>
  <si>
    <t>(vi) SICOM Overseas Diversified Fund</t>
  </si>
  <si>
    <t>(i) Capital Assets Management Ltd</t>
  </si>
  <si>
    <t>(ii)  SIC Fund Management Ltd</t>
  </si>
  <si>
    <t>(iii) Splendid Property Holdings Ltd</t>
  </si>
  <si>
    <t>(iv) SIC Capital Support Ltd</t>
  </si>
  <si>
    <t>(v) State Investment Finance Corporation Ltd</t>
  </si>
  <si>
    <t xml:space="preserve">                            - Grant from Foreign Sources</t>
  </si>
  <si>
    <t>Carrying amount at 01 July 2023</t>
  </si>
  <si>
    <t>Reconciliation of Carrying Amount of Bearer Biological Assets</t>
  </si>
  <si>
    <t xml:space="preserve">Increases due to purchases </t>
  </si>
  <si>
    <t>Carrying amount at 30 June 2023</t>
  </si>
  <si>
    <t>Gain arising from changes in fair value attributable to physical and price changes</t>
  </si>
  <si>
    <t>Carrying amount at 30 June 2024</t>
  </si>
  <si>
    <t>Reconciliation of Carrying Amount of Consumable Biological Assets</t>
  </si>
  <si>
    <t>The ageing of receivables from non-exchange transactions are as follows:</t>
  </si>
  <si>
    <t>Current Due</t>
  </si>
  <si>
    <t xml:space="preserve">Past Due: </t>
  </si>
  <si>
    <r>
      <t>Less than 1 year</t>
    </r>
    <r>
      <rPr>
        <i/>
        <sz val="9"/>
        <color rgb="FF000000"/>
        <rFont val="Cambria"/>
        <family val="1"/>
      </rPr>
      <t xml:space="preserve"> </t>
    </r>
  </si>
  <si>
    <t xml:space="preserve">Between 1 to 5 years </t>
  </si>
  <si>
    <t>Between 5 to 10 years</t>
  </si>
  <si>
    <t>Loss Allowance as at 30 June</t>
  </si>
  <si>
    <t>Currency in Circulation</t>
  </si>
  <si>
    <t>Reversal of borrowing cost capitalised during FY 23/24</t>
  </si>
  <si>
    <t>Change in depn charged for FY 23/24 due to reversal of borrowing costs capitalised</t>
  </si>
  <si>
    <t>FINANCIAL GUARANTEE LIABILITIES</t>
  </si>
  <si>
    <t>Insurance contract liabilities,,</t>
  </si>
  <si>
    <t>Life assurance fund</t>
  </si>
  <si>
    <t>Amount payable to BOM</t>
  </si>
  <si>
    <t>Deposit from bank/customers</t>
  </si>
  <si>
    <t>Total Loss Allowance as at 30 June 2024</t>
  </si>
  <si>
    <t>Total Loss Allowance as at 30 June 2023</t>
  </si>
  <si>
    <t>Financial Assistance Schemes</t>
  </si>
  <si>
    <t xml:space="preserve">Contributions from Financial and Non-Financial Public Corporations </t>
  </si>
  <si>
    <t>Net proceed from lottery games</t>
  </si>
  <si>
    <t>Levies</t>
  </si>
  <si>
    <t>Between 1 to 5 years</t>
  </si>
  <si>
    <t>SBM Leasing Co. Ltd</t>
  </si>
  <si>
    <t>SICOM Management Ltd.</t>
  </si>
  <si>
    <t>Grants and Aid  - Grant from Domestic Sources</t>
  </si>
  <si>
    <t>Placements with banks &amp; financial institutions (original maturity of upto 3 months)</t>
  </si>
  <si>
    <t>Less: Loss Allowance on placements with banks</t>
  </si>
  <si>
    <t>The ageing of receivables from exchange transactions are as follows:</t>
  </si>
  <si>
    <t>Amount recognised in statements of surplus/deficit</t>
  </si>
  <si>
    <t>Amount recognised in net assets/equity</t>
  </si>
  <si>
    <t>The Net Assets/Equity is the net position after deducting all its liabilities from its assets at end of the year and comprises the following:</t>
  </si>
  <si>
    <t>The value of Net Assets/Equity as at 30 June 2024 amounted to Rs XXX  (2023: Rs XXX). The movement in the Net Assets/ Equity is provided in Statement AC – Statement of Changes in Net Assets or Equity.</t>
  </si>
  <si>
    <t>Sales of Goods</t>
  </si>
  <si>
    <t>Rendering of Services</t>
  </si>
  <si>
    <t>Sale of Housing Units</t>
  </si>
  <si>
    <t>Course fees/Tuition fees/ affiliation fees</t>
  </si>
  <si>
    <t>Fees from Postal Services</t>
  </si>
  <si>
    <t>Agency fees</t>
  </si>
  <si>
    <t>Insurance premium</t>
  </si>
  <si>
    <t>Income from flight operations</t>
  </si>
  <si>
    <t>Registration and Processing Fees</t>
  </si>
  <si>
    <t>Sale of Water</t>
  </si>
  <si>
    <t>Copyright fees</t>
  </si>
  <si>
    <t>Sale of Maps and Reproductions</t>
  </si>
  <si>
    <t>Mortgage and Other Interest</t>
  </si>
  <si>
    <t>Connectivity Fee</t>
  </si>
  <si>
    <t>Connection /Disconnection Fees</t>
  </si>
  <si>
    <t>Sale of telecommunication services</t>
  </si>
  <si>
    <t>Other Interest income</t>
  </si>
  <si>
    <t>Other Interest income (To specify)</t>
  </si>
  <si>
    <t>Interest on Financial Assets measured at amortised cost</t>
  </si>
  <si>
    <t>Interest on Financial Assets measured throught net assets/equity</t>
  </si>
  <si>
    <t>Interest on Bank Balances</t>
  </si>
  <si>
    <t>Interest on Derivative Financial Instruments</t>
  </si>
  <si>
    <t>Interest on Financial Assets (At cost)</t>
  </si>
  <si>
    <t xml:space="preserve">Interest on financial assets (At cost) </t>
  </si>
  <si>
    <t>Similar Distributions from Quasi Corporations</t>
  </si>
  <si>
    <t>Application Licences</t>
  </si>
  <si>
    <t>Other Rental Income</t>
  </si>
  <si>
    <t>Rental of Buildings, Offices, Warehouse and Halls</t>
  </si>
  <si>
    <t>Rental of Government Property</t>
  </si>
  <si>
    <t>Domestic/Non-Domestic Tariff (fees)</t>
  </si>
  <si>
    <t>Expenses for Capital Projects</t>
  </si>
  <si>
    <t>Cost of Inventory Recognised as Expense</t>
  </si>
  <si>
    <t>Fess to lecturers</t>
  </si>
  <si>
    <t>Retainer fees to counsel/brokers</t>
  </si>
  <si>
    <t>Academic Expenses</t>
  </si>
  <si>
    <t>Aircraft Operations Related Costs</t>
  </si>
  <si>
    <t>Fees for Security Services</t>
  </si>
  <si>
    <t xml:space="preserve">Professional and Other Fees </t>
  </si>
  <si>
    <t>Cost of Utilities - Electricity</t>
  </si>
  <si>
    <t xml:space="preserve">                                 - Water</t>
  </si>
  <si>
    <t xml:space="preserve">                                 - Telephone</t>
  </si>
  <si>
    <t xml:space="preserve">                                 - Waste water</t>
  </si>
  <si>
    <t>Benefits and Claims</t>
  </si>
  <si>
    <t>Engines</t>
  </si>
  <si>
    <t>Supply of Electricty</t>
  </si>
  <si>
    <t>Coal, Bagasse, land filled gas, Solar PV, Wind Farm</t>
  </si>
  <si>
    <t>Other Generation Costs</t>
  </si>
  <si>
    <t>Distribution Costs</t>
  </si>
  <si>
    <t xml:space="preserve">Impairment Loss on Receivables from Non-Exchange Transactions </t>
  </si>
  <si>
    <t>Impairment Loss on Loans</t>
  </si>
  <si>
    <t>Impairment charge/(Reversal of impairment) of PPE, Investment Property and Intangible Assets</t>
  </si>
  <si>
    <t>Interest Expense on Financial liabilities measured at Fair Value Through Surplus/Deficit</t>
  </si>
  <si>
    <t>Interest on Financial Assets at Fair Value through Surplus/Deficit</t>
  </si>
  <si>
    <t>Interest Expense on Monetary Policy Operations</t>
  </si>
  <si>
    <t>Fair Value Gains /(Losses) on Other Assets</t>
  </si>
  <si>
    <t>Rental of Leasehold Land</t>
  </si>
  <si>
    <t>AHL Energies Ltd</t>
  </si>
  <si>
    <t>AHL Properties Ltd</t>
  </si>
  <si>
    <t> Air Mauritius Techniques Ltd</t>
  </si>
  <si>
    <t>Ebene CarPark Ltd</t>
  </si>
  <si>
    <t>Rodrigues Business Park Development Co Ltd</t>
  </si>
  <si>
    <t>SIC Fund Management Ltd</t>
  </si>
  <si>
    <t>Splendid Property Holdings Ltd</t>
  </si>
  <si>
    <t>Sun Casino Ltd</t>
  </si>
  <si>
    <t>Net Movement in Leases</t>
  </si>
  <si>
    <t>Net Movement in Provisions</t>
  </si>
  <si>
    <t>Net Movement in Biological Assets</t>
  </si>
  <si>
    <t>Repayment of Lease Liabilities</t>
  </si>
  <si>
    <t>Net Movement in Financial Guarantee Liabilities</t>
  </si>
  <si>
    <t xml:space="preserve">State Investment Corporation (SIC) Ltd </t>
  </si>
  <si>
    <t>Statement</t>
  </si>
  <si>
    <t>Statement_of_Financial_Position</t>
  </si>
  <si>
    <t>Statement_of_Financial_Performance</t>
  </si>
  <si>
    <t>Statement_of_Changes_in_Net_Assets_Or_Equity</t>
  </si>
  <si>
    <t>Grants/Subsidies from Government</t>
  </si>
  <si>
    <t>Fines_Penalties_and_Forfeits</t>
  </si>
  <si>
    <t>Other_Transfers</t>
  </si>
  <si>
    <t>Sales_of_Goods_and_Services</t>
  </si>
  <si>
    <t>Finance_Income</t>
  </si>
  <si>
    <t>Dividends_and_Similar_Distributions</t>
  </si>
  <si>
    <t>Rent_and_Royalties</t>
  </si>
  <si>
    <t>Other_Revenue_Rev_Exch_Transact</t>
  </si>
  <si>
    <t>Employee_Costs</t>
  </si>
  <si>
    <t>Grants_Expense</t>
  </si>
  <si>
    <t>Operating_Expenses</t>
  </si>
  <si>
    <t>Social_Benefits</t>
  </si>
  <si>
    <t>Other_Expenses</t>
  </si>
  <si>
    <t>Finance_Costs</t>
  </si>
  <si>
    <t>Taxation.</t>
  </si>
  <si>
    <t>Licences.</t>
  </si>
  <si>
    <t>Subsidies.</t>
  </si>
  <si>
    <t>Grants_and_Aid</t>
  </si>
  <si>
    <t>Other_Revenue_Rev_Non_Exch_Transact</t>
  </si>
  <si>
    <t>Tax_Expense</t>
  </si>
  <si>
    <t>Statement_of_Cash_Flow</t>
  </si>
  <si>
    <t xml:space="preserve"> Cost of Utilities - Water</t>
  </si>
  <si>
    <t>Cost of Utilities - Telephone</t>
  </si>
  <si>
    <t>Cost of Utilities - Waste water</t>
  </si>
  <si>
    <t>Financial Performance Notes</t>
  </si>
  <si>
    <t>Statement of Changes in Net Assets Or Equity</t>
  </si>
  <si>
    <t xml:space="preserve">Proceeds from Public Sector Debt/Borrowings </t>
  </si>
  <si>
    <t>Redemption/Repayment of Public Sector Debt/Borrowings</t>
  </si>
  <si>
    <t xml:space="preserve">Repayment of Finance Lease Liabilities </t>
  </si>
  <si>
    <t>Interest and Other Adjustments on Public Sector Debt/Borrowings</t>
  </si>
  <si>
    <t>Grants, Grant for Car Loans, Deposits, Advances, Loans, Subsidies, Audit fees, Transfers, Motor vehicle licence, Rental, Lease of state land, Investment in Treasury Certificates/Bills, Fixed Deposits, Utility bills such as CEB, CWA, Telecom,  Postage fees (Mauritius Post), Finance Income from Financial Institutions listed in Annex 1, Bank charges (Banks such as BOM, Maubank and SBM), Air Tickets (AHL), Road Tax, Deposits from Customers.</t>
  </si>
  <si>
    <t>Transactions and Balances with MRA</t>
  </si>
  <si>
    <t>Where tax is remitted on account of the entity itself to MRA, e.g., Income Tax- Companies and Bodies Corporate, this is an inter-entity transaction. Both the transaction for the year and the balance payable should be identified for elimination on consolidation. Other type of taxes which are payable by the entity to the MRA, e.g., TDS and VAT should be identified and eliminated.</t>
  </si>
  <si>
    <t>Deductions from salary of employees</t>
  </si>
  <si>
    <t>Pension Contributions to SICOM</t>
  </si>
  <si>
    <t>Pension Contributions to SICOM (Government/Entity/Employee share) should not be treated as inter-entity transactions and balances as the pension fund under SICOM is not consolidated. Only Professional Fees/ Insurance Premium remitted to SICOM should be classified as inter-entity.</t>
  </si>
  <si>
    <t xml:space="preserve">Inter Public Sector transactions and balances refer to transactions and balances between BCG, Statutory Bodies, EBUs, Public Corporations, Social Security Schemes, Special Funds, Rodrigues Regional Assembly and Local Authorities. Public Sector Institutions will be required to identify inter-public sector transactions and balances for institutions listed in Annex 1 and fill the ''6. Inter-entity adjustments'' sheet. Examples of inter-entity transactions and balances have been provided in the sheet.
</t>
  </si>
  <si>
    <t>Amount payable arising out of deductions from salary of employees, e.g. PAYE, Pension contributions to pension schemes (with exception of SICOM), NSF and CSG, should be identified as inter-entity balances and eliminated on consolidation. Only the payable amount will be eliminated, the expense part will not be eliminated.</t>
  </si>
  <si>
    <t>Liability experience (gain)/loss</t>
  </si>
  <si>
    <t xml:space="preserve">Motor Vehicle and Motor Cycles Loan
</t>
  </si>
  <si>
    <t>Motor Vehicle and Motor Cycles Loan</t>
  </si>
  <si>
    <t>General Fund (If authorised in Act)</t>
  </si>
  <si>
    <t>Entities are requested to provide a breakdown for the General Fund whether these can be split between Fund (Own funds received and used) and Accumulated Surplus/(Deficits). Only entities which are required as per the Act to have General Fund should used this item.</t>
  </si>
  <si>
    <t>Projects Expenses</t>
  </si>
  <si>
    <t>Insurance Claims</t>
  </si>
  <si>
    <t>Insurance Premium</t>
  </si>
  <si>
    <t>Compensation arising out of Disputes</t>
  </si>
  <si>
    <t>After one year</t>
  </si>
  <si>
    <t>Fund Expenses</t>
  </si>
  <si>
    <t>Contribution by Employees</t>
  </si>
  <si>
    <t>Less Past Service Liability Contribution</t>
  </si>
  <si>
    <t>Past Service Liability Contribution</t>
  </si>
  <si>
    <t>Assets Gain/(Loss)</t>
  </si>
  <si>
    <t xml:space="preserve">Employee Contribution </t>
  </si>
  <si>
    <r>
      <rPr>
        <sz val="9"/>
        <rFont val="Cambria"/>
        <family val="1"/>
      </rPr>
      <t>Grants/Subsidies fro</t>
    </r>
    <r>
      <rPr>
        <sz val="9"/>
        <color theme="1"/>
        <rFont val="Cambria"/>
        <family val="1"/>
      </rPr>
      <t>m Government</t>
    </r>
  </si>
  <si>
    <t>Decreases attributable to Sales ( Transfer to Inventories)</t>
  </si>
  <si>
    <t>Gain arising from changes in fair value on initial recongnition and physical changes</t>
  </si>
  <si>
    <t>Decreases atributable to Sales and Decreases due to Harvests (Transfer to Inventories)</t>
  </si>
  <si>
    <r>
      <t>Table 2 - (</t>
    </r>
    <r>
      <rPr>
        <b/>
        <i/>
        <u/>
        <sz val="11"/>
        <color rgb="FFFF0000"/>
        <rFont val="Calibri"/>
        <family val="2"/>
      </rPr>
      <t xml:space="preserve">To be filled for Statement of Financial Performance </t>
    </r>
    <r>
      <rPr>
        <b/>
        <i/>
        <u/>
        <sz val="11"/>
        <color theme="1"/>
        <rFont val="Calibri"/>
        <family val="2"/>
      </rPr>
      <t>)</t>
    </r>
  </si>
  <si>
    <r>
      <t>Table 3 - (</t>
    </r>
    <r>
      <rPr>
        <b/>
        <i/>
        <u/>
        <sz val="11"/>
        <color rgb="FFFF0000"/>
        <rFont val="Calibri"/>
        <family val="2"/>
      </rPr>
      <t>To be filled for Statement of Statement of Changes in Net Assets or Equity</t>
    </r>
    <r>
      <rPr>
        <b/>
        <i/>
        <u/>
        <sz val="11"/>
        <color theme="1"/>
        <rFont val="Calibri"/>
        <family val="2"/>
      </rPr>
      <t>)</t>
    </r>
  </si>
  <si>
    <r>
      <t>Table 4 - (</t>
    </r>
    <r>
      <rPr>
        <b/>
        <i/>
        <u/>
        <sz val="11"/>
        <color rgb="FFFF0000"/>
        <rFont val="Calibri"/>
        <family val="2"/>
      </rPr>
      <t xml:space="preserve">To be filled for Cash Flow Statement </t>
    </r>
    <r>
      <rPr>
        <b/>
        <i/>
        <u/>
        <sz val="11"/>
        <color theme="1"/>
        <rFont val="Calibri"/>
        <family val="2"/>
      </rPr>
      <t>)</t>
    </r>
  </si>
  <si>
    <t>Grants and Aid.</t>
  </si>
  <si>
    <t>Motor Vehicle Loan (Receipt)</t>
  </si>
  <si>
    <t>Motor Vehicle Loan (Payment)</t>
  </si>
  <si>
    <r>
      <t>Table 1 - (</t>
    </r>
    <r>
      <rPr>
        <b/>
        <i/>
        <u/>
        <sz val="11"/>
        <color rgb="FFFF0000"/>
        <rFont val="Calibri"/>
        <family val="2"/>
      </rPr>
      <t xml:space="preserve">To be filled for Statement of Financial Position </t>
    </r>
    <r>
      <rPr>
        <b/>
        <i/>
        <u/>
        <sz val="11"/>
        <color theme="1"/>
        <rFont val="Calibri"/>
        <family val="2"/>
      </rPr>
      <t>)</t>
    </r>
  </si>
  <si>
    <t>28 (a)</t>
  </si>
  <si>
    <t>28 (b)</t>
  </si>
  <si>
    <t>28 (e)</t>
  </si>
  <si>
    <t>Loans to and placements with banks &amp; financial Institutions*</t>
  </si>
  <si>
    <t>*Kindly note that amount reported under this heading should be related to the main activity of the entity.Otherwise it should be recorded under Note 6-Investment.</t>
  </si>
  <si>
    <t>Table 2 in the Inter-entity Adjustments sheet</t>
  </si>
  <si>
    <t>Table 3 in the Inter-entity Adjustments sheet</t>
  </si>
  <si>
    <t>Table 4 in the Inter-entity Adjustments sheet</t>
  </si>
  <si>
    <t>Verify whether the sum of Table 1 agrees with the Column G of the Statement of Financial Position?</t>
  </si>
  <si>
    <t>Verify whether the sum of Table 3 agrees with the Column P of the Statement of Net Assets or Equity?</t>
  </si>
  <si>
    <t>Verify whether the sum of Table 2 agrees with the Column J of the Statement of Financial Performance?</t>
  </si>
  <si>
    <t>Verify whether the sum of Table 4 agrees with the Column G of the Cash Flow Statement?</t>
  </si>
  <si>
    <r>
      <t xml:space="preserve">Public Sector Institutions are required to identify transactions and balances with institutions listed in </t>
    </r>
    <r>
      <rPr>
        <b/>
        <i/>
        <sz val="11"/>
        <color theme="1"/>
        <rFont val="Calibri"/>
        <family val="2"/>
        <scheme val="minor"/>
      </rPr>
      <t>Annex 1</t>
    </r>
    <r>
      <rPr>
        <sz val="11"/>
        <color theme="1"/>
        <rFont val="Calibri"/>
        <family val="2"/>
        <scheme val="minor"/>
      </rPr>
      <t xml:space="preserve"> and fill Table 1 to Table 4 below.</t>
    </r>
  </si>
  <si>
    <t>Consumable Biological Assets (N1)</t>
  </si>
  <si>
    <t>N1: Consumable Biological Assets exclude Agricultural Produce. Agricultural Produce has been recognised under Inventories (Refer to Note 8).</t>
  </si>
  <si>
    <t>Methods to determine the fair value of biological assets.</t>
  </si>
  <si>
    <t>Restrictions and pledges for liabilities</t>
  </si>
  <si>
    <t>Contractual Commitments</t>
  </si>
  <si>
    <t>Financial Risk Management Strategies</t>
  </si>
  <si>
    <t>The fair value of biological assets has been determined using ___________________________________________</t>
  </si>
  <si>
    <t>During the financial year 2023-2024, there were ____________contractual commitments for the acquisition or development of biological assets.</t>
  </si>
  <si>
    <t>During the financial year 2023-2024, there were ____________ biological assets whose title was restricted and there were no restrictions on the Government's use or capacity to sell biological assets.</t>
  </si>
  <si>
    <t>The Public Sector is exposed to___________________________________risks and the risk management strategies put in place are _______________________________________________________________.</t>
  </si>
  <si>
    <t>Agricultural Produce and Biological Inventory</t>
  </si>
  <si>
    <t xml:space="preserve"> Agricultural produce harvested during the period, determined at point of harvest amounted to _______________ (2023:_________________)</t>
  </si>
  <si>
    <t>The assumptions for estimating the fair values of agricultural produce determined at point of harvest are __________________________________________</t>
  </si>
  <si>
    <t>Plants-Ecosystem</t>
  </si>
  <si>
    <t>Dividend paid by Controlled Entities and Associates to Non-Controlling Interests</t>
  </si>
  <si>
    <t xml:space="preserve">Name of entity: </t>
  </si>
  <si>
    <t>- qualitative information about leasing activities including nature of leasing activities and risk management of rights retained in underlying assets  [IPSAS 43.91(b)]</t>
  </si>
  <si>
    <t xml:space="preserve">Disclosure of:
</t>
  </si>
  <si>
    <t>- qualitative explanation of the significant changes in the carrying amount of the net investment in finance leases.[IPSAS 43.92]</t>
  </si>
  <si>
    <r>
      <t>Fill in the ''6. Inter-entity adjustments'' sheet to list all transactions and balances existing between entities listed in Annex 1.  Inter-entity adjustments relating to Statement of Financial Position should be filled in Table 1.  Inter-entity adjustments relating to Statement of Financial Performance should be filled in Table 2.  Inter-entity adjustments relating to Statment of Net Asset or Equity should be filled in Table 3.  Inter-entity adjustments relating to Statement of Cashflows should be filled in Table 4.
Use the dropdown to select the relevant line item when completing the inter entity adjustment for the inter-entity transaction/balances in each Table.
For Statement of Financial Performance, use the drop down under "</t>
    </r>
    <r>
      <rPr>
        <i/>
        <sz val="12"/>
        <color theme="1"/>
        <rFont val="Calibri"/>
        <family val="2"/>
      </rPr>
      <t>Financial Performance-Notes"</t>
    </r>
    <r>
      <rPr>
        <sz val="12"/>
        <color theme="1"/>
        <rFont val="Calibri"/>
        <family val="2"/>
      </rPr>
      <t xml:space="preserve"> to select line item for the Notes  for its inter entity adjustment
Please note that all inter entity  adjustments should also be reflected in the Notes to the Accounts
 and should agree with the sheet ''6. Inter-entity adjustments''.  Entities should ensure that the total of inter entity transaction per line item in  table 1 to 4, in "6. Inter-entity eliminations", agrees to the corresponding line item on the main statements (Statement of Financial Position, Statement of Financial Performance, Statement of Net Asset or Eauity and Statement of cashflows).</t>
    </r>
  </si>
  <si>
    <t xml:space="preserve">Intangible Assets </t>
  </si>
  <si>
    <t>Balances With Restriction for Use:</t>
  </si>
  <si>
    <t>Balances Without Restriction for Use:</t>
  </si>
  <si>
    <t>Consolidation Package/Template For Financial Year Ended 30 June 2024 - Released on 12.12.2024</t>
  </si>
  <si>
    <t>Where the Notes to the Accounts refer 'Others (To Specify)', please provide details in the cell.</t>
  </si>
  <si>
    <t>CASH FLOWS FROM FINANCING ACTIVITIES</t>
  </si>
  <si>
    <t>Inter-entity Adjustments*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</si>
</sst>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0_-;\-* #,##0_-;_-* &quot;-&quot;_-;_-@_-"/>
    <numFmt numFmtId="44" formatCode="_-&quot;Rs&quot;* #,##0.00_-;\-&quot;Rs&quot;* #,##0.00_-;_-&quot;Rs&quot;* &quot;-&quot;??_-;_-@_-"/>
    <numFmt numFmtId="43" formatCode="_-* #,##0.00_-;\-* #,##0.00_-;_-* &quot;-&quot;??_-;_-@_-"/>
    <numFmt numFmtId="164" formatCode="_(* #,##0_);_(* \(#,##0\);_(* &quot;-&quot;_);_(@_)"/>
    <numFmt numFmtId="165" formatCode="_(* #,##0.00_);_(* \(#,##0.00\);_(* &quot;-&quot;??_);_(@_)"/>
    <numFmt numFmtId="166" formatCode="_(* #,##0_);_(* \(#,##0\);_(* &quot;-&quot;??_);_(@_)"/>
    <numFmt numFmtId="167" formatCode="_-* #,##0_-;\-* #,##0_-;_-* &quot;-&quot;??_-;_-@"/>
    <numFmt numFmtId="168" formatCode="d\ mmm\ yy"/>
    <numFmt numFmtId="169" formatCode="d\ mmmm\ yyyy"/>
    <numFmt numFmtId="170" formatCode="#,##0\ [$€-1];[Red]\-#,##0\ [$€-1]"/>
    <numFmt numFmtId="171" formatCode="_-* #,##0_-;\-* #,##0_-;_-* &quot;-&quot;??_-;_-@_-"/>
    <numFmt numFmtId="172" formatCode="_-&quot;£&quot;* #,##0_-;\-&quot;£&quot;* #,##0_-;_-&quot;£&quot;* &quot;-&quot;_-;_-@_-"/>
    <numFmt numFmtId="173" formatCode="_-&quot;£&quot;* #,##0.00_-;\-&quot;£&quot;* #,##0.00_-;_-&quot;£&quot;* &quot;-&quot;??_-;_-@_-"/>
    <numFmt numFmtId="174" formatCode="_(* #,##0.00_);_(* \(#,##0.00\);_(* \-??_);_(@_)"/>
  </numFmts>
  <fonts count="212">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theme="1"/>
      <name val="Calibri"/>
      <family val="2"/>
    </font>
    <font>
      <sz val="11"/>
      <color theme="1"/>
      <name val="Calibri"/>
      <family val="2"/>
    </font>
    <font>
      <i/>
      <sz val="11"/>
      <color theme="1"/>
      <name val="Calibri"/>
      <family val="2"/>
    </font>
    <font>
      <sz val="11"/>
      <name val="Calibri"/>
      <family val="2"/>
    </font>
    <font>
      <sz val="11"/>
      <color rgb="FFFF0000"/>
      <name val="Calibri"/>
      <family val="2"/>
    </font>
    <font>
      <sz val="11"/>
      <color rgb="FF000000"/>
      <name val="Calibri"/>
      <family val="2"/>
    </font>
    <font>
      <b/>
      <sz val="11"/>
      <color theme="1"/>
      <name val="Calibri"/>
      <family val="2"/>
    </font>
    <font>
      <b/>
      <sz val="11"/>
      <color theme="1"/>
      <name val="Calibri"/>
      <family val="2"/>
      <scheme val="minor"/>
    </font>
    <font>
      <b/>
      <u/>
      <sz val="11"/>
      <color theme="1"/>
      <name val="Calibri"/>
      <family val="2"/>
    </font>
    <font>
      <b/>
      <sz val="9"/>
      <color theme="1"/>
      <name val="Cambria"/>
      <family val="1"/>
    </font>
    <font>
      <b/>
      <sz val="9"/>
      <color rgb="FF000000"/>
      <name val="Cambria"/>
      <family val="1"/>
    </font>
    <font>
      <b/>
      <i/>
      <u/>
      <sz val="11"/>
      <color theme="1"/>
      <name val="Calibri"/>
      <family val="2"/>
    </font>
    <font>
      <u/>
      <sz val="11"/>
      <color theme="1"/>
      <name val="Calibri"/>
      <family val="2"/>
    </font>
    <font>
      <i/>
      <sz val="9"/>
      <color theme="1"/>
      <name val="Cambria"/>
      <family val="1"/>
    </font>
    <font>
      <sz val="9"/>
      <color theme="1"/>
      <name val="Cambria"/>
      <family val="1"/>
    </font>
    <font>
      <sz val="9"/>
      <color rgb="FFFFC000"/>
      <name val="Cambria"/>
      <family val="1"/>
    </font>
    <font>
      <sz val="9"/>
      <color rgb="FF000000"/>
      <name val="Cambria"/>
      <family val="1"/>
    </font>
    <font>
      <b/>
      <sz val="9"/>
      <color rgb="FFFFC000"/>
      <name val="Cambria"/>
      <family val="1"/>
    </font>
    <font>
      <sz val="11"/>
      <color rgb="FFFFC000"/>
      <name val="Calibri"/>
      <family val="2"/>
      <scheme val="minor"/>
    </font>
    <font>
      <sz val="9"/>
      <color rgb="FFFF0000"/>
      <name val="Cambria"/>
      <family val="1"/>
    </font>
    <font>
      <i/>
      <u/>
      <sz val="9"/>
      <color theme="1"/>
      <name val="Cambria"/>
      <family val="1"/>
    </font>
    <font>
      <b/>
      <sz val="8"/>
      <color rgb="FF231F20"/>
      <name val="Times New Roman"/>
      <family val="1"/>
    </font>
    <font>
      <b/>
      <u/>
      <sz val="9"/>
      <color theme="1"/>
      <name val="Cambria"/>
      <family val="1"/>
    </font>
    <font>
      <sz val="11"/>
      <color rgb="FFFFC000"/>
      <name val="Calibri"/>
      <family val="2"/>
    </font>
    <font>
      <u/>
      <sz val="9"/>
      <color rgb="FF00B0F0"/>
      <name val="Cambria"/>
      <family val="1"/>
    </font>
    <font>
      <sz val="9"/>
      <color rgb="FF00B0F0"/>
      <name val="Cambria"/>
      <family val="1"/>
    </font>
    <font>
      <i/>
      <u/>
      <sz val="9"/>
      <color theme="1"/>
      <name val="Cambria"/>
      <family val="1"/>
    </font>
    <font>
      <u/>
      <sz val="9"/>
      <color rgb="FFFFC000"/>
      <name val="Cambria"/>
      <family val="1"/>
    </font>
    <font>
      <i/>
      <sz val="9"/>
      <color rgb="FFFF0000"/>
      <name val="Cambria"/>
      <family val="1"/>
    </font>
    <font>
      <u/>
      <sz val="9"/>
      <color theme="1"/>
      <name val="Cambria"/>
      <family val="1"/>
    </font>
    <font>
      <b/>
      <u/>
      <sz val="9"/>
      <color theme="1"/>
      <name val="Cambria"/>
      <family val="1"/>
    </font>
    <font>
      <i/>
      <sz val="9"/>
      <color rgb="FF000000"/>
      <name val="Cambria"/>
      <family val="1"/>
    </font>
    <font>
      <i/>
      <u/>
      <sz val="9"/>
      <color theme="1"/>
      <name val="Cambria"/>
      <family val="1"/>
    </font>
    <font>
      <b/>
      <sz val="9"/>
      <color rgb="FFFF0000"/>
      <name val="Cambria"/>
      <family val="1"/>
    </font>
    <font>
      <u/>
      <sz val="9"/>
      <color theme="1"/>
      <name val="Cambria"/>
      <family val="1"/>
    </font>
    <font>
      <b/>
      <sz val="9"/>
      <color rgb="FFED7D31"/>
      <name val="Cambria"/>
      <family val="1"/>
    </font>
    <font>
      <u/>
      <sz val="9"/>
      <color theme="1"/>
      <name val="Cambria"/>
      <family val="1"/>
    </font>
    <font>
      <b/>
      <u/>
      <sz val="9"/>
      <color theme="1"/>
      <name val="Cambria"/>
      <family val="1"/>
    </font>
    <font>
      <b/>
      <i/>
      <sz val="9"/>
      <color theme="1"/>
      <name val="Cambria"/>
      <family val="1"/>
    </font>
    <font>
      <i/>
      <u/>
      <sz val="9"/>
      <color theme="1"/>
      <name val="Cambria"/>
      <family val="1"/>
    </font>
    <font>
      <i/>
      <u/>
      <sz val="9"/>
      <color theme="1"/>
      <name val="Cambria"/>
      <family val="1"/>
    </font>
    <font>
      <i/>
      <u/>
      <sz val="9"/>
      <color theme="1"/>
      <name val="Cambria"/>
      <family val="1"/>
    </font>
    <font>
      <sz val="9"/>
      <color rgb="FFFFC000"/>
      <name val="Docs-Cambria"/>
    </font>
    <font>
      <b/>
      <u/>
      <sz val="9"/>
      <color theme="1"/>
      <name val="Cambria"/>
      <family val="1"/>
    </font>
    <font>
      <b/>
      <i/>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sz val="9"/>
      <color theme="0"/>
      <name val="Cambria"/>
      <family val="1"/>
    </font>
    <font>
      <i/>
      <u/>
      <sz val="9"/>
      <color theme="1"/>
      <name val="Cambria"/>
      <family val="1"/>
    </font>
    <font>
      <i/>
      <u/>
      <sz val="9"/>
      <color theme="1"/>
      <name val="Cambria"/>
      <family val="1"/>
    </font>
    <font>
      <i/>
      <u/>
      <sz val="9"/>
      <color theme="1"/>
      <name val="Cambria"/>
      <family val="1"/>
    </font>
    <font>
      <sz val="11"/>
      <color theme="1"/>
      <name val="Arial"/>
      <family val="2"/>
    </font>
    <font>
      <u/>
      <sz val="9"/>
      <color theme="1"/>
      <name val="Cambria"/>
      <family val="1"/>
    </font>
    <font>
      <b/>
      <u/>
      <sz val="9"/>
      <color theme="1"/>
      <name val="Cambria"/>
      <family val="1"/>
    </font>
    <font>
      <sz val="11"/>
      <color theme="1"/>
      <name val="Calibri"/>
      <family val="2"/>
      <scheme val="minor"/>
    </font>
    <font>
      <i/>
      <u/>
      <sz val="9"/>
      <color theme="1"/>
      <name val="Cambria"/>
      <family val="1"/>
    </font>
    <font>
      <i/>
      <u/>
      <sz val="9"/>
      <color theme="1"/>
      <name val="Cambria"/>
      <family val="1"/>
    </font>
    <font>
      <i/>
      <u/>
      <sz val="9"/>
      <color theme="1"/>
      <name val="Cambria"/>
      <family val="1"/>
    </font>
    <font>
      <b/>
      <sz val="9"/>
      <color rgb="FF4A86E8"/>
      <name val="Cambria"/>
      <family val="1"/>
    </font>
    <font>
      <sz val="9"/>
      <color rgb="FF4A86E8"/>
      <name val="Cambria"/>
      <family val="1"/>
    </font>
    <font>
      <sz val="11"/>
      <color rgb="FF4A86E8"/>
      <name val="Calibri"/>
      <family val="2"/>
    </font>
    <font>
      <b/>
      <sz val="9"/>
      <color rgb="FF7F7F7F"/>
      <name val="Cambria"/>
      <family val="1"/>
    </font>
    <font>
      <i/>
      <u/>
      <sz val="9"/>
      <color theme="1"/>
      <name val="Cambria"/>
      <family val="1"/>
    </font>
    <font>
      <b/>
      <u/>
      <sz val="9"/>
      <color theme="1"/>
      <name val="Cambria"/>
      <family val="1"/>
    </font>
    <font>
      <b/>
      <u/>
      <sz val="9"/>
      <color theme="1"/>
      <name val="Cambria"/>
      <family val="1"/>
    </font>
    <font>
      <u/>
      <sz val="9"/>
      <color rgb="FFFFC000"/>
      <name val="Cambria"/>
      <family val="1"/>
    </font>
    <font>
      <b/>
      <u/>
      <sz val="9"/>
      <color theme="1"/>
      <name val="Cambria"/>
      <family val="1"/>
    </font>
    <font>
      <i/>
      <u/>
      <sz val="9"/>
      <color theme="1"/>
      <name val="Cambria"/>
      <family val="1"/>
    </font>
    <font>
      <i/>
      <u/>
      <sz val="9"/>
      <color theme="1"/>
      <name val="Cambria"/>
      <family val="1"/>
    </font>
    <font>
      <u/>
      <sz val="9"/>
      <color rgb="FFFFC000"/>
      <name val="Docs-Cambria"/>
    </font>
    <font>
      <i/>
      <u/>
      <sz val="9"/>
      <color rgb="FFFFC000"/>
      <name val="Docs-Cambria"/>
    </font>
    <font>
      <u/>
      <sz val="9"/>
      <color rgb="FFFFC000"/>
      <name val="Docs-Cambria"/>
    </font>
    <font>
      <b/>
      <sz val="9"/>
      <color rgb="FF00B0F0"/>
      <name val="Cambria"/>
      <family val="1"/>
    </font>
    <font>
      <b/>
      <i/>
      <u/>
      <sz val="9"/>
      <color theme="1"/>
      <name val="Cambria"/>
      <family val="1"/>
    </font>
    <font>
      <u/>
      <sz val="9"/>
      <color rgb="FF0563C1"/>
      <name val="Cambria"/>
      <family val="1"/>
    </font>
    <font>
      <i/>
      <u/>
      <sz val="9"/>
      <color rgb="FF000000"/>
      <name val="Cambria"/>
      <family val="1"/>
    </font>
    <font>
      <i/>
      <u/>
      <sz val="9"/>
      <color rgb="FF000000"/>
      <name val="Cambria"/>
      <family val="1"/>
    </font>
    <font>
      <b/>
      <sz val="9"/>
      <color rgb="FF231F20"/>
      <name val="Cambria"/>
      <family val="1"/>
    </font>
    <font>
      <i/>
      <u/>
      <sz val="9"/>
      <color theme="1"/>
      <name val="Cambria"/>
      <family val="1"/>
    </font>
    <font>
      <i/>
      <u/>
      <sz val="9"/>
      <color theme="1"/>
      <name val="Cambria"/>
      <family val="1"/>
    </font>
    <font>
      <i/>
      <u/>
      <sz val="9"/>
      <color theme="1"/>
      <name val="Cambria"/>
      <family val="1"/>
    </font>
    <font>
      <i/>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i/>
      <u/>
      <sz val="9"/>
      <color theme="1"/>
      <name val="Cambria"/>
      <family val="1"/>
    </font>
    <font>
      <i/>
      <u/>
      <sz val="9"/>
      <color theme="1"/>
      <name val="Cambria"/>
      <family val="1"/>
    </font>
    <font>
      <sz val="10"/>
      <color theme="1"/>
      <name val="Calibri"/>
      <family val="2"/>
    </font>
    <font>
      <b/>
      <u/>
      <sz val="9"/>
      <color rgb="FFFFC000"/>
      <name val="Cambria"/>
      <family val="1"/>
    </font>
    <font>
      <i/>
      <u/>
      <sz val="9"/>
      <color theme="1"/>
      <name val="Cambria"/>
      <family val="1"/>
    </font>
    <font>
      <i/>
      <u/>
      <sz val="9"/>
      <color theme="1"/>
      <name val="Cambria"/>
      <family val="1"/>
    </font>
    <font>
      <sz val="8"/>
      <color theme="1"/>
      <name val="Calibri"/>
      <family val="2"/>
    </font>
    <font>
      <sz val="9"/>
      <color rgb="FFFFFF00"/>
      <name val="Cambria"/>
      <family val="1"/>
    </font>
    <font>
      <b/>
      <sz val="11"/>
      <color rgb="FFFF0000"/>
      <name val="Calibri"/>
      <family val="2"/>
    </font>
    <font>
      <sz val="11"/>
      <color rgb="FFFFFF00"/>
      <name val="Calibri"/>
      <family val="2"/>
      <scheme val="minor"/>
    </font>
    <font>
      <sz val="11"/>
      <color rgb="FF231F20"/>
      <name val="Calibri"/>
      <family val="2"/>
    </font>
    <font>
      <i/>
      <u/>
      <sz val="11"/>
      <color theme="1"/>
      <name val="Calibri"/>
      <family val="2"/>
    </font>
    <font>
      <b/>
      <sz val="11"/>
      <color theme="1"/>
      <name val="Cambria"/>
      <family val="1"/>
    </font>
    <font>
      <sz val="11"/>
      <color theme="1"/>
      <name val="Cambria"/>
      <family val="1"/>
    </font>
    <font>
      <b/>
      <sz val="10"/>
      <color theme="1"/>
      <name val="Calibri"/>
      <family val="2"/>
    </font>
    <font>
      <b/>
      <sz val="11"/>
      <color rgb="FF009560"/>
      <name val="Cambria"/>
      <family val="1"/>
    </font>
    <font>
      <b/>
      <sz val="12"/>
      <color theme="1"/>
      <name val="Calibri"/>
      <family val="2"/>
    </font>
    <font>
      <b/>
      <u/>
      <sz val="9"/>
      <color theme="1"/>
      <name val="Cambria"/>
      <family val="1"/>
    </font>
    <font>
      <u/>
      <sz val="9"/>
      <color theme="1"/>
      <name val="Cambria"/>
      <family val="1"/>
    </font>
    <font>
      <vertAlign val="superscript"/>
      <sz val="11"/>
      <color theme="1"/>
      <name val="Calibri"/>
      <family val="2"/>
    </font>
    <font>
      <b/>
      <u/>
      <sz val="9"/>
      <color theme="1"/>
      <name val="Arial"/>
      <family val="2"/>
    </font>
    <font>
      <b/>
      <u/>
      <sz val="9"/>
      <color rgb="FFFFC000"/>
      <name val="Arial"/>
      <family val="2"/>
    </font>
    <font>
      <sz val="7"/>
      <color theme="1"/>
      <name val="Times New Roman"/>
      <family val="1"/>
    </font>
    <font>
      <b/>
      <sz val="7"/>
      <color theme="1"/>
      <name val="Times New Roman"/>
      <family val="1"/>
    </font>
    <font>
      <sz val="9"/>
      <color rgb="FF993300"/>
      <name val="Cambria"/>
      <family val="1"/>
    </font>
    <font>
      <u/>
      <sz val="11"/>
      <color theme="10"/>
      <name val="Calibri"/>
      <family val="2"/>
      <scheme val="minor"/>
    </font>
    <font>
      <sz val="11"/>
      <color theme="1"/>
      <name val="Calibri"/>
      <family val="2"/>
      <scheme val="minor"/>
    </font>
    <font>
      <sz val="12"/>
      <color theme="1"/>
      <name val="Calibri"/>
      <family val="2"/>
    </font>
    <font>
      <sz val="11"/>
      <name val="Calibri"/>
      <family val="2"/>
      <scheme val="minor"/>
    </font>
    <font>
      <i/>
      <sz val="11"/>
      <name val="Calibri"/>
      <family val="2"/>
      <scheme val="minor"/>
    </font>
    <font>
      <sz val="11"/>
      <color theme="1"/>
      <name val="Calibri"/>
      <family val="2"/>
      <scheme val="minor"/>
    </font>
    <font>
      <b/>
      <i/>
      <sz val="10"/>
      <color theme="1"/>
      <name val="Times New Roman"/>
      <family val="1"/>
    </font>
    <font>
      <b/>
      <i/>
      <sz val="11"/>
      <color theme="1"/>
      <name val="Times New Roman"/>
      <family val="1"/>
    </font>
    <font>
      <b/>
      <i/>
      <sz val="7"/>
      <color theme="1"/>
      <name val="Times New Roman"/>
      <family val="1"/>
    </font>
    <font>
      <b/>
      <i/>
      <u/>
      <sz val="11"/>
      <color theme="1"/>
      <name val="Times New Roman"/>
      <family val="1"/>
    </font>
    <font>
      <b/>
      <sz val="12"/>
      <color theme="1"/>
      <name val="Times New Roman"/>
      <family val="1"/>
    </font>
    <font>
      <i/>
      <sz val="12"/>
      <color theme="1"/>
      <name val="Times New Roman"/>
      <family val="1"/>
    </font>
    <font>
      <sz val="11"/>
      <color theme="1"/>
      <name val="Calibri"/>
      <family val="2"/>
      <scheme val="minor"/>
    </font>
    <font>
      <sz val="11"/>
      <color rgb="FFFF0000"/>
      <name val="Calibri"/>
      <family val="2"/>
      <scheme val="minor"/>
    </font>
    <font>
      <b/>
      <u/>
      <sz val="11"/>
      <color theme="1"/>
      <name val="Calibri"/>
      <family val="2"/>
      <scheme val="minor"/>
    </font>
    <font>
      <b/>
      <u/>
      <sz val="11"/>
      <color rgb="FFFF0000"/>
      <name val="Calibri"/>
      <family val="2"/>
    </font>
    <font>
      <sz val="8"/>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Calibri"/>
      <family val="2"/>
      <scheme val="minor"/>
    </font>
    <font>
      <sz val="10"/>
      <name val="Arial"/>
      <family val="2"/>
    </font>
    <font>
      <sz val="11"/>
      <color indexed="8"/>
      <name val="Calibri"/>
      <family val="2"/>
    </font>
    <font>
      <b/>
      <sz val="18"/>
      <color theme="3"/>
      <name val="Calibri"/>
      <family val="2"/>
      <scheme val="major"/>
    </font>
    <font>
      <sz val="11"/>
      <color rgb="FF9C6500"/>
      <name val="Calibri"/>
      <family val="2"/>
      <scheme val="minor"/>
    </font>
    <font>
      <sz val="10"/>
      <color indexed="8"/>
      <name val="Arial"/>
      <family val="2"/>
    </font>
    <font>
      <sz val="12"/>
      <color theme="1"/>
      <name val="Calibri"/>
      <family val="2"/>
      <scheme val="minor"/>
    </font>
    <font>
      <b/>
      <i/>
      <sz val="12"/>
      <color theme="1"/>
      <name val="Calibri"/>
      <family val="2"/>
    </font>
    <font>
      <sz val="12"/>
      <color rgb="FFFF0000"/>
      <name val="Calibri"/>
      <family val="2"/>
      <scheme val="minor"/>
    </font>
    <font>
      <i/>
      <sz val="12"/>
      <color theme="1"/>
      <name val="Calibri"/>
      <family val="2"/>
    </font>
    <font>
      <i/>
      <sz val="12"/>
      <name val="Calibri"/>
      <family val="2"/>
      <scheme val="minor"/>
    </font>
    <font>
      <sz val="10"/>
      <color rgb="FFFF0000"/>
      <name val="Times New Roman"/>
      <family val="1"/>
    </font>
    <font>
      <sz val="7"/>
      <color rgb="FFFF0000"/>
      <name val="Times New Roman"/>
      <family val="1"/>
    </font>
    <font>
      <b/>
      <i/>
      <sz val="11"/>
      <color theme="1"/>
      <name val="Calibri"/>
      <family val="2"/>
      <scheme val="minor"/>
    </font>
    <font>
      <b/>
      <sz val="11"/>
      <name val="Calibri"/>
      <family val="2"/>
      <scheme val="minor"/>
    </font>
    <font>
      <i/>
      <sz val="11"/>
      <color theme="1"/>
      <name val="Calibri"/>
      <family val="2"/>
      <scheme val="minor"/>
    </font>
    <font>
      <b/>
      <i/>
      <u/>
      <sz val="11"/>
      <color rgb="FFFF0000"/>
      <name val="Calibri"/>
      <family val="2"/>
    </font>
    <font>
      <sz val="9"/>
      <name val="Cambria"/>
      <family val="1"/>
    </font>
    <font>
      <b/>
      <sz val="9"/>
      <name val="Cambria"/>
      <family val="1"/>
    </font>
    <font>
      <b/>
      <sz val="9"/>
      <color indexed="81"/>
      <name val="Tahoma"/>
      <family val="2"/>
    </font>
    <font>
      <sz val="9"/>
      <color indexed="81"/>
      <name val="Tahoma"/>
      <family val="2"/>
    </font>
    <font>
      <i/>
      <sz val="12"/>
      <color theme="1"/>
      <name val="Calibri"/>
      <family val="2"/>
      <scheme val="minor"/>
    </font>
    <font>
      <b/>
      <sz val="11"/>
      <color rgb="FF231F20"/>
      <name val="Calibri"/>
      <family val="2"/>
    </font>
    <font>
      <b/>
      <i/>
      <sz val="11"/>
      <color rgb="FFFF0000"/>
      <name val="Calibri"/>
      <family val="2"/>
      <scheme val="minor"/>
    </font>
    <font>
      <sz val="11"/>
      <color theme="1"/>
      <name val="Calibri"/>
      <family val="2"/>
      <scheme val="minor"/>
    </font>
    <font>
      <b/>
      <i/>
      <u/>
      <sz val="11"/>
      <color theme="1"/>
      <name val="Calibri"/>
      <family val="2"/>
      <scheme val="minor"/>
    </font>
    <font>
      <sz val="11"/>
      <color theme="1"/>
      <name val="Calibri"/>
      <family val="2"/>
      <scheme val="minor"/>
    </font>
    <font>
      <b/>
      <sz val="11"/>
      <color theme="0"/>
      <name val="Calibri"/>
      <family val="2"/>
    </font>
    <font>
      <sz val="11"/>
      <color theme="0"/>
      <name val="Calibri"/>
      <family val="2"/>
    </font>
    <font>
      <sz val="10"/>
      <color theme="1"/>
      <name val="Cambria"/>
      <family val="1"/>
    </font>
    <font>
      <sz val="10"/>
      <name val="Cambria"/>
      <family val="1"/>
    </font>
    <font>
      <b/>
      <sz val="10"/>
      <color theme="1"/>
      <name val="Cambria"/>
      <family val="1"/>
    </font>
    <font>
      <b/>
      <u/>
      <sz val="9"/>
      <color rgb="FF000000"/>
      <name val="Cambria"/>
      <family val="1"/>
    </font>
    <font>
      <b/>
      <sz val="9"/>
      <color theme="2"/>
      <name val="Cambria"/>
      <family val="1"/>
    </font>
    <font>
      <sz val="11"/>
      <color theme="2"/>
      <name val="Calibri"/>
      <family val="2"/>
    </font>
    <font>
      <sz val="9"/>
      <color theme="2"/>
      <name val="Cambria"/>
      <family val="1"/>
    </font>
    <font>
      <sz val="11"/>
      <color theme="2"/>
      <name val="Calibri"/>
      <family val="2"/>
      <scheme val="minor"/>
    </font>
    <font>
      <sz val="9"/>
      <color theme="0"/>
      <name val="Cambria"/>
      <family val="1"/>
    </font>
    <font>
      <b/>
      <u/>
      <sz val="9"/>
      <color theme="0"/>
      <name val="Cambria"/>
      <family val="1"/>
    </font>
  </fonts>
  <fills count="63">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AFEAEA"/>
        <bgColor rgb="FFAFEAEA"/>
      </patternFill>
    </fill>
    <fill>
      <patternFill patternType="solid">
        <fgColor rgb="FFFF00FF"/>
        <bgColor rgb="FFFF00FF"/>
      </patternFill>
    </fill>
    <fill>
      <patternFill patternType="solid">
        <fgColor theme="4" tint="0.39997558519241921"/>
        <bgColor indexed="64"/>
      </patternFill>
    </fill>
    <fill>
      <patternFill patternType="solid">
        <fgColor theme="8"/>
        <bgColor indexed="64"/>
      </patternFill>
    </fill>
    <fill>
      <patternFill patternType="solid">
        <fgColor theme="4" tint="0.59999389629810485"/>
        <bgColor indexed="64"/>
      </patternFill>
    </fill>
    <fill>
      <patternFill patternType="solid">
        <fgColor theme="4" tint="0.59999389629810485"/>
        <bgColor rgb="FFAFEAEA"/>
      </patternFill>
    </fill>
    <fill>
      <patternFill patternType="solid">
        <fgColor theme="4" tint="0.39997558519241921"/>
        <bgColor rgb="FFFFF2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8"/>
        <bgColor indexed="64"/>
      </patternFill>
    </fill>
    <fill>
      <patternFill patternType="solid">
        <fgColor theme="2" tint="-0.14999847407452621"/>
        <bgColor theme="0"/>
      </patternFill>
    </fill>
    <fill>
      <patternFill patternType="solid">
        <fgColor rgb="FFCCFFFF"/>
        <bgColor indexed="64"/>
      </patternFill>
    </fill>
    <fill>
      <patternFill patternType="solid">
        <fgColor rgb="FFCCFFFF"/>
        <bgColor rgb="FFAFEAEA"/>
      </patternFill>
    </fill>
    <fill>
      <patternFill patternType="solid">
        <fgColor rgb="FFD9D9D9"/>
        <bgColor rgb="FFD9D9D9"/>
      </patternFill>
    </fill>
    <fill>
      <patternFill patternType="solid">
        <fgColor rgb="FFCCCCCC"/>
        <bgColor rgb="FFCCCCCC"/>
      </patternFill>
    </fill>
    <fill>
      <patternFill patternType="solid">
        <fgColor rgb="FFFFF2CC"/>
        <bgColor rgb="FFFFF2CC"/>
      </patternFill>
    </fill>
    <fill>
      <patternFill patternType="solid">
        <fgColor theme="7" tint="0.79998168889431442"/>
        <bgColor rgb="FFD9D9D9"/>
      </patternFill>
    </fill>
    <fill>
      <patternFill patternType="solid">
        <fgColor theme="7" tint="0.79998168889431442"/>
        <bgColor theme="0"/>
      </patternFill>
    </fill>
    <fill>
      <patternFill patternType="solid">
        <fgColor theme="7" tint="0.79998168889431442"/>
        <bgColor rgb="FFFFF2CC"/>
      </patternFill>
    </fill>
    <fill>
      <patternFill patternType="solid">
        <fgColor theme="0" tint="-0.14999847407452621"/>
        <bgColor indexed="64"/>
      </patternFill>
    </fill>
    <fill>
      <patternFill patternType="solid">
        <fgColor theme="0" tint="-0.14999847407452621"/>
        <bgColor theme="0"/>
      </patternFill>
    </fill>
    <fill>
      <patternFill patternType="solid">
        <fgColor rgb="FFAFEAEA"/>
        <bgColor indexed="64"/>
      </patternFill>
    </fill>
    <fill>
      <patternFill patternType="solid">
        <fgColor rgb="FFAFEAEA"/>
        <bgColor theme="0"/>
      </patternFill>
    </fill>
    <fill>
      <patternFill patternType="solid">
        <fgColor theme="0"/>
        <bgColor indexed="64"/>
      </patternFill>
    </fill>
    <fill>
      <patternFill patternType="solid">
        <fgColor theme="0"/>
        <bgColor rgb="FFFFF2CC"/>
      </patternFill>
    </fill>
    <fill>
      <patternFill patternType="solid">
        <fgColor rgb="FFCCFFFF"/>
        <bgColor theme="8"/>
      </patternFill>
    </fill>
    <fill>
      <patternFill patternType="solid">
        <fgColor rgb="FFAFEAEA"/>
        <bgColor rgb="FFFFFFFF"/>
      </patternFill>
    </fill>
    <fill>
      <patternFill patternType="solid">
        <fgColor theme="0"/>
        <bgColor rgb="FFFFFFFF"/>
      </patternFill>
    </fill>
    <fill>
      <patternFill patternType="solid">
        <fgColor theme="0"/>
        <bgColor rgb="FFAFEAEA"/>
      </patternFill>
    </fill>
  </fills>
  <borders count="173">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style="double">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right/>
      <top style="thin">
        <color rgb="FF000000"/>
      </top>
      <bottom/>
      <diagonal/>
    </border>
    <border>
      <left/>
      <right/>
      <top/>
      <bottom style="thin">
        <color rgb="FF000000"/>
      </bottom>
      <diagonal/>
    </border>
    <border>
      <left/>
      <right/>
      <top/>
      <bottom/>
      <diagonal/>
    </border>
    <border>
      <left/>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medium">
        <color rgb="FF000000"/>
      </right>
      <top style="medium">
        <color rgb="FF000000"/>
      </top>
      <bottom style="medium">
        <color rgb="FF000000"/>
      </bottom>
      <diagonal/>
    </border>
    <border>
      <left/>
      <right/>
      <top/>
      <bottom/>
      <diagonal/>
    </border>
    <border>
      <left/>
      <right/>
      <top style="thin">
        <color rgb="FF000000"/>
      </top>
      <bottom style="double">
        <color rgb="FF000000"/>
      </bottom>
      <diagonal/>
    </border>
    <border>
      <left/>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style="thin">
        <color rgb="FF000000"/>
      </bottom>
      <diagonal/>
    </border>
    <border>
      <left/>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double">
        <color rgb="FF000000"/>
      </bottom>
      <diagonal/>
    </border>
    <border>
      <left/>
      <right/>
      <top style="thin">
        <color rgb="FF000000"/>
      </top>
      <bottom style="double">
        <color rgb="FF000000"/>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top/>
      <bottom/>
      <diagonal/>
    </border>
    <border>
      <left/>
      <right/>
      <top/>
      <bottom style="double">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style="thin">
        <color rgb="FF000000"/>
      </right>
      <top style="thick">
        <color rgb="FF000000"/>
      </top>
      <bottom style="thin">
        <color rgb="FF000000"/>
      </bottom>
      <diagonal/>
    </border>
    <border>
      <left style="dotted">
        <color rgb="FF000000"/>
      </left>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top/>
      <bottom/>
      <diagonal/>
    </border>
    <border>
      <left/>
      <right style="dotted">
        <color rgb="FF000000"/>
      </right>
      <top/>
      <bottom/>
      <diagonal/>
    </border>
    <border>
      <left style="dotted">
        <color rgb="FF000000"/>
      </left>
      <right/>
      <top style="thin">
        <color rgb="FF000000"/>
      </top>
      <bottom style="double">
        <color rgb="FF000000"/>
      </bottom>
      <diagonal/>
    </border>
    <border>
      <left style="dotted">
        <color rgb="FF000000"/>
      </left>
      <right/>
      <top/>
      <bottom/>
      <diagonal/>
    </border>
    <border>
      <left style="dotted">
        <color rgb="FF000000"/>
      </left>
      <right/>
      <top/>
      <bottom style="thin">
        <color rgb="FF000000"/>
      </bottom>
      <diagonal/>
    </border>
    <border>
      <left/>
      <right style="dotted">
        <color rgb="FF000000"/>
      </right>
      <top/>
      <bottom style="thin">
        <color rgb="FF000000"/>
      </bottom>
      <diagonal/>
    </border>
    <border>
      <left style="dotted">
        <color rgb="FF000000"/>
      </left>
      <right/>
      <top style="thin">
        <color rgb="FF000000"/>
      </top>
      <bottom/>
      <diagonal/>
    </border>
    <border>
      <left style="dotted">
        <color rgb="FF000000"/>
      </left>
      <right/>
      <top/>
      <bottom style="dotted">
        <color rgb="FF000000"/>
      </bottom>
      <diagonal/>
    </border>
    <border>
      <left/>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top/>
      <bottom style="dotted">
        <color rgb="FF000000"/>
      </bottom>
      <diagonal/>
    </border>
    <border>
      <left/>
      <right/>
      <top/>
      <bottom style="double">
        <color rgb="FF000000"/>
      </bottom>
      <diagonal/>
    </border>
    <border>
      <left/>
      <right/>
      <top style="dotted">
        <color rgb="FF000000"/>
      </top>
      <bottom/>
      <diagonal/>
    </border>
    <border>
      <left/>
      <right/>
      <top/>
      <bottom style="thin">
        <color rgb="FF000000"/>
      </bottom>
      <diagonal/>
    </border>
    <border>
      <left/>
      <right/>
      <top style="thin">
        <color rgb="FF000000"/>
      </top>
      <bottom/>
      <diagonal/>
    </border>
    <border>
      <left/>
      <right/>
      <top style="double">
        <color rgb="FF000000"/>
      </top>
      <bottom style="double">
        <color rgb="FF000000"/>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bottom style="medium">
        <color rgb="FF000000"/>
      </bottom>
      <diagonal/>
    </border>
    <border>
      <left/>
      <right/>
      <top/>
      <bottom style="medium">
        <color rgb="FF000000"/>
      </bottom>
      <diagonal/>
    </border>
    <border>
      <left style="thin">
        <color rgb="FF000000"/>
      </left>
      <right style="thin">
        <color rgb="FF000000"/>
      </right>
      <top/>
      <bottom/>
      <diagonal/>
    </border>
    <border>
      <left/>
      <right/>
      <top style="medium">
        <color rgb="FF000000"/>
      </top>
      <bottom style="double">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double">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ck">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indexed="64"/>
      </top>
      <bottom style="thin">
        <color rgb="FF000000"/>
      </bottom>
      <diagonal/>
    </border>
    <border>
      <left/>
      <right/>
      <top style="thin">
        <color rgb="FF000000"/>
      </top>
      <bottom style="thin">
        <color indexed="64"/>
      </bottom>
      <diagonal/>
    </border>
    <border>
      <left style="thin">
        <color indexed="64"/>
      </left>
      <right/>
      <top/>
      <bottom/>
      <diagonal/>
    </border>
    <border>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right style="thin">
        <color indexed="64"/>
      </right>
      <top style="thin">
        <color rgb="FF000000"/>
      </top>
      <bottom style="thin">
        <color rgb="FF000000"/>
      </bottom>
      <diagonal/>
    </border>
    <border>
      <left/>
      <right/>
      <top style="thin">
        <color indexed="64"/>
      </top>
      <bottom style="medium">
        <color indexed="64"/>
      </bottom>
      <diagonal/>
    </border>
    <border>
      <left/>
      <right style="thin">
        <color indexed="64"/>
      </right>
      <top/>
      <bottom/>
      <diagonal/>
    </border>
    <border>
      <left/>
      <right style="thin">
        <color indexed="64"/>
      </right>
      <top/>
      <bottom style="thin">
        <color rgb="FF000000"/>
      </bottom>
      <diagonal/>
    </border>
    <border>
      <left/>
      <right style="dotted">
        <color rgb="FF000000"/>
      </right>
      <top style="dotted">
        <color rgb="FF000000"/>
      </top>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s>
  <cellStyleXfs count="20888">
    <xf numFmtId="0" fontId="0" fillId="0" borderId="0"/>
    <xf numFmtId="0" fontId="142" fillId="0" borderId="0" applyNumberFormat="0" applyFill="0" applyBorder="0" applyAlignment="0" applyProtection="0"/>
    <xf numFmtId="0" fontId="143" fillId="0" borderId="95"/>
    <xf numFmtId="0" fontId="26" fillId="0" borderId="95"/>
    <xf numFmtId="0" fontId="25" fillId="0" borderId="95"/>
    <xf numFmtId="0" fontId="24" fillId="0" borderId="95"/>
    <xf numFmtId="0" fontId="147" fillId="0" borderId="95"/>
    <xf numFmtId="165" fontId="154" fillId="0" borderId="0" applyFont="0" applyFill="0" applyBorder="0" applyAlignment="0" applyProtection="0"/>
    <xf numFmtId="9" fontId="154" fillId="0" borderId="0" applyFont="0" applyFill="0" applyBorder="0" applyAlignment="0" applyProtection="0"/>
    <xf numFmtId="0" fontId="160" fillId="0" borderId="120" applyNumberFormat="0" applyFill="0" applyAlignment="0" applyProtection="0"/>
    <xf numFmtId="0" fontId="161" fillId="0" borderId="121" applyNumberFormat="0" applyFill="0" applyAlignment="0" applyProtection="0"/>
    <xf numFmtId="0" fontId="162" fillId="0" borderId="122" applyNumberFormat="0" applyFill="0" applyAlignment="0" applyProtection="0"/>
    <xf numFmtId="0" fontId="166" fillId="15" borderId="123" applyNumberFormat="0" applyAlignment="0" applyProtection="0"/>
    <xf numFmtId="0" fontId="167" fillId="16" borderId="124" applyNumberFormat="0" applyAlignment="0" applyProtection="0"/>
    <xf numFmtId="0" fontId="168" fillId="16" borderId="123" applyNumberFormat="0" applyAlignment="0" applyProtection="0"/>
    <xf numFmtId="0" fontId="169" fillId="0" borderId="125" applyNumberFormat="0" applyFill="0" applyAlignment="0" applyProtection="0"/>
    <xf numFmtId="0" fontId="170" fillId="17" borderId="126" applyNumberFormat="0" applyAlignment="0" applyProtection="0"/>
    <xf numFmtId="0" fontId="34" fillId="0" borderId="128" applyNumberFormat="0" applyFill="0" applyAlignment="0" applyProtection="0"/>
    <xf numFmtId="0" fontId="22" fillId="0" borderId="95"/>
    <xf numFmtId="165" fontId="22" fillId="0" borderId="95" applyFont="0" applyFill="0" applyBorder="0" applyAlignment="0" applyProtection="0"/>
    <xf numFmtId="0" fontId="159" fillId="0" borderId="95" applyNumberFormat="0" applyFill="0" applyBorder="0" applyAlignment="0" applyProtection="0"/>
    <xf numFmtId="0" fontId="162" fillId="0" borderId="95" applyNumberFormat="0" applyFill="0" applyBorder="0" applyAlignment="0" applyProtection="0"/>
    <xf numFmtId="0" fontId="163" fillId="12" borderId="95" applyNumberFormat="0" applyBorder="0" applyAlignment="0" applyProtection="0"/>
    <xf numFmtId="0" fontId="164" fillId="13" borderId="95" applyNumberFormat="0" applyBorder="0" applyAlignment="0" applyProtection="0"/>
    <xf numFmtId="0" fontId="155" fillId="0" borderId="95" applyNumberFormat="0" applyFill="0" applyBorder="0" applyAlignment="0" applyProtection="0"/>
    <xf numFmtId="0" fontId="22" fillId="18" borderId="127" applyNumberFormat="0" applyFont="0" applyAlignment="0" applyProtection="0"/>
    <xf numFmtId="0" fontId="171" fillId="0" borderId="95" applyNumberFormat="0" applyFill="0" applyBorder="0" applyAlignment="0" applyProtection="0"/>
    <xf numFmtId="0" fontId="172" fillId="19" borderId="95" applyNumberFormat="0" applyBorder="0" applyAlignment="0" applyProtection="0"/>
    <xf numFmtId="0" fontId="22" fillId="20" borderId="95" applyNumberFormat="0" applyBorder="0" applyAlignment="0" applyProtection="0"/>
    <xf numFmtId="0" fontId="22" fillId="21" borderId="95" applyNumberFormat="0" applyBorder="0" applyAlignment="0" applyProtection="0"/>
    <xf numFmtId="0" fontId="172" fillId="23"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172" fillId="27"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172" fillId="31"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172" fillId="35"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172" fillId="39"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0" fontId="22" fillId="0" borderId="95"/>
    <xf numFmtId="41" fontId="22" fillId="0" borderId="95" applyFont="0" applyFill="0" applyBorder="0" applyAlignment="0" applyProtection="0"/>
    <xf numFmtId="43" fontId="22" fillId="0" borderId="95" applyFont="0" applyFill="0" applyBorder="0" applyAlignment="0" applyProtection="0"/>
    <xf numFmtId="0" fontId="30" fillId="0" borderId="95"/>
    <xf numFmtId="0" fontId="174" fillId="0" borderId="95"/>
    <xf numFmtId="43"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1" fontId="174" fillId="0" borderId="95" applyFont="0" applyFill="0" applyBorder="0" applyAlignment="0" applyProtection="0"/>
    <xf numFmtId="0" fontId="28" fillId="0" borderId="95"/>
    <xf numFmtId="0" fontId="174" fillId="0" borderId="95"/>
    <xf numFmtId="0" fontId="28" fillId="0" borderId="95"/>
    <xf numFmtId="43" fontId="22" fillId="0" borderId="95" applyFont="0" applyFill="0" applyBorder="0" applyAlignment="0" applyProtection="0"/>
    <xf numFmtId="0" fontId="28" fillId="0" borderId="95"/>
    <xf numFmtId="44" fontId="22" fillId="0" borderId="95" applyFont="0" applyFill="0" applyBorder="0" applyAlignment="0" applyProtection="0"/>
    <xf numFmtId="43" fontId="22" fillId="0" borderId="95" applyFont="0" applyFill="0" applyBorder="0" applyAlignment="0" applyProtection="0"/>
    <xf numFmtId="0" fontId="165" fillId="14" borderId="95" applyNumberFormat="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22" borderId="95" applyNumberFormat="0" applyBorder="0" applyAlignment="0" applyProtection="0"/>
    <xf numFmtId="0" fontId="22" fillId="26" borderId="95" applyNumberFormat="0" applyBorder="0" applyAlignment="0" applyProtection="0"/>
    <xf numFmtId="0" fontId="22" fillId="30" borderId="95" applyNumberFormat="0" applyBorder="0" applyAlignment="0" applyProtection="0"/>
    <xf numFmtId="0" fontId="22" fillId="34" borderId="95" applyNumberFormat="0" applyBorder="0" applyAlignment="0" applyProtection="0"/>
    <xf numFmtId="0" fontId="22" fillId="38" borderId="95" applyNumberFormat="0" applyBorder="0" applyAlignment="0" applyProtection="0"/>
    <xf numFmtId="0" fontId="22" fillId="42" borderId="95" applyNumberFormat="0" applyBorder="0" applyAlignment="0" applyProtection="0"/>
    <xf numFmtId="41"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43"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165" fontId="22" fillId="0" borderId="95" applyFont="0" applyFill="0" applyBorder="0" applyAlignment="0" applyProtection="0"/>
    <xf numFmtId="165" fontId="174" fillId="0" borderId="95" applyFont="0" applyFill="0" applyBorder="0" applyAlignment="0" applyProtection="0"/>
    <xf numFmtId="165" fontId="174" fillId="0" borderId="95" applyFont="0" applyFill="0" applyBorder="0" applyAlignment="0" applyProtection="0"/>
    <xf numFmtId="165" fontId="175" fillId="0" borderId="95" applyFont="0" applyFill="0" applyBorder="0" applyAlignment="0" applyProtection="0"/>
    <xf numFmtId="165"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165" fontId="174" fillId="0" borderId="95" applyFont="0" applyFill="0" applyBorder="0" applyAlignment="0" applyProtection="0"/>
    <xf numFmtId="165" fontId="175" fillId="0" borderId="95" applyFont="0" applyFill="0" applyBorder="0" applyAlignment="0" applyProtection="0"/>
    <xf numFmtId="41" fontId="174" fillId="0" borderId="95" applyFont="0" applyFill="0" applyBorder="0" applyAlignment="0" applyProtection="0"/>
    <xf numFmtId="43" fontId="174" fillId="0" borderId="95" applyFont="0" applyFill="0" applyBorder="0" applyAlignment="0" applyProtection="0"/>
    <xf numFmtId="0" fontId="174" fillId="0" borderId="95"/>
    <xf numFmtId="0" fontId="22" fillId="0" borderId="95"/>
    <xf numFmtId="9" fontId="174" fillId="0" borderId="95" applyFont="0" applyFill="0" applyBorder="0" applyAlignment="0" applyProtection="0"/>
    <xf numFmtId="9" fontId="174" fillId="0" borderId="95" applyFont="0" applyFill="0" applyBorder="0" applyAlignment="0" applyProtection="0"/>
    <xf numFmtId="0" fontId="174" fillId="43" borderId="95"/>
    <xf numFmtId="172" fontId="174" fillId="0" borderId="95" applyFont="0" applyFill="0" applyBorder="0" applyAlignment="0" applyProtection="0"/>
    <xf numFmtId="173" fontId="174" fillId="0" borderId="95" applyFont="0" applyFill="0" applyBorder="0" applyAlignment="0" applyProtection="0"/>
    <xf numFmtId="165" fontId="175" fillId="0" borderId="95" applyFont="0" applyFill="0" applyBorder="0" applyAlignment="0" applyProtection="0"/>
    <xf numFmtId="0" fontId="174" fillId="0" borderId="95"/>
    <xf numFmtId="0" fontId="176" fillId="0" borderId="95" applyNumberFormat="0" applyFill="0" applyBorder="0" applyAlignment="0" applyProtection="0"/>
    <xf numFmtId="0" fontId="177" fillId="14" borderId="95" applyNumberFormat="0" applyBorder="0" applyAlignment="0" applyProtection="0"/>
    <xf numFmtId="165" fontId="174" fillId="0" borderId="95" applyFont="0" applyFill="0" applyBorder="0" applyAlignment="0" applyProtection="0"/>
    <xf numFmtId="0" fontId="172" fillId="22" borderId="95" applyNumberFormat="0" applyBorder="0" applyAlignment="0" applyProtection="0"/>
    <xf numFmtId="0" fontId="172" fillId="26" borderId="95" applyNumberFormat="0" applyBorder="0" applyAlignment="0" applyProtection="0"/>
    <xf numFmtId="0" fontId="172" fillId="30" borderId="95" applyNumberFormat="0" applyBorder="0" applyAlignment="0" applyProtection="0"/>
    <xf numFmtId="0" fontId="172" fillId="34" borderId="95" applyNumberFormat="0" applyBorder="0" applyAlignment="0" applyProtection="0"/>
    <xf numFmtId="0" fontId="172" fillId="38" borderId="95" applyNumberFormat="0" applyBorder="0" applyAlignment="0" applyProtection="0"/>
    <xf numFmtId="0" fontId="172" fillId="42"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165" fontId="22" fillId="0" borderId="95" applyFont="0" applyFill="0" applyBorder="0" applyAlignment="0" applyProtection="0"/>
    <xf numFmtId="0" fontId="174" fillId="0" borderId="95"/>
    <xf numFmtId="0" fontId="22" fillId="0" borderId="95"/>
    <xf numFmtId="0" fontId="22" fillId="0" borderId="95"/>
    <xf numFmtId="165"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164" fontId="22" fillId="0" borderId="95" applyFont="0" applyFill="0" applyBorder="0" applyAlignment="0" applyProtection="0"/>
    <xf numFmtId="166"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0" fontId="22" fillId="0" borderId="95"/>
    <xf numFmtId="0" fontId="22" fillId="0" borderId="95"/>
    <xf numFmtId="0" fontId="22" fillId="0" borderId="95"/>
    <xf numFmtId="0" fontId="174" fillId="0" borderId="95"/>
    <xf numFmtId="0" fontId="174" fillId="0" borderId="95"/>
    <xf numFmtId="0" fontId="22" fillId="0" borderId="95"/>
    <xf numFmtId="0" fontId="22" fillId="0" borderId="95"/>
    <xf numFmtId="0" fontId="22" fillId="0" borderId="95"/>
    <xf numFmtId="0" fontId="22" fillId="0" borderId="95"/>
    <xf numFmtId="0" fontId="22" fillId="0" borderId="95"/>
    <xf numFmtId="0" fontId="174" fillId="0" borderId="95"/>
    <xf numFmtId="0" fontId="22" fillId="0" borderId="95"/>
    <xf numFmtId="0" fontId="22" fillId="0" borderId="95"/>
    <xf numFmtId="0" fontId="22" fillId="0" borderId="95"/>
    <xf numFmtId="165"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174" fillId="0" borderId="95"/>
    <xf numFmtId="0" fontId="174" fillId="0" borderId="95"/>
    <xf numFmtId="0" fontId="174" fillId="0" borderId="95"/>
    <xf numFmtId="0" fontId="174" fillId="0" borderId="95"/>
    <xf numFmtId="0" fontId="174" fillId="0" borderId="95"/>
    <xf numFmtId="0" fontId="174" fillId="0" borderId="95"/>
    <xf numFmtId="0" fontId="22" fillId="0" borderId="95"/>
    <xf numFmtId="0" fontId="22" fillId="0" borderId="95"/>
    <xf numFmtId="0" fontId="22" fillId="0" borderId="95"/>
    <xf numFmtId="0" fontId="22" fillId="0" borderId="95"/>
    <xf numFmtId="165"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165"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165" fontId="22" fillId="0" borderId="95" applyFont="0" applyFill="0" applyBorder="0" applyAlignment="0" applyProtection="0"/>
    <xf numFmtId="0" fontId="22" fillId="0" borderId="95"/>
    <xf numFmtId="0" fontId="22" fillId="0" borderId="95"/>
    <xf numFmtId="165"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164" fontId="22" fillId="0" borderId="95" applyFont="0" applyFill="0" applyBorder="0" applyAlignment="0" applyProtection="0"/>
    <xf numFmtId="166"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165"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165"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174" fillId="0" borderId="95"/>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9" fontId="174" fillId="0" borderId="95" applyFont="0" applyFill="0" applyBorder="0" applyAlignment="0" applyProtection="0"/>
    <xf numFmtId="0" fontId="22" fillId="0" borderId="95"/>
    <xf numFmtId="43" fontId="175" fillId="0" borderId="95" applyFont="0" applyFill="0" applyBorder="0" applyAlignment="0" applyProtection="0"/>
    <xf numFmtId="0" fontId="176" fillId="0" borderId="95" applyNumberForma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174"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165" fontId="174" fillId="0" borderId="95" applyFont="0" applyFill="0" applyBorder="0" applyAlignment="0" applyProtection="0"/>
    <xf numFmtId="165"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174" fillId="0" borderId="95"/>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9" fontId="174" fillId="0" borderId="95" applyFont="0" applyFill="0" applyBorder="0" applyAlignment="0" applyProtection="0"/>
    <xf numFmtId="0" fontId="22" fillId="0" borderId="95"/>
    <xf numFmtId="43" fontId="175" fillId="0" borderId="95" applyFont="0" applyFill="0" applyBorder="0" applyAlignment="0" applyProtection="0"/>
    <xf numFmtId="0" fontId="176" fillId="0" borderId="95" applyNumberFormat="0" applyFill="0" applyBorder="0" applyAlignment="0" applyProtection="0"/>
    <xf numFmtId="0" fontId="177" fillId="14" borderId="95" applyNumberFormat="0" applyBorder="0" applyAlignment="0" applyProtection="0"/>
    <xf numFmtId="0" fontId="172" fillId="22" borderId="95" applyNumberFormat="0" applyBorder="0" applyAlignment="0" applyProtection="0"/>
    <xf numFmtId="0" fontId="172" fillId="26" borderId="95" applyNumberFormat="0" applyBorder="0" applyAlignment="0" applyProtection="0"/>
    <xf numFmtId="0" fontId="172" fillId="30" borderId="95" applyNumberFormat="0" applyBorder="0" applyAlignment="0" applyProtection="0"/>
    <xf numFmtId="0" fontId="172" fillId="34" borderId="95" applyNumberFormat="0" applyBorder="0" applyAlignment="0" applyProtection="0"/>
    <xf numFmtId="0" fontId="172" fillId="38" borderId="95" applyNumberFormat="0" applyBorder="0" applyAlignment="0" applyProtection="0"/>
    <xf numFmtId="0" fontId="172" fillId="42"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174" fillId="0" borderId="95"/>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9" fontId="174" fillId="0" borderId="95" applyFont="0" applyFill="0" applyBorder="0" applyAlignment="0" applyProtection="0"/>
    <xf numFmtId="0" fontId="22" fillId="0" borderId="95"/>
    <xf numFmtId="43" fontId="175" fillId="0" borderId="95" applyFont="0" applyFill="0" applyBorder="0" applyAlignment="0" applyProtection="0"/>
    <xf numFmtId="0" fontId="176" fillId="0" borderId="95" applyNumberFormat="0" applyFill="0" applyBorder="0" applyAlignment="0" applyProtection="0"/>
    <xf numFmtId="0" fontId="177" fillId="14" borderId="95" applyNumberFormat="0" applyBorder="0" applyAlignment="0" applyProtection="0"/>
    <xf numFmtId="0" fontId="172" fillId="22" borderId="95" applyNumberFormat="0" applyBorder="0" applyAlignment="0" applyProtection="0"/>
    <xf numFmtId="0" fontId="172" fillId="26" borderId="95" applyNumberFormat="0" applyBorder="0" applyAlignment="0" applyProtection="0"/>
    <xf numFmtId="0" fontId="172" fillId="30" borderId="95" applyNumberFormat="0" applyBorder="0" applyAlignment="0" applyProtection="0"/>
    <xf numFmtId="0" fontId="172" fillId="34" borderId="95" applyNumberFormat="0" applyBorder="0" applyAlignment="0" applyProtection="0"/>
    <xf numFmtId="0" fontId="172" fillId="38" borderId="95" applyNumberFormat="0" applyBorder="0" applyAlignment="0" applyProtection="0"/>
    <xf numFmtId="0" fontId="172" fillId="42"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9" fontId="174" fillId="0" borderId="95" applyFont="0" applyFill="0" applyBorder="0" applyAlignment="0" applyProtection="0"/>
    <xf numFmtId="0" fontId="22" fillId="0" borderId="95"/>
    <xf numFmtId="0" fontId="22" fillId="0" borderId="95"/>
    <xf numFmtId="165" fontId="22" fillId="0" borderId="95" applyFont="0" applyFill="0" applyBorder="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174" fillId="0" borderId="95"/>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9" fontId="174" fillId="0" borderId="95" applyFont="0" applyFill="0" applyBorder="0" applyAlignment="0" applyProtection="0"/>
    <xf numFmtId="0" fontId="22" fillId="0" borderId="95"/>
    <xf numFmtId="43" fontId="175" fillId="0" borderId="95" applyFont="0" applyFill="0" applyBorder="0" applyAlignment="0" applyProtection="0"/>
    <xf numFmtId="0" fontId="176" fillId="0" borderId="95" applyNumberFormat="0" applyFill="0" applyBorder="0" applyAlignment="0" applyProtection="0"/>
    <xf numFmtId="0" fontId="177" fillId="14" borderId="95" applyNumberFormat="0" applyBorder="0" applyAlignment="0" applyProtection="0"/>
    <xf numFmtId="0" fontId="172" fillId="22" borderId="95" applyNumberFormat="0" applyBorder="0" applyAlignment="0" applyProtection="0"/>
    <xf numFmtId="0" fontId="172" fillId="26" borderId="95" applyNumberFormat="0" applyBorder="0" applyAlignment="0" applyProtection="0"/>
    <xf numFmtId="0" fontId="172" fillId="30" borderId="95" applyNumberFormat="0" applyBorder="0" applyAlignment="0" applyProtection="0"/>
    <xf numFmtId="0" fontId="172" fillId="34" borderId="95" applyNumberFormat="0" applyBorder="0" applyAlignment="0" applyProtection="0"/>
    <xf numFmtId="0" fontId="172" fillId="38" borderId="95" applyNumberFormat="0" applyBorder="0" applyAlignment="0" applyProtection="0"/>
    <xf numFmtId="0" fontId="172" fillId="42"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18" borderId="127" applyNumberFormat="0" applyFont="0" applyAlignment="0" applyProtection="0"/>
    <xf numFmtId="0" fontId="22" fillId="20" borderId="95" applyNumberFormat="0" applyBorder="0" applyAlignment="0" applyProtection="0"/>
    <xf numFmtId="0" fontId="22" fillId="21" borderId="95" applyNumberFormat="0" applyBorder="0" applyAlignment="0" applyProtection="0"/>
    <xf numFmtId="0" fontId="22" fillId="24" borderId="95" applyNumberFormat="0" applyBorder="0" applyAlignment="0" applyProtection="0"/>
    <xf numFmtId="0" fontId="22" fillId="25" borderId="95" applyNumberFormat="0" applyBorder="0" applyAlignment="0" applyProtection="0"/>
    <xf numFmtId="0" fontId="22" fillId="28" borderId="95" applyNumberFormat="0" applyBorder="0" applyAlignment="0" applyProtection="0"/>
    <xf numFmtId="0" fontId="22" fillId="29" borderId="95" applyNumberFormat="0" applyBorder="0" applyAlignment="0" applyProtection="0"/>
    <xf numFmtId="0" fontId="22" fillId="32" borderId="95" applyNumberFormat="0" applyBorder="0" applyAlignment="0" applyProtection="0"/>
    <xf numFmtId="0" fontId="22" fillId="33" borderId="95" applyNumberFormat="0" applyBorder="0" applyAlignment="0" applyProtection="0"/>
    <xf numFmtId="0" fontId="22" fillId="36" borderId="95" applyNumberFormat="0" applyBorder="0" applyAlignment="0" applyProtection="0"/>
    <xf numFmtId="0" fontId="22" fillId="37" borderId="95" applyNumberFormat="0" applyBorder="0" applyAlignment="0" applyProtection="0"/>
    <xf numFmtId="0" fontId="22" fillId="40" borderId="95" applyNumberFormat="0" applyBorder="0" applyAlignment="0" applyProtection="0"/>
    <xf numFmtId="0" fontId="22" fillId="41" borderId="95" applyNumberFormat="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171" fontId="22" fillId="0" borderId="95" applyFont="0" applyFill="0" applyBorder="0" applyAlignment="0" applyProtection="0"/>
    <xf numFmtId="9"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43" fontId="22" fillId="0" borderId="95" applyFont="0" applyFill="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0"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4"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28"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2"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36"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40"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1"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5"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29"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3"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37"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0" fontId="22" fillId="41" borderId="95" applyNumberFormat="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1"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166" fontId="22" fillId="0" borderId="95" applyFont="0" applyFill="0" applyBorder="0" applyAlignment="0" applyProtection="0"/>
    <xf numFmtId="166" fontId="22" fillId="0" borderId="95" applyFont="0" applyFill="0" applyBorder="0" applyAlignment="0" applyProtection="0"/>
    <xf numFmtId="166" fontId="22" fillId="0" borderId="95" applyFont="0" applyFill="0" applyBorder="0" applyAlignment="0" applyProtection="0"/>
    <xf numFmtId="166"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165" fontId="174" fillId="0" borderId="95" applyFont="0" applyFill="0" applyBorder="0" applyAlignment="0" applyProtection="0"/>
    <xf numFmtId="43" fontId="22"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171"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174"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174" fillId="0" borderId="95"/>
    <xf numFmtId="0" fontId="22" fillId="0" borderId="95"/>
    <xf numFmtId="0" fontId="174"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174"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0" borderId="95"/>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0" fontId="22" fillId="18" borderId="127" applyNumberFormat="0" applyFont="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9" fontId="22" fillId="0" borderId="95" applyFont="0" applyFill="0" applyBorder="0" applyAlignment="0" applyProtection="0"/>
    <xf numFmtId="0" fontId="159" fillId="0" borderId="95" applyNumberFormat="0" applyFill="0" applyBorder="0" applyAlignment="0" applyProtection="0"/>
    <xf numFmtId="0" fontId="22" fillId="0" borderId="95"/>
    <xf numFmtId="43" fontId="22" fillId="0" borderId="95" applyFont="0" applyFill="0" applyBorder="0" applyAlignment="0" applyProtection="0"/>
    <xf numFmtId="0" fontId="22" fillId="0" borderId="95"/>
    <xf numFmtId="0" fontId="22" fillId="0" borderId="95"/>
    <xf numFmtId="0" fontId="22" fillId="0" borderId="95"/>
    <xf numFmtId="0" fontId="22" fillId="0" borderId="95"/>
    <xf numFmtId="0" fontId="22" fillId="0" borderId="95"/>
    <xf numFmtId="43" fontId="22" fillId="0" borderId="95" applyFont="0" applyFill="0" applyBorder="0" applyAlignment="0" applyProtection="0"/>
    <xf numFmtId="0" fontId="22" fillId="0" borderId="95"/>
    <xf numFmtId="0" fontId="22" fillId="0" borderId="95"/>
    <xf numFmtId="0" fontId="174" fillId="0" borderId="95"/>
    <xf numFmtId="174" fontId="174" fillId="0" borderId="95" applyFill="0" applyBorder="0" applyAlignment="0" applyProtection="0"/>
    <xf numFmtId="165" fontId="174" fillId="0" borderId="95" applyFont="0" applyFill="0" applyBorder="0" applyAlignment="0" applyProtection="0"/>
    <xf numFmtId="0" fontId="175" fillId="0" borderId="95"/>
    <xf numFmtId="0" fontId="175" fillId="0" borderId="95"/>
    <xf numFmtId="165" fontId="174" fillId="0" borderId="95" applyFont="0" applyFill="0" applyBorder="0" applyAlignment="0" applyProtection="0"/>
    <xf numFmtId="165" fontId="174" fillId="0" borderId="95" applyFont="0" applyFill="0" applyBorder="0" applyAlignment="0" applyProtection="0"/>
    <xf numFmtId="0" fontId="22" fillId="0" borderId="95"/>
    <xf numFmtId="43" fontId="174" fillId="0" borderId="95" applyFont="0" applyFill="0" applyBorder="0" applyAlignment="0" applyProtection="0"/>
    <xf numFmtId="0" fontId="174" fillId="0" borderId="95"/>
    <xf numFmtId="0" fontId="175" fillId="0" borderId="95"/>
    <xf numFmtId="165" fontId="174" fillId="0" borderId="95" applyFont="0" applyFill="0" applyBorder="0" applyAlignment="0" applyProtection="0"/>
    <xf numFmtId="165" fontId="174" fillId="0" borderId="95" applyFont="0" applyFill="0" applyBorder="0" applyAlignment="0" applyProtection="0"/>
    <xf numFmtId="0" fontId="174" fillId="0" borderId="95"/>
    <xf numFmtId="43" fontId="174" fillId="0" borderId="95" applyFont="0" applyFill="0" applyBorder="0" applyAlignment="0" applyProtection="0"/>
    <xf numFmtId="0" fontId="175" fillId="0" borderId="95"/>
    <xf numFmtId="41" fontId="174" fillId="0" borderId="95" applyFont="0" applyFill="0" applyBorder="0" applyAlignment="0" applyProtection="0"/>
    <xf numFmtId="0" fontId="22" fillId="0" borderId="95"/>
    <xf numFmtId="0" fontId="22" fillId="0" borderId="95"/>
    <xf numFmtId="0" fontId="175" fillId="0" borderId="95"/>
    <xf numFmtId="0" fontId="174" fillId="0" borderId="95"/>
    <xf numFmtId="165" fontId="22" fillId="0" borderId="95" applyFont="0" applyFill="0" applyBorder="0" applyAlignment="0" applyProtection="0"/>
    <xf numFmtId="165" fontId="175" fillId="0" borderId="95" applyFont="0" applyFill="0" applyBorder="0" applyAlignment="0" applyProtection="0"/>
    <xf numFmtId="0" fontId="174" fillId="0" borderId="95"/>
    <xf numFmtId="165" fontId="174" fillId="0" borderId="95" applyFont="0" applyFill="0" applyBorder="0" applyAlignment="0" applyProtection="0"/>
    <xf numFmtId="0" fontId="175" fillId="0" borderId="95"/>
    <xf numFmtId="0" fontId="175" fillId="0" borderId="95"/>
    <xf numFmtId="0" fontId="174" fillId="0" borderId="95"/>
    <xf numFmtId="0" fontId="175" fillId="0" borderId="95"/>
    <xf numFmtId="0" fontId="178" fillId="0" borderId="95"/>
    <xf numFmtId="0" fontId="22" fillId="0" borderId="95"/>
    <xf numFmtId="0" fontId="174" fillId="0" borderId="95"/>
    <xf numFmtId="0" fontId="22" fillId="0" borderId="95"/>
    <xf numFmtId="0" fontId="174" fillId="0" borderId="95"/>
    <xf numFmtId="43" fontId="174" fillId="0" borderId="95" applyFont="0" applyFill="0" applyBorder="0" applyAlignment="0" applyProtection="0"/>
    <xf numFmtId="0" fontId="22" fillId="0" borderId="95"/>
    <xf numFmtId="0" fontId="175" fillId="0" borderId="95"/>
    <xf numFmtId="0" fontId="174" fillId="0" borderId="95"/>
    <xf numFmtId="0" fontId="174" fillId="0" borderId="95"/>
    <xf numFmtId="0" fontId="175" fillId="0" borderId="95"/>
    <xf numFmtId="43" fontId="174" fillId="0" borderId="95" applyFont="0" applyFill="0" applyBorder="0" applyAlignment="0" applyProtection="0"/>
    <xf numFmtId="0" fontId="175" fillId="0" borderId="95"/>
    <xf numFmtId="0" fontId="175" fillId="0" borderId="95"/>
    <xf numFmtId="0" fontId="175" fillId="0" borderId="95"/>
    <xf numFmtId="0" fontId="22" fillId="0" borderId="95"/>
    <xf numFmtId="165" fontId="174" fillId="0" borderId="95" applyFont="0" applyFill="0" applyBorder="0" applyAlignment="0" applyProtection="0"/>
    <xf numFmtId="165" fontId="22" fillId="0" borderId="95" applyFont="0" applyFill="0" applyBorder="0" applyAlignment="0" applyProtection="0"/>
    <xf numFmtId="0" fontId="21" fillId="0" borderId="95"/>
    <xf numFmtId="0" fontId="20" fillId="0" borderId="95"/>
    <xf numFmtId="0" fontId="20" fillId="0" borderId="95"/>
    <xf numFmtId="165" fontId="20" fillId="0" borderId="95" applyFont="0" applyFill="0" applyBorder="0" applyAlignment="0" applyProtection="0"/>
    <xf numFmtId="0" fontId="20" fillId="0" borderId="95"/>
    <xf numFmtId="165" fontId="20" fillId="0" borderId="95" applyFont="0" applyFill="0" applyBorder="0" applyAlignment="0" applyProtection="0"/>
    <xf numFmtId="0" fontId="197" fillId="0" borderId="95"/>
    <xf numFmtId="0" fontId="142" fillId="0" borderId="95" applyNumberFormat="0" applyFill="0" applyBorder="0" applyAlignment="0" applyProtection="0"/>
    <xf numFmtId="0" fontId="11" fillId="0" borderId="95"/>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9" fontId="11" fillId="0" borderId="95" applyFont="0" applyFill="0" applyBorder="0" applyAlignment="0" applyProtection="0"/>
    <xf numFmtId="0" fontId="11" fillId="0" borderId="95"/>
    <xf numFmtId="165" fontId="11" fillId="0" borderId="95" applyFont="0" applyFill="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0" fontId="11" fillId="0" borderId="95"/>
    <xf numFmtId="4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4"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22" borderId="95" applyNumberFormat="0" applyBorder="0" applyAlignment="0" applyProtection="0"/>
    <xf numFmtId="0" fontId="11" fillId="26" borderId="95" applyNumberFormat="0" applyBorder="0" applyAlignment="0" applyProtection="0"/>
    <xf numFmtId="0" fontId="11" fillId="30" borderId="95" applyNumberFormat="0" applyBorder="0" applyAlignment="0" applyProtection="0"/>
    <xf numFmtId="0" fontId="11" fillId="34" borderId="95" applyNumberFormat="0" applyBorder="0" applyAlignment="0" applyProtection="0"/>
    <xf numFmtId="0" fontId="11" fillId="38" borderId="95" applyNumberFormat="0" applyBorder="0" applyAlignment="0" applyProtection="0"/>
    <xf numFmtId="0" fontId="11" fillId="42" borderId="95" applyNumberFormat="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43"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165" fontId="11" fillId="0" borderId="95" applyFont="0" applyFill="0" applyBorder="0" applyAlignment="0" applyProtection="0"/>
    <xf numFmtId="0" fontId="11" fillId="0" borderId="95"/>
    <xf numFmtId="0" fontId="197"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165" fontId="11" fillId="0" borderId="95" applyFont="0" applyFill="0" applyBorder="0" applyAlignment="0" applyProtection="0"/>
    <xf numFmtId="0" fontId="11" fillId="0" borderId="95"/>
    <xf numFmtId="0" fontId="11" fillId="0" borderId="95"/>
    <xf numFmtId="165"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164" fontId="11" fillId="0" borderId="95" applyFont="0" applyFill="0" applyBorder="0" applyAlignment="0" applyProtection="0"/>
    <xf numFmtId="166"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165" fontId="11" fillId="0" borderId="95" applyFont="0" applyFill="0" applyBorder="0" applyAlignment="0" applyProtection="0"/>
    <xf numFmtId="0" fontId="11" fillId="0" borderId="95"/>
    <xf numFmtId="0" fontId="11" fillId="0" borderId="95"/>
    <xf numFmtId="165"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164" fontId="11" fillId="0" borderId="95" applyFont="0" applyFill="0" applyBorder="0" applyAlignment="0" applyProtection="0"/>
    <xf numFmtId="166"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18" borderId="127" applyNumberFormat="0" applyFont="0" applyAlignment="0" applyProtection="0"/>
    <xf numFmtId="0" fontId="11" fillId="20" borderId="95" applyNumberFormat="0" applyBorder="0" applyAlignment="0" applyProtection="0"/>
    <xf numFmtId="0" fontId="11" fillId="21" borderId="95" applyNumberFormat="0" applyBorder="0" applyAlignment="0" applyProtection="0"/>
    <xf numFmtId="0" fontId="11" fillId="24" borderId="95" applyNumberFormat="0" applyBorder="0" applyAlignment="0" applyProtection="0"/>
    <xf numFmtId="0" fontId="11" fillId="25" borderId="95" applyNumberFormat="0" applyBorder="0" applyAlignment="0" applyProtection="0"/>
    <xf numFmtId="0" fontId="11" fillId="28" borderId="95" applyNumberFormat="0" applyBorder="0" applyAlignment="0" applyProtection="0"/>
    <xf numFmtId="0" fontId="11" fillId="29" borderId="95" applyNumberFormat="0" applyBorder="0" applyAlignment="0" applyProtection="0"/>
    <xf numFmtId="0" fontId="11" fillId="32" borderId="95" applyNumberFormat="0" applyBorder="0" applyAlignment="0" applyProtection="0"/>
    <xf numFmtId="0" fontId="11" fillId="33" borderId="95" applyNumberFormat="0" applyBorder="0" applyAlignment="0" applyProtection="0"/>
    <xf numFmtId="0" fontId="11" fillId="36" borderId="95" applyNumberFormat="0" applyBorder="0" applyAlignment="0" applyProtection="0"/>
    <xf numFmtId="0" fontId="11" fillId="37" borderId="95" applyNumberFormat="0" applyBorder="0" applyAlignment="0" applyProtection="0"/>
    <xf numFmtId="0" fontId="11" fillId="40" borderId="95" applyNumberFormat="0" applyBorder="0" applyAlignment="0" applyProtection="0"/>
    <xf numFmtId="0" fontId="11" fillId="41" borderId="95" applyNumberFormat="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171" fontId="11" fillId="0" borderId="95" applyFont="0" applyFill="0" applyBorder="0" applyAlignment="0" applyProtection="0"/>
    <xf numFmtId="9"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43" fontId="11" fillId="0" borderId="95" applyFont="0" applyFill="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0"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4"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28"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2"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36"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40"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1"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5"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29"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3"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37"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0" fontId="11" fillId="41" borderId="95" applyNumberFormat="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166" fontId="11" fillId="0" borderId="95" applyFont="0" applyFill="0" applyBorder="0" applyAlignment="0" applyProtection="0"/>
    <xf numFmtId="166" fontId="11" fillId="0" borderId="95" applyFont="0" applyFill="0" applyBorder="0" applyAlignment="0" applyProtection="0"/>
    <xf numFmtId="166" fontId="11" fillId="0" borderId="95" applyFont="0" applyFill="0" applyBorder="0" applyAlignment="0" applyProtection="0"/>
    <xf numFmtId="166"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171"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0" borderId="95"/>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0" fontId="11" fillId="18" borderId="127" applyNumberFormat="0" applyFont="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9" fontId="11" fillId="0" borderId="95" applyFont="0" applyFill="0" applyBorder="0" applyAlignment="0" applyProtection="0"/>
    <xf numFmtId="0" fontId="11" fillId="0" borderId="95"/>
    <xf numFmtId="43" fontId="11" fillId="0" borderId="95" applyFont="0" applyFill="0" applyBorder="0" applyAlignment="0" applyProtection="0"/>
    <xf numFmtId="0" fontId="11" fillId="0" borderId="95"/>
    <xf numFmtId="0" fontId="11" fillId="0" borderId="95"/>
    <xf numFmtId="0" fontId="11" fillId="0" borderId="95"/>
    <xf numFmtId="0" fontId="11" fillId="0" borderId="95"/>
    <xf numFmtId="0" fontId="11" fillId="0" borderId="95"/>
    <xf numFmtId="43" fontId="11" fillId="0" borderId="95" applyFont="0" applyFill="0" applyBorder="0" applyAlignment="0" applyProtection="0"/>
    <xf numFmtId="0" fontId="11" fillId="0" borderId="95"/>
    <xf numFmtId="0" fontId="11" fillId="0" borderId="95"/>
    <xf numFmtId="0" fontId="197" fillId="0" borderId="95"/>
    <xf numFmtId="0" fontId="11" fillId="0" borderId="95"/>
    <xf numFmtId="0" fontId="11" fillId="0" borderId="95"/>
    <xf numFmtId="0" fontId="11" fillId="0" borderId="95"/>
    <xf numFmtId="165" fontId="11" fillId="0" borderId="95" applyFont="0" applyFill="0" applyBorder="0" applyAlignment="0" applyProtection="0"/>
    <xf numFmtId="0" fontId="11" fillId="0" borderId="95"/>
    <xf numFmtId="0" fontId="11" fillId="0" borderId="95"/>
    <xf numFmtId="0" fontId="11" fillId="0" borderId="95"/>
    <xf numFmtId="0" fontId="11" fillId="0" borderId="95"/>
    <xf numFmtId="165" fontId="11" fillId="0" borderId="95" applyFont="0" applyFill="0" applyBorder="0" applyAlignment="0" applyProtection="0"/>
    <xf numFmtId="0" fontId="11" fillId="0" borderId="95"/>
    <xf numFmtId="0" fontId="11" fillId="0" borderId="95"/>
    <xf numFmtId="0" fontId="11" fillId="0" borderId="95"/>
    <xf numFmtId="165" fontId="11" fillId="0" borderId="95" applyFont="0" applyFill="0" applyBorder="0" applyAlignment="0" applyProtection="0"/>
    <xf numFmtId="0" fontId="11" fillId="0" borderId="95"/>
    <xf numFmtId="165" fontId="11" fillId="0" borderId="95" applyFont="0" applyFill="0" applyBorder="0" applyAlignment="0" applyProtection="0"/>
    <xf numFmtId="165" fontId="11" fillId="0" borderId="95" applyFont="0" applyFill="0" applyBorder="0" applyAlignment="0" applyProtection="0"/>
    <xf numFmtId="165" fontId="11" fillId="0" borderId="95" applyFont="0" applyFill="0" applyBorder="0" applyAlignment="0" applyProtection="0"/>
    <xf numFmtId="0" fontId="197" fillId="0" borderId="95"/>
    <xf numFmtId="0" fontId="197" fillId="0" borderId="95"/>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9" fontId="10" fillId="0" borderId="95" applyFont="0" applyFill="0" applyBorder="0" applyAlignment="0" applyProtection="0"/>
    <xf numFmtId="0" fontId="10" fillId="0" borderId="95"/>
    <xf numFmtId="165" fontId="10" fillId="0" borderId="95" applyFont="0" applyFill="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0" fontId="10" fillId="0" borderId="95"/>
    <xf numFmtId="4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4"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22" borderId="95" applyNumberFormat="0" applyBorder="0" applyAlignment="0" applyProtection="0"/>
    <xf numFmtId="0" fontId="10" fillId="26" borderId="95" applyNumberFormat="0" applyBorder="0" applyAlignment="0" applyProtection="0"/>
    <xf numFmtId="0" fontId="10" fillId="30" borderId="95" applyNumberFormat="0" applyBorder="0" applyAlignment="0" applyProtection="0"/>
    <xf numFmtId="0" fontId="10" fillId="34" borderId="95" applyNumberFormat="0" applyBorder="0" applyAlignment="0" applyProtection="0"/>
    <xf numFmtId="0" fontId="10" fillId="38" borderId="95" applyNumberFormat="0" applyBorder="0" applyAlignment="0" applyProtection="0"/>
    <xf numFmtId="0" fontId="10" fillId="42" borderId="95" applyNumberFormat="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43"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165" fontId="10" fillId="0" borderId="95" applyFont="0" applyFill="0" applyBorder="0" applyAlignment="0" applyProtection="0"/>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165" fontId="10" fillId="0" borderId="95" applyFont="0" applyFill="0" applyBorder="0" applyAlignment="0" applyProtection="0"/>
    <xf numFmtId="0" fontId="10" fillId="0" borderId="95"/>
    <xf numFmtId="0" fontId="10" fillId="0" borderId="95"/>
    <xf numFmtId="165"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164" fontId="10" fillId="0" borderId="95" applyFont="0" applyFill="0" applyBorder="0" applyAlignment="0" applyProtection="0"/>
    <xf numFmtId="166"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165" fontId="10" fillId="0" borderId="95" applyFont="0" applyFill="0" applyBorder="0" applyAlignment="0" applyProtection="0"/>
    <xf numFmtId="0" fontId="10" fillId="0" borderId="95"/>
    <xf numFmtId="0" fontId="10" fillId="0" borderId="95"/>
    <xf numFmtId="165"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164" fontId="10" fillId="0" borderId="95" applyFont="0" applyFill="0" applyBorder="0" applyAlignment="0" applyProtection="0"/>
    <xf numFmtId="166"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165"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165" fontId="10" fillId="0" borderId="95" applyFont="0" applyFill="0" applyBorder="0" applyAlignment="0" applyProtection="0"/>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97"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97"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18" borderId="127" applyNumberFormat="0" applyFont="0" applyAlignment="0" applyProtection="0"/>
    <xf numFmtId="0" fontId="10" fillId="20" borderId="95" applyNumberFormat="0" applyBorder="0" applyAlignment="0" applyProtection="0"/>
    <xf numFmtId="0" fontId="10" fillId="21" borderId="95" applyNumberFormat="0" applyBorder="0" applyAlignment="0" applyProtection="0"/>
    <xf numFmtId="0" fontId="10" fillId="24" borderId="95" applyNumberFormat="0" applyBorder="0" applyAlignment="0" applyProtection="0"/>
    <xf numFmtId="0" fontId="10" fillId="25" borderId="95" applyNumberFormat="0" applyBorder="0" applyAlignment="0" applyProtection="0"/>
    <xf numFmtId="0" fontId="10" fillId="28" borderId="95" applyNumberFormat="0" applyBorder="0" applyAlignment="0" applyProtection="0"/>
    <xf numFmtId="0" fontId="10" fillId="29" borderId="95" applyNumberFormat="0" applyBorder="0" applyAlignment="0" applyProtection="0"/>
    <xf numFmtId="0" fontId="10" fillId="32" borderId="95" applyNumberFormat="0" applyBorder="0" applyAlignment="0" applyProtection="0"/>
    <xf numFmtId="0" fontId="10" fillId="33" borderId="95" applyNumberFormat="0" applyBorder="0" applyAlignment="0" applyProtection="0"/>
    <xf numFmtId="0" fontId="10" fillId="36" borderId="95" applyNumberFormat="0" applyBorder="0" applyAlignment="0" applyProtection="0"/>
    <xf numFmtId="0" fontId="10" fillId="37" borderId="95" applyNumberFormat="0" applyBorder="0" applyAlignment="0" applyProtection="0"/>
    <xf numFmtId="0" fontId="10" fillId="40" borderId="95" applyNumberFormat="0" applyBorder="0" applyAlignment="0" applyProtection="0"/>
    <xf numFmtId="0" fontId="10" fillId="41" borderId="95" applyNumberFormat="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171" fontId="10" fillId="0" borderId="95" applyFont="0" applyFill="0" applyBorder="0" applyAlignment="0" applyProtection="0"/>
    <xf numFmtId="9"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43" fontId="10" fillId="0" borderId="95" applyFont="0" applyFill="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0"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4"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28"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2"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36"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40"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1"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5"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29"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3"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37"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0" fontId="10" fillId="41" borderId="95" applyNumberFormat="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166" fontId="10" fillId="0" borderId="95" applyFont="0" applyFill="0" applyBorder="0" applyAlignment="0" applyProtection="0"/>
    <xf numFmtId="166" fontId="10" fillId="0" borderId="95" applyFont="0" applyFill="0" applyBorder="0" applyAlignment="0" applyProtection="0"/>
    <xf numFmtId="166" fontId="10" fillId="0" borderId="95" applyFont="0" applyFill="0" applyBorder="0" applyAlignment="0" applyProtection="0"/>
    <xf numFmtId="166"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171"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0" borderId="95"/>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0" fontId="10" fillId="18" borderId="127" applyNumberFormat="0" applyFont="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9" fontId="10" fillId="0" borderId="95" applyFont="0" applyFill="0" applyBorder="0" applyAlignment="0" applyProtection="0"/>
    <xf numFmtId="0" fontId="10" fillId="0" borderId="95"/>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43" fontId="10" fillId="0" borderId="95" applyFont="0" applyFill="0" applyBorder="0" applyAlignment="0" applyProtection="0"/>
    <xf numFmtId="0" fontId="10" fillId="0" borderId="95"/>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0" fontId="10" fillId="0" borderId="95"/>
    <xf numFmtId="0" fontId="10" fillId="0" borderId="95"/>
    <xf numFmtId="0" fontId="10" fillId="0" borderId="95"/>
    <xf numFmtId="0" fontId="10" fillId="0" borderId="95"/>
    <xf numFmtId="165" fontId="10" fillId="0" borderId="95" applyFont="0" applyFill="0" applyBorder="0" applyAlignment="0" applyProtection="0"/>
    <xf numFmtId="0" fontId="10" fillId="0" borderId="95"/>
    <xf numFmtId="0" fontId="10" fillId="0" borderId="95"/>
    <xf numFmtId="0" fontId="10" fillId="0" borderId="95"/>
    <xf numFmtId="165" fontId="10" fillId="0" borderId="95" applyFont="0" applyFill="0" applyBorder="0" applyAlignment="0" applyProtection="0"/>
    <xf numFmtId="0" fontId="10" fillId="0" borderId="95"/>
    <xf numFmtId="165" fontId="10" fillId="0" borderId="95" applyFont="0" applyFill="0" applyBorder="0" applyAlignment="0" applyProtection="0"/>
    <xf numFmtId="165" fontId="10" fillId="0" borderId="95" applyFont="0" applyFill="0" applyBorder="0" applyAlignment="0" applyProtection="0"/>
    <xf numFmtId="0" fontId="199"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0" fontId="4" fillId="0" borderId="95"/>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174" fillId="0" borderId="95" applyFont="0" applyFill="0" applyBorder="0" applyAlignment="0" applyProtection="0"/>
    <xf numFmtId="43" fontId="4" fillId="0" borderId="95" applyFont="0" applyFill="0" applyBorder="0" applyAlignment="0" applyProtection="0"/>
    <xf numFmtId="44"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22" borderId="95" applyNumberFormat="0" applyBorder="0" applyAlignment="0" applyProtection="0"/>
    <xf numFmtId="0" fontId="4" fillId="26" borderId="95" applyNumberFormat="0" applyBorder="0" applyAlignment="0" applyProtection="0"/>
    <xf numFmtId="0" fontId="4" fillId="30" borderId="95" applyNumberFormat="0" applyBorder="0" applyAlignment="0" applyProtection="0"/>
    <xf numFmtId="0" fontId="4" fillId="34" borderId="95" applyNumberFormat="0" applyBorder="0" applyAlignment="0" applyProtection="0"/>
    <xf numFmtId="0" fontId="4" fillId="38" borderId="95" applyNumberFormat="0" applyBorder="0" applyAlignment="0" applyProtection="0"/>
    <xf numFmtId="0" fontId="4" fillId="42" borderId="95" applyNumberFormat="0" applyBorder="0" applyAlignment="0" applyProtection="0"/>
    <xf numFmtId="41"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43" fontId="175" fillId="0" borderId="95" applyFont="0" applyFill="0" applyBorder="0" applyAlignment="0" applyProtection="0"/>
    <xf numFmtId="43" fontId="174"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17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43" fontId="175"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175" fillId="0" borderId="95" applyFont="0" applyFill="0" applyBorder="0" applyAlignment="0" applyProtection="0"/>
    <xf numFmtId="43" fontId="175"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0" fontId="4" fillId="0" borderId="95"/>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3" fontId="174" fillId="0" borderId="95" applyFont="0" applyFill="0" applyBorder="0" applyAlignment="0" applyProtection="0"/>
    <xf numFmtId="41" fontId="17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175" fillId="0" borderId="95" applyFont="0" applyFill="0" applyBorder="0" applyAlignment="0" applyProtection="0"/>
    <xf numFmtId="43" fontId="174" fillId="0" borderId="95" applyFont="0" applyFill="0" applyBorder="0" applyAlignment="0" applyProtection="0"/>
    <xf numFmtId="0" fontId="4" fillId="0" borderId="95"/>
    <xf numFmtId="0" fontId="4" fillId="0" borderId="95"/>
    <xf numFmtId="43" fontId="174" fillId="0" borderId="95" applyFont="0" applyFill="0" applyBorder="0" applyAlignment="0" applyProtection="0"/>
    <xf numFmtId="0" fontId="4" fillId="0" borderId="95"/>
    <xf numFmtId="43" fontId="174" fillId="0" borderId="95" applyFont="0" applyFill="0" applyBorder="0" applyAlignment="0" applyProtection="0"/>
    <xf numFmtId="0" fontId="4" fillId="0" borderId="95"/>
    <xf numFmtId="43" fontId="17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0" fontId="4" fillId="0" borderId="95"/>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4"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22" borderId="95" applyNumberFormat="0" applyBorder="0" applyAlignment="0" applyProtection="0"/>
    <xf numFmtId="0" fontId="4" fillId="26" borderId="95" applyNumberFormat="0" applyBorder="0" applyAlignment="0" applyProtection="0"/>
    <xf numFmtId="0" fontId="4" fillId="30" borderId="95" applyNumberFormat="0" applyBorder="0" applyAlignment="0" applyProtection="0"/>
    <xf numFmtId="0" fontId="4" fillId="34" borderId="95" applyNumberFormat="0" applyBorder="0" applyAlignment="0" applyProtection="0"/>
    <xf numFmtId="0" fontId="4" fillId="38" borderId="95" applyNumberFormat="0" applyBorder="0" applyAlignment="0" applyProtection="0"/>
    <xf numFmtId="0" fontId="4" fillId="42" borderId="95" applyNumberFormat="0" applyBorder="0" applyAlignment="0" applyProtection="0"/>
    <xf numFmtId="41"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0" fontId="4" fillId="0" borderId="95"/>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4"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22" borderId="95" applyNumberFormat="0" applyBorder="0" applyAlignment="0" applyProtection="0"/>
    <xf numFmtId="0" fontId="4" fillId="26" borderId="95" applyNumberFormat="0" applyBorder="0" applyAlignment="0" applyProtection="0"/>
    <xf numFmtId="0" fontId="4" fillId="30" borderId="95" applyNumberFormat="0" applyBorder="0" applyAlignment="0" applyProtection="0"/>
    <xf numFmtId="0" fontId="4" fillId="34" borderId="95" applyNumberFormat="0" applyBorder="0" applyAlignment="0" applyProtection="0"/>
    <xf numFmtId="0" fontId="4" fillId="38" borderId="95" applyNumberFormat="0" applyBorder="0" applyAlignment="0" applyProtection="0"/>
    <xf numFmtId="0" fontId="4" fillId="42" borderId="95" applyNumberFormat="0" applyBorder="0" applyAlignment="0" applyProtection="0"/>
    <xf numFmtId="41"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18" borderId="127" applyNumberFormat="0" applyFont="0" applyAlignment="0" applyProtection="0"/>
    <xf numFmtId="0" fontId="4" fillId="20" borderId="95" applyNumberFormat="0" applyBorder="0" applyAlignment="0" applyProtection="0"/>
    <xf numFmtId="0" fontId="4" fillId="21" borderId="95" applyNumberFormat="0" applyBorder="0" applyAlignment="0" applyProtection="0"/>
    <xf numFmtId="0" fontId="4" fillId="24" borderId="95" applyNumberFormat="0" applyBorder="0" applyAlignment="0" applyProtection="0"/>
    <xf numFmtId="0" fontId="4" fillId="25" borderId="95" applyNumberFormat="0" applyBorder="0" applyAlignment="0" applyProtection="0"/>
    <xf numFmtId="0" fontId="4" fillId="28" borderId="95" applyNumberFormat="0" applyBorder="0" applyAlignment="0" applyProtection="0"/>
    <xf numFmtId="0" fontId="4" fillId="29" borderId="95" applyNumberFormat="0" applyBorder="0" applyAlignment="0" applyProtection="0"/>
    <xf numFmtId="0" fontId="4" fillId="32" borderId="95" applyNumberFormat="0" applyBorder="0" applyAlignment="0" applyProtection="0"/>
    <xf numFmtId="0" fontId="4" fillId="33" borderId="95" applyNumberFormat="0" applyBorder="0" applyAlignment="0" applyProtection="0"/>
    <xf numFmtId="0" fontId="4" fillId="36" borderId="95" applyNumberFormat="0" applyBorder="0" applyAlignment="0" applyProtection="0"/>
    <xf numFmtId="0" fontId="4" fillId="37" borderId="95" applyNumberFormat="0" applyBorder="0" applyAlignment="0" applyProtection="0"/>
    <xf numFmtId="0" fontId="4" fillId="40" borderId="95" applyNumberFormat="0" applyBorder="0" applyAlignment="0" applyProtection="0"/>
    <xf numFmtId="0" fontId="4" fillId="41" borderId="95" applyNumberFormat="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171" fontId="4" fillId="0" borderId="95" applyFont="0" applyFill="0" applyBorder="0" applyAlignment="0" applyProtection="0"/>
    <xf numFmtId="9"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43" fontId="4" fillId="0" borderId="95" applyFont="0" applyFill="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0"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4"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28"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2"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36"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40"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1"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5"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29"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3"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37"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0" fontId="4" fillId="41" borderId="95" applyNumberFormat="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166"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171"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0" borderId="95"/>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0" fontId="4" fillId="18" borderId="127" applyNumberFormat="0" applyFont="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9" fontId="4" fillId="0" borderId="95" applyFont="0" applyFill="0" applyBorder="0" applyAlignment="0" applyProtection="0"/>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0" fontId="4" fillId="0" borderId="95"/>
    <xf numFmtId="0" fontId="4" fillId="0" borderId="95"/>
    <xf numFmtId="43" fontId="4" fillId="0" borderId="95" applyFont="0" applyFill="0" applyBorder="0" applyAlignment="0" applyProtection="0"/>
    <xf numFmtId="0" fontId="4" fillId="0" borderId="95"/>
    <xf numFmtId="43" fontId="4" fillId="0" borderId="95" applyFont="0" applyFill="0" applyBorder="0" applyAlignment="0" applyProtection="0"/>
    <xf numFmtId="43" fontId="4" fillId="0" borderId="95" applyFont="0" applyFill="0" applyBorder="0" applyAlignment="0" applyProtection="0"/>
  </cellStyleXfs>
  <cellXfs count="2603">
    <xf numFmtId="0" fontId="0" fillId="0" borderId="0" xfId="0"/>
    <xf numFmtId="0" fontId="28" fillId="0" borderId="0" xfId="0" applyFont="1"/>
    <xf numFmtId="0" fontId="29" fillId="0" borderId="0" xfId="0" applyFont="1"/>
    <xf numFmtId="0" fontId="34" fillId="0" borderId="0" xfId="0" applyFont="1"/>
    <xf numFmtId="0" fontId="35" fillId="0" borderId="0" xfId="0" applyFont="1"/>
    <xf numFmtId="0" fontId="33" fillId="0" borderId="0" xfId="0" applyFont="1"/>
    <xf numFmtId="0" fontId="33" fillId="3" borderId="1" xfId="0" applyFont="1" applyFill="1" applyBorder="1"/>
    <xf numFmtId="0" fontId="36" fillId="3" borderId="1" xfId="0" quotePrefix="1" applyFont="1" applyFill="1" applyBorder="1" applyAlignment="1">
      <alignment horizontal="left" vertical="top"/>
    </xf>
    <xf numFmtId="0" fontId="36" fillId="3" borderId="1" xfId="0" applyFont="1" applyFill="1" applyBorder="1" applyAlignment="1">
      <alignment horizontal="left" vertical="top"/>
    </xf>
    <xf numFmtId="0" fontId="36" fillId="0" borderId="0" xfId="0" applyFont="1" applyAlignment="1">
      <alignment horizontal="left" vertical="top"/>
    </xf>
    <xf numFmtId="0" fontId="36" fillId="3" borderId="1" xfId="0" quotePrefix="1" applyFont="1" applyFill="1" applyBorder="1"/>
    <xf numFmtId="0" fontId="36" fillId="0" borderId="0" xfId="0" quotePrefix="1" applyFont="1"/>
    <xf numFmtId="0" fontId="36" fillId="0" borderId="0" xfId="0" applyFont="1"/>
    <xf numFmtId="0" fontId="36" fillId="3" borderId="1" xfId="0" quotePrefix="1" applyFont="1" applyFill="1" applyBorder="1" applyAlignment="1">
      <alignment vertical="top"/>
    </xf>
    <xf numFmtId="0" fontId="36" fillId="3" borderId="1" xfId="0" applyFont="1" applyFill="1" applyBorder="1"/>
    <xf numFmtId="0" fontId="36" fillId="0" borderId="0" xfId="0" applyFont="1" applyAlignment="1">
      <alignment horizontal="left" wrapText="1"/>
    </xf>
    <xf numFmtId="0" fontId="37" fillId="4" borderId="1" xfId="0" quotePrefix="1" applyFont="1" applyFill="1" applyBorder="1"/>
    <xf numFmtId="0" fontId="37" fillId="4" borderId="1" xfId="0" applyFont="1" applyFill="1" applyBorder="1"/>
    <xf numFmtId="0" fontId="36" fillId="0" borderId="0" xfId="0" quotePrefix="1" applyFont="1" applyAlignment="1">
      <alignment vertical="center"/>
    </xf>
    <xf numFmtId="0" fontId="36" fillId="0" borderId="0" xfId="0" applyFont="1" applyAlignment="1">
      <alignment vertical="center"/>
    </xf>
    <xf numFmtId="0" fontId="33" fillId="0" borderId="0" xfId="0" applyFont="1" applyAlignment="1">
      <alignment horizontal="center"/>
    </xf>
    <xf numFmtId="0" fontId="33" fillId="0" borderId="8" xfId="0" applyFont="1" applyBorder="1" applyAlignment="1">
      <alignment horizontal="center" vertical="center" wrapText="1"/>
    </xf>
    <xf numFmtId="0" fontId="28" fillId="0" borderId="0" xfId="0" applyFont="1" applyAlignment="1">
      <alignment vertical="top"/>
    </xf>
    <xf numFmtId="0" fontId="28" fillId="0" borderId="0" xfId="0" quotePrefix="1" applyFont="1"/>
    <xf numFmtId="0" fontId="28" fillId="0" borderId="0" xfId="0" applyFont="1" applyAlignment="1">
      <alignment horizontal="center"/>
    </xf>
    <xf numFmtId="0" fontId="28" fillId="0" borderId="13" xfId="0" applyFont="1" applyBorder="1"/>
    <xf numFmtId="0" fontId="28" fillId="0" borderId="0" xfId="0" applyFont="1" applyAlignment="1">
      <alignment wrapText="1"/>
    </xf>
    <xf numFmtId="0" fontId="31" fillId="0" borderId="0" xfId="0" applyFont="1"/>
    <xf numFmtId="0" fontId="36" fillId="0" borderId="8" xfId="0" applyFont="1" applyBorder="1" applyAlignment="1">
      <alignment horizontal="left" vertical="center" readingOrder="2"/>
    </xf>
    <xf numFmtId="0" fontId="40" fillId="3" borderId="15" xfId="0" applyFont="1" applyFill="1" applyBorder="1"/>
    <xf numFmtId="0" fontId="41" fillId="3" borderId="15" xfId="0" applyFont="1" applyFill="1" applyBorder="1"/>
    <xf numFmtId="0" fontId="42" fillId="3" borderId="21" xfId="0" applyFont="1" applyFill="1" applyBorder="1" applyAlignment="1">
      <alignment horizontal="left"/>
    </xf>
    <xf numFmtId="0" fontId="41" fillId="3" borderId="1" xfId="0" applyFont="1" applyFill="1" applyBorder="1"/>
    <xf numFmtId="0" fontId="36" fillId="0" borderId="0" xfId="0" applyFont="1" applyAlignment="1">
      <alignment horizontal="left" vertical="center" readingOrder="2"/>
    </xf>
    <xf numFmtId="0" fontId="40" fillId="3" borderId="1" xfId="0" applyFont="1" applyFill="1" applyBorder="1"/>
    <xf numFmtId="0" fontId="41" fillId="0" borderId="0" xfId="0" applyFont="1"/>
    <xf numFmtId="0" fontId="42" fillId="3" borderId="1" xfId="0" applyFont="1" applyFill="1" applyBorder="1" applyAlignment="1">
      <alignment horizontal="left"/>
    </xf>
    <xf numFmtId="0" fontId="41" fillId="0" borderId="12" xfId="0" applyFont="1" applyBorder="1" applyAlignment="1">
      <alignment wrapText="1"/>
    </xf>
    <xf numFmtId="0" fontId="37" fillId="3" borderId="1" xfId="0" applyFont="1" applyFill="1" applyBorder="1" applyAlignment="1">
      <alignment horizontal="left" vertical="top"/>
    </xf>
    <xf numFmtId="0" fontId="36" fillId="3" borderId="1" xfId="0" applyFont="1" applyFill="1" applyBorder="1" applyAlignment="1">
      <alignment horizontal="left"/>
    </xf>
    <xf numFmtId="0" fontId="44" fillId="3" borderId="1" xfId="0" applyFont="1" applyFill="1" applyBorder="1" applyAlignment="1">
      <alignment horizontal="left"/>
    </xf>
    <xf numFmtId="0" fontId="41" fillId="3" borderId="1" xfId="0" applyFont="1" applyFill="1" applyBorder="1" applyAlignment="1">
      <alignment horizontal="left" vertical="top"/>
    </xf>
    <xf numFmtId="0" fontId="42" fillId="3" borderId="0" xfId="0" applyFont="1" applyFill="1" applyAlignment="1">
      <alignment horizontal="left"/>
    </xf>
    <xf numFmtId="0" fontId="36" fillId="0" borderId="8" xfId="0" applyFont="1" applyBorder="1" applyAlignment="1">
      <alignment horizontal="center" vertical="center" wrapText="1"/>
    </xf>
    <xf numFmtId="0" fontId="41" fillId="3" borderId="1" xfId="0" applyFont="1" applyFill="1" applyBorder="1" applyAlignment="1">
      <alignment horizontal="center"/>
    </xf>
    <xf numFmtId="0" fontId="36" fillId="0" borderId="0" xfId="0" applyFont="1" applyAlignment="1">
      <alignment horizontal="center"/>
    </xf>
    <xf numFmtId="0" fontId="41" fillId="0" borderId="0" xfId="0" applyFont="1" applyAlignment="1">
      <alignment horizontal="left" vertical="center" wrapText="1"/>
    </xf>
    <xf numFmtId="166" fontId="41" fillId="3" borderId="1" xfId="0" applyNumberFormat="1" applyFont="1" applyFill="1" applyBorder="1"/>
    <xf numFmtId="167" fontId="41" fillId="3" borderId="1" xfId="0" applyNumberFormat="1" applyFont="1" applyFill="1" applyBorder="1"/>
    <xf numFmtId="0" fontId="45" fillId="0" borderId="0" xfId="0" applyFont="1" applyAlignment="1">
      <alignment horizontal="left"/>
    </xf>
    <xf numFmtId="167" fontId="36" fillId="3" borderId="1" xfId="0" applyNumberFormat="1" applyFont="1" applyFill="1" applyBorder="1"/>
    <xf numFmtId="0" fontId="36" fillId="0" borderId="0" xfId="0" applyFont="1" applyAlignment="1">
      <alignment horizontal="left" vertical="center" wrapText="1"/>
    </xf>
    <xf numFmtId="0" fontId="44" fillId="3" borderId="23" xfId="0" applyFont="1" applyFill="1" applyBorder="1" applyAlignment="1">
      <alignment horizontal="left"/>
    </xf>
    <xf numFmtId="166" fontId="41" fillId="3" borderId="1" xfId="0" applyNumberFormat="1" applyFont="1" applyFill="1" applyBorder="1" applyAlignment="1">
      <alignment horizontal="left" vertical="top"/>
    </xf>
    <xf numFmtId="166" fontId="36" fillId="3" borderId="1" xfId="0" applyNumberFormat="1" applyFont="1" applyFill="1" applyBorder="1"/>
    <xf numFmtId="0" fontId="44" fillId="3" borderId="16" xfId="0" applyFont="1" applyFill="1" applyBorder="1" applyAlignment="1">
      <alignment horizontal="left"/>
    </xf>
    <xf numFmtId="0" fontId="42" fillId="3" borderId="16" xfId="0" applyFont="1" applyFill="1" applyBorder="1" applyAlignment="1">
      <alignment horizontal="left"/>
    </xf>
    <xf numFmtId="0" fontId="46" fillId="0" borderId="0" xfId="0" applyFont="1"/>
    <xf numFmtId="0" fontId="41" fillId="3" borderId="21" xfId="0" applyFont="1" applyFill="1" applyBorder="1"/>
    <xf numFmtId="0" fontId="41" fillId="3" borderId="2" xfId="0" applyFont="1" applyFill="1" applyBorder="1"/>
    <xf numFmtId="0" fontId="41" fillId="3" borderId="4" xfId="0" applyFont="1" applyFill="1" applyBorder="1"/>
    <xf numFmtId="0" fontId="41" fillId="3" borderId="16" xfId="0" applyFont="1" applyFill="1" applyBorder="1" applyAlignment="1">
      <alignment horizontal="left" vertical="top"/>
    </xf>
    <xf numFmtId="166" fontId="41" fillId="3" borderId="16" xfId="0" applyNumberFormat="1" applyFont="1" applyFill="1" applyBorder="1" applyAlignment="1">
      <alignment horizontal="left" vertical="top"/>
    </xf>
    <xf numFmtId="166" fontId="41" fillId="3" borderId="23" xfId="0" applyNumberFormat="1" applyFont="1" applyFill="1" applyBorder="1" applyAlignment="1">
      <alignment horizontal="left" vertical="top"/>
    </xf>
    <xf numFmtId="0" fontId="42" fillId="3" borderId="1" xfId="0" applyFont="1" applyFill="1" applyBorder="1" applyAlignment="1">
      <alignment horizontal="left" vertical="top"/>
    </xf>
    <xf numFmtId="0" fontId="41" fillId="3" borderId="0" xfId="0" applyFont="1" applyFill="1"/>
    <xf numFmtId="0" fontId="41" fillId="3" borderId="0" xfId="0" applyFont="1" applyFill="1" applyAlignment="1">
      <alignment horizontal="left" vertical="top"/>
    </xf>
    <xf numFmtId="166" fontId="41" fillId="3" borderId="0" xfId="0" applyNumberFormat="1" applyFont="1" applyFill="1"/>
    <xf numFmtId="166" fontId="41" fillId="3" borderId="23" xfId="0" applyNumberFormat="1" applyFont="1" applyFill="1" applyBorder="1"/>
    <xf numFmtId="166" fontId="41" fillId="3" borderId="31" xfId="0" applyNumberFormat="1" applyFont="1" applyFill="1" applyBorder="1"/>
    <xf numFmtId="0" fontId="41" fillId="3" borderId="30" xfId="0" applyFont="1" applyFill="1" applyBorder="1" applyAlignment="1">
      <alignment horizontal="left" vertical="top"/>
    </xf>
    <xf numFmtId="0" fontId="41" fillId="3" borderId="23" xfId="0" applyFont="1" applyFill="1" applyBorder="1"/>
    <xf numFmtId="0" fontId="36" fillId="3" borderId="0" xfId="0" applyFont="1" applyFill="1"/>
    <xf numFmtId="166" fontId="47" fillId="3" borderId="32" xfId="0" applyNumberFormat="1" applyFont="1" applyFill="1" applyBorder="1" applyAlignment="1">
      <alignment horizontal="left" vertical="top"/>
    </xf>
    <xf numFmtId="166" fontId="41" fillId="3" borderId="14" xfId="0" applyNumberFormat="1" applyFont="1" applyFill="1" applyBorder="1"/>
    <xf numFmtId="0" fontId="41" fillId="3" borderId="14" xfId="0" applyFont="1" applyFill="1" applyBorder="1" applyAlignment="1">
      <alignment horizontal="left" vertical="top"/>
    </xf>
    <xf numFmtId="166" fontId="41" fillId="3" borderId="14" xfId="0" applyNumberFormat="1" applyFont="1" applyFill="1" applyBorder="1" applyAlignment="1">
      <alignment horizontal="left" vertical="top"/>
    </xf>
    <xf numFmtId="0" fontId="28" fillId="3" borderId="14" xfId="0" applyFont="1" applyFill="1" applyBorder="1" applyAlignment="1">
      <alignment horizontal="center" vertical="top"/>
    </xf>
    <xf numFmtId="15" fontId="28" fillId="3" borderId="14" xfId="0" applyNumberFormat="1" applyFont="1" applyFill="1" applyBorder="1" applyAlignment="1">
      <alignment horizontal="center" vertical="top"/>
    </xf>
    <xf numFmtId="0" fontId="41" fillId="3" borderId="33" xfId="0" applyFont="1" applyFill="1" applyBorder="1"/>
    <xf numFmtId="0" fontId="44" fillId="3" borderId="0" xfId="0" applyFont="1" applyFill="1" applyAlignment="1">
      <alignment horizontal="left"/>
    </xf>
    <xf numFmtId="0" fontId="44" fillId="3" borderId="2" xfId="0" applyFont="1" applyFill="1" applyBorder="1" applyAlignment="1">
      <alignment horizontal="left"/>
    </xf>
    <xf numFmtId="0" fontId="44" fillId="3" borderId="38" xfId="0" applyFont="1" applyFill="1" applyBorder="1" applyAlignment="1">
      <alignment horizontal="left"/>
    </xf>
    <xf numFmtId="0" fontId="36" fillId="0" borderId="0" xfId="0" applyFont="1" applyAlignment="1">
      <alignment horizontal="right" readingOrder="2"/>
    </xf>
    <xf numFmtId="0" fontId="42" fillId="3" borderId="23" xfId="0" applyFont="1" applyFill="1" applyBorder="1" applyAlignment="1">
      <alignment horizontal="left"/>
    </xf>
    <xf numFmtId="0" fontId="46" fillId="3" borderId="1" xfId="0" applyFont="1" applyFill="1" applyBorder="1"/>
    <xf numFmtId="0" fontId="46" fillId="0" borderId="0" xfId="0" applyFont="1" applyAlignment="1">
      <alignment horizontal="left" vertical="top"/>
    </xf>
    <xf numFmtId="0" fontId="46" fillId="3" borderId="1" xfId="0" applyFont="1" applyFill="1" applyBorder="1" applyAlignment="1">
      <alignment horizontal="left" vertical="top"/>
    </xf>
    <xf numFmtId="166" fontId="46" fillId="3" borderId="1" xfId="0" applyNumberFormat="1" applyFont="1" applyFill="1" applyBorder="1"/>
    <xf numFmtId="0" fontId="41" fillId="0" borderId="0" xfId="0" applyFont="1" applyAlignment="1">
      <alignment horizontal="left" vertical="top"/>
    </xf>
    <xf numFmtId="0" fontId="41" fillId="3" borderId="21" xfId="0" applyFont="1" applyFill="1" applyBorder="1" applyAlignment="1">
      <alignment horizontal="left" vertical="top"/>
    </xf>
    <xf numFmtId="0" fontId="41" fillId="3" borderId="23" xfId="0" applyFont="1" applyFill="1" applyBorder="1" applyAlignment="1">
      <alignment horizontal="left" vertical="top"/>
    </xf>
    <xf numFmtId="0" fontId="36" fillId="3" borderId="15" xfId="0" applyFont="1" applyFill="1" applyBorder="1" applyAlignment="1">
      <alignment horizontal="center" vertical="center" wrapText="1"/>
    </xf>
    <xf numFmtId="0" fontId="41" fillId="3" borderId="1" xfId="0" applyFont="1" applyFill="1" applyBorder="1" applyAlignment="1">
      <alignment horizontal="left" vertical="top" wrapText="1"/>
    </xf>
    <xf numFmtId="0" fontId="42" fillId="3" borderId="1" xfId="0" applyFont="1" applyFill="1" applyBorder="1" applyAlignment="1">
      <alignment horizontal="right"/>
    </xf>
    <xf numFmtId="166" fontId="46" fillId="3" borderId="1" xfId="0" applyNumberFormat="1" applyFont="1" applyFill="1" applyBorder="1" applyAlignment="1">
      <alignment horizontal="left" vertical="top"/>
    </xf>
    <xf numFmtId="0" fontId="42" fillId="3" borderId="1" xfId="0" applyFont="1" applyFill="1" applyBorder="1" applyAlignment="1">
      <alignment horizontal="left" vertical="center"/>
    </xf>
    <xf numFmtId="0" fontId="49" fillId="0" borderId="0" xfId="0" quotePrefix="1" applyFont="1" applyAlignment="1">
      <alignment horizontal="left" vertical="center" wrapText="1"/>
    </xf>
    <xf numFmtId="0" fontId="36" fillId="3" borderId="1" xfId="0" applyFont="1" applyFill="1" applyBorder="1" applyAlignment="1">
      <alignment horizontal="left" vertical="top" wrapText="1"/>
    </xf>
    <xf numFmtId="0" fontId="28" fillId="3" borderId="1" xfId="0" applyFont="1" applyFill="1" applyBorder="1"/>
    <xf numFmtId="166" fontId="31" fillId="0" borderId="0" xfId="0" applyNumberFormat="1" applyFont="1"/>
    <xf numFmtId="0" fontId="42" fillId="3" borderId="0" xfId="0" applyFont="1" applyFill="1" applyAlignment="1">
      <alignment horizontal="left" vertical="top"/>
    </xf>
    <xf numFmtId="0" fontId="40" fillId="0" borderId="0" xfId="0" applyFont="1"/>
    <xf numFmtId="0" fontId="46" fillId="0" borderId="0" xfId="0" applyFont="1" applyAlignment="1">
      <alignment horizontal="left" vertical="top" wrapText="1"/>
    </xf>
    <xf numFmtId="0" fontId="41" fillId="3" borderId="21" xfId="0" applyFont="1" applyFill="1" applyBorder="1" applyAlignment="1">
      <alignment horizontal="left" vertical="top" wrapText="1"/>
    </xf>
    <xf numFmtId="0" fontId="42" fillId="3" borderId="4" xfId="0" applyFont="1" applyFill="1" applyBorder="1" applyAlignment="1">
      <alignment horizontal="left"/>
    </xf>
    <xf numFmtId="0" fontId="36" fillId="3" borderId="1" xfId="0" applyFont="1" applyFill="1" applyBorder="1" applyAlignment="1">
      <alignment horizontal="center"/>
    </xf>
    <xf numFmtId="166" fontId="53" fillId="0" borderId="0" xfId="0" applyNumberFormat="1" applyFont="1" applyAlignment="1">
      <alignment horizontal="left" vertical="top"/>
    </xf>
    <xf numFmtId="166" fontId="28" fillId="0" borderId="0" xfId="0" applyNumberFormat="1" applyFont="1"/>
    <xf numFmtId="166" fontId="41" fillId="0" borderId="0" xfId="0" applyNumberFormat="1" applyFont="1" applyAlignment="1">
      <alignment horizontal="left" vertical="top"/>
    </xf>
    <xf numFmtId="0" fontId="36" fillId="0" borderId="0" xfId="0" applyFont="1" applyAlignment="1">
      <alignment horizontal="center" vertical="top"/>
    </xf>
    <xf numFmtId="15" fontId="36" fillId="0" borderId="0" xfId="0" applyNumberFormat="1" applyFont="1" applyAlignment="1">
      <alignment horizontal="center" vertical="top"/>
    </xf>
    <xf numFmtId="166" fontId="41" fillId="0" borderId="0" xfId="0" applyNumberFormat="1" applyFont="1"/>
    <xf numFmtId="0" fontId="42" fillId="0" borderId="0" xfId="0" applyFont="1" applyAlignment="1">
      <alignment horizontal="left"/>
    </xf>
    <xf numFmtId="0" fontId="44" fillId="0" borderId="0" xfId="0" applyFont="1" applyAlignment="1">
      <alignment horizontal="left"/>
    </xf>
    <xf numFmtId="0" fontId="36" fillId="3" borderId="15" xfId="0" applyFont="1" applyFill="1" applyBorder="1" applyAlignment="1">
      <alignment horizontal="left" vertical="center" readingOrder="2"/>
    </xf>
    <xf numFmtId="0" fontId="42" fillId="3" borderId="21" xfId="0" applyFont="1" applyFill="1" applyBorder="1"/>
    <xf numFmtId="0" fontId="42" fillId="3" borderId="1" xfId="0" applyFont="1" applyFill="1" applyBorder="1"/>
    <xf numFmtId="0" fontId="36" fillId="3" borderId="1" xfId="0" applyFont="1" applyFill="1" applyBorder="1" applyAlignment="1">
      <alignment wrapText="1"/>
    </xf>
    <xf numFmtId="0" fontId="42" fillId="3" borderId="0" xfId="0" applyFont="1" applyFill="1"/>
    <xf numFmtId="0" fontId="41" fillId="3" borderId="1" xfId="0" applyFont="1" applyFill="1" applyBorder="1" applyAlignment="1">
      <alignment horizontal="left"/>
    </xf>
    <xf numFmtId="166" fontId="41" fillId="3" borderId="1" xfId="0" applyNumberFormat="1" applyFont="1" applyFill="1" applyBorder="1" applyAlignment="1">
      <alignment horizontal="center"/>
    </xf>
    <xf numFmtId="0" fontId="44" fillId="3" borderId="16" xfId="0" applyFont="1" applyFill="1" applyBorder="1"/>
    <xf numFmtId="166" fontId="41" fillId="3" borderId="1" xfId="0" applyNumberFormat="1" applyFont="1" applyFill="1" applyBorder="1" applyAlignment="1">
      <alignment vertical="top" wrapText="1"/>
    </xf>
    <xf numFmtId="166" fontId="36" fillId="3" borderId="1" xfId="0" applyNumberFormat="1" applyFont="1" applyFill="1" applyBorder="1" applyAlignment="1">
      <alignment horizontal="left" vertical="top"/>
    </xf>
    <xf numFmtId="0" fontId="42" fillId="3" borderId="23" xfId="0" applyFont="1" applyFill="1" applyBorder="1"/>
    <xf numFmtId="0" fontId="42" fillId="3" borderId="16" xfId="0" applyFont="1" applyFill="1" applyBorder="1"/>
    <xf numFmtId="0" fontId="43" fillId="4" borderId="1" xfId="0" applyFont="1" applyFill="1" applyBorder="1" applyAlignment="1">
      <alignment horizontal="left" vertical="top"/>
    </xf>
    <xf numFmtId="0" fontId="42" fillId="4" borderId="1" xfId="0" applyFont="1" applyFill="1" applyBorder="1" applyAlignment="1">
      <alignment horizontal="left" vertical="top"/>
    </xf>
    <xf numFmtId="0" fontId="50" fillId="3" borderId="0" xfId="0" applyFont="1" applyFill="1"/>
    <xf numFmtId="0" fontId="54" fillId="4" borderId="1" xfId="0" applyFont="1" applyFill="1" applyBorder="1" applyAlignment="1">
      <alignment horizontal="left" vertical="top"/>
    </xf>
    <xf numFmtId="0" fontId="50" fillId="3" borderId="40" xfId="0" applyFont="1" applyFill="1" applyBorder="1"/>
    <xf numFmtId="0" fontId="37" fillId="0" borderId="8" xfId="0" applyFont="1" applyBorder="1" applyAlignment="1">
      <alignment horizontal="center" wrapText="1"/>
    </xf>
    <xf numFmtId="166" fontId="37" fillId="0" borderId="0" xfId="0" applyNumberFormat="1" applyFont="1" applyAlignment="1">
      <alignment horizontal="center"/>
    </xf>
    <xf numFmtId="0" fontId="43" fillId="4" borderId="1" xfId="0" applyFont="1" applyFill="1" applyBorder="1"/>
    <xf numFmtId="0" fontId="50" fillId="3" borderId="1" xfId="0" applyFont="1" applyFill="1" applyBorder="1"/>
    <xf numFmtId="0" fontId="31" fillId="3" borderId="1" xfId="0" applyFont="1" applyFill="1" applyBorder="1"/>
    <xf numFmtId="0" fontId="37" fillId="0" borderId="0" xfId="0" applyFont="1" applyAlignment="1">
      <alignment horizontal="left"/>
    </xf>
    <xf numFmtId="0" fontId="50" fillId="3" borderId="23" xfId="0" applyFont="1" applyFill="1" applyBorder="1"/>
    <xf numFmtId="166" fontId="43" fillId="4" borderId="1" xfId="0" applyNumberFormat="1" applyFont="1" applyFill="1" applyBorder="1"/>
    <xf numFmtId="0" fontId="55" fillId="0" borderId="0" xfId="0" applyFont="1" applyAlignment="1">
      <alignment horizontal="left" vertical="top"/>
    </xf>
    <xf numFmtId="166" fontId="46" fillId="0" borderId="0" xfId="0" applyNumberFormat="1" applyFont="1" applyAlignment="1">
      <alignment horizontal="left" vertical="top"/>
    </xf>
    <xf numFmtId="0" fontId="56" fillId="0" borderId="0" xfId="0" applyFont="1"/>
    <xf numFmtId="0" fontId="57" fillId="0" borderId="0" xfId="0" applyFont="1" applyAlignment="1">
      <alignment horizontal="left" vertical="center" wrapText="1"/>
    </xf>
    <xf numFmtId="166" fontId="36" fillId="3" borderId="1" xfId="0" applyNumberFormat="1" applyFont="1" applyFill="1" applyBorder="1" applyAlignment="1">
      <alignment vertical="top" wrapText="1"/>
    </xf>
    <xf numFmtId="166" fontId="37" fillId="0" borderId="0" xfId="0" applyNumberFormat="1" applyFont="1"/>
    <xf numFmtId="166" fontId="32" fillId="4" borderId="1" xfId="0" applyNumberFormat="1" applyFont="1" applyFill="1" applyBorder="1" applyAlignment="1">
      <alignment vertical="top"/>
    </xf>
    <xf numFmtId="166" fontId="41" fillId="3" borderId="1" xfId="0" applyNumberFormat="1" applyFont="1" applyFill="1" applyBorder="1" applyAlignment="1">
      <alignment horizontal="left" vertical="top" wrapText="1"/>
    </xf>
    <xf numFmtId="166" fontId="58" fillId="0" borderId="0" xfId="0" applyNumberFormat="1" applyFont="1"/>
    <xf numFmtId="166" fontId="43" fillId="0" borderId="0" xfId="0" applyNumberFormat="1" applyFont="1"/>
    <xf numFmtId="166" fontId="52" fillId="3" borderId="1" xfId="0" applyNumberFormat="1" applyFont="1" applyFill="1" applyBorder="1"/>
    <xf numFmtId="166" fontId="32" fillId="3" borderId="1" xfId="0" applyNumberFormat="1" applyFont="1" applyFill="1" applyBorder="1" applyAlignment="1">
      <alignment vertical="top"/>
    </xf>
    <xf numFmtId="166" fontId="43" fillId="3" borderId="1" xfId="0" applyNumberFormat="1" applyFont="1" applyFill="1" applyBorder="1"/>
    <xf numFmtId="166" fontId="31" fillId="3" borderId="1" xfId="0" applyNumberFormat="1" applyFont="1" applyFill="1" applyBorder="1" applyAlignment="1">
      <alignment vertical="top"/>
    </xf>
    <xf numFmtId="166" fontId="46" fillId="3" borderId="1" xfId="0" applyNumberFormat="1" applyFont="1" applyFill="1" applyBorder="1" applyAlignment="1">
      <alignment horizontal="left" vertical="top" wrapText="1"/>
    </xf>
    <xf numFmtId="166" fontId="46" fillId="3" borderId="1" xfId="0" applyNumberFormat="1" applyFont="1" applyFill="1" applyBorder="1" applyAlignment="1">
      <alignment horizontal="center"/>
    </xf>
    <xf numFmtId="166" fontId="36" fillId="3" borderId="1" xfId="0" applyNumberFormat="1" applyFont="1" applyFill="1" applyBorder="1" applyAlignment="1">
      <alignment vertical="top"/>
    </xf>
    <xf numFmtId="0" fontId="37" fillId="0" borderId="8" xfId="0" applyFont="1" applyBorder="1" applyAlignment="1">
      <alignment horizontal="center" vertical="center" wrapText="1"/>
    </xf>
    <xf numFmtId="0" fontId="36" fillId="0" borderId="0" xfId="0" applyFont="1" applyAlignment="1">
      <alignment horizontal="left" vertical="center"/>
    </xf>
    <xf numFmtId="166" fontId="41" fillId="3" borderId="1" xfId="0" applyNumberFormat="1" applyFont="1" applyFill="1" applyBorder="1" applyAlignment="1">
      <alignment horizontal="left" wrapText="1"/>
    </xf>
    <xf numFmtId="0" fontId="44" fillId="3" borderId="31" xfId="0" applyFont="1" applyFill="1" applyBorder="1"/>
    <xf numFmtId="0" fontId="44" fillId="3" borderId="2" xfId="0" applyFont="1" applyFill="1" applyBorder="1"/>
    <xf numFmtId="0" fontId="44" fillId="3" borderId="38" xfId="0" applyFont="1" applyFill="1" applyBorder="1"/>
    <xf numFmtId="15" fontId="44" fillId="3" borderId="0" xfId="0" applyNumberFormat="1" applyFont="1" applyFill="1" applyAlignment="1">
      <alignment horizontal="center"/>
    </xf>
    <xf numFmtId="15" fontId="36" fillId="3" borderId="1" xfId="0" applyNumberFormat="1" applyFont="1" applyFill="1" applyBorder="1" applyAlignment="1">
      <alignment horizontal="center"/>
    </xf>
    <xf numFmtId="0" fontId="44" fillId="3" borderId="0" xfId="0" applyFont="1" applyFill="1" applyAlignment="1">
      <alignment horizontal="center"/>
    </xf>
    <xf numFmtId="0" fontId="42" fillId="0" borderId="0" xfId="0" applyFont="1"/>
    <xf numFmtId="165" fontId="42" fillId="3" borderId="1" xfId="0" applyNumberFormat="1" applyFont="1" applyFill="1" applyBorder="1"/>
    <xf numFmtId="165" fontId="41" fillId="3" borderId="1" xfId="0" applyNumberFormat="1" applyFont="1" applyFill="1" applyBorder="1"/>
    <xf numFmtId="0" fontId="41" fillId="3" borderId="1" xfId="0" quotePrefix="1" applyFont="1" applyFill="1" applyBorder="1"/>
    <xf numFmtId="0" fontId="36" fillId="3" borderId="32" xfId="0" applyFont="1" applyFill="1" applyBorder="1"/>
    <xf numFmtId="0" fontId="41" fillId="3" borderId="14" xfId="0" applyFont="1" applyFill="1" applyBorder="1"/>
    <xf numFmtId="0" fontId="28" fillId="0" borderId="41" xfId="0" applyFont="1" applyBorder="1"/>
    <xf numFmtId="0" fontId="42" fillId="3" borderId="31" xfId="0" applyFont="1" applyFill="1" applyBorder="1"/>
    <xf numFmtId="0" fontId="42" fillId="3" borderId="2" xfId="0" applyFont="1" applyFill="1" applyBorder="1"/>
    <xf numFmtId="0" fontId="42" fillId="3" borderId="38" xfId="0" applyFont="1" applyFill="1" applyBorder="1"/>
    <xf numFmtId="0" fontId="43" fillId="4" borderId="1" xfId="0" applyFont="1" applyFill="1" applyBorder="1" applyAlignment="1">
      <alignment horizontal="left"/>
    </xf>
    <xf numFmtId="0" fontId="41" fillId="4" borderId="1" xfId="0" applyFont="1" applyFill="1" applyBorder="1"/>
    <xf numFmtId="0" fontId="28" fillId="4" borderId="1" xfId="0" applyFont="1" applyFill="1" applyBorder="1"/>
    <xf numFmtId="0" fontId="36" fillId="3" borderId="1" xfId="0" applyFont="1" applyFill="1" applyBorder="1" applyAlignment="1">
      <alignment vertical="top"/>
    </xf>
    <xf numFmtId="15" fontId="36" fillId="0" borderId="0" xfId="0" applyNumberFormat="1" applyFont="1" applyAlignment="1">
      <alignment horizontal="center"/>
    </xf>
    <xf numFmtId="0" fontId="41" fillId="3" borderId="1" xfId="0" applyFont="1" applyFill="1" applyBorder="1" applyAlignment="1">
      <alignment horizontal="left" wrapText="1"/>
    </xf>
    <xf numFmtId="0" fontId="44" fillId="3" borderId="1" xfId="0" applyFont="1" applyFill="1" applyBorder="1"/>
    <xf numFmtId="0" fontId="36" fillId="0" borderId="0" xfId="0" applyFont="1" applyAlignment="1">
      <alignment horizontal="center" vertical="center" wrapText="1"/>
    </xf>
    <xf numFmtId="0" fontId="36" fillId="3" borderId="2" xfId="0" applyFont="1" applyFill="1" applyBorder="1" applyAlignment="1">
      <alignment horizontal="center"/>
    </xf>
    <xf numFmtId="0" fontId="60" fillId="3" borderId="1" xfId="0" applyFont="1" applyFill="1" applyBorder="1" applyAlignment="1">
      <alignment horizontal="left" vertical="top"/>
    </xf>
    <xf numFmtId="0" fontId="61" fillId="3" borderId="1" xfId="0" applyFont="1" applyFill="1" applyBorder="1"/>
    <xf numFmtId="0" fontId="42" fillId="3" borderId="16" xfId="0" applyFont="1" applyFill="1" applyBorder="1" applyAlignment="1">
      <alignment horizontal="left" vertical="top"/>
    </xf>
    <xf numFmtId="166" fontId="62" fillId="3" borderId="1" xfId="0" applyNumberFormat="1" applyFont="1" applyFill="1" applyBorder="1"/>
    <xf numFmtId="0" fontId="41" fillId="3" borderId="2" xfId="0" applyFont="1" applyFill="1" applyBorder="1" applyAlignment="1">
      <alignment horizontal="left"/>
    </xf>
    <xf numFmtId="0" fontId="41" fillId="3" borderId="1" xfId="0" applyFont="1" applyFill="1" applyBorder="1" applyAlignment="1">
      <alignment vertical="top"/>
    </xf>
    <xf numFmtId="0" fontId="36" fillId="3" borderId="15" xfId="0" applyFont="1" applyFill="1" applyBorder="1" applyAlignment="1">
      <alignment horizontal="center"/>
    </xf>
    <xf numFmtId="166" fontId="41" fillId="3" borderId="27" xfId="0" applyNumberFormat="1" applyFont="1" applyFill="1" applyBorder="1" applyAlignment="1">
      <alignment horizontal="center"/>
    </xf>
    <xf numFmtId="0" fontId="41" fillId="3" borderId="27" xfId="0" applyFont="1" applyFill="1" applyBorder="1" applyAlignment="1">
      <alignment horizontal="center"/>
    </xf>
    <xf numFmtId="165" fontId="41" fillId="3" borderId="27" xfId="0" applyNumberFormat="1" applyFont="1" applyFill="1" applyBorder="1" applyAlignment="1">
      <alignment horizontal="center"/>
    </xf>
    <xf numFmtId="165" fontId="42" fillId="3" borderId="0" xfId="0" applyNumberFormat="1" applyFont="1" applyFill="1"/>
    <xf numFmtId="0" fontId="41" fillId="3" borderId="1" xfId="0" applyFont="1" applyFill="1" applyBorder="1" applyAlignment="1">
      <alignment vertical="center"/>
    </xf>
    <xf numFmtId="166" fontId="41" fillId="3" borderId="1" xfId="0" applyNumberFormat="1" applyFont="1" applyFill="1" applyBorder="1" applyAlignment="1">
      <alignment vertical="center"/>
    </xf>
    <xf numFmtId="0" fontId="41" fillId="3" borderId="1" xfId="0" applyFont="1" applyFill="1" applyBorder="1" applyAlignment="1">
      <alignment wrapText="1"/>
    </xf>
    <xf numFmtId="166" fontId="41" fillId="3" borderId="1" xfId="0" applyNumberFormat="1" applyFont="1" applyFill="1" applyBorder="1" applyAlignment="1">
      <alignment vertical="center" wrapText="1"/>
    </xf>
    <xf numFmtId="165" fontId="41" fillId="3" borderId="1" xfId="0" applyNumberFormat="1" applyFont="1" applyFill="1" applyBorder="1" applyAlignment="1">
      <alignment vertical="center" wrapText="1"/>
    </xf>
    <xf numFmtId="166" fontId="36" fillId="3" borderId="1" xfId="0" applyNumberFormat="1" applyFont="1" applyFill="1" applyBorder="1" applyAlignment="1">
      <alignment horizontal="center" wrapText="1"/>
    </xf>
    <xf numFmtId="165" fontId="36" fillId="3" borderId="1" xfId="0" applyNumberFormat="1" applyFont="1" applyFill="1" applyBorder="1"/>
    <xf numFmtId="0" fontId="41" fillId="3" borderId="15" xfId="0" applyFont="1" applyFill="1" applyBorder="1" applyAlignment="1">
      <alignment wrapText="1"/>
    </xf>
    <xf numFmtId="166" fontId="41" fillId="3" borderId="15" xfId="0" applyNumberFormat="1" applyFont="1" applyFill="1" applyBorder="1" applyAlignment="1">
      <alignment vertical="center" wrapText="1"/>
    </xf>
    <xf numFmtId="166" fontId="41" fillId="3" borderId="15" xfId="0" applyNumberFormat="1" applyFont="1" applyFill="1" applyBorder="1" applyAlignment="1">
      <alignment vertical="center"/>
    </xf>
    <xf numFmtId="165" fontId="41" fillId="3" borderId="15" xfId="0" applyNumberFormat="1" applyFont="1" applyFill="1" applyBorder="1" applyAlignment="1">
      <alignment vertical="center" wrapText="1"/>
    </xf>
    <xf numFmtId="165" fontId="46" fillId="3" borderId="1" xfId="0" applyNumberFormat="1" applyFont="1" applyFill="1" applyBorder="1"/>
    <xf numFmtId="166" fontId="36" fillId="0" borderId="0" xfId="0" applyNumberFormat="1" applyFont="1"/>
    <xf numFmtId="0" fontId="44" fillId="3" borderId="0" xfId="0" applyFont="1" applyFill="1"/>
    <xf numFmtId="0" fontId="41" fillId="2" borderId="1" xfId="0" applyFont="1" applyFill="1" applyBorder="1"/>
    <xf numFmtId="0" fontId="42" fillId="4" borderId="0" xfId="0" applyFont="1" applyFill="1"/>
    <xf numFmtId="0" fontId="46" fillId="0" borderId="42" xfId="0" applyFont="1" applyBorder="1"/>
    <xf numFmtId="0" fontId="41" fillId="0" borderId="41" xfId="0" applyFont="1" applyBorder="1"/>
    <xf numFmtId="166" fontId="41" fillId="0" borderId="41" xfId="0" applyNumberFormat="1" applyFont="1" applyBorder="1"/>
    <xf numFmtId="166" fontId="41" fillId="0" borderId="43" xfId="0" applyNumberFormat="1" applyFont="1" applyBorder="1"/>
    <xf numFmtId="0" fontId="42" fillId="3" borderId="3" xfId="0" applyFont="1" applyFill="1" applyBorder="1"/>
    <xf numFmtId="0" fontId="36" fillId="3" borderId="34" xfId="0" applyFont="1" applyFill="1" applyBorder="1"/>
    <xf numFmtId="0" fontId="36" fillId="3" borderId="35" xfId="0" applyFont="1" applyFill="1" applyBorder="1" applyAlignment="1">
      <alignment horizontal="center"/>
    </xf>
    <xf numFmtId="0" fontId="64" fillId="3" borderId="34" xfId="0" applyFont="1" applyFill="1" applyBorder="1"/>
    <xf numFmtId="0" fontId="40" fillId="3" borderId="34" xfId="0" applyFont="1" applyFill="1" applyBorder="1"/>
    <xf numFmtId="0" fontId="36" fillId="3" borderId="36" xfId="0" applyFont="1" applyFill="1" applyBorder="1" applyAlignment="1">
      <alignment horizontal="center" vertical="center" wrapText="1"/>
    </xf>
    <xf numFmtId="0" fontId="40" fillId="3" borderId="36" xfId="0" applyFont="1" applyFill="1" applyBorder="1"/>
    <xf numFmtId="0" fontId="36" fillId="3" borderId="36" xfId="0" applyFont="1" applyFill="1" applyBorder="1" applyAlignment="1">
      <alignment horizontal="center"/>
    </xf>
    <xf numFmtId="0" fontId="65" fillId="3" borderId="34" xfId="0" applyFont="1" applyFill="1" applyBorder="1"/>
    <xf numFmtId="0" fontId="41" fillId="3" borderId="34" xfId="0" applyFont="1" applyFill="1" applyBorder="1"/>
    <xf numFmtId="166" fontId="41" fillId="3" borderId="34" xfId="0" applyNumberFormat="1" applyFont="1" applyFill="1" applyBorder="1"/>
    <xf numFmtId="166" fontId="41" fillId="3" borderId="35" xfId="0" applyNumberFormat="1" applyFont="1" applyFill="1" applyBorder="1"/>
    <xf numFmtId="0" fontId="42" fillId="3" borderId="40" xfId="0" applyFont="1" applyFill="1" applyBorder="1"/>
    <xf numFmtId="0" fontId="65" fillId="3" borderId="34" xfId="0" applyFont="1" applyFill="1" applyBorder="1" applyAlignment="1">
      <alignment horizontal="left"/>
    </xf>
    <xf numFmtId="0" fontId="40" fillId="0" borderId="13" xfId="0" applyFont="1" applyBorder="1"/>
    <xf numFmtId="166" fontId="41" fillId="0" borderId="57" xfId="0" applyNumberFormat="1" applyFont="1" applyBorder="1"/>
    <xf numFmtId="0" fontId="66" fillId="0" borderId="13" xfId="0" applyFont="1" applyBorder="1"/>
    <xf numFmtId="0" fontId="28" fillId="0" borderId="57" xfId="0" applyFont="1" applyBorder="1"/>
    <xf numFmtId="168" fontId="41" fillId="0" borderId="0" xfId="0" applyNumberFormat="1" applyFont="1"/>
    <xf numFmtId="168" fontId="36" fillId="0" borderId="0" xfId="0" applyNumberFormat="1" applyFont="1" applyAlignment="1">
      <alignment horizontal="center"/>
    </xf>
    <xf numFmtId="0" fontId="68" fillId="0" borderId="42" xfId="0" applyFont="1" applyBorder="1"/>
    <xf numFmtId="0" fontId="40" fillId="0" borderId="58" xfId="0" applyFont="1" applyBorder="1"/>
    <xf numFmtId="0" fontId="41" fillId="0" borderId="8" xfId="0" applyFont="1" applyBorder="1"/>
    <xf numFmtId="166" fontId="41" fillId="0" borderId="8" xfId="0" applyNumberFormat="1" applyFont="1" applyBorder="1"/>
    <xf numFmtId="166" fontId="41" fillId="0" borderId="59" xfId="0" applyNumberFormat="1" applyFont="1" applyBorder="1"/>
    <xf numFmtId="0" fontId="69" fillId="4" borderId="0" xfId="0" applyFont="1" applyFill="1" applyAlignment="1">
      <alignment horizontal="left"/>
    </xf>
    <xf numFmtId="0" fontId="41" fillId="0" borderId="0" xfId="0" applyFont="1" applyAlignment="1">
      <alignment horizontal="left" vertical="top" wrapText="1"/>
    </xf>
    <xf numFmtId="0" fontId="41" fillId="5" borderId="1" xfId="0" applyFont="1" applyFill="1" applyBorder="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0" fontId="36" fillId="0" borderId="0" xfId="0" applyFont="1" applyAlignment="1">
      <alignment horizontal="center" vertical="top" wrapText="1"/>
    </xf>
    <xf numFmtId="0" fontId="41" fillId="0" borderId="0" xfId="0" applyFont="1" applyAlignment="1">
      <alignment vertical="top"/>
    </xf>
    <xf numFmtId="0" fontId="46" fillId="3" borderId="1" xfId="0" applyFont="1" applyFill="1" applyBorder="1" applyAlignment="1">
      <alignment horizontal="left" vertical="top" wrapText="1"/>
    </xf>
    <xf numFmtId="0" fontId="42" fillId="3" borderId="1" xfId="0" applyFont="1" applyFill="1" applyBorder="1" applyAlignment="1">
      <alignment vertical="top"/>
    </xf>
    <xf numFmtId="0" fontId="41" fillId="0" borderId="0" xfId="0" applyFont="1" applyAlignment="1">
      <alignment horizontal="left"/>
    </xf>
    <xf numFmtId="0" fontId="44" fillId="0" borderId="0" xfId="0" applyFont="1" applyAlignment="1">
      <alignment horizontal="left" vertical="top" wrapText="1"/>
    </xf>
    <xf numFmtId="0" fontId="42" fillId="0" borderId="0" xfId="0" applyFont="1" applyAlignment="1">
      <alignment horizontal="left" vertical="top" wrapText="1"/>
    </xf>
    <xf numFmtId="0" fontId="52" fillId="0" borderId="0" xfId="0" applyFont="1" applyAlignment="1">
      <alignment horizontal="left" vertical="top"/>
    </xf>
    <xf numFmtId="0" fontId="52" fillId="0" borderId="0" xfId="0" applyFont="1" applyAlignment="1">
      <alignment horizontal="left" vertical="top" wrapText="1"/>
    </xf>
    <xf numFmtId="0" fontId="42" fillId="0" borderId="0" xfId="0" applyFont="1" applyAlignment="1">
      <alignment horizontal="left" vertical="top"/>
    </xf>
    <xf numFmtId="0" fontId="41" fillId="0" borderId="0" xfId="0" applyFont="1" applyAlignment="1">
      <alignment vertical="top" wrapText="1"/>
    </xf>
    <xf numFmtId="0" fontId="46" fillId="0" borderId="0" xfId="0" applyFont="1" applyAlignment="1">
      <alignment vertical="top" wrapText="1"/>
    </xf>
    <xf numFmtId="0" fontId="70" fillId="3" borderId="1" xfId="0" applyFont="1" applyFill="1" applyBorder="1" applyAlignment="1">
      <alignment horizontal="left" vertical="top"/>
    </xf>
    <xf numFmtId="0" fontId="36" fillId="3" borderId="1" xfId="0" applyFont="1" applyFill="1" applyBorder="1" applyAlignment="1">
      <alignment horizontal="left" vertical="center" readingOrder="2"/>
    </xf>
    <xf numFmtId="0" fontId="71" fillId="3" borderId="1" xfId="0" applyFont="1" applyFill="1" applyBorder="1"/>
    <xf numFmtId="0" fontId="43" fillId="3" borderId="1" xfId="0" applyFont="1" applyFill="1" applyBorder="1" applyAlignment="1">
      <alignment horizontal="left" vertical="top"/>
    </xf>
    <xf numFmtId="0" fontId="72" fillId="3" borderId="1" xfId="0" applyFont="1" applyFill="1" applyBorder="1"/>
    <xf numFmtId="0" fontId="41" fillId="3" borderId="14" xfId="0" applyFont="1" applyFill="1" applyBorder="1" applyAlignment="1">
      <alignment horizontal="left" vertical="top" wrapText="1"/>
    </xf>
    <xf numFmtId="0" fontId="37" fillId="4" borderId="0" xfId="0" applyFont="1" applyFill="1"/>
    <xf numFmtId="0" fontId="73" fillId="3" borderId="1" xfId="0" applyFont="1" applyFill="1" applyBorder="1"/>
    <xf numFmtId="166" fontId="28" fillId="4" borderId="1" xfId="0" applyNumberFormat="1" applyFont="1" applyFill="1" applyBorder="1"/>
    <xf numFmtId="0" fontId="69" fillId="0" borderId="0" xfId="0" applyFont="1" applyAlignment="1">
      <alignment horizontal="left"/>
    </xf>
    <xf numFmtId="0" fontId="75" fillId="3" borderId="32" xfId="0" applyFont="1" applyFill="1" applyBorder="1" applyAlignment="1">
      <alignment horizontal="left" vertical="top"/>
    </xf>
    <xf numFmtId="0" fontId="41" fillId="3" borderId="33" xfId="0" applyFont="1" applyFill="1" applyBorder="1" applyAlignment="1">
      <alignment horizontal="left" vertical="top" wrapText="1"/>
    </xf>
    <xf numFmtId="0" fontId="41" fillId="3" borderId="34" xfId="0" applyFont="1" applyFill="1" applyBorder="1" applyAlignment="1">
      <alignment horizontal="left" vertical="top"/>
    </xf>
    <xf numFmtId="0" fontId="42" fillId="4" borderId="0" xfId="0" applyFont="1" applyFill="1" applyAlignment="1">
      <alignment horizontal="left"/>
    </xf>
    <xf numFmtId="0" fontId="42" fillId="3" borderId="2" xfId="0" applyFont="1" applyFill="1" applyBorder="1" applyAlignment="1">
      <alignment horizontal="left" vertical="top" wrapText="1"/>
    </xf>
    <xf numFmtId="0" fontId="42" fillId="4" borderId="0" xfId="0" applyFont="1" applyFill="1" applyAlignment="1">
      <alignment horizontal="center"/>
    </xf>
    <xf numFmtId="0" fontId="76" fillId="3" borderId="1" xfId="0" applyFont="1" applyFill="1" applyBorder="1"/>
    <xf numFmtId="0" fontId="28" fillId="3" borderId="1" xfId="0" applyFont="1" applyFill="1" applyBorder="1" applyAlignment="1">
      <alignment horizontal="center" vertical="top"/>
    </xf>
    <xf numFmtId="15" fontId="28" fillId="3" borderId="1" xfId="0" applyNumberFormat="1" applyFont="1" applyFill="1" applyBorder="1" applyAlignment="1">
      <alignment horizontal="center" vertical="top"/>
    </xf>
    <xf numFmtId="166" fontId="42" fillId="3" borderId="1" xfId="0" applyNumberFormat="1" applyFont="1" applyFill="1" applyBorder="1" applyAlignment="1">
      <alignment vertical="top"/>
    </xf>
    <xf numFmtId="166" fontId="41" fillId="3" borderId="1" xfId="0" applyNumberFormat="1" applyFont="1" applyFill="1" applyBorder="1" applyAlignment="1">
      <alignment vertical="top"/>
    </xf>
    <xf numFmtId="0" fontId="44" fillId="3" borderId="23" xfId="0" applyFont="1" applyFill="1" applyBorder="1"/>
    <xf numFmtId="166" fontId="82" fillId="3" borderId="1" xfId="0" applyNumberFormat="1" applyFont="1" applyFill="1" applyBorder="1" applyAlignment="1">
      <alignment horizontal="left" vertical="top"/>
    </xf>
    <xf numFmtId="0" fontId="40" fillId="0" borderId="0" xfId="0" applyFont="1" applyAlignment="1">
      <alignment horizontal="left" vertical="top"/>
    </xf>
    <xf numFmtId="0" fontId="36" fillId="3" borderId="2" xfId="0" applyFont="1" applyFill="1" applyBorder="1"/>
    <xf numFmtId="0" fontId="36" fillId="3" borderId="42" xfId="0" applyFont="1" applyFill="1" applyBorder="1"/>
    <xf numFmtId="0" fontId="41" fillId="6" borderId="4" xfId="0" applyFont="1" applyFill="1" applyBorder="1"/>
    <xf numFmtId="0" fontId="42" fillId="3" borderId="62" xfId="0" applyFont="1" applyFill="1" applyBorder="1"/>
    <xf numFmtId="0" fontId="41" fillId="3" borderId="16" xfId="0" applyFont="1" applyFill="1" applyBorder="1"/>
    <xf numFmtId="15" fontId="36" fillId="3" borderId="16" xfId="0" applyNumberFormat="1" applyFont="1" applyFill="1" applyBorder="1" applyAlignment="1">
      <alignment horizontal="center"/>
    </xf>
    <xf numFmtId="15" fontId="36" fillId="3" borderId="40" xfId="0" applyNumberFormat="1" applyFont="1" applyFill="1" applyBorder="1" applyAlignment="1">
      <alignment horizontal="center"/>
    </xf>
    <xf numFmtId="0" fontId="36" fillId="3" borderId="23" xfId="0" applyFont="1" applyFill="1" applyBorder="1"/>
    <xf numFmtId="0" fontId="36" fillId="0" borderId="42" xfId="0" applyFont="1" applyBorder="1" applyAlignment="1">
      <alignment horizontal="center"/>
    </xf>
    <xf numFmtId="0" fontId="36" fillId="0" borderId="41" xfId="0" applyFont="1" applyBorder="1" applyAlignment="1">
      <alignment horizontal="center"/>
    </xf>
    <xf numFmtId="0" fontId="36" fillId="0" borderId="43" xfId="0" applyFont="1" applyBorder="1" applyAlignment="1">
      <alignment horizontal="center"/>
    </xf>
    <xf numFmtId="15" fontId="36" fillId="0" borderId="58" xfId="0" applyNumberFormat="1" applyFont="1" applyBorder="1" applyAlignment="1">
      <alignment horizontal="center"/>
    </xf>
    <xf numFmtId="15" fontId="36" fillId="0" borderId="8" xfId="0" applyNumberFormat="1" applyFont="1" applyBorder="1" applyAlignment="1">
      <alignment horizontal="center"/>
    </xf>
    <xf numFmtId="15" fontId="36" fillId="0" borderId="59" xfId="0" applyNumberFormat="1" applyFont="1" applyBorder="1" applyAlignment="1">
      <alignment horizontal="center"/>
    </xf>
    <xf numFmtId="0" fontId="60" fillId="3" borderId="1" xfId="0" applyFont="1" applyFill="1" applyBorder="1"/>
    <xf numFmtId="0" fontId="43" fillId="0" borderId="0" xfId="0" applyFont="1"/>
    <xf numFmtId="0" fontId="42" fillId="3" borderId="1" xfId="0" applyFont="1" applyFill="1" applyBorder="1" applyAlignment="1">
      <alignment wrapText="1"/>
    </xf>
    <xf numFmtId="0" fontId="36" fillId="3" borderId="1" xfId="0" applyFont="1" applyFill="1" applyBorder="1" applyAlignment="1">
      <alignment horizontal="center" vertical="top"/>
    </xf>
    <xf numFmtId="0" fontId="44" fillId="3" borderId="21" xfId="0" applyFont="1" applyFill="1" applyBorder="1"/>
    <xf numFmtId="0" fontId="36" fillId="3" borderId="4" xfId="0" applyFont="1" applyFill="1" applyBorder="1"/>
    <xf numFmtId="0" fontId="36" fillId="6" borderId="1" xfId="0" applyFont="1" applyFill="1" applyBorder="1"/>
    <xf numFmtId="0" fontId="52" fillId="3" borderId="1" xfId="0" applyFont="1" applyFill="1" applyBorder="1" applyAlignment="1">
      <alignment horizontal="left" vertical="top"/>
    </xf>
    <xf numFmtId="0" fontId="83" fillId="6" borderId="0" xfId="0" applyFont="1" applyFill="1"/>
    <xf numFmtId="0" fontId="36" fillId="3" borderId="1" xfId="0" applyFont="1" applyFill="1" applyBorder="1" applyAlignment="1">
      <alignment vertical="center"/>
    </xf>
    <xf numFmtId="0" fontId="41" fillId="3" borderId="1" xfId="0" applyFont="1" applyFill="1" applyBorder="1" applyAlignment="1">
      <alignment vertical="top" wrapText="1"/>
    </xf>
    <xf numFmtId="166" fontId="41" fillId="2" borderId="1" xfId="0" applyNumberFormat="1" applyFont="1" applyFill="1" applyBorder="1" applyAlignment="1">
      <alignment horizontal="left" vertical="top"/>
    </xf>
    <xf numFmtId="166" fontId="28" fillId="0" borderId="0" xfId="0" applyNumberFormat="1" applyFont="1" applyAlignment="1">
      <alignment horizontal="left" vertical="top"/>
    </xf>
    <xf numFmtId="166" fontId="55" fillId="0" borderId="0" xfId="0" applyNumberFormat="1" applyFont="1" applyAlignment="1">
      <alignment horizontal="left" vertical="top"/>
    </xf>
    <xf numFmtId="166" fontId="31" fillId="0" borderId="0" xfId="0" applyNumberFormat="1" applyFont="1" applyAlignment="1">
      <alignment horizontal="left" vertical="top"/>
    </xf>
    <xf numFmtId="0" fontId="84" fillId="0" borderId="0" xfId="0" applyFont="1"/>
    <xf numFmtId="0" fontId="41" fillId="6" borderId="1" xfId="0" applyFont="1" applyFill="1" applyBorder="1"/>
    <xf numFmtId="0" fontId="69" fillId="3" borderId="0" xfId="0" applyFont="1" applyFill="1" applyAlignment="1">
      <alignment horizontal="left"/>
    </xf>
    <xf numFmtId="0" fontId="41" fillId="6" borderId="1" xfId="0" applyFont="1" applyFill="1" applyBorder="1" applyAlignment="1">
      <alignment vertical="top"/>
    </xf>
    <xf numFmtId="0" fontId="42" fillId="3" borderId="0" xfId="0" applyFont="1" applyFill="1" applyAlignment="1">
      <alignment horizontal="left" vertical="top" wrapText="1"/>
    </xf>
    <xf numFmtId="0" fontId="41" fillId="3" borderId="0" xfId="0" applyFont="1" applyFill="1" applyAlignment="1">
      <alignment vertical="top" wrapText="1"/>
    </xf>
    <xf numFmtId="166" fontId="85" fillId="3" borderId="0" xfId="0" applyNumberFormat="1" applyFont="1" applyFill="1" applyAlignment="1">
      <alignment horizontal="left" vertical="top"/>
    </xf>
    <xf numFmtId="0" fontId="28" fillId="3" borderId="23" xfId="0" applyFont="1" applyFill="1" applyBorder="1" applyAlignment="1">
      <alignment horizontal="center" vertical="top"/>
    </xf>
    <xf numFmtId="15" fontId="28" fillId="3" borderId="23" xfId="0" applyNumberFormat="1" applyFont="1" applyFill="1" applyBorder="1" applyAlignment="1">
      <alignment horizontal="center" vertical="top"/>
    </xf>
    <xf numFmtId="0" fontId="41" fillId="3" borderId="31" xfId="0" applyFont="1" applyFill="1" applyBorder="1"/>
    <xf numFmtId="0" fontId="36" fillId="2" borderId="1" xfId="0" applyFont="1" applyFill="1" applyBorder="1"/>
    <xf numFmtId="15" fontId="36" fillId="3" borderId="0" xfId="0" applyNumberFormat="1" applyFont="1" applyFill="1" applyAlignment="1">
      <alignment horizontal="center"/>
    </xf>
    <xf numFmtId="0" fontId="36" fillId="3" borderId="0" xfId="0" applyFont="1" applyFill="1" applyAlignment="1">
      <alignment horizontal="center"/>
    </xf>
    <xf numFmtId="166" fontId="65" fillId="3" borderId="1" xfId="0" applyNumberFormat="1" applyFont="1" applyFill="1" applyBorder="1" applyAlignment="1">
      <alignment horizontal="left" vertical="top"/>
    </xf>
    <xf numFmtId="15" fontId="36" fillId="3" borderId="1" xfId="0" applyNumberFormat="1" applyFont="1" applyFill="1" applyBorder="1" applyAlignment="1">
      <alignment horizontal="center" vertical="top"/>
    </xf>
    <xf numFmtId="166" fontId="36" fillId="3" borderId="0" xfId="0" applyNumberFormat="1" applyFont="1" applyFill="1" applyAlignment="1">
      <alignment horizontal="center" vertical="center"/>
    </xf>
    <xf numFmtId="166" fontId="36" fillId="3" borderId="1" xfId="0" applyNumberFormat="1" applyFont="1" applyFill="1" applyBorder="1" applyAlignment="1">
      <alignment horizontal="center" vertical="center"/>
    </xf>
    <xf numFmtId="166" fontId="36" fillId="3" borderId="1" xfId="0" applyNumberFormat="1" applyFont="1" applyFill="1" applyBorder="1" applyAlignment="1">
      <alignment horizontal="center" vertical="top"/>
    </xf>
    <xf numFmtId="166" fontId="41" fillId="6" borderId="1" xfId="0" applyNumberFormat="1" applyFont="1" applyFill="1" applyBorder="1"/>
    <xf numFmtId="166" fontId="41" fillId="3" borderId="16" xfId="0" applyNumberFormat="1" applyFont="1" applyFill="1" applyBorder="1"/>
    <xf numFmtId="166" fontId="60" fillId="3" borderId="1" xfId="0" applyNumberFormat="1" applyFont="1" applyFill="1" applyBorder="1" applyAlignment="1">
      <alignment horizontal="left" vertical="top"/>
    </xf>
    <xf numFmtId="166" fontId="86" fillId="4" borderId="32" xfId="0" applyNumberFormat="1" applyFont="1" applyFill="1" applyBorder="1" applyAlignment="1">
      <alignment horizontal="left" vertical="top"/>
    </xf>
    <xf numFmtId="0" fontId="36" fillId="3" borderId="14" xfId="0" applyFont="1" applyFill="1" applyBorder="1" applyAlignment="1">
      <alignment horizontal="center" vertical="top"/>
    </xf>
    <xf numFmtId="15" fontId="36" fillId="3" borderId="14" xfId="0" applyNumberFormat="1" applyFont="1" applyFill="1" applyBorder="1" applyAlignment="1">
      <alignment horizontal="center" vertical="top"/>
    </xf>
    <xf numFmtId="166" fontId="41" fillId="3" borderId="2" xfId="0" applyNumberFormat="1" applyFont="1" applyFill="1" applyBorder="1"/>
    <xf numFmtId="166" fontId="41" fillId="3" borderId="38" xfId="0" applyNumberFormat="1" applyFont="1" applyFill="1" applyBorder="1"/>
    <xf numFmtId="0" fontId="36" fillId="4" borderId="1" xfId="0" applyFont="1" applyFill="1" applyBorder="1"/>
    <xf numFmtId="0" fontId="36" fillId="3" borderId="66" xfId="0" applyFont="1" applyFill="1" applyBorder="1" applyAlignment="1">
      <alignment horizontal="center" vertical="top" wrapText="1"/>
    </xf>
    <xf numFmtId="166" fontId="36" fillId="3" borderId="66" xfId="0" applyNumberFormat="1" applyFont="1" applyFill="1" applyBorder="1" applyAlignment="1">
      <alignment horizontal="center" vertical="top"/>
    </xf>
    <xf numFmtId="166" fontId="36" fillId="3" borderId="67" xfId="0" applyNumberFormat="1" applyFont="1" applyFill="1" applyBorder="1" applyAlignment="1">
      <alignment horizontal="center" vertical="top"/>
    </xf>
    <xf numFmtId="0" fontId="36" fillId="4" borderId="1" xfId="0" applyFont="1" applyFill="1" applyBorder="1" applyAlignment="1">
      <alignment vertical="center"/>
    </xf>
    <xf numFmtId="169" fontId="36" fillId="3" borderId="26" xfId="0" applyNumberFormat="1" applyFont="1" applyFill="1" applyBorder="1" applyAlignment="1">
      <alignment horizontal="center" vertical="center" wrapText="1"/>
    </xf>
    <xf numFmtId="0" fontId="36" fillId="3" borderId="69" xfId="0" applyFont="1" applyFill="1" applyBorder="1" applyAlignment="1">
      <alignment horizontal="center" vertical="top" wrapText="1"/>
    </xf>
    <xf numFmtId="166" fontId="36" fillId="3" borderId="69" xfId="0" applyNumberFormat="1" applyFont="1" applyFill="1" applyBorder="1" applyAlignment="1">
      <alignment horizontal="center" vertical="top"/>
    </xf>
    <xf numFmtId="166" fontId="36" fillId="3" borderId="62" xfId="0" applyNumberFormat="1" applyFont="1" applyFill="1" applyBorder="1" applyAlignment="1">
      <alignment horizontal="center" vertical="top"/>
    </xf>
    <xf numFmtId="0" fontId="87" fillId="3" borderId="2" xfId="0" applyFont="1" applyFill="1" applyBorder="1"/>
    <xf numFmtId="0" fontId="83" fillId="0" borderId="18" xfId="0" applyFont="1" applyBorder="1"/>
    <xf numFmtId="0" fontId="44" fillId="3" borderId="70" xfId="0" applyFont="1" applyFill="1" applyBorder="1" applyAlignment="1">
      <alignment horizontal="left"/>
    </xf>
    <xf numFmtId="0" fontId="42" fillId="3" borderId="28" xfId="0" applyFont="1" applyFill="1" applyBorder="1" applyAlignment="1">
      <alignment horizontal="center" vertical="top"/>
    </xf>
    <xf numFmtId="0" fontId="44" fillId="3" borderId="18" xfId="0" applyFont="1" applyFill="1" applyBorder="1" applyAlignment="1">
      <alignment horizontal="center"/>
    </xf>
    <xf numFmtId="166" fontId="87" fillId="3" borderId="18" xfId="0" applyNumberFormat="1" applyFont="1" applyFill="1" applyBorder="1" applyAlignment="1">
      <alignment horizontal="center" vertical="top"/>
    </xf>
    <xf numFmtId="0" fontId="42" fillId="3" borderId="0" xfId="0" applyFont="1" applyFill="1" applyAlignment="1">
      <alignment wrapText="1"/>
    </xf>
    <xf numFmtId="166" fontId="87" fillId="3" borderId="4" xfId="0" applyNumberFormat="1" applyFont="1" applyFill="1" applyBorder="1" applyAlignment="1">
      <alignment horizontal="center" vertical="top"/>
    </xf>
    <xf numFmtId="0" fontId="87" fillId="3" borderId="1" xfId="0" applyFont="1" applyFill="1" applyBorder="1"/>
    <xf numFmtId="0" fontId="88" fillId="3" borderId="1" xfId="0" applyFont="1" applyFill="1" applyBorder="1"/>
    <xf numFmtId="0" fontId="89" fillId="3" borderId="1" xfId="0" applyFont="1" applyFill="1" applyBorder="1"/>
    <xf numFmtId="166" fontId="36" fillId="3" borderId="0" xfId="0" applyNumberFormat="1" applyFont="1" applyFill="1" applyAlignment="1">
      <alignment horizontal="center" vertical="top"/>
    </xf>
    <xf numFmtId="0" fontId="36" fillId="3" borderId="18" xfId="0" applyFont="1" applyFill="1" applyBorder="1"/>
    <xf numFmtId="0" fontId="36" fillId="3" borderId="18" xfId="0" applyFont="1" applyFill="1" applyBorder="1" applyAlignment="1">
      <alignment horizontal="center"/>
    </xf>
    <xf numFmtId="166" fontId="90" fillId="3" borderId="71" xfId="0" applyNumberFormat="1" applyFont="1" applyFill="1" applyBorder="1" applyAlignment="1">
      <alignment horizontal="center" vertical="center"/>
    </xf>
    <xf numFmtId="166" fontId="36" fillId="3" borderId="28" xfId="0" applyNumberFormat="1" applyFont="1" applyFill="1" applyBorder="1" applyAlignment="1">
      <alignment horizontal="center" vertical="top"/>
    </xf>
    <xf numFmtId="166" fontId="36" fillId="3" borderId="40" xfId="0" applyNumberFormat="1" applyFont="1" applyFill="1" applyBorder="1" applyAlignment="1">
      <alignment horizontal="center" vertical="top"/>
    </xf>
    <xf numFmtId="0" fontId="41" fillId="0" borderId="0" xfId="0" applyFont="1" applyAlignment="1">
      <alignment horizontal="left" wrapText="1"/>
    </xf>
    <xf numFmtId="0" fontId="41" fillId="3" borderId="0" xfId="0" applyFont="1" applyFill="1" applyAlignment="1">
      <alignment horizontal="left" wrapText="1"/>
    </xf>
    <xf numFmtId="166" fontId="91" fillId="4" borderId="1" xfId="0" applyNumberFormat="1" applyFont="1" applyFill="1" applyBorder="1" applyAlignment="1">
      <alignment horizontal="left" vertical="top"/>
    </xf>
    <xf numFmtId="0" fontId="41" fillId="0" borderId="41" xfId="0" applyFont="1" applyBorder="1" applyAlignment="1">
      <alignment horizontal="left" wrapText="1"/>
    </xf>
    <xf numFmtId="0" fontId="41" fillId="0" borderId="43" xfId="0" applyFont="1" applyBorder="1" applyAlignment="1">
      <alignment horizontal="left" wrapText="1"/>
    </xf>
    <xf numFmtId="0" fontId="92" fillId="0" borderId="0" xfId="0" applyFont="1"/>
    <xf numFmtId="0" fontId="52" fillId="0" borderId="0" xfId="0" applyFont="1" applyAlignment="1">
      <alignment horizontal="left" wrapText="1"/>
    </xf>
    <xf numFmtId="0" fontId="41" fillId="3" borderId="40" xfId="0" applyFont="1" applyFill="1" applyBorder="1"/>
    <xf numFmtId="15" fontId="36" fillId="3" borderId="74" xfId="0" applyNumberFormat="1" applyFont="1" applyFill="1" applyBorder="1" applyAlignment="1">
      <alignment horizontal="center"/>
    </xf>
    <xf numFmtId="15" fontId="36" fillId="3" borderId="2" xfId="0" applyNumberFormat="1" applyFont="1" applyFill="1" applyBorder="1" applyAlignment="1">
      <alignment horizontal="center"/>
    </xf>
    <xf numFmtId="0" fontId="36" fillId="3" borderId="74" xfId="0" applyFont="1" applyFill="1" applyBorder="1" applyAlignment="1">
      <alignment horizontal="center"/>
    </xf>
    <xf numFmtId="166" fontId="41" fillId="3" borderId="1" xfId="0" applyNumberFormat="1" applyFont="1" applyFill="1" applyBorder="1" applyAlignment="1">
      <alignment horizontal="left"/>
    </xf>
    <xf numFmtId="165" fontId="41" fillId="3" borderId="2" xfId="0" applyNumberFormat="1" applyFont="1" applyFill="1" applyBorder="1"/>
    <xf numFmtId="166" fontId="41" fillId="3" borderId="40" xfId="0" applyNumberFormat="1" applyFont="1" applyFill="1" applyBorder="1"/>
    <xf numFmtId="165" fontId="41" fillId="3" borderId="38" xfId="0" applyNumberFormat="1" applyFont="1" applyFill="1" applyBorder="1"/>
    <xf numFmtId="165" fontId="41" fillId="3" borderId="31" xfId="0" applyNumberFormat="1" applyFont="1" applyFill="1" applyBorder="1"/>
    <xf numFmtId="0" fontId="41" fillId="3" borderId="38" xfId="0" applyFont="1" applyFill="1" applyBorder="1"/>
    <xf numFmtId="166" fontId="41" fillId="4" borderId="1" xfId="0" applyNumberFormat="1" applyFont="1" applyFill="1" applyBorder="1" applyAlignment="1">
      <alignment horizontal="left" vertical="top"/>
    </xf>
    <xf numFmtId="166" fontId="41" fillId="4" borderId="1" xfId="0" applyNumberFormat="1" applyFont="1" applyFill="1" applyBorder="1"/>
    <xf numFmtId="0" fontId="41" fillId="3" borderId="38" xfId="0" applyFont="1" applyFill="1" applyBorder="1" applyAlignment="1">
      <alignment horizontal="left"/>
    </xf>
    <xf numFmtId="0" fontId="36" fillId="4" borderId="1" xfId="0" applyFont="1" applyFill="1" applyBorder="1" applyAlignment="1">
      <alignment horizontal="left" vertical="center" readingOrder="2"/>
    </xf>
    <xf numFmtId="0" fontId="40" fillId="4" borderId="1" xfId="0" applyFont="1" applyFill="1" applyBorder="1"/>
    <xf numFmtId="0" fontId="42" fillId="4" borderId="1" xfId="0" applyFont="1" applyFill="1" applyBorder="1" applyAlignment="1">
      <alignment horizontal="left"/>
    </xf>
    <xf numFmtId="0" fontId="41" fillId="3" borderId="21" xfId="0" applyFont="1" applyFill="1" applyBorder="1" applyAlignment="1">
      <alignment horizontal="left"/>
    </xf>
    <xf numFmtId="166" fontId="93" fillId="4" borderId="1" xfId="0" applyNumberFormat="1" applyFont="1" applyFill="1" applyBorder="1" applyAlignment="1">
      <alignment vertical="top"/>
    </xf>
    <xf numFmtId="0" fontId="28" fillId="4" borderId="82" xfId="0" applyFont="1" applyFill="1" applyBorder="1"/>
    <xf numFmtId="166" fontId="28" fillId="4" borderId="82" xfId="0" applyNumberFormat="1" applyFont="1" applyFill="1" applyBorder="1"/>
    <xf numFmtId="166" fontId="28" fillId="4" borderId="82" xfId="0" applyNumberFormat="1" applyFont="1" applyFill="1" applyBorder="1" applyAlignment="1">
      <alignment vertical="top"/>
    </xf>
    <xf numFmtId="166" fontId="28" fillId="4" borderId="85" xfId="0" applyNumberFormat="1" applyFont="1" applyFill="1" applyBorder="1" applyAlignment="1">
      <alignment vertical="top"/>
    </xf>
    <xf numFmtId="0" fontId="94" fillId="4" borderId="0" xfId="0" applyFont="1" applyFill="1" applyAlignment="1">
      <alignment horizontal="left"/>
    </xf>
    <xf numFmtId="0" fontId="28" fillId="4" borderId="4" xfId="0" applyFont="1" applyFill="1" applyBorder="1"/>
    <xf numFmtId="166" fontId="28" fillId="4" borderId="75" xfId="0" applyNumberFormat="1" applyFont="1" applyFill="1" applyBorder="1"/>
    <xf numFmtId="0" fontId="28" fillId="3" borderId="40" xfId="0" applyFont="1" applyFill="1" applyBorder="1"/>
    <xf numFmtId="0" fontId="28" fillId="3" borderId="2" xfId="0" applyFont="1" applyFill="1" applyBorder="1"/>
    <xf numFmtId="0" fontId="36" fillId="4" borderId="1" xfId="0" applyFont="1" applyFill="1" applyBorder="1" applyAlignment="1">
      <alignment horizontal="center"/>
    </xf>
    <xf numFmtId="0" fontId="28" fillId="3" borderId="38" xfId="0" applyFont="1" applyFill="1" applyBorder="1"/>
    <xf numFmtId="15" fontId="28" fillId="3" borderId="2" xfId="0" applyNumberFormat="1" applyFont="1" applyFill="1" applyBorder="1"/>
    <xf numFmtId="15" fontId="28" fillId="4" borderId="1" xfId="0" applyNumberFormat="1" applyFont="1" applyFill="1" applyBorder="1"/>
    <xf numFmtId="166" fontId="41" fillId="3" borderId="87" xfId="0" applyNumberFormat="1" applyFont="1" applyFill="1" applyBorder="1"/>
    <xf numFmtId="166" fontId="95" fillId="3" borderId="1" xfId="0" applyNumberFormat="1" applyFont="1" applyFill="1" applyBorder="1" applyAlignment="1">
      <alignment horizontal="left" vertical="top"/>
    </xf>
    <xf numFmtId="0" fontId="28" fillId="3" borderId="0" xfId="0" applyFont="1" applyFill="1"/>
    <xf numFmtId="166" fontId="96" fillId="4" borderId="32" xfId="0" applyNumberFormat="1" applyFont="1" applyFill="1" applyBorder="1" applyAlignment="1">
      <alignment vertical="top"/>
    </xf>
    <xf numFmtId="166" fontId="28" fillId="0" borderId="41" xfId="0" applyNumberFormat="1" applyFont="1" applyBorder="1"/>
    <xf numFmtId="0" fontId="28" fillId="0" borderId="43" xfId="0" applyFont="1" applyBorder="1"/>
    <xf numFmtId="0" fontId="42" fillId="3" borderId="2" xfId="0" applyFont="1" applyFill="1" applyBorder="1" applyAlignment="1">
      <alignment horizontal="left"/>
    </xf>
    <xf numFmtId="166" fontId="97" fillId="3" borderId="1" xfId="0" applyNumberFormat="1" applyFont="1" applyFill="1" applyBorder="1" applyAlignment="1">
      <alignment horizontal="left" vertical="top"/>
    </xf>
    <xf numFmtId="165" fontId="98" fillId="4" borderId="0" xfId="0" applyNumberFormat="1" applyFont="1" applyFill="1" applyAlignment="1">
      <alignment horizontal="left"/>
    </xf>
    <xf numFmtId="166" fontId="40" fillId="3" borderId="1" xfId="0" applyNumberFormat="1" applyFont="1" applyFill="1" applyBorder="1" applyAlignment="1">
      <alignment horizontal="left" vertical="top"/>
    </xf>
    <xf numFmtId="0" fontId="65" fillId="3" borderId="1" xfId="0" applyFont="1" applyFill="1" applyBorder="1"/>
    <xf numFmtId="165" fontId="42" fillId="3" borderId="2" xfId="0" applyNumberFormat="1" applyFont="1" applyFill="1" applyBorder="1" applyAlignment="1">
      <alignment horizontal="left"/>
    </xf>
    <xf numFmtId="165" fontId="42" fillId="3" borderId="38" xfId="0" applyNumberFormat="1" applyFont="1" applyFill="1" applyBorder="1" applyAlignment="1">
      <alignment horizontal="left"/>
    </xf>
    <xf numFmtId="165" fontId="42" fillId="3" borderId="31" xfId="0" applyNumberFormat="1" applyFont="1" applyFill="1" applyBorder="1" applyAlignment="1">
      <alignment horizontal="left"/>
    </xf>
    <xf numFmtId="0" fontId="42" fillId="3" borderId="38" xfId="0" applyFont="1" applyFill="1" applyBorder="1" applyAlignment="1">
      <alignment horizontal="left"/>
    </xf>
    <xf numFmtId="0" fontId="99" fillId="4" borderId="0" xfId="0" applyFont="1" applyFill="1" applyAlignment="1">
      <alignment horizontal="left"/>
    </xf>
    <xf numFmtId="166" fontId="36" fillId="4" borderId="1" xfId="0" applyNumberFormat="1" applyFont="1" applyFill="1" applyBorder="1" applyAlignment="1">
      <alignment horizontal="left" vertical="top"/>
    </xf>
    <xf numFmtId="166" fontId="41" fillId="3" borderId="1" xfId="0" applyNumberFormat="1" applyFont="1" applyFill="1" applyBorder="1" applyAlignment="1">
      <alignment horizontal="center" vertical="top"/>
    </xf>
    <xf numFmtId="0" fontId="100" fillId="4" borderId="0" xfId="0" applyFont="1" applyFill="1" applyAlignment="1">
      <alignment horizontal="left"/>
    </xf>
    <xf numFmtId="0" fontId="36" fillId="3" borderId="38" xfId="0" applyFont="1" applyFill="1" applyBorder="1" applyAlignment="1">
      <alignment horizontal="center"/>
    </xf>
    <xf numFmtId="0" fontId="83" fillId="0" borderId="41" xfId="0" applyFont="1" applyBorder="1"/>
    <xf numFmtId="166" fontId="42" fillId="0" borderId="0" xfId="0" applyNumberFormat="1" applyFont="1"/>
    <xf numFmtId="0" fontId="41" fillId="2" borderId="1" xfId="0" applyFont="1" applyFill="1" applyBorder="1" applyAlignment="1">
      <alignment horizontal="left" vertical="top"/>
    </xf>
    <xf numFmtId="166" fontId="46" fillId="0" borderId="0" xfId="0" applyNumberFormat="1" applyFont="1"/>
    <xf numFmtId="15" fontId="36" fillId="3" borderId="33" xfId="0" applyNumberFormat="1" applyFont="1" applyFill="1" applyBorder="1" applyAlignment="1">
      <alignment horizontal="center" vertical="top"/>
    </xf>
    <xf numFmtId="0" fontId="36" fillId="3" borderId="21" xfId="0" applyFont="1" applyFill="1" applyBorder="1" applyAlignment="1">
      <alignment horizontal="left" vertical="top"/>
    </xf>
    <xf numFmtId="0" fontId="36" fillId="3" borderId="21" xfId="0" applyFont="1" applyFill="1" applyBorder="1"/>
    <xf numFmtId="0" fontId="36" fillId="0" borderId="8" xfId="0" applyFont="1" applyBorder="1" applyAlignment="1">
      <alignment horizontal="center" vertical="top" wrapText="1"/>
    </xf>
    <xf numFmtId="0" fontId="36" fillId="0" borderId="8" xfId="0" applyFont="1" applyBorder="1" applyAlignment="1">
      <alignment vertical="top" wrapText="1"/>
    </xf>
    <xf numFmtId="166" fontId="28" fillId="3" borderId="0" xfId="0" applyNumberFormat="1" applyFont="1" applyFill="1"/>
    <xf numFmtId="166" fontId="28" fillId="0" borderId="41" xfId="0" applyNumberFormat="1" applyFont="1" applyBorder="1" applyAlignment="1">
      <alignment horizontal="left" vertical="top"/>
    </xf>
    <xf numFmtId="166" fontId="28" fillId="0" borderId="43" xfId="0" applyNumberFormat="1" applyFont="1" applyBorder="1"/>
    <xf numFmtId="0" fontId="41" fillId="4" borderId="1" xfId="0" applyFont="1" applyFill="1" applyBorder="1" applyAlignment="1">
      <alignment horizontal="center" vertical="center"/>
    </xf>
    <xf numFmtId="0" fontId="36" fillId="4" borderId="15" xfId="0" applyFont="1" applyFill="1" applyBorder="1" applyAlignment="1">
      <alignment horizontal="center" vertical="center" wrapText="1"/>
    </xf>
    <xf numFmtId="0" fontId="36" fillId="4" borderId="15" xfId="0" applyFont="1" applyFill="1" applyBorder="1" applyAlignment="1">
      <alignment horizontal="center" vertical="center"/>
    </xf>
    <xf numFmtId="0" fontId="36" fillId="4" borderId="27" xfId="0" applyFont="1" applyFill="1" applyBorder="1" applyAlignment="1">
      <alignment horizontal="center" vertical="center" wrapText="1"/>
    </xf>
    <xf numFmtId="0" fontId="36" fillId="4" borderId="27" xfId="0" applyFont="1" applyFill="1" applyBorder="1" applyAlignment="1">
      <alignment horizontal="center" vertical="center"/>
    </xf>
    <xf numFmtId="0" fontId="41" fillId="4" borderId="1" xfId="0" applyFont="1" applyFill="1" applyBorder="1" applyAlignment="1">
      <alignment horizontal="left" vertical="center"/>
    </xf>
    <xf numFmtId="0" fontId="36" fillId="4" borderId="1" xfId="0" applyFont="1" applyFill="1" applyBorder="1" applyAlignment="1">
      <alignment horizontal="center" vertical="center" wrapText="1"/>
    </xf>
    <xf numFmtId="0" fontId="36" fillId="0" borderId="0" xfId="0" applyFont="1" applyAlignment="1">
      <alignment horizontal="center" vertical="center"/>
    </xf>
    <xf numFmtId="0" fontId="36" fillId="4" borderId="1" xfId="0" applyFont="1" applyFill="1" applyBorder="1" applyAlignment="1">
      <alignment horizontal="left" vertical="center"/>
    </xf>
    <xf numFmtId="0" fontId="41" fillId="4" borderId="1" xfId="0" applyFont="1" applyFill="1" applyBorder="1" applyAlignment="1">
      <alignment horizontal="left" vertical="center" wrapText="1"/>
    </xf>
    <xf numFmtId="0" fontId="83" fillId="3" borderId="0" xfId="0" applyFont="1" applyFill="1"/>
    <xf numFmtId="0" fontId="36" fillId="4" borderId="1" xfId="0" applyFont="1" applyFill="1" applyBorder="1" applyAlignment="1">
      <alignment horizontal="left" vertical="center" wrapText="1"/>
    </xf>
    <xf numFmtId="0" fontId="52" fillId="4" borderId="1" xfId="0" applyFont="1" applyFill="1" applyBorder="1" applyAlignment="1">
      <alignment horizontal="left" vertical="center"/>
    </xf>
    <xf numFmtId="0" fontId="52" fillId="4" borderId="1" xfId="0" applyFont="1" applyFill="1" applyBorder="1"/>
    <xf numFmtId="0" fontId="50" fillId="3" borderId="21" xfId="0" applyFont="1" applyFill="1" applyBorder="1"/>
    <xf numFmtId="0" fontId="28" fillId="4" borderId="21" xfId="0" applyFont="1" applyFill="1" applyBorder="1"/>
    <xf numFmtId="0" fontId="101" fillId="4" borderId="1" xfId="0" applyFont="1" applyFill="1" applyBorder="1"/>
    <xf numFmtId="0" fontId="41" fillId="3" borderId="32" xfId="0" applyFont="1" applyFill="1" applyBorder="1"/>
    <xf numFmtId="0" fontId="42" fillId="3" borderId="4" xfId="0" applyFont="1" applyFill="1" applyBorder="1"/>
    <xf numFmtId="0" fontId="41" fillId="3" borderId="95" xfId="0" applyFont="1" applyFill="1" applyBorder="1"/>
    <xf numFmtId="0" fontId="102" fillId="3" borderId="32" xfId="0" applyFont="1" applyFill="1" applyBorder="1"/>
    <xf numFmtId="0" fontId="41" fillId="3" borderId="35" xfId="0" applyFont="1" applyFill="1" applyBorder="1"/>
    <xf numFmtId="0" fontId="41" fillId="3" borderId="2" xfId="0" applyFont="1" applyFill="1" applyBorder="1" applyAlignment="1">
      <alignment vertical="top"/>
    </xf>
    <xf numFmtId="0" fontId="36" fillId="3" borderId="44" xfId="0" applyFont="1" applyFill="1" applyBorder="1"/>
    <xf numFmtId="0" fontId="36" fillId="3" borderId="45" xfId="0" applyFont="1" applyFill="1" applyBorder="1"/>
    <xf numFmtId="0" fontId="41" fillId="3" borderId="45" xfId="0" applyFont="1" applyFill="1" applyBorder="1"/>
    <xf numFmtId="0" fontId="41" fillId="3" borderId="46" xfId="0" applyFont="1" applyFill="1" applyBorder="1"/>
    <xf numFmtId="0" fontId="36" fillId="3" borderId="2" xfId="0" applyFont="1" applyFill="1" applyBorder="1" applyAlignment="1">
      <alignment horizontal="left" vertical="top"/>
    </xf>
    <xf numFmtId="0" fontId="42" fillId="3" borderId="4" xfId="0" applyFont="1" applyFill="1" applyBorder="1" applyAlignment="1">
      <alignment horizontal="left" vertical="top"/>
    </xf>
    <xf numFmtId="0" fontId="52" fillId="4" borderId="23" xfId="0" applyFont="1" applyFill="1" applyBorder="1" applyAlignment="1">
      <alignment horizontal="left" vertical="center"/>
    </xf>
    <xf numFmtId="0" fontId="103" fillId="0" borderId="0" xfId="0" applyFont="1"/>
    <xf numFmtId="0" fontId="104" fillId="4" borderId="1" xfId="0" applyFont="1" applyFill="1" applyBorder="1" applyAlignment="1">
      <alignment horizontal="left" vertical="top"/>
    </xf>
    <xf numFmtId="166" fontId="43" fillId="4" borderId="1" xfId="0" applyNumberFormat="1" applyFont="1" applyFill="1" applyBorder="1" applyAlignment="1">
      <alignment horizontal="left" vertical="top"/>
    </xf>
    <xf numFmtId="0" fontId="32" fillId="4" borderId="1" xfId="0" applyFont="1" applyFill="1" applyBorder="1" applyAlignment="1">
      <alignment horizontal="center" vertical="top"/>
    </xf>
    <xf numFmtId="0" fontId="37" fillId="0" borderId="0" xfId="0" applyFont="1"/>
    <xf numFmtId="166" fontId="43" fillId="3" borderId="14" xfId="0" applyNumberFormat="1" applyFont="1" applyFill="1" applyBorder="1" applyAlignment="1">
      <alignment horizontal="left" vertical="top"/>
    </xf>
    <xf numFmtId="0" fontId="32" fillId="3" borderId="14" xfId="0" applyFont="1" applyFill="1" applyBorder="1" applyAlignment="1">
      <alignment horizontal="center" vertical="top"/>
    </xf>
    <xf numFmtId="166" fontId="43" fillId="3" borderId="14" xfId="0" applyNumberFormat="1" applyFont="1" applyFill="1" applyBorder="1"/>
    <xf numFmtId="166" fontId="43" fillId="3" borderId="33" xfId="0" applyNumberFormat="1" applyFont="1" applyFill="1" applyBorder="1"/>
    <xf numFmtId="0" fontId="42" fillId="3" borderId="31" xfId="0" applyFont="1" applyFill="1" applyBorder="1" applyAlignment="1">
      <alignment horizontal="left" vertical="top"/>
    </xf>
    <xf numFmtId="0" fontId="41" fillId="3" borderId="31" xfId="0" applyFont="1" applyFill="1" applyBorder="1" applyAlignment="1">
      <alignment horizontal="left" vertical="top"/>
    </xf>
    <xf numFmtId="0" fontId="42" fillId="3" borderId="2" xfId="0" applyFont="1" applyFill="1" applyBorder="1" applyAlignment="1">
      <alignment horizontal="left" vertical="top"/>
    </xf>
    <xf numFmtId="0" fontId="41" fillId="3" borderId="2" xfId="0" applyFont="1" applyFill="1" applyBorder="1" applyAlignment="1">
      <alignment horizontal="left" vertical="top"/>
    </xf>
    <xf numFmtId="0" fontId="42" fillId="3" borderId="38" xfId="0" applyFont="1" applyFill="1" applyBorder="1" applyAlignment="1">
      <alignment horizontal="left" vertical="top"/>
    </xf>
    <xf numFmtId="0" fontId="41" fillId="3" borderId="38" xfId="0" applyFont="1" applyFill="1" applyBorder="1" applyAlignment="1">
      <alignment horizontal="left" vertical="top"/>
    </xf>
    <xf numFmtId="0" fontId="37" fillId="4" borderId="1" xfId="0" applyFont="1" applyFill="1" applyBorder="1" applyAlignment="1">
      <alignment horizontal="left" vertical="top"/>
    </xf>
    <xf numFmtId="0" fontId="46" fillId="4" borderId="1" xfId="0" applyFont="1" applyFill="1" applyBorder="1" applyAlignment="1">
      <alignment horizontal="left" vertical="top"/>
    </xf>
    <xf numFmtId="166" fontId="37" fillId="4" borderId="1" xfId="0" applyNumberFormat="1" applyFont="1" applyFill="1" applyBorder="1" applyAlignment="1">
      <alignment horizontal="center" vertical="top"/>
    </xf>
    <xf numFmtId="166" fontId="37" fillId="3" borderId="1" xfId="0" applyNumberFormat="1" applyFont="1" applyFill="1" applyBorder="1" applyAlignment="1">
      <alignment horizontal="center" vertical="top"/>
    </xf>
    <xf numFmtId="166" fontId="37" fillId="3" borderId="1" xfId="0" applyNumberFormat="1" applyFont="1" applyFill="1" applyBorder="1" applyAlignment="1">
      <alignment horizontal="center" vertical="top" wrapText="1"/>
    </xf>
    <xf numFmtId="166" fontId="106" fillId="3" borderId="1" xfId="0" applyNumberFormat="1" applyFont="1" applyFill="1" applyBorder="1" applyAlignment="1">
      <alignment horizontal="center" vertical="top" wrapText="1"/>
    </xf>
    <xf numFmtId="0" fontId="43" fillId="3" borderId="21" xfId="0" applyFont="1" applyFill="1" applyBorder="1" applyAlignment="1">
      <alignment horizontal="left" vertical="top"/>
    </xf>
    <xf numFmtId="166" fontId="37" fillId="3" borderId="21" xfId="0" applyNumberFormat="1" applyFont="1" applyFill="1" applyBorder="1" applyAlignment="1">
      <alignment horizontal="center" vertical="top"/>
    </xf>
    <xf numFmtId="166" fontId="37" fillId="3" borderId="21" xfId="0" applyNumberFormat="1" applyFont="1" applyFill="1" applyBorder="1" applyAlignment="1">
      <alignment horizontal="center" vertical="top" wrapText="1"/>
    </xf>
    <xf numFmtId="166" fontId="106" fillId="3" borderId="21" xfId="0" applyNumberFormat="1" applyFont="1" applyFill="1" applyBorder="1" applyAlignment="1">
      <alignment horizontal="center" vertical="top" wrapText="1"/>
    </xf>
    <xf numFmtId="0" fontId="37" fillId="3" borderId="2" xfId="0" applyFont="1" applyFill="1" applyBorder="1" applyAlignment="1">
      <alignment horizontal="left" vertical="top"/>
    </xf>
    <xf numFmtId="0" fontId="36" fillId="3" borderId="26" xfId="0" applyFont="1" applyFill="1" applyBorder="1" applyAlignment="1">
      <alignment horizontal="left" vertical="top"/>
    </xf>
    <xf numFmtId="0" fontId="43" fillId="3" borderId="27" xfId="0" applyFont="1" applyFill="1" applyBorder="1" applyAlignment="1">
      <alignment horizontal="left" vertical="top"/>
    </xf>
    <xf numFmtId="166" fontId="37" fillId="3" borderId="27" xfId="0" applyNumberFormat="1" applyFont="1" applyFill="1" applyBorder="1" applyAlignment="1">
      <alignment horizontal="center" vertical="top"/>
    </xf>
    <xf numFmtId="166" fontId="37" fillId="3" borderId="27" xfId="0" applyNumberFormat="1" applyFont="1" applyFill="1" applyBorder="1" applyAlignment="1">
      <alignment horizontal="center" vertical="top" wrapText="1"/>
    </xf>
    <xf numFmtId="166" fontId="106" fillId="3" borderId="27" xfId="0" applyNumberFormat="1" applyFont="1" applyFill="1" applyBorder="1" applyAlignment="1">
      <alignment horizontal="center" vertical="top" wrapText="1"/>
    </xf>
    <xf numFmtId="166" fontId="37" fillId="3" borderId="28" xfId="0" applyNumberFormat="1" applyFont="1" applyFill="1" applyBorder="1" applyAlignment="1">
      <alignment horizontal="center" vertical="top"/>
    </xf>
    <xf numFmtId="0" fontId="41" fillId="6" borderId="1" xfId="0" applyFont="1" applyFill="1" applyBorder="1" applyAlignment="1">
      <alignment horizontal="left" vertical="top"/>
    </xf>
    <xf numFmtId="166" fontId="43" fillId="4" borderId="1" xfId="0" applyNumberFormat="1" applyFont="1" applyFill="1" applyBorder="1" applyAlignment="1">
      <alignment horizontal="center" vertical="top"/>
    </xf>
    <xf numFmtId="0" fontId="37" fillId="4" borderId="1" xfId="0" applyFont="1" applyFill="1" applyBorder="1" applyAlignment="1">
      <alignment horizontal="left"/>
    </xf>
    <xf numFmtId="166" fontId="37" fillId="4" borderId="1" xfId="0" applyNumberFormat="1" applyFont="1" applyFill="1" applyBorder="1" applyAlignment="1">
      <alignment horizontal="left" vertical="top"/>
    </xf>
    <xf numFmtId="0" fontId="42" fillId="3" borderId="23" xfId="0" applyFont="1" applyFill="1" applyBorder="1" applyAlignment="1">
      <alignment horizontal="left" vertical="top"/>
    </xf>
    <xf numFmtId="0" fontId="52" fillId="4" borderId="1" xfId="0" applyFont="1" applyFill="1" applyBorder="1" applyAlignment="1">
      <alignment horizontal="left"/>
    </xf>
    <xf numFmtId="0" fontId="44" fillId="3" borderId="1" xfId="0" applyFont="1" applyFill="1" applyBorder="1" applyAlignment="1">
      <alignment horizontal="left" vertical="top"/>
    </xf>
    <xf numFmtId="0" fontId="41" fillId="3" borderId="1" xfId="0" applyFont="1" applyFill="1" applyBorder="1" applyAlignment="1">
      <alignment horizontal="center" vertical="top"/>
    </xf>
    <xf numFmtId="0" fontId="44" fillId="3" borderId="23" xfId="0" applyFont="1" applyFill="1" applyBorder="1" applyAlignment="1">
      <alignment horizontal="left" vertical="top"/>
    </xf>
    <xf numFmtId="0" fontId="36" fillId="3" borderId="23" xfId="0" applyFont="1" applyFill="1" applyBorder="1" applyAlignment="1">
      <alignment horizontal="left" vertical="top"/>
    </xf>
    <xf numFmtId="0" fontId="42" fillId="3" borderId="21" xfId="0" applyFont="1" applyFill="1" applyBorder="1" applyAlignment="1">
      <alignment horizontal="left" vertical="top"/>
    </xf>
    <xf numFmtId="0" fontId="41" fillId="0" borderId="0" xfId="0" applyFont="1" applyAlignment="1">
      <alignment horizontal="center" vertical="top"/>
    </xf>
    <xf numFmtId="0" fontId="36" fillId="3" borderId="0" xfId="0" applyFont="1" applyFill="1" applyAlignment="1">
      <alignment horizontal="left" vertical="top"/>
    </xf>
    <xf numFmtId="166" fontId="41" fillId="0" borderId="0" xfId="0" applyNumberFormat="1" applyFont="1" applyAlignment="1">
      <alignment horizontal="center" vertical="top"/>
    </xf>
    <xf numFmtId="166" fontId="41" fillId="3" borderId="0" xfId="0" applyNumberFormat="1" applyFont="1" applyFill="1" applyAlignment="1">
      <alignment horizontal="center" vertical="top"/>
    </xf>
    <xf numFmtId="0" fontId="41" fillId="6" borderId="0" xfId="0" applyFont="1" applyFill="1" applyAlignment="1">
      <alignment horizontal="left" vertical="top"/>
    </xf>
    <xf numFmtId="0" fontId="41" fillId="3" borderId="23" xfId="0" applyFont="1" applyFill="1" applyBorder="1" applyAlignment="1">
      <alignment vertical="top"/>
    </xf>
    <xf numFmtId="166" fontId="41" fillId="3" borderId="23" xfId="0" applyNumberFormat="1" applyFont="1" applyFill="1" applyBorder="1" applyAlignment="1">
      <alignment horizontal="center" vertical="top"/>
    </xf>
    <xf numFmtId="166" fontId="36" fillId="3" borderId="30" xfId="0" applyNumberFormat="1" applyFont="1" applyFill="1" applyBorder="1" applyAlignment="1">
      <alignment horizontal="left" vertical="top"/>
    </xf>
    <xf numFmtId="0" fontId="36" fillId="6" borderId="0" xfId="0" applyFont="1" applyFill="1"/>
    <xf numFmtId="166" fontId="107" fillId="3" borderId="30" xfId="0" applyNumberFormat="1" applyFont="1" applyFill="1" applyBorder="1" applyAlignment="1">
      <alignment horizontal="left" vertical="top"/>
    </xf>
    <xf numFmtId="166" fontId="108" fillId="3" borderId="95" xfId="0" applyNumberFormat="1" applyFont="1" applyFill="1" applyBorder="1" applyAlignment="1">
      <alignment horizontal="left" vertical="top"/>
    </xf>
    <xf numFmtId="0" fontId="28" fillId="3" borderId="16" xfId="0" applyFont="1" applyFill="1" applyBorder="1" applyAlignment="1">
      <alignment horizontal="center" vertical="top"/>
    </xf>
    <xf numFmtId="15" fontId="28" fillId="3" borderId="16" xfId="0" applyNumberFormat="1" applyFont="1" applyFill="1" applyBorder="1" applyAlignment="1">
      <alignment horizontal="center" vertical="top"/>
    </xf>
    <xf numFmtId="166" fontId="36" fillId="3" borderId="26" xfId="0" applyNumberFormat="1" applyFont="1" applyFill="1" applyBorder="1" applyAlignment="1">
      <alignment horizontal="left" vertical="top"/>
    </xf>
    <xf numFmtId="166" fontId="41" fillId="3" borderId="27" xfId="0" applyNumberFormat="1" applyFont="1" applyFill="1" applyBorder="1"/>
    <xf numFmtId="0" fontId="41" fillId="3" borderId="27" xfId="0" applyFont="1" applyFill="1" applyBorder="1" applyAlignment="1">
      <alignment horizontal="left" vertical="top"/>
    </xf>
    <xf numFmtId="166" fontId="41" fillId="3" borderId="27" xfId="0" applyNumberFormat="1" applyFont="1" applyFill="1" applyBorder="1" applyAlignment="1">
      <alignment horizontal="left" vertical="top"/>
    </xf>
    <xf numFmtId="0" fontId="28" fillId="3" borderId="27" xfId="0" applyFont="1" applyFill="1" applyBorder="1" applyAlignment="1">
      <alignment horizontal="center" vertical="top"/>
    </xf>
    <xf numFmtId="15" fontId="28" fillId="3" borderId="27" xfId="0" applyNumberFormat="1" applyFont="1" applyFill="1" applyBorder="1" applyAlignment="1">
      <alignment horizontal="center" vertical="top"/>
    </xf>
    <xf numFmtId="0" fontId="41" fillId="3" borderId="28" xfId="0" applyFont="1" applyFill="1" applyBorder="1"/>
    <xf numFmtId="0" fontId="44" fillId="3" borderId="0" xfId="0" applyFont="1" applyFill="1" applyAlignment="1">
      <alignment vertical="top"/>
    </xf>
    <xf numFmtId="0" fontId="36" fillId="3" borderId="38" xfId="0" applyFont="1" applyFill="1" applyBorder="1"/>
    <xf numFmtId="0" fontId="60" fillId="3" borderId="1" xfId="0" applyFont="1" applyFill="1" applyBorder="1" applyAlignment="1">
      <alignment horizontal="left" vertical="top" wrapText="1"/>
    </xf>
    <xf numFmtId="0" fontId="60" fillId="3" borderId="21" xfId="0" applyFont="1" applyFill="1" applyBorder="1" applyAlignment="1">
      <alignment horizontal="left" vertical="top"/>
    </xf>
    <xf numFmtId="0" fontId="113" fillId="3" borderId="23" xfId="0" applyFont="1" applyFill="1" applyBorder="1" applyAlignment="1">
      <alignment horizontal="left" vertical="top"/>
    </xf>
    <xf numFmtId="15" fontId="36" fillId="3" borderId="23" xfId="0" applyNumberFormat="1" applyFont="1" applyFill="1" applyBorder="1" applyAlignment="1">
      <alignment horizontal="center" vertical="top"/>
    </xf>
    <xf numFmtId="0" fontId="114" fillId="3" borderId="1" xfId="0" applyFont="1" applyFill="1" applyBorder="1" applyAlignment="1">
      <alignment horizontal="left" vertical="top"/>
    </xf>
    <xf numFmtId="0" fontId="41" fillId="4" borderId="1" xfId="0" applyFont="1" applyFill="1" applyBorder="1" applyAlignment="1">
      <alignment horizontal="center" vertical="center" wrapText="1"/>
    </xf>
    <xf numFmtId="166" fontId="65" fillId="3" borderId="32" xfId="0" applyNumberFormat="1" applyFont="1" applyFill="1" applyBorder="1" applyAlignment="1">
      <alignment horizontal="left" vertical="top"/>
    </xf>
    <xf numFmtId="0" fontId="45" fillId="0" borderId="0" xfId="0" applyFont="1"/>
    <xf numFmtId="0" fontId="41" fillId="3" borderId="1" xfId="0" quotePrefix="1" applyFont="1" applyFill="1" applyBorder="1" applyAlignment="1">
      <alignment horizontal="left" vertical="top"/>
    </xf>
    <xf numFmtId="0" fontId="36" fillId="3" borderId="0" xfId="0" applyFont="1" applyFill="1" applyAlignment="1">
      <alignment horizontal="left" vertical="top" wrapText="1"/>
    </xf>
    <xf numFmtId="0" fontId="42" fillId="3" borderId="4" xfId="0" applyFont="1" applyFill="1" applyBorder="1" applyAlignment="1">
      <alignment vertical="top"/>
    </xf>
    <xf numFmtId="0" fontId="36" fillId="3" borderId="23" xfId="0" applyFont="1" applyFill="1" applyBorder="1" applyAlignment="1">
      <alignment horizontal="left" vertical="top" wrapText="1"/>
    </xf>
    <xf numFmtId="0" fontId="41" fillId="3" borderId="98" xfId="0" applyFont="1" applyFill="1" applyBorder="1" applyAlignment="1">
      <alignment horizontal="left" vertical="top"/>
    </xf>
    <xf numFmtId="0" fontId="41" fillId="3" borderId="98" xfId="0" applyFont="1" applyFill="1" applyBorder="1"/>
    <xf numFmtId="0" fontId="28" fillId="3" borderId="98" xfId="0" applyFont="1" applyFill="1" applyBorder="1"/>
    <xf numFmtId="0" fontId="36" fillId="3" borderId="99" xfId="0" applyFont="1" applyFill="1" applyBorder="1" applyAlignment="1">
      <alignment horizontal="left" vertical="top" wrapText="1"/>
    </xf>
    <xf numFmtId="0" fontId="36" fillId="3" borderId="99" xfId="0" applyFont="1" applyFill="1" applyBorder="1" applyAlignment="1">
      <alignment horizontal="center"/>
    </xf>
    <xf numFmtId="0" fontId="36" fillId="3" borderId="16" xfId="0" applyFont="1" applyFill="1" applyBorder="1" applyAlignment="1">
      <alignment horizontal="left" vertical="top" wrapText="1"/>
    </xf>
    <xf numFmtId="0" fontId="36" fillId="3" borderId="16" xfId="0" applyFont="1" applyFill="1" applyBorder="1" applyAlignment="1">
      <alignment horizontal="left" vertical="top"/>
    </xf>
    <xf numFmtId="0" fontId="43" fillId="4" borderId="16" xfId="0" applyFont="1" applyFill="1" applyBorder="1" applyAlignment="1">
      <alignment horizontal="left"/>
    </xf>
    <xf numFmtId="0" fontId="43" fillId="4" borderId="0" xfId="0" applyFont="1" applyFill="1" applyAlignment="1">
      <alignment horizontal="left"/>
    </xf>
    <xf numFmtId="0" fontId="45" fillId="3" borderId="0" xfId="0" applyFont="1" applyFill="1"/>
    <xf numFmtId="0" fontId="36" fillId="3" borderId="12" xfId="0" applyFont="1" applyFill="1" applyBorder="1" applyAlignment="1">
      <alignment horizontal="center" wrapText="1"/>
    </xf>
    <xf numFmtId="0" fontId="36" fillId="2" borderId="1" xfId="0" applyFont="1" applyFill="1" applyBorder="1" applyAlignment="1">
      <alignment horizontal="left" vertical="top"/>
    </xf>
    <xf numFmtId="0" fontId="115" fillId="3" borderId="32" xfId="0" applyFont="1" applyFill="1" applyBorder="1" applyAlignment="1">
      <alignment horizontal="left" vertical="top"/>
    </xf>
    <xf numFmtId="0" fontId="41" fillId="3" borderId="95" xfId="0" applyFont="1" applyFill="1" applyBorder="1" applyAlignment="1">
      <alignment horizontal="left" vertical="top" wrapText="1"/>
    </xf>
    <xf numFmtId="0" fontId="41" fillId="3" borderId="16" xfId="0" applyFont="1" applyFill="1" applyBorder="1" applyAlignment="1">
      <alignment horizontal="left" vertical="top" wrapText="1"/>
    </xf>
    <xf numFmtId="0" fontId="41" fillId="3" borderId="40" xfId="0" applyFont="1" applyFill="1" applyBorder="1" applyAlignment="1">
      <alignment horizontal="left" vertical="top" wrapText="1"/>
    </xf>
    <xf numFmtId="0" fontId="36" fillId="3" borderId="32" xfId="0" applyFont="1" applyFill="1" applyBorder="1" applyAlignment="1">
      <alignment horizontal="left" vertical="top"/>
    </xf>
    <xf numFmtId="0" fontId="36" fillId="3" borderId="14" xfId="0" applyFont="1" applyFill="1" applyBorder="1" applyAlignment="1">
      <alignment horizontal="left" vertical="top" wrapText="1"/>
    </xf>
    <xf numFmtId="0" fontId="36" fillId="3" borderId="33" xfId="0" applyFont="1" applyFill="1" applyBorder="1" applyAlignment="1">
      <alignment horizontal="left" vertical="top" wrapText="1"/>
    </xf>
    <xf numFmtId="0" fontId="83" fillId="0" borderId="43" xfId="0" applyFont="1" applyBorder="1"/>
    <xf numFmtId="166" fontId="117" fillId="3" borderId="34" xfId="0" applyNumberFormat="1" applyFont="1" applyFill="1" applyBorder="1" applyAlignment="1">
      <alignment horizontal="left" vertical="top"/>
    </xf>
    <xf numFmtId="0" fontId="44" fillId="3" borderId="4" xfId="0" applyFont="1" applyFill="1" applyBorder="1"/>
    <xf numFmtId="166" fontId="118" fillId="3" borderId="23" xfId="0" applyNumberFormat="1" applyFont="1" applyFill="1" applyBorder="1" applyAlignment="1">
      <alignment horizontal="left" vertical="top"/>
    </xf>
    <xf numFmtId="166" fontId="36" fillId="4" borderId="1" xfId="0" applyNumberFormat="1" applyFont="1" applyFill="1" applyBorder="1" applyAlignment="1">
      <alignment horizontal="center" vertical="center" wrapText="1"/>
    </xf>
    <xf numFmtId="0" fontId="44" fillId="0" borderId="0" xfId="0" applyFont="1"/>
    <xf numFmtId="0" fontId="41" fillId="0" borderId="0" xfId="0" applyFont="1" applyAlignment="1">
      <alignment horizontal="left" vertical="center"/>
    </xf>
    <xf numFmtId="0" fontId="119" fillId="0" borderId="0" xfId="0" applyFont="1" applyAlignment="1">
      <alignment vertical="center" wrapText="1"/>
    </xf>
    <xf numFmtId="0" fontId="36" fillId="4" borderId="1" xfId="0" applyFont="1" applyFill="1" applyBorder="1" applyAlignment="1">
      <alignment horizontal="center" vertical="center"/>
    </xf>
    <xf numFmtId="0" fontId="41" fillId="3" borderId="30" xfId="0" applyFont="1" applyFill="1" applyBorder="1"/>
    <xf numFmtId="0" fontId="46" fillId="3" borderId="0" xfId="0" applyFont="1" applyFill="1"/>
    <xf numFmtId="0" fontId="120" fillId="3" borderId="1" xfId="0" applyFont="1" applyFill="1" applyBorder="1"/>
    <xf numFmtId="0" fontId="41" fillId="4" borderId="4" xfId="0" applyFont="1" applyFill="1" applyBorder="1" applyAlignment="1">
      <alignment horizontal="left" vertical="top" wrapText="1"/>
    </xf>
    <xf numFmtId="0" fontId="121" fillId="0" borderId="0" xfId="0" applyFont="1"/>
    <xf numFmtId="0" fontId="36" fillId="3" borderId="1" xfId="0" applyFont="1" applyFill="1" applyBorder="1" applyAlignment="1">
      <alignment horizontal="center" wrapText="1"/>
    </xf>
    <xf numFmtId="169" fontId="36" fillId="3" borderId="1" xfId="0" applyNumberFormat="1" applyFont="1" applyFill="1" applyBorder="1" applyAlignment="1">
      <alignment horizontal="left"/>
    </xf>
    <xf numFmtId="9" fontId="41" fillId="3" borderId="15" xfId="0" applyNumberFormat="1" applyFont="1" applyFill="1" applyBorder="1" applyAlignment="1">
      <alignment horizontal="center"/>
    </xf>
    <xf numFmtId="0" fontId="122" fillId="3" borderId="1" xfId="0" applyFont="1" applyFill="1" applyBorder="1" applyAlignment="1">
      <alignment horizontal="left" vertical="top"/>
    </xf>
    <xf numFmtId="0" fontId="36" fillId="3" borderId="14" xfId="0" applyFont="1" applyFill="1" applyBorder="1"/>
    <xf numFmtId="0" fontId="36" fillId="3" borderId="33" xfId="0" applyFont="1" applyFill="1" applyBorder="1"/>
    <xf numFmtId="0" fontId="41" fillId="3" borderId="34" xfId="0" applyFont="1" applyFill="1" applyBorder="1" applyAlignment="1">
      <alignment vertical="top"/>
    </xf>
    <xf numFmtId="0" fontId="41" fillId="3" borderId="16" xfId="0" applyFont="1" applyFill="1" applyBorder="1" applyAlignment="1">
      <alignment wrapText="1"/>
    </xf>
    <xf numFmtId="0" fontId="41" fillId="3" borderId="1" xfId="0" applyFont="1" applyFill="1" applyBorder="1" applyAlignment="1">
      <alignment horizontal="center" vertical="center"/>
    </xf>
    <xf numFmtId="0" fontId="41" fillId="3" borderId="18"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36" fillId="3" borderId="35" xfId="0" applyFont="1" applyFill="1" applyBorder="1"/>
    <xf numFmtId="0" fontId="36" fillId="3" borderId="16" xfId="0" applyFont="1" applyFill="1" applyBorder="1"/>
    <xf numFmtId="0" fontId="36" fillId="3" borderId="40" xfId="0" applyFont="1" applyFill="1" applyBorder="1"/>
    <xf numFmtId="0" fontId="41" fillId="3" borderId="95" xfId="0" applyFont="1" applyFill="1" applyBorder="1" applyAlignment="1">
      <alignment wrapText="1"/>
    </xf>
    <xf numFmtId="0" fontId="41" fillId="3" borderId="40" xfId="0" applyFont="1" applyFill="1" applyBorder="1" applyAlignment="1">
      <alignment wrapText="1"/>
    </xf>
    <xf numFmtId="0" fontId="33" fillId="0" borderId="0" xfId="0" applyFont="1" applyAlignment="1">
      <alignment horizontal="center" vertical="top"/>
    </xf>
    <xf numFmtId="0" fontId="28" fillId="3" borderId="1" xfId="0" applyFont="1" applyFill="1" applyBorder="1" applyAlignment="1">
      <alignment wrapText="1"/>
    </xf>
    <xf numFmtId="0" fontId="40" fillId="0" borderId="8" xfId="0" applyFont="1" applyBorder="1"/>
    <xf numFmtId="166" fontId="36" fillId="0" borderId="0" xfId="0" applyNumberFormat="1" applyFont="1" applyAlignment="1">
      <alignment horizontal="center" vertical="center" wrapText="1"/>
    </xf>
    <xf numFmtId="0" fontId="41" fillId="0" borderId="0" xfId="0" applyFont="1" applyAlignment="1">
      <alignment wrapText="1"/>
    </xf>
    <xf numFmtId="166" fontId="41" fillId="0" borderId="0" xfId="0" applyNumberFormat="1" applyFont="1" applyAlignment="1">
      <alignment horizontal="center"/>
    </xf>
    <xf numFmtId="0" fontId="33" fillId="0" borderId="0" xfId="0" applyFont="1" applyAlignment="1">
      <alignment horizontal="center" wrapText="1"/>
    </xf>
    <xf numFmtId="0" fontId="83" fillId="0" borderId="0" xfId="0" applyFont="1"/>
    <xf numFmtId="0" fontId="126" fillId="6" borderId="0" xfId="0" applyFont="1" applyFill="1"/>
    <xf numFmtId="0" fontId="83" fillId="4" borderId="0" xfId="0" applyFont="1" applyFill="1"/>
    <xf numFmtId="0" fontId="28" fillId="4" borderId="0" xfId="0" applyFont="1" applyFill="1"/>
    <xf numFmtId="0" fontId="127" fillId="0" borderId="0" xfId="0" applyFont="1"/>
    <xf numFmtId="0" fontId="119" fillId="0" borderId="0" xfId="0" applyFont="1" applyAlignment="1">
      <alignment horizontal="left" vertical="center" wrapText="1"/>
    </xf>
    <xf numFmtId="0" fontId="129" fillId="0" borderId="0" xfId="0" applyFont="1" applyAlignment="1">
      <alignment horizontal="left" vertical="center" wrapText="1"/>
    </xf>
    <xf numFmtId="0" fontId="131" fillId="0" borderId="0" xfId="0" applyFont="1" applyAlignment="1">
      <alignment horizontal="left" vertical="center" wrapText="1"/>
    </xf>
    <xf numFmtId="0" fontId="40" fillId="3" borderId="1" xfId="0" applyFont="1" applyFill="1" applyBorder="1" applyAlignment="1">
      <alignment horizontal="left" vertical="top"/>
    </xf>
    <xf numFmtId="0" fontId="36" fillId="3" borderId="1" xfId="0" quotePrefix="1" applyFont="1" applyFill="1" applyBorder="1" applyAlignment="1">
      <alignment horizontal="left"/>
    </xf>
    <xf numFmtId="0" fontId="131" fillId="0" borderId="0" xfId="0" applyFont="1" applyAlignment="1">
      <alignment horizontal="left" vertical="top"/>
    </xf>
    <xf numFmtId="2" fontId="36" fillId="3" borderId="1" xfId="0" applyNumberFormat="1" applyFont="1" applyFill="1" applyBorder="1" applyAlignment="1">
      <alignment horizontal="left" vertical="top"/>
    </xf>
    <xf numFmtId="0" fontId="36" fillId="3" borderId="1" xfId="0" applyFont="1" applyFill="1" applyBorder="1" applyAlignment="1">
      <alignment horizontal="right"/>
    </xf>
    <xf numFmtId="0" fontId="119" fillId="0" borderId="0" xfId="0" applyFont="1"/>
    <xf numFmtId="0" fontId="0" fillId="0" borderId="0" xfId="0" applyAlignment="1">
      <alignment vertical="top"/>
    </xf>
    <xf numFmtId="0" fontId="142" fillId="0" borderId="0" xfId="1"/>
    <xf numFmtId="0" fontId="142" fillId="3" borderId="1" xfId="1" applyFill="1" applyBorder="1"/>
    <xf numFmtId="0" fontId="142" fillId="3" borderId="1" xfId="1" applyFill="1" applyBorder="1" applyAlignment="1">
      <alignment horizontal="left" vertical="top"/>
    </xf>
    <xf numFmtId="0" fontId="142" fillId="0" borderId="0" xfId="1" applyAlignment="1">
      <alignment horizontal="left" vertical="top"/>
    </xf>
    <xf numFmtId="0" fontId="142" fillId="0" borderId="0" xfId="1" applyAlignment="1">
      <alignment horizontal="left" wrapText="1"/>
    </xf>
    <xf numFmtId="0" fontId="142" fillId="4" borderId="1" xfId="1" applyFill="1" applyBorder="1"/>
    <xf numFmtId="0" fontId="142" fillId="3" borderId="95" xfId="1" applyFill="1" applyBorder="1" applyAlignment="1">
      <alignment horizontal="left" vertical="top"/>
    </xf>
    <xf numFmtId="0" fontId="142" fillId="0" borderId="0" xfId="1" applyAlignment="1">
      <alignment vertical="center"/>
    </xf>
    <xf numFmtId="0" fontId="41" fillId="3" borderId="93" xfId="0" applyFont="1" applyFill="1" applyBorder="1" applyAlignment="1">
      <alignment vertical="top" wrapText="1"/>
    </xf>
    <xf numFmtId="0" fontId="41" fillId="3" borderId="69" xfId="0" applyFont="1" applyFill="1" applyBorder="1" applyAlignment="1">
      <alignment vertical="top" wrapText="1"/>
    </xf>
    <xf numFmtId="0" fontId="33" fillId="3" borderId="95" xfId="0" applyFont="1" applyFill="1" applyBorder="1"/>
    <xf numFmtId="0" fontId="36" fillId="3" borderId="95" xfId="0" applyFont="1" applyFill="1" applyBorder="1"/>
    <xf numFmtId="0" fontId="42" fillId="3" borderId="95" xfId="0" applyFont="1" applyFill="1" applyBorder="1"/>
    <xf numFmtId="0" fontId="44" fillId="3" borderId="95" xfId="0" applyFont="1" applyFill="1" applyBorder="1"/>
    <xf numFmtId="0" fontId="42" fillId="3" borderId="95" xfId="0" applyFont="1" applyFill="1" applyBorder="1" applyAlignment="1">
      <alignment horizontal="left" vertical="top"/>
    </xf>
    <xf numFmtId="0" fontId="41" fillId="3" borderId="95" xfId="0" applyFont="1" applyFill="1" applyBorder="1" applyAlignment="1">
      <alignment horizontal="left" vertical="top"/>
    </xf>
    <xf numFmtId="0" fontId="28" fillId="7" borderId="18" xfId="0" applyFont="1" applyFill="1" applyBorder="1" applyProtection="1">
      <protection locked="0"/>
    </xf>
    <xf numFmtId="0" fontId="28" fillId="7" borderId="10" xfId="0" applyFont="1" applyFill="1" applyBorder="1" applyProtection="1">
      <protection locked="0"/>
    </xf>
    <xf numFmtId="0" fontId="28" fillId="0" borderId="0" xfId="0" applyFont="1" applyProtection="1">
      <protection locked="0"/>
    </xf>
    <xf numFmtId="0" fontId="0" fillId="0" borderId="0" xfId="0" applyProtection="1">
      <protection locked="0"/>
    </xf>
    <xf numFmtId="0" fontId="34" fillId="0" borderId="0" xfId="0" applyFont="1" applyProtection="1">
      <protection locked="0"/>
    </xf>
    <xf numFmtId="0" fontId="43" fillId="5" borderId="22" xfId="0" applyFont="1" applyFill="1" applyBorder="1" applyProtection="1">
      <protection locked="0"/>
    </xf>
    <xf numFmtId="166" fontId="36" fillId="5" borderId="1" xfId="0" applyNumberFormat="1" applyFont="1" applyFill="1" applyBorder="1" applyProtection="1">
      <protection locked="0"/>
    </xf>
    <xf numFmtId="166" fontId="41" fillId="5" borderId="1" xfId="0" applyNumberFormat="1" applyFont="1" applyFill="1" applyBorder="1" applyProtection="1">
      <protection locked="0"/>
    </xf>
    <xf numFmtId="166" fontId="46" fillId="5" borderId="34" xfId="0" applyNumberFormat="1" applyFont="1" applyFill="1" applyBorder="1" applyProtection="1">
      <protection locked="0"/>
    </xf>
    <xf numFmtId="0" fontId="41" fillId="5" borderId="1" xfId="0" applyFont="1" applyFill="1" applyBorder="1" applyAlignment="1" applyProtection="1">
      <alignment horizontal="left" vertical="top"/>
      <protection locked="0"/>
    </xf>
    <xf numFmtId="166" fontId="41" fillId="5" borderId="1" xfId="0" applyNumberFormat="1" applyFont="1" applyFill="1" applyBorder="1" applyAlignment="1" applyProtection="1">
      <alignment horizontal="left" vertical="top"/>
      <protection locked="0"/>
    </xf>
    <xf numFmtId="0" fontId="28" fillId="5" borderId="1" xfId="0" applyFont="1" applyFill="1" applyBorder="1" applyAlignment="1" applyProtection="1">
      <alignment horizontal="center" vertical="top"/>
      <protection locked="0"/>
    </xf>
    <xf numFmtId="15" fontId="28" fillId="5" borderId="1" xfId="0" applyNumberFormat="1" applyFont="1" applyFill="1" applyBorder="1" applyAlignment="1" applyProtection="1">
      <alignment horizontal="center" vertical="top"/>
      <protection locked="0"/>
    </xf>
    <xf numFmtId="0" fontId="41" fillId="5" borderId="35" xfId="0" applyFont="1" applyFill="1" applyBorder="1" applyProtection="1">
      <protection locked="0"/>
    </xf>
    <xf numFmtId="166" fontId="41" fillId="5" borderId="34" xfId="0" applyNumberFormat="1" applyFont="1" applyFill="1" applyBorder="1" applyProtection="1">
      <protection locked="0"/>
    </xf>
    <xf numFmtId="166" fontId="41" fillId="5" borderId="36" xfId="0" applyNumberFormat="1" applyFont="1" applyFill="1" applyBorder="1" applyProtection="1">
      <protection locked="0"/>
    </xf>
    <xf numFmtId="166" fontId="41" fillId="5" borderId="15" xfId="0" applyNumberFormat="1" applyFont="1" applyFill="1" applyBorder="1" applyProtection="1">
      <protection locked="0"/>
    </xf>
    <xf numFmtId="0" fontId="41" fillId="5" borderId="15" xfId="0" applyFont="1" applyFill="1" applyBorder="1" applyAlignment="1" applyProtection="1">
      <alignment horizontal="left" vertical="top"/>
      <protection locked="0"/>
    </xf>
    <xf numFmtId="166" fontId="41" fillId="5" borderId="15" xfId="0" applyNumberFormat="1" applyFont="1" applyFill="1" applyBorder="1" applyAlignment="1" applyProtection="1">
      <alignment horizontal="left" vertical="top"/>
      <protection locked="0"/>
    </xf>
    <xf numFmtId="0" fontId="28" fillId="5" borderId="15" xfId="0" applyFont="1" applyFill="1" applyBorder="1" applyAlignment="1" applyProtection="1">
      <alignment horizontal="center" vertical="top"/>
      <protection locked="0"/>
    </xf>
    <xf numFmtId="15" fontId="28" fillId="5" borderId="15" xfId="0" applyNumberFormat="1" applyFont="1" applyFill="1" applyBorder="1" applyAlignment="1" applyProtection="1">
      <alignment horizontal="center" vertical="top"/>
      <protection locked="0"/>
    </xf>
    <xf numFmtId="0" fontId="41" fillId="5" borderId="37" xfId="0" applyFont="1" applyFill="1" applyBorder="1" applyProtection="1">
      <protection locked="0"/>
    </xf>
    <xf numFmtId="0" fontId="28" fillId="5" borderId="1" xfId="0" applyFont="1" applyFill="1" applyBorder="1" applyProtection="1">
      <protection locked="0"/>
    </xf>
    <xf numFmtId="0" fontId="41" fillId="5" borderId="1" xfId="0" applyFont="1" applyFill="1" applyBorder="1" applyProtection="1">
      <protection locked="0"/>
    </xf>
    <xf numFmtId="0" fontId="43" fillId="5" borderId="1" xfId="0" applyFont="1" applyFill="1" applyBorder="1" applyProtection="1">
      <protection locked="0"/>
    </xf>
    <xf numFmtId="166" fontId="43" fillId="5" borderId="1" xfId="0" applyNumberFormat="1" applyFont="1" applyFill="1" applyBorder="1" applyProtection="1">
      <protection locked="0"/>
    </xf>
    <xf numFmtId="166" fontId="59" fillId="5" borderId="32" xfId="0" applyNumberFormat="1" applyFont="1" applyFill="1" applyBorder="1" applyAlignment="1" applyProtection="1">
      <alignment horizontal="left" vertical="top"/>
      <protection locked="0"/>
    </xf>
    <xf numFmtId="166" fontId="41" fillId="5" borderId="14" xfId="0" applyNumberFormat="1" applyFont="1" applyFill="1" applyBorder="1" applyProtection="1">
      <protection locked="0"/>
    </xf>
    <xf numFmtId="0" fontId="41" fillId="5" borderId="14" xfId="0" applyFont="1" applyFill="1" applyBorder="1" applyAlignment="1" applyProtection="1">
      <alignment horizontal="left" vertical="top"/>
      <protection locked="0"/>
    </xf>
    <xf numFmtId="166" fontId="41" fillId="5" borderId="14" xfId="0" applyNumberFormat="1" applyFont="1" applyFill="1" applyBorder="1" applyAlignment="1" applyProtection="1">
      <alignment horizontal="left" vertical="top"/>
      <protection locked="0"/>
    </xf>
    <xf numFmtId="0" fontId="28" fillId="5" borderId="14" xfId="0" applyFont="1" applyFill="1" applyBorder="1" applyAlignment="1" applyProtection="1">
      <alignment horizontal="center" vertical="top"/>
      <protection locked="0"/>
    </xf>
    <xf numFmtId="15" fontId="28" fillId="5" borderId="14" xfId="0" applyNumberFormat="1" applyFont="1" applyFill="1" applyBorder="1" applyAlignment="1" applyProtection="1">
      <alignment horizontal="center" vertical="top"/>
      <protection locked="0"/>
    </xf>
    <xf numFmtId="0" fontId="41" fillId="5" borderId="33" xfId="0" applyFont="1" applyFill="1" applyBorder="1" applyProtection="1">
      <protection locked="0"/>
    </xf>
    <xf numFmtId="0" fontId="36" fillId="5" borderId="34" xfId="0" applyFont="1" applyFill="1" applyBorder="1" applyProtection="1">
      <protection locked="0"/>
    </xf>
    <xf numFmtId="15" fontId="36" fillId="5" borderId="1" xfId="0" applyNumberFormat="1" applyFont="1" applyFill="1" applyBorder="1" applyAlignment="1" applyProtection="1">
      <alignment horizontal="center"/>
      <protection locked="0"/>
    </xf>
    <xf numFmtId="15" fontId="36" fillId="5" borderId="35" xfId="0" applyNumberFormat="1" applyFont="1" applyFill="1" applyBorder="1" applyAlignment="1" applyProtection="1">
      <alignment horizontal="center"/>
      <protection locked="0"/>
    </xf>
    <xf numFmtId="0" fontId="36" fillId="5" borderId="36" xfId="0" applyFont="1" applyFill="1" applyBorder="1" applyProtection="1">
      <protection locked="0"/>
    </xf>
    <xf numFmtId="0" fontId="41" fillId="5" borderId="15" xfId="0" applyFont="1" applyFill="1" applyBorder="1" applyProtection="1">
      <protection locked="0"/>
    </xf>
    <xf numFmtId="0" fontId="28" fillId="5" borderId="15" xfId="0" applyFont="1" applyFill="1" applyBorder="1" applyProtection="1">
      <protection locked="0"/>
    </xf>
    <xf numFmtId="15" fontId="36" fillId="5" borderId="15" xfId="0" applyNumberFormat="1" applyFont="1" applyFill="1" applyBorder="1" applyAlignment="1" applyProtection="1">
      <alignment horizontal="center"/>
      <protection locked="0"/>
    </xf>
    <xf numFmtId="15" fontId="36" fillId="5" borderId="37" xfId="0" applyNumberFormat="1" applyFont="1" applyFill="1" applyBorder="1" applyAlignment="1" applyProtection="1">
      <alignment horizontal="center"/>
      <protection locked="0"/>
    </xf>
    <xf numFmtId="0" fontId="41" fillId="5" borderId="34" xfId="0" applyFont="1" applyFill="1" applyBorder="1" applyProtection="1">
      <protection locked="0"/>
    </xf>
    <xf numFmtId="166" fontId="41" fillId="5" borderId="35" xfId="0" applyNumberFormat="1" applyFont="1" applyFill="1" applyBorder="1" applyProtection="1">
      <protection locked="0"/>
    </xf>
    <xf numFmtId="0" fontId="40" fillId="5" borderId="34" xfId="0" applyFont="1" applyFill="1" applyBorder="1" applyProtection="1">
      <protection locked="0"/>
    </xf>
    <xf numFmtId="0" fontId="40" fillId="5" borderId="36" xfId="0" applyFont="1" applyFill="1" applyBorder="1" applyProtection="1">
      <protection locked="0"/>
    </xf>
    <xf numFmtId="166" fontId="41" fillId="5" borderId="37" xfId="0" applyNumberFormat="1" applyFont="1" applyFill="1" applyBorder="1" applyProtection="1">
      <protection locked="0"/>
    </xf>
    <xf numFmtId="166" fontId="36" fillId="5" borderId="1" xfId="0" applyNumberFormat="1" applyFont="1" applyFill="1" applyBorder="1" applyAlignment="1" applyProtection="1">
      <alignment horizontal="center" wrapText="1"/>
      <protection locked="0"/>
    </xf>
    <xf numFmtId="0" fontId="36" fillId="5" borderId="1" xfId="0" applyFont="1" applyFill="1" applyBorder="1" applyAlignment="1" applyProtection="1">
      <alignment horizontal="center"/>
      <protection locked="0"/>
    </xf>
    <xf numFmtId="0" fontId="36" fillId="5" borderId="35" xfId="0" applyFont="1" applyFill="1" applyBorder="1" applyAlignment="1" applyProtection="1">
      <alignment horizontal="center"/>
      <protection locked="0"/>
    </xf>
    <xf numFmtId="0" fontId="67" fillId="5" borderId="34" xfId="0" applyFont="1" applyFill="1" applyBorder="1" applyProtection="1">
      <protection locked="0"/>
    </xf>
    <xf numFmtId="0" fontId="46" fillId="5" borderId="1" xfId="0" applyFont="1" applyFill="1" applyBorder="1" applyAlignment="1" applyProtection="1">
      <alignment horizontal="left" vertical="top" wrapText="1"/>
      <protection locked="0"/>
    </xf>
    <xf numFmtId="0" fontId="36" fillId="5" borderId="1" xfId="0" applyFont="1" applyFill="1" applyBorder="1" applyAlignment="1" applyProtection="1">
      <alignment horizontal="left" vertical="top" wrapText="1"/>
      <protection locked="0"/>
    </xf>
    <xf numFmtId="0" fontId="41" fillId="5" borderId="1" xfId="0" applyFont="1" applyFill="1" applyBorder="1" applyAlignment="1" applyProtection="1">
      <alignment vertical="top"/>
      <protection locked="0"/>
    </xf>
    <xf numFmtId="0" fontId="41" fillId="5" borderId="1" xfId="0" applyFont="1" applyFill="1" applyBorder="1" applyAlignment="1" applyProtection="1">
      <alignment vertical="top" wrapText="1"/>
      <protection locked="0"/>
    </xf>
    <xf numFmtId="0" fontId="41" fillId="5" borderId="34" xfId="0" applyFont="1" applyFill="1" applyBorder="1" applyAlignment="1" applyProtection="1">
      <alignment horizontal="left" vertical="top" wrapText="1"/>
      <protection locked="0"/>
    </xf>
    <xf numFmtId="0" fontId="41" fillId="5" borderId="1" xfId="0" applyFont="1" applyFill="1" applyBorder="1" applyAlignment="1" applyProtection="1">
      <alignment horizontal="left" vertical="top" wrapText="1"/>
      <protection locked="0"/>
    </xf>
    <xf numFmtId="0" fontId="41" fillId="5" borderId="35"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15"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166" fontId="28" fillId="5" borderId="1" xfId="0" applyNumberFormat="1" applyFont="1" applyFill="1" applyBorder="1" applyProtection="1">
      <protection locked="0"/>
    </xf>
    <xf numFmtId="166" fontId="77" fillId="5" borderId="34" xfId="0" applyNumberFormat="1" applyFont="1" applyFill="1" applyBorder="1" applyAlignment="1" applyProtection="1">
      <alignment horizontal="left" vertical="top"/>
      <protection locked="0"/>
    </xf>
    <xf numFmtId="166" fontId="78" fillId="5" borderId="36" xfId="0" applyNumberFormat="1" applyFont="1" applyFill="1" applyBorder="1" applyAlignment="1" applyProtection="1">
      <alignment horizontal="left" vertical="top"/>
      <protection locked="0"/>
    </xf>
    <xf numFmtId="0" fontId="36" fillId="5" borderId="13" xfId="0" applyFont="1" applyFill="1" applyBorder="1" applyProtection="1">
      <protection locked="0"/>
    </xf>
    <xf numFmtId="0" fontId="36" fillId="5" borderId="58" xfId="0" applyFont="1" applyFill="1" applyBorder="1" applyProtection="1">
      <protection locked="0"/>
    </xf>
    <xf numFmtId="0" fontId="41" fillId="5" borderId="0" xfId="0" applyFont="1" applyFill="1" applyProtection="1">
      <protection locked="0"/>
    </xf>
    <xf numFmtId="0" fontId="36" fillId="5" borderId="1" xfId="0" applyFont="1" applyFill="1" applyBorder="1" applyProtection="1">
      <protection locked="0"/>
    </xf>
    <xf numFmtId="0" fontId="36" fillId="5" borderId="1" xfId="0" applyFont="1" applyFill="1" applyBorder="1" applyAlignment="1" applyProtection="1">
      <alignment horizontal="left" vertical="top"/>
      <protection locked="0"/>
    </xf>
    <xf numFmtId="0" fontId="41" fillId="5" borderId="0" xfId="0" applyFont="1" applyFill="1" applyAlignment="1" applyProtection="1">
      <alignment horizontal="left" vertical="top" wrapText="1"/>
      <protection locked="0"/>
    </xf>
    <xf numFmtId="166" fontId="36" fillId="5" borderId="1" xfId="0" applyNumberFormat="1" applyFont="1" applyFill="1" applyBorder="1" applyAlignment="1" applyProtection="1">
      <alignment horizontal="left" vertical="top"/>
      <protection locked="0"/>
    </xf>
    <xf numFmtId="166" fontId="46" fillId="5" borderId="34" xfId="0" applyNumberFormat="1" applyFont="1" applyFill="1" applyBorder="1" applyAlignment="1" applyProtection="1">
      <alignment horizontal="left" vertical="top"/>
      <protection locked="0"/>
    </xf>
    <xf numFmtId="0" fontId="36" fillId="5" borderId="1" xfId="0" applyFont="1" applyFill="1" applyBorder="1" applyAlignment="1" applyProtection="1">
      <alignment horizontal="center" vertical="top"/>
      <protection locked="0"/>
    </xf>
    <xf numFmtId="15" fontId="36" fillId="5" borderId="1" xfId="0" applyNumberFormat="1" applyFont="1" applyFill="1" applyBorder="1" applyAlignment="1" applyProtection="1">
      <alignment horizontal="center" vertical="top"/>
      <protection locked="0"/>
    </xf>
    <xf numFmtId="166" fontId="41" fillId="5" borderId="34" xfId="0" applyNumberFormat="1" applyFont="1" applyFill="1" applyBorder="1" applyAlignment="1" applyProtection="1">
      <alignment horizontal="left" vertical="top"/>
      <protection locked="0"/>
    </xf>
    <xf numFmtId="166" fontId="41" fillId="5" borderId="36" xfId="0" applyNumberFormat="1" applyFont="1" applyFill="1" applyBorder="1" applyAlignment="1" applyProtection="1">
      <alignment horizontal="left" vertical="top"/>
      <protection locked="0"/>
    </xf>
    <xf numFmtId="0" fontId="36" fillId="5" borderId="15" xfId="0" applyFont="1" applyFill="1" applyBorder="1" applyAlignment="1" applyProtection="1">
      <alignment horizontal="center" vertical="top"/>
      <protection locked="0"/>
    </xf>
    <xf numFmtId="15" fontId="36" fillId="5" borderId="15" xfId="0" applyNumberFormat="1" applyFont="1" applyFill="1" applyBorder="1" applyAlignment="1" applyProtection="1">
      <alignment horizontal="center" vertical="top"/>
      <protection locked="0"/>
    </xf>
    <xf numFmtId="0" fontId="36" fillId="5" borderId="18" xfId="0" applyFont="1" applyFill="1" applyBorder="1" applyProtection="1">
      <protection locked="0"/>
    </xf>
    <xf numFmtId="0" fontId="36" fillId="5" borderId="18" xfId="0" applyFont="1" applyFill="1" applyBorder="1" applyAlignment="1" applyProtection="1">
      <alignment horizontal="center"/>
      <protection locked="0"/>
    </xf>
    <xf numFmtId="166" fontId="36" fillId="5" borderId="18" xfId="0" applyNumberFormat="1" applyFont="1" applyFill="1" applyBorder="1" applyAlignment="1" applyProtection="1">
      <alignment horizontal="center" vertical="top"/>
      <protection locked="0"/>
    </xf>
    <xf numFmtId="0" fontId="41" fillId="5" borderId="1" xfId="0" applyFont="1" applyFill="1" applyBorder="1" applyAlignment="1" applyProtection="1">
      <alignment horizontal="left" wrapText="1"/>
      <protection locked="0"/>
    </xf>
    <xf numFmtId="0" fontId="41" fillId="5" borderId="35" xfId="0" applyFont="1" applyFill="1" applyBorder="1" applyAlignment="1" applyProtection="1">
      <alignment horizontal="left" wrapText="1"/>
      <protection locked="0"/>
    </xf>
    <xf numFmtId="0" fontId="41" fillId="5" borderId="15" xfId="0" applyFont="1" applyFill="1" applyBorder="1" applyAlignment="1" applyProtection="1">
      <alignment horizontal="left" wrapText="1"/>
      <protection locked="0"/>
    </xf>
    <xf numFmtId="0" fontId="41" fillId="5" borderId="37" xfId="0" applyFont="1" applyFill="1" applyBorder="1" applyAlignment="1" applyProtection="1">
      <alignment horizontal="left" wrapText="1"/>
      <protection locked="0"/>
    </xf>
    <xf numFmtId="0" fontId="41" fillId="5" borderId="34" xfId="0" applyFont="1" applyFill="1" applyBorder="1" applyAlignment="1" applyProtection="1">
      <alignment horizontal="left" wrapText="1"/>
      <protection locked="0"/>
    </xf>
    <xf numFmtId="0" fontId="41" fillId="5" borderId="36" xfId="0" applyFont="1" applyFill="1" applyBorder="1" applyAlignment="1" applyProtection="1">
      <alignment horizontal="left" wrapText="1"/>
      <protection locked="0"/>
    </xf>
    <xf numFmtId="166" fontId="28" fillId="5" borderId="15" xfId="0" applyNumberFormat="1" applyFont="1" applyFill="1" applyBorder="1" applyProtection="1">
      <protection locked="0"/>
    </xf>
    <xf numFmtId="0" fontId="28" fillId="5" borderId="34" xfId="0" applyFont="1" applyFill="1" applyBorder="1" applyProtection="1">
      <protection locked="0"/>
    </xf>
    <xf numFmtId="0" fontId="28" fillId="5" borderId="35" xfId="0" applyFont="1" applyFill="1" applyBorder="1" applyProtection="1">
      <protection locked="0"/>
    </xf>
    <xf numFmtId="0" fontId="28" fillId="5" borderId="36" xfId="0" applyFont="1" applyFill="1" applyBorder="1" applyProtection="1">
      <protection locked="0"/>
    </xf>
    <xf numFmtId="0" fontId="28" fillId="5" borderId="37" xfId="0" applyFont="1" applyFill="1" applyBorder="1" applyProtection="1">
      <protection locked="0"/>
    </xf>
    <xf numFmtId="0" fontId="41" fillId="5" borderId="36" xfId="0" applyFont="1" applyFill="1" applyBorder="1" applyProtection="1">
      <protection locked="0"/>
    </xf>
    <xf numFmtId="15" fontId="36" fillId="5" borderId="37" xfId="0" applyNumberFormat="1" applyFont="1" applyFill="1" applyBorder="1" applyAlignment="1" applyProtection="1">
      <alignment horizontal="center" vertical="top"/>
      <protection locked="0"/>
    </xf>
    <xf numFmtId="15" fontId="36" fillId="5" borderId="35" xfId="0" applyNumberFormat="1" applyFont="1" applyFill="1" applyBorder="1" applyAlignment="1" applyProtection="1">
      <alignment horizontal="center" vertical="top"/>
      <protection locked="0"/>
    </xf>
    <xf numFmtId="0" fontId="41" fillId="5" borderId="25" xfId="0" applyFont="1" applyFill="1" applyBorder="1" applyAlignment="1" applyProtection="1">
      <alignment horizontal="left" vertical="top" wrapText="1"/>
      <protection locked="0"/>
    </xf>
    <xf numFmtId="166" fontId="28" fillId="5" borderId="1" xfId="0" applyNumberFormat="1" applyFont="1" applyFill="1" applyBorder="1" applyAlignment="1" applyProtection="1">
      <alignment horizontal="left" vertical="top"/>
      <protection locked="0"/>
    </xf>
    <xf numFmtId="166" fontId="28" fillId="5" borderId="35" xfId="0" applyNumberFormat="1" applyFont="1" applyFill="1" applyBorder="1" applyProtection="1">
      <protection locked="0"/>
    </xf>
    <xf numFmtId="166" fontId="28" fillId="5" borderId="34" xfId="0" applyNumberFormat="1" applyFont="1" applyFill="1" applyBorder="1" applyAlignment="1" applyProtection="1">
      <alignment horizontal="left" vertical="top"/>
      <protection locked="0"/>
    </xf>
    <xf numFmtId="166" fontId="28" fillId="5" borderId="36" xfId="0" applyNumberFormat="1" applyFont="1" applyFill="1" applyBorder="1" applyAlignment="1" applyProtection="1">
      <alignment horizontal="left" vertical="top"/>
      <protection locked="0"/>
    </xf>
    <xf numFmtId="166" fontId="28" fillId="5" borderId="15" xfId="0" applyNumberFormat="1" applyFont="1" applyFill="1" applyBorder="1" applyAlignment="1" applyProtection="1">
      <alignment horizontal="left" vertical="top"/>
      <protection locked="0"/>
    </xf>
    <xf numFmtId="166" fontId="28" fillId="5" borderId="37" xfId="0" applyNumberFormat="1" applyFont="1" applyFill="1" applyBorder="1" applyProtection="1">
      <protection locked="0"/>
    </xf>
    <xf numFmtId="166" fontId="41" fillId="5" borderId="1" xfId="0" applyNumberFormat="1" applyFont="1" applyFill="1" applyBorder="1" applyAlignment="1" applyProtection="1">
      <alignment horizontal="left"/>
      <protection locked="0"/>
    </xf>
    <xf numFmtId="0" fontId="41" fillId="5" borderId="49" xfId="0" applyFont="1" applyFill="1" applyBorder="1" applyProtection="1">
      <protection locked="0"/>
    </xf>
    <xf numFmtId="0" fontId="41" fillId="5" borderId="21" xfId="0" applyFont="1" applyFill="1" applyBorder="1" applyProtection="1">
      <protection locked="0"/>
    </xf>
    <xf numFmtId="0" fontId="41" fillId="5" borderId="91" xfId="0" applyFont="1" applyFill="1" applyBorder="1" applyProtection="1">
      <protection locked="0"/>
    </xf>
    <xf numFmtId="0" fontId="41" fillId="5" borderId="92" xfId="0" applyFont="1" applyFill="1" applyBorder="1" applyProtection="1">
      <protection locked="0"/>
    </xf>
    <xf numFmtId="0" fontId="41" fillId="5" borderId="93" xfId="0" applyFont="1" applyFill="1" applyBorder="1" applyProtection="1">
      <protection locked="0"/>
    </xf>
    <xf numFmtId="0" fontId="41" fillId="5" borderId="94" xfId="0" applyFont="1" applyFill="1" applyBorder="1" applyProtection="1">
      <protection locked="0"/>
    </xf>
    <xf numFmtId="0" fontId="41" fillId="5" borderId="34" xfId="0" applyFont="1" applyFill="1" applyBorder="1" applyAlignment="1" applyProtection="1">
      <alignment wrapText="1"/>
      <protection locked="0"/>
    </xf>
    <xf numFmtId="0" fontId="41" fillId="5" borderId="1" xfId="0" applyFont="1" applyFill="1" applyBorder="1" applyAlignment="1" applyProtection="1">
      <alignment wrapText="1"/>
      <protection locked="0"/>
    </xf>
    <xf numFmtId="0" fontId="41" fillId="5" borderId="35" xfId="0" applyFont="1" applyFill="1" applyBorder="1" applyAlignment="1" applyProtection="1">
      <alignment wrapText="1"/>
      <protection locked="0"/>
    </xf>
    <xf numFmtId="0" fontId="41" fillId="5" borderId="36" xfId="0" applyFont="1" applyFill="1" applyBorder="1" applyAlignment="1" applyProtection="1">
      <alignment wrapText="1"/>
      <protection locked="0"/>
    </xf>
    <xf numFmtId="0" fontId="41" fillId="5" borderId="15" xfId="0" applyFont="1" applyFill="1" applyBorder="1" applyAlignment="1" applyProtection="1">
      <alignment wrapText="1"/>
      <protection locked="0"/>
    </xf>
    <xf numFmtId="0" fontId="41" fillId="5" borderId="37" xfId="0" applyFont="1" applyFill="1" applyBorder="1" applyAlignment="1" applyProtection="1">
      <alignment wrapText="1"/>
      <protection locked="0"/>
    </xf>
    <xf numFmtId="0" fontId="52" fillId="5" borderId="34" xfId="0" applyFont="1" applyFill="1" applyBorder="1" applyAlignment="1" applyProtection="1">
      <alignment horizontal="left" vertical="center"/>
      <protection locked="0"/>
    </xf>
    <xf numFmtId="166" fontId="41" fillId="5" borderId="0" xfId="0" applyNumberFormat="1" applyFont="1" applyFill="1" applyAlignment="1" applyProtection="1">
      <alignment horizontal="left" vertical="top"/>
      <protection locked="0"/>
    </xf>
    <xf numFmtId="166" fontId="41" fillId="5" borderId="35" xfId="0" applyNumberFormat="1" applyFont="1" applyFill="1" applyBorder="1" applyAlignment="1" applyProtection="1">
      <alignment horizontal="left" vertical="top"/>
      <protection locked="0"/>
    </xf>
    <xf numFmtId="0" fontId="52" fillId="5" borderId="36" xfId="0" applyFont="1" applyFill="1" applyBorder="1" applyAlignment="1" applyProtection="1">
      <alignment horizontal="left" vertical="center"/>
      <protection locked="0"/>
    </xf>
    <xf numFmtId="166" fontId="41" fillId="5" borderId="8" xfId="0" applyNumberFormat="1" applyFont="1" applyFill="1" applyBorder="1" applyAlignment="1" applyProtection="1">
      <alignment horizontal="left" vertical="top"/>
      <protection locked="0"/>
    </xf>
    <xf numFmtId="166" fontId="41" fillId="5" borderId="37" xfId="0" applyNumberFormat="1" applyFont="1" applyFill="1" applyBorder="1" applyAlignment="1" applyProtection="1">
      <alignment horizontal="left" vertical="top"/>
      <protection locked="0"/>
    </xf>
    <xf numFmtId="0" fontId="46" fillId="5" borderId="34" xfId="0" applyFont="1" applyFill="1" applyBorder="1" applyProtection="1">
      <protection locked="0"/>
    </xf>
    <xf numFmtId="0" fontId="43" fillId="5" borderId="1" xfId="0" applyFont="1" applyFill="1" applyBorder="1" applyAlignment="1" applyProtection="1">
      <alignment horizontal="left" vertical="top"/>
      <protection locked="0"/>
    </xf>
    <xf numFmtId="166" fontId="43" fillId="5" borderId="1" xfId="0" applyNumberFormat="1" applyFont="1" applyFill="1" applyBorder="1" applyAlignment="1" applyProtection="1">
      <alignment horizontal="left" vertical="top"/>
      <protection locked="0"/>
    </xf>
    <xf numFmtId="0" fontId="32" fillId="5" borderId="1" xfId="0" applyFont="1" applyFill="1" applyBorder="1" applyAlignment="1" applyProtection="1">
      <alignment horizontal="center" vertical="top"/>
      <protection locked="0"/>
    </xf>
    <xf numFmtId="166" fontId="43" fillId="5" borderId="35" xfId="0" applyNumberFormat="1" applyFont="1" applyFill="1" applyBorder="1" applyProtection="1">
      <protection locked="0"/>
    </xf>
    <xf numFmtId="0" fontId="43" fillId="5" borderId="34" xfId="0" applyFont="1" applyFill="1" applyBorder="1" applyProtection="1">
      <protection locked="0"/>
    </xf>
    <xf numFmtId="0" fontId="43" fillId="5" borderId="36" xfId="0" applyFont="1" applyFill="1" applyBorder="1" applyProtection="1">
      <protection locked="0"/>
    </xf>
    <xf numFmtId="0" fontId="43" fillId="5" borderId="15" xfId="0" applyFont="1" applyFill="1" applyBorder="1" applyProtection="1">
      <protection locked="0"/>
    </xf>
    <xf numFmtId="0" fontId="43" fillId="5" borderId="15" xfId="0" applyFont="1" applyFill="1" applyBorder="1" applyAlignment="1" applyProtection="1">
      <alignment horizontal="left" vertical="top"/>
      <protection locked="0"/>
    </xf>
    <xf numFmtId="166" fontId="43" fillId="5" borderId="15" xfId="0" applyNumberFormat="1" applyFont="1" applyFill="1" applyBorder="1" applyAlignment="1" applyProtection="1">
      <alignment horizontal="left" vertical="top"/>
      <protection locked="0"/>
    </xf>
    <xf numFmtId="0" fontId="32" fillId="5" borderId="15" xfId="0" applyFont="1" applyFill="1" applyBorder="1" applyAlignment="1" applyProtection="1">
      <alignment horizontal="center" vertical="top"/>
      <protection locked="0"/>
    </xf>
    <xf numFmtId="166" fontId="43" fillId="5" borderId="15" xfId="0" applyNumberFormat="1" applyFont="1" applyFill="1" applyBorder="1" applyProtection="1">
      <protection locked="0"/>
    </xf>
    <xf numFmtId="166" fontId="43" fillId="5" borderId="37" xfId="0" applyNumberFormat="1" applyFont="1" applyFill="1" applyBorder="1" applyProtection="1">
      <protection locked="0"/>
    </xf>
    <xf numFmtId="0" fontId="46" fillId="5" borderId="32" xfId="0" applyFont="1" applyFill="1" applyBorder="1" applyAlignment="1" applyProtection="1">
      <alignment horizontal="left" vertical="top"/>
      <protection locked="0"/>
    </xf>
    <xf numFmtId="0" fontId="43" fillId="5" borderId="14" xfId="0" applyFont="1" applyFill="1" applyBorder="1" applyAlignment="1" applyProtection="1">
      <alignment horizontal="left" vertical="top"/>
      <protection locked="0"/>
    </xf>
    <xf numFmtId="166" fontId="37" fillId="5" borderId="14" xfId="0" applyNumberFormat="1" applyFont="1" applyFill="1" applyBorder="1" applyAlignment="1" applyProtection="1">
      <alignment horizontal="center" vertical="top"/>
      <protection locked="0"/>
    </xf>
    <xf numFmtId="166" fontId="37" fillId="5" borderId="14" xfId="0" applyNumberFormat="1" applyFont="1" applyFill="1" applyBorder="1" applyAlignment="1" applyProtection="1">
      <alignment horizontal="center" vertical="top" wrapText="1"/>
      <protection locked="0"/>
    </xf>
    <xf numFmtId="166" fontId="106" fillId="5" borderId="14" xfId="0" applyNumberFormat="1" applyFont="1" applyFill="1" applyBorder="1" applyAlignment="1" applyProtection="1">
      <alignment horizontal="center" vertical="top" wrapText="1"/>
      <protection locked="0"/>
    </xf>
    <xf numFmtId="166" fontId="37" fillId="5" borderId="33" xfId="0" applyNumberFormat="1" applyFont="1" applyFill="1" applyBorder="1" applyAlignment="1" applyProtection="1">
      <alignment horizontal="center" vertical="top"/>
      <protection locked="0"/>
    </xf>
    <xf numFmtId="0" fontId="46" fillId="5" borderId="36" xfId="0" applyFont="1" applyFill="1" applyBorder="1" applyAlignment="1" applyProtection="1">
      <alignment horizontal="left" vertical="top"/>
      <protection locked="0"/>
    </xf>
    <xf numFmtId="166" fontId="37" fillId="5" borderId="15" xfId="0" applyNumberFormat="1" applyFont="1" applyFill="1" applyBorder="1" applyAlignment="1" applyProtection="1">
      <alignment horizontal="center" vertical="top"/>
      <protection locked="0"/>
    </xf>
    <xf numFmtId="166" fontId="37" fillId="5" borderId="15" xfId="0" applyNumberFormat="1" applyFont="1" applyFill="1" applyBorder="1" applyAlignment="1" applyProtection="1">
      <alignment horizontal="center" vertical="top" wrapText="1"/>
      <protection locked="0"/>
    </xf>
    <xf numFmtId="166" fontId="106" fillId="5" borderId="15" xfId="0" applyNumberFormat="1" applyFont="1" applyFill="1" applyBorder="1" applyAlignment="1" applyProtection="1">
      <alignment horizontal="center" vertical="top" wrapText="1"/>
      <protection locked="0"/>
    </xf>
    <xf numFmtId="166" fontId="37" fillId="5" borderId="37" xfId="0" applyNumberFormat="1" applyFont="1" applyFill="1" applyBorder="1" applyAlignment="1" applyProtection="1">
      <alignment horizontal="center" vertical="top"/>
      <protection locked="0"/>
    </xf>
    <xf numFmtId="166" fontId="106" fillId="5" borderId="1" xfId="0" applyNumberFormat="1" applyFont="1" applyFill="1" applyBorder="1" applyAlignment="1" applyProtection="1">
      <alignment horizontal="center" vertical="top" wrapText="1"/>
      <protection locked="0"/>
    </xf>
    <xf numFmtId="166" fontId="41" fillId="5" borderId="1" xfId="0" applyNumberFormat="1" applyFont="1" applyFill="1" applyBorder="1" applyAlignment="1" applyProtection="1">
      <alignment horizontal="center" vertical="top"/>
      <protection locked="0"/>
    </xf>
    <xf numFmtId="166" fontId="109" fillId="5" borderId="51" xfId="0" applyNumberFormat="1" applyFont="1" applyFill="1" applyBorder="1" applyAlignment="1" applyProtection="1">
      <alignment horizontal="left" vertical="top"/>
      <protection locked="0"/>
    </xf>
    <xf numFmtId="166" fontId="41" fillId="5" borderId="23" xfId="0" applyNumberFormat="1" applyFont="1" applyFill="1" applyBorder="1" applyProtection="1">
      <protection locked="0"/>
    </xf>
    <xf numFmtId="0" fontId="41" fillId="5" borderId="23" xfId="0" applyFont="1" applyFill="1" applyBorder="1" applyAlignment="1" applyProtection="1">
      <alignment horizontal="left" vertical="top"/>
      <protection locked="0"/>
    </xf>
    <xf numFmtId="166" fontId="41" fillId="5" borderId="23" xfId="0" applyNumberFormat="1" applyFont="1" applyFill="1" applyBorder="1" applyAlignment="1" applyProtection="1">
      <alignment horizontal="left" vertical="top"/>
      <protection locked="0"/>
    </xf>
    <xf numFmtId="0" fontId="28" fillId="5" borderId="23" xfId="0" applyFont="1" applyFill="1" applyBorder="1" applyAlignment="1" applyProtection="1">
      <alignment horizontal="center" vertical="top"/>
      <protection locked="0"/>
    </xf>
    <xf numFmtId="15" fontId="28" fillId="5" borderId="23" xfId="0" applyNumberFormat="1" applyFont="1" applyFill="1" applyBorder="1" applyAlignment="1" applyProtection="1">
      <alignment horizontal="center" vertical="top"/>
      <protection locked="0"/>
    </xf>
    <xf numFmtId="0" fontId="41" fillId="5" borderId="96" xfId="0" applyFont="1" applyFill="1" applyBorder="1" applyProtection="1">
      <protection locked="0"/>
    </xf>
    <xf numFmtId="166" fontId="110" fillId="5" borderId="92" xfId="0" applyNumberFormat="1" applyFont="1" applyFill="1" applyBorder="1" applyAlignment="1" applyProtection="1">
      <alignment horizontal="left" vertical="top"/>
      <protection locked="0"/>
    </xf>
    <xf numFmtId="166" fontId="41" fillId="5" borderId="93" xfId="0" applyNumberFormat="1" applyFont="1" applyFill="1" applyBorder="1" applyProtection="1">
      <protection locked="0"/>
    </xf>
    <xf numFmtId="0" fontId="41" fillId="5" borderId="93" xfId="0" applyFont="1" applyFill="1" applyBorder="1" applyAlignment="1" applyProtection="1">
      <alignment horizontal="left" vertical="top"/>
      <protection locked="0"/>
    </xf>
    <xf numFmtId="166" fontId="41" fillId="5" borderId="93" xfId="0" applyNumberFormat="1" applyFont="1" applyFill="1" applyBorder="1" applyAlignment="1" applyProtection="1">
      <alignment horizontal="left" vertical="top"/>
      <protection locked="0"/>
    </xf>
    <xf numFmtId="0" fontId="28" fillId="5" borderId="93" xfId="0" applyFont="1" applyFill="1" applyBorder="1" applyAlignment="1" applyProtection="1">
      <alignment horizontal="center" vertical="top"/>
      <protection locked="0"/>
    </xf>
    <xf numFmtId="15" fontId="28" fillId="5" borderId="93" xfId="0" applyNumberFormat="1" applyFont="1" applyFill="1" applyBorder="1" applyAlignment="1" applyProtection="1">
      <alignment horizontal="center" vertical="top"/>
      <protection locked="0"/>
    </xf>
    <xf numFmtId="0" fontId="111" fillId="5" borderId="34" xfId="0" applyFont="1" applyFill="1" applyBorder="1" applyAlignment="1" applyProtection="1">
      <alignment horizontal="left" vertical="top"/>
      <protection locked="0"/>
    </xf>
    <xf numFmtId="0" fontId="112" fillId="5" borderId="36" xfId="0" applyFont="1" applyFill="1" applyBorder="1" applyAlignment="1" applyProtection="1">
      <alignment horizontal="left" vertical="top"/>
      <protection locked="0"/>
    </xf>
    <xf numFmtId="166" fontId="46" fillId="5" borderId="36" xfId="0" applyNumberFormat="1" applyFont="1" applyFill="1" applyBorder="1" applyProtection="1">
      <protection locked="0"/>
    </xf>
    <xf numFmtId="0" fontId="41" fillId="5" borderId="102" xfId="0" applyFont="1" applyFill="1" applyBorder="1" applyAlignment="1" applyProtection="1">
      <alignment horizontal="left" vertical="top"/>
      <protection locked="0"/>
    </xf>
    <xf numFmtId="0" fontId="36" fillId="5" borderId="1" xfId="0" applyFont="1" applyFill="1" applyBorder="1" applyAlignment="1" applyProtection="1">
      <alignment horizontal="center" vertical="top" wrapText="1"/>
      <protection locked="0"/>
    </xf>
    <xf numFmtId="0" fontId="36" fillId="5" borderId="103" xfId="0" applyFont="1" applyFill="1" applyBorder="1" applyAlignment="1" applyProtection="1">
      <alignment horizontal="center" vertical="top" wrapText="1"/>
      <protection locked="0"/>
    </xf>
    <xf numFmtId="0" fontId="36" fillId="5" borderId="103" xfId="0" applyFont="1" applyFill="1" applyBorder="1" applyAlignment="1" applyProtection="1">
      <alignment horizontal="center"/>
      <protection locked="0"/>
    </xf>
    <xf numFmtId="0" fontId="46" fillId="5" borderId="102" xfId="0" applyFont="1" applyFill="1" applyBorder="1" applyAlignment="1" applyProtection="1">
      <alignment horizontal="left" vertical="top"/>
      <protection locked="0"/>
    </xf>
    <xf numFmtId="0" fontId="46" fillId="5" borderId="1" xfId="0" applyFont="1" applyFill="1" applyBorder="1" applyAlignment="1" applyProtection="1">
      <alignment horizontal="left" vertical="top"/>
      <protection locked="0"/>
    </xf>
    <xf numFmtId="0" fontId="46" fillId="5" borderId="1" xfId="0" applyFont="1" applyFill="1" applyBorder="1" applyProtection="1">
      <protection locked="0"/>
    </xf>
    <xf numFmtId="0" fontId="31" fillId="5" borderId="1" xfId="0" applyFont="1" applyFill="1" applyBorder="1" applyProtection="1">
      <protection locked="0"/>
    </xf>
    <xf numFmtId="0" fontId="46" fillId="5" borderId="103" xfId="0" applyFont="1" applyFill="1" applyBorder="1" applyAlignment="1" applyProtection="1">
      <alignment horizontal="left" vertical="top" wrapText="1"/>
      <protection locked="0"/>
    </xf>
    <xf numFmtId="0" fontId="41" fillId="5" borderId="103" xfId="0" applyFont="1" applyFill="1" applyBorder="1" applyAlignment="1" applyProtection="1">
      <alignment horizontal="left" vertical="top" wrapText="1"/>
      <protection locked="0"/>
    </xf>
    <xf numFmtId="0" fontId="41" fillId="5" borderId="104" xfId="0" applyFont="1" applyFill="1" applyBorder="1" applyAlignment="1" applyProtection="1">
      <alignment horizontal="left" vertical="top"/>
      <protection locked="0"/>
    </xf>
    <xf numFmtId="0" fontId="41" fillId="5" borderId="25" xfId="0" applyFont="1" applyFill="1" applyBorder="1" applyAlignment="1" applyProtection="1">
      <alignment horizontal="left" vertical="top"/>
      <protection locked="0"/>
    </xf>
    <xf numFmtId="0" fontId="41" fillId="5" borderId="25" xfId="0" applyFont="1" applyFill="1" applyBorder="1" applyProtection="1">
      <protection locked="0"/>
    </xf>
    <xf numFmtId="0" fontId="28" fillId="5" borderId="25" xfId="0" applyFont="1" applyFill="1" applyBorder="1" applyProtection="1">
      <protection locked="0"/>
    </xf>
    <xf numFmtId="0" fontId="41" fillId="5" borderId="25" xfId="0" applyFont="1" applyFill="1" applyBorder="1" applyAlignment="1" applyProtection="1">
      <alignment vertical="top" wrapText="1"/>
      <protection locked="0"/>
    </xf>
    <xf numFmtId="0" fontId="41" fillId="5" borderId="105" xfId="0" applyFont="1" applyFill="1" applyBorder="1" applyAlignment="1" applyProtection="1">
      <alignment horizontal="left" vertical="top" wrapText="1"/>
      <protection locked="0"/>
    </xf>
    <xf numFmtId="0" fontId="41" fillId="5" borderId="23" xfId="0" applyFont="1" applyFill="1" applyBorder="1" applyProtection="1">
      <protection locked="0"/>
    </xf>
    <xf numFmtId="0" fontId="41" fillId="5" borderId="1"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top" wrapText="1"/>
      <protection locked="0"/>
    </xf>
    <xf numFmtId="0" fontId="41" fillId="5" borderId="23" xfId="0" applyFont="1" applyFill="1" applyBorder="1" applyAlignment="1" applyProtection="1">
      <alignment horizontal="left" vertical="top" wrapText="1"/>
      <protection locked="0"/>
    </xf>
    <xf numFmtId="0" fontId="41" fillId="5" borderId="96" xfId="0" applyFont="1" applyFill="1" applyBorder="1" applyAlignment="1" applyProtection="1">
      <alignment horizontal="left" vertical="top" wrapText="1"/>
      <protection locked="0"/>
    </xf>
    <xf numFmtId="0" fontId="41" fillId="5" borderId="92" xfId="0" applyFont="1" applyFill="1" applyBorder="1" applyAlignment="1" applyProtection="1">
      <alignment horizontal="left" vertical="top" wrapText="1"/>
      <protection locked="0"/>
    </xf>
    <xf numFmtId="0" fontId="41" fillId="5" borderId="93" xfId="0" applyFont="1" applyFill="1" applyBorder="1" applyAlignment="1" applyProtection="1">
      <alignment horizontal="left" vertical="top" wrapText="1"/>
      <protection locked="0"/>
    </xf>
    <xf numFmtId="0" fontId="41" fillId="5" borderId="94" xfId="0" applyFont="1" applyFill="1" applyBorder="1" applyAlignment="1" applyProtection="1">
      <alignment horizontal="left" vertical="top" wrapText="1"/>
      <protection locked="0"/>
    </xf>
    <xf numFmtId="0" fontId="41" fillId="5" borderId="95" xfId="0" applyFont="1" applyFill="1" applyBorder="1" applyProtection="1">
      <protection locked="0"/>
    </xf>
    <xf numFmtId="0" fontId="41" fillId="5" borderId="114" xfId="0" applyFont="1" applyFill="1" applyBorder="1" applyProtection="1">
      <protection locked="0"/>
    </xf>
    <xf numFmtId="0" fontId="41" fillId="5" borderId="109" xfId="0" applyFont="1" applyFill="1" applyBorder="1" applyProtection="1">
      <protection locked="0"/>
    </xf>
    <xf numFmtId="0" fontId="41" fillId="5" borderId="115" xfId="0" applyFont="1" applyFill="1" applyBorder="1" applyProtection="1">
      <protection locked="0"/>
    </xf>
    <xf numFmtId="0" fontId="41" fillId="5" borderId="69" xfId="0" applyFont="1" applyFill="1" applyBorder="1" applyProtection="1">
      <protection locked="0"/>
    </xf>
    <xf numFmtId="0" fontId="41" fillId="5" borderId="51" xfId="0" applyFont="1" applyFill="1" applyBorder="1" applyProtection="1">
      <protection locked="0"/>
    </xf>
    <xf numFmtId="0" fontId="41" fillId="5" borderId="13" xfId="0" applyFont="1" applyFill="1" applyBorder="1" applyAlignment="1" applyProtection="1">
      <alignment horizontal="left" vertical="top" wrapText="1"/>
      <protection locked="0"/>
    </xf>
    <xf numFmtId="0" fontId="41" fillId="5" borderId="57" xfId="0" applyFont="1" applyFill="1" applyBorder="1" applyAlignment="1" applyProtection="1">
      <alignment horizontal="left" vertical="top" wrapText="1"/>
      <protection locked="0"/>
    </xf>
    <xf numFmtId="0" fontId="36" fillId="5" borderId="15" xfId="0" applyFont="1" applyFill="1" applyBorder="1" applyProtection="1">
      <protection locked="0"/>
    </xf>
    <xf numFmtId="9" fontId="41" fillId="5" borderId="15" xfId="0" applyNumberFormat="1" applyFont="1" applyFill="1" applyBorder="1" applyAlignment="1" applyProtection="1">
      <alignment horizontal="center"/>
      <protection locked="0"/>
    </xf>
    <xf numFmtId="0" fontId="41" fillId="5" borderId="18" xfId="0" applyFont="1" applyFill="1" applyBorder="1" applyAlignment="1" applyProtection="1">
      <alignment vertical="top" wrapText="1"/>
      <protection locked="0"/>
    </xf>
    <xf numFmtId="0" fontId="41" fillId="5" borderId="18" xfId="0" applyFont="1" applyFill="1" applyBorder="1" applyAlignment="1" applyProtection="1">
      <alignment vertical="top"/>
      <protection locked="0"/>
    </xf>
    <xf numFmtId="0" fontId="41" fillId="5" borderId="18" xfId="0" applyFont="1" applyFill="1" applyBorder="1" applyProtection="1">
      <protection locked="0"/>
    </xf>
    <xf numFmtId="0" fontId="28" fillId="5" borderId="18" xfId="0" applyFont="1" applyFill="1" applyBorder="1" applyAlignment="1" applyProtection="1">
      <alignment vertical="center" wrapText="1"/>
      <protection locked="0"/>
    </xf>
    <xf numFmtId="0" fontId="41" fillId="5" borderId="18" xfId="0" applyFont="1" applyFill="1" applyBorder="1" applyAlignment="1" applyProtection="1">
      <alignment horizontal="left" vertical="center" wrapText="1"/>
      <protection locked="0"/>
    </xf>
    <xf numFmtId="0" fontId="36" fillId="5" borderId="37" xfId="0" applyFont="1" applyFill="1" applyBorder="1" applyProtection="1">
      <protection locked="0"/>
    </xf>
    <xf numFmtId="0" fontId="36" fillId="5" borderId="35" xfId="0" applyFont="1" applyFill="1" applyBorder="1" applyProtection="1">
      <protection locked="0"/>
    </xf>
    <xf numFmtId="0" fontId="41" fillId="3" borderId="95" xfId="0" applyFont="1" applyFill="1" applyBorder="1" applyProtection="1">
      <protection locked="0"/>
    </xf>
    <xf numFmtId="0" fontId="142" fillId="0" borderId="0" xfId="1" applyAlignment="1">
      <alignment horizontal="center" wrapText="1"/>
    </xf>
    <xf numFmtId="0" fontId="142" fillId="0" borderId="8" xfId="1" applyBorder="1" applyAlignment="1">
      <alignment horizontal="center" vertical="center" wrapText="1"/>
    </xf>
    <xf numFmtId="0" fontId="142" fillId="0" borderId="8" xfId="1" applyBorder="1" applyAlignment="1">
      <alignment vertical="center" wrapText="1"/>
    </xf>
    <xf numFmtId="0" fontId="41" fillId="0" borderId="95" xfId="0" applyFont="1" applyBorder="1"/>
    <xf numFmtId="0" fontId="41" fillId="0" borderId="95" xfId="0" applyFont="1" applyBorder="1" applyAlignment="1" applyProtection="1">
      <alignment horizontal="left" vertical="top" wrapText="1"/>
      <protection locked="0"/>
    </xf>
    <xf numFmtId="0" fontId="30" fillId="0" borderId="95" xfId="0" applyFont="1" applyBorder="1" applyProtection="1">
      <protection locked="0"/>
    </xf>
    <xf numFmtId="0" fontId="42" fillId="0" borderId="95" xfId="0" applyFont="1" applyBorder="1"/>
    <xf numFmtId="0" fontId="41" fillId="0" borderId="95" xfId="0" applyFont="1" applyBorder="1" applyProtection="1">
      <protection locked="0"/>
    </xf>
    <xf numFmtId="0" fontId="38" fillId="0" borderId="95" xfId="5" applyFont="1"/>
    <xf numFmtId="0" fontId="28" fillId="0" borderId="95" xfId="5" applyFont="1"/>
    <xf numFmtId="0" fontId="33" fillId="0" borderId="95" xfId="5" applyFont="1"/>
    <xf numFmtId="0" fontId="34" fillId="0" borderId="95" xfId="5" applyFont="1"/>
    <xf numFmtId="0" fontId="149" fillId="0" borderId="95" xfId="6" applyFont="1" applyAlignment="1">
      <alignment horizontal="left" vertical="center" indent="5"/>
    </xf>
    <xf numFmtId="0" fontId="152" fillId="0" borderId="95" xfId="6" applyFont="1" applyAlignment="1">
      <alignment horizontal="left" vertical="center"/>
    </xf>
    <xf numFmtId="0" fontId="153" fillId="0" borderId="95" xfId="6" applyFont="1" applyAlignment="1">
      <alignment horizontal="left" vertical="center" wrapText="1"/>
    </xf>
    <xf numFmtId="0" fontId="23" fillId="0" borderId="95" xfId="5" applyFont="1"/>
    <xf numFmtId="0" fontId="23" fillId="0" borderId="95" xfId="5" applyFont="1" applyAlignment="1">
      <alignment horizontal="justify" vertical="center"/>
    </xf>
    <xf numFmtId="166" fontId="28" fillId="0" borderId="0" xfId="7" applyNumberFormat="1" applyFont="1" applyProtection="1"/>
    <xf numFmtId="166" fontId="0" fillId="0" borderId="0" xfId="7" applyNumberFormat="1" applyFont="1" applyAlignment="1" applyProtection="1"/>
    <xf numFmtId="166" fontId="0" fillId="0" borderId="0" xfId="7" applyNumberFormat="1" applyFont="1" applyAlignment="1"/>
    <xf numFmtId="166" fontId="28" fillId="0" borderId="0" xfId="7" applyNumberFormat="1" applyFont="1"/>
    <xf numFmtId="166" fontId="28" fillId="0" borderId="8" xfId="7" applyNumberFormat="1" applyFont="1" applyBorder="1"/>
    <xf numFmtId="166" fontId="33" fillId="0" borderId="9" xfId="7" applyNumberFormat="1" applyFont="1" applyBorder="1"/>
    <xf numFmtId="166" fontId="28" fillId="0" borderId="10" xfId="7" applyNumberFormat="1" applyFont="1" applyBorder="1"/>
    <xf numFmtId="166" fontId="33" fillId="0" borderId="11" xfId="7" applyNumberFormat="1" applyFont="1" applyBorder="1"/>
    <xf numFmtId="166" fontId="28" fillId="0" borderId="108" xfId="7" applyNumberFormat="1" applyFont="1" applyBorder="1"/>
    <xf numFmtId="166" fontId="33" fillId="0" borderId="41" xfId="7" applyNumberFormat="1" applyFont="1" applyBorder="1"/>
    <xf numFmtId="166" fontId="33" fillId="0" borderId="41" xfId="7" applyNumberFormat="1" applyFont="1" applyBorder="1" applyProtection="1">
      <protection locked="0"/>
    </xf>
    <xf numFmtId="166" fontId="33" fillId="0" borderId="0" xfId="7" applyNumberFormat="1" applyFont="1"/>
    <xf numFmtId="166" fontId="28" fillId="0" borderId="41" xfId="7" applyNumberFormat="1" applyFont="1" applyBorder="1"/>
    <xf numFmtId="166" fontId="28" fillId="5" borderId="1" xfId="7" applyNumberFormat="1" applyFont="1" applyFill="1" applyBorder="1" applyProtection="1">
      <protection locked="0"/>
    </xf>
    <xf numFmtId="166" fontId="28" fillId="0" borderId="9" xfId="7" applyNumberFormat="1" applyFont="1" applyBorder="1"/>
    <xf numFmtId="166" fontId="129" fillId="0" borderId="0" xfId="7" applyNumberFormat="1" applyFont="1" applyAlignment="1">
      <alignment horizontal="right" vertical="center"/>
    </xf>
    <xf numFmtId="166" fontId="28" fillId="0" borderId="0" xfId="7" applyNumberFormat="1" applyFont="1" applyAlignment="1">
      <alignment vertical="center"/>
    </xf>
    <xf numFmtId="166" fontId="28" fillId="0" borderId="41" xfId="7" applyNumberFormat="1" applyFont="1" applyBorder="1" applyAlignment="1">
      <alignment horizontal="right" vertical="center"/>
    </xf>
    <xf numFmtId="166" fontId="130" fillId="0" borderId="41" xfId="7" applyNumberFormat="1" applyFont="1" applyBorder="1" applyAlignment="1">
      <alignment horizontal="right" vertical="center"/>
    </xf>
    <xf numFmtId="166" fontId="129" fillId="0" borderId="9" xfId="7" applyNumberFormat="1" applyFont="1" applyBorder="1" applyAlignment="1">
      <alignment horizontal="right" vertical="center"/>
    </xf>
    <xf numFmtId="166" fontId="31" fillId="0" borderId="0" xfId="7" applyNumberFormat="1" applyFont="1"/>
    <xf numFmtId="165" fontId="41" fillId="3" borderId="1" xfId="7" applyFont="1" applyFill="1" applyBorder="1"/>
    <xf numFmtId="166" fontId="41" fillId="3" borderId="1" xfId="7" applyNumberFormat="1" applyFont="1" applyFill="1" applyBorder="1"/>
    <xf numFmtId="166" fontId="36" fillId="3" borderId="14" xfId="7" applyNumberFormat="1" applyFont="1" applyFill="1" applyBorder="1"/>
    <xf numFmtId="166" fontId="36" fillId="3" borderId="1" xfId="7" applyNumberFormat="1" applyFont="1" applyFill="1" applyBorder="1"/>
    <xf numFmtId="166" fontId="41" fillId="3" borderId="24" xfId="7" applyNumberFormat="1" applyFont="1" applyFill="1" applyBorder="1"/>
    <xf numFmtId="166" fontId="36" fillId="0" borderId="0" xfId="7" applyNumberFormat="1" applyFont="1" applyAlignment="1">
      <alignment horizontal="center"/>
    </xf>
    <xf numFmtId="166" fontId="41" fillId="5" borderId="1" xfId="7" applyNumberFormat="1" applyFont="1" applyFill="1" applyBorder="1" applyProtection="1">
      <protection locked="0"/>
    </xf>
    <xf numFmtId="166" fontId="41" fillId="3" borderId="21" xfId="7" applyNumberFormat="1" applyFont="1" applyFill="1" applyBorder="1"/>
    <xf numFmtId="166" fontId="41" fillId="3" borderId="4" xfId="7" applyNumberFormat="1" applyFont="1" applyFill="1" applyBorder="1"/>
    <xf numFmtId="166" fontId="41" fillId="3" borderId="16" xfId="7" applyNumberFormat="1" applyFont="1" applyFill="1" applyBorder="1" applyAlignment="1">
      <alignment horizontal="left" vertical="top"/>
    </xf>
    <xf numFmtId="166" fontId="41" fillId="3" borderId="23" xfId="7" applyNumberFormat="1" applyFont="1" applyFill="1" applyBorder="1" applyAlignment="1">
      <alignment horizontal="left" vertical="top"/>
    </xf>
    <xf numFmtId="166" fontId="41" fillId="3" borderId="1" xfId="7" applyNumberFormat="1" applyFont="1" applyFill="1" applyBorder="1" applyAlignment="1">
      <alignment horizontal="left" vertical="top"/>
    </xf>
    <xf numFmtId="166" fontId="41" fillId="3" borderId="23" xfId="7" applyNumberFormat="1" applyFont="1" applyFill="1" applyBorder="1"/>
    <xf numFmtId="166" fontId="41" fillId="3" borderId="31" xfId="7" applyNumberFormat="1" applyFont="1" applyFill="1" applyBorder="1"/>
    <xf numFmtId="166" fontId="41" fillId="3" borderId="14" xfId="7" applyNumberFormat="1" applyFont="1" applyFill="1" applyBorder="1" applyAlignment="1">
      <alignment horizontal="left" vertical="top"/>
    </xf>
    <xf numFmtId="166" fontId="28" fillId="3" borderId="14" xfId="7" applyNumberFormat="1" applyFont="1" applyFill="1" applyBorder="1" applyAlignment="1">
      <alignment horizontal="center" vertical="top"/>
    </xf>
    <xf numFmtId="166" fontId="41" fillId="3" borderId="14" xfId="7" applyNumberFormat="1" applyFont="1" applyFill="1" applyBorder="1"/>
    <xf numFmtId="166" fontId="41" fillId="3" borderId="33" xfId="7" applyNumberFormat="1" applyFont="1" applyFill="1" applyBorder="1"/>
    <xf numFmtId="166" fontId="41" fillId="5" borderId="1" xfId="7" applyNumberFormat="1" applyFont="1" applyFill="1" applyBorder="1" applyAlignment="1" applyProtection="1">
      <alignment horizontal="left" vertical="top"/>
      <protection locked="0"/>
    </xf>
    <xf numFmtId="166" fontId="28" fillId="5" borderId="1" xfId="7" applyNumberFormat="1" applyFont="1" applyFill="1" applyBorder="1" applyAlignment="1" applyProtection="1">
      <alignment horizontal="center" vertical="top"/>
      <protection locked="0"/>
    </xf>
    <xf numFmtId="166" fontId="41" fillId="5" borderId="35" xfId="7" applyNumberFormat="1" applyFont="1" applyFill="1" applyBorder="1" applyProtection="1">
      <protection locked="0"/>
    </xf>
    <xf numFmtId="166" fontId="41" fillId="5" borderId="15" xfId="7" applyNumberFormat="1" applyFont="1" applyFill="1" applyBorder="1" applyAlignment="1" applyProtection="1">
      <alignment horizontal="left" vertical="top"/>
      <protection locked="0"/>
    </xf>
    <xf numFmtId="166" fontId="41" fillId="5" borderId="15" xfId="7" applyNumberFormat="1" applyFont="1" applyFill="1" applyBorder="1" applyProtection="1">
      <protection locked="0"/>
    </xf>
    <xf numFmtId="166" fontId="41" fillId="5" borderId="37" xfId="7" applyNumberFormat="1" applyFont="1" applyFill="1" applyBorder="1" applyProtection="1">
      <protection locked="0"/>
    </xf>
    <xf numFmtId="166" fontId="36" fillId="0" borderId="8" xfId="7" applyNumberFormat="1" applyFont="1" applyBorder="1" applyAlignment="1">
      <alignment horizontal="center" vertical="center" wrapText="1"/>
    </xf>
    <xf numFmtId="166" fontId="36" fillId="3" borderId="24" xfId="7" applyNumberFormat="1" applyFont="1" applyFill="1" applyBorder="1"/>
    <xf numFmtId="166" fontId="46" fillId="3" borderId="1" xfId="7" applyNumberFormat="1" applyFont="1" applyFill="1" applyBorder="1"/>
    <xf numFmtId="166" fontId="46" fillId="3" borderId="1" xfId="7" applyNumberFormat="1" applyFont="1" applyFill="1" applyBorder="1" applyAlignment="1">
      <alignment horizontal="left" vertical="top"/>
    </xf>
    <xf numFmtId="166" fontId="41" fillId="0" borderId="0" xfId="7" applyNumberFormat="1" applyFont="1"/>
    <xf numFmtId="166" fontId="46" fillId="0" borderId="0" xfId="7" applyNumberFormat="1" applyFont="1" applyAlignment="1">
      <alignment horizontal="left" vertical="top" wrapText="1"/>
    </xf>
    <xf numFmtId="166" fontId="41" fillId="3" borderId="1" xfId="7" applyNumberFormat="1" applyFont="1" applyFill="1" applyBorder="1" applyAlignment="1">
      <alignment horizontal="left" vertical="top" wrapText="1"/>
    </xf>
    <xf numFmtId="166" fontId="41" fillId="3" borderId="21" xfId="7" applyNumberFormat="1" applyFont="1" applyFill="1" applyBorder="1" applyAlignment="1">
      <alignment horizontal="left" vertical="top" wrapText="1"/>
    </xf>
    <xf numFmtId="166" fontId="36" fillId="3" borderId="1" xfId="7" applyNumberFormat="1" applyFont="1" applyFill="1" applyBorder="1" applyAlignment="1">
      <alignment horizontal="center"/>
    </xf>
    <xf numFmtId="166" fontId="41" fillId="3" borderId="1" xfId="7" applyNumberFormat="1" applyFont="1" applyFill="1" applyBorder="1" applyAlignment="1">
      <alignment horizontal="center"/>
    </xf>
    <xf numFmtId="166" fontId="43" fillId="5" borderId="1" xfId="7" applyNumberFormat="1" applyFont="1" applyFill="1" applyBorder="1" applyProtection="1">
      <protection locked="0"/>
    </xf>
    <xf numFmtId="166" fontId="41" fillId="3" borderId="14" xfId="7" applyNumberFormat="1" applyFont="1" applyFill="1" applyBorder="1" applyAlignment="1">
      <alignment horizontal="center"/>
    </xf>
    <xf numFmtId="166" fontId="43" fillId="4" borderId="1" xfId="7" applyNumberFormat="1" applyFont="1" applyFill="1" applyBorder="1"/>
    <xf numFmtId="166" fontId="31" fillId="3" borderId="1" xfId="7" applyNumberFormat="1" applyFont="1" applyFill="1" applyBorder="1" applyAlignment="1">
      <alignment horizontal="left" vertical="top"/>
    </xf>
    <xf numFmtId="166" fontId="41" fillId="5" borderId="1" xfId="7" applyNumberFormat="1" applyFont="1" applyFill="1" applyBorder="1" applyAlignment="1" applyProtection="1">
      <alignment horizontal="center"/>
      <protection locked="0"/>
    </xf>
    <xf numFmtId="166" fontId="46" fillId="3" borderId="1" xfId="7" applyNumberFormat="1" applyFont="1" applyFill="1" applyBorder="1" applyAlignment="1">
      <alignment horizontal="center"/>
    </xf>
    <xf numFmtId="166" fontId="62" fillId="3" borderId="1" xfId="7" applyNumberFormat="1" applyFont="1" applyFill="1" applyBorder="1"/>
    <xf numFmtId="166" fontId="36" fillId="0" borderId="41" xfId="7" applyNumberFormat="1" applyFont="1" applyBorder="1"/>
    <xf numFmtId="166" fontId="36" fillId="0" borderId="9" xfId="7" applyNumberFormat="1" applyFont="1" applyBorder="1"/>
    <xf numFmtId="166" fontId="36" fillId="0" borderId="0" xfId="7" applyNumberFormat="1" applyFont="1"/>
    <xf numFmtId="166" fontId="41" fillId="5" borderId="34" xfId="7" applyNumberFormat="1" applyFont="1" applyFill="1" applyBorder="1" applyProtection="1">
      <protection locked="0"/>
    </xf>
    <xf numFmtId="166" fontId="41" fillId="3" borderId="34" xfId="7" applyNumberFormat="1" applyFont="1" applyFill="1" applyBorder="1"/>
    <xf numFmtId="166" fontId="36" fillId="5" borderId="1" xfId="7" applyNumberFormat="1" applyFont="1" applyFill="1" applyBorder="1" applyAlignment="1" applyProtection="1">
      <alignment horizontal="left" vertical="top" wrapText="1"/>
      <protection locked="0"/>
    </xf>
    <xf numFmtId="166" fontId="36" fillId="0" borderId="0" xfId="7" applyNumberFormat="1" applyFont="1" applyAlignment="1">
      <alignment horizontal="left" vertical="top" wrapText="1"/>
    </xf>
    <xf numFmtId="166" fontId="36" fillId="0" borderId="41" xfId="7" applyNumberFormat="1" applyFont="1" applyBorder="1" applyAlignment="1">
      <alignment horizontal="left" vertical="top" wrapText="1"/>
    </xf>
    <xf numFmtId="166" fontId="36" fillId="5" borderId="15" xfId="7" applyNumberFormat="1" applyFont="1" applyFill="1" applyBorder="1" applyAlignment="1" applyProtection="1">
      <alignment horizontal="left" vertical="top" wrapText="1"/>
      <protection locked="0"/>
    </xf>
    <xf numFmtId="166" fontId="36" fillId="0" borderId="11" xfId="7" applyNumberFormat="1" applyFont="1" applyBorder="1" applyAlignment="1">
      <alignment horizontal="left" vertical="top" wrapText="1"/>
    </xf>
    <xf numFmtId="166" fontId="41" fillId="5" borderId="1" xfId="7" applyNumberFormat="1" applyFont="1" applyFill="1" applyBorder="1" applyAlignment="1" applyProtection="1">
      <alignment vertical="top" wrapText="1"/>
      <protection locked="0"/>
    </xf>
    <xf numFmtId="166" fontId="36" fillId="5" borderId="1" xfId="7" applyNumberFormat="1" applyFont="1" applyFill="1" applyBorder="1" applyAlignment="1" applyProtection="1">
      <alignment vertical="top" wrapText="1"/>
      <protection locked="0"/>
    </xf>
    <xf numFmtId="166" fontId="36" fillId="0" borderId="41" xfId="7" applyNumberFormat="1" applyFont="1" applyBorder="1" applyAlignment="1">
      <alignment vertical="top" wrapText="1"/>
    </xf>
    <xf numFmtId="166" fontId="41" fillId="5" borderId="15" xfId="7" applyNumberFormat="1" applyFont="1" applyFill="1" applyBorder="1" applyAlignment="1" applyProtection="1">
      <alignment vertical="top" wrapText="1"/>
      <protection locked="0"/>
    </xf>
    <xf numFmtId="166" fontId="41" fillId="0" borderId="0" xfId="7" applyNumberFormat="1" applyFont="1" applyAlignment="1">
      <alignment vertical="top" wrapText="1"/>
    </xf>
    <xf numFmtId="166" fontId="41" fillId="0" borderId="11" xfId="7" applyNumberFormat="1" applyFont="1" applyBorder="1" applyAlignment="1">
      <alignment vertical="top" wrapText="1"/>
    </xf>
    <xf numFmtId="166" fontId="46" fillId="0" borderId="0" xfId="7" applyNumberFormat="1" applyFont="1" applyAlignment="1">
      <alignment vertical="top" wrapText="1"/>
    </xf>
    <xf numFmtId="166" fontId="41" fillId="0" borderId="41" xfId="7" applyNumberFormat="1" applyFont="1" applyBorder="1" applyAlignment="1">
      <alignment vertical="top" wrapText="1"/>
    </xf>
    <xf numFmtId="166" fontId="40" fillId="3" borderId="1" xfId="7" applyNumberFormat="1" applyFont="1" applyFill="1" applyBorder="1"/>
    <xf numFmtId="166" fontId="36" fillId="3" borderId="24" xfId="7" applyNumberFormat="1" applyFont="1" applyFill="1" applyBorder="1" applyAlignment="1">
      <alignment horizontal="center"/>
    </xf>
    <xf numFmtId="166" fontId="46" fillId="3" borderId="1" xfId="7" applyNumberFormat="1" applyFont="1" applyFill="1" applyBorder="1" applyAlignment="1">
      <alignment horizontal="left" vertical="top" wrapText="1"/>
    </xf>
    <xf numFmtId="166" fontId="41" fillId="5" borderId="1" xfId="7" applyNumberFormat="1" applyFont="1" applyFill="1" applyBorder="1" applyAlignment="1" applyProtection="1">
      <alignment horizontal="left" vertical="top" wrapText="1"/>
      <protection locked="0"/>
    </xf>
    <xf numFmtId="166" fontId="28" fillId="3" borderId="1" xfId="7" applyNumberFormat="1" applyFont="1" applyFill="1" applyBorder="1" applyAlignment="1">
      <alignment horizontal="center" vertical="top"/>
    </xf>
    <xf numFmtId="166" fontId="36" fillId="5" borderId="1" xfId="7" applyNumberFormat="1" applyFont="1" applyFill="1" applyBorder="1" applyAlignment="1" applyProtection="1">
      <alignment horizontal="center"/>
      <protection locked="0"/>
    </xf>
    <xf numFmtId="166" fontId="60" fillId="3" borderId="1" xfId="7" applyNumberFormat="1" applyFont="1" applyFill="1" applyBorder="1"/>
    <xf numFmtId="166" fontId="41" fillId="5" borderId="0" xfId="7" applyNumberFormat="1" applyFont="1" applyFill="1" applyProtection="1">
      <protection locked="0"/>
    </xf>
    <xf numFmtId="166" fontId="41" fillId="3" borderId="17" xfId="7" applyNumberFormat="1" applyFont="1" applyFill="1" applyBorder="1"/>
    <xf numFmtId="166" fontId="41" fillId="3" borderId="95" xfId="7" applyNumberFormat="1" applyFont="1" applyFill="1" applyBorder="1" applyAlignment="1">
      <alignment horizontal="center"/>
    </xf>
    <xf numFmtId="166" fontId="41" fillId="3" borderId="0" xfId="7" applyNumberFormat="1" applyFont="1" applyFill="1" applyAlignment="1">
      <alignment vertical="top" wrapText="1"/>
    </xf>
    <xf numFmtId="166" fontId="36" fillId="3" borderId="1" xfId="7" applyNumberFormat="1" applyFont="1" applyFill="1" applyBorder="1" applyAlignment="1">
      <alignment horizontal="center" vertical="top"/>
    </xf>
    <xf numFmtId="166" fontId="36" fillId="3" borderId="14" xfId="7" applyNumberFormat="1" applyFont="1" applyFill="1" applyBorder="1" applyAlignment="1">
      <alignment horizontal="center" vertical="top"/>
    </xf>
    <xf numFmtId="166" fontId="36" fillId="5" borderId="1" xfId="7" applyNumberFormat="1" applyFont="1" applyFill="1" applyBorder="1" applyAlignment="1" applyProtection="1">
      <alignment horizontal="center" vertical="top"/>
      <protection locked="0"/>
    </xf>
    <xf numFmtId="166" fontId="36" fillId="5" borderId="15" xfId="7" applyNumberFormat="1" applyFont="1" applyFill="1" applyBorder="1" applyAlignment="1" applyProtection="1">
      <alignment horizontal="center" vertical="top"/>
      <protection locked="0"/>
    </xf>
    <xf numFmtId="9" fontId="44" fillId="3" borderId="18" xfId="8" applyFont="1" applyFill="1" applyBorder="1" applyAlignment="1">
      <alignment horizontal="center"/>
    </xf>
    <xf numFmtId="9" fontId="41" fillId="5" borderId="18" xfId="8" applyFont="1" applyFill="1" applyBorder="1" applyAlignment="1" applyProtection="1">
      <alignment horizontal="center"/>
      <protection locked="0"/>
    </xf>
    <xf numFmtId="9" fontId="41" fillId="3" borderId="18" xfId="8" applyFont="1" applyFill="1" applyBorder="1" applyAlignment="1">
      <alignment horizontal="center"/>
    </xf>
    <xf numFmtId="166" fontId="44" fillId="3" borderId="18" xfId="7" applyNumberFormat="1" applyFont="1" applyFill="1" applyBorder="1" applyAlignment="1">
      <alignment horizontal="center"/>
    </xf>
    <xf numFmtId="166" fontId="87" fillId="3" borderId="18" xfId="7" applyNumberFormat="1" applyFont="1" applyFill="1" applyBorder="1" applyAlignment="1">
      <alignment horizontal="center" vertical="top"/>
    </xf>
    <xf numFmtId="166" fontId="90" fillId="5" borderId="18" xfId="7" applyNumberFormat="1" applyFont="1" applyFill="1" applyBorder="1" applyAlignment="1" applyProtection="1">
      <alignment horizontal="center" vertical="center"/>
      <protection locked="0"/>
    </xf>
    <xf numFmtId="166" fontId="41" fillId="5" borderId="74" xfId="7" applyNumberFormat="1" applyFont="1" applyFill="1" applyBorder="1" applyProtection="1">
      <protection locked="0"/>
    </xf>
    <xf numFmtId="166" fontId="41" fillId="3" borderId="76" xfId="7" applyNumberFormat="1" applyFont="1" applyFill="1" applyBorder="1"/>
    <xf numFmtId="166" fontId="41" fillId="3" borderId="74" xfId="7" applyNumberFormat="1" applyFont="1" applyFill="1" applyBorder="1"/>
    <xf numFmtId="166" fontId="41" fillId="3" borderId="75" xfId="7" applyNumberFormat="1" applyFont="1" applyFill="1" applyBorder="1"/>
    <xf numFmtId="166" fontId="28" fillId="0" borderId="77" xfId="7" applyNumberFormat="1" applyFont="1" applyBorder="1"/>
    <xf numFmtId="166" fontId="41" fillId="5" borderId="78" xfId="7" applyNumberFormat="1" applyFont="1" applyFill="1" applyBorder="1" applyProtection="1">
      <protection locked="0"/>
    </xf>
    <xf numFmtId="166" fontId="41" fillId="3" borderId="80" xfId="7" applyNumberFormat="1" applyFont="1" applyFill="1" applyBorder="1"/>
    <xf numFmtId="166" fontId="41" fillId="4" borderId="81" xfId="7" applyNumberFormat="1" applyFont="1" applyFill="1" applyBorder="1"/>
    <xf numFmtId="166" fontId="41" fillId="5" borderId="82" xfId="7" applyNumberFormat="1" applyFont="1" applyFill="1" applyBorder="1" applyProtection="1">
      <protection locked="0"/>
    </xf>
    <xf numFmtId="166" fontId="28" fillId="0" borderId="83" xfId="7" applyNumberFormat="1" applyFont="1" applyBorder="1"/>
    <xf numFmtId="166" fontId="41" fillId="5" borderId="84" xfId="7" applyNumberFormat="1" applyFont="1" applyFill="1" applyBorder="1" applyProtection="1">
      <protection locked="0"/>
    </xf>
    <xf numFmtId="166" fontId="41" fillId="4" borderId="1" xfId="7" applyNumberFormat="1" applyFont="1" applyFill="1" applyBorder="1" applyAlignment="1">
      <alignment horizontal="right"/>
    </xf>
    <xf numFmtId="166" fontId="28" fillId="4" borderId="74" xfId="7" applyNumberFormat="1" applyFont="1" applyFill="1" applyBorder="1"/>
    <xf numFmtId="166" fontId="28" fillId="5" borderId="15" xfId="7" applyNumberFormat="1" applyFont="1" applyFill="1" applyBorder="1" applyProtection="1">
      <protection locked="0"/>
    </xf>
    <xf numFmtId="166" fontId="28" fillId="4" borderId="1" xfId="7" applyNumberFormat="1" applyFont="1" applyFill="1" applyBorder="1"/>
    <xf numFmtId="166" fontId="41" fillId="4" borderId="86" xfId="7" applyNumberFormat="1" applyFont="1" applyFill="1" applyBorder="1" applyAlignment="1">
      <alignment horizontal="right"/>
    </xf>
    <xf numFmtId="166" fontId="28" fillId="4" borderId="82" xfId="7" applyNumberFormat="1" applyFont="1" applyFill="1" applyBorder="1"/>
    <xf numFmtId="166" fontId="90" fillId="5" borderId="66" xfId="7" applyNumberFormat="1" applyFont="1" applyFill="1" applyBorder="1" applyAlignment="1" applyProtection="1">
      <alignment horizontal="center" vertical="center"/>
      <protection locked="0"/>
    </xf>
    <xf numFmtId="166" fontId="90" fillId="3" borderId="71" xfId="7" applyNumberFormat="1" applyFont="1" applyFill="1" applyBorder="1" applyAlignment="1">
      <alignment horizontal="center" vertical="center"/>
    </xf>
    <xf numFmtId="166" fontId="41" fillId="4" borderId="74" xfId="7" applyNumberFormat="1" applyFont="1" applyFill="1" applyBorder="1"/>
    <xf numFmtId="166" fontId="41" fillId="4" borderId="75" xfId="7" applyNumberFormat="1" applyFont="1" applyFill="1" applyBorder="1"/>
    <xf numFmtId="166" fontId="41" fillId="0" borderId="75" xfId="7" applyNumberFormat="1" applyFont="1" applyFill="1" applyBorder="1" applyProtection="1">
      <protection locked="0"/>
    </xf>
    <xf numFmtId="166" fontId="41" fillId="3" borderId="81" xfId="7" applyNumberFormat="1" applyFont="1" applyFill="1" applyBorder="1"/>
    <xf numFmtId="166" fontId="41" fillId="3" borderId="84" xfId="7" applyNumberFormat="1" applyFont="1" applyFill="1" applyBorder="1"/>
    <xf numFmtId="166" fontId="36" fillId="3" borderId="81" xfId="7" applyNumberFormat="1" applyFont="1" applyFill="1" applyBorder="1" applyAlignment="1">
      <alignment horizontal="center"/>
    </xf>
    <xf numFmtId="166" fontId="36" fillId="3" borderId="84" xfId="7" applyNumberFormat="1" applyFont="1" applyFill="1" applyBorder="1" applyAlignment="1">
      <alignment horizontal="center"/>
    </xf>
    <xf numFmtId="166" fontId="41" fillId="0" borderId="9" xfId="7" applyNumberFormat="1" applyFont="1" applyBorder="1"/>
    <xf numFmtId="166" fontId="36" fillId="5" borderId="15" xfId="7" applyNumberFormat="1" applyFont="1" applyFill="1" applyBorder="1" applyAlignment="1" applyProtection="1">
      <alignment horizontal="center"/>
      <protection locked="0"/>
    </xf>
    <xf numFmtId="166" fontId="36" fillId="3" borderId="15" xfId="7" applyNumberFormat="1" applyFont="1" applyFill="1" applyBorder="1" applyAlignment="1">
      <alignment horizontal="center"/>
    </xf>
    <xf numFmtId="166" fontId="36" fillId="4" borderId="1" xfId="7" applyNumberFormat="1" applyFont="1" applyFill="1" applyBorder="1" applyAlignment="1">
      <alignment horizontal="left" vertical="center"/>
    </xf>
    <xf numFmtId="166" fontId="41" fillId="5" borderId="1" xfId="7" applyNumberFormat="1" applyFont="1" applyFill="1" applyBorder="1" applyAlignment="1" applyProtection="1">
      <alignment horizontal="left" vertical="center"/>
      <protection locked="0"/>
    </xf>
    <xf numFmtId="166" fontId="41" fillId="3" borderId="14" xfId="7" applyNumberFormat="1" applyFont="1" applyFill="1" applyBorder="1" applyAlignment="1">
      <alignment horizontal="left" vertical="center"/>
    </xf>
    <xf numFmtId="166" fontId="36" fillId="3" borderId="14" xfId="7" applyNumberFormat="1" applyFont="1" applyFill="1" applyBorder="1" applyAlignment="1">
      <alignment horizontal="left" vertical="center"/>
    </xf>
    <xf numFmtId="166" fontId="36" fillId="4" borderId="14" xfId="7" applyNumberFormat="1" applyFont="1" applyFill="1" applyBorder="1" applyAlignment="1">
      <alignment horizontal="left" vertical="center"/>
    </xf>
    <xf numFmtId="166" fontId="36" fillId="4" borderId="15" xfId="7" applyNumberFormat="1" applyFont="1" applyFill="1" applyBorder="1" applyAlignment="1">
      <alignment horizontal="center"/>
    </xf>
    <xf numFmtId="166" fontId="36" fillId="4" borderId="1" xfId="7" applyNumberFormat="1" applyFont="1" applyFill="1" applyBorder="1" applyAlignment="1">
      <alignment horizontal="center"/>
    </xf>
    <xf numFmtId="166" fontId="41" fillId="3" borderId="86" xfId="7" applyNumberFormat="1" applyFont="1" applyFill="1" applyBorder="1"/>
    <xf numFmtId="166" fontId="36" fillId="3" borderId="86" xfId="7" applyNumberFormat="1" applyFont="1" applyFill="1" applyBorder="1"/>
    <xf numFmtId="166" fontId="41" fillId="3" borderId="90" xfId="7" applyNumberFormat="1" applyFont="1" applyFill="1" applyBorder="1"/>
    <xf numFmtId="166" fontId="36" fillId="3" borderId="90" xfId="7" applyNumberFormat="1" applyFont="1" applyFill="1" applyBorder="1"/>
    <xf numFmtId="166" fontId="41" fillId="5" borderId="90" xfId="7" applyNumberFormat="1" applyFont="1" applyFill="1" applyBorder="1" applyProtection="1">
      <protection locked="0"/>
    </xf>
    <xf numFmtId="166" fontId="43" fillId="5" borderId="1" xfId="7" applyNumberFormat="1" applyFont="1" applyFill="1" applyBorder="1" applyAlignment="1" applyProtection="1">
      <alignment horizontal="left" vertical="top"/>
      <protection locked="0"/>
    </xf>
    <xf numFmtId="166" fontId="43" fillId="4" borderId="1" xfId="7" applyNumberFormat="1" applyFont="1" applyFill="1" applyBorder="1" applyAlignment="1">
      <alignment horizontal="left" vertical="top"/>
    </xf>
    <xf numFmtId="166" fontId="37" fillId="4" borderId="14" xfId="7" applyNumberFormat="1" applyFont="1" applyFill="1" applyBorder="1" applyAlignment="1">
      <alignment horizontal="left" vertical="top"/>
    </xf>
    <xf numFmtId="166" fontId="43" fillId="4" borderId="14" xfId="7" applyNumberFormat="1" applyFont="1" applyFill="1" applyBorder="1" applyAlignment="1">
      <alignment horizontal="left" vertical="top"/>
    </xf>
    <xf numFmtId="166" fontId="36" fillId="3" borderId="14" xfId="7" applyNumberFormat="1" applyFont="1" applyFill="1" applyBorder="1" applyAlignment="1">
      <alignment horizontal="left" vertical="top"/>
    </xf>
    <xf numFmtId="166" fontId="36" fillId="3" borderId="1" xfId="7" applyNumberFormat="1" applyFont="1" applyFill="1" applyBorder="1" applyAlignment="1">
      <alignment horizontal="left" vertical="top"/>
    </xf>
    <xf numFmtId="166" fontId="36" fillId="3" borderId="1" xfId="7" applyNumberFormat="1" applyFont="1" applyFill="1" applyBorder="1" applyAlignment="1">
      <alignment horizontal="center" vertical="top" wrapText="1"/>
    </xf>
    <xf numFmtId="166" fontId="106" fillId="5" borderId="1" xfId="7" applyNumberFormat="1" applyFont="1" applyFill="1" applyBorder="1" applyAlignment="1" applyProtection="1">
      <alignment horizontal="center" vertical="top" wrapText="1"/>
      <protection locked="0"/>
    </xf>
    <xf numFmtId="166" fontId="41" fillId="3" borderId="86" xfId="7" applyNumberFormat="1" applyFont="1" applyFill="1" applyBorder="1" applyAlignment="1">
      <alignment horizontal="left" vertical="top"/>
    </xf>
    <xf numFmtId="166" fontId="41" fillId="3" borderId="24" xfId="7" applyNumberFormat="1" applyFont="1" applyFill="1" applyBorder="1" applyAlignment="1">
      <alignment horizontal="left" vertical="top"/>
    </xf>
    <xf numFmtId="166" fontId="41" fillId="3" borderId="1" xfId="7" applyNumberFormat="1" applyFont="1" applyFill="1" applyBorder="1" applyAlignment="1">
      <alignment horizontal="center" vertical="top"/>
    </xf>
    <xf numFmtId="166" fontId="36" fillId="5" borderId="1" xfId="7" applyNumberFormat="1" applyFont="1" applyFill="1" applyBorder="1" applyAlignment="1" applyProtection="1">
      <alignment horizontal="center" vertical="center" wrapText="1"/>
      <protection locked="0"/>
    </xf>
    <xf numFmtId="166" fontId="41" fillId="5" borderId="21" xfId="7" applyNumberFormat="1" applyFont="1" applyFill="1" applyBorder="1" applyAlignment="1" applyProtection="1">
      <alignment horizontal="left" vertical="top"/>
      <protection locked="0"/>
    </xf>
    <xf numFmtId="166" fontId="36" fillId="3" borderId="0" xfId="7" applyNumberFormat="1" applyFont="1" applyFill="1"/>
    <xf numFmtId="166" fontId="28" fillId="3" borderId="23" xfId="7" applyNumberFormat="1" applyFont="1" applyFill="1" applyBorder="1" applyAlignment="1">
      <alignment horizontal="center" vertical="top"/>
    </xf>
    <xf numFmtId="166" fontId="42" fillId="3" borderId="1" xfId="7" applyNumberFormat="1" applyFont="1" applyFill="1" applyBorder="1" applyAlignment="1">
      <alignment horizontal="left" vertical="top"/>
    </xf>
    <xf numFmtId="166" fontId="36" fillId="6" borderId="0" xfId="7" applyNumberFormat="1" applyFont="1" applyFill="1"/>
    <xf numFmtId="166" fontId="83" fillId="3" borderId="0" xfId="7" applyNumberFormat="1" applyFont="1" applyFill="1"/>
    <xf numFmtId="166" fontId="41" fillId="3" borderId="24" xfId="7" applyNumberFormat="1" applyFont="1" applyFill="1" applyBorder="1" applyAlignment="1">
      <alignment horizontal="center" vertical="top"/>
    </xf>
    <xf numFmtId="166" fontId="46" fillId="5" borderId="1" xfId="7" applyNumberFormat="1" applyFont="1" applyFill="1" applyBorder="1" applyAlignment="1" applyProtection="1">
      <alignment horizontal="center" vertical="top" wrapText="1"/>
      <protection locked="0"/>
    </xf>
    <xf numFmtId="166" fontId="41" fillId="5" borderId="25" xfId="7" applyNumberFormat="1" applyFont="1" applyFill="1" applyBorder="1" applyAlignment="1" applyProtection="1">
      <alignment vertical="top" wrapText="1"/>
      <protection locked="0"/>
    </xf>
    <xf numFmtId="166" fontId="41" fillId="5" borderId="2" xfId="7" applyNumberFormat="1" applyFont="1" applyFill="1" applyBorder="1" applyAlignment="1" applyProtection="1">
      <alignment horizontal="left" vertical="top" wrapText="1"/>
      <protection locked="0"/>
    </xf>
    <xf numFmtId="166" fontId="41" fillId="3" borderId="0" xfId="7" applyNumberFormat="1" applyFont="1" applyFill="1" applyAlignment="1">
      <alignment horizontal="left" vertical="top"/>
    </xf>
    <xf numFmtId="166" fontId="36" fillId="4" borderId="86" xfId="7" applyNumberFormat="1" applyFont="1" applyFill="1" applyBorder="1" applyAlignment="1">
      <alignment horizontal="center" vertical="center" wrapText="1"/>
    </xf>
    <xf numFmtId="166" fontId="36" fillId="4" borderId="24" xfId="7" applyNumberFormat="1" applyFont="1" applyFill="1" applyBorder="1" applyAlignment="1">
      <alignment horizontal="center" vertical="center" wrapText="1"/>
    </xf>
    <xf numFmtId="166" fontId="72" fillId="3" borderId="1" xfId="7" applyNumberFormat="1" applyFont="1" applyFill="1" applyBorder="1"/>
    <xf numFmtId="166" fontId="36" fillId="5" borderId="15" xfId="7" applyNumberFormat="1" applyFont="1" applyFill="1" applyBorder="1" applyProtection="1">
      <protection locked="0"/>
    </xf>
    <xf numFmtId="166" fontId="36" fillId="0" borderId="64" xfId="7" applyNumberFormat="1" applyFont="1" applyBorder="1"/>
    <xf numFmtId="166" fontId="41" fillId="3" borderId="110" xfId="7" applyNumberFormat="1" applyFont="1" applyFill="1" applyBorder="1"/>
    <xf numFmtId="166" fontId="41" fillId="5" borderId="86" xfId="7" applyNumberFormat="1" applyFont="1" applyFill="1" applyBorder="1" applyProtection="1">
      <protection locked="0"/>
    </xf>
    <xf numFmtId="166" fontId="41" fillId="5" borderId="18" xfId="7" applyNumberFormat="1" applyFont="1" applyFill="1" applyBorder="1" applyAlignment="1" applyProtection="1">
      <alignment vertical="top"/>
      <protection locked="0"/>
    </xf>
    <xf numFmtId="166" fontId="41" fillId="5" borderId="18" xfId="7" applyNumberFormat="1" applyFont="1" applyFill="1" applyBorder="1" applyProtection="1">
      <protection locked="0"/>
    </xf>
    <xf numFmtId="166" fontId="28" fillId="5" borderId="18" xfId="7" applyNumberFormat="1" applyFont="1" applyFill="1" applyBorder="1" applyAlignment="1" applyProtection="1">
      <alignment vertical="center" wrapText="1"/>
      <protection locked="0"/>
    </xf>
    <xf numFmtId="0" fontId="41" fillId="3" borderId="95" xfId="0" applyFont="1" applyFill="1" applyBorder="1" applyAlignment="1">
      <alignment horizontal="center" vertical="center"/>
    </xf>
    <xf numFmtId="0" fontId="41" fillId="3" borderId="95" xfId="0" applyFont="1" applyFill="1" applyBorder="1" applyAlignment="1">
      <alignment horizontal="center" vertical="center" wrapText="1"/>
    </xf>
    <xf numFmtId="0" fontId="28" fillId="5" borderId="18" xfId="0" applyFont="1" applyFill="1" applyBorder="1" applyAlignment="1" applyProtection="1">
      <alignment horizontal="center" vertical="center" wrapText="1"/>
      <protection locked="0"/>
    </xf>
    <xf numFmtId="0" fontId="41" fillId="5" borderId="18" xfId="0" applyFont="1" applyFill="1" applyBorder="1" applyAlignment="1" applyProtection="1">
      <alignment horizontal="center" vertical="center" wrapText="1"/>
      <protection locked="0"/>
    </xf>
    <xf numFmtId="0" fontId="36" fillId="5" borderId="18" xfId="0" applyFont="1" applyFill="1" applyBorder="1" applyAlignment="1" applyProtection="1">
      <alignment horizontal="center" vertical="center" wrapText="1"/>
      <protection locked="0"/>
    </xf>
    <xf numFmtId="166" fontId="36" fillId="0" borderId="0" xfId="7" applyNumberFormat="1" applyFont="1" applyAlignment="1">
      <alignment horizontal="center" vertical="center" wrapText="1"/>
    </xf>
    <xf numFmtId="166" fontId="36" fillId="0" borderId="9" xfId="7" applyNumberFormat="1" applyFont="1" applyBorder="1" applyAlignment="1">
      <alignment horizontal="center" vertical="center" wrapText="1"/>
    </xf>
    <xf numFmtId="166" fontId="41" fillId="0" borderId="0" xfId="7" applyNumberFormat="1" applyFont="1" applyAlignment="1">
      <alignment horizontal="center" vertical="center" wrapText="1"/>
    </xf>
    <xf numFmtId="166" fontId="41" fillId="0" borderId="0" xfId="7" applyNumberFormat="1" applyFont="1" applyAlignment="1">
      <alignment horizontal="left" vertical="top" wrapText="1"/>
    </xf>
    <xf numFmtId="166" fontId="41" fillId="0" borderId="64" xfId="7" applyNumberFormat="1" applyFont="1" applyBorder="1" applyAlignment="1">
      <alignment horizontal="left" vertical="top" wrapText="1"/>
    </xf>
    <xf numFmtId="166" fontId="36" fillId="0" borderId="0" xfId="7" applyNumberFormat="1" applyFont="1" applyAlignment="1" applyProtection="1">
      <alignment horizontal="center" vertical="center" wrapText="1"/>
    </xf>
    <xf numFmtId="166" fontId="36" fillId="3" borderId="14" xfId="7" applyNumberFormat="1" applyFont="1" applyFill="1" applyBorder="1" applyAlignment="1">
      <alignment horizontal="center"/>
    </xf>
    <xf numFmtId="166" fontId="44" fillId="3" borderId="21" xfId="0" applyNumberFormat="1" applyFont="1" applyFill="1" applyBorder="1"/>
    <xf numFmtId="166" fontId="36" fillId="3" borderId="21" xfId="0" applyNumberFormat="1" applyFont="1" applyFill="1" applyBorder="1"/>
    <xf numFmtId="0" fontId="41" fillId="4" borderId="95" xfId="0" applyFont="1" applyFill="1" applyBorder="1" applyAlignment="1">
      <alignment horizontal="left" vertical="center"/>
    </xf>
    <xf numFmtId="166" fontId="36" fillId="5" borderId="95" xfId="7" applyNumberFormat="1" applyFont="1" applyFill="1" applyBorder="1" applyAlignment="1" applyProtection="1">
      <alignment horizontal="center"/>
      <protection locked="0"/>
    </xf>
    <xf numFmtId="0" fontId="37" fillId="4" borderId="95" xfId="0" applyFont="1" applyFill="1" applyBorder="1" applyAlignment="1">
      <alignment horizontal="left" vertical="top"/>
    </xf>
    <xf numFmtId="0" fontId="43" fillId="4" borderId="95" xfId="0" applyFont="1" applyFill="1" applyBorder="1" applyAlignment="1">
      <alignment horizontal="left" vertical="top"/>
    </xf>
    <xf numFmtId="166" fontId="43" fillId="4" borderId="95" xfId="0" applyNumberFormat="1" applyFont="1" applyFill="1" applyBorder="1" applyAlignment="1">
      <alignment horizontal="left" vertical="top"/>
    </xf>
    <xf numFmtId="166" fontId="43" fillId="5" borderId="95" xfId="7" applyNumberFormat="1" applyFont="1" applyFill="1" applyBorder="1" applyAlignment="1" applyProtection="1">
      <alignment horizontal="left" vertical="top"/>
      <protection locked="0"/>
    </xf>
    <xf numFmtId="0" fontId="36" fillId="3" borderId="95" xfId="0" applyFont="1" applyFill="1" applyBorder="1" applyAlignment="1">
      <alignment horizontal="left" vertical="top"/>
    </xf>
    <xf numFmtId="166" fontId="41" fillId="3" borderId="95" xfId="0" applyNumberFormat="1" applyFont="1" applyFill="1" applyBorder="1" applyAlignment="1">
      <alignment horizontal="left" vertical="top"/>
    </xf>
    <xf numFmtId="166" fontId="41" fillId="5" borderId="95" xfId="7" applyNumberFormat="1" applyFont="1" applyFill="1" applyBorder="1" applyAlignment="1" applyProtection="1">
      <alignment horizontal="left" vertical="top"/>
      <protection locked="0"/>
    </xf>
    <xf numFmtId="0" fontId="44" fillId="3" borderId="16" xfId="0" applyFont="1" applyFill="1" applyBorder="1" applyAlignment="1">
      <alignment horizontal="left" vertical="top"/>
    </xf>
    <xf numFmtId="166" fontId="41" fillId="3" borderId="95" xfId="0" applyNumberFormat="1" applyFont="1" applyFill="1" applyBorder="1"/>
    <xf numFmtId="166" fontId="41" fillId="0" borderId="95" xfId="0" applyNumberFormat="1" applyFont="1" applyBorder="1"/>
    <xf numFmtId="0" fontId="41" fillId="0" borderId="95" xfId="0" applyFont="1" applyBorder="1" applyAlignment="1">
      <alignment wrapText="1"/>
    </xf>
    <xf numFmtId="0" fontId="43" fillId="0" borderId="95" xfId="0" applyFont="1" applyBorder="1" applyProtection="1">
      <protection locked="0"/>
    </xf>
    <xf numFmtId="0" fontId="36" fillId="0" borderId="95" xfId="0" applyFont="1" applyBorder="1" applyAlignment="1">
      <alignment horizontal="left" vertical="center" readingOrder="2"/>
    </xf>
    <xf numFmtId="0" fontId="40" fillId="3" borderId="95" xfId="0" applyFont="1" applyFill="1" applyBorder="1"/>
    <xf numFmtId="166" fontId="41" fillId="0" borderId="1" xfId="7" applyNumberFormat="1" applyFont="1" applyFill="1" applyBorder="1" applyProtection="1">
      <protection locked="0"/>
    </xf>
    <xf numFmtId="166" fontId="43" fillId="0" borderId="1" xfId="7" applyNumberFormat="1" applyFont="1" applyFill="1" applyBorder="1" applyProtection="1">
      <protection locked="0"/>
    </xf>
    <xf numFmtId="166" fontId="41" fillId="0" borderId="1" xfId="7" applyNumberFormat="1" applyFont="1" applyFill="1" applyBorder="1" applyAlignment="1" applyProtection="1">
      <alignment horizontal="center"/>
      <protection locked="0"/>
    </xf>
    <xf numFmtId="165" fontId="41" fillId="0" borderId="1" xfId="7" applyFont="1" applyFill="1" applyBorder="1" applyProtection="1">
      <protection locked="0"/>
    </xf>
    <xf numFmtId="165" fontId="41" fillId="0" borderId="95" xfId="7" applyFont="1" applyFill="1" applyBorder="1" applyProtection="1">
      <protection locked="0"/>
    </xf>
    <xf numFmtId="166" fontId="41" fillId="5" borderId="95" xfId="7" applyNumberFormat="1" applyFont="1" applyFill="1" applyBorder="1" applyProtection="1">
      <protection locked="0"/>
    </xf>
    <xf numFmtId="0" fontId="36" fillId="3" borderId="95" xfId="0" applyFont="1" applyFill="1" applyBorder="1" applyAlignment="1">
      <alignment horizontal="center"/>
    </xf>
    <xf numFmtId="0" fontId="0" fillId="0" borderId="95" xfId="0" applyBorder="1"/>
    <xf numFmtId="166" fontId="36" fillId="0" borderId="112" xfId="0" applyNumberFormat="1" applyFont="1" applyBorder="1" applyAlignment="1">
      <alignment horizontal="center" vertical="center" wrapText="1"/>
    </xf>
    <xf numFmtId="0" fontId="36" fillId="0" borderId="118" xfId="0" applyFont="1" applyBorder="1" applyAlignment="1">
      <alignment horizontal="center" vertical="center" wrapText="1"/>
    </xf>
    <xf numFmtId="166" fontId="41" fillId="0" borderId="95" xfId="0" applyNumberFormat="1" applyFont="1" applyBorder="1" applyAlignment="1">
      <alignment horizontal="left" vertical="top"/>
    </xf>
    <xf numFmtId="0" fontId="41" fillId="0" borderId="1" xfId="0" applyFont="1" applyBorder="1"/>
    <xf numFmtId="0" fontId="42" fillId="0" borderId="1" xfId="0" applyFont="1" applyBorder="1"/>
    <xf numFmtId="166" fontId="36" fillId="0" borderId="1" xfId="7" applyNumberFormat="1" applyFont="1" applyFill="1" applyBorder="1" applyAlignment="1" applyProtection="1">
      <alignment horizontal="center"/>
      <protection locked="0"/>
    </xf>
    <xf numFmtId="166" fontId="41" fillId="0" borderId="1" xfId="7" applyNumberFormat="1" applyFont="1" applyFill="1" applyBorder="1" applyAlignment="1" applyProtection="1">
      <alignment horizontal="left" vertical="top" wrapText="1"/>
      <protection locked="0"/>
    </xf>
    <xf numFmtId="166" fontId="41" fillId="0" borderId="1" xfId="7" applyNumberFormat="1" applyFont="1" applyFill="1" applyBorder="1" applyAlignment="1" applyProtection="1">
      <alignment horizontal="left" vertical="top"/>
      <protection locked="0"/>
    </xf>
    <xf numFmtId="166" fontId="36" fillId="0" borderId="1" xfId="7" applyNumberFormat="1" applyFont="1" applyFill="1" applyBorder="1" applyAlignment="1" applyProtection="1">
      <alignment horizontal="center" vertical="center" wrapText="1"/>
      <protection locked="0"/>
    </xf>
    <xf numFmtId="15" fontId="33" fillId="0" borderId="18" xfId="0" applyNumberFormat="1" applyFont="1" applyBorder="1" applyAlignment="1" applyProtection="1">
      <alignment horizontal="left"/>
      <protection locked="0"/>
    </xf>
    <xf numFmtId="0" fontId="28" fillId="7" borderId="39" xfId="0" applyFont="1" applyFill="1" applyBorder="1" applyProtection="1">
      <protection locked="0"/>
    </xf>
    <xf numFmtId="166" fontId="0" fillId="9" borderId="0" xfId="7" applyNumberFormat="1" applyFont="1" applyFill="1" applyAlignment="1" applyProtection="1">
      <protection locked="0"/>
    </xf>
    <xf numFmtId="166" fontId="28" fillId="9" borderId="0" xfId="7" applyNumberFormat="1" applyFont="1" applyFill="1" applyProtection="1">
      <protection locked="0"/>
    </xf>
    <xf numFmtId="0" fontId="43" fillId="10" borderId="22" xfId="0" applyFont="1" applyFill="1" applyBorder="1" applyProtection="1">
      <protection locked="0"/>
    </xf>
    <xf numFmtId="0" fontId="39" fillId="3" borderId="0" xfId="0" applyFont="1" applyFill="1"/>
    <xf numFmtId="0" fontId="28" fillId="6" borderId="0" xfId="0" applyFont="1" applyFill="1"/>
    <xf numFmtId="0" fontId="83" fillId="6" borderId="0" xfId="0" applyFont="1" applyFill="1" applyProtection="1">
      <protection locked="0"/>
    </xf>
    <xf numFmtId="0" fontId="119" fillId="0" borderId="0" xfId="0" applyFont="1" applyAlignment="1" applyProtection="1">
      <alignment horizontal="left" vertical="center" wrapText="1"/>
      <protection locked="0"/>
    </xf>
    <xf numFmtId="166" fontId="41" fillId="5" borderId="95" xfId="7" applyNumberFormat="1" applyFont="1" applyFill="1" applyBorder="1" applyAlignment="1" applyProtection="1">
      <alignment horizontal="center"/>
      <protection locked="0"/>
    </xf>
    <xf numFmtId="166" fontId="41" fillId="5" borderId="95" xfId="7" applyNumberFormat="1" applyFont="1" applyFill="1" applyBorder="1" applyAlignment="1" applyProtection="1">
      <alignment horizontal="left"/>
      <protection locked="0"/>
    </xf>
    <xf numFmtId="166" fontId="28" fillId="11" borderId="95" xfId="7" applyNumberFormat="1" applyFont="1" applyFill="1" applyBorder="1" applyProtection="1">
      <protection locked="0"/>
    </xf>
    <xf numFmtId="166" fontId="28" fillId="11" borderId="18" xfId="7" applyNumberFormat="1" applyFont="1" applyFill="1" applyBorder="1" applyProtection="1">
      <protection locked="0"/>
    </xf>
    <xf numFmtId="0" fontId="41" fillId="5" borderId="27" xfId="0" applyFont="1" applyFill="1" applyBorder="1" applyProtection="1">
      <protection locked="0"/>
    </xf>
    <xf numFmtId="0" fontId="41" fillId="5" borderId="28" xfId="0" applyFont="1" applyFill="1" applyBorder="1" applyProtection="1">
      <protection locked="0"/>
    </xf>
    <xf numFmtId="0" fontId="36" fillId="0" borderId="95" xfId="0" applyFont="1" applyBorder="1"/>
    <xf numFmtId="0" fontId="52" fillId="0" borderId="95" xfId="0" applyFont="1" applyBorder="1" applyAlignment="1">
      <alignment horizontal="left" vertical="center"/>
    </xf>
    <xf numFmtId="0" fontId="41" fillId="0" borderId="95" xfId="0" applyFont="1" applyBorder="1" applyAlignment="1">
      <alignment horizontal="left" vertical="center"/>
    </xf>
    <xf numFmtId="166" fontId="41" fillId="0" borderId="95" xfId="7" applyNumberFormat="1" applyFont="1" applyFill="1" applyBorder="1" applyAlignment="1" applyProtection="1">
      <alignment horizontal="left" vertical="center"/>
      <protection locked="0"/>
    </xf>
    <xf numFmtId="166" fontId="36" fillId="0" borderId="95" xfId="7" applyNumberFormat="1" applyFont="1" applyFill="1" applyBorder="1" applyAlignment="1">
      <alignment horizontal="center"/>
    </xf>
    <xf numFmtId="166" fontId="36" fillId="0" borderId="95" xfId="7" applyNumberFormat="1" applyFont="1" applyFill="1" applyBorder="1" applyAlignment="1" applyProtection="1">
      <alignment horizontal="center"/>
      <protection locked="0"/>
    </xf>
    <xf numFmtId="166" fontId="41" fillId="0" borderId="95" xfId="7" applyNumberFormat="1" applyFont="1" applyFill="1" applyBorder="1" applyAlignment="1" applyProtection="1">
      <alignment horizontal="center"/>
      <protection locked="0"/>
    </xf>
    <xf numFmtId="166" fontId="41" fillId="3" borderId="95" xfId="7" applyNumberFormat="1" applyFont="1" applyFill="1" applyBorder="1"/>
    <xf numFmtId="0" fontId="42" fillId="3" borderId="95" xfId="0" applyFont="1" applyFill="1" applyBorder="1" applyAlignment="1">
      <alignment horizontal="left"/>
    </xf>
    <xf numFmtId="0" fontId="156" fillId="0" borderId="0" xfId="0" applyFont="1"/>
    <xf numFmtId="0" fontId="38" fillId="0" borderId="0" xfId="0" applyFont="1"/>
    <xf numFmtId="0" fontId="33" fillId="0" borderId="111" xfId="0" applyFont="1" applyBorder="1"/>
    <xf numFmtId="0" fontId="142" fillId="0" borderId="0" xfId="1" applyAlignment="1">
      <alignment horizontal="center"/>
    </xf>
    <xf numFmtId="0" fontId="142" fillId="0" borderId="95" xfId="1" applyFill="1" applyBorder="1" applyAlignment="1">
      <alignment horizontal="center"/>
    </xf>
    <xf numFmtId="0" fontId="0" fillId="0" borderId="0" xfId="0" applyAlignment="1">
      <alignment horizontal="center"/>
    </xf>
    <xf numFmtId="166" fontId="36" fillId="0" borderId="95" xfId="7" applyNumberFormat="1" applyFont="1" applyBorder="1" applyAlignment="1">
      <alignment horizontal="center" vertical="center" wrapText="1"/>
    </xf>
    <xf numFmtId="170" fontId="142" fillId="0" borderId="0" xfId="1" applyNumberFormat="1" applyAlignment="1">
      <alignment horizontal="center"/>
    </xf>
    <xf numFmtId="166" fontId="28" fillId="5" borderId="95" xfId="7" applyNumberFormat="1" applyFont="1" applyFill="1" applyBorder="1" applyProtection="1">
      <protection locked="0"/>
    </xf>
    <xf numFmtId="166" fontId="41" fillId="0" borderId="1" xfId="7" applyNumberFormat="1" applyFont="1" applyFill="1" applyBorder="1"/>
    <xf numFmtId="0" fontId="60" fillId="0" borderId="0" xfId="0" applyFont="1" applyAlignment="1">
      <alignment horizontal="left" vertical="center" wrapText="1"/>
    </xf>
    <xf numFmtId="166" fontId="43" fillId="5" borderId="0" xfId="7" applyNumberFormat="1" applyFont="1" applyFill="1" applyProtection="1">
      <protection locked="0"/>
    </xf>
    <xf numFmtId="166" fontId="43" fillId="0" borderId="0" xfId="7" applyNumberFormat="1" applyFont="1" applyProtection="1"/>
    <xf numFmtId="166" fontId="43" fillId="0" borderId="1" xfId="7" applyNumberFormat="1" applyFont="1" applyFill="1" applyBorder="1" applyProtection="1"/>
    <xf numFmtId="166" fontId="36" fillId="0" borderId="41" xfId="7" applyNumberFormat="1" applyFont="1" applyBorder="1" applyProtection="1"/>
    <xf numFmtId="166" fontId="36" fillId="0" borderId="9" xfId="7" applyNumberFormat="1" applyFont="1" applyBorder="1" applyProtection="1"/>
    <xf numFmtId="166" fontId="36" fillId="0" borderId="0" xfId="7" applyNumberFormat="1" applyFont="1" applyProtection="1"/>
    <xf numFmtId="166" fontId="43" fillId="5" borderId="1" xfId="7" applyNumberFormat="1" applyFont="1" applyFill="1" applyBorder="1" applyAlignment="1" applyProtection="1">
      <protection locked="0"/>
    </xf>
    <xf numFmtId="166" fontId="43" fillId="0" borderId="1" xfId="7" applyNumberFormat="1" applyFont="1" applyFill="1" applyBorder="1" applyAlignment="1"/>
    <xf numFmtId="166" fontId="43" fillId="5" borderId="119" xfId="7" applyNumberFormat="1" applyFont="1" applyFill="1" applyBorder="1" applyAlignment="1" applyProtection="1">
      <protection locked="0"/>
    </xf>
    <xf numFmtId="166" fontId="43" fillId="0" borderId="119" xfId="7" applyNumberFormat="1" applyFont="1" applyFill="1" applyBorder="1" applyAlignment="1"/>
    <xf numFmtId="0" fontId="145" fillId="0" borderId="0" xfId="0" applyFont="1" applyAlignment="1">
      <alignment horizontal="justify" vertical="center"/>
    </xf>
    <xf numFmtId="0" fontId="30" fillId="0" borderId="0" xfId="0" applyFont="1"/>
    <xf numFmtId="0" fontId="30" fillId="0" borderId="95" xfId="5" applyFont="1"/>
    <xf numFmtId="0" fontId="145" fillId="0" borderId="95" xfId="5" applyFont="1"/>
    <xf numFmtId="0" fontId="145" fillId="0" borderId="0" xfId="0" applyFont="1"/>
    <xf numFmtId="0" fontId="0" fillId="0" borderId="95" xfId="3743" applyFont="1"/>
    <xf numFmtId="0" fontId="179" fillId="0" borderId="95" xfId="3743" applyFont="1"/>
    <xf numFmtId="0" fontId="144" fillId="0" borderId="95" xfId="3743" applyFont="1" applyAlignment="1">
      <alignment horizontal="left" vertical="center"/>
    </xf>
    <xf numFmtId="0" fontId="182" fillId="0" borderId="95" xfId="3743" applyFont="1" applyAlignment="1">
      <alignment horizontal="left" vertical="center" wrapText="1"/>
    </xf>
    <xf numFmtId="0" fontId="183" fillId="0" borderId="95" xfId="3743" applyFont="1"/>
    <xf numFmtId="0" fontId="144" fillId="0" borderId="95" xfId="3743" applyFont="1" applyAlignment="1">
      <alignment horizontal="center" vertical="top"/>
    </xf>
    <xf numFmtId="0" fontId="181" fillId="0" borderId="95" xfId="3743" applyFont="1"/>
    <xf numFmtId="0" fontId="133" fillId="0" borderId="95" xfId="3743" applyFont="1" applyAlignment="1">
      <alignment horizontal="left" vertical="top"/>
    </xf>
    <xf numFmtId="0" fontId="144" fillId="0" borderId="95" xfId="3743" applyFont="1"/>
    <xf numFmtId="0" fontId="144" fillId="0" borderId="95" xfId="3743" quotePrefix="1" applyFont="1" applyAlignment="1">
      <alignment horizontal="left" vertical="top"/>
    </xf>
    <xf numFmtId="0" fontId="28" fillId="0" borderId="95" xfId="3743" applyFont="1" applyAlignment="1">
      <alignment horizontal="left" vertical="top"/>
    </xf>
    <xf numFmtId="0" fontId="28" fillId="0" borderId="95" xfId="3743" applyFont="1"/>
    <xf numFmtId="0" fontId="34" fillId="0" borderId="95" xfId="3744" quotePrefix="1" applyFont="1"/>
    <xf numFmtId="0" fontId="36" fillId="0" borderId="95" xfId="3745" applyFont="1" applyAlignment="1">
      <alignment vertical="center"/>
    </xf>
    <xf numFmtId="0" fontId="20" fillId="0" borderId="95" xfId="3745"/>
    <xf numFmtId="0" fontId="20" fillId="0" borderId="95" xfId="3744"/>
    <xf numFmtId="0" fontId="36" fillId="0" borderId="95" xfId="3745" applyFont="1" applyAlignment="1">
      <alignment horizontal="center" vertical="center" wrapText="1"/>
    </xf>
    <xf numFmtId="0" fontId="20" fillId="0" borderId="95" xfId="3745" applyAlignment="1">
      <alignment horizontal="center"/>
    </xf>
    <xf numFmtId="0" fontId="173" fillId="0" borderId="95" xfId="3745" applyFont="1"/>
    <xf numFmtId="15" fontId="36" fillId="0" borderId="95" xfId="3745" applyNumberFormat="1" applyFont="1" applyAlignment="1">
      <alignment horizontal="center" vertical="center" wrapText="1"/>
    </xf>
    <xf numFmtId="0" fontId="36" fillId="0" borderId="95" xfId="3745" applyFont="1" applyAlignment="1">
      <alignment horizontal="left" vertical="center" wrapText="1"/>
    </xf>
    <xf numFmtId="0" fontId="36" fillId="0" borderId="95" xfId="3745" applyFont="1" applyAlignment="1">
      <alignment horizontal="center" vertical="center"/>
    </xf>
    <xf numFmtId="0" fontId="41" fillId="0" borderId="95" xfId="3745" applyFont="1"/>
    <xf numFmtId="166" fontId="36" fillId="0" borderId="95" xfId="3746" applyNumberFormat="1" applyFont="1" applyFill="1" applyBorder="1" applyAlignment="1">
      <alignment horizontal="right" vertical="center"/>
    </xf>
    <xf numFmtId="0" fontId="41" fillId="0" borderId="95" xfId="3745" applyFont="1" applyAlignment="1">
      <alignment horizontal="left" vertical="center" indent="3"/>
    </xf>
    <xf numFmtId="166" fontId="41" fillId="0" borderId="95" xfId="3746" applyNumberFormat="1" applyFont="1" applyFill="1" applyBorder="1" applyAlignment="1">
      <alignment horizontal="right" vertical="center"/>
    </xf>
    <xf numFmtId="0" fontId="41" fillId="0" borderId="95" xfId="3745" applyFont="1" applyAlignment="1">
      <alignment horizontal="left" vertical="center" wrapText="1" indent="3"/>
    </xf>
    <xf numFmtId="0" fontId="41" fillId="0" borderId="95" xfId="3745" applyFont="1" applyAlignment="1">
      <alignment horizontal="left" vertical="center"/>
    </xf>
    <xf numFmtId="0" fontId="41" fillId="0" borderId="129" xfId="3745" applyFont="1" applyBorder="1" applyAlignment="1">
      <alignment horizontal="right" vertical="center"/>
    </xf>
    <xf numFmtId="0" fontId="41" fillId="0" borderId="95" xfId="3745" applyFont="1" applyAlignment="1">
      <alignment horizontal="right" vertical="center"/>
    </xf>
    <xf numFmtId="166" fontId="36" fillId="0" borderId="130" xfId="3745" applyNumberFormat="1" applyFont="1" applyBorder="1" applyAlignment="1">
      <alignment horizontal="right" vertical="center"/>
    </xf>
    <xf numFmtId="166" fontId="36" fillId="0" borderId="95" xfId="3745" applyNumberFormat="1" applyFont="1" applyAlignment="1">
      <alignment horizontal="right" vertical="center"/>
    </xf>
    <xf numFmtId="0" fontId="36" fillId="0" borderId="95" xfId="3747" applyFont="1" applyAlignment="1">
      <alignment vertical="center"/>
    </xf>
    <xf numFmtId="0" fontId="20" fillId="0" borderId="95" xfId="3747"/>
    <xf numFmtId="0" fontId="36" fillId="0" borderId="95" xfId="3747" applyFont="1" applyAlignment="1">
      <alignment horizontal="center" vertical="center" wrapText="1"/>
    </xf>
    <xf numFmtId="0" fontId="173" fillId="0" borderId="95" xfId="3747" applyFont="1" applyAlignment="1">
      <alignment vertical="center" wrapText="1"/>
    </xf>
    <xf numFmtId="166" fontId="36" fillId="0" borderId="95" xfId="3748" applyNumberFormat="1" applyFont="1" applyAlignment="1">
      <alignment horizontal="center" vertical="center" wrapText="1"/>
    </xf>
    <xf numFmtId="166" fontId="36" fillId="0" borderId="95" xfId="3748" applyNumberFormat="1" applyFont="1" applyFill="1" applyBorder="1" applyAlignment="1">
      <alignment horizontal="center" vertical="center" wrapText="1"/>
    </xf>
    <xf numFmtId="166" fontId="36" fillId="0" borderId="95" xfId="3748" applyNumberFormat="1" applyFont="1" applyBorder="1" applyAlignment="1">
      <alignment horizontal="center" vertical="center" wrapText="1"/>
    </xf>
    <xf numFmtId="0" fontId="36" fillId="0" borderId="95" xfId="3747" applyFont="1" applyAlignment="1">
      <alignment horizontal="left" vertical="center" wrapText="1"/>
    </xf>
    <xf numFmtId="166" fontId="41" fillId="0" borderId="95" xfId="3748" applyNumberFormat="1" applyFont="1" applyFill="1" applyBorder="1"/>
    <xf numFmtId="166" fontId="41" fillId="0" borderId="95" xfId="3748" applyNumberFormat="1" applyFont="1" applyFill="1" applyBorder="1" applyAlignment="1">
      <alignment horizontal="right" wrapText="1"/>
    </xf>
    <xf numFmtId="0" fontId="36" fillId="0" borderId="95" xfId="3747" applyFont="1" applyAlignment="1">
      <alignment horizontal="left" vertical="center"/>
    </xf>
    <xf numFmtId="166" fontId="41" fillId="0" borderId="95" xfId="3748" applyNumberFormat="1" applyFont="1" applyFill="1" applyBorder="1" applyAlignment="1">
      <alignment horizontal="right" vertical="center" wrapText="1"/>
    </xf>
    <xf numFmtId="0" fontId="41" fillId="0" borderId="95" xfId="3747" applyFont="1" applyAlignment="1">
      <alignment horizontal="left" vertical="center" indent="3"/>
    </xf>
    <xf numFmtId="166" fontId="41" fillId="0" borderId="95" xfId="3748" applyNumberFormat="1" applyFont="1" applyFill="1" applyBorder="1" applyAlignment="1">
      <alignment horizontal="right"/>
    </xf>
    <xf numFmtId="0" fontId="41" fillId="0" borderId="95" xfId="3747" applyFont="1" applyAlignment="1">
      <alignment horizontal="left" vertical="center" indent="2"/>
    </xf>
    <xf numFmtId="0" fontId="41" fillId="0" borderId="95" xfId="3747" applyFont="1" applyAlignment="1">
      <alignment horizontal="left" vertical="center"/>
    </xf>
    <xf numFmtId="166" fontId="41" fillId="0" borderId="129" xfId="3748" applyNumberFormat="1" applyFont="1" applyBorder="1" applyAlignment="1">
      <alignment horizontal="right" vertical="center" wrapText="1"/>
    </xf>
    <xf numFmtId="166" fontId="41" fillId="0" borderId="129" xfId="3748" applyNumberFormat="1" applyFont="1" applyFill="1" applyBorder="1" applyAlignment="1">
      <alignment horizontal="right" vertical="center" wrapText="1"/>
    </xf>
    <xf numFmtId="166" fontId="36" fillId="0" borderId="130" xfId="3748" applyNumberFormat="1" applyFont="1" applyBorder="1" applyAlignment="1">
      <alignment horizontal="right" vertical="center" wrapText="1"/>
    </xf>
    <xf numFmtId="166" fontId="36" fillId="0" borderId="95" xfId="3748" applyNumberFormat="1" applyFont="1" applyBorder="1" applyAlignment="1">
      <alignment horizontal="right" vertical="center" wrapText="1"/>
    </xf>
    <xf numFmtId="0" fontId="179" fillId="0" borderId="95" xfId="3743" applyFont="1" applyAlignment="1">
      <alignment horizontal="left" vertical="top"/>
    </xf>
    <xf numFmtId="0" fontId="184" fillId="0" borderId="0" xfId="0" applyFont="1" applyAlignment="1">
      <alignment horizontal="justify" vertical="center"/>
    </xf>
    <xf numFmtId="0" fontId="184" fillId="0" borderId="0" xfId="0" applyFont="1" applyAlignment="1">
      <alignment horizontal="justify" vertical="center" wrapText="1"/>
    </xf>
    <xf numFmtId="0" fontId="28" fillId="7" borderId="111" xfId="0" applyFont="1" applyFill="1" applyBorder="1" applyAlignment="1" applyProtection="1">
      <alignment horizontal="center"/>
      <protection locked="0"/>
    </xf>
    <xf numFmtId="0" fontId="33" fillId="0" borderId="111" xfId="0" applyFont="1" applyBorder="1" applyAlignment="1">
      <alignment horizontal="center"/>
    </xf>
    <xf numFmtId="0" fontId="28" fillId="7" borderId="117" xfId="0" applyFont="1" applyFill="1" applyBorder="1" applyAlignment="1" applyProtection="1">
      <alignment horizontal="center"/>
      <protection locked="0"/>
    </xf>
    <xf numFmtId="0" fontId="33" fillId="0" borderId="111" xfId="0" applyFont="1" applyBorder="1" applyAlignment="1">
      <alignment horizontal="center" vertical="top"/>
    </xf>
    <xf numFmtId="0" fontId="33" fillId="0" borderId="111" xfId="0" quotePrefix="1" applyFont="1" applyBorder="1" applyAlignment="1">
      <alignment horizontal="center"/>
    </xf>
    <xf numFmtId="0" fontId="28" fillId="0" borderId="111" xfId="0" applyFont="1" applyBorder="1"/>
    <xf numFmtId="0" fontId="28" fillId="0" borderId="111" xfId="0" applyFont="1" applyBorder="1" applyProtection="1">
      <protection locked="0"/>
    </xf>
    <xf numFmtId="0" fontId="41" fillId="0" borderId="27" xfId="0" applyFont="1" applyBorder="1" applyProtection="1">
      <protection locked="0"/>
    </xf>
    <xf numFmtId="166" fontId="41" fillId="0" borderId="27" xfId="7" applyNumberFormat="1" applyFont="1" applyFill="1" applyBorder="1" applyProtection="1">
      <protection locked="0"/>
    </xf>
    <xf numFmtId="166" fontId="41" fillId="0" borderId="28" xfId="7" applyNumberFormat="1" applyFont="1" applyFill="1" applyBorder="1" applyProtection="1">
      <protection locked="0"/>
    </xf>
    <xf numFmtId="166" fontId="47" fillId="0" borderId="32" xfId="0" applyNumberFormat="1" applyFont="1" applyBorder="1" applyAlignment="1">
      <alignment horizontal="left" vertical="top"/>
    </xf>
    <xf numFmtId="166" fontId="41" fillId="0" borderId="14" xfId="0" applyNumberFormat="1" applyFont="1" applyBorder="1"/>
    <xf numFmtId="0" fontId="41" fillId="0" borderId="14" xfId="0" applyFont="1" applyBorder="1" applyAlignment="1">
      <alignment horizontal="left" vertical="top"/>
    </xf>
    <xf numFmtId="166" fontId="28" fillId="0" borderId="14" xfId="7" applyNumberFormat="1" applyFont="1" applyFill="1" applyBorder="1" applyAlignment="1">
      <alignment horizontal="center" vertical="top"/>
    </xf>
    <xf numFmtId="166" fontId="41" fillId="0" borderId="14" xfId="7" applyNumberFormat="1" applyFont="1" applyFill="1" applyBorder="1"/>
    <xf numFmtId="0" fontId="41" fillId="0" borderId="26" xfId="0" applyFont="1" applyBorder="1" applyAlignment="1" applyProtection="1">
      <alignment horizontal="left" vertical="top"/>
      <protection locked="0"/>
    </xf>
    <xf numFmtId="0" fontId="41" fillId="0" borderId="27" xfId="0" applyFont="1" applyBorder="1" applyAlignment="1" applyProtection="1">
      <alignment horizontal="left" vertical="top"/>
      <protection locked="0"/>
    </xf>
    <xf numFmtId="166" fontId="41" fillId="0" borderId="1" xfId="0" applyNumberFormat="1" applyFont="1" applyBorder="1"/>
    <xf numFmtId="0" fontId="44" fillId="44" borderId="16" xfId="0" applyFont="1" applyFill="1" applyBorder="1"/>
    <xf numFmtId="0" fontId="36" fillId="44" borderId="1" xfId="0" applyFont="1" applyFill="1" applyBorder="1"/>
    <xf numFmtId="0" fontId="36" fillId="0" borderId="1" xfId="0" applyFont="1" applyBorder="1"/>
    <xf numFmtId="0" fontId="33" fillId="0" borderId="111" xfId="0" applyFont="1" applyBorder="1" applyAlignment="1">
      <alignment wrapText="1"/>
    </xf>
    <xf numFmtId="0" fontId="43" fillId="0" borderId="1" xfId="0" applyFont="1" applyBorder="1" applyAlignment="1">
      <alignment horizontal="left" vertical="top"/>
    </xf>
    <xf numFmtId="0" fontId="43" fillId="45" borderId="22" xfId="0" applyFont="1" applyFill="1" applyBorder="1" applyProtection="1">
      <protection locked="0"/>
    </xf>
    <xf numFmtId="166" fontId="41" fillId="45" borderId="1" xfId="7" applyNumberFormat="1" applyFont="1" applyFill="1" applyBorder="1" applyProtection="1">
      <protection locked="0"/>
    </xf>
    <xf numFmtId="166" fontId="41" fillId="45" borderId="119" xfId="7" applyNumberFormat="1" applyFont="1" applyFill="1" applyBorder="1" applyProtection="1">
      <protection locked="0"/>
    </xf>
    <xf numFmtId="166" fontId="43" fillId="45" borderId="25" xfId="7" applyNumberFormat="1" applyFont="1" applyFill="1" applyBorder="1" applyProtection="1">
      <protection locked="0"/>
    </xf>
    <xf numFmtId="166" fontId="36" fillId="45" borderId="1" xfId="7" applyNumberFormat="1" applyFont="1" applyFill="1" applyBorder="1" applyProtection="1">
      <protection locked="0"/>
    </xf>
    <xf numFmtId="166" fontId="46" fillId="45" borderId="34" xfId="0" applyNumberFormat="1" applyFont="1" applyFill="1" applyBorder="1" applyProtection="1">
      <protection locked="0"/>
    </xf>
    <xf numFmtId="166" fontId="41" fillId="45" borderId="1" xfId="0" applyNumberFormat="1" applyFont="1" applyFill="1" applyBorder="1" applyProtection="1">
      <protection locked="0"/>
    </xf>
    <xf numFmtId="0" fontId="41" fillId="45" borderId="1" xfId="0" applyFont="1" applyFill="1" applyBorder="1" applyAlignment="1" applyProtection="1">
      <alignment horizontal="left" vertical="top"/>
      <protection locked="0"/>
    </xf>
    <xf numFmtId="166" fontId="41" fillId="45" borderId="1" xfId="7" applyNumberFormat="1" applyFont="1" applyFill="1" applyBorder="1" applyAlignment="1" applyProtection="1">
      <alignment horizontal="left" vertical="top"/>
      <protection locked="0"/>
    </xf>
    <xf numFmtId="166" fontId="28" fillId="45" borderId="1" xfId="7" applyNumberFormat="1" applyFont="1" applyFill="1" applyBorder="1" applyAlignment="1" applyProtection="1">
      <alignment horizontal="center" vertical="top"/>
      <protection locked="0"/>
    </xf>
    <xf numFmtId="166" fontId="41" fillId="45" borderId="34" xfId="0" applyNumberFormat="1" applyFont="1" applyFill="1" applyBorder="1" applyProtection="1">
      <protection locked="0"/>
    </xf>
    <xf numFmtId="166" fontId="41" fillId="45" borderId="36" xfId="0" applyNumberFormat="1" applyFont="1" applyFill="1" applyBorder="1" applyProtection="1">
      <protection locked="0"/>
    </xf>
    <xf numFmtId="166" fontId="41" fillId="45" borderId="15" xfId="0" applyNumberFormat="1" applyFont="1" applyFill="1" applyBorder="1" applyProtection="1">
      <protection locked="0"/>
    </xf>
    <xf numFmtId="0" fontId="41" fillId="45" borderId="15" xfId="0" applyFont="1" applyFill="1" applyBorder="1" applyAlignment="1" applyProtection="1">
      <alignment horizontal="left" vertical="top"/>
      <protection locked="0"/>
    </xf>
    <xf numFmtId="166" fontId="41" fillId="45" borderId="15" xfId="7" applyNumberFormat="1" applyFont="1" applyFill="1" applyBorder="1" applyAlignment="1" applyProtection="1">
      <alignment horizontal="left" vertical="top"/>
      <protection locked="0"/>
    </xf>
    <xf numFmtId="166" fontId="28" fillId="45" borderId="15" xfId="7" applyNumberFormat="1" applyFont="1" applyFill="1" applyBorder="1" applyAlignment="1" applyProtection="1">
      <alignment horizontal="center" vertical="top"/>
      <protection locked="0"/>
    </xf>
    <xf numFmtId="0" fontId="41" fillId="45" borderId="26" xfId="0" applyFont="1" applyFill="1" applyBorder="1" applyProtection="1">
      <protection locked="0"/>
    </xf>
    <xf numFmtId="0" fontId="41" fillId="45" borderId="27" xfId="0" applyFont="1" applyFill="1" applyBorder="1" applyProtection="1">
      <protection locked="0"/>
    </xf>
    <xf numFmtId="166" fontId="41" fillId="45" borderId="27" xfId="7" applyNumberFormat="1" applyFont="1" applyFill="1" applyBorder="1" applyProtection="1">
      <protection locked="0"/>
    </xf>
    <xf numFmtId="0" fontId="41" fillId="45" borderId="18" xfId="0" applyFont="1" applyFill="1" applyBorder="1" applyAlignment="1" applyProtection="1">
      <alignment horizontal="left" vertical="top"/>
      <protection locked="0"/>
    </xf>
    <xf numFmtId="0" fontId="41" fillId="45" borderId="29" xfId="0" applyFont="1" applyFill="1" applyBorder="1" applyProtection="1">
      <protection locked="0"/>
    </xf>
    <xf numFmtId="166" fontId="48" fillId="45" borderId="1" xfId="7" applyNumberFormat="1" applyFont="1" applyFill="1" applyBorder="1" applyProtection="1">
      <protection locked="0"/>
    </xf>
    <xf numFmtId="0" fontId="41" fillId="45" borderId="26" xfId="0" applyFont="1" applyFill="1" applyBorder="1" applyAlignment="1" applyProtection="1">
      <alignment horizontal="left" vertical="top"/>
      <protection locked="0"/>
    </xf>
    <xf numFmtId="0" fontId="41" fillId="45" borderId="27" xfId="0" applyFont="1" applyFill="1" applyBorder="1" applyAlignment="1" applyProtection="1">
      <alignment horizontal="left" vertical="top" wrapText="1"/>
      <protection locked="0"/>
    </xf>
    <xf numFmtId="166" fontId="41" fillId="45" borderId="27" xfId="7" applyNumberFormat="1" applyFont="1" applyFill="1" applyBorder="1" applyAlignment="1" applyProtection="1">
      <alignment horizontal="left" vertical="top" wrapText="1"/>
      <protection locked="0"/>
    </xf>
    <xf numFmtId="166" fontId="41" fillId="45" borderId="28" xfId="7" applyNumberFormat="1" applyFont="1" applyFill="1" applyBorder="1" applyAlignment="1" applyProtection="1">
      <alignment horizontal="left" vertical="top" wrapText="1"/>
      <protection locked="0"/>
    </xf>
    <xf numFmtId="166" fontId="41" fillId="5" borderId="130" xfId="7" applyNumberFormat="1" applyFont="1" applyFill="1" applyBorder="1" applyProtection="1">
      <protection locked="0"/>
    </xf>
    <xf numFmtId="166" fontId="41" fillId="0" borderId="130" xfId="7" applyNumberFormat="1" applyFont="1" applyFill="1" applyBorder="1"/>
    <xf numFmtId="166" fontId="41" fillId="0" borderId="1" xfId="7" applyNumberFormat="1" applyFont="1" applyFill="1" applyBorder="1" applyAlignment="1">
      <alignment horizontal="left" vertical="top"/>
    </xf>
    <xf numFmtId="166" fontId="36" fillId="0" borderId="1" xfId="7" applyNumberFormat="1" applyFont="1" applyFill="1" applyBorder="1" applyAlignment="1">
      <alignment horizontal="center" vertical="top"/>
    </xf>
    <xf numFmtId="166" fontId="41" fillId="5" borderId="95" xfId="7" applyNumberFormat="1" applyFont="1" applyFill="1" applyBorder="1" applyAlignment="1" applyProtection="1">
      <protection locked="0"/>
    </xf>
    <xf numFmtId="166" fontId="41" fillId="0" borderId="95" xfId="7" applyNumberFormat="1" applyFont="1" applyBorder="1"/>
    <xf numFmtId="166" fontId="41" fillId="5" borderId="0" xfId="7" applyNumberFormat="1" applyFont="1" applyFill="1" applyAlignment="1" applyProtection="1">
      <protection locked="0"/>
    </xf>
    <xf numFmtId="166" fontId="41" fillId="0" borderId="0" xfId="7" applyNumberFormat="1" applyFont="1" applyAlignment="1"/>
    <xf numFmtId="166" fontId="41" fillId="5" borderId="1" xfId="7" applyNumberFormat="1" applyFont="1" applyFill="1" applyBorder="1" applyAlignment="1" applyProtection="1">
      <alignment horizontal="left"/>
      <protection locked="0"/>
    </xf>
    <xf numFmtId="166" fontId="41" fillId="5" borderId="16" xfId="7" applyNumberFormat="1" applyFont="1" applyFill="1" applyBorder="1" applyAlignment="1" applyProtection="1">
      <alignment horizontal="left" vertical="top"/>
      <protection locked="0"/>
    </xf>
    <xf numFmtId="166" fontId="41" fillId="0" borderId="16" xfId="7" applyNumberFormat="1" applyFont="1" applyFill="1" applyBorder="1" applyAlignment="1" applyProtection="1">
      <alignment horizontal="left" vertical="top"/>
      <protection locked="0"/>
    </xf>
    <xf numFmtId="166" fontId="41" fillId="0" borderId="1" xfId="7" applyNumberFormat="1" applyFont="1" applyFill="1" applyBorder="1" applyAlignment="1" applyProtection="1">
      <alignment horizontal="center"/>
    </xf>
    <xf numFmtId="166" fontId="36" fillId="4" borderId="24" xfId="7" applyNumberFormat="1" applyFont="1" applyFill="1" applyBorder="1" applyAlignment="1" applyProtection="1">
      <alignment horizontal="center" vertical="center" wrapText="1"/>
    </xf>
    <xf numFmtId="166" fontId="41" fillId="0" borderId="1" xfId="7" applyNumberFormat="1" applyFont="1" applyFill="1" applyBorder="1" applyAlignment="1">
      <alignment horizontal="center"/>
    </xf>
    <xf numFmtId="166" fontId="41" fillId="0" borderId="95" xfId="7" applyNumberFormat="1" applyFont="1" applyFill="1" applyBorder="1" applyAlignment="1">
      <alignment horizontal="center"/>
    </xf>
    <xf numFmtId="166" fontId="36" fillId="4" borderId="56" xfId="7" applyNumberFormat="1" applyFont="1" applyFill="1" applyBorder="1" applyAlignment="1">
      <alignment horizontal="center" vertical="center" wrapText="1"/>
    </xf>
    <xf numFmtId="166" fontId="36" fillId="0" borderId="14" xfId="7" applyNumberFormat="1" applyFont="1" applyFill="1" applyBorder="1"/>
    <xf numFmtId="166" fontId="41" fillId="0" borderId="1" xfId="7" applyNumberFormat="1" applyFont="1" applyFill="1" applyBorder="1" applyProtection="1"/>
    <xf numFmtId="166" fontId="41" fillId="0" borderId="24" xfId="7" applyNumberFormat="1" applyFont="1" applyFill="1" applyBorder="1"/>
    <xf numFmtId="166" fontId="41" fillId="0" borderId="119" xfId="7" applyNumberFormat="1" applyFont="1" applyFill="1" applyBorder="1"/>
    <xf numFmtId="166" fontId="43" fillId="0" borderId="25" xfId="7" applyNumberFormat="1" applyFont="1" applyFill="1" applyBorder="1" applyProtection="1"/>
    <xf numFmtId="166" fontId="36" fillId="0" borderId="0" xfId="7" applyNumberFormat="1" applyFont="1" applyFill="1" applyAlignment="1">
      <alignment horizontal="center"/>
    </xf>
    <xf numFmtId="166" fontId="36" fillId="0" borderId="1" xfId="7" applyNumberFormat="1" applyFont="1" applyFill="1" applyBorder="1" applyProtection="1"/>
    <xf numFmtId="166" fontId="41" fillId="0" borderId="24" xfId="7" applyNumberFormat="1" applyFont="1" applyFill="1" applyBorder="1" applyProtection="1"/>
    <xf numFmtId="166" fontId="41" fillId="0" borderId="95" xfId="7" applyNumberFormat="1" applyFont="1" applyFill="1" applyBorder="1"/>
    <xf numFmtId="166" fontId="36" fillId="0" borderId="24" xfId="7" applyNumberFormat="1" applyFont="1" applyFill="1" applyBorder="1"/>
    <xf numFmtId="166" fontId="46" fillId="0" borderId="1" xfId="7" applyNumberFormat="1" applyFont="1" applyFill="1" applyBorder="1"/>
    <xf numFmtId="166" fontId="41" fillId="0" borderId="14" xfId="7" applyNumberFormat="1" applyFont="1" applyFill="1" applyBorder="1" applyProtection="1"/>
    <xf numFmtId="166" fontId="46" fillId="0" borderId="0" xfId="7" applyNumberFormat="1" applyFont="1" applyFill="1" applyAlignment="1">
      <alignment horizontal="left" vertical="top" wrapText="1"/>
    </xf>
    <xf numFmtId="166" fontId="41" fillId="45" borderId="1" xfId="7" applyNumberFormat="1" applyFont="1" applyFill="1" applyBorder="1" applyAlignment="1" applyProtection="1">
      <protection locked="0"/>
    </xf>
    <xf numFmtId="0" fontId="0" fillId="0" borderId="111" xfId="0" applyBorder="1"/>
    <xf numFmtId="0" fontId="20" fillId="0" borderId="111" xfId="0" applyFont="1" applyBorder="1"/>
    <xf numFmtId="0" fontId="18" fillId="0" borderId="111" xfId="0" applyFont="1" applyBorder="1"/>
    <xf numFmtId="0" fontId="0" fillId="0" borderId="134" xfId="0" applyBorder="1"/>
    <xf numFmtId="0" fontId="40" fillId="0" borderId="95" xfId="0" applyFont="1" applyBorder="1"/>
    <xf numFmtId="166" fontId="43" fillId="45" borderId="1" xfId="7" applyNumberFormat="1" applyFont="1" applyFill="1" applyBorder="1" applyProtection="1">
      <protection locked="0"/>
    </xf>
    <xf numFmtId="166" fontId="41" fillId="45" borderId="1" xfId="7" applyNumberFormat="1" applyFont="1" applyFill="1" applyBorder="1" applyAlignment="1" applyProtection="1">
      <alignment horizontal="center"/>
      <protection locked="0"/>
    </xf>
    <xf numFmtId="165" fontId="41" fillId="45" borderId="1" xfId="7" applyFont="1" applyFill="1" applyBorder="1" applyProtection="1">
      <protection locked="0"/>
    </xf>
    <xf numFmtId="165" fontId="41" fillId="45" borderId="95" xfId="7" applyFont="1" applyFill="1" applyBorder="1" applyProtection="1">
      <protection locked="0"/>
    </xf>
    <xf numFmtId="166" fontId="41" fillId="45" borderId="95" xfId="7" applyNumberFormat="1" applyFont="1" applyFill="1" applyBorder="1" applyProtection="1">
      <protection locked="0"/>
    </xf>
    <xf numFmtId="166" fontId="41" fillId="45" borderId="1" xfId="7" applyNumberFormat="1" applyFont="1" applyFill="1" applyBorder="1" applyAlignment="1" applyProtection="1">
      <alignment horizontal="center" vertical="center" wrapText="1"/>
      <protection locked="0"/>
    </xf>
    <xf numFmtId="166" fontId="41" fillId="45" borderId="95" xfId="7" applyNumberFormat="1" applyFont="1" applyFill="1" applyBorder="1" applyAlignment="1" applyProtection="1">
      <alignment wrapText="1"/>
      <protection locked="0"/>
    </xf>
    <xf numFmtId="166" fontId="41" fillId="0" borderId="1" xfId="7" applyNumberFormat="1" applyFont="1" applyFill="1" applyBorder="1" applyAlignment="1"/>
    <xf numFmtId="166" fontId="41" fillId="0" borderId="14" xfId="7" applyNumberFormat="1" applyFont="1" applyFill="1" applyBorder="1" applyAlignment="1">
      <alignment horizontal="center"/>
    </xf>
    <xf numFmtId="166" fontId="31" fillId="0" borderId="1" xfId="7" applyNumberFormat="1" applyFont="1" applyFill="1" applyBorder="1" applyAlignment="1">
      <alignment horizontal="left" vertical="top"/>
    </xf>
    <xf numFmtId="166" fontId="46" fillId="0" borderId="1" xfId="7" applyNumberFormat="1" applyFont="1" applyFill="1" applyBorder="1" applyAlignment="1">
      <alignment horizontal="center"/>
    </xf>
    <xf numFmtId="166" fontId="59" fillId="45" borderId="32" xfId="0" applyNumberFormat="1" applyFont="1" applyFill="1" applyBorder="1" applyAlignment="1" applyProtection="1">
      <alignment horizontal="left" vertical="top"/>
      <protection locked="0"/>
    </xf>
    <xf numFmtId="166" fontId="41" fillId="45" borderId="14" xfId="0" applyNumberFormat="1" applyFont="1" applyFill="1" applyBorder="1" applyProtection="1">
      <protection locked="0"/>
    </xf>
    <xf numFmtId="0" fontId="41" fillId="45" borderId="14" xfId="0" applyFont="1" applyFill="1" applyBorder="1" applyAlignment="1" applyProtection="1">
      <alignment horizontal="left" vertical="top"/>
      <protection locked="0"/>
    </xf>
    <xf numFmtId="166" fontId="41" fillId="45" borderId="14" xfId="0" applyNumberFormat="1" applyFont="1" applyFill="1" applyBorder="1" applyAlignment="1" applyProtection="1">
      <alignment horizontal="left" vertical="top"/>
      <protection locked="0"/>
    </xf>
    <xf numFmtId="0" fontId="28" fillId="45" borderId="14" xfId="0" applyFont="1" applyFill="1" applyBorder="1" applyAlignment="1" applyProtection="1">
      <alignment horizontal="center" vertical="top"/>
      <protection locked="0"/>
    </xf>
    <xf numFmtId="15" fontId="28" fillId="45" borderId="14" xfId="0" applyNumberFormat="1" applyFont="1" applyFill="1" applyBorder="1" applyAlignment="1" applyProtection="1">
      <alignment horizontal="center" vertical="top"/>
      <protection locked="0"/>
    </xf>
    <xf numFmtId="0" fontId="41" fillId="45" borderId="33" xfId="0" applyFont="1" applyFill="1" applyBorder="1" applyProtection="1">
      <protection locked="0"/>
    </xf>
    <xf numFmtId="166" fontId="41" fillId="45" borderId="1" xfId="0" applyNumberFormat="1" applyFont="1" applyFill="1" applyBorder="1" applyAlignment="1" applyProtection="1">
      <alignment horizontal="left" vertical="top"/>
      <protection locked="0"/>
    </xf>
    <xf numFmtId="0" fontId="28" fillId="45" borderId="1" xfId="0" applyFont="1" applyFill="1" applyBorder="1" applyAlignment="1" applyProtection="1">
      <alignment horizontal="center" vertical="top"/>
      <protection locked="0"/>
    </xf>
    <xf numFmtId="15" fontId="28" fillId="45" borderId="1" xfId="0" applyNumberFormat="1" applyFont="1" applyFill="1" applyBorder="1" applyAlignment="1" applyProtection="1">
      <alignment horizontal="center" vertical="top"/>
      <protection locked="0"/>
    </xf>
    <xf numFmtId="0" fontId="41" fillId="45" borderId="35" xfId="0" applyFont="1" applyFill="1" applyBorder="1" applyProtection="1">
      <protection locked="0"/>
    </xf>
    <xf numFmtId="166" fontId="41" fillId="45" borderId="15" xfId="0" applyNumberFormat="1" applyFont="1" applyFill="1" applyBorder="1" applyAlignment="1" applyProtection="1">
      <alignment horizontal="left" vertical="top"/>
      <protection locked="0"/>
    </xf>
    <xf numFmtId="0" fontId="28" fillId="45" borderId="15" xfId="0" applyFont="1" applyFill="1" applyBorder="1" applyAlignment="1" applyProtection="1">
      <alignment horizontal="center" vertical="top"/>
      <protection locked="0"/>
    </xf>
    <xf numFmtId="15" fontId="28" fillId="45" borderId="15" xfId="0" applyNumberFormat="1" applyFont="1" applyFill="1" applyBorder="1" applyAlignment="1" applyProtection="1">
      <alignment horizontal="center" vertical="top"/>
      <protection locked="0"/>
    </xf>
    <xf numFmtId="0" fontId="41" fillId="45" borderId="37" xfId="0" applyFont="1" applyFill="1" applyBorder="1" applyProtection="1">
      <protection locked="0"/>
    </xf>
    <xf numFmtId="165" fontId="41" fillId="0" borderId="116" xfId="7" applyFont="1" applyFill="1" applyBorder="1"/>
    <xf numFmtId="165" fontId="36" fillId="0" borderId="24" xfId="7" applyFont="1" applyFill="1" applyBorder="1"/>
    <xf numFmtId="165" fontId="46" fillId="0" borderId="1" xfId="7" applyFont="1" applyFill="1" applyBorder="1"/>
    <xf numFmtId="0" fontId="36" fillId="45" borderId="34" xfId="0" applyFont="1" applyFill="1" applyBorder="1" applyProtection="1">
      <protection locked="0"/>
    </xf>
    <xf numFmtId="0" fontId="41" fillId="45" borderId="1" xfId="0" applyFont="1" applyFill="1" applyBorder="1" applyProtection="1">
      <protection locked="0"/>
    </xf>
    <xf numFmtId="0" fontId="28" fillId="45" borderId="1" xfId="0" applyFont="1" applyFill="1" applyBorder="1" applyProtection="1">
      <protection locked="0"/>
    </xf>
    <xf numFmtId="15" fontId="36" fillId="45" borderId="1" xfId="0" applyNumberFormat="1" applyFont="1" applyFill="1" applyBorder="1" applyAlignment="1" applyProtection="1">
      <alignment horizontal="center"/>
      <protection locked="0"/>
    </xf>
    <xf numFmtId="15" fontId="36" fillId="45" borderId="35" xfId="0" applyNumberFormat="1" applyFont="1" applyFill="1" applyBorder="1" applyAlignment="1" applyProtection="1">
      <alignment horizontal="center"/>
      <protection locked="0"/>
    </xf>
    <xf numFmtId="0" fontId="36" fillId="45" borderId="36" xfId="0" applyFont="1" applyFill="1" applyBorder="1" applyProtection="1">
      <protection locked="0"/>
    </xf>
    <xf numFmtId="0" fontId="41" fillId="45" borderId="15" xfId="0" applyFont="1" applyFill="1" applyBorder="1" applyProtection="1">
      <protection locked="0"/>
    </xf>
    <xf numFmtId="0" fontId="28" fillId="45" borderId="15" xfId="0" applyFont="1" applyFill="1" applyBorder="1" applyProtection="1">
      <protection locked="0"/>
    </xf>
    <xf numFmtId="15" fontId="36" fillId="45" borderId="15" xfId="0" applyNumberFormat="1" applyFont="1" applyFill="1" applyBorder="1" applyAlignment="1" applyProtection="1">
      <alignment horizontal="center"/>
      <protection locked="0"/>
    </xf>
    <xf numFmtId="15" fontId="36" fillId="45" borderId="37" xfId="0" applyNumberFormat="1" applyFont="1" applyFill="1" applyBorder="1" applyAlignment="1" applyProtection="1">
      <alignment horizontal="center"/>
      <protection locked="0"/>
    </xf>
    <xf numFmtId="166" fontId="41" fillId="0" borderId="116" xfId="7" applyNumberFormat="1" applyFont="1" applyFill="1" applyBorder="1"/>
    <xf numFmtId="166" fontId="41" fillId="0" borderId="17" xfId="7" applyNumberFormat="1" applyFont="1" applyFill="1" applyBorder="1" applyAlignment="1">
      <alignment horizontal="center" vertical="center" wrapText="1"/>
    </xf>
    <xf numFmtId="166" fontId="41" fillId="0" borderId="1" xfId="7" applyNumberFormat="1" applyFont="1" applyFill="1" applyBorder="1" applyAlignment="1" applyProtection="1">
      <alignment horizontal="center" vertical="center" wrapText="1"/>
    </xf>
    <xf numFmtId="166" fontId="41" fillId="0" borderId="17" xfId="7" applyNumberFormat="1" applyFont="1" applyFill="1" applyBorder="1" applyAlignment="1" applyProtection="1">
      <alignment horizontal="center" vertical="center" wrapText="1"/>
    </xf>
    <xf numFmtId="166" fontId="36" fillId="0" borderId="24" xfId="7" applyNumberFormat="1" applyFont="1" applyFill="1" applyBorder="1" applyProtection="1"/>
    <xf numFmtId="0" fontId="44" fillId="0" borderId="16" xfId="0" applyFont="1" applyBorder="1"/>
    <xf numFmtId="0" fontId="0" fillId="0" borderId="95" xfId="0" applyBorder="1" applyAlignment="1">
      <alignment horizontal="center"/>
    </xf>
    <xf numFmtId="0" fontId="142" fillId="0" borderId="95" xfId="1" applyFill="1" applyBorder="1"/>
    <xf numFmtId="0" fontId="142" fillId="0" borderId="111" xfId="1" applyBorder="1" applyAlignment="1"/>
    <xf numFmtId="166" fontId="41" fillId="5" borderId="0" xfId="0" applyNumberFormat="1" applyFont="1" applyFill="1" applyAlignment="1">
      <alignment horizontal="left" vertical="top"/>
    </xf>
    <xf numFmtId="0" fontId="28" fillId="3" borderId="95" xfId="0" applyFont="1" applyFill="1" applyBorder="1" applyAlignment="1">
      <alignment horizontal="center"/>
    </xf>
    <xf numFmtId="0" fontId="142" fillId="0" borderId="137" xfId="1" applyBorder="1" applyAlignment="1"/>
    <xf numFmtId="0" fontId="16" fillId="0" borderId="137" xfId="1" applyFont="1" applyBorder="1" applyAlignment="1"/>
    <xf numFmtId="0" fontId="16" fillId="0" borderId="0" xfId="0" applyFont="1"/>
    <xf numFmtId="0" fontId="0" fillId="0" borderId="137" xfId="0" applyBorder="1"/>
    <xf numFmtId="0" fontId="16" fillId="0" borderId="137" xfId="0" applyFont="1" applyBorder="1"/>
    <xf numFmtId="0" fontId="186" fillId="0" borderId="0" xfId="0" applyFont="1"/>
    <xf numFmtId="166" fontId="28" fillId="0" borderId="95" xfId="7" applyNumberFormat="1" applyFont="1" applyBorder="1"/>
    <xf numFmtId="0" fontId="144" fillId="0" borderId="95" xfId="3743" applyFont="1" applyAlignment="1">
      <alignment horizontal="left" vertical="top"/>
    </xf>
    <xf numFmtId="0" fontId="43" fillId="46" borderId="22" xfId="0" applyFont="1" applyFill="1" applyBorder="1" applyProtection="1">
      <protection locked="0"/>
    </xf>
    <xf numFmtId="0" fontId="155" fillId="0" borderId="0" xfId="0" applyFont="1"/>
    <xf numFmtId="166" fontId="28" fillId="0" borderId="116" xfId="7" applyNumberFormat="1" applyFont="1" applyBorder="1"/>
    <xf numFmtId="166" fontId="28" fillId="0" borderId="89" xfId="7" applyNumberFormat="1" applyFont="1" applyBorder="1"/>
    <xf numFmtId="166" fontId="36" fillId="3" borderId="95" xfId="0" applyNumberFormat="1" applyFont="1" applyFill="1" applyBorder="1" applyAlignment="1">
      <alignment horizontal="left" vertical="top"/>
    </xf>
    <xf numFmtId="0" fontId="41" fillId="0" borderId="95" xfId="0" applyFont="1" applyBorder="1" applyAlignment="1">
      <alignment horizontal="left" vertical="center" wrapText="1"/>
    </xf>
    <xf numFmtId="166" fontId="48" fillId="45" borderId="95" xfId="7" applyNumberFormat="1" applyFont="1" applyFill="1" applyBorder="1" applyProtection="1">
      <protection locked="0"/>
    </xf>
    <xf numFmtId="0" fontId="41" fillId="0" borderId="95" xfId="0" applyFont="1" applyBorder="1" applyAlignment="1">
      <alignment horizontal="left" vertical="top"/>
    </xf>
    <xf numFmtId="0" fontId="36" fillId="0" borderId="95" xfId="0" applyFont="1" applyBorder="1" applyAlignment="1">
      <alignment horizontal="left" vertical="center" wrapText="1"/>
    </xf>
    <xf numFmtId="166" fontId="41" fillId="0" borderId="56" xfId="7" applyNumberFormat="1" applyFont="1" applyFill="1" applyBorder="1"/>
    <xf numFmtId="0" fontId="46" fillId="0" borderId="95" xfId="0" applyFont="1" applyBorder="1" applyAlignment="1">
      <alignment horizontal="left" vertical="top" wrapText="1"/>
    </xf>
    <xf numFmtId="166" fontId="46" fillId="0" borderId="95" xfId="7" applyNumberFormat="1" applyFont="1" applyFill="1" applyBorder="1" applyAlignment="1">
      <alignment horizontal="left" vertical="top" wrapText="1"/>
    </xf>
    <xf numFmtId="166" fontId="28" fillId="0" borderId="0" xfId="7" applyNumberFormat="1" applyFont="1" applyFill="1"/>
    <xf numFmtId="0" fontId="16" fillId="0" borderId="111" xfId="0" applyFont="1" applyBorder="1" applyAlignment="1">
      <alignment horizontal="left" wrapText="1"/>
    </xf>
    <xf numFmtId="0" fontId="20" fillId="0" borderId="115" xfId="0" applyFont="1" applyBorder="1"/>
    <xf numFmtId="0" fontId="142" fillId="0" borderId="118" xfId="1" applyFill="1" applyBorder="1"/>
    <xf numFmtId="0" fontId="142" fillId="0" borderId="144" xfId="1" applyFill="1" applyBorder="1"/>
    <xf numFmtId="0" fontId="0" fillId="0" borderId="146" xfId="0" applyBorder="1"/>
    <xf numFmtId="0" fontId="0" fillId="0" borderId="150" xfId="0" applyBorder="1"/>
    <xf numFmtId="0" fontId="20" fillId="0" borderId="156" xfId="0" applyFont="1" applyBorder="1"/>
    <xf numFmtId="0" fontId="142" fillId="0" borderId="129" xfId="1" applyFill="1" applyBorder="1"/>
    <xf numFmtId="0" fontId="0" fillId="0" borderId="0" xfId="0" applyAlignment="1">
      <alignment horizontal="left"/>
    </xf>
    <xf numFmtId="0" fontId="142" fillId="0" borderId="115" xfId="1" applyBorder="1" applyAlignment="1"/>
    <xf numFmtId="0" fontId="16" fillId="0" borderId="95" xfId="0" applyFont="1" applyBorder="1"/>
    <xf numFmtId="0" fontId="142" fillId="0" borderId="156" xfId="1" applyBorder="1" applyAlignment="1"/>
    <xf numFmtId="0" fontId="0" fillId="0" borderId="145" xfId="0" applyBorder="1" applyAlignment="1">
      <alignment vertical="top"/>
    </xf>
    <xf numFmtId="0" fontId="156" fillId="0" borderId="149" xfId="0" applyFont="1" applyBorder="1" applyAlignment="1">
      <alignment vertical="top"/>
    </xf>
    <xf numFmtId="0" fontId="17" fillId="0" borderId="149" xfId="0" applyFont="1" applyBorder="1" applyAlignment="1">
      <alignment vertical="top"/>
    </xf>
    <xf numFmtId="0" fontId="0" fillId="0" borderId="149" xfId="0" applyBorder="1" applyAlignment="1">
      <alignment vertical="top"/>
    </xf>
    <xf numFmtId="0" fontId="0" fillId="0" borderId="151" xfId="0" applyBorder="1" applyAlignment="1">
      <alignment vertical="top"/>
    </xf>
    <xf numFmtId="0" fontId="0" fillId="0" borderId="153" xfId="0" applyBorder="1" applyAlignment="1">
      <alignment vertical="top"/>
    </xf>
    <xf numFmtId="0" fontId="0" fillId="0" borderId="155" xfId="0" applyBorder="1" applyAlignment="1">
      <alignment vertical="top"/>
    </xf>
    <xf numFmtId="0" fontId="0" fillId="0" borderId="141" xfId="0" applyBorder="1" applyAlignment="1">
      <alignment vertical="top"/>
    </xf>
    <xf numFmtId="0" fontId="156" fillId="0" borderId="131" xfId="0" applyFont="1" applyBorder="1" applyAlignment="1">
      <alignment vertical="top"/>
    </xf>
    <xf numFmtId="0" fontId="0" fillId="0" borderId="131" xfId="0" applyBorder="1" applyAlignment="1">
      <alignment vertical="top"/>
    </xf>
    <xf numFmtId="0" fontId="0" fillId="0" borderId="136" xfId="0" applyBorder="1" applyAlignment="1">
      <alignment vertical="top"/>
    </xf>
    <xf numFmtId="0" fontId="155" fillId="0" borderId="149" xfId="0" applyFont="1" applyBorder="1" applyAlignment="1">
      <alignment vertical="top"/>
    </xf>
    <xf numFmtId="0" fontId="0" fillId="0" borderId="133" xfId="0" applyBorder="1" applyAlignment="1">
      <alignment vertical="top"/>
    </xf>
    <xf numFmtId="0" fontId="34" fillId="0" borderId="131" xfId="0" applyFont="1" applyBorder="1" applyAlignment="1">
      <alignment vertical="top"/>
    </xf>
    <xf numFmtId="0" fontId="155" fillId="0" borderId="136" xfId="0" applyFont="1" applyBorder="1" applyAlignment="1">
      <alignment vertical="top"/>
    </xf>
    <xf numFmtId="0" fontId="34" fillId="0" borderId="148" xfId="0" applyFont="1" applyBorder="1"/>
    <xf numFmtId="0" fontId="0" fillId="0" borderId="115" xfId="0" applyBorder="1"/>
    <xf numFmtId="0" fontId="34" fillId="0" borderId="154" xfId="0" applyFont="1" applyBorder="1"/>
    <xf numFmtId="0" fontId="34" fillId="0" borderId="95" xfId="0" applyFont="1" applyBorder="1"/>
    <xf numFmtId="0" fontId="187" fillId="0" borderId="0" xfId="0" applyFont="1"/>
    <xf numFmtId="0" fontId="15" fillId="0" borderId="0" xfId="0" applyFont="1"/>
    <xf numFmtId="0" fontId="145" fillId="0" borderId="111" xfId="0" applyFont="1" applyBorder="1" applyAlignment="1">
      <alignment vertical="top"/>
    </xf>
    <xf numFmtId="0" fontId="145" fillId="0" borderId="111" xfId="0" applyFont="1" applyBorder="1" applyAlignment="1">
      <alignment horizontal="left" wrapText="1"/>
    </xf>
    <xf numFmtId="0" fontId="145" fillId="0" borderId="111" xfId="0" applyFont="1" applyBorder="1"/>
    <xf numFmtId="0" fontId="145" fillId="0" borderId="137" xfId="0" applyFont="1" applyBorder="1"/>
    <xf numFmtId="0" fontId="15" fillId="0" borderId="111" xfId="0" applyFont="1" applyBorder="1" applyAlignment="1">
      <alignment wrapText="1"/>
    </xf>
    <xf numFmtId="0" fontId="145" fillId="0" borderId="149" xfId="0" applyFont="1" applyBorder="1" applyAlignment="1">
      <alignment horizontal="right" vertical="top"/>
    </xf>
    <xf numFmtId="0" fontId="15" fillId="0" borderId="111" xfId="0" applyFont="1" applyBorder="1"/>
    <xf numFmtId="0" fontId="145" fillId="0" borderId="112" xfId="0" applyFont="1" applyBorder="1"/>
    <xf numFmtId="0" fontId="145" fillId="0" borderId="113" xfId="0" applyFont="1" applyBorder="1"/>
    <xf numFmtId="0" fontId="145" fillId="0" borderId="95" xfId="0" applyFont="1" applyBorder="1"/>
    <xf numFmtId="0" fontId="145" fillId="0" borderId="111" xfId="0" applyFont="1" applyBorder="1" applyAlignment="1">
      <alignment wrapText="1"/>
    </xf>
    <xf numFmtId="0" fontId="145" fillId="0" borderId="149" xfId="0" applyFont="1" applyBorder="1" applyAlignment="1">
      <alignment vertical="top"/>
    </xf>
    <xf numFmtId="0" fontId="146" fillId="0" borderId="111" xfId="0" applyFont="1" applyBorder="1" applyAlignment="1">
      <alignment horizontal="left" wrapText="1"/>
    </xf>
    <xf numFmtId="0" fontId="16" fillId="0" borderId="114" xfId="0" applyFont="1" applyBorder="1"/>
    <xf numFmtId="0" fontId="16" fillId="0" borderId="134" xfId="0" applyFont="1" applyBorder="1"/>
    <xf numFmtId="0" fontId="34" fillId="0" borderId="0" xfId="0" applyFont="1" applyAlignment="1">
      <alignment vertical="center"/>
    </xf>
    <xf numFmtId="166" fontId="28" fillId="11" borderId="28" xfId="7" applyNumberFormat="1" applyFont="1" applyFill="1" applyBorder="1" applyProtection="1">
      <protection locked="0"/>
    </xf>
    <xf numFmtId="0" fontId="30" fillId="0" borderId="0" xfId="0" applyFont="1" applyAlignment="1">
      <alignment horizontal="left" vertical="top"/>
    </xf>
    <xf numFmtId="0" fontId="30" fillId="0" borderId="0" xfId="0" quotePrefix="1" applyFont="1" applyAlignment="1">
      <alignment horizontal="left" vertical="top"/>
    </xf>
    <xf numFmtId="0" fontId="30" fillId="0" borderId="0" xfId="0" applyFont="1" applyAlignment="1">
      <alignment horizontal="left" vertical="top" wrapText="1"/>
    </xf>
    <xf numFmtId="166" fontId="30" fillId="0" borderId="1" xfId="7" applyNumberFormat="1" applyFont="1" applyFill="1" applyBorder="1" applyAlignment="1" applyProtection="1">
      <alignment horizontal="left" vertical="top"/>
      <protection locked="0"/>
    </xf>
    <xf numFmtId="0" fontId="145" fillId="0" borderId="0" xfId="0" applyFont="1" applyAlignment="1">
      <alignment horizontal="left" vertical="top"/>
    </xf>
    <xf numFmtId="0" fontId="28" fillId="7" borderId="26" xfId="0" applyFont="1" applyFill="1" applyBorder="1" applyAlignment="1" applyProtection="1">
      <alignment horizontal="left" vertical="top" wrapText="1"/>
      <protection locked="0"/>
    </xf>
    <xf numFmtId="0" fontId="28" fillId="7" borderId="18" xfId="0" applyFont="1" applyFill="1" applyBorder="1" applyAlignment="1" applyProtection="1">
      <alignment horizontal="left" vertical="top" wrapText="1"/>
      <protection locked="0"/>
    </xf>
    <xf numFmtId="166" fontId="28" fillId="11" borderId="18" xfId="7" applyNumberFormat="1" applyFont="1" applyFill="1" applyBorder="1" applyAlignment="1" applyProtection="1">
      <alignment horizontal="left" wrapText="1"/>
      <protection locked="0"/>
    </xf>
    <xf numFmtId="166" fontId="28" fillId="11" borderId="18" xfId="7" applyNumberFormat="1" applyFont="1" applyFill="1" applyBorder="1" applyAlignment="1" applyProtection="1">
      <alignment horizontal="left" vertical="top" wrapText="1"/>
      <protection locked="0"/>
    </xf>
    <xf numFmtId="0" fontId="28" fillId="7" borderId="111" xfId="0" applyFont="1" applyFill="1" applyBorder="1" applyAlignment="1" applyProtection="1">
      <alignment horizontal="left" vertical="top" wrapText="1"/>
      <protection locked="0"/>
    </xf>
    <xf numFmtId="166" fontId="28" fillId="11" borderId="18" xfId="0" applyNumberFormat="1" applyFont="1" applyFill="1" applyBorder="1" applyAlignment="1" applyProtection="1">
      <alignment horizontal="left" vertical="top" wrapText="1"/>
      <protection locked="0"/>
    </xf>
    <xf numFmtId="0" fontId="28" fillId="7" borderId="117" xfId="0" applyFont="1" applyFill="1" applyBorder="1" applyAlignment="1" applyProtection="1">
      <alignment horizontal="left" vertical="top" wrapText="1"/>
      <protection locked="0"/>
    </xf>
    <xf numFmtId="0" fontId="46" fillId="3" borderId="95" xfId="0" applyFont="1" applyFill="1" applyBorder="1"/>
    <xf numFmtId="166" fontId="46" fillId="3" borderId="95" xfId="7" applyNumberFormat="1" applyFont="1" applyFill="1" applyBorder="1"/>
    <xf numFmtId="0" fontId="60" fillId="4" borderId="1" xfId="0" applyFont="1" applyFill="1" applyBorder="1" applyAlignment="1">
      <alignment horizontal="left" vertical="center"/>
    </xf>
    <xf numFmtId="166" fontId="36" fillId="45" borderId="0" xfId="7" applyNumberFormat="1" applyFont="1" applyFill="1" applyAlignment="1" applyProtection="1">
      <alignment horizontal="center" vertical="center" wrapText="1"/>
      <protection locked="0"/>
    </xf>
    <xf numFmtId="166" fontId="41" fillId="3" borderId="95" xfId="0" applyNumberFormat="1" applyFont="1" applyFill="1" applyBorder="1" applyAlignment="1">
      <alignment horizontal="left" vertical="top" wrapText="1"/>
    </xf>
    <xf numFmtId="166" fontId="41" fillId="3" borderId="95" xfId="0" applyNumberFormat="1" applyFont="1" applyFill="1" applyBorder="1" applyAlignment="1">
      <alignment horizontal="left" wrapText="1"/>
    </xf>
    <xf numFmtId="0" fontId="36" fillId="3" borderId="95" xfId="0" applyFont="1" applyFill="1" applyBorder="1" applyAlignment="1">
      <alignment vertical="top"/>
    </xf>
    <xf numFmtId="166" fontId="36" fillId="0" borderId="95" xfId="7" applyNumberFormat="1" applyFont="1" applyBorder="1"/>
    <xf numFmtId="0" fontId="28" fillId="3" borderId="95" xfId="0" applyFont="1" applyFill="1" applyBorder="1"/>
    <xf numFmtId="166" fontId="41" fillId="0" borderId="95" xfId="0" applyNumberFormat="1" applyFont="1" applyBorder="1" applyProtection="1">
      <protection locked="0"/>
    </xf>
    <xf numFmtId="0" fontId="41" fillId="0" borderId="95" xfId="0" applyFont="1" applyBorder="1" applyAlignment="1" applyProtection="1">
      <alignment horizontal="left" vertical="top"/>
      <protection locked="0"/>
    </xf>
    <xf numFmtId="166" fontId="41" fillId="0" borderId="95" xfId="0" applyNumberFormat="1" applyFont="1" applyBorder="1" applyAlignment="1" applyProtection="1">
      <alignment horizontal="left" vertical="top"/>
      <protection locked="0"/>
    </xf>
    <xf numFmtId="0" fontId="28" fillId="0" borderId="95" xfId="0" applyFont="1" applyBorder="1" applyAlignment="1" applyProtection="1">
      <alignment horizontal="center" vertical="top"/>
      <protection locked="0"/>
    </xf>
    <xf numFmtId="15" fontId="28" fillId="0" borderId="95" xfId="0" applyNumberFormat="1" applyFont="1" applyBorder="1" applyAlignment="1" applyProtection="1">
      <alignment horizontal="center" vertical="top"/>
      <protection locked="0"/>
    </xf>
    <xf numFmtId="166" fontId="142" fillId="0" borderId="95" xfId="1" applyNumberFormat="1" applyFill="1" applyBorder="1" applyProtection="1">
      <protection locked="0"/>
    </xf>
    <xf numFmtId="0" fontId="142" fillId="0" borderId="1" xfId="1" applyFill="1" applyBorder="1" applyAlignment="1">
      <alignment horizontal="left" vertical="top"/>
    </xf>
    <xf numFmtId="166" fontId="52" fillId="3" borderId="95" xfId="0" applyNumberFormat="1" applyFont="1" applyFill="1" applyBorder="1"/>
    <xf numFmtId="166" fontId="41" fillId="3" borderId="95" xfId="0" applyNumberFormat="1" applyFont="1" applyFill="1" applyBorder="1" applyAlignment="1">
      <alignment horizontal="center"/>
    </xf>
    <xf numFmtId="0" fontId="190" fillId="3" borderId="95" xfId="0" applyFont="1" applyFill="1" applyBorder="1"/>
    <xf numFmtId="0" fontId="191" fillId="3" borderId="95" xfId="0" applyFont="1" applyFill="1" applyBorder="1"/>
    <xf numFmtId="166" fontId="41" fillId="3" borderId="118" xfId="0" applyNumberFormat="1" applyFont="1" applyFill="1" applyBorder="1" applyAlignment="1">
      <alignment horizontal="center"/>
    </xf>
    <xf numFmtId="0" fontId="49" fillId="0" borderId="95" xfId="0" applyFont="1" applyBorder="1" applyAlignment="1">
      <alignment horizontal="left" vertical="center" wrapText="1"/>
    </xf>
    <xf numFmtId="166" fontId="142" fillId="3" borderId="95" xfId="1" applyNumberFormat="1" applyFill="1" applyBorder="1" applyAlignment="1">
      <alignment horizontal="left" vertical="top" wrapText="1"/>
    </xf>
    <xf numFmtId="166" fontId="142" fillId="3" borderId="1" xfId="1" applyNumberFormat="1" applyFill="1" applyBorder="1" applyAlignment="1">
      <alignment horizontal="left" vertical="top"/>
    </xf>
    <xf numFmtId="0" fontId="37" fillId="0" borderId="95" xfId="0" applyFont="1" applyBorder="1"/>
    <xf numFmtId="0" fontId="43" fillId="0" borderId="95" xfId="0" applyFont="1" applyBorder="1" applyAlignment="1" applyProtection="1">
      <alignment horizontal="left" vertical="top"/>
      <protection locked="0"/>
    </xf>
    <xf numFmtId="166" fontId="43" fillId="0" borderId="95" xfId="0" applyNumberFormat="1" applyFont="1" applyBorder="1" applyAlignment="1" applyProtection="1">
      <alignment horizontal="left" vertical="top"/>
      <protection locked="0"/>
    </xf>
    <xf numFmtId="0" fontId="32" fillId="0" borderId="95" xfId="0" applyFont="1" applyBorder="1" applyAlignment="1" applyProtection="1">
      <alignment horizontal="center" vertical="top"/>
      <protection locked="0"/>
    </xf>
    <xf numFmtId="166" fontId="43" fillId="0" borderId="95" xfId="0" applyNumberFormat="1" applyFont="1" applyBorder="1" applyProtection="1">
      <protection locked="0"/>
    </xf>
    <xf numFmtId="0" fontId="42" fillId="0" borderId="95" xfId="0" applyFont="1" applyBorder="1" applyAlignment="1">
      <alignment horizontal="left" vertical="top"/>
    </xf>
    <xf numFmtId="0" fontId="142" fillId="0" borderId="95" xfId="1" applyFill="1" applyBorder="1" applyAlignment="1" applyProtection="1">
      <alignment vertical="center"/>
      <protection locked="0"/>
    </xf>
    <xf numFmtId="0" fontId="41" fillId="3" borderId="95" xfId="0" applyFont="1" applyFill="1" applyBorder="1" applyAlignment="1">
      <alignment vertical="top" wrapText="1"/>
    </xf>
    <xf numFmtId="0" fontId="142" fillId="3" borderId="1" xfId="1" applyFill="1" applyBorder="1" applyAlignment="1">
      <alignment vertical="top" wrapText="1"/>
    </xf>
    <xf numFmtId="0" fontId="142" fillId="0" borderId="0" xfId="1" applyAlignment="1"/>
    <xf numFmtId="0" fontId="44" fillId="0" borderId="95" xfId="0" applyFont="1" applyBorder="1"/>
    <xf numFmtId="0" fontId="41" fillId="3" borderId="93" xfId="0" applyFont="1" applyFill="1" applyBorder="1"/>
    <xf numFmtId="0" fontId="41" fillId="3" borderId="94" xfId="0" applyFont="1" applyFill="1" applyBorder="1" applyAlignment="1">
      <alignment vertical="top" wrapText="1"/>
    </xf>
    <xf numFmtId="0" fontId="36" fillId="3" borderId="111" xfId="0" applyFont="1" applyFill="1" applyBorder="1"/>
    <xf numFmtId="0" fontId="41" fillId="3" borderId="111" xfId="0" applyFont="1" applyFill="1" applyBorder="1"/>
    <xf numFmtId="0" fontId="41" fillId="3" borderId="119" xfId="0" applyFont="1" applyFill="1" applyBorder="1"/>
    <xf numFmtId="166" fontId="41" fillId="3" borderId="119" xfId="7" applyNumberFormat="1" applyFont="1" applyFill="1" applyBorder="1"/>
    <xf numFmtId="0" fontId="41" fillId="3" borderId="92" xfId="0" applyFont="1" applyFill="1" applyBorder="1"/>
    <xf numFmtId="0" fontId="41" fillId="3" borderId="160" xfId="0" applyFont="1" applyFill="1" applyBorder="1" applyAlignment="1">
      <alignment vertical="top" wrapText="1"/>
    </xf>
    <xf numFmtId="0" fontId="41" fillId="3" borderId="94" xfId="0" applyFont="1" applyFill="1" applyBorder="1" applyAlignment="1">
      <alignment vertical="top"/>
    </xf>
    <xf numFmtId="0" fontId="41" fillId="3" borderId="111" xfId="0" applyFont="1" applyFill="1" applyBorder="1" applyAlignment="1">
      <alignment vertical="top"/>
    </xf>
    <xf numFmtId="0" fontId="41" fillId="3" borderId="111" xfId="0" applyFont="1" applyFill="1" applyBorder="1" applyAlignment="1">
      <alignment vertical="top" wrapText="1"/>
    </xf>
    <xf numFmtId="0" fontId="142" fillId="3" borderId="95" xfId="1" applyFill="1" applyBorder="1"/>
    <xf numFmtId="0" fontId="142" fillId="3" borderId="1" xfId="1" applyFill="1" applyBorder="1" applyAlignment="1">
      <alignment horizontal="left" vertical="top" wrapText="1"/>
    </xf>
    <xf numFmtId="0" fontId="28" fillId="0" borderId="95" xfId="0" applyFont="1" applyBorder="1"/>
    <xf numFmtId="0" fontId="33" fillId="0" borderId="95" xfId="0" applyFont="1" applyBorder="1" applyProtection="1">
      <protection locked="0"/>
    </xf>
    <xf numFmtId="0" fontId="28" fillId="0" borderId="106" xfId="0" applyFont="1" applyBorder="1"/>
    <xf numFmtId="0" fontId="33" fillId="0" borderId="0" xfId="0" applyFont="1" applyAlignment="1">
      <alignment vertical="center"/>
    </xf>
    <xf numFmtId="0" fontId="28" fillId="47" borderId="95" xfId="0" applyFont="1" applyFill="1" applyBorder="1"/>
    <xf numFmtId="0" fontId="28" fillId="47" borderId="95" xfId="0" applyFont="1" applyFill="1" applyBorder="1" applyAlignment="1">
      <alignment wrapText="1"/>
    </xf>
    <xf numFmtId="0" fontId="28" fillId="47" borderId="95" xfId="0" applyFont="1" applyFill="1" applyBorder="1" applyAlignment="1">
      <alignment vertical="top"/>
    </xf>
    <xf numFmtId="0" fontId="28" fillId="47" borderId="95" xfId="0" applyFont="1" applyFill="1" applyBorder="1" applyAlignment="1">
      <alignment vertical="top" wrapText="1"/>
    </xf>
    <xf numFmtId="0" fontId="33" fillId="47" borderId="95" xfId="0" applyFont="1" applyFill="1" applyBorder="1"/>
    <xf numFmtId="0" fontId="28" fillId="0" borderId="0" xfId="0" applyFont="1" applyAlignment="1">
      <alignment vertical="top" wrapText="1"/>
    </xf>
    <xf numFmtId="0" fontId="28" fillId="47" borderId="95" xfId="0" quotePrefix="1" applyFont="1" applyFill="1" applyBorder="1" applyAlignment="1">
      <alignment vertical="top" wrapText="1"/>
    </xf>
    <xf numFmtId="0" fontId="28" fillId="47" borderId="95" xfId="0" quotePrefix="1" applyFont="1" applyFill="1" applyBorder="1" applyAlignment="1">
      <alignment vertical="top"/>
    </xf>
    <xf numFmtId="165" fontId="28" fillId="0" borderId="0" xfId="0" applyNumberFormat="1" applyFont="1"/>
    <xf numFmtId="0" fontId="28" fillId="0" borderId="0" xfId="0" applyFont="1" applyAlignment="1">
      <alignment horizontal="left"/>
    </xf>
    <xf numFmtId="0" fontId="28" fillId="0" borderId="0" xfId="0" applyFont="1" applyAlignment="1">
      <alignment horizontal="left" vertical="center"/>
    </xf>
    <xf numFmtId="0" fontId="33" fillId="0" borderId="0" xfId="0" applyFont="1" applyAlignment="1">
      <alignment horizontal="left" vertical="center"/>
    </xf>
    <xf numFmtId="0" fontId="28" fillId="47" borderId="95" xfId="0" applyFont="1" applyFill="1" applyBorder="1" applyAlignment="1">
      <alignment horizontal="left" vertical="center"/>
    </xf>
    <xf numFmtId="0" fontId="33" fillId="47" borderId="95" xfId="0" applyFont="1" applyFill="1" applyBorder="1" applyAlignment="1">
      <alignment horizontal="left" vertical="center"/>
    </xf>
    <xf numFmtId="0" fontId="28" fillId="48" borderId="95" xfId="0" applyFont="1" applyFill="1" applyBorder="1" applyAlignment="1">
      <alignment vertical="top"/>
    </xf>
    <xf numFmtId="0" fontId="28" fillId="48" borderId="95" xfId="0" applyFont="1" applyFill="1" applyBorder="1" applyAlignment="1">
      <alignment vertical="top" wrapText="1"/>
    </xf>
    <xf numFmtId="0" fontId="28" fillId="48" borderId="95" xfId="0" applyFont="1" applyFill="1" applyBorder="1"/>
    <xf numFmtId="0" fontId="38" fillId="0" borderId="0" xfId="0" applyFont="1" applyAlignment="1">
      <alignment vertical="top"/>
    </xf>
    <xf numFmtId="0" fontId="28" fillId="48" borderId="95" xfId="0" applyFont="1" applyFill="1" applyBorder="1" applyAlignment="1">
      <alignment wrapText="1"/>
    </xf>
    <xf numFmtId="0" fontId="28" fillId="49" borderId="95" xfId="0" applyFont="1" applyFill="1" applyBorder="1"/>
    <xf numFmtId="0" fontId="28" fillId="49" borderId="95" xfId="0" applyFont="1" applyFill="1" applyBorder="1" applyAlignment="1">
      <alignment vertical="top"/>
    </xf>
    <xf numFmtId="0" fontId="28" fillId="49" borderId="95" xfId="0" applyFont="1" applyFill="1" applyBorder="1" applyAlignment="1">
      <alignment vertical="top" wrapText="1"/>
    </xf>
    <xf numFmtId="0" fontId="28" fillId="49" borderId="95" xfId="0" applyFont="1" applyFill="1" applyBorder="1" applyAlignment="1">
      <alignment wrapText="1"/>
    </xf>
    <xf numFmtId="0" fontId="33" fillId="49" borderId="95" xfId="0" applyFont="1" applyFill="1" applyBorder="1"/>
    <xf numFmtId="4" fontId="33" fillId="0" borderId="0" xfId="0" applyNumberFormat="1" applyFont="1"/>
    <xf numFmtId="0" fontId="35" fillId="49" borderId="95" xfId="0" applyFont="1" applyFill="1" applyBorder="1"/>
    <xf numFmtId="0" fontId="39" fillId="49" borderId="95" xfId="0" applyFont="1" applyFill="1" applyBorder="1"/>
    <xf numFmtId="0" fontId="28" fillId="50" borderId="95" xfId="0" applyFont="1" applyFill="1" applyBorder="1"/>
    <xf numFmtId="0" fontId="39" fillId="0" borderId="0" xfId="0" applyFont="1"/>
    <xf numFmtId="0" fontId="35" fillId="0" borderId="95" xfId="0" applyFont="1" applyBorder="1"/>
    <xf numFmtId="0" fontId="28" fillId="3" borderId="95" xfId="0" applyFont="1" applyFill="1" applyBorder="1" applyAlignment="1">
      <alignment wrapText="1"/>
    </xf>
    <xf numFmtId="0" fontId="28" fillId="51" borderId="95" xfId="0" applyFont="1" applyFill="1" applyBorder="1"/>
    <xf numFmtId="0" fontId="33" fillId="51" borderId="95" xfId="0" applyFont="1" applyFill="1" applyBorder="1"/>
    <xf numFmtId="0" fontId="28" fillId="52" borderId="95" xfId="0" applyFont="1" applyFill="1" applyBorder="1"/>
    <xf numFmtId="0" fontId="33" fillId="3" borderId="95" xfId="0" applyFont="1" applyFill="1" applyBorder="1" applyAlignment="1">
      <alignment wrapText="1"/>
    </xf>
    <xf numFmtId="0" fontId="33" fillId="49" borderId="95" xfId="0" applyFont="1" applyFill="1" applyBorder="1" applyAlignment="1">
      <alignment wrapText="1"/>
    </xf>
    <xf numFmtId="0" fontId="33" fillId="51" borderId="95" xfId="0" applyFont="1" applyFill="1" applyBorder="1" applyAlignment="1">
      <alignment wrapText="1"/>
    </xf>
    <xf numFmtId="0" fontId="33" fillId="0" borderId="95" xfId="0" applyFont="1" applyBorder="1"/>
    <xf numFmtId="0" fontId="28" fillId="47" borderId="95" xfId="0" applyFont="1" applyFill="1" applyBorder="1" applyAlignment="1">
      <alignment horizontal="left" wrapText="1"/>
    </xf>
    <xf numFmtId="0" fontId="32" fillId="47" borderId="95" xfId="0" applyFont="1" applyFill="1" applyBorder="1" applyAlignment="1">
      <alignment horizontal="left" wrapText="1"/>
    </xf>
    <xf numFmtId="0" fontId="28" fillId="44" borderId="95" xfId="0" applyFont="1" applyFill="1" applyBorder="1"/>
    <xf numFmtId="0" fontId="39" fillId="3" borderId="95" xfId="0" applyFont="1" applyFill="1" applyBorder="1" applyAlignment="1">
      <alignment horizontal="left"/>
    </xf>
    <xf numFmtId="0" fontId="28" fillId="47" borderId="95" xfId="0" quotePrefix="1" applyFont="1" applyFill="1" applyBorder="1"/>
    <xf numFmtId="0" fontId="142" fillId="3" borderId="1" xfId="1" applyFill="1" applyBorder="1" applyAlignment="1">
      <alignment horizontal="center"/>
    </xf>
    <xf numFmtId="0" fontId="142" fillId="3" borderId="1" xfId="1" applyFill="1" applyBorder="1" applyAlignment="1">
      <alignment horizontal="left"/>
    </xf>
    <xf numFmtId="0" fontId="142" fillId="0" borderId="95" xfId="1" applyFill="1" applyBorder="1" applyAlignment="1" applyProtection="1">
      <alignment horizontal="left" vertical="top"/>
      <protection locked="0"/>
    </xf>
    <xf numFmtId="0" fontId="142" fillId="3" borderId="95" xfId="1" applyFill="1" applyBorder="1" applyAlignment="1">
      <alignment horizontal="center"/>
    </xf>
    <xf numFmtId="0" fontId="34" fillId="0" borderId="95" xfId="3743" applyFont="1"/>
    <xf numFmtId="0" fontId="125" fillId="0" borderId="0" xfId="0" applyFont="1"/>
    <xf numFmtId="0" fontId="142" fillId="0" borderId="95" xfId="1" applyBorder="1"/>
    <xf numFmtId="0" fontId="142" fillId="0" borderId="95" xfId="1" applyBorder="1" applyAlignment="1">
      <alignment vertical="center"/>
    </xf>
    <xf numFmtId="0" fontId="142" fillId="0" borderId="95" xfId="1" applyBorder="1" applyAlignment="1">
      <alignment wrapText="1"/>
    </xf>
    <xf numFmtId="0" fontId="142" fillId="0" borderId="95" xfId="1" applyBorder="1" applyAlignment="1"/>
    <xf numFmtId="0" fontId="28" fillId="3" borderId="95" xfId="0" applyFont="1" applyFill="1" applyBorder="1" applyAlignment="1">
      <alignment horizontal="left" wrapText="1"/>
    </xf>
    <xf numFmtId="0" fontId="14" fillId="0" borderId="0" xfId="0" applyFont="1" applyAlignment="1">
      <alignment vertical="top"/>
    </xf>
    <xf numFmtId="0" fontId="28" fillId="47" borderId="95" xfId="0" applyFont="1" applyFill="1" applyBorder="1" applyAlignment="1">
      <alignment vertical="center"/>
    </xf>
    <xf numFmtId="166" fontId="28" fillId="47" borderId="95" xfId="7" applyNumberFormat="1" applyFont="1" applyFill="1" applyBorder="1" applyProtection="1">
      <protection locked="0"/>
    </xf>
    <xf numFmtId="166" fontId="28" fillId="47" borderId="95" xfId="7" applyNumberFormat="1" applyFont="1" applyFill="1" applyBorder="1" applyAlignment="1" applyProtection="1">
      <alignment vertical="top"/>
    </xf>
    <xf numFmtId="0" fontId="14" fillId="0" borderId="0" xfId="0" applyFont="1"/>
    <xf numFmtId="0" fontId="33" fillId="0" borderId="95" xfId="0" applyFont="1" applyBorder="1" applyAlignment="1">
      <alignment horizontal="left" vertical="center"/>
    </xf>
    <xf numFmtId="0" fontId="142" fillId="0" borderId="95" xfId="1" applyBorder="1" applyAlignment="1">
      <alignment vertical="top"/>
    </xf>
    <xf numFmtId="0" fontId="34" fillId="0" borderId="111" xfId="0" applyFont="1" applyBorder="1" applyAlignment="1">
      <alignment horizontal="center"/>
    </xf>
    <xf numFmtId="0" fontId="30" fillId="0" borderId="95" xfId="0" applyFont="1" applyBorder="1"/>
    <xf numFmtId="166" fontId="0" fillId="0" borderId="0" xfId="0" applyNumberFormat="1"/>
    <xf numFmtId="0" fontId="30" fillId="7" borderId="111" xfId="0" applyFont="1" applyFill="1" applyBorder="1" applyAlignment="1" applyProtection="1">
      <alignment wrapText="1"/>
      <protection locked="0"/>
    </xf>
    <xf numFmtId="0" fontId="33" fillId="53" borderId="111" xfId="0" applyFont="1" applyFill="1" applyBorder="1" applyAlignment="1">
      <alignment wrapText="1"/>
    </xf>
    <xf numFmtId="0" fontId="33" fillId="53" borderId="111" xfId="0" applyFont="1" applyFill="1" applyBorder="1"/>
    <xf numFmtId="0" fontId="33" fillId="53" borderId="111" xfId="0" applyFont="1" applyFill="1" applyBorder="1" applyAlignment="1">
      <alignment horizontal="center"/>
    </xf>
    <xf numFmtId="0" fontId="33" fillId="53" borderId="111" xfId="0" quotePrefix="1" applyFont="1" applyFill="1" applyBorder="1" applyAlignment="1">
      <alignment horizontal="center"/>
    </xf>
    <xf numFmtId="0" fontId="33" fillId="53" borderId="111" xfId="0" applyFont="1" applyFill="1" applyBorder="1" applyAlignment="1">
      <alignment horizontal="center" vertical="top"/>
    </xf>
    <xf numFmtId="15" fontId="33" fillId="53" borderId="18" xfId="0" applyNumberFormat="1" applyFont="1" applyFill="1" applyBorder="1" applyAlignment="1" applyProtection="1">
      <alignment horizontal="left"/>
      <protection locked="0"/>
    </xf>
    <xf numFmtId="0" fontId="28" fillId="53" borderId="111" xfId="0" applyFont="1" applyFill="1" applyBorder="1"/>
    <xf numFmtId="0" fontId="28" fillId="53" borderId="111" xfId="0" applyFont="1" applyFill="1" applyBorder="1" applyProtection="1">
      <protection locked="0"/>
    </xf>
    <xf numFmtId="15" fontId="33" fillId="53" borderId="18" xfId="0" applyNumberFormat="1" applyFont="1" applyFill="1" applyBorder="1" applyAlignment="1" applyProtection="1">
      <alignment horizontal="left" vertical="top" wrapText="1"/>
      <protection locked="0"/>
    </xf>
    <xf numFmtId="166" fontId="28" fillId="53" borderId="18" xfId="7" applyNumberFormat="1" applyFont="1" applyFill="1" applyBorder="1" applyAlignment="1" applyProtection="1">
      <alignment horizontal="left" wrapText="1"/>
      <protection locked="0"/>
    </xf>
    <xf numFmtId="0" fontId="28" fillId="53" borderId="18" xfId="0" applyFont="1" applyFill="1" applyBorder="1" applyAlignment="1" applyProtection="1">
      <alignment horizontal="left" wrapText="1"/>
      <protection locked="0"/>
    </xf>
    <xf numFmtId="166" fontId="28" fillId="53" borderId="18" xfId="7" applyNumberFormat="1" applyFont="1" applyFill="1" applyBorder="1" applyProtection="1">
      <protection locked="0"/>
    </xf>
    <xf numFmtId="0" fontId="28" fillId="53" borderId="117" xfId="0" applyFont="1" applyFill="1" applyBorder="1" applyAlignment="1" applyProtection="1">
      <alignment horizontal="center"/>
      <protection locked="0"/>
    </xf>
    <xf numFmtId="0" fontId="33" fillId="53" borderId="112" xfId="0" applyFont="1" applyFill="1" applyBorder="1" applyAlignment="1">
      <alignment wrapText="1"/>
    </xf>
    <xf numFmtId="0" fontId="33" fillId="53" borderId="113" xfId="0" quotePrefix="1" applyFont="1" applyFill="1" applyBorder="1" applyAlignment="1">
      <alignment horizontal="center"/>
    </xf>
    <xf numFmtId="15" fontId="33" fillId="53" borderId="26" xfId="0" applyNumberFormat="1" applyFont="1" applyFill="1" applyBorder="1" applyAlignment="1" applyProtection="1">
      <alignment horizontal="left"/>
      <protection locked="0"/>
    </xf>
    <xf numFmtId="0" fontId="28" fillId="53" borderId="113" xfId="0" applyFont="1" applyFill="1" applyBorder="1"/>
    <xf numFmtId="15" fontId="33" fillId="53" borderId="26" xfId="0" applyNumberFormat="1" applyFont="1" applyFill="1" applyBorder="1" applyAlignment="1" applyProtection="1">
      <alignment horizontal="left" vertical="top" wrapText="1"/>
      <protection locked="0"/>
    </xf>
    <xf numFmtId="166" fontId="28" fillId="53" borderId="28" xfId="7" applyNumberFormat="1" applyFont="1" applyFill="1" applyBorder="1" applyProtection="1">
      <protection locked="0"/>
    </xf>
    <xf numFmtId="0" fontId="33" fillId="53" borderId="111" xfId="0" applyFont="1" applyFill="1" applyBorder="1" applyAlignment="1">
      <alignment vertical="top" wrapText="1"/>
    </xf>
    <xf numFmtId="0" fontId="33" fillId="54" borderId="111" xfId="0" applyFont="1" applyFill="1" applyBorder="1" applyAlignment="1">
      <alignment horizontal="center" vertical="top" wrapText="1"/>
    </xf>
    <xf numFmtId="0" fontId="33" fillId="53" borderId="27" xfId="0" applyFont="1" applyFill="1" applyBorder="1" applyAlignment="1">
      <alignment horizontal="center" vertical="top" wrapText="1"/>
    </xf>
    <xf numFmtId="0" fontId="33" fillId="53" borderId="111" xfId="0" applyFont="1" applyFill="1" applyBorder="1" applyAlignment="1">
      <alignment horizontal="center" vertical="top" wrapText="1"/>
    </xf>
    <xf numFmtId="15" fontId="33" fillId="54" borderId="28" xfId="0" applyNumberFormat="1" applyFont="1" applyFill="1" applyBorder="1" applyAlignment="1">
      <alignment horizontal="center" vertical="top"/>
    </xf>
    <xf numFmtId="0" fontId="33" fillId="54" borderId="111" xfId="0" applyFont="1" applyFill="1" applyBorder="1" applyAlignment="1">
      <alignment vertical="top" wrapText="1"/>
    </xf>
    <xf numFmtId="0" fontId="28" fillId="53" borderId="10" xfId="0" applyFont="1" applyFill="1" applyBorder="1"/>
    <xf numFmtId="0" fontId="33" fillId="53" borderId="69" xfId="0" applyFont="1" applyFill="1" applyBorder="1"/>
    <xf numFmtId="0" fontId="33" fillId="53" borderId="18" xfId="0" quotePrefix="1" applyFont="1" applyFill="1" applyBorder="1" applyAlignment="1">
      <alignment horizontal="center"/>
    </xf>
    <xf numFmtId="0" fontId="33" fillId="53" borderId="111" xfId="0" quotePrefix="1" applyFont="1" applyFill="1" applyBorder="1" applyAlignment="1">
      <alignment horizontal="center" vertical="top" wrapText="1"/>
    </xf>
    <xf numFmtId="0" fontId="28" fillId="53" borderId="18" xfId="0" applyFont="1" applyFill="1" applyBorder="1" applyAlignment="1" applyProtection="1">
      <alignment horizontal="left" vertical="top" wrapText="1"/>
      <protection locked="0"/>
    </xf>
    <xf numFmtId="166" fontId="28" fillId="53" borderId="18" xfId="0" applyNumberFormat="1" applyFont="1" applyFill="1" applyBorder="1" applyAlignment="1" applyProtection="1">
      <alignment horizontal="left" vertical="top" wrapText="1"/>
      <protection locked="0"/>
    </xf>
    <xf numFmtId="0" fontId="28" fillId="53" borderId="117" xfId="0" applyFont="1" applyFill="1" applyBorder="1" applyAlignment="1" applyProtection="1">
      <alignment horizontal="left" vertical="top" wrapText="1"/>
      <protection locked="0"/>
    </xf>
    <xf numFmtId="0" fontId="142" fillId="0" borderId="95" xfId="1" applyFill="1" applyBorder="1" applyAlignment="1">
      <alignment vertical="center"/>
    </xf>
    <xf numFmtId="166" fontId="41" fillId="45" borderId="0" xfId="7" applyNumberFormat="1" applyFont="1" applyFill="1" applyAlignment="1" applyProtection="1">
      <alignment horizontal="center" vertical="center" wrapText="1"/>
      <protection locked="0"/>
    </xf>
    <xf numFmtId="0" fontId="180" fillId="0" borderId="95" xfId="3743" applyFont="1" applyAlignment="1">
      <alignment horizontal="left" vertical="center" wrapText="1"/>
    </xf>
    <xf numFmtId="0" fontId="144" fillId="0" borderId="95" xfId="3743" applyFont="1" applyAlignment="1">
      <alignment horizontal="left" vertical="center" wrapText="1"/>
    </xf>
    <xf numFmtId="0" fontId="144" fillId="0" borderId="95" xfId="3743" applyFont="1" applyAlignment="1">
      <alignment horizontal="left" vertical="top" wrapText="1"/>
    </xf>
    <xf numFmtId="0" fontId="130" fillId="0" borderId="0" xfId="0" applyFont="1" applyAlignment="1">
      <alignment horizontal="left" vertical="center"/>
    </xf>
    <xf numFmtId="0" fontId="142" fillId="0" borderId="95" xfId="1" quotePrefix="1" applyBorder="1" applyAlignment="1">
      <alignment vertical="center"/>
    </xf>
    <xf numFmtId="0" fontId="12" fillId="0" borderId="0" xfId="0" applyFont="1"/>
    <xf numFmtId="0" fontId="12" fillId="0" borderId="95" xfId="3743" applyFont="1"/>
    <xf numFmtId="0" fontId="28" fillId="0" borderId="95" xfId="3743" applyFont="1" applyAlignment="1">
      <alignment horizontal="left" vertical="center" wrapText="1"/>
    </xf>
    <xf numFmtId="0" fontId="133" fillId="0" borderId="95" xfId="3743" applyFont="1" applyAlignment="1">
      <alignment horizontal="left" vertical="center"/>
    </xf>
    <xf numFmtId="0" fontId="194" fillId="0" borderId="95" xfId="3743" applyFont="1"/>
    <xf numFmtId="0" fontId="179" fillId="0" borderId="95" xfId="3743" applyFont="1" applyAlignment="1">
      <alignment vertical="top"/>
    </xf>
    <xf numFmtId="0" fontId="144" fillId="0" borderId="95" xfId="3743" applyFont="1" applyAlignment="1">
      <alignment horizontal="left" wrapText="1"/>
    </xf>
    <xf numFmtId="0" fontId="144" fillId="0" borderId="95" xfId="3743" quotePrefix="1" applyFont="1" applyAlignment="1">
      <alignment horizontal="center" vertical="top"/>
    </xf>
    <xf numFmtId="0" fontId="179" fillId="0" borderId="95" xfId="3743" applyFont="1" applyAlignment="1">
      <alignment horizontal="left" vertical="top" wrapText="1"/>
    </xf>
    <xf numFmtId="0" fontId="41" fillId="0" borderId="95" xfId="3747" applyFont="1" applyAlignment="1">
      <alignment horizontal="left" vertical="center" wrapText="1" indent="3"/>
    </xf>
    <xf numFmtId="166" fontId="36" fillId="0" borderId="95" xfId="3748" applyNumberFormat="1" applyFont="1" applyFill="1" applyBorder="1" applyAlignment="1">
      <alignment horizontal="right" vertical="center" wrapText="1"/>
    </xf>
    <xf numFmtId="166" fontId="36" fillId="45" borderId="95" xfId="3746" applyNumberFormat="1" applyFont="1" applyFill="1" applyAlignment="1" applyProtection="1">
      <alignment horizontal="right" vertical="center"/>
      <protection locked="0"/>
    </xf>
    <xf numFmtId="166" fontId="41" fillId="45" borderId="95" xfId="3746" applyNumberFormat="1" applyFont="1" applyFill="1" applyAlignment="1" applyProtection="1">
      <alignment horizontal="right" vertical="center"/>
      <protection locked="0"/>
    </xf>
    <xf numFmtId="166" fontId="41" fillId="45" borderId="95" xfId="3748" applyNumberFormat="1" applyFont="1" applyFill="1" applyAlignment="1" applyProtection="1">
      <alignment horizontal="right"/>
      <protection locked="0"/>
    </xf>
    <xf numFmtId="166" fontId="41" fillId="45" borderId="95" xfId="3748" applyNumberFormat="1" applyFont="1" applyFill="1" applyAlignment="1" applyProtection="1">
      <alignment horizontal="right" vertical="center" wrapText="1"/>
      <protection locked="0"/>
    </xf>
    <xf numFmtId="0" fontId="20" fillId="45" borderId="95" xfId="3747" applyFill="1" applyProtection="1">
      <protection locked="0"/>
    </xf>
    <xf numFmtId="166" fontId="41" fillId="45" borderId="95" xfId="3748" applyNumberFormat="1" applyFont="1" applyFill="1" applyAlignment="1" applyProtection="1">
      <alignment horizontal="right" wrapText="1"/>
      <protection locked="0"/>
    </xf>
    <xf numFmtId="3" fontId="36" fillId="45" borderId="95" xfId="3747" applyNumberFormat="1" applyFont="1" applyFill="1" applyAlignment="1" applyProtection="1">
      <alignment vertical="center" wrapText="1"/>
      <protection locked="0"/>
    </xf>
    <xf numFmtId="3" fontId="20" fillId="45" borderId="95" xfId="3747" applyNumberFormat="1" applyFill="1" applyProtection="1">
      <protection locked="0"/>
    </xf>
    <xf numFmtId="0" fontId="30" fillId="7" borderId="111" xfId="0" applyFont="1" applyFill="1" applyBorder="1" applyProtection="1">
      <protection locked="0"/>
    </xf>
    <xf numFmtId="0" fontId="30" fillId="7" borderId="111" xfId="0" applyFont="1" applyFill="1" applyBorder="1" applyAlignment="1" applyProtection="1">
      <alignment vertical="top" wrapText="1"/>
      <protection locked="0"/>
    </xf>
    <xf numFmtId="166" fontId="41" fillId="45" borderId="64" xfId="7" applyNumberFormat="1" applyFont="1" applyFill="1" applyBorder="1" applyAlignment="1" applyProtection="1">
      <alignment horizontal="left" vertical="top" wrapText="1"/>
      <protection locked="0"/>
    </xf>
    <xf numFmtId="0" fontId="155" fillId="0" borderId="137" xfId="0" applyFont="1" applyBorder="1"/>
    <xf numFmtId="0" fontId="155" fillId="0" borderId="139" xfId="0" applyFont="1" applyBorder="1"/>
    <xf numFmtId="0" fontId="34" fillId="0" borderId="146" xfId="0" applyFont="1" applyBorder="1" applyAlignment="1">
      <alignment vertical="center"/>
    </xf>
    <xf numFmtId="0" fontId="34" fillId="0" borderId="147" xfId="0" applyFont="1" applyBorder="1" applyAlignment="1">
      <alignment vertical="center"/>
    </xf>
    <xf numFmtId="0" fontId="34" fillId="0" borderId="115" xfId="0" applyFont="1" applyBorder="1"/>
    <xf numFmtId="0" fontId="34" fillId="0" borderId="142" xfId="0" applyFont="1" applyBorder="1"/>
    <xf numFmtId="0" fontId="0" fillId="0" borderId="112" xfId="0" applyBorder="1"/>
    <xf numFmtId="0" fontId="20" fillId="0" borderId="112" xfId="0" applyFont="1" applyBorder="1"/>
    <xf numFmtId="0" fontId="20" fillId="0" borderId="137" xfId="0" applyFont="1" applyBorder="1"/>
    <xf numFmtId="0" fontId="20" fillId="0" borderId="139" xfId="0" applyFont="1" applyBorder="1"/>
    <xf numFmtId="0" fontId="20" fillId="0" borderId="142" xfId="0" applyFont="1" applyBorder="1"/>
    <xf numFmtId="0" fontId="20" fillId="0" borderId="157" xfId="0" applyFont="1" applyBorder="1"/>
    <xf numFmtId="0" fontId="19" fillId="0" borderId="137" xfId="0" applyFont="1" applyBorder="1"/>
    <xf numFmtId="0" fontId="19" fillId="0" borderId="139" xfId="0" applyFont="1" applyBorder="1"/>
    <xf numFmtId="0" fontId="0" fillId="0" borderId="139" xfId="0" applyBorder="1"/>
    <xf numFmtId="0" fontId="0" fillId="0" borderId="147" xfId="0" applyBorder="1"/>
    <xf numFmtId="0" fontId="155" fillId="0" borderId="111" xfId="0" applyFont="1" applyBorder="1"/>
    <xf numFmtId="0" fontId="155" fillId="0" borderId="112" xfId="0" applyFont="1" applyBorder="1"/>
    <xf numFmtId="0" fontId="0" fillId="0" borderId="111" xfId="0" applyBorder="1" applyAlignment="1">
      <alignment horizontal="left"/>
    </xf>
    <xf numFmtId="0" fontId="0" fillId="0" borderId="112" xfId="0" applyBorder="1" applyAlignment="1">
      <alignment horizontal="left"/>
    </xf>
    <xf numFmtId="0" fontId="19" fillId="0" borderId="115" xfId="0" applyFont="1" applyBorder="1"/>
    <xf numFmtId="0" fontId="19" fillId="0" borderId="142" xfId="0" applyFont="1" applyBorder="1"/>
    <xf numFmtId="0" fontId="19" fillId="0" borderId="156" xfId="0" applyFont="1" applyBorder="1"/>
    <xf numFmtId="0" fontId="19" fillId="0" borderId="157" xfId="0" applyFont="1" applyBorder="1"/>
    <xf numFmtId="0" fontId="0" fillId="0" borderId="140" xfId="0" applyBorder="1"/>
    <xf numFmtId="0" fontId="0" fillId="0" borderId="142" xfId="0" applyBorder="1"/>
    <xf numFmtId="0" fontId="0" fillId="0" borderId="150" xfId="0" applyBorder="1" applyProtection="1">
      <protection locked="0"/>
    </xf>
    <xf numFmtId="0" fontId="0" fillId="0" borderId="152" xfId="0" applyBorder="1" applyProtection="1">
      <protection locked="0"/>
    </xf>
    <xf numFmtId="0" fontId="0" fillId="0" borderId="154" xfId="0" applyBorder="1" applyProtection="1">
      <protection locked="0"/>
    </xf>
    <xf numFmtId="0" fontId="0" fillId="0" borderId="158" xfId="0" applyBorder="1" applyProtection="1">
      <protection locked="0"/>
    </xf>
    <xf numFmtId="0" fontId="0" fillId="0" borderId="143" xfId="0" applyBorder="1" applyProtection="1">
      <protection locked="0"/>
    </xf>
    <xf numFmtId="0" fontId="0" fillId="0" borderId="132" xfId="0" applyBorder="1" applyProtection="1">
      <protection locked="0"/>
    </xf>
    <xf numFmtId="0" fontId="0" fillId="0" borderId="138" xfId="0" applyBorder="1" applyProtection="1">
      <protection locked="0"/>
    </xf>
    <xf numFmtId="0" fontId="0" fillId="0" borderId="148" xfId="0" applyBorder="1" applyProtection="1">
      <protection locked="0"/>
    </xf>
    <xf numFmtId="0" fontId="155" fillId="0" borderId="150" xfId="0" applyFont="1" applyBorder="1" applyProtection="1">
      <protection locked="0"/>
    </xf>
    <xf numFmtId="0" fontId="0" fillId="0" borderId="150" xfId="0" applyBorder="1" applyAlignment="1" applyProtection="1">
      <alignment horizontal="left"/>
      <protection locked="0"/>
    </xf>
    <xf numFmtId="0" fontId="0" fillId="0" borderId="135" xfId="0" applyBorder="1" applyProtection="1">
      <protection locked="0"/>
    </xf>
    <xf numFmtId="0" fontId="155" fillId="0" borderId="138" xfId="0" applyFont="1" applyBorder="1" applyProtection="1">
      <protection locked="0"/>
    </xf>
    <xf numFmtId="166" fontId="41" fillId="0" borderId="95" xfId="7" applyNumberFormat="1" applyFont="1" applyFill="1" applyBorder="1" applyProtection="1"/>
    <xf numFmtId="166" fontId="41" fillId="0" borderId="116" xfId="7" applyNumberFormat="1" applyFont="1" applyFill="1" applyBorder="1" applyProtection="1"/>
    <xf numFmtId="166" fontId="41" fillId="0" borderId="1" xfId="7" applyNumberFormat="1" applyFont="1" applyFill="1" applyBorder="1" applyAlignment="1" applyProtection="1">
      <alignment horizontal="left"/>
    </xf>
    <xf numFmtId="166" fontId="41" fillId="3" borderId="1" xfId="7" applyNumberFormat="1" applyFont="1" applyFill="1" applyBorder="1" applyProtection="1"/>
    <xf numFmtId="166" fontId="41" fillId="0" borderId="1" xfId="7" applyNumberFormat="1" applyFont="1" applyFill="1" applyBorder="1" applyAlignment="1" applyProtection="1">
      <alignment horizontal="left" vertical="top"/>
    </xf>
    <xf numFmtId="166" fontId="41" fillId="0" borderId="95" xfId="7" applyNumberFormat="1" applyFont="1" applyFill="1" applyBorder="1" applyAlignment="1" applyProtection="1">
      <alignment horizontal="left" vertical="top"/>
    </xf>
    <xf numFmtId="166" fontId="36" fillId="3" borderId="24" xfId="7" applyNumberFormat="1" applyFont="1" applyFill="1" applyBorder="1" applyProtection="1"/>
    <xf numFmtId="166" fontId="36" fillId="0" borderId="15" xfId="7" applyNumberFormat="1" applyFont="1" applyFill="1" applyBorder="1" applyProtection="1"/>
    <xf numFmtId="166" fontId="195" fillId="45" borderId="0" xfId="7" applyNumberFormat="1" applyFont="1" applyFill="1" applyProtection="1">
      <protection locked="0"/>
    </xf>
    <xf numFmtId="166" fontId="28" fillId="45" borderId="0" xfId="7" applyNumberFormat="1" applyFont="1" applyFill="1" applyProtection="1">
      <protection locked="0"/>
    </xf>
    <xf numFmtId="0" fontId="196" fillId="0" borderId="95" xfId="3743" applyFont="1"/>
    <xf numFmtId="166" fontId="41" fillId="0" borderId="95" xfId="7" applyNumberFormat="1" applyFont="1" applyFill="1" applyBorder="1" applyAlignment="1" applyProtection="1">
      <alignment horizontal="left" vertical="top"/>
      <protection locked="0"/>
    </xf>
    <xf numFmtId="166" fontId="195" fillId="0" borderId="0" xfId="7" applyNumberFormat="1" applyFont="1" applyFill="1" applyProtection="1"/>
    <xf numFmtId="166" fontId="28" fillId="0" borderId="0" xfId="7" applyNumberFormat="1" applyFont="1" applyFill="1" applyProtection="1"/>
    <xf numFmtId="0" fontId="142" fillId="0" borderId="0" xfId="1" applyFill="1" applyAlignment="1">
      <alignment horizontal="center"/>
    </xf>
    <xf numFmtId="0" fontId="52" fillId="4" borderId="95" xfId="0" applyFont="1" applyFill="1" applyBorder="1" applyAlignment="1">
      <alignment horizontal="left" vertical="center"/>
    </xf>
    <xf numFmtId="0" fontId="31" fillId="0" borderId="0" xfId="0" applyFont="1" applyAlignment="1">
      <alignment horizontal="center"/>
    </xf>
    <xf numFmtId="166" fontId="155" fillId="0" borderId="0" xfId="7" applyNumberFormat="1" applyFont="1" applyAlignment="1"/>
    <xf numFmtId="166" fontId="47" fillId="4" borderId="32" xfId="0" applyNumberFormat="1" applyFont="1" applyFill="1" applyBorder="1" applyAlignment="1">
      <alignment vertical="top"/>
    </xf>
    <xf numFmtId="0" fontId="41" fillId="5" borderId="26" xfId="0" applyFont="1" applyFill="1" applyBorder="1" applyAlignment="1" applyProtection="1">
      <alignment wrapText="1"/>
      <protection locked="0"/>
    </xf>
    <xf numFmtId="166" fontId="30" fillId="0" borderId="56" xfId="7" applyNumberFormat="1" applyFont="1" applyBorder="1"/>
    <xf numFmtId="0" fontId="0" fillId="0" borderId="0" xfId="0" applyAlignment="1">
      <alignment wrapText="1"/>
    </xf>
    <xf numFmtId="0" fontId="40" fillId="3" borderId="93" xfId="0" applyFont="1" applyFill="1" applyBorder="1"/>
    <xf numFmtId="0" fontId="36" fillId="3" borderId="95" xfId="0" applyFont="1" applyFill="1" applyBorder="1" applyAlignment="1">
      <alignment horizontal="left"/>
    </xf>
    <xf numFmtId="0" fontId="41" fillId="45" borderId="39" xfId="0" applyFont="1" applyFill="1" applyBorder="1" applyProtection="1">
      <protection locked="0"/>
    </xf>
    <xf numFmtId="0" fontId="41" fillId="0" borderId="89" xfId="0" applyFont="1" applyBorder="1" applyAlignment="1">
      <alignment horizontal="left" vertical="top"/>
    </xf>
    <xf numFmtId="0" fontId="41" fillId="45" borderId="95" xfId="0" applyFont="1" applyFill="1" applyBorder="1" applyAlignment="1" applyProtection="1">
      <alignment horizontal="left" vertical="top"/>
      <protection locked="0"/>
    </xf>
    <xf numFmtId="0" fontId="41" fillId="45" borderId="93" xfId="0" applyFont="1" applyFill="1" applyBorder="1" applyAlignment="1" applyProtection="1">
      <alignment horizontal="left" vertical="top"/>
      <protection locked="0"/>
    </xf>
    <xf numFmtId="0" fontId="41" fillId="0" borderId="39" xfId="0" applyFont="1" applyBorder="1" applyProtection="1">
      <protection locked="0"/>
    </xf>
    <xf numFmtId="0" fontId="41" fillId="3" borderId="89" xfId="0" applyFont="1" applyFill="1" applyBorder="1" applyAlignment="1">
      <alignment horizontal="left" vertical="top"/>
    </xf>
    <xf numFmtId="0" fontId="41" fillId="45" borderId="39" xfId="0" applyFont="1" applyFill="1" applyBorder="1" applyAlignment="1" applyProtection="1">
      <alignment horizontal="left" vertical="top" wrapText="1"/>
      <protection locked="0"/>
    </xf>
    <xf numFmtId="166" fontId="41" fillId="3" borderId="95" xfId="0" applyNumberFormat="1" applyFont="1" applyFill="1" applyBorder="1" applyAlignment="1">
      <alignment vertical="top" wrapText="1"/>
    </xf>
    <xf numFmtId="0" fontId="42" fillId="4" borderId="95" xfId="0" applyFont="1" applyFill="1" applyBorder="1" applyAlignment="1">
      <alignment horizontal="left" vertical="top"/>
    </xf>
    <xf numFmtId="0" fontId="43" fillId="4" borderId="95" xfId="0" applyFont="1" applyFill="1" applyBorder="1"/>
    <xf numFmtId="166" fontId="46" fillId="3" borderId="95" xfId="0" applyNumberFormat="1" applyFont="1" applyFill="1" applyBorder="1"/>
    <xf numFmtId="166" fontId="41" fillId="45" borderId="89" xfId="0" applyNumberFormat="1" applyFont="1" applyFill="1" applyBorder="1" applyAlignment="1" applyProtection="1">
      <alignment horizontal="left" vertical="top"/>
      <protection locked="0"/>
    </xf>
    <xf numFmtId="166" fontId="41" fillId="45" borderId="95" xfId="0" applyNumberFormat="1" applyFont="1" applyFill="1" applyBorder="1" applyAlignment="1" applyProtection="1">
      <alignment horizontal="left" vertical="top"/>
      <protection locked="0"/>
    </xf>
    <xf numFmtId="166" fontId="41" fillId="45" borderId="93" xfId="0" applyNumberFormat="1" applyFont="1" applyFill="1" applyBorder="1" applyAlignment="1" applyProtection="1">
      <alignment horizontal="left" vertical="top"/>
      <protection locked="0"/>
    </xf>
    <xf numFmtId="0" fontId="41" fillId="3" borderId="89" xfId="0" applyFont="1" applyFill="1" applyBorder="1"/>
    <xf numFmtId="0" fontId="41" fillId="45" borderId="95" xfId="0" applyFont="1" applyFill="1" applyBorder="1" applyProtection="1">
      <protection locked="0"/>
    </xf>
    <xf numFmtId="0" fontId="41" fillId="45" borderId="93" xfId="0" applyFont="1" applyFill="1" applyBorder="1" applyProtection="1">
      <protection locked="0"/>
    </xf>
    <xf numFmtId="0" fontId="41" fillId="3" borderId="95" xfId="0" applyFont="1" applyFill="1" applyBorder="1" applyAlignment="1">
      <alignment horizontal="left"/>
    </xf>
    <xf numFmtId="166" fontId="41" fillId="5" borderId="89" xfId="0" applyNumberFormat="1" applyFont="1" applyFill="1" applyBorder="1" applyAlignment="1" applyProtection="1">
      <alignment horizontal="left" vertical="top"/>
      <protection locked="0"/>
    </xf>
    <xf numFmtId="166" fontId="41" fillId="5" borderId="95" xfId="0" applyNumberFormat="1" applyFont="1" applyFill="1" applyBorder="1" applyAlignment="1" applyProtection="1">
      <alignment horizontal="left" vertical="top"/>
      <protection locked="0"/>
    </xf>
    <xf numFmtId="0" fontId="41" fillId="0" borderId="89" xfId="0" applyFont="1" applyBorder="1"/>
    <xf numFmtId="166" fontId="36" fillId="5" borderId="95" xfId="0" applyNumberFormat="1" applyFont="1" applyFill="1" applyBorder="1" applyAlignment="1" applyProtection="1">
      <alignment horizontal="center" wrapText="1"/>
      <protection locked="0"/>
    </xf>
    <xf numFmtId="166" fontId="36" fillId="3" borderId="95" xfId="0" applyNumberFormat="1" applyFont="1" applyFill="1" applyBorder="1" applyAlignment="1">
      <alignment horizontal="center" wrapText="1"/>
    </xf>
    <xf numFmtId="0" fontId="30" fillId="0" borderId="39" xfId="0" applyFont="1" applyBorder="1"/>
    <xf numFmtId="0" fontId="30" fillId="0" borderId="93" xfId="0" applyFont="1" applyBorder="1"/>
    <xf numFmtId="166" fontId="30" fillId="0" borderId="95" xfId="7" applyNumberFormat="1" applyFont="1" applyBorder="1" applyProtection="1">
      <protection locked="0"/>
    </xf>
    <xf numFmtId="166" fontId="30" fillId="0" borderId="95" xfId="7" applyNumberFormat="1" applyFont="1" applyBorder="1"/>
    <xf numFmtId="166" fontId="41" fillId="3" borderId="56" xfId="7" applyNumberFormat="1" applyFont="1" applyFill="1" applyBorder="1"/>
    <xf numFmtId="0" fontId="41" fillId="0" borderId="93" xfId="0" applyFont="1" applyBorder="1"/>
    <xf numFmtId="0" fontId="41" fillId="5" borderId="95" xfId="0" applyFont="1" applyFill="1" applyBorder="1" applyAlignment="1">
      <alignment horizontal="left" vertical="top" wrapText="1"/>
    </xf>
    <xf numFmtId="0" fontId="36" fillId="3" borderId="95" xfId="0" applyFont="1" applyFill="1" applyBorder="1" applyAlignment="1">
      <alignment horizontal="left" vertical="top" wrapText="1"/>
    </xf>
    <xf numFmtId="0" fontId="41" fillId="5" borderId="95" xfId="0" applyFont="1" applyFill="1" applyBorder="1" applyAlignment="1" applyProtection="1">
      <alignment horizontal="left" vertical="top" wrapText="1"/>
      <protection locked="0"/>
    </xf>
    <xf numFmtId="166" fontId="41" fillId="3" borderId="89" xfId="0" applyNumberFormat="1" applyFont="1" applyFill="1" applyBorder="1" applyAlignment="1">
      <alignment horizontal="left" vertical="top"/>
    </xf>
    <xf numFmtId="0" fontId="60" fillId="3" borderId="95" xfId="0" applyFont="1" applyFill="1" applyBorder="1"/>
    <xf numFmtId="0" fontId="36" fillId="5" borderId="95" xfId="0" applyFont="1" applyFill="1" applyBorder="1" applyProtection="1">
      <protection locked="0"/>
    </xf>
    <xf numFmtId="15" fontId="36" fillId="3" borderId="95" xfId="0" applyNumberFormat="1" applyFont="1" applyFill="1" applyBorder="1" applyAlignment="1">
      <alignment horizontal="center" vertical="top"/>
    </xf>
    <xf numFmtId="0" fontId="41" fillId="2" borderId="95" xfId="0" applyFont="1" applyFill="1" applyBorder="1" applyAlignment="1">
      <alignment horizontal="left" vertical="top"/>
    </xf>
    <xf numFmtId="166" fontId="41" fillId="3" borderId="95" xfId="7" applyNumberFormat="1" applyFont="1" applyFill="1" applyBorder="1" applyAlignment="1">
      <alignment horizontal="left" vertical="top" wrapText="1"/>
    </xf>
    <xf numFmtId="0" fontId="49" fillId="0" borderId="0" xfId="0" applyFont="1"/>
    <xf numFmtId="0" fontId="49" fillId="0" borderId="0" xfId="0" applyFont="1" applyAlignment="1">
      <alignment horizontal="left" vertical="center"/>
    </xf>
    <xf numFmtId="166" fontId="41" fillId="0" borderId="95" xfId="7" applyNumberFormat="1" applyFont="1" applyFill="1" applyBorder="1" applyAlignment="1" applyProtection="1">
      <alignment horizontal="left" vertical="top" wrapText="1"/>
      <protection locked="0"/>
    </xf>
    <xf numFmtId="166" fontId="41" fillId="0" borderId="119" xfId="7" applyNumberFormat="1" applyFont="1" applyFill="1" applyBorder="1" applyAlignment="1" applyProtection="1">
      <alignment horizontal="left" vertical="top" wrapText="1"/>
      <protection locked="0"/>
    </xf>
    <xf numFmtId="166" fontId="41" fillId="3" borderId="95" xfId="7" applyNumberFormat="1" applyFont="1" applyFill="1" applyBorder="1" applyAlignment="1">
      <alignment horizontal="left" vertical="top"/>
    </xf>
    <xf numFmtId="166" fontId="41" fillId="0" borderId="95" xfId="7" applyNumberFormat="1" applyFont="1" applyFill="1" applyBorder="1" applyAlignment="1">
      <alignment horizontal="left" vertical="top"/>
    </xf>
    <xf numFmtId="0" fontId="36" fillId="0" borderId="1" xfId="0" quotePrefix="1" applyFont="1" applyBorder="1" applyAlignment="1">
      <alignment horizontal="left" vertical="top"/>
    </xf>
    <xf numFmtId="0" fontId="36" fillId="0" borderId="1" xfId="0" applyFont="1" applyBorder="1" applyAlignment="1">
      <alignment horizontal="left" vertical="top"/>
    </xf>
    <xf numFmtId="0" fontId="41" fillId="0" borderId="1" xfId="0" applyFont="1" applyBorder="1" applyAlignment="1">
      <alignment horizontal="left" vertical="top"/>
    </xf>
    <xf numFmtId="0" fontId="41" fillId="0" borderId="1" xfId="0" applyFont="1" applyBorder="1" applyAlignment="1">
      <alignment horizontal="center" vertical="top"/>
    </xf>
    <xf numFmtId="0" fontId="42" fillId="0" borderId="1" xfId="0" applyFont="1" applyBorder="1" applyAlignment="1">
      <alignment horizontal="left" vertical="top"/>
    </xf>
    <xf numFmtId="0" fontId="41" fillId="0" borderId="1" xfId="0" applyFont="1" applyBorder="1" applyAlignment="1">
      <alignment horizontal="left" vertical="center" wrapText="1"/>
    </xf>
    <xf numFmtId="0" fontId="173" fillId="0" borderId="95" xfId="0" applyFont="1" applyBorder="1" applyAlignment="1">
      <alignment horizontal="justify" vertical="center" wrapText="1"/>
    </xf>
    <xf numFmtId="0" fontId="42" fillId="0" borderId="95" xfId="0" applyFont="1" applyBorder="1" applyAlignment="1">
      <alignment horizontal="right"/>
    </xf>
    <xf numFmtId="0" fontId="42" fillId="0" borderId="1" xfId="0" applyFont="1" applyBorder="1" applyAlignment="1">
      <alignment horizontal="left"/>
    </xf>
    <xf numFmtId="0" fontId="41" fillId="0" borderId="1" xfId="0" applyFont="1" applyBorder="1" applyAlignment="1">
      <alignment horizontal="left" vertical="center"/>
    </xf>
    <xf numFmtId="0" fontId="37" fillId="0" borderId="0" xfId="0" applyFont="1" applyAlignment="1">
      <alignment horizontal="left" vertical="center" indent="1"/>
    </xf>
    <xf numFmtId="0" fontId="173" fillId="0" borderId="0" xfId="0" applyFont="1"/>
    <xf numFmtId="0" fontId="37" fillId="0" borderId="0" xfId="0" applyFont="1" applyAlignment="1">
      <alignment horizontal="left" vertical="center" wrapText="1"/>
    </xf>
    <xf numFmtId="0" fontId="43" fillId="0" borderId="0" xfId="0" applyFont="1" applyAlignment="1">
      <alignment horizontal="left" vertical="center" wrapText="1"/>
    </xf>
    <xf numFmtId="166" fontId="32" fillId="0" borderId="1" xfId="0" applyNumberFormat="1" applyFont="1" applyBorder="1" applyAlignment="1">
      <alignment vertical="top"/>
    </xf>
    <xf numFmtId="166" fontId="41" fillId="0" borderId="1" xfId="0" applyNumberFormat="1" applyFont="1" applyBorder="1" applyAlignment="1">
      <alignment horizontal="left" vertical="top" wrapText="1"/>
    </xf>
    <xf numFmtId="166" fontId="52" fillId="0" borderId="1" xfId="0" applyNumberFormat="1" applyFont="1" applyBorder="1"/>
    <xf numFmtId="166" fontId="41" fillId="0" borderId="1" xfId="0" applyNumberFormat="1" applyFont="1" applyBorder="1" applyAlignment="1">
      <alignment horizontal="left" wrapText="1"/>
    </xf>
    <xf numFmtId="16" fontId="56" fillId="0" borderId="1" xfId="0" quotePrefix="1" applyNumberFormat="1" applyFont="1" applyBorder="1"/>
    <xf numFmtId="16" fontId="41" fillId="0" borderId="1" xfId="0" applyNumberFormat="1" applyFont="1" applyBorder="1"/>
    <xf numFmtId="0" fontId="41" fillId="0" borderId="1" xfId="0" applyFont="1" applyBorder="1" applyAlignment="1">
      <alignment horizontal="left" wrapText="1"/>
    </xf>
    <xf numFmtId="0" fontId="51" fillId="0" borderId="1" xfId="0" applyFont="1" applyBorder="1" applyAlignment="1">
      <alignment horizontal="left" vertical="center"/>
    </xf>
    <xf numFmtId="0" fontId="52" fillId="0" borderId="1" xfId="0" applyFont="1" applyBorder="1" applyAlignment="1">
      <alignment horizontal="left" vertical="center"/>
    </xf>
    <xf numFmtId="166" fontId="41" fillId="0" borderId="1" xfId="0" applyNumberFormat="1" applyFont="1" applyBorder="1" applyAlignment="1">
      <alignment horizontal="left" vertical="top"/>
    </xf>
    <xf numFmtId="16" fontId="63" fillId="0" borderId="1" xfId="0" applyNumberFormat="1" applyFont="1" applyBorder="1"/>
    <xf numFmtId="0" fontId="41" fillId="0" borderId="1" xfId="0" applyFont="1" applyBorder="1" applyAlignment="1">
      <alignment vertical="center"/>
    </xf>
    <xf numFmtId="0" fontId="41" fillId="0" borderId="95" xfId="0" applyFont="1" applyBorder="1" applyAlignment="1">
      <alignment vertical="center"/>
    </xf>
    <xf numFmtId="166" fontId="41" fillId="0" borderId="1" xfId="0" applyNumberFormat="1" applyFont="1" applyBorder="1" applyAlignment="1">
      <alignment vertical="center"/>
    </xf>
    <xf numFmtId="166" fontId="36" fillId="0" borderId="1" xfId="0" applyNumberFormat="1" applyFont="1" applyBorder="1"/>
    <xf numFmtId="16" fontId="41" fillId="0" borderId="1" xfId="0" quotePrefix="1" applyNumberFormat="1" applyFont="1" applyBorder="1"/>
    <xf numFmtId="165" fontId="41" fillId="0" borderId="1" xfId="0" applyNumberFormat="1" applyFont="1" applyBorder="1"/>
    <xf numFmtId="165" fontId="41" fillId="0" borderId="95" xfId="0" applyNumberFormat="1" applyFont="1" applyBorder="1"/>
    <xf numFmtId="0" fontId="46" fillId="0" borderId="1" xfId="0" applyFont="1" applyBorder="1"/>
    <xf numFmtId="16" fontId="46" fillId="0" borderId="1" xfId="0" applyNumberFormat="1" applyFont="1" applyBorder="1"/>
    <xf numFmtId="166" fontId="46" fillId="0" borderId="1" xfId="0" applyNumberFormat="1" applyFont="1" applyBorder="1"/>
    <xf numFmtId="0" fontId="46" fillId="0" borderId="95" xfId="0" applyFont="1" applyBorder="1"/>
    <xf numFmtId="0" fontId="36" fillId="0" borderId="1" xfId="0" applyFont="1" applyBorder="1" applyAlignment="1">
      <alignment vertical="top"/>
    </xf>
    <xf numFmtId="0" fontId="36" fillId="0" borderId="1" xfId="0" applyFont="1" applyBorder="1" applyAlignment="1">
      <alignment horizontal="left" vertical="center" readingOrder="2"/>
    </xf>
    <xf numFmtId="0" fontId="36" fillId="0" borderId="1" xfId="0" applyFont="1" applyBorder="1" applyAlignment="1">
      <alignment horizontal="center" vertical="center" readingOrder="2"/>
    </xf>
    <xf numFmtId="0" fontId="70" fillId="0" borderId="1" xfId="0" applyFont="1" applyBorder="1" applyAlignment="1">
      <alignment horizontal="left" vertical="top"/>
    </xf>
    <xf numFmtId="0" fontId="40" fillId="0" borderId="1" xfId="0" applyFont="1" applyBorder="1"/>
    <xf numFmtId="0" fontId="71" fillId="0" borderId="1" xfId="0" applyFont="1" applyBorder="1"/>
    <xf numFmtId="166" fontId="31" fillId="0" borderId="1" xfId="0" applyNumberFormat="1" applyFont="1" applyBorder="1" applyAlignment="1">
      <alignment vertical="top"/>
    </xf>
    <xf numFmtId="166" fontId="46" fillId="0" borderId="1" xfId="0" applyNumberFormat="1" applyFont="1" applyBorder="1" applyAlignment="1">
      <alignment horizontal="left" vertical="top" wrapText="1"/>
    </xf>
    <xf numFmtId="166" fontId="46" fillId="0" borderId="95" xfId="0" applyNumberFormat="1" applyFont="1" applyBorder="1"/>
    <xf numFmtId="0" fontId="42" fillId="0" borderId="1" xfId="0" applyFont="1" applyBorder="1" applyAlignment="1">
      <alignment horizontal="right"/>
    </xf>
    <xf numFmtId="0" fontId="73" fillId="0" borderId="1" xfId="0" applyFont="1" applyBorder="1"/>
    <xf numFmtId="0" fontId="41" fillId="0" borderId="1" xfId="0" applyFont="1" applyBorder="1" applyAlignment="1">
      <alignment horizontal="left" vertical="top" wrapText="1"/>
    </xf>
    <xf numFmtId="0" fontId="41" fillId="0" borderId="95" xfId="0" applyFont="1" applyBorder="1" applyAlignment="1">
      <alignment horizontal="left" vertical="top" wrapText="1"/>
    </xf>
    <xf numFmtId="0" fontId="41" fillId="0" borderId="34" xfId="0" applyFont="1" applyBorder="1" applyAlignment="1" applyProtection="1">
      <alignment horizontal="left" vertical="top" wrapText="1"/>
      <protection locked="0"/>
    </xf>
    <xf numFmtId="0" fontId="41" fillId="0" borderId="1" xfId="0" applyFont="1" applyBorder="1" applyAlignment="1" applyProtection="1">
      <alignment horizontal="left" vertical="top" wrapText="1"/>
      <protection locked="0"/>
    </xf>
    <xf numFmtId="0" fontId="41" fillId="0" borderId="35" xfId="0" applyFont="1" applyBorder="1" applyAlignment="1" applyProtection="1">
      <alignment horizontal="left" vertical="top" wrapText="1"/>
      <protection locked="0"/>
    </xf>
    <xf numFmtId="0" fontId="74" fillId="0" borderId="1" xfId="0" applyFont="1" applyBorder="1" applyAlignment="1">
      <alignment vertical="top"/>
    </xf>
    <xf numFmtId="0" fontId="28" fillId="0" borderId="1" xfId="0" applyFont="1" applyBorder="1"/>
    <xf numFmtId="166" fontId="28" fillId="0" borderId="1" xfId="0" applyNumberFormat="1" applyFont="1" applyBorder="1"/>
    <xf numFmtId="165" fontId="28" fillId="0" borderId="1" xfId="0" applyNumberFormat="1" applyFont="1" applyBorder="1"/>
    <xf numFmtId="166" fontId="28" fillId="0" borderId="1" xfId="7" applyNumberFormat="1" applyFont="1" applyFill="1" applyBorder="1"/>
    <xf numFmtId="0" fontId="75" fillId="0" borderId="32" xfId="0" applyFont="1" applyBorder="1" applyAlignment="1">
      <alignment horizontal="left" vertical="top"/>
    </xf>
    <xf numFmtId="0" fontId="41" fillId="0" borderId="14" xfId="0" applyFont="1" applyBorder="1" applyAlignment="1">
      <alignment horizontal="left" vertical="top" wrapText="1"/>
    </xf>
    <xf numFmtId="0" fontId="41" fillId="0" borderId="89" xfId="0" applyFont="1" applyBorder="1" applyAlignment="1">
      <alignment horizontal="left" vertical="top" wrapText="1"/>
    </xf>
    <xf numFmtId="0" fontId="41" fillId="0" borderId="33" xfId="0" applyFont="1" applyBorder="1" applyAlignment="1">
      <alignment horizontal="left" vertical="top" wrapText="1"/>
    </xf>
    <xf numFmtId="0" fontId="41" fillId="0" borderId="34" xfId="0" applyFont="1" applyBorder="1" applyAlignment="1">
      <alignment horizontal="left" vertical="top"/>
    </xf>
    <xf numFmtId="0" fontId="41" fillId="0" borderId="35" xfId="0" applyFont="1" applyBorder="1" applyAlignment="1">
      <alignment horizontal="left" vertical="top" wrapText="1"/>
    </xf>
    <xf numFmtId="0" fontId="41" fillId="0" borderId="34" xfId="0" applyFont="1" applyBorder="1" applyAlignment="1">
      <alignment horizontal="left" vertical="top" wrapText="1"/>
    </xf>
    <xf numFmtId="166" fontId="41" fillId="0" borderId="14" xfId="7" applyNumberFormat="1" applyFont="1" applyFill="1" applyBorder="1" applyAlignment="1">
      <alignment horizontal="left" vertical="top" wrapText="1"/>
    </xf>
    <xf numFmtId="166" fontId="41" fillId="0" borderId="1" xfId="7" applyNumberFormat="1" applyFont="1" applyFill="1" applyBorder="1" applyAlignment="1">
      <alignment horizontal="left" vertical="top" wrapText="1"/>
    </xf>
    <xf numFmtId="0" fontId="36" fillId="0" borderId="34" xfId="0" applyFont="1" applyBorder="1"/>
    <xf numFmtId="0" fontId="36" fillId="0" borderId="13" xfId="0" applyFont="1" applyBorder="1" applyAlignment="1">
      <alignment vertical="top" wrapText="1"/>
    </xf>
    <xf numFmtId="0" fontId="36" fillId="0" borderId="1" xfId="0" applyFont="1" applyBorder="1" applyAlignment="1">
      <alignment horizontal="left" vertical="top" wrapText="1"/>
    </xf>
    <xf numFmtId="0" fontId="36" fillId="0" borderId="95" xfId="0" applyFont="1" applyBorder="1" applyAlignment="1">
      <alignment horizontal="left" vertical="top" wrapText="1"/>
    </xf>
    <xf numFmtId="0" fontId="46" fillId="0" borderId="1" xfId="0" applyFont="1" applyBorder="1" applyAlignment="1">
      <alignment horizontal="left" vertical="top" wrapText="1"/>
    </xf>
    <xf numFmtId="0" fontId="46" fillId="0" borderId="1" xfId="0" applyFont="1" applyBorder="1" applyAlignment="1" applyProtection="1">
      <alignment horizontal="left" vertical="top" wrapText="1"/>
      <protection locked="0"/>
    </xf>
    <xf numFmtId="0" fontId="36" fillId="0" borderId="13" xfId="0" applyFont="1" applyBorder="1" applyAlignment="1">
      <alignment vertical="top"/>
    </xf>
    <xf numFmtId="0" fontId="30" fillId="0" borderId="89" xfId="0" applyFont="1" applyBorder="1"/>
    <xf numFmtId="166" fontId="59" fillId="0" borderId="32" xfId="0" applyNumberFormat="1" applyFont="1" applyBorder="1" applyAlignment="1" applyProtection="1">
      <alignment horizontal="left" vertical="top"/>
      <protection locked="0"/>
    </xf>
    <xf numFmtId="166" fontId="41" fillId="0" borderId="14" xfId="0" applyNumberFormat="1" applyFont="1" applyBorder="1" applyProtection="1">
      <protection locked="0"/>
    </xf>
    <xf numFmtId="0" fontId="41" fillId="0" borderId="14" xfId="0" applyFont="1" applyBorder="1" applyAlignment="1" applyProtection="1">
      <alignment horizontal="left" vertical="top"/>
      <protection locked="0"/>
    </xf>
    <xf numFmtId="166" fontId="41" fillId="0" borderId="14" xfId="0" applyNumberFormat="1" applyFont="1" applyBorder="1" applyAlignment="1" applyProtection="1">
      <alignment horizontal="left" vertical="top"/>
      <protection locked="0"/>
    </xf>
    <xf numFmtId="166" fontId="41" fillId="0" borderId="89" xfId="0" applyNumberFormat="1" applyFont="1" applyBorder="1" applyAlignment="1" applyProtection="1">
      <alignment horizontal="left" vertical="top"/>
      <protection locked="0"/>
    </xf>
    <xf numFmtId="0" fontId="28" fillId="0" borderId="14" xfId="0" applyFont="1" applyBorder="1" applyAlignment="1" applyProtection="1">
      <alignment horizontal="center" vertical="top"/>
      <protection locked="0"/>
    </xf>
    <xf numFmtId="15" fontId="28" fillId="0" borderId="14" xfId="0" applyNumberFormat="1" applyFont="1" applyBorder="1" applyAlignment="1" applyProtection="1">
      <alignment horizontal="center" vertical="top"/>
      <protection locked="0"/>
    </xf>
    <xf numFmtId="0" fontId="41" fillId="0" borderId="33" xfId="0" applyFont="1" applyBorder="1" applyProtection="1">
      <protection locked="0"/>
    </xf>
    <xf numFmtId="0" fontId="72" fillId="0" borderId="1" xfId="0" applyFont="1" applyBorder="1"/>
    <xf numFmtId="166" fontId="41" fillId="0" borderId="14" xfId="0" applyNumberFormat="1" applyFont="1" applyBorder="1" applyAlignment="1">
      <alignment horizontal="left" vertical="top"/>
    </xf>
    <xf numFmtId="166" fontId="41" fillId="0" borderId="89" xfId="0" applyNumberFormat="1" applyFont="1" applyBorder="1" applyAlignment="1">
      <alignment horizontal="left" vertical="top"/>
    </xf>
    <xf numFmtId="0" fontId="28" fillId="0" borderId="14" xfId="0" applyFont="1" applyBorder="1" applyAlignment="1">
      <alignment horizontal="center" vertical="top"/>
    </xf>
    <xf numFmtId="15" fontId="28" fillId="0" borderId="14" xfId="0" applyNumberFormat="1" applyFont="1" applyBorder="1" applyAlignment="1">
      <alignment horizontal="center" vertical="top"/>
    </xf>
    <xf numFmtId="0" fontId="41" fillId="0" borderId="33" xfId="0" applyFont="1" applyBorder="1"/>
    <xf numFmtId="166" fontId="79" fillId="0" borderId="1" xfId="0" applyNumberFormat="1" applyFont="1" applyBorder="1" applyAlignment="1">
      <alignment horizontal="left" vertical="top"/>
    </xf>
    <xf numFmtId="0" fontId="28" fillId="0" borderId="1" xfId="0" applyFont="1" applyBorder="1" applyAlignment="1">
      <alignment horizontal="center" vertical="top"/>
    </xf>
    <xf numFmtId="15" fontId="28" fillId="0" borderId="1" xfId="0" applyNumberFormat="1" applyFont="1" applyBorder="1" applyAlignment="1">
      <alignment horizontal="center" vertical="top"/>
    </xf>
    <xf numFmtId="166" fontId="28" fillId="0" borderId="1" xfId="7" applyNumberFormat="1" applyFont="1" applyFill="1" applyBorder="1" applyAlignment="1">
      <alignment horizontal="center" vertical="top"/>
    </xf>
    <xf numFmtId="166" fontId="80" fillId="0" borderId="0" xfId="0" applyNumberFormat="1" applyFont="1"/>
    <xf numFmtId="166" fontId="81" fillId="0" borderId="1" xfId="0" applyNumberFormat="1" applyFont="1" applyBorder="1" applyAlignment="1">
      <alignment horizontal="left" vertical="top"/>
    </xf>
    <xf numFmtId="166" fontId="36" fillId="0" borderId="8" xfId="7" applyNumberFormat="1" applyFont="1" applyFill="1" applyBorder="1" applyAlignment="1">
      <alignment horizontal="center" vertical="center" wrapText="1"/>
    </xf>
    <xf numFmtId="166" fontId="36" fillId="0" borderId="1" xfId="0" applyNumberFormat="1" applyFont="1" applyBorder="1" applyAlignment="1">
      <alignment horizontal="left" vertical="top"/>
    </xf>
    <xf numFmtId="166" fontId="46" fillId="0" borderId="1" xfId="0" applyNumberFormat="1" applyFont="1" applyBorder="1" applyAlignment="1">
      <alignment horizontal="left" vertical="top"/>
    </xf>
    <xf numFmtId="0" fontId="46" fillId="0" borderId="1" xfId="0" applyFont="1" applyBorder="1" applyAlignment="1">
      <alignment horizontal="left" vertical="top"/>
    </xf>
    <xf numFmtId="166" fontId="46" fillId="0" borderId="95" xfId="0" applyNumberFormat="1" applyFont="1" applyBorder="1" applyAlignment="1">
      <alignment horizontal="left" vertical="top"/>
    </xf>
    <xf numFmtId="166" fontId="82" fillId="0" borderId="1" xfId="0" applyNumberFormat="1" applyFont="1" applyBorder="1" applyAlignment="1">
      <alignment horizontal="left" vertical="top"/>
    </xf>
    <xf numFmtId="0" fontId="36" fillId="0" borderId="95" xfId="0" applyFont="1" applyBorder="1" applyAlignment="1">
      <alignment horizontal="left" vertical="top"/>
    </xf>
    <xf numFmtId="0" fontId="43" fillId="0" borderId="1" xfId="0" applyFont="1" applyBorder="1" applyAlignment="1">
      <alignment horizontal="left"/>
    </xf>
    <xf numFmtId="0" fontId="36" fillId="0" borderId="97" xfId="0" applyFont="1" applyBorder="1" applyAlignment="1">
      <alignment horizontal="left" vertical="top"/>
    </xf>
    <xf numFmtId="0" fontId="142" fillId="0" borderId="1" xfId="1" applyFill="1" applyBorder="1"/>
    <xf numFmtId="0" fontId="36" fillId="0" borderId="109" xfId="0" applyFont="1" applyBorder="1"/>
    <xf numFmtId="0" fontId="41" fillId="0" borderId="109" xfId="0" applyFont="1" applyBorder="1" applyAlignment="1">
      <alignment wrapText="1"/>
    </xf>
    <xf numFmtId="0" fontId="36" fillId="0" borderId="109" xfId="0" applyFont="1" applyBorder="1" applyAlignment="1">
      <alignment wrapText="1"/>
    </xf>
    <xf numFmtId="0" fontId="36" fillId="0" borderId="69" xfId="0" applyFont="1" applyBorder="1"/>
    <xf numFmtId="0" fontId="41" fillId="0" borderId="1" xfId="0" applyFont="1" applyBorder="1" applyAlignment="1">
      <alignment wrapText="1"/>
    </xf>
    <xf numFmtId="166" fontId="28" fillId="5" borderId="95" xfId="7" applyNumberFormat="1" applyFont="1" applyFill="1" applyBorder="1" applyAlignment="1" applyProtection="1">
      <alignment horizontal="center" vertical="top"/>
      <protection locked="0"/>
    </xf>
    <xf numFmtId="166" fontId="28" fillId="0" borderId="1" xfId="7" applyNumberFormat="1" applyFont="1" applyFill="1" applyBorder="1" applyAlignment="1" applyProtection="1">
      <alignment horizontal="center" vertical="top"/>
    </xf>
    <xf numFmtId="166" fontId="41" fillId="0" borderId="118" xfId="7" applyNumberFormat="1" applyFont="1" applyFill="1" applyBorder="1" applyAlignment="1" applyProtection="1">
      <alignment horizontal="left" vertical="top"/>
    </xf>
    <xf numFmtId="166" fontId="41" fillId="0" borderId="161" xfId="7" applyNumberFormat="1" applyFont="1" applyFill="1" applyBorder="1" applyAlignment="1" applyProtection="1">
      <alignment horizontal="left" vertical="top"/>
    </xf>
    <xf numFmtId="166" fontId="41" fillId="0" borderId="162" xfId="7" applyNumberFormat="1" applyFont="1" applyFill="1" applyBorder="1" applyAlignment="1">
      <alignment horizontal="center"/>
    </xf>
    <xf numFmtId="166" fontId="32" fillId="0" borderId="95" xfId="0" applyNumberFormat="1" applyFont="1" applyBorder="1" applyAlignment="1">
      <alignment vertical="top"/>
    </xf>
    <xf numFmtId="166" fontId="41" fillId="0" borderId="95" xfId="0" applyNumberFormat="1" applyFont="1" applyBorder="1" applyAlignment="1">
      <alignment horizontal="left" vertical="top" wrapText="1"/>
    </xf>
    <xf numFmtId="166" fontId="41" fillId="0" borderId="116" xfId="7" applyNumberFormat="1" applyFont="1" applyFill="1" applyBorder="1" applyAlignment="1">
      <alignment horizontal="center"/>
    </xf>
    <xf numFmtId="166" fontId="41" fillId="0" borderId="118" xfId="7" applyNumberFormat="1" applyFont="1" applyFill="1" applyBorder="1" applyAlignment="1">
      <alignment horizontal="center"/>
    </xf>
    <xf numFmtId="166" fontId="32" fillId="3" borderId="95" xfId="0" applyNumberFormat="1" applyFont="1" applyFill="1" applyBorder="1" applyAlignment="1">
      <alignment vertical="top"/>
    </xf>
    <xf numFmtId="166" fontId="41" fillId="3" borderId="118" xfId="7" applyNumberFormat="1" applyFont="1" applyFill="1" applyBorder="1" applyAlignment="1">
      <alignment horizontal="center"/>
    </xf>
    <xf numFmtId="166" fontId="43" fillId="0" borderId="0" xfId="7" applyNumberFormat="1" applyFont="1" applyFill="1" applyProtection="1"/>
    <xf numFmtId="166" fontId="32" fillId="4" borderId="95" xfId="0" applyNumberFormat="1" applyFont="1" applyFill="1" applyBorder="1" applyAlignment="1">
      <alignment vertical="top"/>
    </xf>
    <xf numFmtId="0" fontId="56" fillId="0" borderId="1" xfId="0" quotePrefix="1" applyFont="1" applyBorder="1"/>
    <xf numFmtId="166" fontId="36" fillId="0" borderId="1" xfId="0" applyNumberFormat="1" applyFont="1" applyBorder="1" applyAlignment="1">
      <alignment horizontal="center" vertical="center" wrapText="1"/>
    </xf>
    <xf numFmtId="166" fontId="36" fillId="0" borderId="95" xfId="0" applyNumberFormat="1" applyFont="1" applyBorder="1" applyAlignment="1">
      <alignment horizontal="center" vertical="center" wrapText="1"/>
    </xf>
    <xf numFmtId="0" fontId="36" fillId="0" borderId="1" xfId="0" applyFont="1" applyBorder="1" applyAlignment="1">
      <alignment horizontal="center"/>
    </xf>
    <xf numFmtId="166" fontId="41" fillId="0" borderId="1" xfId="0" applyNumberFormat="1" applyFont="1" applyBorder="1" applyAlignment="1">
      <alignment horizontal="center" vertical="center" wrapText="1"/>
    </xf>
    <xf numFmtId="0" fontId="60" fillId="0" borderId="1" xfId="0" applyFont="1" applyBorder="1" applyAlignment="1">
      <alignment horizontal="left" vertical="top"/>
    </xf>
    <xf numFmtId="166" fontId="41" fillId="0" borderId="95" xfId="0" applyNumberFormat="1" applyFont="1" applyBorder="1" applyAlignment="1">
      <alignment horizontal="center" vertical="center" wrapText="1"/>
    </xf>
    <xf numFmtId="166" fontId="41" fillId="0" borderId="95" xfId="7" applyNumberFormat="1" applyFont="1" applyFill="1" applyBorder="1" applyAlignment="1">
      <alignment horizontal="center" vertical="center" wrapText="1"/>
    </xf>
    <xf numFmtId="166" fontId="41" fillId="0" borderId="95" xfId="7" applyNumberFormat="1" applyFont="1" applyFill="1" applyBorder="1" applyAlignment="1" applyProtection="1">
      <alignment horizontal="center" vertical="center" wrapText="1"/>
    </xf>
    <xf numFmtId="166" fontId="41" fillId="5" borderId="163" xfId="7" applyNumberFormat="1" applyFont="1" applyFill="1" applyBorder="1" applyAlignment="1" applyProtection="1">
      <alignment horizontal="center"/>
      <protection locked="0"/>
    </xf>
    <xf numFmtId="0" fontId="41" fillId="55" borderId="1" xfId="0" applyFont="1" applyFill="1" applyBorder="1" applyAlignment="1" applyProtection="1">
      <alignment horizontal="left" vertical="top" wrapText="1"/>
      <protection locked="0"/>
    </xf>
    <xf numFmtId="0" fontId="41" fillId="55" borderId="95" xfId="0" applyFont="1" applyFill="1" applyBorder="1" applyAlignment="1" applyProtection="1">
      <alignment horizontal="left" vertical="top" wrapText="1"/>
      <protection locked="0"/>
    </xf>
    <xf numFmtId="0" fontId="41" fillId="55" borderId="35" xfId="0" applyFont="1" applyFill="1" applyBorder="1" applyAlignment="1" applyProtection="1">
      <alignment horizontal="left" vertical="top" wrapText="1"/>
      <protection locked="0"/>
    </xf>
    <xf numFmtId="0" fontId="41" fillId="55" borderId="34" xfId="0" applyFont="1" applyFill="1" applyBorder="1" applyAlignment="1" applyProtection="1">
      <alignment horizontal="left" vertical="top" wrapText="1"/>
      <protection locked="0"/>
    </xf>
    <xf numFmtId="0" fontId="41" fillId="55" borderId="36" xfId="0" applyFont="1" applyFill="1" applyBorder="1" applyAlignment="1" applyProtection="1">
      <alignment horizontal="left" vertical="top" wrapText="1"/>
      <protection locked="0"/>
    </xf>
    <xf numFmtId="0" fontId="41" fillId="55" borderId="15" xfId="0" applyFont="1" applyFill="1" applyBorder="1" applyAlignment="1" applyProtection="1">
      <alignment horizontal="left" vertical="top" wrapText="1"/>
      <protection locked="0"/>
    </xf>
    <xf numFmtId="0" fontId="41" fillId="55" borderId="93" xfId="0" applyFont="1" applyFill="1" applyBorder="1" applyAlignment="1" applyProtection="1">
      <alignment horizontal="left" vertical="top" wrapText="1"/>
      <protection locked="0"/>
    </xf>
    <xf numFmtId="0" fontId="41" fillId="55" borderId="37" xfId="0" applyFont="1" applyFill="1" applyBorder="1" applyAlignment="1" applyProtection="1">
      <alignment horizontal="left" vertical="top" wrapText="1"/>
      <protection locked="0"/>
    </xf>
    <xf numFmtId="166" fontId="28" fillId="55" borderId="1" xfId="7" applyNumberFormat="1" applyFont="1" applyFill="1" applyBorder="1" applyProtection="1">
      <protection locked="0"/>
    </xf>
    <xf numFmtId="166" fontId="41" fillId="55" borderId="1" xfId="7" applyNumberFormat="1" applyFont="1" applyFill="1" applyBorder="1" applyAlignment="1" applyProtection="1">
      <alignment horizontal="left" vertical="top" wrapText="1"/>
      <protection locked="0"/>
    </xf>
    <xf numFmtId="0" fontId="46" fillId="55" borderId="1" xfId="0" applyFont="1" applyFill="1" applyBorder="1" applyAlignment="1" applyProtection="1">
      <alignment horizontal="left" vertical="top" wrapText="1"/>
      <protection locked="0"/>
    </xf>
    <xf numFmtId="0" fontId="46" fillId="55" borderId="35" xfId="0" applyFont="1" applyFill="1" applyBorder="1" applyAlignment="1" applyProtection="1">
      <alignment horizontal="left" vertical="top" wrapText="1"/>
      <protection locked="0"/>
    </xf>
    <xf numFmtId="0" fontId="46" fillId="0" borderId="35" xfId="0" applyFont="1" applyBorder="1" applyAlignment="1" applyProtection="1">
      <alignment horizontal="left" vertical="top" wrapText="1"/>
      <protection locked="0"/>
    </xf>
    <xf numFmtId="0" fontId="46" fillId="55" borderId="0" xfId="0" applyFont="1" applyFill="1" applyAlignment="1">
      <alignment horizontal="left" vertical="top" wrapText="1"/>
    </xf>
    <xf numFmtId="0" fontId="46" fillId="55" borderId="1" xfId="0" applyFont="1" applyFill="1" applyBorder="1" applyAlignment="1">
      <alignment horizontal="left" vertical="top" wrapText="1"/>
    </xf>
    <xf numFmtId="0" fontId="41" fillId="55" borderId="1" xfId="0" applyFont="1" applyFill="1" applyBorder="1" applyAlignment="1">
      <alignment horizontal="left" vertical="top" wrapText="1"/>
    </xf>
    <xf numFmtId="166" fontId="46" fillId="55" borderId="34" xfId="0" applyNumberFormat="1" applyFont="1" applyFill="1" applyBorder="1" applyProtection="1">
      <protection locked="0"/>
    </xf>
    <xf numFmtId="166" fontId="41" fillId="55" borderId="1" xfId="0" applyNumberFormat="1" applyFont="1" applyFill="1" applyBorder="1" applyProtection="1">
      <protection locked="0"/>
    </xf>
    <xf numFmtId="0" fontId="41" fillId="55" borderId="1" xfId="0" applyFont="1" applyFill="1" applyBorder="1" applyAlignment="1" applyProtection="1">
      <alignment horizontal="left" vertical="top"/>
      <protection locked="0"/>
    </xf>
    <xf numFmtId="166" fontId="41" fillId="55" borderId="1" xfId="0" applyNumberFormat="1" applyFont="1" applyFill="1" applyBorder="1" applyAlignment="1" applyProtection="1">
      <alignment horizontal="left" vertical="top"/>
      <protection locked="0"/>
    </xf>
    <xf numFmtId="166" fontId="41" fillId="55" borderId="95" xfId="0" applyNumberFormat="1" applyFont="1" applyFill="1" applyBorder="1" applyAlignment="1" applyProtection="1">
      <alignment horizontal="left" vertical="top"/>
      <protection locked="0"/>
    </xf>
    <xf numFmtId="0" fontId="28" fillId="55" borderId="1" xfId="0" applyFont="1" applyFill="1" applyBorder="1" applyAlignment="1" applyProtection="1">
      <alignment horizontal="center" vertical="top"/>
      <protection locked="0"/>
    </xf>
    <xf numFmtId="15" fontId="28" fillId="55" borderId="1" xfId="0" applyNumberFormat="1" applyFont="1" applyFill="1" applyBorder="1" applyAlignment="1" applyProtection="1">
      <alignment horizontal="center" vertical="top"/>
      <protection locked="0"/>
    </xf>
    <xf numFmtId="0" fontId="41" fillId="55" borderId="35" xfId="0" applyFont="1" applyFill="1" applyBorder="1" applyProtection="1">
      <protection locked="0"/>
    </xf>
    <xf numFmtId="166" fontId="41" fillId="55" borderId="34" xfId="0" applyNumberFormat="1" applyFont="1" applyFill="1" applyBorder="1" applyProtection="1">
      <protection locked="0"/>
    </xf>
    <xf numFmtId="166" fontId="41" fillId="55" borderId="36" xfId="0" applyNumberFormat="1" applyFont="1" applyFill="1" applyBorder="1" applyProtection="1">
      <protection locked="0"/>
    </xf>
    <xf numFmtId="166" fontId="41" fillId="55" borderId="15" xfId="0" applyNumberFormat="1" applyFont="1" applyFill="1" applyBorder="1" applyProtection="1">
      <protection locked="0"/>
    </xf>
    <xf numFmtId="0" fontId="41" fillId="55" borderId="15" xfId="0" applyFont="1" applyFill="1" applyBorder="1" applyAlignment="1" applyProtection="1">
      <alignment horizontal="left" vertical="top"/>
      <protection locked="0"/>
    </xf>
    <xf numFmtId="166" fontId="41" fillId="55" borderId="15" xfId="0" applyNumberFormat="1" applyFont="1" applyFill="1" applyBorder="1" applyAlignment="1" applyProtection="1">
      <alignment horizontal="left" vertical="top"/>
      <protection locked="0"/>
    </xf>
    <xf numFmtId="166" fontId="41" fillId="55" borderId="93" xfId="0" applyNumberFormat="1" applyFont="1" applyFill="1" applyBorder="1" applyAlignment="1" applyProtection="1">
      <alignment horizontal="left" vertical="top"/>
      <protection locked="0"/>
    </xf>
    <xf numFmtId="0" fontId="28" fillId="55" borderId="15" xfId="0" applyFont="1" applyFill="1" applyBorder="1" applyAlignment="1" applyProtection="1">
      <alignment horizontal="center" vertical="top"/>
      <protection locked="0"/>
    </xf>
    <xf numFmtId="15" fontId="28" fillId="55" borderId="15" xfId="0" applyNumberFormat="1" applyFont="1" applyFill="1" applyBorder="1" applyAlignment="1" applyProtection="1">
      <alignment horizontal="center" vertical="top"/>
      <protection locked="0"/>
    </xf>
    <xf numFmtId="0" fontId="41" fillId="55" borderId="37" xfId="0" applyFont="1" applyFill="1" applyBorder="1" applyProtection="1">
      <protection locked="0"/>
    </xf>
    <xf numFmtId="166" fontId="77" fillId="55" borderId="34" xfId="0" applyNumberFormat="1" applyFont="1" applyFill="1" applyBorder="1" applyAlignment="1" applyProtection="1">
      <alignment horizontal="left" vertical="top"/>
      <protection locked="0"/>
    </xf>
    <xf numFmtId="166" fontId="78" fillId="55" borderId="36" xfId="0" applyNumberFormat="1" applyFont="1" applyFill="1" applyBorder="1" applyAlignment="1" applyProtection="1">
      <alignment horizontal="left" vertical="top"/>
      <protection locked="0"/>
    </xf>
    <xf numFmtId="166" fontId="28" fillId="3" borderId="95" xfId="7" applyNumberFormat="1" applyFont="1" applyFill="1" applyBorder="1" applyAlignment="1">
      <alignment horizontal="center" vertical="top"/>
    </xf>
    <xf numFmtId="166" fontId="41" fillId="3" borderId="89" xfId="7" applyNumberFormat="1" applyFont="1" applyFill="1" applyBorder="1" applyAlignment="1">
      <alignment horizontal="left" vertical="top"/>
    </xf>
    <xf numFmtId="166" fontId="42" fillId="3" borderId="95" xfId="0" applyNumberFormat="1" applyFont="1" applyFill="1" applyBorder="1" applyAlignment="1">
      <alignment vertical="top"/>
    </xf>
    <xf numFmtId="0" fontId="76" fillId="3" borderId="95" xfId="0" applyFont="1" applyFill="1" applyBorder="1"/>
    <xf numFmtId="166" fontId="41" fillId="3" borderId="95" xfId="0" applyNumberFormat="1" applyFont="1" applyFill="1" applyBorder="1" applyAlignment="1">
      <alignment vertical="top"/>
    </xf>
    <xf numFmtId="166" fontId="41" fillId="3" borderId="89" xfId="7" applyNumberFormat="1" applyFont="1" applyFill="1" applyBorder="1"/>
    <xf numFmtId="166" fontId="46" fillId="3" borderId="95" xfId="0" applyNumberFormat="1" applyFont="1" applyFill="1" applyBorder="1" applyAlignment="1">
      <alignment horizontal="left" vertical="top"/>
    </xf>
    <xf numFmtId="0" fontId="46" fillId="3" borderId="95" xfId="0" applyFont="1" applyFill="1" applyBorder="1" applyAlignment="1">
      <alignment horizontal="left" vertical="top"/>
    </xf>
    <xf numFmtId="166" fontId="56" fillId="3" borderId="95" xfId="0" applyNumberFormat="1" applyFont="1" applyFill="1" applyBorder="1" applyAlignment="1">
      <alignment horizontal="left" vertical="top"/>
    </xf>
    <xf numFmtId="0" fontId="36" fillId="3" borderId="95" xfId="0" applyFont="1" applyFill="1" applyBorder="1" applyAlignment="1">
      <alignment horizontal="center" vertical="top"/>
    </xf>
    <xf numFmtId="0" fontId="41" fillId="5" borderId="95" xfId="0" applyFont="1" applyFill="1" applyBorder="1" applyAlignment="1" applyProtection="1">
      <alignment horizontal="left" vertical="top"/>
      <protection locked="0"/>
    </xf>
    <xf numFmtId="0" fontId="36" fillId="6" borderId="95" xfId="0" applyFont="1" applyFill="1" applyBorder="1"/>
    <xf numFmtId="166" fontId="36" fillId="5" borderId="95" xfId="0" applyNumberFormat="1" applyFont="1" applyFill="1" applyBorder="1" applyProtection="1">
      <protection locked="0"/>
    </xf>
    <xf numFmtId="166" fontId="36" fillId="5" borderId="95" xfId="7" applyNumberFormat="1" applyFont="1" applyFill="1" applyBorder="1" applyAlignment="1" applyProtection="1">
      <alignment horizontal="left" vertical="top" wrapText="1"/>
      <protection locked="0"/>
    </xf>
    <xf numFmtId="0" fontId="41" fillId="6" borderId="95" xfId="0" applyFont="1" applyFill="1" applyBorder="1"/>
    <xf numFmtId="166" fontId="36" fillId="0" borderId="89" xfId="7" applyNumberFormat="1" applyFont="1" applyBorder="1" applyAlignment="1">
      <alignment horizontal="left" vertical="top" wrapText="1"/>
    </xf>
    <xf numFmtId="166" fontId="36" fillId="0" borderId="17" xfId="7" applyNumberFormat="1" applyFont="1" applyBorder="1" applyAlignment="1">
      <alignment horizontal="left" vertical="top" wrapText="1"/>
    </xf>
    <xf numFmtId="0" fontId="41" fillId="5" borderId="0" xfId="0" applyFont="1" applyFill="1" applyAlignment="1" applyProtection="1">
      <alignment vertical="top"/>
      <protection locked="0"/>
    </xf>
    <xf numFmtId="0" fontId="41" fillId="5" borderId="95" xfId="0" applyFont="1" applyFill="1" applyBorder="1" applyAlignment="1" applyProtection="1">
      <alignment vertical="top"/>
      <protection locked="0"/>
    </xf>
    <xf numFmtId="166" fontId="41" fillId="5" borderId="95" xfId="7" applyNumberFormat="1" applyFont="1" applyFill="1" applyBorder="1" applyAlignment="1" applyProtection="1">
      <alignment vertical="top" wrapText="1"/>
      <protection locked="0"/>
    </xf>
    <xf numFmtId="0" fontId="41" fillId="5" borderId="95" xfId="0" applyFont="1" applyFill="1" applyBorder="1" applyAlignment="1">
      <alignment vertical="top" wrapText="1"/>
    </xf>
    <xf numFmtId="166" fontId="36" fillId="5" borderId="95" xfId="7" applyNumberFormat="1" applyFont="1" applyFill="1" applyBorder="1" applyAlignment="1" applyProtection="1">
      <alignment vertical="top" wrapText="1"/>
      <protection locked="0"/>
    </xf>
    <xf numFmtId="166" fontId="36" fillId="0" borderId="89" xfId="7" applyNumberFormat="1" applyFont="1" applyBorder="1" applyAlignment="1">
      <alignment vertical="top" wrapText="1"/>
    </xf>
    <xf numFmtId="166" fontId="41" fillId="5" borderId="93" xfId="7" applyNumberFormat="1" applyFont="1" applyFill="1" applyBorder="1" applyAlignment="1" applyProtection="1">
      <alignment vertical="top" wrapText="1"/>
      <protection locked="0"/>
    </xf>
    <xf numFmtId="166" fontId="41" fillId="0" borderId="17" xfId="7" applyNumberFormat="1" applyFont="1" applyBorder="1" applyAlignment="1">
      <alignment vertical="top" wrapText="1"/>
    </xf>
    <xf numFmtId="166" fontId="41" fillId="5" borderId="165" xfId="7" applyNumberFormat="1" applyFont="1" applyFill="1" applyBorder="1" applyProtection="1">
      <protection locked="0"/>
    </xf>
    <xf numFmtId="0" fontId="41" fillId="5" borderId="165" xfId="0" applyFont="1" applyFill="1" applyBorder="1" applyProtection="1">
      <protection locked="0"/>
    </xf>
    <xf numFmtId="166" fontId="41" fillId="0" borderId="95" xfId="7" applyNumberFormat="1" applyFont="1" applyFill="1" applyBorder="1" applyProtection="1">
      <protection locked="0"/>
    </xf>
    <xf numFmtId="0" fontId="41" fillId="3" borderId="95" xfId="0" applyFont="1" applyFill="1" applyBorder="1" applyAlignment="1">
      <alignment vertical="top"/>
    </xf>
    <xf numFmtId="0" fontId="36" fillId="3" borderId="95" xfId="0" quotePrefix="1" applyFont="1" applyFill="1" applyBorder="1"/>
    <xf numFmtId="0" fontId="36" fillId="0" borderId="95" xfId="0" applyFont="1" applyBorder="1" applyAlignment="1">
      <alignment vertical="center"/>
    </xf>
    <xf numFmtId="0" fontId="129" fillId="0" borderId="95" xfId="0" applyFont="1" applyBorder="1" applyAlignment="1">
      <alignment vertical="center"/>
    </xf>
    <xf numFmtId="0" fontId="132" fillId="0" borderId="95" xfId="0" applyFont="1" applyBorder="1" applyAlignment="1">
      <alignment horizontal="left" vertical="center"/>
    </xf>
    <xf numFmtId="0" fontId="41" fillId="0" borderId="95" xfId="0" applyFont="1" applyBorder="1" applyAlignment="1">
      <alignment horizontal="center" vertical="center"/>
    </xf>
    <xf numFmtId="0" fontId="41" fillId="0" borderId="95" xfId="0" applyFont="1" applyBorder="1" applyAlignment="1">
      <alignment horizontal="center" vertical="center" wrapText="1"/>
    </xf>
    <xf numFmtId="0" fontId="36" fillId="0" borderId="95" xfId="0" quotePrefix="1" applyFont="1" applyBorder="1"/>
    <xf numFmtId="0" fontId="41" fillId="0" borderId="95" xfId="0" applyFont="1" applyBorder="1" applyAlignment="1" applyProtection="1">
      <alignment horizontal="left" wrapText="1"/>
      <protection locked="0"/>
    </xf>
    <xf numFmtId="0" fontId="41" fillId="0" borderId="95" xfId="0" applyFont="1" applyBorder="1" applyAlignment="1">
      <alignment vertical="top"/>
    </xf>
    <xf numFmtId="0" fontId="41" fillId="0" borderId="95" xfId="0" applyFont="1" applyBorder="1" applyAlignment="1" applyProtection="1">
      <alignment vertical="top" wrapText="1"/>
      <protection locked="0"/>
    </xf>
    <xf numFmtId="0" fontId="41" fillId="0" borderId="95" xfId="0" applyFont="1" applyBorder="1" applyAlignment="1" applyProtection="1">
      <alignment vertical="top"/>
      <protection locked="0"/>
    </xf>
    <xf numFmtId="166" fontId="41" fillId="0" borderId="95" xfId="7" applyNumberFormat="1" applyFont="1" applyFill="1" applyBorder="1" applyAlignment="1" applyProtection="1">
      <alignment vertical="top"/>
      <protection locked="0"/>
    </xf>
    <xf numFmtId="0" fontId="28" fillId="0" borderId="95" xfId="0" applyFont="1" applyBorder="1" applyAlignment="1" applyProtection="1">
      <alignment horizontal="center" vertical="center" wrapText="1"/>
      <protection locked="0"/>
    </xf>
    <xf numFmtId="0" fontId="41" fillId="0" borderId="95" xfId="0" applyFont="1" applyBorder="1" applyAlignment="1" applyProtection="1">
      <alignment horizontal="center" vertical="center" wrapText="1"/>
      <protection locked="0"/>
    </xf>
    <xf numFmtId="0" fontId="28" fillId="0" borderId="95" xfId="0" applyFont="1" applyBorder="1" applyAlignment="1" applyProtection="1">
      <alignment vertical="center" wrapText="1"/>
      <protection locked="0"/>
    </xf>
    <xf numFmtId="0" fontId="41" fillId="0" borderId="95" xfId="0" applyFont="1" applyBorder="1" applyAlignment="1" applyProtection="1">
      <alignment horizontal="left" vertical="center" wrapText="1"/>
      <protection locked="0"/>
    </xf>
    <xf numFmtId="166" fontId="28" fillId="0" borderId="95" xfId="7" applyNumberFormat="1" applyFont="1" applyFill="1" applyBorder="1" applyAlignment="1" applyProtection="1">
      <alignment vertical="center" wrapText="1"/>
      <protection locked="0"/>
    </xf>
    <xf numFmtId="0" fontId="123" fillId="0" borderId="95" xfId="0" applyFont="1" applyBorder="1" applyAlignment="1">
      <alignment vertical="center"/>
    </xf>
    <xf numFmtId="0" fontId="36" fillId="0" borderId="95" xfId="0" applyFont="1" applyBorder="1" applyAlignment="1" applyProtection="1">
      <alignment horizontal="center" vertical="center" wrapText="1"/>
      <protection locked="0"/>
    </xf>
    <xf numFmtId="0" fontId="36" fillId="0" borderId="95" xfId="0" applyFont="1" applyBorder="1" applyAlignment="1" applyProtection="1">
      <alignment horizontal="center"/>
      <protection locked="0"/>
    </xf>
    <xf numFmtId="0" fontId="36" fillId="0" borderId="95" xfId="0" applyFont="1" applyBorder="1" applyProtection="1">
      <protection locked="0"/>
    </xf>
    <xf numFmtId="0" fontId="41" fillId="0" borderId="95" xfId="0" applyFont="1" applyBorder="1" applyAlignment="1" applyProtection="1">
      <alignment wrapText="1"/>
      <protection locked="0"/>
    </xf>
    <xf numFmtId="0" fontId="41" fillId="0" borderId="95" xfId="0" quotePrefix="1" applyFont="1" applyBorder="1"/>
    <xf numFmtId="0" fontId="124" fillId="0" borderId="95" xfId="0" applyFont="1" applyBorder="1"/>
    <xf numFmtId="0" fontId="41" fillId="0" borderId="95" xfId="7128" applyFont="1"/>
    <xf numFmtId="0" fontId="9" fillId="0" borderId="0" xfId="0" applyFont="1" applyAlignment="1">
      <alignment vertical="center"/>
    </xf>
    <xf numFmtId="0" fontId="8" fillId="0" borderId="0" xfId="0" applyFont="1" applyAlignment="1">
      <alignment vertical="center"/>
    </xf>
    <xf numFmtId="0" fontId="15" fillId="0" borderId="0" xfId="0" applyFont="1" applyAlignment="1">
      <alignment horizontal="left" vertical="top" wrapText="1"/>
    </xf>
    <xf numFmtId="0" fontId="7" fillId="0" borderId="0" xfId="0" applyFont="1" applyAlignment="1">
      <alignment horizontal="left" vertical="top" wrapText="1"/>
    </xf>
    <xf numFmtId="0" fontId="198" fillId="0" borderId="0" xfId="0" applyFont="1"/>
    <xf numFmtId="0" fontId="41" fillId="5" borderId="34" xfId="0" applyFont="1" applyFill="1" applyBorder="1" applyAlignment="1" applyProtection="1">
      <alignment horizontal="left" vertical="top"/>
      <protection locked="0"/>
    </xf>
    <xf numFmtId="0" fontId="41" fillId="5" borderId="36" xfId="0" applyFont="1" applyFill="1" applyBorder="1" applyAlignment="1" applyProtection="1">
      <alignment horizontal="left" vertical="top"/>
      <protection locked="0"/>
    </xf>
    <xf numFmtId="166" fontId="41" fillId="5" borderId="32" xfId="0" applyNumberFormat="1" applyFont="1" applyFill="1" applyBorder="1" applyAlignment="1" applyProtection="1">
      <alignment horizontal="left" vertical="top"/>
      <protection locked="0"/>
    </xf>
    <xf numFmtId="166" fontId="41" fillId="5" borderId="51" xfId="0" applyNumberFormat="1" applyFont="1" applyFill="1" applyBorder="1" applyAlignment="1" applyProtection="1">
      <alignment horizontal="left" vertical="top"/>
      <protection locked="0"/>
    </xf>
    <xf numFmtId="166" fontId="41" fillId="5" borderId="92" xfId="0" applyNumberFormat="1" applyFont="1" applyFill="1" applyBorder="1" applyAlignment="1" applyProtection="1">
      <alignment horizontal="left" vertical="top"/>
      <protection locked="0"/>
    </xf>
    <xf numFmtId="166" fontId="47" fillId="5" borderId="51" xfId="0" applyNumberFormat="1" applyFont="1" applyFill="1" applyBorder="1" applyAlignment="1" applyProtection="1">
      <alignment horizontal="left" vertical="top"/>
      <protection locked="0"/>
    </xf>
    <xf numFmtId="166" fontId="0" fillId="0" borderId="0" xfId="0" applyNumberFormat="1" applyProtection="1">
      <protection locked="0"/>
    </xf>
    <xf numFmtId="0" fontId="36" fillId="0" borderId="95" xfId="0" applyFont="1" applyBorder="1" applyAlignment="1">
      <alignment horizontal="center" vertical="center" wrapText="1"/>
    </xf>
    <xf numFmtId="0" fontId="36" fillId="0" borderId="144" xfId="0" applyFont="1" applyBorder="1" applyAlignment="1">
      <alignment horizontal="center"/>
    </xf>
    <xf numFmtId="166" fontId="41" fillId="3" borderId="144" xfId="0" applyNumberFormat="1" applyFont="1" applyFill="1" applyBorder="1"/>
    <xf numFmtId="166" fontId="41" fillId="3" borderId="167" xfId="0" applyNumberFormat="1" applyFont="1" applyFill="1" applyBorder="1"/>
    <xf numFmtId="0" fontId="41" fillId="56" borderId="1" xfId="0" applyFont="1" applyFill="1" applyBorder="1"/>
    <xf numFmtId="0" fontId="41" fillId="0" borderId="0" xfId="0" applyFont="1" applyAlignment="1" applyProtection="1">
      <alignment horizontal="left" vertical="top" wrapText="1"/>
      <protection locked="0"/>
    </xf>
    <xf numFmtId="166" fontId="41" fillId="5" borderId="95" xfId="7" applyNumberFormat="1" applyFont="1" applyFill="1" applyBorder="1" applyAlignment="1" applyProtection="1">
      <alignment horizontal="left" vertical="top" wrapText="1"/>
      <protection locked="0"/>
    </xf>
    <xf numFmtId="166" fontId="48" fillId="45" borderId="144" xfId="7" applyNumberFormat="1" applyFont="1" applyFill="1" applyBorder="1" applyProtection="1">
      <protection locked="0"/>
    </xf>
    <xf numFmtId="0" fontId="0" fillId="0" borderId="95" xfId="0" quotePrefix="1" applyBorder="1"/>
    <xf numFmtId="0" fontId="172" fillId="57" borderId="0" xfId="0" applyFont="1" applyFill="1"/>
    <xf numFmtId="0" fontId="201" fillId="57" borderId="0" xfId="0" applyFont="1" applyFill="1" applyProtection="1">
      <protection locked="0"/>
    </xf>
    <xf numFmtId="15" fontId="200" fillId="3" borderId="163" xfId="0" applyNumberFormat="1" applyFont="1" applyFill="1" applyBorder="1" applyAlignment="1">
      <alignment horizontal="center" vertical="top"/>
    </xf>
    <xf numFmtId="0" fontId="200" fillId="57" borderId="163" xfId="0" quotePrefix="1" applyFont="1" applyFill="1" applyBorder="1" applyAlignment="1">
      <alignment horizontal="center"/>
    </xf>
    <xf numFmtId="166" fontId="201" fillId="58" borderId="163" xfId="7" applyNumberFormat="1" applyFont="1" applyFill="1" applyBorder="1" applyProtection="1">
      <protection locked="0"/>
    </xf>
    <xf numFmtId="166" fontId="201" fillId="57" borderId="163" xfId="7" applyNumberFormat="1" applyFont="1" applyFill="1" applyBorder="1" applyProtection="1">
      <protection locked="0"/>
    </xf>
    <xf numFmtId="0" fontId="3" fillId="0" borderId="113" xfId="1" applyFont="1" applyBorder="1" applyAlignment="1"/>
    <xf numFmtId="0" fontId="3" fillId="0" borderId="0" xfId="0" applyFont="1"/>
    <xf numFmtId="166" fontId="41" fillId="45" borderId="95" xfId="7" applyNumberFormat="1" applyFont="1" applyFill="1" applyBorder="1" applyAlignment="1" applyProtection="1">
      <alignment horizontal="left" vertical="top"/>
      <protection locked="0"/>
    </xf>
    <xf numFmtId="0" fontId="36" fillId="0" borderId="4" xfId="0" applyFont="1" applyBorder="1"/>
    <xf numFmtId="0" fontId="41" fillId="0" borderId="4" xfId="0" applyFont="1" applyBorder="1"/>
    <xf numFmtId="0" fontId="41" fillId="0" borderId="1" xfId="0" applyFont="1" applyBorder="1" applyAlignment="1">
      <alignment vertical="top"/>
    </xf>
    <xf numFmtId="0" fontId="124" fillId="0" borderId="4" xfId="0" applyFont="1" applyBorder="1"/>
    <xf numFmtId="0" fontId="41" fillId="45" borderId="0" xfId="0" applyFont="1" applyFill="1" applyProtection="1">
      <protection locked="0"/>
    </xf>
    <xf numFmtId="0" fontId="41" fillId="59" borderId="1" xfId="0" applyFont="1" applyFill="1" applyBorder="1" applyProtection="1">
      <protection locked="0"/>
    </xf>
    <xf numFmtId="0" fontId="0" fillId="0" borderId="0" xfId="0"/>
    <xf numFmtId="0" fontId="36" fillId="0" borderId="0" xfId="0" applyFont="1" applyAlignment="1">
      <alignment vertical="top" wrapText="1"/>
    </xf>
    <xf numFmtId="0" fontId="202" fillId="0" borderId="0" xfId="0" applyFont="1"/>
    <xf numFmtId="0" fontId="203" fillId="0" borderId="0" xfId="0" applyFont="1" applyAlignment="1"/>
    <xf numFmtId="0" fontId="204" fillId="0" borderId="0" xfId="0" applyFont="1"/>
    <xf numFmtId="15" fontId="41" fillId="3" borderId="95" xfId="0" applyNumberFormat="1" applyFont="1" applyFill="1" applyBorder="1" applyAlignment="1">
      <alignment horizontal="center" vertical="top"/>
    </xf>
    <xf numFmtId="0" fontId="2" fillId="0" borderId="0" xfId="0" applyFont="1"/>
    <xf numFmtId="0" fontId="191" fillId="3" borderId="1" xfId="0" applyFont="1" applyFill="1" applyBorder="1"/>
    <xf numFmtId="0" fontId="190" fillId="5" borderId="0" xfId="0" applyFont="1" applyFill="1" applyProtection="1">
      <protection locked="0"/>
    </xf>
    <xf numFmtId="0" fontId="191" fillId="5" borderId="1" xfId="0" applyFont="1" applyFill="1" applyBorder="1" applyProtection="1">
      <protection locked="0"/>
    </xf>
    <xf numFmtId="0" fontId="191" fillId="5" borderId="95" xfId="0" applyFont="1" applyFill="1" applyBorder="1" applyProtection="1">
      <protection locked="0"/>
    </xf>
    <xf numFmtId="166" fontId="191" fillId="5" borderId="1" xfId="0" applyNumberFormat="1" applyFont="1" applyFill="1" applyBorder="1" applyProtection="1">
      <protection locked="0"/>
    </xf>
    <xf numFmtId="0" fontId="190" fillId="3" borderId="1" xfId="0" applyFont="1" applyFill="1" applyBorder="1"/>
    <xf numFmtId="0" fontId="43" fillId="5" borderId="95" xfId="0" applyFont="1" applyFill="1" applyBorder="1" applyProtection="1">
      <protection locked="0"/>
    </xf>
    <xf numFmtId="0" fontId="36" fillId="4" borderId="39" xfId="0" applyFont="1" applyFill="1" applyBorder="1" applyAlignment="1">
      <alignment horizontal="center" vertical="center"/>
    </xf>
    <xf numFmtId="0" fontId="41" fillId="4" borderId="95" xfId="0" applyFont="1" applyFill="1" applyBorder="1" applyAlignment="1">
      <alignment horizontal="left" vertical="center" wrapText="1"/>
    </xf>
    <xf numFmtId="166" fontId="36" fillId="5" borderId="93" xfId="7" applyNumberFormat="1" applyFont="1" applyFill="1" applyBorder="1" applyAlignment="1" applyProtection="1">
      <alignment horizontal="center"/>
      <protection locked="0"/>
    </xf>
    <xf numFmtId="166" fontId="36" fillId="4" borderId="95" xfId="7" applyNumberFormat="1" applyFont="1" applyFill="1" applyBorder="1" applyAlignment="1">
      <alignment horizontal="left" vertical="center"/>
    </xf>
    <xf numFmtId="166" fontId="41" fillId="5" borderId="95" xfId="7" applyNumberFormat="1" applyFont="1" applyFill="1" applyBorder="1" applyAlignment="1" applyProtection="1">
      <alignment horizontal="left" vertical="center"/>
      <protection locked="0"/>
    </xf>
    <xf numFmtId="166" fontId="41" fillId="3" borderId="89" xfId="7" applyNumberFormat="1" applyFont="1" applyFill="1" applyBorder="1" applyAlignment="1">
      <alignment horizontal="left" vertical="center"/>
    </xf>
    <xf numFmtId="166" fontId="36" fillId="4" borderId="89" xfId="7" applyNumberFormat="1" applyFont="1" applyFill="1" applyBorder="1" applyAlignment="1">
      <alignment horizontal="left" vertical="center"/>
    </xf>
    <xf numFmtId="166" fontId="36" fillId="3" borderId="95" xfId="7" applyNumberFormat="1" applyFont="1" applyFill="1" applyBorder="1" applyAlignment="1">
      <alignment horizontal="center"/>
    </xf>
    <xf numFmtId="166" fontId="28" fillId="5" borderId="93" xfId="7" applyNumberFormat="1" applyFont="1" applyFill="1" applyBorder="1" applyProtection="1">
      <protection locked="0"/>
    </xf>
    <xf numFmtId="166" fontId="36" fillId="4" borderId="95" xfId="7" applyNumberFormat="1" applyFont="1" applyFill="1" applyBorder="1" applyAlignment="1">
      <alignment horizontal="center"/>
    </xf>
    <xf numFmtId="0" fontId="41" fillId="5" borderId="39" xfId="0" applyFont="1" applyFill="1" applyBorder="1" applyProtection="1">
      <protection locked="0"/>
    </xf>
    <xf numFmtId="0" fontId="41" fillId="5" borderId="95" xfId="0" applyFont="1" applyFill="1" applyBorder="1" applyAlignment="1" applyProtection="1">
      <alignment wrapText="1"/>
      <protection locked="0"/>
    </xf>
    <xf numFmtId="0" fontId="41" fillId="5" borderId="93" xfId="0" applyFont="1" applyFill="1" applyBorder="1" applyAlignment="1" applyProtection="1">
      <alignment wrapText="1"/>
      <protection locked="0"/>
    </xf>
    <xf numFmtId="0" fontId="32" fillId="4" borderId="95" xfId="0" applyFont="1" applyFill="1" applyBorder="1" applyAlignment="1">
      <alignment horizontal="center" vertical="top"/>
    </xf>
    <xf numFmtId="0" fontId="32" fillId="3" borderId="89" xfId="0" applyFont="1" applyFill="1" applyBorder="1" applyAlignment="1">
      <alignment horizontal="center" vertical="top"/>
    </xf>
    <xf numFmtId="0" fontId="32" fillId="5" borderId="95" xfId="0" applyFont="1" applyFill="1" applyBorder="1" applyAlignment="1" applyProtection="1">
      <alignment horizontal="center" vertical="top"/>
      <protection locked="0"/>
    </xf>
    <xf numFmtId="0" fontId="32" fillId="5" borderId="93" xfId="0" applyFont="1" applyFill="1" applyBorder="1" applyAlignment="1" applyProtection="1">
      <alignment horizontal="center" vertical="top"/>
      <protection locked="0"/>
    </xf>
    <xf numFmtId="166" fontId="37" fillId="3" borderId="95" xfId="0" applyNumberFormat="1" applyFont="1" applyFill="1" applyBorder="1" applyAlignment="1">
      <alignment horizontal="center" vertical="top" wrapText="1"/>
    </xf>
    <xf numFmtId="166" fontId="37" fillId="3" borderId="39" xfId="0" applyNumberFormat="1" applyFont="1" applyFill="1" applyBorder="1" applyAlignment="1">
      <alignment horizontal="center" vertical="top" wrapText="1"/>
    </xf>
    <xf numFmtId="166" fontId="37" fillId="5" borderId="89" xfId="0" applyNumberFormat="1" applyFont="1" applyFill="1" applyBorder="1" applyAlignment="1" applyProtection="1">
      <alignment horizontal="center" vertical="top" wrapText="1"/>
      <protection locked="0"/>
    </xf>
    <xf numFmtId="166" fontId="37" fillId="5" borderId="93" xfId="0" applyNumberFormat="1" applyFont="1" applyFill="1" applyBorder="1" applyAlignment="1" applyProtection="1">
      <alignment horizontal="center" vertical="top" wrapText="1"/>
      <protection locked="0"/>
    </xf>
    <xf numFmtId="166" fontId="37" fillId="4" borderId="95" xfId="0" applyNumberFormat="1" applyFont="1" applyFill="1" applyBorder="1" applyAlignment="1">
      <alignment horizontal="center" vertical="top"/>
    </xf>
    <xf numFmtId="166" fontId="37" fillId="4" borderId="89" xfId="7" applyNumberFormat="1" applyFont="1" applyFill="1" applyBorder="1" applyAlignment="1">
      <alignment horizontal="left" vertical="top"/>
    </xf>
    <xf numFmtId="166" fontId="43" fillId="4" borderId="89" xfId="7" applyNumberFormat="1" applyFont="1" applyFill="1" applyBorder="1" applyAlignment="1">
      <alignment horizontal="left" vertical="top"/>
    </xf>
    <xf numFmtId="166" fontId="36" fillId="3" borderId="89" xfId="7" applyNumberFormat="1" applyFont="1" applyFill="1" applyBorder="1" applyAlignment="1">
      <alignment horizontal="left" vertical="top"/>
    </xf>
    <xf numFmtId="166" fontId="36" fillId="3" borderId="95" xfId="7" applyNumberFormat="1" applyFont="1" applyFill="1" applyBorder="1" applyAlignment="1">
      <alignment horizontal="left" vertical="top"/>
    </xf>
    <xf numFmtId="166" fontId="36" fillId="3" borderId="95" xfId="7" applyNumberFormat="1" applyFont="1" applyFill="1" applyBorder="1" applyAlignment="1">
      <alignment horizontal="center" vertical="top" wrapText="1"/>
    </xf>
    <xf numFmtId="0" fontId="36" fillId="0" borderId="93" xfId="0" applyFont="1" applyBorder="1" applyAlignment="1">
      <alignment horizontal="center" vertical="center" wrapText="1"/>
    </xf>
    <xf numFmtId="166" fontId="41" fillId="3" borderId="56" xfId="7" applyNumberFormat="1" applyFont="1" applyFill="1" applyBorder="1" applyAlignment="1">
      <alignment horizontal="left" vertical="top"/>
    </xf>
    <xf numFmtId="166" fontId="46" fillId="3" borderId="95" xfId="7" applyNumberFormat="1" applyFont="1" applyFill="1" applyBorder="1" applyAlignment="1">
      <alignment horizontal="left" vertical="top"/>
    </xf>
    <xf numFmtId="15" fontId="28" fillId="3" borderId="95" xfId="0" applyNumberFormat="1" applyFont="1" applyFill="1" applyBorder="1" applyAlignment="1">
      <alignment horizontal="center" vertical="top"/>
    </xf>
    <xf numFmtId="15" fontId="28" fillId="3" borderId="39" xfId="0" applyNumberFormat="1" applyFont="1" applyFill="1" applyBorder="1" applyAlignment="1">
      <alignment horizontal="center" vertical="top"/>
    </xf>
    <xf numFmtId="15" fontId="28" fillId="5" borderId="89" xfId="0" applyNumberFormat="1" applyFont="1" applyFill="1" applyBorder="1" applyAlignment="1" applyProtection="1">
      <alignment horizontal="center" vertical="top"/>
      <protection locked="0"/>
    </xf>
    <xf numFmtId="15" fontId="28" fillId="5" borderId="95" xfId="0" applyNumberFormat="1" applyFont="1" applyFill="1" applyBorder="1" applyAlignment="1" applyProtection="1">
      <alignment horizontal="center" vertical="top"/>
      <protection locked="0"/>
    </xf>
    <xf numFmtId="15" fontId="28" fillId="3" borderId="89" xfId="0" applyNumberFormat="1" applyFont="1" applyFill="1" applyBorder="1" applyAlignment="1">
      <alignment horizontal="center" vertical="top"/>
    </xf>
    <xf numFmtId="0" fontId="60" fillId="3" borderId="95" xfId="0" applyFont="1" applyFill="1" applyBorder="1" applyAlignment="1">
      <alignment horizontal="left" vertical="top" wrapText="1"/>
    </xf>
    <xf numFmtId="0" fontId="41" fillId="4" borderId="95" xfId="0" applyFont="1" applyFill="1" applyBorder="1" applyAlignment="1">
      <alignment horizontal="center" vertical="center" wrapText="1"/>
    </xf>
    <xf numFmtId="0" fontId="36" fillId="3" borderId="100" xfId="0" applyFont="1" applyFill="1" applyBorder="1" applyAlignment="1">
      <alignment horizontal="center"/>
    </xf>
    <xf numFmtId="0" fontId="36" fillId="5" borderId="95" xfId="0" applyFont="1" applyFill="1" applyBorder="1" applyAlignment="1" applyProtection="1">
      <alignment horizontal="center"/>
      <protection locked="0"/>
    </xf>
    <xf numFmtId="166" fontId="46" fillId="5" borderId="95" xfId="7" applyNumberFormat="1" applyFont="1" applyFill="1" applyBorder="1" applyAlignment="1" applyProtection="1">
      <alignment horizontal="center" vertical="top" wrapText="1"/>
      <protection locked="0"/>
    </xf>
    <xf numFmtId="166" fontId="41" fillId="5" borderId="108" xfId="7" applyNumberFormat="1" applyFont="1" applyFill="1" applyBorder="1" applyAlignment="1" applyProtection="1">
      <alignment vertical="top" wrapText="1"/>
      <protection locked="0"/>
    </xf>
    <xf numFmtId="166" fontId="155" fillId="0" borderId="0" xfId="0" applyNumberFormat="1" applyFont="1"/>
    <xf numFmtId="166" fontId="47" fillId="0" borderId="44" xfId="0" applyNumberFormat="1" applyFont="1" applyBorder="1" applyAlignment="1">
      <alignment horizontal="left" vertical="top"/>
    </xf>
    <xf numFmtId="166" fontId="41" fillId="0" borderId="89" xfId="0" applyNumberFormat="1" applyFont="1" applyBorder="1"/>
    <xf numFmtId="166" fontId="41" fillId="0" borderId="89" xfId="7" applyNumberFormat="1" applyFont="1" applyFill="1" applyBorder="1" applyAlignment="1">
      <alignment horizontal="left" vertical="top"/>
    </xf>
    <xf numFmtId="166" fontId="28" fillId="0" borderId="89" xfId="7" applyNumberFormat="1" applyFont="1" applyFill="1" applyBorder="1" applyAlignment="1">
      <alignment horizontal="center" vertical="top"/>
    </xf>
    <xf numFmtId="166" fontId="28" fillId="0" borderId="164" xfId="7" applyNumberFormat="1" applyFont="1" applyFill="1" applyBorder="1" applyAlignment="1">
      <alignment horizontal="center" vertical="top"/>
    </xf>
    <xf numFmtId="166" fontId="46" fillId="45" borderId="106" xfId="0" applyNumberFormat="1" applyFont="1" applyFill="1" applyBorder="1" applyProtection="1">
      <protection locked="0"/>
    </xf>
    <xf numFmtId="166" fontId="41" fillId="45" borderId="95" xfId="0" applyNumberFormat="1" applyFont="1" applyFill="1" applyBorder="1" applyProtection="1">
      <protection locked="0"/>
    </xf>
    <xf numFmtId="166" fontId="28" fillId="45" borderId="95" xfId="7" applyNumberFormat="1" applyFont="1" applyFill="1" applyBorder="1" applyAlignment="1" applyProtection="1">
      <alignment horizontal="center" vertical="top"/>
      <protection locked="0"/>
    </xf>
    <xf numFmtId="166" fontId="28" fillId="45" borderId="168" xfId="7" applyNumberFormat="1" applyFont="1" applyFill="1" applyBorder="1" applyAlignment="1" applyProtection="1">
      <alignment horizontal="center" vertical="top"/>
      <protection locked="0"/>
    </xf>
    <xf numFmtId="166" fontId="41" fillId="45" borderId="106" xfId="0" applyNumberFormat="1" applyFont="1" applyFill="1" applyBorder="1" applyProtection="1">
      <protection locked="0"/>
    </xf>
    <xf numFmtId="166" fontId="41" fillId="45" borderId="92" xfId="0" applyNumberFormat="1" applyFont="1" applyFill="1" applyBorder="1" applyProtection="1">
      <protection locked="0"/>
    </xf>
    <xf numFmtId="166" fontId="41" fillId="45" borderId="93" xfId="0" applyNumberFormat="1" applyFont="1" applyFill="1" applyBorder="1" applyProtection="1">
      <protection locked="0"/>
    </xf>
    <xf numFmtId="166" fontId="41" fillId="45" borderId="93" xfId="7" applyNumberFormat="1" applyFont="1" applyFill="1" applyBorder="1" applyAlignment="1" applyProtection="1">
      <alignment horizontal="left" vertical="top"/>
      <protection locked="0"/>
    </xf>
    <xf numFmtId="166" fontId="28" fillId="45" borderId="93" xfId="7" applyNumberFormat="1" applyFont="1" applyFill="1" applyBorder="1" applyAlignment="1" applyProtection="1">
      <alignment horizontal="center" vertical="top"/>
      <protection locked="0"/>
    </xf>
    <xf numFmtId="166" fontId="28" fillId="45" borderId="169" xfId="7" applyNumberFormat="1" applyFont="1" applyFill="1" applyBorder="1" applyAlignment="1" applyProtection="1">
      <alignment horizontal="center" vertical="top"/>
      <protection locked="0"/>
    </xf>
    <xf numFmtId="166" fontId="41" fillId="45" borderId="166" xfId="7" applyNumberFormat="1" applyFont="1" applyFill="1" applyBorder="1" applyProtection="1">
      <protection locked="0"/>
    </xf>
    <xf numFmtId="166" fontId="46" fillId="0" borderId="95" xfId="7" applyNumberFormat="1" applyFont="1" applyFill="1" applyBorder="1"/>
    <xf numFmtId="0" fontId="36" fillId="0" borderId="1" xfId="0" applyFont="1" applyBorder="1" applyAlignment="1">
      <alignment horizontal="left" vertical="center"/>
    </xf>
    <xf numFmtId="0" fontId="205" fillId="4" borderId="1" xfId="0" applyFont="1" applyFill="1" applyBorder="1" applyAlignment="1">
      <alignment horizontal="left" vertical="top"/>
    </xf>
    <xf numFmtId="166" fontId="31" fillId="3" borderId="95" xfId="0" applyNumberFormat="1" applyFont="1" applyFill="1" applyBorder="1" applyAlignment="1">
      <alignment vertical="top"/>
    </xf>
    <xf numFmtId="166" fontId="46" fillId="3" borderId="95" xfId="0" applyNumberFormat="1" applyFont="1" applyFill="1" applyBorder="1" applyAlignment="1">
      <alignment horizontal="left" vertical="top" wrapText="1"/>
    </xf>
    <xf numFmtId="166" fontId="46" fillId="0" borderId="95" xfId="7" applyNumberFormat="1" applyFont="1" applyFill="1" applyBorder="1" applyAlignment="1">
      <alignment horizontal="center"/>
    </xf>
    <xf numFmtId="0" fontId="36" fillId="0" borderId="1" xfId="0" applyFont="1" applyFill="1" applyBorder="1"/>
    <xf numFmtId="0" fontId="36" fillId="0" borderId="32" xfId="0" applyFont="1" applyFill="1" applyBorder="1" applyAlignment="1">
      <alignment vertical="top" wrapText="1"/>
    </xf>
    <xf numFmtId="0" fontId="41" fillId="0" borderId="14" xfId="0" applyFont="1" applyFill="1" applyBorder="1" applyAlignment="1"/>
    <xf numFmtId="0" fontId="28" fillId="0" borderId="41" xfId="0" applyFont="1" applyFill="1" applyBorder="1" applyAlignment="1"/>
    <xf numFmtId="0" fontId="41" fillId="0" borderId="89" xfId="0" applyFont="1" applyFill="1" applyBorder="1" applyAlignment="1"/>
    <xf numFmtId="166" fontId="41" fillId="0" borderId="14" xfId="0" applyNumberFormat="1" applyFont="1" applyFill="1" applyBorder="1" applyAlignment="1"/>
    <xf numFmtId="15" fontId="36" fillId="0" borderId="14" xfId="0" applyNumberFormat="1" applyFont="1" applyFill="1" applyBorder="1" applyAlignment="1">
      <alignment horizontal="center"/>
    </xf>
    <xf numFmtId="15" fontId="36" fillId="0" borderId="33" xfId="0" applyNumberFormat="1" applyFont="1" applyFill="1" applyBorder="1" applyAlignment="1">
      <alignment horizontal="center"/>
    </xf>
    <xf numFmtId="0" fontId="42" fillId="0" borderId="31" xfId="0" applyFont="1" applyFill="1" applyBorder="1"/>
    <xf numFmtId="0" fontId="41" fillId="0" borderId="1" xfId="0" applyFont="1" applyFill="1" applyBorder="1"/>
    <xf numFmtId="0" fontId="0" fillId="0" borderId="0" xfId="0" applyFill="1"/>
    <xf numFmtId="0" fontId="36" fillId="0" borderId="34" xfId="0" applyFont="1" applyFill="1" applyBorder="1" applyAlignment="1" applyProtection="1">
      <protection locked="0"/>
    </xf>
    <xf numFmtId="0" fontId="41" fillId="0" borderId="1" xfId="0" applyFont="1" applyFill="1" applyBorder="1" applyAlignment="1" applyProtection="1">
      <protection locked="0"/>
    </xf>
    <xf numFmtId="0" fontId="28" fillId="0" borderId="1" xfId="0" applyFont="1" applyFill="1" applyBorder="1" applyAlignment="1" applyProtection="1">
      <protection locked="0"/>
    </xf>
    <xf numFmtId="0" fontId="41" fillId="0" borderId="95" xfId="0" applyFont="1" applyFill="1" applyBorder="1" applyAlignment="1" applyProtection="1">
      <protection locked="0"/>
    </xf>
    <xf numFmtId="166" fontId="41" fillId="0" borderId="1" xfId="0" applyNumberFormat="1" applyFont="1" applyFill="1" applyBorder="1" applyAlignment="1" applyProtection="1">
      <protection locked="0"/>
    </xf>
    <xf numFmtId="15" fontId="36" fillId="0" borderId="1" xfId="0" applyNumberFormat="1" applyFont="1" applyFill="1" applyBorder="1" applyAlignment="1" applyProtection="1">
      <alignment horizontal="center"/>
      <protection locked="0"/>
    </xf>
    <xf numFmtId="15" fontId="36" fillId="0" borderId="35" xfId="0" applyNumberFormat="1" applyFont="1" applyFill="1" applyBorder="1" applyAlignment="1" applyProtection="1">
      <alignment horizontal="center"/>
      <protection locked="0"/>
    </xf>
    <xf numFmtId="0" fontId="42" fillId="0" borderId="2" xfId="0" applyFont="1" applyFill="1" applyBorder="1"/>
    <xf numFmtId="0" fontId="36" fillId="0" borderId="34" xfId="0" applyFont="1" applyFill="1" applyBorder="1" applyProtection="1">
      <protection locked="0"/>
    </xf>
    <xf numFmtId="0" fontId="41" fillId="0" borderId="1" xfId="0" applyFont="1" applyFill="1" applyBorder="1" applyProtection="1">
      <protection locked="0"/>
    </xf>
    <xf numFmtId="0" fontId="28" fillId="0" borderId="1" xfId="0" applyFont="1" applyFill="1" applyBorder="1" applyProtection="1">
      <protection locked="0"/>
    </xf>
    <xf numFmtId="0" fontId="41" fillId="0" borderId="95" xfId="0" applyFont="1" applyFill="1" applyBorder="1" applyProtection="1">
      <protection locked="0"/>
    </xf>
    <xf numFmtId="166" fontId="41" fillId="0" borderId="1" xfId="0" applyNumberFormat="1" applyFont="1" applyFill="1" applyBorder="1" applyProtection="1">
      <protection locked="0"/>
    </xf>
    <xf numFmtId="0" fontId="46" fillId="0" borderId="95" xfId="0" applyFont="1" applyBorder="1" applyAlignment="1">
      <alignment horizontal="left" vertical="top"/>
    </xf>
    <xf numFmtId="9" fontId="41" fillId="46" borderId="1" xfId="7" applyNumberFormat="1" applyFont="1" applyFill="1" applyBorder="1" applyProtection="1">
      <protection locked="0"/>
    </xf>
    <xf numFmtId="166" fontId="41" fillId="46" borderId="1" xfId="7" applyNumberFormat="1" applyFont="1" applyFill="1" applyBorder="1" applyProtection="1">
      <protection locked="0"/>
    </xf>
    <xf numFmtId="166" fontId="28" fillId="46" borderId="1" xfId="7" applyNumberFormat="1" applyFont="1" applyFill="1" applyBorder="1" applyProtection="1">
      <protection locked="0"/>
    </xf>
    <xf numFmtId="166" fontId="59" fillId="46" borderId="32" xfId="0" applyNumberFormat="1" applyFont="1" applyFill="1" applyBorder="1" applyAlignment="1" applyProtection="1">
      <alignment horizontal="left" vertical="top"/>
      <protection locked="0"/>
    </xf>
    <xf numFmtId="166" fontId="41" fillId="46" borderId="14" xfId="0" applyNumberFormat="1" applyFont="1" applyFill="1" applyBorder="1" applyProtection="1">
      <protection locked="0"/>
    </xf>
    <xf numFmtId="0" fontId="41" fillId="46" borderId="14" xfId="0" applyFont="1" applyFill="1" applyBorder="1" applyAlignment="1" applyProtection="1">
      <alignment horizontal="left" vertical="top"/>
      <protection locked="0"/>
    </xf>
    <xf numFmtId="166" fontId="41" fillId="46" borderId="14" xfId="0" applyNumberFormat="1" applyFont="1" applyFill="1" applyBorder="1" applyAlignment="1" applyProtection="1">
      <alignment horizontal="left" vertical="top"/>
      <protection locked="0"/>
    </xf>
    <xf numFmtId="166" fontId="41" fillId="46" borderId="89" xfId="0" applyNumberFormat="1" applyFont="1" applyFill="1" applyBorder="1" applyAlignment="1" applyProtection="1">
      <alignment horizontal="left" vertical="top"/>
      <protection locked="0"/>
    </xf>
    <xf numFmtId="0" fontId="28" fillId="46" borderId="14" xfId="0" applyFont="1" applyFill="1" applyBorder="1" applyAlignment="1" applyProtection="1">
      <alignment horizontal="center" vertical="top"/>
      <protection locked="0"/>
    </xf>
    <xf numFmtId="15" fontId="28" fillId="46" borderId="14" xfId="0" applyNumberFormat="1" applyFont="1" applyFill="1" applyBorder="1" applyAlignment="1" applyProtection="1">
      <alignment horizontal="center" vertical="top"/>
      <protection locked="0"/>
    </xf>
    <xf numFmtId="0" fontId="41" fillId="46" borderId="33" xfId="0" applyFont="1" applyFill="1" applyBorder="1" applyProtection="1">
      <protection locked="0"/>
    </xf>
    <xf numFmtId="166" fontId="46" fillId="46" borderId="34" xfId="0" applyNumberFormat="1" applyFont="1" applyFill="1" applyBorder="1" applyProtection="1">
      <protection locked="0"/>
    </xf>
    <xf numFmtId="166" fontId="41" fillId="46" borderId="1" xfId="0" applyNumberFormat="1" applyFont="1" applyFill="1" applyBorder="1" applyProtection="1">
      <protection locked="0"/>
    </xf>
    <xf numFmtId="0" fontId="41" fillId="46" borderId="1" xfId="0" applyFont="1" applyFill="1" applyBorder="1" applyAlignment="1" applyProtection="1">
      <alignment horizontal="left" vertical="top"/>
      <protection locked="0"/>
    </xf>
    <xf numFmtId="166" fontId="41" fillId="46" borderId="1" xfId="0" applyNumberFormat="1" applyFont="1" applyFill="1" applyBorder="1" applyAlignment="1" applyProtection="1">
      <alignment horizontal="left" vertical="top"/>
      <protection locked="0"/>
    </xf>
    <xf numFmtId="166" fontId="41" fillId="46" borderId="95" xfId="0" applyNumberFormat="1" applyFont="1" applyFill="1" applyBorder="1" applyAlignment="1" applyProtection="1">
      <alignment horizontal="left" vertical="top"/>
      <protection locked="0"/>
    </xf>
    <xf numFmtId="0" fontId="28" fillId="46" borderId="1" xfId="0" applyFont="1" applyFill="1" applyBorder="1" applyAlignment="1" applyProtection="1">
      <alignment horizontal="center" vertical="top"/>
      <protection locked="0"/>
    </xf>
    <xf numFmtId="15" fontId="28" fillId="46" borderId="1" xfId="0" applyNumberFormat="1" applyFont="1" applyFill="1" applyBorder="1" applyAlignment="1" applyProtection="1">
      <alignment horizontal="center" vertical="top"/>
      <protection locked="0"/>
    </xf>
    <xf numFmtId="0" fontId="41" fillId="46" borderId="35" xfId="0" applyFont="1" applyFill="1" applyBorder="1" applyProtection="1">
      <protection locked="0"/>
    </xf>
    <xf numFmtId="166" fontId="41" fillId="46" borderId="34" xfId="0" applyNumberFormat="1" applyFont="1" applyFill="1" applyBorder="1" applyProtection="1">
      <protection locked="0"/>
    </xf>
    <xf numFmtId="166" fontId="41" fillId="46" borderId="36" xfId="0" applyNumberFormat="1" applyFont="1" applyFill="1" applyBorder="1" applyProtection="1">
      <protection locked="0"/>
    </xf>
    <xf numFmtId="166" fontId="41" fillId="46" borderId="15" xfId="0" applyNumberFormat="1" applyFont="1" applyFill="1" applyBorder="1" applyProtection="1">
      <protection locked="0"/>
    </xf>
    <xf numFmtId="0" fontId="41" fillId="46" borderId="15" xfId="0" applyFont="1" applyFill="1" applyBorder="1" applyAlignment="1" applyProtection="1">
      <alignment horizontal="left" vertical="top"/>
      <protection locked="0"/>
    </xf>
    <xf numFmtId="166" fontId="41" fillId="46" borderId="15" xfId="0" applyNumberFormat="1" applyFont="1" applyFill="1" applyBorder="1" applyAlignment="1" applyProtection="1">
      <alignment horizontal="left" vertical="top"/>
      <protection locked="0"/>
    </xf>
    <xf numFmtId="166" fontId="41" fillId="46" borderId="93" xfId="0" applyNumberFormat="1" applyFont="1" applyFill="1" applyBorder="1" applyAlignment="1" applyProtection="1">
      <alignment horizontal="left" vertical="top"/>
      <protection locked="0"/>
    </xf>
    <xf numFmtId="0" fontId="28" fillId="46" borderId="15" xfId="0" applyFont="1" applyFill="1" applyBorder="1" applyAlignment="1" applyProtection="1">
      <alignment horizontal="center" vertical="top"/>
      <protection locked="0"/>
    </xf>
    <xf numFmtId="15" fontId="28" fillId="46" borderId="15" xfId="0" applyNumberFormat="1" applyFont="1" applyFill="1" applyBorder="1" applyAlignment="1" applyProtection="1">
      <alignment horizontal="center" vertical="top"/>
      <protection locked="0"/>
    </xf>
    <xf numFmtId="0" fontId="41" fillId="46" borderId="37" xfId="0" applyFont="1" applyFill="1" applyBorder="1" applyProtection="1">
      <protection locked="0"/>
    </xf>
    <xf numFmtId="166" fontId="41" fillId="0" borderId="95" xfId="7" applyNumberFormat="1" applyFont="1" applyBorder="1" applyAlignment="1">
      <alignment vertical="top" wrapText="1"/>
    </xf>
    <xf numFmtId="166" fontId="46" fillId="0" borderId="1" xfId="7" applyNumberFormat="1" applyFont="1" applyFill="1" applyBorder="1" applyProtection="1">
      <protection locked="0"/>
    </xf>
    <xf numFmtId="166" fontId="46" fillId="0" borderId="95" xfId="7" applyNumberFormat="1" applyFont="1" applyFill="1" applyBorder="1" applyProtection="1">
      <protection locked="0"/>
    </xf>
    <xf numFmtId="166" fontId="28" fillId="0" borderId="95" xfId="7" applyNumberFormat="1" applyFont="1" applyFill="1" applyBorder="1" applyAlignment="1">
      <alignment horizontal="center" vertical="top"/>
    </xf>
    <xf numFmtId="166" fontId="41" fillId="0" borderId="89" xfId="7" applyNumberFormat="1" applyFont="1" applyFill="1" applyBorder="1"/>
    <xf numFmtId="0" fontId="0" fillId="55" borderId="0" xfId="0" applyFill="1"/>
    <xf numFmtId="166" fontId="36" fillId="0" borderId="18" xfId="7" applyNumberFormat="1" applyFont="1" applyFill="1" applyBorder="1" applyAlignment="1" applyProtection="1">
      <alignment horizontal="center" vertical="top"/>
      <protection locked="0"/>
    </xf>
    <xf numFmtId="9" fontId="36" fillId="0" borderId="18" xfId="8" applyFont="1" applyFill="1" applyBorder="1" applyAlignment="1" applyProtection="1">
      <alignment horizontal="center"/>
      <protection locked="0"/>
    </xf>
    <xf numFmtId="9" fontId="36" fillId="0" borderId="18" xfId="8" applyFont="1" applyFill="1" applyBorder="1" applyAlignment="1">
      <alignment horizontal="center"/>
    </xf>
    <xf numFmtId="166" fontId="41" fillId="0" borderId="75" xfId="7" applyNumberFormat="1" applyFont="1" applyFill="1" applyBorder="1"/>
    <xf numFmtId="166" fontId="41" fillId="0" borderId="82" xfId="7" applyNumberFormat="1" applyFont="1" applyFill="1" applyBorder="1" applyProtection="1">
      <protection locked="0"/>
    </xf>
    <xf numFmtId="166" fontId="41" fillId="60" borderId="1" xfId="7" applyNumberFormat="1" applyFont="1" applyFill="1" applyBorder="1" applyAlignment="1">
      <alignment horizontal="right"/>
    </xf>
    <xf numFmtId="166" fontId="87" fillId="0" borderId="18" xfId="7" applyNumberFormat="1" applyFont="1" applyFill="1" applyBorder="1" applyAlignment="1">
      <alignment horizontal="center" vertical="top"/>
    </xf>
    <xf numFmtId="166" fontId="36" fillId="0" borderId="66" xfId="7" applyNumberFormat="1" applyFont="1" applyFill="1" applyBorder="1" applyAlignment="1" applyProtection="1">
      <alignment horizontal="center" vertical="top"/>
      <protection locked="0"/>
    </xf>
    <xf numFmtId="166" fontId="41" fillId="56" borderId="74" xfId="7" applyNumberFormat="1" applyFont="1" applyFill="1" applyBorder="1"/>
    <xf numFmtId="0" fontId="41" fillId="56" borderId="95" xfId="0" applyFont="1" applyFill="1" applyBorder="1"/>
    <xf numFmtId="0" fontId="41" fillId="56" borderId="95" xfId="0" applyFont="1" applyFill="1" applyBorder="1" applyAlignment="1">
      <alignment horizontal="left" vertical="top"/>
    </xf>
    <xf numFmtId="0" fontId="41" fillId="56" borderId="95" xfId="0" applyFont="1" applyFill="1" applyBorder="1" applyAlignment="1">
      <alignment horizontal="left" vertical="top" wrapText="1"/>
    </xf>
    <xf numFmtId="0" fontId="202" fillId="55" borderId="0" xfId="0" applyFont="1" applyFill="1"/>
    <xf numFmtId="0" fontId="30" fillId="0" borderId="4" xfId="0" applyFont="1" applyBorder="1" applyAlignment="1" applyProtection="1">
      <alignment wrapText="1"/>
      <protection locked="0"/>
    </xf>
    <xf numFmtId="166" fontId="36" fillId="3" borderId="95" xfId="7" applyNumberFormat="1" applyFont="1" applyFill="1" applyBorder="1"/>
    <xf numFmtId="166" fontId="36" fillId="4" borderId="95" xfId="7" applyNumberFormat="1" applyFont="1" applyFill="1" applyBorder="1" applyAlignment="1">
      <alignment horizontal="center" vertical="center" wrapText="1"/>
    </xf>
    <xf numFmtId="0" fontId="41" fillId="0" borderId="1" xfId="0" applyFont="1" applyFill="1" applyBorder="1" applyAlignment="1" applyProtection="1">
      <alignment vertical="top"/>
      <protection locked="0"/>
    </xf>
    <xf numFmtId="166" fontId="41" fillId="0" borderId="95" xfId="3746" applyNumberFormat="1" applyFont="1" applyFill="1" applyAlignment="1" applyProtection="1">
      <alignment horizontal="right" vertical="center"/>
      <protection locked="0"/>
    </xf>
    <xf numFmtId="0" fontId="0" fillId="0" borderId="0" xfId="0"/>
    <xf numFmtId="0" fontId="41" fillId="0" borderId="0" xfId="0" applyFont="1" applyAlignment="1">
      <alignment horizontal="left" vertical="center" wrapText="1"/>
    </xf>
    <xf numFmtId="0" fontId="41" fillId="0" borderId="0" xfId="0" applyFont="1" applyAlignment="1">
      <alignment horizontal="left" vertical="center"/>
    </xf>
    <xf numFmtId="0" fontId="0" fillId="0" borderId="0" xfId="0"/>
    <xf numFmtId="0" fontId="40" fillId="0" borderId="0" xfId="0" applyFont="1" applyFill="1"/>
    <xf numFmtId="0" fontId="41" fillId="0" borderId="0" xfId="0" applyFont="1" applyFill="1"/>
    <xf numFmtId="166" fontId="41" fillId="0" borderId="0" xfId="0" applyNumberFormat="1" applyFont="1" applyFill="1"/>
    <xf numFmtId="167" fontId="41" fillId="3" borderId="95" xfId="0" applyNumberFormat="1" applyFont="1" applyFill="1" applyBorder="1"/>
    <xf numFmtId="0" fontId="49" fillId="0" borderId="0" xfId="0" applyFont="1" applyAlignment="1">
      <alignment horizontal="left" vertical="center" wrapText="1"/>
    </xf>
    <xf numFmtId="0" fontId="28" fillId="0" borderId="0" xfId="0" applyFont="1" applyFill="1"/>
    <xf numFmtId="0" fontId="207" fillId="0" borderId="95" xfId="0" applyFont="1" applyBorder="1"/>
    <xf numFmtId="0" fontId="206" fillId="0" borderId="95" xfId="0" applyFont="1" applyBorder="1" applyAlignment="1">
      <alignment horizontal="center" vertical="center" wrapText="1"/>
    </xf>
    <xf numFmtId="0" fontId="208" fillId="3" borderId="95" xfId="0" applyFont="1" applyFill="1" applyBorder="1"/>
    <xf numFmtId="166" fontId="208" fillId="3" borderId="95" xfId="0" applyNumberFormat="1" applyFont="1" applyFill="1" applyBorder="1"/>
    <xf numFmtId="166" fontId="208" fillId="0" borderId="95" xfId="7" applyNumberFormat="1" applyFont="1" applyFill="1" applyBorder="1"/>
    <xf numFmtId="166" fontId="208" fillId="0" borderId="95" xfId="7" applyNumberFormat="1" applyFont="1" applyFill="1" applyBorder="1" applyProtection="1">
      <protection locked="0"/>
    </xf>
    <xf numFmtId="166" fontId="208" fillId="3" borderId="95" xfId="7" applyNumberFormat="1" applyFont="1" applyFill="1" applyBorder="1"/>
    <xf numFmtId="166" fontId="208" fillId="0" borderId="95" xfId="7" applyNumberFormat="1" applyFont="1" applyFill="1" applyBorder="1" applyAlignment="1">
      <alignment horizontal="left" vertical="top" wrapText="1"/>
    </xf>
    <xf numFmtId="0" fontId="36" fillId="0" borderId="95" xfId="0" applyFont="1" applyBorder="1" applyAlignment="1">
      <alignment horizontal="center"/>
    </xf>
    <xf numFmtId="166" fontId="41" fillId="45" borderId="95" xfId="7" applyNumberFormat="1" applyFont="1" applyFill="1" applyBorder="1" applyAlignment="1" applyProtection="1">
      <protection locked="0"/>
    </xf>
    <xf numFmtId="0" fontId="206" fillId="0" borderId="95" xfId="0" applyFont="1" applyBorder="1" applyAlignment="1">
      <alignment horizontal="center"/>
    </xf>
    <xf numFmtId="166" fontId="208" fillId="0" borderId="95" xfId="7" applyNumberFormat="1" applyFont="1" applyFill="1" applyBorder="1" applyAlignment="1" applyProtection="1">
      <protection locked="0"/>
    </xf>
    <xf numFmtId="166" fontId="208" fillId="0" borderId="95" xfId="7" applyNumberFormat="1" applyFont="1" applyFill="1" applyBorder="1" applyAlignment="1"/>
    <xf numFmtId="166" fontId="208" fillId="0" borderId="95" xfId="7" applyNumberFormat="1" applyFont="1" applyFill="1" applyBorder="1" applyProtection="1"/>
    <xf numFmtId="0" fontId="37" fillId="0" borderId="93" xfId="0" applyFont="1" applyBorder="1" applyAlignment="1">
      <alignment horizontal="center" wrapText="1"/>
    </xf>
    <xf numFmtId="166" fontId="37" fillId="0" borderId="95" xfId="0" applyNumberFormat="1" applyFont="1" applyBorder="1" applyAlignment="1">
      <alignment horizontal="center"/>
    </xf>
    <xf numFmtId="166" fontId="43" fillId="45" borderId="95" xfId="7" applyNumberFormat="1" applyFont="1" applyFill="1" applyBorder="1" applyProtection="1">
      <protection locked="0"/>
    </xf>
    <xf numFmtId="166" fontId="41" fillId="0" borderId="89" xfId="7" applyNumberFormat="1" applyFont="1" applyFill="1" applyBorder="1" applyAlignment="1">
      <alignment horizontal="center"/>
    </xf>
    <xf numFmtId="166" fontId="43" fillId="4" borderId="95" xfId="7" applyNumberFormat="1" applyFont="1" applyFill="1" applyBorder="1"/>
    <xf numFmtId="166" fontId="31" fillId="0" borderId="95" xfId="7" applyNumberFormat="1" applyFont="1" applyFill="1" applyBorder="1" applyAlignment="1">
      <alignment horizontal="left" vertical="top"/>
    </xf>
    <xf numFmtId="0" fontId="206" fillId="0" borderId="95" xfId="0" applyFont="1" applyBorder="1" applyAlignment="1">
      <alignment horizontal="center" wrapText="1"/>
    </xf>
    <xf numFmtId="166" fontId="206" fillId="0" borderId="95" xfId="0" applyNumberFormat="1" applyFont="1" applyBorder="1" applyAlignment="1">
      <alignment horizontal="center"/>
    </xf>
    <xf numFmtId="166" fontId="207" fillId="0" borderId="95" xfId="7" applyNumberFormat="1" applyFont="1" applyFill="1" applyBorder="1" applyProtection="1">
      <protection locked="0"/>
    </xf>
    <xf numFmtId="166" fontId="208" fillId="0" borderId="95" xfId="7" applyNumberFormat="1" applyFont="1" applyFill="1" applyBorder="1" applyAlignment="1">
      <alignment horizontal="center"/>
    </xf>
    <xf numFmtId="166" fontId="208" fillId="4" borderId="95" xfId="7" applyNumberFormat="1" applyFont="1" applyFill="1" applyBorder="1"/>
    <xf numFmtId="166" fontId="207" fillId="0" borderId="95" xfId="7" applyNumberFormat="1" applyFont="1" applyFill="1" applyBorder="1" applyAlignment="1">
      <alignment horizontal="left" vertical="top"/>
    </xf>
    <xf numFmtId="166" fontId="208" fillId="3" borderId="95" xfId="7" applyNumberFormat="1" applyFont="1" applyFill="1" applyBorder="1" applyAlignment="1">
      <alignment horizontal="left" vertical="top"/>
    </xf>
    <xf numFmtId="0" fontId="37" fillId="0" borderId="93" xfId="0" applyFont="1" applyBorder="1" applyAlignment="1">
      <alignment horizontal="center" vertical="center" wrapText="1"/>
    </xf>
    <xf numFmtId="0" fontId="206" fillId="0" borderId="95" xfId="0" applyFont="1" applyFill="1" applyBorder="1" applyAlignment="1">
      <alignment horizontal="center" vertical="center" wrapText="1"/>
    </xf>
    <xf numFmtId="0" fontId="206" fillId="0" borderId="95" xfId="0" applyFont="1" applyFill="1" applyBorder="1" applyAlignment="1">
      <alignment horizontal="center"/>
    </xf>
    <xf numFmtId="0" fontId="208" fillId="0" borderId="95" xfId="0" applyFont="1" applyFill="1" applyBorder="1"/>
    <xf numFmtId="0" fontId="208" fillId="0" borderId="95" xfId="0" applyFont="1" applyFill="1" applyBorder="1" applyAlignment="1">
      <alignment horizontal="left" vertical="top"/>
    </xf>
    <xf numFmtId="0" fontId="209" fillId="0" borderId="95" xfId="0" applyFont="1" applyFill="1" applyBorder="1"/>
    <xf numFmtId="166" fontId="206" fillId="0" borderId="95" xfId="0" applyNumberFormat="1" applyFont="1" applyFill="1" applyBorder="1" applyAlignment="1">
      <alignment horizontal="center"/>
    </xf>
    <xf numFmtId="166" fontId="208" fillId="0" borderId="95" xfId="0" applyNumberFormat="1" applyFont="1" applyFill="1" applyBorder="1"/>
    <xf numFmtId="166" fontId="208" fillId="0" borderId="95" xfId="0" applyNumberFormat="1" applyFont="1" applyFill="1" applyBorder="1" applyAlignment="1">
      <alignment horizontal="center"/>
    </xf>
    <xf numFmtId="165" fontId="208" fillId="0" borderId="95" xfId="7" applyFont="1" applyFill="1" applyBorder="1" applyProtection="1">
      <protection locked="0"/>
    </xf>
    <xf numFmtId="165" fontId="36" fillId="0" borderId="56" xfId="7" applyFont="1" applyFill="1" applyBorder="1"/>
    <xf numFmtId="165" fontId="41" fillId="3" borderId="95" xfId="7" applyFont="1" applyFill="1" applyBorder="1"/>
    <xf numFmtId="165" fontId="46" fillId="0" borderId="95" xfId="7" applyFont="1" applyFill="1" applyBorder="1"/>
    <xf numFmtId="165" fontId="208" fillId="0" borderId="95" xfId="7" applyFont="1" applyFill="1" applyBorder="1"/>
    <xf numFmtId="165" fontId="206" fillId="0" borderId="95" xfId="7" applyFont="1" applyFill="1" applyBorder="1"/>
    <xf numFmtId="166" fontId="208" fillId="0" borderId="95" xfId="7" applyNumberFormat="1" applyFont="1" applyFill="1" applyBorder="1" applyAlignment="1">
      <alignment horizontal="center" vertical="center" wrapText="1"/>
    </xf>
    <xf numFmtId="166" fontId="208" fillId="0" borderId="95" xfId="7" applyNumberFormat="1" applyFont="1" applyFill="1" applyBorder="1" applyAlignment="1" applyProtection="1">
      <alignment wrapText="1"/>
      <protection locked="0"/>
    </xf>
    <xf numFmtId="166" fontId="36" fillId="0" borderId="56" xfId="7" applyNumberFormat="1" applyFont="1" applyFill="1" applyBorder="1"/>
    <xf numFmtId="15" fontId="36" fillId="0" borderId="95" xfId="0" applyNumberFormat="1" applyFont="1" applyBorder="1" applyAlignment="1">
      <alignment horizontal="center"/>
    </xf>
    <xf numFmtId="166" fontId="36" fillId="3" borderId="95" xfId="0" applyNumberFormat="1" applyFont="1" applyFill="1" applyBorder="1"/>
    <xf numFmtId="165" fontId="41" fillId="3" borderId="95" xfId="0" applyNumberFormat="1" applyFont="1" applyFill="1" applyBorder="1"/>
    <xf numFmtId="165" fontId="208" fillId="0" borderId="95" xfId="0" applyNumberFormat="1" applyFont="1" applyFill="1" applyBorder="1"/>
    <xf numFmtId="166" fontId="206" fillId="0" borderId="95" xfId="7" applyNumberFormat="1" applyFont="1" applyFill="1" applyBorder="1"/>
    <xf numFmtId="166" fontId="206" fillId="0" borderId="95" xfId="7" applyNumberFormat="1" applyFont="1" applyFill="1" applyBorder="1" applyProtection="1"/>
    <xf numFmtId="15" fontId="206" fillId="0" borderId="95" xfId="0" applyNumberFormat="1" applyFont="1" applyFill="1" applyBorder="1" applyAlignment="1">
      <alignment horizontal="center"/>
    </xf>
    <xf numFmtId="166" fontId="206" fillId="0" borderId="95" xfId="0" applyNumberFormat="1" applyFont="1" applyFill="1" applyBorder="1" applyAlignment="1">
      <alignment horizontal="center" vertical="center" wrapText="1"/>
    </xf>
    <xf numFmtId="166" fontId="208" fillId="0" borderId="95" xfId="7" applyNumberFormat="1" applyFont="1" applyFill="1" applyBorder="1" applyAlignment="1" applyProtection="1">
      <alignment horizontal="center" vertical="center" wrapText="1"/>
      <protection locked="0"/>
    </xf>
    <xf numFmtId="166" fontId="208" fillId="0" borderId="95" xfId="0" applyNumberFormat="1" applyFont="1" applyFill="1" applyBorder="1" applyAlignment="1">
      <alignment horizontal="left" vertical="top"/>
    </xf>
    <xf numFmtId="166" fontId="206" fillId="0" borderId="95" xfId="0" applyNumberFormat="1" applyFont="1" applyFill="1" applyBorder="1"/>
    <xf numFmtId="166" fontId="206" fillId="0" borderId="95" xfId="7" applyNumberFormat="1" applyFont="1" applyFill="1" applyBorder="1" applyAlignment="1">
      <alignment horizontal="center"/>
    </xf>
    <xf numFmtId="166" fontId="41" fillId="46" borderId="95" xfId="7" applyNumberFormat="1" applyFont="1" applyFill="1" applyBorder="1" applyProtection="1">
      <protection locked="0"/>
    </xf>
    <xf numFmtId="166" fontId="0" fillId="0" borderId="95" xfId="7" applyNumberFormat="1" applyFont="1" applyBorder="1" applyAlignment="1"/>
    <xf numFmtId="166" fontId="209" fillId="0" borderId="95" xfId="7" applyNumberFormat="1" applyFont="1" applyFill="1" applyBorder="1" applyAlignment="1"/>
    <xf numFmtId="166" fontId="207" fillId="0" borderId="95" xfId="7" applyNumberFormat="1" applyFont="1" applyFill="1" applyBorder="1"/>
    <xf numFmtId="166" fontId="43" fillId="5" borderId="95" xfId="7" applyNumberFormat="1" applyFont="1" applyFill="1" applyBorder="1" applyProtection="1">
      <protection locked="0"/>
    </xf>
    <xf numFmtId="166" fontId="36" fillId="0" borderId="89" xfId="7" applyNumberFormat="1" applyFont="1" applyBorder="1"/>
    <xf numFmtId="166" fontId="43" fillId="0" borderId="95" xfId="7" applyNumberFormat="1" applyFont="1" applyFill="1" applyBorder="1" applyProtection="1"/>
    <xf numFmtId="166" fontId="36" fillId="0" borderId="56" xfId="7" applyNumberFormat="1" applyFont="1" applyBorder="1"/>
    <xf numFmtId="166" fontId="208" fillId="0" borderId="35" xfId="7" applyNumberFormat="1" applyFont="1" applyFill="1" applyBorder="1" applyProtection="1">
      <protection locked="0"/>
    </xf>
    <xf numFmtId="0" fontId="30" fillId="0" borderId="39" xfId="0" applyFont="1" applyBorder="1" applyAlignment="1"/>
    <xf numFmtId="0" fontId="36" fillId="3" borderId="93" xfId="0" applyFont="1" applyFill="1" applyBorder="1" applyAlignment="1">
      <alignment horizontal="center" vertical="center" wrapText="1"/>
    </xf>
    <xf numFmtId="0" fontId="36" fillId="3" borderId="93" xfId="0" applyFont="1" applyFill="1" applyBorder="1" applyAlignment="1">
      <alignment horizontal="center"/>
    </xf>
    <xf numFmtId="0" fontId="207" fillId="0" borderId="95" xfId="0" applyFont="1" applyFill="1" applyBorder="1" applyAlignment="1"/>
    <xf numFmtId="0" fontId="207" fillId="0" borderId="95" xfId="0" applyFont="1" applyFill="1" applyBorder="1"/>
    <xf numFmtId="168" fontId="206" fillId="0" borderId="57" xfId="0" applyNumberFormat="1" applyFont="1" applyBorder="1" applyAlignment="1">
      <alignment horizontal="center"/>
    </xf>
    <xf numFmtId="0" fontId="206" fillId="3" borderId="35" xfId="0" applyFont="1" applyFill="1" applyBorder="1" applyAlignment="1">
      <alignment horizontal="center"/>
    </xf>
    <xf numFmtId="166" fontId="208" fillId="0" borderId="57" xfId="0" applyNumberFormat="1" applyFont="1" applyBorder="1"/>
    <xf numFmtId="0" fontId="36" fillId="0" borderId="93" xfId="0" applyFont="1" applyBorder="1" applyAlignment="1">
      <alignment vertical="center" wrapText="1"/>
    </xf>
    <xf numFmtId="166" fontId="43" fillId="5" borderId="95" xfId="7" applyNumberFormat="1" applyFont="1" applyFill="1" applyBorder="1" applyAlignment="1" applyProtection="1">
      <protection locked="0"/>
    </xf>
    <xf numFmtId="166" fontId="36" fillId="3" borderId="56" xfId="7" applyNumberFormat="1" applyFont="1" applyFill="1" applyBorder="1" applyAlignment="1">
      <alignment horizontal="center"/>
    </xf>
    <xf numFmtId="0" fontId="46" fillId="3" borderId="95" xfId="0" applyFont="1" applyFill="1" applyBorder="1" applyAlignment="1">
      <alignment horizontal="left" vertical="top" wrapText="1"/>
    </xf>
    <xf numFmtId="0" fontId="206" fillId="0" borderId="95" xfId="0" applyFont="1" applyFill="1" applyBorder="1" applyAlignment="1">
      <alignment vertical="center" wrapText="1"/>
    </xf>
    <xf numFmtId="0" fontId="208" fillId="0" borderId="95" xfId="0" applyFont="1" applyFill="1" applyBorder="1" applyAlignment="1">
      <alignment horizontal="left" vertical="top" wrapText="1"/>
    </xf>
    <xf numFmtId="166" fontId="208" fillId="0" borderId="95" xfId="7" applyNumberFormat="1" applyFont="1" applyFill="1" applyBorder="1" applyAlignment="1" applyProtection="1">
      <alignment horizontal="center"/>
      <protection locked="0"/>
    </xf>
    <xf numFmtId="165" fontId="28" fillId="0" borderId="95" xfId="0" applyNumberFormat="1" applyFont="1" applyBorder="1"/>
    <xf numFmtId="166" fontId="28" fillId="55" borderId="95" xfId="7" applyNumberFormat="1" applyFont="1" applyFill="1" applyBorder="1" applyProtection="1">
      <protection locked="0"/>
    </xf>
    <xf numFmtId="166" fontId="41" fillId="55" borderId="95" xfId="7" applyNumberFormat="1" applyFont="1" applyFill="1" applyBorder="1" applyAlignment="1" applyProtection="1">
      <alignment horizontal="left" vertical="top" wrapText="1"/>
      <protection locked="0"/>
    </xf>
    <xf numFmtId="166" fontId="41" fillId="0" borderId="89" xfId="7" applyNumberFormat="1" applyFont="1" applyFill="1" applyBorder="1" applyAlignment="1">
      <alignment horizontal="left" vertical="top" wrapText="1"/>
    </xf>
    <xf numFmtId="166" fontId="41" fillId="0" borderId="95" xfId="7" applyNumberFormat="1" applyFont="1" applyFill="1" applyBorder="1" applyAlignment="1">
      <alignment horizontal="left" vertical="top" wrapText="1"/>
    </xf>
    <xf numFmtId="166" fontId="207" fillId="0" borderId="95" xfId="0" applyNumberFormat="1" applyFont="1" applyFill="1" applyBorder="1"/>
    <xf numFmtId="165" fontId="207" fillId="0" borderId="95" xfId="0" applyNumberFormat="1" applyFont="1" applyFill="1" applyBorder="1"/>
    <xf numFmtId="166" fontId="208" fillId="0" borderId="95" xfId="7" applyNumberFormat="1" applyFont="1" applyFill="1" applyBorder="1" applyAlignment="1" applyProtection="1">
      <alignment horizontal="left" vertical="top" wrapText="1"/>
      <protection locked="0"/>
    </xf>
    <xf numFmtId="0" fontId="41" fillId="0" borderId="106" xfId="0" applyFont="1" applyBorder="1" applyAlignment="1">
      <alignment horizontal="left" vertical="top" wrapText="1"/>
    </xf>
    <xf numFmtId="0" fontId="36" fillId="0" borderId="106" xfId="0" applyFont="1" applyBorder="1" applyAlignment="1">
      <alignment horizontal="left" vertical="top" wrapText="1"/>
    </xf>
    <xf numFmtId="0" fontId="36" fillId="0" borderId="106" xfId="0" applyFont="1" applyBorder="1"/>
    <xf numFmtId="0" fontId="46" fillId="0" borderId="106" xfId="0" applyFont="1" applyBorder="1" applyAlignment="1">
      <alignment horizontal="left" vertical="top"/>
    </xf>
    <xf numFmtId="0" fontId="60" fillId="0" borderId="106" xfId="0" applyFont="1" applyBorder="1" applyAlignment="1" applyProtection="1">
      <alignment horizontal="left" vertical="top"/>
      <protection locked="0"/>
    </xf>
    <xf numFmtId="0" fontId="60" fillId="0" borderId="95" xfId="0" applyFont="1" applyBorder="1" applyAlignment="1" applyProtection="1">
      <alignment horizontal="left" vertical="top" wrapText="1"/>
      <protection locked="0"/>
    </xf>
    <xf numFmtId="166" fontId="207" fillId="0" borderId="95" xfId="7" applyNumberFormat="1" applyFont="1" applyFill="1" applyBorder="1" applyAlignment="1">
      <alignment horizontal="center" vertical="top"/>
    </xf>
    <xf numFmtId="166" fontId="208" fillId="0" borderId="95" xfId="7" applyNumberFormat="1" applyFont="1" applyFill="1" applyBorder="1" applyAlignment="1">
      <alignment horizontal="left" vertical="top"/>
    </xf>
    <xf numFmtId="166" fontId="36" fillId="0" borderId="93" xfId="7" applyNumberFormat="1" applyFont="1" applyFill="1" applyBorder="1" applyAlignment="1">
      <alignment vertical="center" wrapText="1"/>
    </xf>
    <xf numFmtId="15" fontId="28" fillId="0" borderId="95" xfId="0" applyNumberFormat="1" applyFont="1" applyBorder="1" applyAlignment="1">
      <alignment horizontal="center" vertical="top"/>
    </xf>
    <xf numFmtId="166" fontId="206" fillId="0" borderId="95" xfId="7" applyNumberFormat="1" applyFont="1" applyFill="1" applyBorder="1" applyAlignment="1">
      <alignment horizontal="center" vertical="center" wrapText="1"/>
    </xf>
    <xf numFmtId="166" fontId="206" fillId="0" borderId="95" xfId="7" applyNumberFormat="1" applyFont="1" applyFill="1" applyBorder="1" applyAlignment="1">
      <alignment vertical="center" wrapText="1"/>
    </xf>
    <xf numFmtId="166" fontId="36" fillId="0" borderId="95" xfId="7" applyNumberFormat="1" applyFont="1" applyBorder="1" applyAlignment="1">
      <alignment horizontal="center"/>
    </xf>
    <xf numFmtId="15" fontId="36" fillId="3" borderId="95" xfId="0" applyNumberFormat="1" applyFont="1" applyFill="1" applyBorder="1" applyAlignment="1">
      <alignment horizontal="center"/>
    </xf>
    <xf numFmtId="15" fontId="36" fillId="3" borderId="96" xfId="0" applyNumberFormat="1" applyFont="1" applyFill="1" applyBorder="1" applyAlignment="1">
      <alignment horizontal="center"/>
    </xf>
    <xf numFmtId="166" fontId="36" fillId="3" borderId="56" xfId="7" applyNumberFormat="1" applyFont="1" applyFill="1" applyBorder="1"/>
    <xf numFmtId="166" fontId="60" fillId="3" borderId="95" xfId="7" applyNumberFormat="1" applyFont="1" applyFill="1" applyBorder="1"/>
    <xf numFmtId="166" fontId="206" fillId="0" borderId="95" xfId="7" applyNumberFormat="1" applyFont="1" applyFill="1" applyBorder="1" applyAlignment="1" applyProtection="1">
      <alignment horizontal="center"/>
      <protection locked="0"/>
    </xf>
    <xf numFmtId="0" fontId="206" fillId="0" borderId="95" xfId="0" applyFont="1" applyFill="1" applyBorder="1" applyAlignment="1">
      <alignment horizontal="center" vertical="top"/>
    </xf>
    <xf numFmtId="166" fontId="46" fillId="0" borderId="95" xfId="7" applyNumberFormat="1" applyFont="1" applyBorder="1" applyAlignment="1">
      <alignment horizontal="left" vertical="top" wrapText="1"/>
    </xf>
    <xf numFmtId="166" fontId="28" fillId="0" borderId="95" xfId="7" applyNumberFormat="1" applyFont="1" applyFill="1" applyBorder="1" applyAlignment="1" applyProtection="1">
      <alignment horizontal="center" vertical="top"/>
    </xf>
    <xf numFmtId="166" fontId="36" fillId="0" borderId="56" xfId="7" applyNumberFormat="1" applyFont="1" applyBorder="1" applyProtection="1"/>
    <xf numFmtId="166" fontId="207" fillId="0" borderId="95" xfId="7" applyNumberFormat="1" applyFont="1" applyFill="1" applyBorder="1" applyAlignment="1" applyProtection="1">
      <alignment horizontal="center" vertical="top"/>
    </xf>
    <xf numFmtId="166" fontId="208" fillId="0" borderId="95" xfId="7" applyNumberFormat="1" applyFont="1" applyFill="1" applyBorder="1" applyAlignment="1" applyProtection="1">
      <alignment horizontal="left" vertical="top"/>
    </xf>
    <xf numFmtId="169" fontId="206" fillId="3" borderId="26" xfId="0" applyNumberFormat="1" applyFont="1" applyFill="1" applyBorder="1" applyAlignment="1">
      <alignment horizontal="center" vertical="center" wrapText="1"/>
    </xf>
    <xf numFmtId="169" fontId="206" fillId="3" borderId="18" xfId="0" applyNumberFormat="1" applyFont="1" applyFill="1" applyBorder="1" applyAlignment="1">
      <alignment horizontal="center" vertical="center" wrapText="1"/>
    </xf>
    <xf numFmtId="166" fontId="206" fillId="3" borderId="71" xfId="0" applyNumberFormat="1" applyFont="1" applyFill="1" applyBorder="1" applyAlignment="1">
      <alignment horizontal="center" vertical="center"/>
    </xf>
    <xf numFmtId="166" fontId="36" fillId="3" borderId="95" xfId="7" applyNumberFormat="1" applyFont="1" applyFill="1" applyBorder="1" applyAlignment="1">
      <alignment horizontal="center" vertical="top"/>
    </xf>
    <xf numFmtId="166" fontId="36" fillId="0" borderId="95" xfId="7" applyNumberFormat="1" applyFont="1" applyFill="1" applyBorder="1" applyAlignment="1">
      <alignment horizontal="center" vertical="top"/>
    </xf>
    <xf numFmtId="166" fontId="206" fillId="0" borderId="95" xfId="7" applyNumberFormat="1" applyFont="1" applyFill="1" applyBorder="1" applyAlignment="1">
      <alignment horizontal="center" vertical="top"/>
    </xf>
    <xf numFmtId="15" fontId="206" fillId="3" borderId="75" xfId="0" applyNumberFormat="1" applyFont="1" applyFill="1" applyBorder="1" applyAlignment="1">
      <alignment horizontal="center"/>
    </xf>
    <xf numFmtId="0" fontId="206" fillId="3" borderId="75" xfId="0" applyFont="1" applyFill="1" applyBorder="1" applyAlignment="1">
      <alignment horizontal="center"/>
    </xf>
    <xf numFmtId="166" fontId="208" fillId="0" borderId="75" xfId="7" applyNumberFormat="1" applyFont="1" applyFill="1" applyBorder="1" applyProtection="1">
      <protection locked="0"/>
    </xf>
    <xf numFmtId="15" fontId="206" fillId="0" borderId="75" xfId="0" applyNumberFormat="1" applyFont="1" applyFill="1" applyBorder="1" applyAlignment="1">
      <alignment horizontal="center"/>
    </xf>
    <xf numFmtId="0" fontId="206" fillId="0" borderId="75" xfId="0" applyFont="1" applyFill="1" applyBorder="1" applyAlignment="1">
      <alignment horizontal="center"/>
    </xf>
    <xf numFmtId="166" fontId="41" fillId="5" borderId="93" xfId="7" applyNumberFormat="1" applyFont="1" applyFill="1" applyBorder="1" applyProtection="1">
      <protection locked="0"/>
    </xf>
    <xf numFmtId="166" fontId="41" fillId="4" borderId="85" xfId="7" applyNumberFormat="1" applyFont="1" applyFill="1" applyBorder="1"/>
    <xf numFmtId="0" fontId="206" fillId="0" borderId="75" xfId="0" applyFont="1" applyFill="1" applyBorder="1" applyAlignment="1">
      <alignment horizontal="center" vertical="top"/>
    </xf>
    <xf numFmtId="0" fontId="206" fillId="3" borderId="75" xfId="0" applyFont="1" applyFill="1" applyBorder="1" applyAlignment="1">
      <alignment horizontal="center" vertical="top"/>
    </xf>
    <xf numFmtId="166" fontId="207" fillId="0" borderId="75" xfId="7" applyNumberFormat="1" applyFont="1" applyFill="1" applyBorder="1" applyProtection="1">
      <protection locked="0"/>
    </xf>
    <xf numFmtId="166" fontId="208" fillId="0" borderId="1" xfId="7" applyNumberFormat="1" applyFont="1" applyFill="1" applyBorder="1" applyAlignment="1">
      <alignment horizontal="right"/>
    </xf>
    <xf numFmtId="166" fontId="207" fillId="0" borderId="79" xfId="7" applyNumberFormat="1" applyFont="1" applyFill="1" applyBorder="1" applyProtection="1">
      <protection locked="0"/>
    </xf>
    <xf numFmtId="166" fontId="208" fillId="0" borderId="75" xfId="7" applyNumberFormat="1" applyFont="1" applyFill="1" applyBorder="1" applyAlignment="1">
      <alignment horizontal="right"/>
    </xf>
    <xf numFmtId="166" fontId="207" fillId="0" borderId="75" xfId="7" applyNumberFormat="1" applyFont="1" applyFill="1" applyBorder="1"/>
    <xf numFmtId="0" fontId="36" fillId="4" borderId="95" xfId="0" applyFont="1" applyFill="1" applyBorder="1" applyAlignment="1">
      <alignment horizontal="center"/>
    </xf>
    <xf numFmtId="166" fontId="41" fillId="60" borderId="95" xfId="7" applyNumberFormat="1" applyFont="1" applyFill="1" applyBorder="1" applyAlignment="1">
      <alignment horizontal="right"/>
    </xf>
    <xf numFmtId="166" fontId="41" fillId="4" borderId="95" xfId="7" applyNumberFormat="1" applyFont="1" applyFill="1" applyBorder="1" applyAlignment="1">
      <alignment horizontal="right"/>
    </xf>
    <xf numFmtId="166" fontId="28" fillId="4" borderId="95" xfId="7" applyNumberFormat="1" applyFont="1" applyFill="1" applyBorder="1"/>
    <xf numFmtId="166" fontId="28" fillId="4" borderId="85" xfId="7" applyNumberFormat="1" applyFont="1" applyFill="1" applyBorder="1"/>
    <xf numFmtId="166" fontId="208" fillId="0" borderId="95" xfId="7" applyNumberFormat="1" applyFont="1" applyFill="1" applyBorder="1" applyAlignment="1">
      <alignment horizontal="right"/>
    </xf>
    <xf numFmtId="166" fontId="206" fillId="0" borderId="71" xfId="7" applyNumberFormat="1" applyFont="1" applyFill="1" applyBorder="1" applyAlignment="1">
      <alignment horizontal="center" vertical="center"/>
    </xf>
    <xf numFmtId="166" fontId="41" fillId="0" borderId="56" xfId="7" applyNumberFormat="1" applyFont="1" applyBorder="1"/>
    <xf numFmtId="0" fontId="206" fillId="4" borderId="1" xfId="0" applyFont="1" applyFill="1" applyBorder="1" applyAlignment="1">
      <alignment horizontal="left" vertical="center"/>
    </xf>
    <xf numFmtId="15" fontId="36" fillId="0" borderId="26" xfId="0" applyNumberFormat="1" applyFont="1" applyBorder="1" applyAlignment="1">
      <alignment horizontal="center"/>
    </xf>
    <xf numFmtId="0" fontId="76" fillId="57" borderId="95" xfId="0" applyFont="1" applyFill="1" applyBorder="1" applyAlignment="1">
      <alignment horizontal="center" vertical="center" wrapText="1"/>
    </xf>
    <xf numFmtId="0" fontId="76" fillId="57" borderId="95" xfId="0" applyFont="1" applyFill="1" applyBorder="1" applyAlignment="1">
      <alignment horizontal="center"/>
    </xf>
    <xf numFmtId="166" fontId="210" fillId="57" borderId="95" xfId="7" applyNumberFormat="1" applyFont="1" applyFill="1" applyBorder="1" applyAlignment="1" applyProtection="1">
      <alignment horizontal="left"/>
      <protection locked="0"/>
    </xf>
    <xf numFmtId="166" fontId="210" fillId="57" borderId="95" xfId="7" applyNumberFormat="1" applyFont="1" applyFill="1" applyBorder="1" applyAlignment="1" applyProtection="1">
      <alignment horizontal="left"/>
    </xf>
    <xf numFmtId="166" fontId="76" fillId="57" borderId="95" xfId="7" applyNumberFormat="1" applyFont="1" applyFill="1" applyBorder="1" applyAlignment="1">
      <alignment horizontal="center" vertical="center" wrapText="1"/>
    </xf>
    <xf numFmtId="166" fontId="76" fillId="57" borderId="95" xfId="7" applyNumberFormat="1" applyFont="1" applyFill="1" applyBorder="1" applyAlignment="1" applyProtection="1">
      <alignment horizontal="center" vertical="center" wrapText="1"/>
    </xf>
    <xf numFmtId="166" fontId="210" fillId="57" borderId="95" xfId="7" applyNumberFormat="1" applyFont="1" applyFill="1" applyBorder="1"/>
    <xf numFmtId="166" fontId="210" fillId="57" borderId="95" xfId="7" applyNumberFormat="1" applyFont="1" applyFill="1" applyBorder="1" applyProtection="1"/>
    <xf numFmtId="166" fontId="210" fillId="57" borderId="95" xfId="7" applyNumberFormat="1" applyFont="1" applyFill="1" applyBorder="1" applyAlignment="1" applyProtection="1">
      <alignment horizontal="left" vertical="top"/>
      <protection locked="0"/>
    </xf>
    <xf numFmtId="166" fontId="210" fillId="57" borderId="95" xfId="7" applyNumberFormat="1" applyFont="1" applyFill="1" applyBorder="1" applyAlignment="1" applyProtection="1">
      <alignment horizontal="left" vertical="top"/>
    </xf>
    <xf numFmtId="166" fontId="210" fillId="3" borderId="95" xfId="7" applyNumberFormat="1" applyFont="1" applyFill="1" applyBorder="1" applyAlignment="1">
      <alignment horizontal="center"/>
    </xf>
    <xf numFmtId="0" fontId="76" fillId="3" borderId="1" xfId="0" applyFont="1" applyFill="1" applyBorder="1" applyAlignment="1">
      <alignment horizontal="center"/>
    </xf>
    <xf numFmtId="166" fontId="210" fillId="3" borderId="1" xfId="7" applyNumberFormat="1" applyFont="1" applyFill="1" applyBorder="1"/>
    <xf numFmtId="0" fontId="210" fillId="3" borderId="95" xfId="0" applyFont="1" applyFill="1" applyBorder="1"/>
    <xf numFmtId="0" fontId="76" fillId="3" borderId="95" xfId="0" applyFont="1" applyFill="1" applyBorder="1" applyAlignment="1">
      <alignment horizontal="center"/>
    </xf>
    <xf numFmtId="166" fontId="76" fillId="61" borderId="95" xfId="7" applyNumberFormat="1" applyFont="1" applyFill="1" applyBorder="1" applyAlignment="1">
      <alignment horizontal="center" vertical="center" wrapText="1"/>
    </xf>
    <xf numFmtId="166" fontId="210" fillId="3" borderId="95" xfId="7" applyNumberFormat="1" applyFont="1" applyFill="1" applyBorder="1"/>
    <xf numFmtId="166" fontId="76" fillId="3" borderId="95" xfId="7" applyNumberFormat="1" applyFont="1" applyFill="1" applyBorder="1"/>
    <xf numFmtId="166" fontId="76" fillId="3" borderId="95" xfId="7" applyNumberFormat="1" applyFont="1" applyFill="1" applyBorder="1" applyProtection="1"/>
    <xf numFmtId="166" fontId="201" fillId="57" borderId="95" xfId="7" applyNumberFormat="1" applyFont="1" applyFill="1" applyBorder="1"/>
    <xf numFmtId="166" fontId="36" fillId="4" borderId="56" xfId="7" applyNumberFormat="1" applyFont="1" applyFill="1" applyBorder="1" applyAlignment="1" applyProtection="1">
      <alignment horizontal="center" vertical="center" wrapText="1"/>
    </xf>
    <xf numFmtId="166" fontId="210" fillId="57" borderId="95" xfId="7" applyNumberFormat="1" applyFont="1" applyFill="1" applyBorder="1" applyAlignment="1" applyProtection="1">
      <alignment horizontal="center"/>
      <protection locked="0"/>
    </xf>
    <xf numFmtId="166" fontId="210" fillId="57" borderId="95" xfId="7" applyNumberFormat="1" applyFont="1" applyFill="1" applyBorder="1" applyAlignment="1" applyProtection="1">
      <alignment horizontal="center"/>
    </xf>
    <xf numFmtId="166" fontId="210" fillId="57" borderId="95" xfId="7" applyNumberFormat="1" applyFont="1" applyFill="1" applyBorder="1" applyAlignment="1">
      <alignment horizontal="center"/>
    </xf>
    <xf numFmtId="166" fontId="76" fillId="3" borderId="95" xfId="7" applyNumberFormat="1" applyFont="1" applyFill="1" applyBorder="1" applyAlignment="1">
      <alignment horizontal="center"/>
    </xf>
    <xf numFmtId="0" fontId="210" fillId="57" borderId="95" xfId="0" applyFont="1" applyFill="1" applyBorder="1"/>
    <xf numFmtId="166" fontId="41" fillId="0" borderId="95" xfId="7" applyNumberFormat="1" applyFont="1" applyFill="1" applyBorder="1" applyAlignment="1" applyProtection="1">
      <alignment horizontal="center"/>
    </xf>
    <xf numFmtId="166" fontId="76" fillId="61" borderId="95" xfId="0" applyNumberFormat="1" applyFont="1" applyFill="1" applyBorder="1" applyAlignment="1">
      <alignment horizontal="center" vertical="center" wrapText="1"/>
    </xf>
    <xf numFmtId="166" fontId="211" fillId="3" borderId="95" xfId="7" applyNumberFormat="1" applyFont="1" applyFill="1" applyBorder="1"/>
    <xf numFmtId="166" fontId="211" fillId="3" borderId="95" xfId="7" applyNumberFormat="1" applyFont="1" applyFill="1" applyBorder="1" applyAlignment="1">
      <alignment horizontal="center"/>
    </xf>
    <xf numFmtId="15" fontId="76" fillId="3" borderId="1" xfId="0" applyNumberFormat="1" applyFont="1" applyFill="1" applyBorder="1" applyAlignment="1">
      <alignment horizontal="center"/>
    </xf>
    <xf numFmtId="0" fontId="210" fillId="57" borderId="1" xfId="0" applyFont="1" applyFill="1" applyBorder="1" applyProtection="1">
      <protection locked="0"/>
    </xf>
    <xf numFmtId="166" fontId="46" fillId="3" borderId="95" xfId="7" applyNumberFormat="1" applyFont="1" applyFill="1" applyBorder="1" applyAlignment="1">
      <alignment horizontal="left" vertical="top" wrapText="1"/>
    </xf>
    <xf numFmtId="166" fontId="210" fillId="3" borderId="95" xfId="7" applyNumberFormat="1" applyFont="1" applyFill="1" applyBorder="1" applyAlignment="1">
      <alignment horizontal="left" vertical="top" wrapText="1"/>
    </xf>
    <xf numFmtId="166" fontId="36" fillId="5" borderId="93" xfId="7" applyNumberFormat="1" applyFont="1" applyFill="1" applyBorder="1" applyProtection="1">
      <protection locked="0"/>
    </xf>
    <xf numFmtId="0" fontId="76" fillId="57" borderId="95" xfId="0" applyFont="1" applyFill="1" applyBorder="1"/>
    <xf numFmtId="166" fontId="76" fillId="57" borderId="95" xfId="7" applyNumberFormat="1" applyFont="1" applyFill="1" applyBorder="1" applyProtection="1">
      <protection locked="0"/>
    </xf>
    <xf numFmtId="166" fontId="76" fillId="57" borderId="95" xfId="7" applyNumberFormat="1" applyFont="1" applyFill="1" applyBorder="1" applyProtection="1"/>
    <xf numFmtId="166" fontId="210" fillId="57" borderId="95" xfId="7" applyNumberFormat="1" applyFont="1" applyFill="1" applyBorder="1" applyProtection="1">
      <protection locked="0"/>
    </xf>
    <xf numFmtId="166" fontId="76" fillId="57" borderId="95" xfId="7" applyNumberFormat="1" applyFont="1" applyFill="1" applyBorder="1"/>
    <xf numFmtId="166" fontId="210" fillId="57" borderId="95" xfId="0" applyNumberFormat="1" applyFont="1" applyFill="1" applyBorder="1"/>
    <xf numFmtId="166" fontId="36" fillId="0" borderId="86" xfId="7" applyNumberFormat="1" applyFont="1" applyBorder="1"/>
    <xf numFmtId="166" fontId="210" fillId="57" borderId="95" xfId="7" applyNumberFormat="1" applyFont="1" applyFill="1" applyBorder="1" applyAlignment="1">
      <alignment horizontal="left" vertical="top"/>
    </xf>
    <xf numFmtId="166" fontId="210" fillId="3" borderId="95" xfId="7" applyNumberFormat="1" applyFont="1" applyFill="1" applyBorder="1" applyAlignment="1">
      <alignment horizontal="left" vertical="top"/>
    </xf>
    <xf numFmtId="166" fontId="172" fillId="57" borderId="95" xfId="0" applyNumberFormat="1" applyFont="1" applyFill="1" applyBorder="1" applyProtection="1">
      <protection locked="0"/>
    </xf>
    <xf numFmtId="0" fontId="210" fillId="3" borderId="95" xfId="0" applyFont="1" applyFill="1" applyBorder="1" applyAlignment="1">
      <alignment horizontal="left" vertical="top"/>
    </xf>
    <xf numFmtId="166" fontId="76" fillId="57" borderId="95" xfId="7" applyNumberFormat="1" applyFont="1" applyFill="1" applyBorder="1" applyAlignment="1" applyProtection="1">
      <alignment horizontal="center" vertical="center" wrapText="1"/>
      <protection locked="0"/>
    </xf>
    <xf numFmtId="166" fontId="36" fillId="5" borderId="95" xfId="7" applyNumberFormat="1" applyFont="1" applyFill="1" applyBorder="1" applyAlignment="1" applyProtection="1">
      <alignment horizontal="center" vertical="center" wrapText="1"/>
      <protection locked="0"/>
    </xf>
    <xf numFmtId="166" fontId="76" fillId="62" borderId="95" xfId="7" applyNumberFormat="1" applyFont="1" applyFill="1" applyBorder="1" applyAlignment="1" applyProtection="1">
      <alignment horizontal="center" vertical="center" wrapText="1"/>
      <protection locked="0"/>
    </xf>
    <xf numFmtId="166" fontId="210" fillId="62" borderId="95" xfId="7" applyNumberFormat="1" applyFont="1" applyFill="1" applyBorder="1" applyAlignment="1" applyProtection="1">
      <alignment horizontal="left" vertical="top"/>
      <protection locked="0"/>
    </xf>
    <xf numFmtId="15" fontId="201" fillId="3" borderId="95" xfId="0" applyNumberFormat="1" applyFont="1" applyFill="1" applyBorder="1" applyAlignment="1">
      <alignment horizontal="center" vertical="top"/>
    </xf>
    <xf numFmtId="166" fontId="210" fillId="3" borderId="95" xfId="0" applyNumberFormat="1" applyFont="1" applyFill="1" applyBorder="1"/>
    <xf numFmtId="15" fontId="76" fillId="3" borderId="95" xfId="0" applyNumberFormat="1" applyFont="1" applyFill="1" applyBorder="1" applyAlignment="1">
      <alignment horizontal="center" vertical="top"/>
    </xf>
    <xf numFmtId="0" fontId="76" fillId="3" borderId="95" xfId="0" applyFont="1" applyFill="1" applyBorder="1" applyAlignment="1">
      <alignment horizontal="center" vertical="top"/>
    </xf>
    <xf numFmtId="166" fontId="201" fillId="57" borderId="95" xfId="7" applyNumberFormat="1" applyFont="1" applyFill="1" applyBorder="1" applyProtection="1">
      <protection locked="0"/>
    </xf>
    <xf numFmtId="166" fontId="210" fillId="57" borderId="95" xfId="7" applyNumberFormat="1" applyFont="1" applyFill="1" applyBorder="1" applyAlignment="1">
      <alignment horizontal="center" vertical="top"/>
    </xf>
    <xf numFmtId="0" fontId="210" fillId="3" borderId="95" xfId="0" applyFont="1" applyFill="1" applyBorder="1" applyAlignment="1">
      <alignment horizontal="left" vertical="top" wrapText="1"/>
    </xf>
    <xf numFmtId="166" fontId="210" fillId="57" borderId="95" xfId="7" applyNumberFormat="1" applyFont="1" applyFill="1" applyBorder="1" applyAlignment="1" applyProtection="1">
      <alignment horizontal="left" vertical="top" wrapText="1"/>
      <protection locked="0"/>
    </xf>
    <xf numFmtId="0" fontId="36" fillId="3" borderId="26" xfId="0" applyFont="1" applyFill="1" applyBorder="1" applyAlignment="1"/>
    <xf numFmtId="0" fontId="30" fillId="0" borderId="28" xfId="0" applyFont="1" applyBorder="1" applyAlignment="1"/>
    <xf numFmtId="0" fontId="76" fillId="0" borderId="95" xfId="3745" applyFont="1" applyFill="1" applyAlignment="1">
      <alignment horizontal="center" vertical="center" wrapText="1"/>
    </xf>
    <xf numFmtId="15" fontId="76" fillId="0" borderId="95" xfId="3745" applyNumberFormat="1" applyFont="1" applyFill="1" applyAlignment="1">
      <alignment horizontal="center" vertical="center" wrapText="1"/>
    </xf>
    <xf numFmtId="0" fontId="172" fillId="0" borderId="95" xfId="3745" applyFont="1" applyFill="1"/>
    <xf numFmtId="0" fontId="76" fillId="0" borderId="95" xfId="3745" applyFont="1" applyFill="1" applyAlignment="1">
      <alignment horizontal="center" vertical="center"/>
    </xf>
    <xf numFmtId="166" fontId="76" fillId="0" borderId="95" xfId="3746" applyNumberFormat="1" applyFont="1" applyFill="1" applyAlignment="1" applyProtection="1">
      <alignment horizontal="right" vertical="center"/>
      <protection locked="0"/>
    </xf>
    <xf numFmtId="166" fontId="210" fillId="0" borderId="95" xfId="3746" applyNumberFormat="1" applyFont="1" applyFill="1" applyAlignment="1" applyProtection="1">
      <alignment horizontal="right" vertical="center"/>
      <protection locked="0"/>
    </xf>
    <xf numFmtId="0" fontId="210" fillId="0" borderId="95" xfId="3745" applyFont="1" applyFill="1" applyBorder="1" applyAlignment="1">
      <alignment horizontal="right" vertical="center"/>
    </xf>
    <xf numFmtId="166" fontId="76" fillId="0" borderId="95" xfId="3745" applyNumberFormat="1" applyFont="1" applyBorder="1" applyAlignment="1">
      <alignment horizontal="right" vertical="center"/>
    </xf>
    <xf numFmtId="0" fontId="172" fillId="0" borderId="95" xfId="3744" applyFont="1" applyBorder="1"/>
    <xf numFmtId="0" fontId="41" fillId="0" borderId="1" xfId="0" applyFont="1" applyFill="1" applyBorder="1" applyAlignment="1">
      <alignment horizontal="left" vertical="top"/>
    </xf>
    <xf numFmtId="0" fontId="41" fillId="0" borderId="95" xfId="0" applyFont="1" applyFill="1" applyBorder="1" applyAlignment="1">
      <alignment horizontal="left" vertical="top"/>
    </xf>
    <xf numFmtId="0" fontId="180" fillId="0" borderId="95" xfId="3743" applyFont="1" applyAlignment="1">
      <alignment horizontal="left" vertical="center" wrapText="1"/>
    </xf>
    <xf numFmtId="0" fontId="179" fillId="0" borderId="95" xfId="3743" applyFont="1"/>
    <xf numFmtId="0" fontId="144" fillId="0" borderId="95" xfId="3743" applyFont="1" applyAlignment="1">
      <alignment horizontal="left" vertical="center" wrapText="1"/>
    </xf>
    <xf numFmtId="0" fontId="144" fillId="0" borderId="95" xfId="3743" applyFont="1" applyAlignment="1">
      <alignment horizontal="left" vertical="top" wrapText="1"/>
    </xf>
    <xf numFmtId="0" fontId="179" fillId="0" borderId="95" xfId="3743" applyFont="1" applyAlignment="1">
      <alignment vertical="top"/>
    </xf>
    <xf numFmtId="0" fontId="182" fillId="0" borderId="95" xfId="3743" applyFont="1" applyAlignment="1">
      <alignment horizontal="left" vertical="center" wrapText="1"/>
    </xf>
    <xf numFmtId="0" fontId="194" fillId="0" borderId="95" xfId="3743" applyFont="1"/>
    <xf numFmtId="0" fontId="27" fillId="0" borderId="95" xfId="3743" applyFont="1" applyAlignment="1">
      <alignment horizontal="center" vertical="top"/>
    </xf>
    <xf numFmtId="0" fontId="12" fillId="0" borderId="95" xfId="3743" applyFont="1"/>
    <xf numFmtId="0" fontId="144" fillId="0" borderId="95" xfId="3743" applyFont="1" applyAlignment="1">
      <alignment horizontal="left" wrapText="1"/>
    </xf>
    <xf numFmtId="0" fontId="144" fillId="0" borderId="95" xfId="14126" applyFont="1" applyAlignment="1">
      <alignment horizontal="left" wrapText="1"/>
    </xf>
    <xf numFmtId="0" fontId="179" fillId="0" borderId="95" xfId="14126" applyFont="1"/>
    <xf numFmtId="0" fontId="145" fillId="0" borderId="112" xfId="0" applyFont="1" applyBorder="1" applyAlignment="1">
      <alignment horizontal="left" wrapText="1"/>
    </xf>
    <xf numFmtId="0" fontId="145" fillId="0" borderId="113" xfId="0" applyFont="1" applyBorder="1" applyAlignment="1">
      <alignment horizontal="left" wrapText="1"/>
    </xf>
    <xf numFmtId="0" fontId="17" fillId="0" borderId="112" xfId="0" applyFont="1" applyBorder="1" applyAlignment="1">
      <alignment horizontal="left" vertical="top" wrapText="1"/>
    </xf>
    <xf numFmtId="0" fontId="17" fillId="0" borderId="113" xfId="0" applyFont="1" applyBorder="1" applyAlignment="1">
      <alignment horizontal="left" vertical="top" wrapText="1"/>
    </xf>
    <xf numFmtId="0" fontId="188" fillId="0" borderId="112" xfId="0" applyFont="1" applyBorder="1" applyAlignment="1">
      <alignment horizontal="left"/>
    </xf>
    <xf numFmtId="0" fontId="188" fillId="0" borderId="113" xfId="0" applyFont="1" applyBorder="1" applyAlignment="1">
      <alignment horizontal="left"/>
    </xf>
    <xf numFmtId="0" fontId="188" fillId="0" borderId="112" xfId="0" applyFont="1" applyBorder="1" applyAlignment="1">
      <alignment horizontal="left" wrapText="1"/>
    </xf>
    <xf numFmtId="0" fontId="188" fillId="0" borderId="113" xfId="0" applyFont="1" applyBorder="1" applyAlignment="1">
      <alignment horizontal="left" wrapText="1"/>
    </xf>
    <xf numFmtId="0" fontId="15" fillId="0" borderId="112" xfId="0" applyFont="1" applyBorder="1" applyAlignment="1">
      <alignment horizontal="left" wrapText="1"/>
    </xf>
    <xf numFmtId="0" fontId="16" fillId="0" borderId="113" xfId="0" applyFont="1" applyBorder="1" applyAlignment="1">
      <alignment horizontal="left" wrapText="1"/>
    </xf>
    <xf numFmtId="0" fontId="19" fillId="0" borderId="113" xfId="0" applyFont="1" applyBorder="1" applyAlignment="1">
      <alignment horizontal="left" wrapText="1"/>
    </xf>
    <xf numFmtId="0" fontId="188" fillId="0" borderId="159" xfId="0" applyFont="1" applyBorder="1" applyAlignment="1">
      <alignment horizontal="left" wrapText="1"/>
    </xf>
    <xf numFmtId="0" fontId="188" fillId="0" borderId="118" xfId="0" applyFont="1" applyBorder="1" applyAlignment="1">
      <alignment horizontal="left" wrapText="1"/>
    </xf>
    <xf numFmtId="0" fontId="13" fillId="0" borderId="112" xfId="0" applyFont="1" applyBorder="1" applyAlignment="1">
      <alignment horizontal="left" wrapText="1"/>
    </xf>
    <xf numFmtId="15" fontId="33" fillId="0" borderId="5" xfId="0" quotePrefix="1" applyNumberFormat="1" applyFont="1" applyBorder="1" applyAlignment="1">
      <alignment horizontal="center"/>
    </xf>
    <xf numFmtId="0" fontId="30" fillId="0" borderId="6" xfId="0" applyFont="1" applyBorder="1"/>
    <xf numFmtId="0" fontId="30" fillId="0" borderId="7" xfId="0" applyFont="1" applyBorder="1"/>
    <xf numFmtId="0" fontId="33" fillId="0" borderId="0" xfId="0" applyFont="1" applyAlignment="1">
      <alignment horizontal="center"/>
    </xf>
    <xf numFmtId="0" fontId="0" fillId="0" borderId="0" xfId="0"/>
    <xf numFmtId="166" fontId="0" fillId="0" borderId="95" xfId="0" applyNumberFormat="1" applyBorder="1" applyAlignment="1">
      <alignment horizontal="center"/>
    </xf>
    <xf numFmtId="166" fontId="31" fillId="0" borderId="0" xfId="0" applyNumberFormat="1" applyFont="1" applyAlignment="1">
      <alignment horizontal="center"/>
    </xf>
    <xf numFmtId="0" fontId="31" fillId="0" borderId="0" xfId="0" applyFont="1" applyAlignment="1">
      <alignment horizontal="center"/>
    </xf>
    <xf numFmtId="0" fontId="130" fillId="0" borderId="0" xfId="0" applyFont="1" applyAlignment="1">
      <alignment horizontal="left" vertical="center"/>
    </xf>
    <xf numFmtId="0" fontId="12" fillId="0" borderId="0" xfId="0" applyFont="1"/>
    <xf numFmtId="0" fontId="28" fillId="0" borderId="0" xfId="0" applyFont="1" applyAlignment="1">
      <alignment horizontal="left" wrapText="1"/>
    </xf>
    <xf numFmtId="0" fontId="119" fillId="0" borderId="0" xfId="0" applyFont="1" applyAlignment="1">
      <alignment horizontal="left" vertical="center" wrapText="1"/>
    </xf>
    <xf numFmtId="0" fontId="33" fillId="0" borderId="0" xfId="0" applyFont="1" applyAlignment="1">
      <alignment horizontal="left" wrapText="1"/>
    </xf>
    <xf numFmtId="0" fontId="128" fillId="0" borderId="0" xfId="0" applyFont="1" applyAlignment="1">
      <alignment horizontal="left" vertical="center" wrapText="1"/>
    </xf>
    <xf numFmtId="0" fontId="36" fillId="0" borderId="0" xfId="0" applyFont="1" applyAlignment="1">
      <alignment horizontal="center" vertical="center"/>
    </xf>
    <xf numFmtId="0" fontId="28" fillId="0" borderId="0" xfId="0" applyFont="1" applyAlignment="1">
      <alignment horizontal="left" vertical="top" wrapText="1"/>
    </xf>
    <xf numFmtId="0" fontId="33" fillId="7" borderId="111" xfId="0" applyFont="1" applyFill="1" applyBorder="1" applyAlignment="1" applyProtection="1">
      <alignment horizontal="left" vertical="top" wrapText="1"/>
      <protection locked="0"/>
    </xf>
    <xf numFmtId="0" fontId="33" fillId="53" borderId="111" xfId="0" applyFont="1" applyFill="1" applyBorder="1" applyAlignment="1">
      <alignment horizontal="left" vertical="top" wrapText="1"/>
    </xf>
    <xf numFmtId="0" fontId="33" fillId="53" borderId="111" xfId="0" applyFont="1" applyFill="1" applyBorder="1" applyAlignment="1">
      <alignment horizontal="center"/>
    </xf>
    <xf numFmtId="0" fontId="33" fillId="53" borderId="111" xfId="0" applyFont="1" applyFill="1" applyBorder="1" applyAlignment="1">
      <alignment horizontal="left" vertical="top"/>
    </xf>
    <xf numFmtId="0" fontId="5" fillId="0" borderId="0" xfId="0" applyFont="1" applyAlignment="1">
      <alignment horizontal="left" vertical="top" wrapText="1"/>
    </xf>
    <xf numFmtId="0" fontId="15" fillId="0" borderId="0" xfId="0" applyFont="1" applyAlignment="1">
      <alignment horizontal="left" vertical="top" wrapText="1"/>
    </xf>
    <xf numFmtId="0" fontId="7" fillId="0" borderId="0" xfId="0" applyFont="1" applyAlignment="1">
      <alignment horizontal="left" vertical="top" wrapText="1"/>
    </xf>
    <xf numFmtId="0" fontId="6" fillId="0" borderId="0" xfId="0" applyFont="1" applyAlignment="1">
      <alignment horizontal="left" vertical="top" wrapText="1"/>
    </xf>
    <xf numFmtId="0" fontId="43" fillId="0" borderId="0" xfId="0" applyFont="1" applyAlignment="1">
      <alignment horizontal="left" vertical="center" indent="1"/>
    </xf>
    <xf numFmtId="15" fontId="36" fillId="0" borderId="19" xfId="0" applyNumberFormat="1" applyFont="1" applyBorder="1" applyAlignment="1">
      <alignment horizontal="center"/>
    </xf>
    <xf numFmtId="0" fontId="30" fillId="0" borderId="10" xfId="0" applyFont="1" applyBorder="1"/>
    <xf numFmtId="0" fontId="30" fillId="0" borderId="20" xfId="0" applyFont="1" applyBorder="1"/>
    <xf numFmtId="0" fontId="37" fillId="0" borderId="0" xfId="0" applyFont="1" applyAlignment="1">
      <alignment horizontal="left" vertical="center" indent="1"/>
    </xf>
    <xf numFmtId="0" fontId="41" fillId="0" borderId="0" xfId="0" applyFont="1" applyAlignment="1">
      <alignment horizontal="left" vertical="center" wrapText="1"/>
    </xf>
    <xf numFmtId="15" fontId="36" fillId="0" borderId="171" xfId="0" applyNumberFormat="1" applyFont="1" applyBorder="1" applyAlignment="1">
      <alignment horizontal="center"/>
    </xf>
    <xf numFmtId="0" fontId="30" fillId="0" borderId="162" xfId="0" applyFont="1" applyBorder="1"/>
    <xf numFmtId="0" fontId="30" fillId="0" borderId="172" xfId="0" applyFont="1" applyBorder="1"/>
    <xf numFmtId="15" fontId="206" fillId="0" borderId="95" xfId="0" applyNumberFormat="1" applyFont="1" applyFill="1" applyBorder="1" applyAlignment="1">
      <alignment horizontal="center"/>
    </xf>
    <xf numFmtId="0" fontId="207" fillId="0" borderId="95" xfId="0" applyFont="1" applyFill="1" applyBorder="1"/>
    <xf numFmtId="0" fontId="46" fillId="55" borderId="2" xfId="0" applyFont="1" applyFill="1" applyBorder="1" applyAlignment="1" applyProtection="1">
      <alignment horizontal="left" vertical="top" wrapText="1"/>
      <protection locked="0"/>
    </xf>
    <xf numFmtId="0" fontId="30" fillId="55" borderId="4" xfId="0" applyFont="1" applyFill="1" applyBorder="1" applyProtection="1">
      <protection locked="0"/>
    </xf>
    <xf numFmtId="15" fontId="36" fillId="0" borderId="26" xfId="0" applyNumberFormat="1" applyFont="1" applyBorder="1" applyAlignment="1">
      <alignment horizontal="center"/>
    </xf>
    <xf numFmtId="0" fontId="30" fillId="0" borderId="39" xfId="0" applyFont="1" applyBorder="1"/>
    <xf numFmtId="0" fontId="30" fillId="0" borderId="28" xfId="0" applyFont="1" applyBorder="1"/>
    <xf numFmtId="0" fontId="47" fillId="3" borderId="44" xfId="0" applyFont="1" applyFill="1" applyBorder="1"/>
    <xf numFmtId="0" fontId="30" fillId="0" borderId="45" xfId="0" applyFont="1" applyBorder="1"/>
    <xf numFmtId="0" fontId="30" fillId="0" borderId="89" xfId="0" applyFont="1" applyBorder="1"/>
    <xf numFmtId="0" fontId="30" fillId="0" borderId="46" xfId="0" applyFont="1" applyBorder="1"/>
    <xf numFmtId="0" fontId="41" fillId="3" borderId="47" xfId="0" applyFont="1" applyFill="1" applyBorder="1"/>
    <xf numFmtId="0" fontId="30" fillId="0" borderId="3" xfId="0" applyFont="1" applyBorder="1"/>
    <xf numFmtId="0" fontId="30" fillId="0" borderId="95" xfId="0" applyFont="1" applyBorder="1"/>
    <xf numFmtId="0" fontId="30" fillId="0" borderId="48" xfId="0" applyFont="1" applyBorder="1"/>
    <xf numFmtId="166" fontId="36" fillId="3" borderId="19" xfId="0" applyNumberFormat="1" applyFont="1" applyFill="1" applyBorder="1" applyAlignment="1">
      <alignment horizontal="center" wrapText="1"/>
    </xf>
    <xf numFmtId="0" fontId="30" fillId="0" borderId="29" xfId="0" applyFont="1" applyBorder="1"/>
    <xf numFmtId="168" fontId="36" fillId="3" borderId="49" xfId="0" applyNumberFormat="1" applyFont="1" applyFill="1" applyBorder="1" applyAlignment="1">
      <alignment horizontal="center" wrapText="1"/>
    </xf>
    <xf numFmtId="0" fontId="30" fillId="0" borderId="51" xfId="0" applyFont="1" applyBorder="1"/>
    <xf numFmtId="168" fontId="36" fillId="3" borderId="38" xfId="0" applyNumberFormat="1" applyFont="1" applyFill="1" applyBorder="1" applyAlignment="1">
      <alignment horizontal="center" wrapText="1"/>
    </xf>
    <xf numFmtId="0" fontId="30" fillId="0" borderId="50" xfId="0" applyFont="1" applyBorder="1"/>
    <xf numFmtId="0" fontId="30" fillId="0" borderId="31" xfId="0" applyFont="1" applyBorder="1"/>
    <xf numFmtId="0" fontId="30" fillId="0" borderId="52" xfId="0" applyFont="1" applyBorder="1"/>
    <xf numFmtId="0" fontId="36" fillId="3" borderId="26" xfId="0" applyFont="1" applyFill="1" applyBorder="1" applyAlignment="1">
      <alignment horizontal="center"/>
    </xf>
    <xf numFmtId="0" fontId="206" fillId="0" borderId="95" xfId="0" applyFont="1" applyFill="1" applyBorder="1" applyAlignment="1">
      <alignment horizontal="center"/>
    </xf>
    <xf numFmtId="0" fontId="36" fillId="3" borderId="53" xfId="0" applyFont="1" applyFill="1" applyBorder="1" applyAlignment="1">
      <alignment horizontal="center"/>
    </xf>
    <xf numFmtId="0" fontId="30" fillId="0" borderId="54" xfId="0" applyFont="1" applyBorder="1"/>
    <xf numFmtId="0" fontId="41" fillId="3" borderId="2" xfId="0" applyFont="1" applyFill="1" applyBorder="1"/>
    <xf numFmtId="166" fontId="41" fillId="0" borderId="2" xfId="7" applyNumberFormat="1" applyFont="1" applyFill="1" applyBorder="1" applyProtection="1">
      <protection locked="0"/>
    </xf>
    <xf numFmtId="166" fontId="30" fillId="0" borderId="48" xfId="7" applyNumberFormat="1" applyFont="1" applyFill="1" applyBorder="1" applyProtection="1">
      <protection locked="0"/>
    </xf>
    <xf numFmtId="166" fontId="36" fillId="0" borderId="2" xfId="0" applyNumberFormat="1" applyFont="1" applyBorder="1" applyAlignment="1">
      <alignment horizontal="center" vertical="center" wrapText="1"/>
    </xf>
    <xf numFmtId="0" fontId="30" fillId="0" borderId="4" xfId="0" applyFont="1" applyBorder="1"/>
    <xf numFmtId="0" fontId="36" fillId="0" borderId="2" xfId="0" applyFont="1" applyBorder="1" applyAlignment="1">
      <alignment horizontal="center"/>
    </xf>
    <xf numFmtId="166" fontId="43" fillId="0" borderId="0" xfId="0" applyNumberFormat="1" applyFont="1" applyAlignment="1">
      <alignment wrapText="1"/>
    </xf>
    <xf numFmtId="166" fontId="58" fillId="0" borderId="0" xfId="0" applyNumberFormat="1" applyFont="1" applyAlignment="1">
      <alignment wrapText="1"/>
    </xf>
    <xf numFmtId="166" fontId="36" fillId="3" borderId="19" xfId="0" applyNumberFormat="1" applyFont="1" applyFill="1" applyBorder="1" applyAlignment="1">
      <alignment horizontal="center" vertical="top" wrapText="1"/>
    </xf>
    <xf numFmtId="0" fontId="30" fillId="0" borderId="10" xfId="0" applyFont="1" applyBorder="1" applyAlignment="1">
      <alignment horizontal="center"/>
    </xf>
    <xf numFmtId="0" fontId="30" fillId="0" borderId="29" xfId="0" applyFont="1" applyBorder="1" applyAlignment="1">
      <alignment horizontal="center"/>
    </xf>
    <xf numFmtId="0" fontId="30" fillId="0" borderId="20" xfId="0" applyFont="1" applyBorder="1" applyAlignment="1">
      <alignment horizontal="center"/>
    </xf>
    <xf numFmtId="166" fontId="36" fillId="3" borderId="26" xfId="0" applyNumberFormat="1" applyFont="1" applyFill="1" applyBorder="1" applyAlignment="1">
      <alignment horizontal="center" vertical="top" wrapText="1"/>
    </xf>
    <xf numFmtId="166" fontId="36" fillId="3" borderId="39" xfId="0" applyNumberFormat="1" applyFont="1" applyFill="1" applyBorder="1" applyAlignment="1">
      <alignment horizontal="center" vertical="top" wrapText="1"/>
    </xf>
    <xf numFmtId="166" fontId="36" fillId="3" borderId="28" xfId="0" applyNumberFormat="1" applyFont="1" applyFill="1" applyBorder="1" applyAlignment="1">
      <alignment horizontal="center" vertical="top" wrapText="1"/>
    </xf>
    <xf numFmtId="15" fontId="37" fillId="4" borderId="26" xfId="0" applyNumberFormat="1" applyFont="1" applyFill="1" applyBorder="1" applyAlignment="1">
      <alignment horizontal="center" vertical="top"/>
    </xf>
    <xf numFmtId="15" fontId="206" fillId="0" borderId="95" xfId="0" applyNumberFormat="1" applyFont="1" applyFill="1" applyBorder="1" applyAlignment="1">
      <alignment horizontal="center" vertical="top"/>
    </xf>
    <xf numFmtId="15" fontId="206" fillId="0" borderId="95" xfId="0" applyNumberFormat="1" applyFont="1" applyBorder="1" applyAlignment="1">
      <alignment horizontal="center"/>
    </xf>
    <xf numFmtId="0" fontId="207" fillId="0" borderId="95" xfId="0" applyFont="1" applyBorder="1"/>
    <xf numFmtId="166" fontId="36" fillId="3" borderId="19" xfId="0" applyNumberFormat="1" applyFont="1" applyFill="1" applyBorder="1" applyAlignment="1">
      <alignment vertical="top" wrapText="1"/>
    </xf>
    <xf numFmtId="0" fontId="42" fillId="3" borderId="2" xfId="0" applyFont="1" applyFill="1" applyBorder="1" applyAlignment="1">
      <alignment wrapText="1"/>
    </xf>
    <xf numFmtId="0" fontId="36" fillId="0" borderId="0" xfId="0" applyFont="1" applyAlignment="1">
      <alignment horizontal="center"/>
    </xf>
    <xf numFmtId="0" fontId="0" fillId="0" borderId="95" xfId="0" applyBorder="1"/>
    <xf numFmtId="0" fontId="209" fillId="0" borderId="95" xfId="0" applyFont="1" applyFill="1" applyBorder="1"/>
    <xf numFmtId="0" fontId="41" fillId="3" borderId="2" xfId="0" applyFont="1" applyFill="1" applyBorder="1" applyAlignment="1">
      <alignment wrapText="1"/>
    </xf>
    <xf numFmtId="0" fontId="41" fillId="3" borderId="2" xfId="0" applyFont="1" applyFill="1" applyBorder="1" applyAlignment="1">
      <alignment horizontal="left" vertical="top" wrapText="1"/>
    </xf>
    <xf numFmtId="166" fontId="41" fillId="0" borderId="2" xfId="0" applyNumberFormat="1" applyFont="1" applyBorder="1" applyAlignment="1">
      <alignment horizontal="center" vertical="center" wrapText="1"/>
    </xf>
    <xf numFmtId="0" fontId="41" fillId="3" borderId="2" xfId="0" applyFont="1" applyFill="1" applyBorder="1" applyAlignment="1">
      <alignment horizontal="left"/>
    </xf>
    <xf numFmtId="0" fontId="41" fillId="46" borderId="2" xfId="0" applyFont="1" applyFill="1" applyBorder="1" applyAlignment="1" applyProtection="1">
      <alignment horizontal="left" vertical="top" wrapText="1"/>
      <protection locked="0"/>
    </xf>
    <xf numFmtId="0" fontId="30" fillId="45" borderId="3" xfId="0" applyFont="1" applyFill="1" applyBorder="1" applyAlignment="1" applyProtection="1">
      <alignment vertical="top"/>
      <protection locked="0"/>
    </xf>
    <xf numFmtId="0" fontId="30" fillId="45" borderId="95" xfId="0" applyFont="1" applyFill="1" applyBorder="1" applyAlignment="1" applyProtection="1">
      <alignment vertical="top"/>
      <protection locked="0"/>
    </xf>
    <xf numFmtId="0" fontId="30" fillId="45" borderId="4" xfId="0" applyFont="1" applyFill="1" applyBorder="1" applyAlignment="1" applyProtection="1">
      <alignment vertical="top"/>
      <protection locked="0"/>
    </xf>
    <xf numFmtId="0" fontId="36" fillId="3" borderId="19" xfId="0" applyFont="1" applyFill="1" applyBorder="1" applyAlignment="1">
      <alignment horizontal="center"/>
    </xf>
    <xf numFmtId="0" fontId="41" fillId="0" borderId="0" xfId="0" applyFont="1" applyAlignment="1">
      <alignment wrapText="1"/>
    </xf>
    <xf numFmtId="166" fontId="41" fillId="0" borderId="55" xfId="7" applyNumberFormat="1" applyFont="1" applyFill="1" applyBorder="1"/>
    <xf numFmtId="166" fontId="30" fillId="0" borderId="56" xfId="7" applyNumberFormat="1" applyFont="1" applyFill="1" applyBorder="1"/>
    <xf numFmtId="166" fontId="41" fillId="0" borderId="2" xfId="7" applyNumberFormat="1" applyFont="1" applyFill="1" applyBorder="1"/>
    <xf numFmtId="166" fontId="30" fillId="0" borderId="48" xfId="7" applyNumberFormat="1" applyFont="1" applyFill="1" applyBorder="1"/>
    <xf numFmtId="0" fontId="46" fillId="5" borderId="2" xfId="0" applyFont="1" applyFill="1" applyBorder="1" applyAlignment="1" applyProtection="1">
      <alignment horizontal="left" vertical="top" wrapText="1"/>
      <protection locked="0"/>
    </xf>
    <xf numFmtId="0" fontId="46" fillId="5" borderId="95" xfId="0" applyFont="1" applyFill="1" applyBorder="1" applyAlignment="1" applyProtection="1">
      <alignment horizontal="left" vertical="top" wrapText="1"/>
      <protection locked="0"/>
    </xf>
    <xf numFmtId="0" fontId="30" fillId="0" borderId="4" xfId="0" applyFont="1" applyBorder="1" applyProtection="1">
      <protection locked="0"/>
    </xf>
    <xf numFmtId="0" fontId="41" fillId="0" borderId="0" xfId="0" applyFont="1" applyAlignment="1">
      <alignment horizontal="left" wrapText="1"/>
    </xf>
    <xf numFmtId="0" fontId="36" fillId="0" borderId="0" xfId="0" applyFont="1" applyAlignment="1">
      <alignment vertical="top" wrapText="1"/>
    </xf>
    <xf numFmtId="0" fontId="36" fillId="0" borderId="0" xfId="0" applyFont="1" applyAlignment="1">
      <alignment horizontal="center" vertical="top" wrapText="1"/>
    </xf>
    <xf numFmtId="0" fontId="41" fillId="0" borderId="0" xfId="0" applyFont="1" applyAlignment="1">
      <alignment horizontal="left" vertical="top" wrapText="1"/>
    </xf>
    <xf numFmtId="166" fontId="42" fillId="3" borderId="95" xfId="0" applyNumberFormat="1" applyFont="1" applyFill="1" applyBorder="1" applyAlignment="1">
      <alignment vertical="top" wrapText="1"/>
    </xf>
    <xf numFmtId="0" fontId="36" fillId="0" borderId="47" xfId="0" applyFont="1" applyBorder="1" applyAlignment="1">
      <alignment wrapText="1"/>
    </xf>
    <xf numFmtId="0" fontId="41" fillId="0" borderId="106" xfId="0" applyFont="1" applyBorder="1" applyAlignment="1">
      <alignment horizontal="left" vertical="top" wrapText="1"/>
    </xf>
    <xf numFmtId="0" fontId="36" fillId="0" borderId="19" xfId="0" applyFont="1" applyBorder="1" applyAlignment="1">
      <alignment vertical="top" wrapText="1"/>
    </xf>
    <xf numFmtId="0" fontId="36" fillId="0" borderId="19" xfId="0" applyFont="1" applyBorder="1" applyAlignment="1">
      <alignment horizontal="center" vertical="top" wrapText="1"/>
    </xf>
    <xf numFmtId="15" fontId="36" fillId="0" borderId="26" xfId="0" applyNumberFormat="1" applyFont="1" applyBorder="1" applyAlignment="1">
      <alignment horizontal="center" vertical="top"/>
    </xf>
    <xf numFmtId="0" fontId="41" fillId="5" borderId="2" xfId="0" applyFont="1" applyFill="1" applyBorder="1" applyAlignment="1" applyProtection="1">
      <alignment horizontal="left" vertical="top" wrapText="1"/>
      <protection locked="0"/>
    </xf>
    <xf numFmtId="0" fontId="30" fillId="0" borderId="3" xfId="0" applyFont="1" applyBorder="1" applyProtection="1">
      <protection locked="0"/>
    </xf>
    <xf numFmtId="0" fontId="30" fillId="0" borderId="95" xfId="0" applyFont="1" applyBorder="1" applyProtection="1">
      <protection locked="0"/>
    </xf>
    <xf numFmtId="15" fontId="36" fillId="0" borderId="39" xfId="0" applyNumberFormat="1" applyFont="1" applyBorder="1" applyAlignment="1">
      <alignment horizontal="center"/>
    </xf>
    <xf numFmtId="15" fontId="36" fillId="0" borderId="28" xfId="0" applyNumberFormat="1" applyFont="1" applyBorder="1" applyAlignment="1">
      <alignment horizontal="center"/>
    </xf>
    <xf numFmtId="166" fontId="41" fillId="3" borderId="95" xfId="0" applyNumberFormat="1" applyFont="1" applyFill="1" applyBorder="1" applyAlignment="1">
      <alignment horizontal="left" vertical="top" wrapText="1"/>
    </xf>
    <xf numFmtId="0" fontId="41" fillId="0" borderId="44" xfId="0" applyFont="1" applyBorder="1" applyAlignment="1">
      <alignment horizontal="left" vertical="top" wrapText="1"/>
    </xf>
    <xf numFmtId="0" fontId="41" fillId="0" borderId="2" xfId="0" applyFont="1" applyBorder="1" applyAlignment="1">
      <alignment horizontal="left" vertical="top" wrapText="1"/>
    </xf>
    <xf numFmtId="0" fontId="36" fillId="0" borderId="47" xfId="0" applyFont="1" applyBorder="1" applyAlignment="1">
      <alignment horizontal="left" vertical="top" wrapText="1"/>
    </xf>
    <xf numFmtId="0" fontId="41" fillId="0" borderId="47" xfId="0" applyFont="1" applyBorder="1" applyAlignment="1">
      <alignment horizontal="left" vertical="top" wrapText="1"/>
    </xf>
    <xf numFmtId="0" fontId="36" fillId="0" borderId="44" xfId="0" applyFont="1" applyBorder="1" applyAlignment="1">
      <alignment horizontal="center" vertical="top" wrapText="1"/>
    </xf>
    <xf numFmtId="0" fontId="36" fillId="0" borderId="44" xfId="0" applyFont="1" applyBorder="1" applyAlignment="1">
      <alignment horizontal="center" vertical="top"/>
    </xf>
    <xf numFmtId="0" fontId="42" fillId="0" borderId="60" xfId="0" applyFont="1" applyBorder="1" applyAlignment="1">
      <alignment horizontal="center" vertical="top" wrapText="1"/>
    </xf>
    <xf numFmtId="0" fontId="30" fillId="0" borderId="61" xfId="0" applyFont="1" applyBorder="1"/>
    <xf numFmtId="0" fontId="42" fillId="0" borderId="60" xfId="0" applyFont="1" applyBorder="1" applyAlignment="1">
      <alignment horizontal="center" vertical="top"/>
    </xf>
    <xf numFmtId="0" fontId="41" fillId="5" borderId="72" xfId="0" applyFont="1" applyFill="1" applyBorder="1" applyAlignment="1" applyProtection="1">
      <alignment horizontal="center"/>
      <protection locked="0"/>
    </xf>
    <xf numFmtId="0" fontId="41" fillId="5" borderId="73" xfId="0" applyFont="1" applyFill="1" applyBorder="1" applyAlignment="1" applyProtection="1">
      <alignment horizontal="center"/>
      <protection locked="0"/>
    </xf>
    <xf numFmtId="0" fontId="36" fillId="3" borderId="65" xfId="0" applyFont="1" applyFill="1" applyBorder="1" applyAlignment="1">
      <alignment vertical="top" wrapText="1"/>
    </xf>
    <xf numFmtId="0" fontId="30" fillId="0" borderId="68" xfId="0" applyFont="1" applyBorder="1"/>
    <xf numFmtId="0" fontId="36" fillId="3" borderId="42" xfId="0" applyFont="1" applyFill="1" applyBorder="1" applyAlignment="1">
      <alignment horizontal="center" vertical="top" wrapText="1"/>
    </xf>
    <xf numFmtId="0" fontId="30" fillId="0" borderId="43" xfId="0" applyFont="1" applyBorder="1"/>
    <xf numFmtId="0" fontId="30" fillId="0" borderId="58" xfId="0" applyFont="1" applyBorder="1"/>
    <xf numFmtId="0" fontId="30" fillId="0" borderId="59" xfId="0" applyFont="1" applyBorder="1"/>
    <xf numFmtId="0" fontId="36" fillId="3" borderId="19" xfId="0" applyFont="1" applyFill="1" applyBorder="1" applyAlignment="1">
      <alignment horizontal="center" vertical="top" wrapText="1"/>
    </xf>
    <xf numFmtId="166" fontId="36" fillId="3" borderId="44" xfId="0" applyNumberFormat="1" applyFont="1" applyFill="1" applyBorder="1" applyAlignment="1">
      <alignment horizontal="center" vertical="top" wrapText="1"/>
    </xf>
    <xf numFmtId="0" fontId="41" fillId="5" borderId="170" xfId="0" applyFont="1" applyFill="1" applyBorder="1" applyAlignment="1" applyProtection="1">
      <alignment horizontal="center"/>
      <protection locked="0"/>
    </xf>
    <xf numFmtId="0" fontId="44" fillId="3" borderId="19" xfId="0" applyFont="1" applyFill="1" applyBorder="1" applyAlignment="1">
      <alignment horizontal="center"/>
    </xf>
    <xf numFmtId="166" fontId="90" fillId="5" borderId="19" xfId="0" applyNumberFormat="1" applyFont="1" applyFill="1" applyBorder="1" applyAlignment="1" applyProtection="1">
      <alignment horizontal="center" vertical="center"/>
      <protection locked="0"/>
    </xf>
    <xf numFmtId="0" fontId="30" fillId="0" borderId="20" xfId="0" applyFont="1" applyBorder="1" applyProtection="1">
      <protection locked="0"/>
    </xf>
    <xf numFmtId="166" fontId="36" fillId="3" borderId="42" xfId="0" applyNumberFormat="1" applyFont="1" applyFill="1" applyBorder="1" applyAlignment="1">
      <alignment horizontal="center" vertical="top" wrapText="1"/>
    </xf>
    <xf numFmtId="166" fontId="44" fillId="3" borderId="19" xfId="0" applyNumberFormat="1" applyFont="1" applyFill="1" applyBorder="1" applyAlignment="1">
      <alignment horizontal="center"/>
    </xf>
    <xf numFmtId="0" fontId="41" fillId="5" borderId="19" xfId="0" applyFont="1" applyFill="1" applyBorder="1" applyAlignment="1" applyProtection="1">
      <alignment horizontal="center" vertical="top"/>
      <protection locked="0"/>
    </xf>
    <xf numFmtId="0" fontId="36" fillId="5" borderId="19" xfId="0" applyFont="1" applyFill="1" applyBorder="1" applyAlignment="1" applyProtection="1">
      <alignment horizontal="center"/>
      <protection locked="0"/>
    </xf>
    <xf numFmtId="166" fontId="40" fillId="3" borderId="2" xfId="0" applyNumberFormat="1" applyFont="1" applyFill="1" applyBorder="1" applyAlignment="1">
      <alignment horizontal="left" vertical="top" wrapText="1"/>
    </xf>
    <xf numFmtId="0" fontId="41" fillId="5" borderId="44" xfId="0" applyFont="1" applyFill="1" applyBorder="1" applyAlignment="1" applyProtection="1">
      <alignment horizontal="left" wrapText="1"/>
      <protection locked="0"/>
    </xf>
    <xf numFmtId="0" fontId="30" fillId="0" borderId="45" xfId="0" applyFont="1" applyBorder="1" applyProtection="1">
      <protection locked="0"/>
    </xf>
    <xf numFmtId="0" fontId="30" fillId="0" borderId="46" xfId="0" applyFont="1" applyBorder="1" applyProtection="1">
      <protection locked="0"/>
    </xf>
    <xf numFmtId="0" fontId="41" fillId="3" borderId="19" xfId="0" applyFont="1" applyFill="1" applyBorder="1" applyAlignment="1">
      <alignment horizontal="center" vertical="top"/>
    </xf>
    <xf numFmtId="166" fontId="90" fillId="3" borderId="19" xfId="0" applyNumberFormat="1" applyFont="1" applyFill="1" applyBorder="1" applyAlignment="1">
      <alignment horizontal="center" vertical="center"/>
    </xf>
    <xf numFmtId="166" fontId="41" fillId="2" borderId="2" xfId="0" applyNumberFormat="1" applyFont="1" applyFill="1" applyBorder="1" applyAlignment="1">
      <alignment horizontal="left" vertical="top"/>
    </xf>
    <xf numFmtId="166" fontId="36" fillId="3" borderId="19" xfId="0" applyNumberFormat="1" applyFont="1" applyFill="1" applyBorder="1" applyAlignment="1">
      <alignment horizontal="center" vertical="center"/>
    </xf>
    <xf numFmtId="166" fontId="42" fillId="3" borderId="19" xfId="0" applyNumberFormat="1" applyFont="1" applyFill="1" applyBorder="1" applyAlignment="1">
      <alignment horizontal="center"/>
    </xf>
    <xf numFmtId="0" fontId="36" fillId="4" borderId="93" xfId="0" applyFont="1" applyFill="1" applyBorder="1" applyAlignment="1">
      <alignment horizontal="center" vertical="center"/>
    </xf>
    <xf numFmtId="0" fontId="36" fillId="4" borderId="53" xfId="0" applyFont="1" applyFill="1" applyBorder="1" applyAlignment="1">
      <alignment horizontal="center" vertical="center"/>
    </xf>
    <xf numFmtId="0" fontId="30" fillId="0" borderId="88" xfId="0" applyFont="1" applyBorder="1"/>
    <xf numFmtId="0" fontId="36" fillId="4" borderId="93" xfId="0" applyFont="1" applyFill="1" applyBorder="1" applyAlignment="1">
      <alignment horizontal="center" vertical="center" wrapText="1"/>
    </xf>
    <xf numFmtId="0" fontId="41" fillId="3" borderId="47" xfId="0" applyFont="1" applyFill="1" applyBorder="1" applyAlignment="1">
      <alignment horizontal="left" wrapText="1"/>
    </xf>
    <xf numFmtId="0" fontId="41" fillId="3" borderId="47" xfId="0" applyFont="1" applyFill="1" applyBorder="1" applyAlignment="1">
      <alignment wrapText="1"/>
    </xf>
    <xf numFmtId="0" fontId="36" fillId="3" borderId="44" xfId="0" applyFont="1" applyFill="1" applyBorder="1"/>
    <xf numFmtId="0" fontId="41" fillId="3" borderId="44" xfId="0" applyFont="1" applyFill="1" applyBorder="1" applyAlignment="1">
      <alignment wrapText="1"/>
    </xf>
    <xf numFmtId="0" fontId="41" fillId="3" borderId="44" xfId="0" applyFont="1" applyFill="1" applyBorder="1"/>
    <xf numFmtId="0" fontId="105" fillId="3" borderId="44" xfId="0" applyFont="1" applyFill="1" applyBorder="1" applyAlignment="1">
      <alignment horizontal="left" vertical="top"/>
    </xf>
    <xf numFmtId="0" fontId="30" fillId="0" borderId="70" xfId="0" applyFont="1" applyBorder="1"/>
    <xf numFmtId="15" fontId="76" fillId="57" borderId="95" xfId="0" applyNumberFormat="1" applyFont="1" applyFill="1" applyBorder="1" applyAlignment="1">
      <alignment horizontal="center"/>
    </xf>
    <xf numFmtId="0" fontId="201" fillId="57" borderId="95" xfId="0" applyFont="1" applyFill="1" applyBorder="1"/>
    <xf numFmtId="0" fontId="43" fillId="5" borderId="106" xfId="0" applyFont="1" applyFill="1" applyBorder="1" applyAlignment="1" applyProtection="1">
      <alignment horizontal="left" vertical="top"/>
      <protection locked="0"/>
    </xf>
    <xf numFmtId="0" fontId="43" fillId="5" borderId="95" xfId="0" applyFont="1" applyFill="1" applyBorder="1" applyAlignment="1" applyProtection="1">
      <alignment horizontal="left" vertical="top"/>
      <protection locked="0"/>
    </xf>
    <xf numFmtId="0" fontId="43" fillId="5" borderId="96" xfId="0" applyFont="1" applyFill="1" applyBorder="1" applyAlignment="1" applyProtection="1">
      <alignment horizontal="left" vertical="top"/>
      <protection locked="0"/>
    </xf>
    <xf numFmtId="0" fontId="43" fillId="5" borderId="92" xfId="0" applyFont="1" applyFill="1" applyBorder="1" applyAlignment="1" applyProtection="1">
      <alignment horizontal="left" vertical="top"/>
      <protection locked="0"/>
    </xf>
    <xf numFmtId="0" fontId="43" fillId="5" borderId="93" xfId="0" applyFont="1" applyFill="1" applyBorder="1" applyAlignment="1" applyProtection="1">
      <alignment horizontal="left" vertical="top"/>
      <protection locked="0"/>
    </xf>
    <xf numFmtId="0" fontId="43" fillId="5" borderId="94" xfId="0" applyFont="1" applyFill="1" applyBorder="1" applyAlignment="1" applyProtection="1">
      <alignment horizontal="left" vertical="top"/>
      <protection locked="0"/>
    </xf>
    <xf numFmtId="0" fontId="36" fillId="3" borderId="44" xfId="0" applyFont="1" applyFill="1" applyBorder="1" applyAlignment="1">
      <alignment horizontal="left" vertical="top" wrapText="1"/>
    </xf>
    <xf numFmtId="0" fontId="60" fillId="3" borderId="2" xfId="0" applyFont="1" applyFill="1" applyBorder="1" applyAlignment="1">
      <alignment horizontal="left" vertical="top" wrapText="1"/>
    </xf>
    <xf numFmtId="0" fontId="49" fillId="4" borderId="0" xfId="0" applyFont="1" applyFill="1" applyAlignment="1">
      <alignment horizontal="left" vertical="top" wrapText="1"/>
    </xf>
    <xf numFmtId="0" fontId="36" fillId="3" borderId="100" xfId="0" applyFont="1" applyFill="1" applyBorder="1" applyAlignment="1">
      <alignment horizontal="center" vertical="top" wrapText="1"/>
    </xf>
    <xf numFmtId="0" fontId="30" fillId="0" borderId="101" xfId="0" applyFont="1" applyBorder="1"/>
    <xf numFmtId="0" fontId="36" fillId="3" borderId="26" xfId="0" applyFont="1" applyFill="1" applyBorder="1" applyAlignment="1">
      <alignment horizontal="left" vertical="top" wrapText="1"/>
    </xf>
    <xf numFmtId="0" fontId="36" fillId="3" borderId="39" xfId="0" applyFont="1" applyFill="1" applyBorder="1" applyAlignment="1">
      <alignment horizontal="left" vertical="top"/>
    </xf>
    <xf numFmtId="0" fontId="36" fillId="3" borderId="28" xfId="0" applyFont="1" applyFill="1" applyBorder="1" applyAlignment="1">
      <alignment horizontal="left" vertical="top"/>
    </xf>
    <xf numFmtId="0" fontId="41" fillId="5" borderId="106" xfId="0" applyFont="1" applyFill="1" applyBorder="1" applyAlignment="1" applyProtection="1">
      <alignment horizontal="left" vertical="top" wrapText="1"/>
      <protection locked="0"/>
    </xf>
    <xf numFmtId="0" fontId="41" fillId="5" borderId="95" xfId="0" applyFont="1" applyFill="1" applyBorder="1" applyAlignment="1" applyProtection="1">
      <alignment horizontal="left" vertical="top" wrapText="1"/>
      <protection locked="0"/>
    </xf>
    <xf numFmtId="0" fontId="41" fillId="5" borderId="96" xfId="0" applyFont="1" applyFill="1" applyBorder="1" applyAlignment="1" applyProtection="1">
      <alignment horizontal="left" vertical="top" wrapText="1"/>
      <protection locked="0"/>
    </xf>
    <xf numFmtId="0" fontId="41" fillId="5" borderId="92" xfId="0" applyFont="1" applyFill="1" applyBorder="1" applyAlignment="1" applyProtection="1">
      <alignment horizontal="left" vertical="top" wrapText="1"/>
      <protection locked="0"/>
    </xf>
    <xf numFmtId="0" fontId="41" fillId="5" borderId="93" xfId="0" applyFont="1" applyFill="1" applyBorder="1" applyAlignment="1" applyProtection="1">
      <alignment horizontal="left" vertical="top" wrapText="1"/>
      <protection locked="0"/>
    </xf>
    <xf numFmtId="0" fontId="41" fillId="5" borderId="94" xfId="0" applyFont="1" applyFill="1" applyBorder="1" applyAlignment="1" applyProtection="1">
      <alignment horizontal="left" vertical="top" wrapText="1"/>
      <protection locked="0"/>
    </xf>
    <xf numFmtId="0" fontId="41" fillId="3" borderId="47" xfId="0" applyFont="1" applyFill="1" applyBorder="1" applyAlignment="1">
      <alignment horizontal="left" vertical="top" wrapText="1"/>
    </xf>
    <xf numFmtId="0" fontId="36" fillId="3" borderId="44" xfId="0" applyFont="1" applyFill="1" applyBorder="1" applyAlignment="1">
      <alignment horizontal="left" wrapText="1"/>
    </xf>
    <xf numFmtId="0" fontId="41" fillId="3" borderId="111" xfId="0" applyFont="1" applyFill="1" applyBorder="1" applyAlignment="1">
      <alignment horizontal="center" vertical="top"/>
    </xf>
    <xf numFmtId="0" fontId="30" fillId="0" borderId="111" xfId="0" applyFont="1" applyBorder="1"/>
    <xf numFmtId="0" fontId="41" fillId="3" borderId="111" xfId="0" applyFont="1" applyFill="1" applyBorder="1" applyAlignment="1">
      <alignment horizontal="center" vertical="top" wrapText="1"/>
    </xf>
    <xf numFmtId="0" fontId="41" fillId="5" borderId="60" xfId="0" applyFont="1" applyFill="1" applyBorder="1" applyAlignment="1" applyProtection="1">
      <alignment horizontal="left" vertical="top" wrapText="1"/>
      <protection locked="0"/>
    </xf>
    <xf numFmtId="0" fontId="30" fillId="0" borderId="61" xfId="0" applyFont="1" applyBorder="1" applyProtection="1">
      <protection locked="0"/>
    </xf>
    <xf numFmtId="0" fontId="30" fillId="0" borderId="54" xfId="0" applyFont="1" applyBorder="1" applyProtection="1">
      <protection locked="0"/>
    </xf>
    <xf numFmtId="0" fontId="30" fillId="0" borderId="108" xfId="0" applyFont="1" applyBorder="1"/>
    <xf numFmtId="0" fontId="36" fillId="3" borderId="47" xfId="0" applyFont="1" applyFill="1" applyBorder="1" applyAlignment="1">
      <alignment horizontal="left" vertical="top" wrapText="1"/>
    </xf>
    <xf numFmtId="0" fontId="116" fillId="3" borderId="44" xfId="0" applyFont="1" applyFill="1" applyBorder="1" applyAlignment="1">
      <alignment horizontal="left" vertical="top" wrapText="1"/>
    </xf>
    <xf numFmtId="0" fontId="36" fillId="3" borderId="5" xfId="0" applyFont="1" applyFill="1" applyBorder="1" applyAlignment="1">
      <alignment horizontal="center" vertical="center"/>
    </xf>
    <xf numFmtId="0" fontId="36" fillId="3" borderId="21" xfId="0" applyFont="1" applyFill="1" applyBorder="1" applyAlignment="1">
      <alignment horizontal="center" vertical="center" wrapText="1"/>
    </xf>
    <xf numFmtId="0" fontId="30" fillId="0" borderId="107" xfId="0" applyFont="1" applyBorder="1"/>
    <xf numFmtId="0" fontId="36" fillId="5" borderId="21" xfId="0" applyFont="1" applyFill="1" applyBorder="1" applyAlignment="1" applyProtection="1">
      <alignment horizontal="center" vertical="center" wrapText="1"/>
      <protection locked="0"/>
    </xf>
    <xf numFmtId="0" fontId="30" fillId="0" borderId="107" xfId="0" applyFont="1" applyBorder="1" applyProtection="1">
      <protection locked="0"/>
    </xf>
    <xf numFmtId="0" fontId="41" fillId="3" borderId="2" xfId="0" applyFont="1" applyFill="1" applyBorder="1" applyAlignment="1">
      <alignment horizontal="left" wrapText="1"/>
    </xf>
    <xf numFmtId="0" fontId="41" fillId="0" borderId="0" xfId="0" applyFont="1" applyAlignment="1">
      <alignment horizontal="left" vertical="center"/>
    </xf>
    <xf numFmtId="0" fontId="41" fillId="5" borderId="2" xfId="0" applyFont="1" applyFill="1" applyBorder="1" applyAlignment="1" applyProtection="1">
      <alignment horizontal="left" vertical="top"/>
      <protection locked="0"/>
    </xf>
    <xf numFmtId="0" fontId="36" fillId="0" borderId="0" xfId="0" applyFont="1" applyAlignment="1">
      <alignment horizontal="left" vertical="top"/>
    </xf>
    <xf numFmtId="0" fontId="41" fillId="3" borderId="38" xfId="0" quotePrefix="1" applyFont="1" applyFill="1" applyBorder="1" applyAlignment="1">
      <alignment horizontal="left" vertical="top" wrapText="1"/>
    </xf>
    <xf numFmtId="0" fontId="30" fillId="0" borderId="62" xfId="0" applyFont="1" applyBorder="1"/>
    <xf numFmtId="0" fontId="30" fillId="0" borderId="63" xfId="0" applyFont="1" applyBorder="1"/>
    <xf numFmtId="0" fontId="41" fillId="5" borderId="2" xfId="0" quotePrefix="1" applyFont="1" applyFill="1" applyBorder="1" applyAlignment="1" applyProtection="1">
      <alignment horizontal="left" vertical="top" wrapText="1"/>
      <protection locked="0"/>
    </xf>
    <xf numFmtId="0" fontId="41" fillId="0" borderId="95" xfId="0" applyFont="1" applyBorder="1" applyAlignment="1" applyProtection="1">
      <alignment horizontal="left" wrapText="1"/>
      <protection locked="0"/>
    </xf>
    <xf numFmtId="0" fontId="41" fillId="3" borderId="2" xfId="0" applyFont="1" applyFill="1" applyBorder="1" applyAlignment="1">
      <alignment vertical="top" wrapText="1"/>
    </xf>
    <xf numFmtId="0" fontId="30" fillId="0" borderId="4" xfId="0" applyFont="1" applyBorder="1" applyAlignment="1">
      <alignment vertical="top"/>
    </xf>
    <xf numFmtId="0" fontId="41" fillId="5" borderId="44" xfId="0" applyFont="1" applyFill="1" applyBorder="1" applyAlignment="1" applyProtection="1">
      <alignment horizontal="left" vertical="top" wrapText="1"/>
      <protection locked="0"/>
    </xf>
    <xf numFmtId="0" fontId="41" fillId="5" borderId="47" xfId="0" applyFont="1" applyFill="1" applyBorder="1" applyAlignment="1" applyProtection="1">
      <alignment horizontal="left" vertical="top" wrapText="1"/>
      <protection locked="0"/>
    </xf>
    <xf numFmtId="0" fontId="30" fillId="0" borderId="48" xfId="0" applyFont="1" applyBorder="1" applyProtection="1">
      <protection locked="0"/>
    </xf>
    <xf numFmtId="0" fontId="41" fillId="0" borderId="2" xfId="0" applyFont="1" applyBorder="1" applyAlignment="1" applyProtection="1">
      <alignment horizontal="left" vertical="top" wrapText="1"/>
      <protection locked="0"/>
    </xf>
    <xf numFmtId="0" fontId="41" fillId="5" borderId="2" xfId="0" applyFont="1" applyFill="1" applyBorder="1" applyAlignment="1" applyProtection="1">
      <alignment horizontal="left" wrapText="1"/>
      <protection locked="0"/>
    </xf>
    <xf numFmtId="0" fontId="41" fillId="0" borderId="95" xfId="0" applyFont="1" applyBorder="1" applyAlignment="1">
      <alignment wrapText="1"/>
    </xf>
    <xf numFmtId="0" fontId="41" fillId="3" borderId="44" xfId="0" applyFont="1" applyFill="1" applyBorder="1" applyAlignment="1">
      <alignment horizontal="left" vertical="top" wrapText="1"/>
    </xf>
    <xf numFmtId="166" fontId="41" fillId="0" borderId="95" xfId="7" applyNumberFormat="1" applyFont="1" applyFill="1" applyBorder="1" applyAlignment="1" applyProtection="1">
      <alignment horizontal="center" vertical="center" wrapText="1"/>
      <protection locked="0"/>
    </xf>
    <xf numFmtId="166" fontId="30" fillId="0" borderId="95" xfId="7" applyNumberFormat="1" applyFont="1" applyFill="1" applyBorder="1" applyProtection="1">
      <protection locked="0"/>
    </xf>
    <xf numFmtId="0" fontId="41" fillId="0" borderId="95" xfId="0" applyFont="1" applyBorder="1" applyAlignment="1">
      <alignment horizontal="left" wrapText="1"/>
    </xf>
    <xf numFmtId="0" fontId="41" fillId="0" borderId="95" xfId="0" applyFont="1" applyBorder="1" applyAlignment="1">
      <alignment horizontal="center" vertical="center" wrapText="1"/>
    </xf>
    <xf numFmtId="166" fontId="41" fillId="0" borderId="95" xfId="7" applyNumberFormat="1" applyFont="1" applyFill="1" applyBorder="1" applyAlignment="1" applyProtection="1">
      <alignment horizontal="center" vertical="top"/>
      <protection locked="0"/>
    </xf>
    <xf numFmtId="0" fontId="41" fillId="0" borderId="95" xfId="0" applyFont="1" applyBorder="1" applyAlignment="1" applyProtection="1">
      <alignment horizontal="center" vertical="center" wrapText="1"/>
      <protection locked="0"/>
    </xf>
    <xf numFmtId="0" fontId="41" fillId="3" borderId="44" xfId="0" applyFont="1" applyFill="1" applyBorder="1" applyAlignment="1">
      <alignment horizontal="left" wrapText="1"/>
    </xf>
    <xf numFmtId="0" fontId="41" fillId="3" borderId="95" xfId="0" applyFont="1" applyFill="1" applyBorder="1" applyAlignment="1" applyProtection="1">
      <alignment horizontal="left" wrapText="1"/>
      <protection locked="0"/>
    </xf>
    <xf numFmtId="166" fontId="41" fillId="5" borderId="60" xfId="7" applyNumberFormat="1" applyFont="1" applyFill="1" applyBorder="1" applyAlignment="1" applyProtection="1">
      <alignment horizontal="center" vertical="center" wrapText="1"/>
      <protection locked="0"/>
    </xf>
    <xf numFmtId="166" fontId="30" fillId="0" borderId="54" xfId="7" applyNumberFormat="1" applyFont="1" applyBorder="1" applyProtection="1">
      <protection locked="0"/>
    </xf>
    <xf numFmtId="0" fontId="41" fillId="3" borderId="19" xfId="0" applyFont="1" applyFill="1" applyBorder="1" applyAlignment="1">
      <alignment horizontal="center" vertical="center" wrapText="1"/>
    </xf>
    <xf numFmtId="166" fontId="41" fillId="5" borderId="19" xfId="7" applyNumberFormat="1" applyFont="1" applyFill="1" applyBorder="1" applyAlignment="1" applyProtection="1">
      <alignment horizontal="center" vertical="top"/>
      <protection locked="0"/>
    </xf>
    <xf numFmtId="166" fontId="30" fillId="0" borderId="20" xfId="7" applyNumberFormat="1" applyFont="1" applyBorder="1" applyProtection="1">
      <protection locked="0"/>
    </xf>
    <xf numFmtId="0" fontId="41" fillId="5" borderId="26" xfId="0" applyFont="1" applyFill="1" applyBorder="1" applyAlignment="1" applyProtection="1">
      <alignment horizontal="center" vertical="center" wrapText="1"/>
      <protection locked="0"/>
    </xf>
    <xf numFmtId="0" fontId="41" fillId="5" borderId="28" xfId="0" applyFont="1" applyFill="1" applyBorder="1" applyAlignment="1" applyProtection="1">
      <alignment horizontal="center" vertical="center" wrapText="1"/>
      <protection locked="0"/>
    </xf>
    <xf numFmtId="166" fontId="36" fillId="0" borderId="42" xfId="7" applyNumberFormat="1" applyFont="1" applyBorder="1" applyAlignment="1">
      <alignment horizontal="center"/>
    </xf>
    <xf numFmtId="166" fontId="30" fillId="0" borderId="41" xfId="7" applyNumberFormat="1" applyFont="1" applyBorder="1"/>
    <xf numFmtId="166" fontId="30" fillId="0" borderId="43" xfId="7" applyNumberFormat="1" applyFont="1" applyBorder="1"/>
    <xf numFmtId="15" fontId="36" fillId="0" borderId="58" xfId="0" applyNumberFormat="1" applyFont="1" applyBorder="1" applyAlignment="1">
      <alignment horizontal="center"/>
    </xf>
    <xf numFmtId="0" fontId="30" fillId="0" borderId="8" xfId="0" applyFont="1" applyBorder="1"/>
    <xf numFmtId="0" fontId="36" fillId="0" borderId="0" xfId="0" applyFont="1" applyAlignment="1">
      <alignment horizontal="left" wrapText="1"/>
    </xf>
    <xf numFmtId="0" fontId="36" fillId="0" borderId="42" xfId="0" applyFont="1" applyBorder="1" applyAlignment="1">
      <alignment horizontal="center"/>
    </xf>
    <xf numFmtId="0" fontId="30" fillId="0" borderId="41" xfId="0" applyFont="1" applyBorder="1"/>
    <xf numFmtId="0" fontId="41" fillId="8" borderId="0" xfId="0" applyFont="1" applyFill="1" applyAlignment="1">
      <alignment wrapText="1"/>
    </xf>
    <xf numFmtId="0" fontId="0" fillId="8" borderId="0" xfId="0" applyFill="1"/>
    <xf numFmtId="0" fontId="28" fillId="0" borderId="95" xfId="5" applyFont="1" applyAlignment="1">
      <alignment horizontal="right" vertical="top"/>
    </xf>
    <xf numFmtId="0" fontId="28" fillId="0" borderId="0" xfId="0" applyFont="1" applyAlignment="1">
      <alignment horizontal="center" vertical="top" wrapText="1"/>
    </xf>
    <xf numFmtId="0" fontId="28" fillId="3" borderId="95" xfId="0" applyFont="1" applyFill="1" applyBorder="1" applyAlignment="1">
      <alignment horizontal="left" wrapText="1"/>
    </xf>
    <xf numFmtId="0" fontId="41" fillId="3" borderId="2" xfId="0" applyFont="1" applyFill="1" applyBorder="1" applyAlignment="1">
      <alignment horizontal="left" vertical="center" wrapText="1"/>
    </xf>
    <xf numFmtId="0" fontId="36" fillId="0" borderId="0" xfId="0" applyFont="1" applyAlignment="1">
      <alignment horizontal="left" vertical="top" wrapText="1"/>
    </xf>
    <xf numFmtId="0" fontId="134" fillId="0" borderId="0" xfId="0" applyFont="1" applyAlignment="1">
      <alignment horizontal="left" vertical="top" wrapText="1"/>
    </xf>
    <xf numFmtId="0" fontId="41" fillId="0" borderId="0" xfId="0" applyFont="1" applyAlignment="1">
      <alignment vertical="top" wrapText="1"/>
    </xf>
    <xf numFmtId="0" fontId="41" fillId="3" borderId="2" xfId="0" applyFont="1" applyFill="1" applyBorder="1" applyAlignment="1">
      <alignment horizontal="left" vertical="top"/>
    </xf>
    <xf numFmtId="0" fontId="40" fillId="0" borderId="0" xfId="0" applyFont="1" applyAlignment="1">
      <alignment horizontal="left" vertical="top" wrapText="1"/>
    </xf>
    <xf numFmtId="0" fontId="36" fillId="3" borderId="2" xfId="0" applyFont="1" applyFill="1" applyBorder="1" applyAlignment="1">
      <alignment horizontal="left" vertical="top" wrapText="1"/>
    </xf>
    <xf numFmtId="0" fontId="135" fillId="3" borderId="2" xfId="0" applyFont="1" applyFill="1" applyBorder="1" applyAlignment="1">
      <alignment horizontal="left" vertical="top" wrapText="1"/>
    </xf>
    <xf numFmtId="0" fontId="41" fillId="0" borderId="42" xfId="0" applyFont="1" applyBorder="1" applyAlignment="1">
      <alignment horizontal="left" vertical="top" wrapText="1"/>
    </xf>
    <xf numFmtId="0" fontId="41" fillId="0" borderId="42" xfId="0" applyFont="1" applyBorder="1" applyAlignment="1">
      <alignment horizontal="center" vertical="center" wrapText="1"/>
    </xf>
    <xf numFmtId="0" fontId="41" fillId="0" borderId="58" xfId="0" applyFont="1" applyBorder="1" applyAlignment="1">
      <alignment horizontal="left" vertical="top" wrapText="1"/>
    </xf>
    <xf numFmtId="0" fontId="36" fillId="0" borderId="42" xfId="0" applyFont="1" applyBorder="1" applyAlignment="1">
      <alignment horizontal="left" vertical="top" wrapText="1"/>
    </xf>
    <xf numFmtId="0" fontId="30" fillId="0" borderId="13" xfId="0" applyFont="1" applyBorder="1"/>
    <xf numFmtId="0" fontId="30" fillId="0" borderId="57" xfId="0" applyFont="1" applyBorder="1"/>
    <xf numFmtId="0" fontId="41" fillId="0" borderId="13" xfId="0" applyFont="1" applyBorder="1" applyAlignment="1">
      <alignment horizontal="left" vertical="top" wrapText="1"/>
    </xf>
    <xf numFmtId="0" fontId="36" fillId="0" borderId="19" xfId="0" applyFont="1" applyBorder="1" applyAlignment="1">
      <alignment horizontal="left" vertical="top" wrapText="1"/>
    </xf>
    <xf numFmtId="0" fontId="41" fillId="0" borderId="19" xfId="0" applyFont="1" applyBorder="1" applyAlignment="1">
      <alignment horizontal="left" vertical="top" wrapText="1"/>
    </xf>
  </cellXfs>
  <cellStyles count="20888">
    <cellStyle name="20% - Accent1 10" xfId="28"/>
    <cellStyle name="20% - Accent1 10 2" xfId="3761"/>
    <cellStyle name="20% - Accent1 10 2 2" xfId="14143"/>
    <cellStyle name="20% - Accent1 10 3" xfId="7140"/>
    <cellStyle name="20% - Accent1 10 3 2" xfId="17522"/>
    <cellStyle name="20% - Accent1 10 4" xfId="10517"/>
    <cellStyle name="20% - Accent1 2" xfId="141"/>
    <cellStyle name="20% - Accent1 2 10" xfId="10601"/>
    <cellStyle name="20% - Accent1 2 2" xfId="231"/>
    <cellStyle name="20% - Accent1 2 2 2" xfId="417"/>
    <cellStyle name="20% - Accent1 2 2 2 2" xfId="806"/>
    <cellStyle name="20% - Accent1 2 2 2 2 2" xfId="1574"/>
    <cellStyle name="20% - Accent1 2 2 2 2 2 2" xfId="3111"/>
    <cellStyle name="20% - Accent1 2 2 2 2 2 2 2" xfId="6558"/>
    <cellStyle name="20% - Accent1 2 2 2 2 2 2 2 2" xfId="16940"/>
    <cellStyle name="20% - Accent1 2 2 2 2 2 2 3" xfId="9938"/>
    <cellStyle name="20% - Accent1 2 2 2 2 2 2 3 2" xfId="20320"/>
    <cellStyle name="20% - Accent1 2 2 2 2 2 2 4" xfId="13524"/>
    <cellStyle name="20% - Accent1 2 2 2 2 2 3" xfId="5136"/>
    <cellStyle name="20% - Accent1 2 2 2 2 2 3 2" xfId="15518"/>
    <cellStyle name="20% - Accent1 2 2 2 2 2 4" xfId="8515"/>
    <cellStyle name="20% - Accent1 2 2 2 2 2 4 2" xfId="18897"/>
    <cellStyle name="20% - Accent1 2 2 2 2 2 5" xfId="11998"/>
    <cellStyle name="20% - Accent1 2 2 2 2 3" xfId="2353"/>
    <cellStyle name="20% - Accent1 2 2 2 2 3 2" xfId="5852"/>
    <cellStyle name="20% - Accent1 2 2 2 2 3 2 2" xfId="16234"/>
    <cellStyle name="20% - Accent1 2 2 2 2 3 3" xfId="9232"/>
    <cellStyle name="20% - Accent1 2 2 2 2 3 3 2" xfId="19614"/>
    <cellStyle name="20% - Accent1 2 2 2 2 3 4" xfId="12766"/>
    <cellStyle name="20% - Accent1 2 2 2 2 4" xfId="4429"/>
    <cellStyle name="20% - Accent1 2 2 2 2 4 2" xfId="14811"/>
    <cellStyle name="20% - Accent1 2 2 2 2 5" xfId="7809"/>
    <cellStyle name="20% - Accent1 2 2 2 2 5 2" xfId="18191"/>
    <cellStyle name="20% - Accent1 2 2 2 2 6" xfId="11240"/>
    <cellStyle name="20% - Accent1 2 2 2 3" xfId="1195"/>
    <cellStyle name="20% - Accent1 2 2 2 3 2" xfId="2732"/>
    <cellStyle name="20% - Accent1 2 2 2 3 2 2" xfId="6205"/>
    <cellStyle name="20% - Accent1 2 2 2 3 2 2 2" xfId="16587"/>
    <cellStyle name="20% - Accent1 2 2 2 3 2 3" xfId="9585"/>
    <cellStyle name="20% - Accent1 2 2 2 3 2 3 2" xfId="19967"/>
    <cellStyle name="20% - Accent1 2 2 2 3 2 4" xfId="13145"/>
    <cellStyle name="20% - Accent1 2 2 2 3 3" xfId="4783"/>
    <cellStyle name="20% - Accent1 2 2 2 3 3 2" xfId="15165"/>
    <cellStyle name="20% - Accent1 2 2 2 3 4" xfId="8162"/>
    <cellStyle name="20% - Accent1 2 2 2 3 4 2" xfId="18544"/>
    <cellStyle name="20% - Accent1 2 2 2 3 5" xfId="11619"/>
    <cellStyle name="20% - Accent1 2 2 2 4" xfId="1974"/>
    <cellStyle name="20% - Accent1 2 2 2 4 2" xfId="5499"/>
    <cellStyle name="20% - Accent1 2 2 2 4 2 2" xfId="15881"/>
    <cellStyle name="20% - Accent1 2 2 2 4 3" xfId="8879"/>
    <cellStyle name="20% - Accent1 2 2 2 4 3 2" xfId="19261"/>
    <cellStyle name="20% - Accent1 2 2 2 4 4" xfId="12387"/>
    <cellStyle name="20% - Accent1 2 2 2 5" xfId="3213"/>
    <cellStyle name="20% - Accent1 2 2 2 5 2" xfId="6660"/>
    <cellStyle name="20% - Accent1 2 2 2 5 2 2" xfId="17042"/>
    <cellStyle name="20% - Accent1 2 2 2 5 3" xfId="10040"/>
    <cellStyle name="20% - Accent1 2 2 2 5 3 2" xfId="20422"/>
    <cellStyle name="20% - Accent1 2 2 2 5 4" xfId="13626"/>
    <cellStyle name="20% - Accent1 2 2 2 6" xfId="4078"/>
    <cellStyle name="20% - Accent1 2 2 2 6 2" xfId="14460"/>
    <cellStyle name="20% - Accent1 2 2 2 7" xfId="7457"/>
    <cellStyle name="20% - Accent1 2 2 2 7 2" xfId="17839"/>
    <cellStyle name="20% - Accent1 2 2 2 8" xfId="10862"/>
    <cellStyle name="20% - Accent1 2 2 3" xfId="623"/>
    <cellStyle name="20% - Accent1 2 2 3 2" xfId="1391"/>
    <cellStyle name="20% - Accent1 2 2 3 2 2" xfId="2928"/>
    <cellStyle name="20% - Accent1 2 2 3 2 2 2" xfId="6388"/>
    <cellStyle name="20% - Accent1 2 2 3 2 2 2 2" xfId="16770"/>
    <cellStyle name="20% - Accent1 2 2 3 2 2 3" xfId="9768"/>
    <cellStyle name="20% - Accent1 2 2 3 2 2 3 2" xfId="20150"/>
    <cellStyle name="20% - Accent1 2 2 3 2 2 4" xfId="13341"/>
    <cellStyle name="20% - Accent1 2 2 3 2 3" xfId="4966"/>
    <cellStyle name="20% - Accent1 2 2 3 2 3 2" xfId="15348"/>
    <cellStyle name="20% - Accent1 2 2 3 2 4" xfId="8345"/>
    <cellStyle name="20% - Accent1 2 2 3 2 4 2" xfId="18727"/>
    <cellStyle name="20% - Accent1 2 2 3 2 5" xfId="11815"/>
    <cellStyle name="20% - Accent1 2 2 3 3" xfId="2170"/>
    <cellStyle name="20% - Accent1 2 2 3 3 2" xfId="5682"/>
    <cellStyle name="20% - Accent1 2 2 3 3 2 2" xfId="16064"/>
    <cellStyle name="20% - Accent1 2 2 3 3 3" xfId="9062"/>
    <cellStyle name="20% - Accent1 2 2 3 3 3 2" xfId="19444"/>
    <cellStyle name="20% - Accent1 2 2 3 3 4" xfId="12583"/>
    <cellStyle name="20% - Accent1 2 2 3 4" xfId="4259"/>
    <cellStyle name="20% - Accent1 2 2 3 4 2" xfId="14641"/>
    <cellStyle name="20% - Accent1 2 2 3 5" xfId="7639"/>
    <cellStyle name="20% - Accent1 2 2 3 5 2" xfId="18021"/>
    <cellStyle name="20% - Accent1 2 2 3 6" xfId="11057"/>
    <cellStyle name="20% - Accent1 2 2 4" xfId="1012"/>
    <cellStyle name="20% - Accent1 2 2 4 2" xfId="2549"/>
    <cellStyle name="20% - Accent1 2 2 4 2 2" xfId="6035"/>
    <cellStyle name="20% - Accent1 2 2 4 2 2 2" xfId="16417"/>
    <cellStyle name="20% - Accent1 2 2 4 2 3" xfId="9415"/>
    <cellStyle name="20% - Accent1 2 2 4 2 3 2" xfId="19797"/>
    <cellStyle name="20% - Accent1 2 2 4 2 4" xfId="12962"/>
    <cellStyle name="20% - Accent1 2 2 4 3" xfId="4613"/>
    <cellStyle name="20% - Accent1 2 2 4 3 2" xfId="14995"/>
    <cellStyle name="20% - Accent1 2 2 4 4" xfId="7992"/>
    <cellStyle name="20% - Accent1 2 2 4 4 2" xfId="18374"/>
    <cellStyle name="20% - Accent1 2 2 4 5" xfId="11436"/>
    <cellStyle name="20% - Accent1 2 2 5" xfId="1791"/>
    <cellStyle name="20% - Accent1 2 2 5 2" xfId="5329"/>
    <cellStyle name="20% - Accent1 2 2 5 2 2" xfId="15711"/>
    <cellStyle name="20% - Accent1 2 2 5 3" xfId="8708"/>
    <cellStyle name="20% - Accent1 2 2 5 3 2" xfId="19090"/>
    <cellStyle name="20% - Accent1 2 2 5 4" xfId="12204"/>
    <cellStyle name="20% - Accent1 2 2 6" xfId="3214"/>
    <cellStyle name="20% - Accent1 2 2 6 2" xfId="6661"/>
    <cellStyle name="20% - Accent1 2 2 6 2 2" xfId="17043"/>
    <cellStyle name="20% - Accent1 2 2 6 3" xfId="10041"/>
    <cellStyle name="20% - Accent1 2 2 6 3 2" xfId="20423"/>
    <cellStyle name="20% - Accent1 2 2 6 4" xfId="13627"/>
    <cellStyle name="20% - Accent1 2 2 7" xfId="3908"/>
    <cellStyle name="20% - Accent1 2 2 7 2" xfId="14290"/>
    <cellStyle name="20% - Accent1 2 2 8" xfId="7286"/>
    <cellStyle name="20% - Accent1 2 2 8 2" xfId="17668"/>
    <cellStyle name="20% - Accent1 2 2 9" xfId="10679"/>
    <cellStyle name="20% - Accent1 2 3" xfId="334"/>
    <cellStyle name="20% - Accent1 2 3 2" xfId="723"/>
    <cellStyle name="20% - Accent1 2 3 2 2" xfId="1491"/>
    <cellStyle name="20% - Accent1 2 3 2 2 2" xfId="3028"/>
    <cellStyle name="20% - Accent1 2 3 2 2 2 2" xfId="6479"/>
    <cellStyle name="20% - Accent1 2 3 2 2 2 2 2" xfId="16861"/>
    <cellStyle name="20% - Accent1 2 3 2 2 2 3" xfId="9859"/>
    <cellStyle name="20% - Accent1 2 3 2 2 2 3 2" xfId="20241"/>
    <cellStyle name="20% - Accent1 2 3 2 2 2 4" xfId="13441"/>
    <cellStyle name="20% - Accent1 2 3 2 2 3" xfId="5057"/>
    <cellStyle name="20% - Accent1 2 3 2 2 3 2" xfId="15439"/>
    <cellStyle name="20% - Accent1 2 3 2 2 4" xfId="8436"/>
    <cellStyle name="20% - Accent1 2 3 2 2 4 2" xfId="18818"/>
    <cellStyle name="20% - Accent1 2 3 2 2 5" xfId="11915"/>
    <cellStyle name="20% - Accent1 2 3 2 3" xfId="2270"/>
    <cellStyle name="20% - Accent1 2 3 2 3 2" xfId="5773"/>
    <cellStyle name="20% - Accent1 2 3 2 3 2 2" xfId="16155"/>
    <cellStyle name="20% - Accent1 2 3 2 3 3" xfId="9153"/>
    <cellStyle name="20% - Accent1 2 3 2 3 3 2" xfId="19535"/>
    <cellStyle name="20% - Accent1 2 3 2 3 4" xfId="12683"/>
    <cellStyle name="20% - Accent1 2 3 2 4" xfId="4350"/>
    <cellStyle name="20% - Accent1 2 3 2 4 2" xfId="14732"/>
    <cellStyle name="20% - Accent1 2 3 2 5" xfId="7730"/>
    <cellStyle name="20% - Accent1 2 3 2 5 2" xfId="18112"/>
    <cellStyle name="20% - Accent1 2 3 2 6" xfId="11157"/>
    <cellStyle name="20% - Accent1 2 3 3" xfId="1112"/>
    <cellStyle name="20% - Accent1 2 3 3 2" xfId="2649"/>
    <cellStyle name="20% - Accent1 2 3 3 2 2" xfId="6126"/>
    <cellStyle name="20% - Accent1 2 3 3 2 2 2" xfId="16508"/>
    <cellStyle name="20% - Accent1 2 3 3 2 3" xfId="9506"/>
    <cellStyle name="20% - Accent1 2 3 3 2 3 2" xfId="19888"/>
    <cellStyle name="20% - Accent1 2 3 3 2 4" xfId="13062"/>
    <cellStyle name="20% - Accent1 2 3 3 3" xfId="4704"/>
    <cellStyle name="20% - Accent1 2 3 3 3 2" xfId="15086"/>
    <cellStyle name="20% - Accent1 2 3 3 4" xfId="8083"/>
    <cellStyle name="20% - Accent1 2 3 3 4 2" xfId="18465"/>
    <cellStyle name="20% - Accent1 2 3 3 5" xfId="11536"/>
    <cellStyle name="20% - Accent1 2 3 4" xfId="1891"/>
    <cellStyle name="20% - Accent1 2 3 4 2" xfId="5420"/>
    <cellStyle name="20% - Accent1 2 3 4 2 2" xfId="15802"/>
    <cellStyle name="20% - Accent1 2 3 4 3" xfId="8799"/>
    <cellStyle name="20% - Accent1 2 3 4 3 2" xfId="19181"/>
    <cellStyle name="20% - Accent1 2 3 4 4" xfId="12304"/>
    <cellStyle name="20% - Accent1 2 3 5" xfId="3215"/>
    <cellStyle name="20% - Accent1 2 3 5 2" xfId="6662"/>
    <cellStyle name="20% - Accent1 2 3 5 2 2" xfId="17044"/>
    <cellStyle name="20% - Accent1 2 3 5 3" xfId="10042"/>
    <cellStyle name="20% - Accent1 2 3 5 3 2" xfId="20424"/>
    <cellStyle name="20% - Accent1 2 3 5 4" xfId="13628"/>
    <cellStyle name="20% - Accent1 2 3 6" xfId="3999"/>
    <cellStyle name="20% - Accent1 2 3 6 2" xfId="14381"/>
    <cellStyle name="20% - Accent1 2 3 7" xfId="7378"/>
    <cellStyle name="20% - Accent1 2 3 7 2" xfId="17760"/>
    <cellStyle name="20% - Accent1 2 3 8" xfId="10779"/>
    <cellStyle name="20% - Accent1 2 4" xfId="540"/>
    <cellStyle name="20% - Accent1 2 4 2" xfId="1308"/>
    <cellStyle name="20% - Accent1 2 4 2 2" xfId="2845"/>
    <cellStyle name="20% - Accent1 2 4 2 2 2" xfId="6309"/>
    <cellStyle name="20% - Accent1 2 4 2 2 2 2" xfId="16691"/>
    <cellStyle name="20% - Accent1 2 4 2 2 3" xfId="9689"/>
    <cellStyle name="20% - Accent1 2 4 2 2 3 2" xfId="20071"/>
    <cellStyle name="20% - Accent1 2 4 2 2 4" xfId="13258"/>
    <cellStyle name="20% - Accent1 2 4 2 3" xfId="4887"/>
    <cellStyle name="20% - Accent1 2 4 2 3 2" xfId="15269"/>
    <cellStyle name="20% - Accent1 2 4 2 4" xfId="8266"/>
    <cellStyle name="20% - Accent1 2 4 2 4 2" xfId="18648"/>
    <cellStyle name="20% - Accent1 2 4 2 5" xfId="11732"/>
    <cellStyle name="20% - Accent1 2 4 3" xfId="2087"/>
    <cellStyle name="20% - Accent1 2 4 3 2" xfId="5603"/>
    <cellStyle name="20% - Accent1 2 4 3 2 2" xfId="15985"/>
    <cellStyle name="20% - Accent1 2 4 3 3" xfId="8983"/>
    <cellStyle name="20% - Accent1 2 4 3 3 2" xfId="19365"/>
    <cellStyle name="20% - Accent1 2 4 3 4" xfId="12500"/>
    <cellStyle name="20% - Accent1 2 4 4" xfId="4180"/>
    <cellStyle name="20% - Accent1 2 4 4 2" xfId="14562"/>
    <cellStyle name="20% - Accent1 2 4 5" xfId="7560"/>
    <cellStyle name="20% - Accent1 2 4 5 2" xfId="17942"/>
    <cellStyle name="20% - Accent1 2 4 6" xfId="10974"/>
    <cellStyle name="20% - Accent1 2 5" xfId="929"/>
    <cellStyle name="20% - Accent1 2 5 2" xfId="2466"/>
    <cellStyle name="20% - Accent1 2 5 2 2" xfId="5956"/>
    <cellStyle name="20% - Accent1 2 5 2 2 2" xfId="16338"/>
    <cellStyle name="20% - Accent1 2 5 2 3" xfId="9336"/>
    <cellStyle name="20% - Accent1 2 5 2 3 2" xfId="19718"/>
    <cellStyle name="20% - Accent1 2 5 2 4" xfId="12879"/>
    <cellStyle name="20% - Accent1 2 5 3" xfId="4534"/>
    <cellStyle name="20% - Accent1 2 5 3 2" xfId="14916"/>
    <cellStyle name="20% - Accent1 2 5 4" xfId="7913"/>
    <cellStyle name="20% - Accent1 2 5 4 2" xfId="18295"/>
    <cellStyle name="20% - Accent1 2 5 5" xfId="11353"/>
    <cellStyle name="20% - Accent1 2 6" xfId="1711"/>
    <cellStyle name="20% - Accent1 2 6 2" xfId="5253"/>
    <cellStyle name="20% - Accent1 2 6 2 2" xfId="15635"/>
    <cellStyle name="20% - Accent1 2 6 3" xfId="8632"/>
    <cellStyle name="20% - Accent1 2 6 3 2" xfId="19014"/>
    <cellStyle name="20% - Accent1 2 6 4" xfId="12124"/>
    <cellStyle name="20% - Accent1 2 7" xfId="3216"/>
    <cellStyle name="20% - Accent1 2 7 2" xfId="6663"/>
    <cellStyle name="20% - Accent1 2 7 2 2" xfId="17045"/>
    <cellStyle name="20% - Accent1 2 7 3" xfId="10043"/>
    <cellStyle name="20% - Accent1 2 7 3 2" xfId="20425"/>
    <cellStyle name="20% - Accent1 2 7 4" xfId="13629"/>
    <cellStyle name="20% - Accent1 2 8" xfId="3832"/>
    <cellStyle name="20% - Accent1 2 8 2" xfId="14214"/>
    <cellStyle name="20% - Accent1 2 9" xfId="7210"/>
    <cellStyle name="20% - Accent1 2 9 2" xfId="17592"/>
    <cellStyle name="20% - Accent1 3" xfId="154"/>
    <cellStyle name="20% - Accent1 3 10" xfId="10614"/>
    <cellStyle name="20% - Accent1 3 2" xfId="244"/>
    <cellStyle name="20% - Accent1 3 2 2" xfId="430"/>
    <cellStyle name="20% - Accent1 3 2 2 2" xfId="819"/>
    <cellStyle name="20% - Accent1 3 2 2 2 2" xfId="1587"/>
    <cellStyle name="20% - Accent1 3 2 2 2 2 2" xfId="3124"/>
    <cellStyle name="20% - Accent1 3 2 2 2 2 2 2" xfId="6571"/>
    <cellStyle name="20% - Accent1 3 2 2 2 2 2 2 2" xfId="16953"/>
    <cellStyle name="20% - Accent1 3 2 2 2 2 2 3" xfId="9951"/>
    <cellStyle name="20% - Accent1 3 2 2 2 2 2 3 2" xfId="20333"/>
    <cellStyle name="20% - Accent1 3 2 2 2 2 2 4" xfId="13537"/>
    <cellStyle name="20% - Accent1 3 2 2 2 2 3" xfId="5149"/>
    <cellStyle name="20% - Accent1 3 2 2 2 2 3 2" xfId="15531"/>
    <cellStyle name="20% - Accent1 3 2 2 2 2 4" xfId="8528"/>
    <cellStyle name="20% - Accent1 3 2 2 2 2 4 2" xfId="18910"/>
    <cellStyle name="20% - Accent1 3 2 2 2 2 5" xfId="12011"/>
    <cellStyle name="20% - Accent1 3 2 2 2 3" xfId="2366"/>
    <cellStyle name="20% - Accent1 3 2 2 2 3 2" xfId="5865"/>
    <cellStyle name="20% - Accent1 3 2 2 2 3 2 2" xfId="16247"/>
    <cellStyle name="20% - Accent1 3 2 2 2 3 3" xfId="9245"/>
    <cellStyle name="20% - Accent1 3 2 2 2 3 3 2" xfId="19627"/>
    <cellStyle name="20% - Accent1 3 2 2 2 3 4" xfId="12779"/>
    <cellStyle name="20% - Accent1 3 2 2 2 4" xfId="4442"/>
    <cellStyle name="20% - Accent1 3 2 2 2 4 2" xfId="14824"/>
    <cellStyle name="20% - Accent1 3 2 2 2 5" xfId="7822"/>
    <cellStyle name="20% - Accent1 3 2 2 2 5 2" xfId="18204"/>
    <cellStyle name="20% - Accent1 3 2 2 2 6" xfId="11253"/>
    <cellStyle name="20% - Accent1 3 2 2 3" xfId="1208"/>
    <cellStyle name="20% - Accent1 3 2 2 3 2" xfId="2745"/>
    <cellStyle name="20% - Accent1 3 2 2 3 2 2" xfId="6218"/>
    <cellStyle name="20% - Accent1 3 2 2 3 2 2 2" xfId="16600"/>
    <cellStyle name="20% - Accent1 3 2 2 3 2 3" xfId="9598"/>
    <cellStyle name="20% - Accent1 3 2 2 3 2 3 2" xfId="19980"/>
    <cellStyle name="20% - Accent1 3 2 2 3 2 4" xfId="13158"/>
    <cellStyle name="20% - Accent1 3 2 2 3 3" xfId="4796"/>
    <cellStyle name="20% - Accent1 3 2 2 3 3 2" xfId="15178"/>
    <cellStyle name="20% - Accent1 3 2 2 3 4" xfId="8175"/>
    <cellStyle name="20% - Accent1 3 2 2 3 4 2" xfId="18557"/>
    <cellStyle name="20% - Accent1 3 2 2 3 5" xfId="11632"/>
    <cellStyle name="20% - Accent1 3 2 2 4" xfId="1987"/>
    <cellStyle name="20% - Accent1 3 2 2 4 2" xfId="5512"/>
    <cellStyle name="20% - Accent1 3 2 2 4 2 2" xfId="15894"/>
    <cellStyle name="20% - Accent1 3 2 2 4 3" xfId="8892"/>
    <cellStyle name="20% - Accent1 3 2 2 4 3 2" xfId="19274"/>
    <cellStyle name="20% - Accent1 3 2 2 4 4" xfId="12400"/>
    <cellStyle name="20% - Accent1 3 2 2 5" xfId="3217"/>
    <cellStyle name="20% - Accent1 3 2 2 5 2" xfId="6664"/>
    <cellStyle name="20% - Accent1 3 2 2 5 2 2" xfId="17046"/>
    <cellStyle name="20% - Accent1 3 2 2 5 3" xfId="10044"/>
    <cellStyle name="20% - Accent1 3 2 2 5 3 2" xfId="20426"/>
    <cellStyle name="20% - Accent1 3 2 2 5 4" xfId="13630"/>
    <cellStyle name="20% - Accent1 3 2 2 6" xfId="4091"/>
    <cellStyle name="20% - Accent1 3 2 2 6 2" xfId="14473"/>
    <cellStyle name="20% - Accent1 3 2 2 7" xfId="7470"/>
    <cellStyle name="20% - Accent1 3 2 2 7 2" xfId="17852"/>
    <cellStyle name="20% - Accent1 3 2 2 8" xfId="10875"/>
    <cellStyle name="20% - Accent1 3 2 3" xfId="636"/>
    <cellStyle name="20% - Accent1 3 2 3 2" xfId="1404"/>
    <cellStyle name="20% - Accent1 3 2 3 2 2" xfId="2941"/>
    <cellStyle name="20% - Accent1 3 2 3 2 2 2" xfId="6401"/>
    <cellStyle name="20% - Accent1 3 2 3 2 2 2 2" xfId="16783"/>
    <cellStyle name="20% - Accent1 3 2 3 2 2 3" xfId="9781"/>
    <cellStyle name="20% - Accent1 3 2 3 2 2 3 2" xfId="20163"/>
    <cellStyle name="20% - Accent1 3 2 3 2 2 4" xfId="13354"/>
    <cellStyle name="20% - Accent1 3 2 3 2 3" xfId="4979"/>
    <cellStyle name="20% - Accent1 3 2 3 2 3 2" xfId="15361"/>
    <cellStyle name="20% - Accent1 3 2 3 2 4" xfId="8358"/>
    <cellStyle name="20% - Accent1 3 2 3 2 4 2" xfId="18740"/>
    <cellStyle name="20% - Accent1 3 2 3 2 5" xfId="11828"/>
    <cellStyle name="20% - Accent1 3 2 3 3" xfId="2183"/>
    <cellStyle name="20% - Accent1 3 2 3 3 2" xfId="5695"/>
    <cellStyle name="20% - Accent1 3 2 3 3 2 2" xfId="16077"/>
    <cellStyle name="20% - Accent1 3 2 3 3 3" xfId="9075"/>
    <cellStyle name="20% - Accent1 3 2 3 3 3 2" xfId="19457"/>
    <cellStyle name="20% - Accent1 3 2 3 3 4" xfId="12596"/>
    <cellStyle name="20% - Accent1 3 2 3 4" xfId="4272"/>
    <cellStyle name="20% - Accent1 3 2 3 4 2" xfId="14654"/>
    <cellStyle name="20% - Accent1 3 2 3 5" xfId="7652"/>
    <cellStyle name="20% - Accent1 3 2 3 5 2" xfId="18034"/>
    <cellStyle name="20% - Accent1 3 2 3 6" xfId="11070"/>
    <cellStyle name="20% - Accent1 3 2 4" xfId="1025"/>
    <cellStyle name="20% - Accent1 3 2 4 2" xfId="2562"/>
    <cellStyle name="20% - Accent1 3 2 4 2 2" xfId="6048"/>
    <cellStyle name="20% - Accent1 3 2 4 2 2 2" xfId="16430"/>
    <cellStyle name="20% - Accent1 3 2 4 2 3" xfId="9428"/>
    <cellStyle name="20% - Accent1 3 2 4 2 3 2" xfId="19810"/>
    <cellStyle name="20% - Accent1 3 2 4 2 4" xfId="12975"/>
    <cellStyle name="20% - Accent1 3 2 4 3" xfId="4626"/>
    <cellStyle name="20% - Accent1 3 2 4 3 2" xfId="15008"/>
    <cellStyle name="20% - Accent1 3 2 4 4" xfId="8005"/>
    <cellStyle name="20% - Accent1 3 2 4 4 2" xfId="18387"/>
    <cellStyle name="20% - Accent1 3 2 4 5" xfId="11449"/>
    <cellStyle name="20% - Accent1 3 2 5" xfId="1804"/>
    <cellStyle name="20% - Accent1 3 2 5 2" xfId="5342"/>
    <cellStyle name="20% - Accent1 3 2 5 2 2" xfId="15724"/>
    <cellStyle name="20% - Accent1 3 2 5 3" xfId="8721"/>
    <cellStyle name="20% - Accent1 3 2 5 3 2" xfId="19103"/>
    <cellStyle name="20% - Accent1 3 2 5 4" xfId="12217"/>
    <cellStyle name="20% - Accent1 3 2 6" xfId="3218"/>
    <cellStyle name="20% - Accent1 3 2 6 2" xfId="6665"/>
    <cellStyle name="20% - Accent1 3 2 6 2 2" xfId="17047"/>
    <cellStyle name="20% - Accent1 3 2 6 3" xfId="10045"/>
    <cellStyle name="20% - Accent1 3 2 6 3 2" xfId="20427"/>
    <cellStyle name="20% - Accent1 3 2 6 4" xfId="13631"/>
    <cellStyle name="20% - Accent1 3 2 7" xfId="3921"/>
    <cellStyle name="20% - Accent1 3 2 7 2" xfId="14303"/>
    <cellStyle name="20% - Accent1 3 2 8" xfId="7299"/>
    <cellStyle name="20% - Accent1 3 2 8 2" xfId="17681"/>
    <cellStyle name="20% - Accent1 3 2 9" xfId="10692"/>
    <cellStyle name="20% - Accent1 3 3" xfId="347"/>
    <cellStyle name="20% - Accent1 3 3 2" xfId="736"/>
    <cellStyle name="20% - Accent1 3 3 2 2" xfId="1504"/>
    <cellStyle name="20% - Accent1 3 3 2 2 2" xfId="3041"/>
    <cellStyle name="20% - Accent1 3 3 2 2 2 2" xfId="6492"/>
    <cellStyle name="20% - Accent1 3 3 2 2 2 2 2" xfId="16874"/>
    <cellStyle name="20% - Accent1 3 3 2 2 2 3" xfId="9872"/>
    <cellStyle name="20% - Accent1 3 3 2 2 2 3 2" xfId="20254"/>
    <cellStyle name="20% - Accent1 3 3 2 2 2 4" xfId="13454"/>
    <cellStyle name="20% - Accent1 3 3 2 2 3" xfId="5070"/>
    <cellStyle name="20% - Accent1 3 3 2 2 3 2" xfId="15452"/>
    <cellStyle name="20% - Accent1 3 3 2 2 4" xfId="8449"/>
    <cellStyle name="20% - Accent1 3 3 2 2 4 2" xfId="18831"/>
    <cellStyle name="20% - Accent1 3 3 2 2 5" xfId="11928"/>
    <cellStyle name="20% - Accent1 3 3 2 3" xfId="2283"/>
    <cellStyle name="20% - Accent1 3 3 2 3 2" xfId="5786"/>
    <cellStyle name="20% - Accent1 3 3 2 3 2 2" xfId="16168"/>
    <cellStyle name="20% - Accent1 3 3 2 3 3" xfId="9166"/>
    <cellStyle name="20% - Accent1 3 3 2 3 3 2" xfId="19548"/>
    <cellStyle name="20% - Accent1 3 3 2 3 4" xfId="12696"/>
    <cellStyle name="20% - Accent1 3 3 2 4" xfId="4363"/>
    <cellStyle name="20% - Accent1 3 3 2 4 2" xfId="14745"/>
    <cellStyle name="20% - Accent1 3 3 2 5" xfId="7743"/>
    <cellStyle name="20% - Accent1 3 3 2 5 2" xfId="18125"/>
    <cellStyle name="20% - Accent1 3 3 2 6" xfId="11170"/>
    <cellStyle name="20% - Accent1 3 3 3" xfId="1125"/>
    <cellStyle name="20% - Accent1 3 3 3 2" xfId="2662"/>
    <cellStyle name="20% - Accent1 3 3 3 2 2" xfId="6139"/>
    <cellStyle name="20% - Accent1 3 3 3 2 2 2" xfId="16521"/>
    <cellStyle name="20% - Accent1 3 3 3 2 3" xfId="9519"/>
    <cellStyle name="20% - Accent1 3 3 3 2 3 2" xfId="19901"/>
    <cellStyle name="20% - Accent1 3 3 3 2 4" xfId="13075"/>
    <cellStyle name="20% - Accent1 3 3 3 3" xfId="4717"/>
    <cellStyle name="20% - Accent1 3 3 3 3 2" xfId="15099"/>
    <cellStyle name="20% - Accent1 3 3 3 4" xfId="8096"/>
    <cellStyle name="20% - Accent1 3 3 3 4 2" xfId="18478"/>
    <cellStyle name="20% - Accent1 3 3 3 5" xfId="11549"/>
    <cellStyle name="20% - Accent1 3 3 4" xfId="1904"/>
    <cellStyle name="20% - Accent1 3 3 4 2" xfId="5433"/>
    <cellStyle name="20% - Accent1 3 3 4 2 2" xfId="15815"/>
    <cellStyle name="20% - Accent1 3 3 4 3" xfId="8812"/>
    <cellStyle name="20% - Accent1 3 3 4 3 2" xfId="19194"/>
    <cellStyle name="20% - Accent1 3 3 4 4" xfId="12317"/>
    <cellStyle name="20% - Accent1 3 3 5" xfId="3219"/>
    <cellStyle name="20% - Accent1 3 3 5 2" xfId="6666"/>
    <cellStyle name="20% - Accent1 3 3 5 2 2" xfId="17048"/>
    <cellStyle name="20% - Accent1 3 3 5 3" xfId="10046"/>
    <cellStyle name="20% - Accent1 3 3 5 3 2" xfId="20428"/>
    <cellStyle name="20% - Accent1 3 3 5 4" xfId="13632"/>
    <cellStyle name="20% - Accent1 3 3 6" xfId="4012"/>
    <cellStyle name="20% - Accent1 3 3 6 2" xfId="14394"/>
    <cellStyle name="20% - Accent1 3 3 7" xfId="7391"/>
    <cellStyle name="20% - Accent1 3 3 7 2" xfId="17773"/>
    <cellStyle name="20% - Accent1 3 3 8" xfId="10792"/>
    <cellStyle name="20% - Accent1 3 4" xfId="553"/>
    <cellStyle name="20% - Accent1 3 4 2" xfId="1321"/>
    <cellStyle name="20% - Accent1 3 4 2 2" xfId="2858"/>
    <cellStyle name="20% - Accent1 3 4 2 2 2" xfId="6322"/>
    <cellStyle name="20% - Accent1 3 4 2 2 2 2" xfId="16704"/>
    <cellStyle name="20% - Accent1 3 4 2 2 3" xfId="9702"/>
    <cellStyle name="20% - Accent1 3 4 2 2 3 2" xfId="20084"/>
    <cellStyle name="20% - Accent1 3 4 2 2 4" xfId="13271"/>
    <cellStyle name="20% - Accent1 3 4 2 3" xfId="4900"/>
    <cellStyle name="20% - Accent1 3 4 2 3 2" xfId="15282"/>
    <cellStyle name="20% - Accent1 3 4 2 4" xfId="8279"/>
    <cellStyle name="20% - Accent1 3 4 2 4 2" xfId="18661"/>
    <cellStyle name="20% - Accent1 3 4 2 5" xfId="11745"/>
    <cellStyle name="20% - Accent1 3 4 3" xfId="2100"/>
    <cellStyle name="20% - Accent1 3 4 3 2" xfId="5616"/>
    <cellStyle name="20% - Accent1 3 4 3 2 2" xfId="15998"/>
    <cellStyle name="20% - Accent1 3 4 3 3" xfId="8996"/>
    <cellStyle name="20% - Accent1 3 4 3 3 2" xfId="19378"/>
    <cellStyle name="20% - Accent1 3 4 3 4" xfId="12513"/>
    <cellStyle name="20% - Accent1 3 4 4" xfId="4193"/>
    <cellStyle name="20% - Accent1 3 4 4 2" xfId="14575"/>
    <cellStyle name="20% - Accent1 3 4 5" xfId="7573"/>
    <cellStyle name="20% - Accent1 3 4 5 2" xfId="17955"/>
    <cellStyle name="20% - Accent1 3 4 6" xfId="10987"/>
    <cellStyle name="20% - Accent1 3 5" xfId="942"/>
    <cellStyle name="20% - Accent1 3 5 2" xfId="2479"/>
    <cellStyle name="20% - Accent1 3 5 2 2" xfId="5969"/>
    <cellStyle name="20% - Accent1 3 5 2 2 2" xfId="16351"/>
    <cellStyle name="20% - Accent1 3 5 2 3" xfId="9349"/>
    <cellStyle name="20% - Accent1 3 5 2 3 2" xfId="19731"/>
    <cellStyle name="20% - Accent1 3 5 2 4" xfId="12892"/>
    <cellStyle name="20% - Accent1 3 5 3" xfId="4547"/>
    <cellStyle name="20% - Accent1 3 5 3 2" xfId="14929"/>
    <cellStyle name="20% - Accent1 3 5 4" xfId="7926"/>
    <cellStyle name="20% - Accent1 3 5 4 2" xfId="18308"/>
    <cellStyle name="20% - Accent1 3 5 5" xfId="11366"/>
    <cellStyle name="20% - Accent1 3 6" xfId="1724"/>
    <cellStyle name="20% - Accent1 3 6 2" xfId="5266"/>
    <cellStyle name="20% - Accent1 3 6 2 2" xfId="15648"/>
    <cellStyle name="20% - Accent1 3 6 3" xfId="8645"/>
    <cellStyle name="20% - Accent1 3 6 3 2" xfId="19027"/>
    <cellStyle name="20% - Accent1 3 6 4" xfId="12137"/>
    <cellStyle name="20% - Accent1 3 7" xfId="3220"/>
    <cellStyle name="20% - Accent1 3 7 2" xfId="6667"/>
    <cellStyle name="20% - Accent1 3 7 2 2" xfId="17049"/>
    <cellStyle name="20% - Accent1 3 7 3" xfId="10047"/>
    <cellStyle name="20% - Accent1 3 7 3 2" xfId="20429"/>
    <cellStyle name="20% - Accent1 3 7 4" xfId="13633"/>
    <cellStyle name="20% - Accent1 3 8" xfId="3845"/>
    <cellStyle name="20% - Accent1 3 8 2" xfId="14227"/>
    <cellStyle name="20% - Accent1 3 9" xfId="7223"/>
    <cellStyle name="20% - Accent1 3 9 2" xfId="17605"/>
    <cellStyle name="20% - Accent1 4" xfId="217"/>
    <cellStyle name="20% - Accent1 4 2" xfId="403"/>
    <cellStyle name="20% - Accent1 4 2 2" xfId="792"/>
    <cellStyle name="20% - Accent1 4 2 2 2" xfId="1560"/>
    <cellStyle name="20% - Accent1 4 2 2 2 2" xfId="3097"/>
    <cellStyle name="20% - Accent1 4 2 2 2 2 2" xfId="6544"/>
    <cellStyle name="20% - Accent1 4 2 2 2 2 2 2" xfId="16926"/>
    <cellStyle name="20% - Accent1 4 2 2 2 2 3" xfId="9924"/>
    <cellStyle name="20% - Accent1 4 2 2 2 2 3 2" xfId="20306"/>
    <cellStyle name="20% - Accent1 4 2 2 2 2 4" xfId="13510"/>
    <cellStyle name="20% - Accent1 4 2 2 2 3" xfId="5122"/>
    <cellStyle name="20% - Accent1 4 2 2 2 3 2" xfId="15504"/>
    <cellStyle name="20% - Accent1 4 2 2 2 4" xfId="8501"/>
    <cellStyle name="20% - Accent1 4 2 2 2 4 2" xfId="18883"/>
    <cellStyle name="20% - Accent1 4 2 2 2 5" xfId="11984"/>
    <cellStyle name="20% - Accent1 4 2 2 3" xfId="2339"/>
    <cellStyle name="20% - Accent1 4 2 2 3 2" xfId="5838"/>
    <cellStyle name="20% - Accent1 4 2 2 3 2 2" xfId="16220"/>
    <cellStyle name="20% - Accent1 4 2 2 3 3" xfId="9218"/>
    <cellStyle name="20% - Accent1 4 2 2 3 3 2" xfId="19600"/>
    <cellStyle name="20% - Accent1 4 2 2 3 4" xfId="12752"/>
    <cellStyle name="20% - Accent1 4 2 2 4" xfId="4415"/>
    <cellStyle name="20% - Accent1 4 2 2 4 2" xfId="14797"/>
    <cellStyle name="20% - Accent1 4 2 2 5" xfId="7795"/>
    <cellStyle name="20% - Accent1 4 2 2 5 2" xfId="18177"/>
    <cellStyle name="20% - Accent1 4 2 2 6" xfId="11226"/>
    <cellStyle name="20% - Accent1 4 2 3" xfId="1181"/>
    <cellStyle name="20% - Accent1 4 2 3 2" xfId="2718"/>
    <cellStyle name="20% - Accent1 4 2 3 2 2" xfId="6191"/>
    <cellStyle name="20% - Accent1 4 2 3 2 2 2" xfId="16573"/>
    <cellStyle name="20% - Accent1 4 2 3 2 3" xfId="9571"/>
    <cellStyle name="20% - Accent1 4 2 3 2 3 2" xfId="19953"/>
    <cellStyle name="20% - Accent1 4 2 3 2 4" xfId="13131"/>
    <cellStyle name="20% - Accent1 4 2 3 3" xfId="4769"/>
    <cellStyle name="20% - Accent1 4 2 3 3 2" xfId="15151"/>
    <cellStyle name="20% - Accent1 4 2 3 4" xfId="8148"/>
    <cellStyle name="20% - Accent1 4 2 3 4 2" xfId="18530"/>
    <cellStyle name="20% - Accent1 4 2 3 5" xfId="11605"/>
    <cellStyle name="20% - Accent1 4 2 4" xfId="1960"/>
    <cellStyle name="20% - Accent1 4 2 4 2" xfId="5485"/>
    <cellStyle name="20% - Accent1 4 2 4 2 2" xfId="15867"/>
    <cellStyle name="20% - Accent1 4 2 4 3" xfId="8865"/>
    <cellStyle name="20% - Accent1 4 2 4 3 2" xfId="19247"/>
    <cellStyle name="20% - Accent1 4 2 4 4" xfId="12373"/>
    <cellStyle name="20% - Accent1 4 2 5" xfId="3221"/>
    <cellStyle name="20% - Accent1 4 2 5 2" xfId="6668"/>
    <cellStyle name="20% - Accent1 4 2 5 2 2" xfId="17050"/>
    <cellStyle name="20% - Accent1 4 2 5 3" xfId="10048"/>
    <cellStyle name="20% - Accent1 4 2 5 3 2" xfId="20430"/>
    <cellStyle name="20% - Accent1 4 2 5 4" xfId="13634"/>
    <cellStyle name="20% - Accent1 4 2 6" xfId="4064"/>
    <cellStyle name="20% - Accent1 4 2 6 2" xfId="14446"/>
    <cellStyle name="20% - Accent1 4 2 7" xfId="7443"/>
    <cellStyle name="20% - Accent1 4 2 7 2" xfId="17825"/>
    <cellStyle name="20% - Accent1 4 2 8" xfId="10848"/>
    <cellStyle name="20% - Accent1 4 3" xfId="609"/>
    <cellStyle name="20% - Accent1 4 3 2" xfId="1377"/>
    <cellStyle name="20% - Accent1 4 3 2 2" xfId="2914"/>
    <cellStyle name="20% - Accent1 4 3 2 2 2" xfId="6374"/>
    <cellStyle name="20% - Accent1 4 3 2 2 2 2" xfId="16756"/>
    <cellStyle name="20% - Accent1 4 3 2 2 3" xfId="9754"/>
    <cellStyle name="20% - Accent1 4 3 2 2 3 2" xfId="20136"/>
    <cellStyle name="20% - Accent1 4 3 2 2 4" xfId="13327"/>
    <cellStyle name="20% - Accent1 4 3 2 3" xfId="4952"/>
    <cellStyle name="20% - Accent1 4 3 2 3 2" xfId="15334"/>
    <cellStyle name="20% - Accent1 4 3 2 4" xfId="8331"/>
    <cellStyle name="20% - Accent1 4 3 2 4 2" xfId="18713"/>
    <cellStyle name="20% - Accent1 4 3 2 5" xfId="11801"/>
    <cellStyle name="20% - Accent1 4 3 3" xfId="2156"/>
    <cellStyle name="20% - Accent1 4 3 3 2" xfId="5668"/>
    <cellStyle name="20% - Accent1 4 3 3 2 2" xfId="16050"/>
    <cellStyle name="20% - Accent1 4 3 3 3" xfId="9048"/>
    <cellStyle name="20% - Accent1 4 3 3 3 2" xfId="19430"/>
    <cellStyle name="20% - Accent1 4 3 3 4" xfId="12569"/>
    <cellStyle name="20% - Accent1 4 3 4" xfId="4245"/>
    <cellStyle name="20% - Accent1 4 3 4 2" xfId="14627"/>
    <cellStyle name="20% - Accent1 4 3 5" xfId="7625"/>
    <cellStyle name="20% - Accent1 4 3 5 2" xfId="18007"/>
    <cellStyle name="20% - Accent1 4 3 6" xfId="11043"/>
    <cellStyle name="20% - Accent1 4 4" xfId="998"/>
    <cellStyle name="20% - Accent1 4 4 2" xfId="2535"/>
    <cellStyle name="20% - Accent1 4 4 2 2" xfId="6021"/>
    <cellStyle name="20% - Accent1 4 4 2 2 2" xfId="16403"/>
    <cellStyle name="20% - Accent1 4 4 2 3" xfId="9401"/>
    <cellStyle name="20% - Accent1 4 4 2 3 2" xfId="19783"/>
    <cellStyle name="20% - Accent1 4 4 2 4" xfId="12948"/>
    <cellStyle name="20% - Accent1 4 4 3" xfId="4599"/>
    <cellStyle name="20% - Accent1 4 4 3 2" xfId="14981"/>
    <cellStyle name="20% - Accent1 4 4 4" xfId="7978"/>
    <cellStyle name="20% - Accent1 4 4 4 2" xfId="18360"/>
    <cellStyle name="20% - Accent1 4 4 5" xfId="11422"/>
    <cellStyle name="20% - Accent1 4 5" xfId="1777"/>
    <cellStyle name="20% - Accent1 4 5 2" xfId="5315"/>
    <cellStyle name="20% - Accent1 4 5 2 2" xfId="15697"/>
    <cellStyle name="20% - Accent1 4 5 3" xfId="8694"/>
    <cellStyle name="20% - Accent1 4 5 3 2" xfId="19076"/>
    <cellStyle name="20% - Accent1 4 5 4" xfId="12190"/>
    <cellStyle name="20% - Accent1 4 6" xfId="3222"/>
    <cellStyle name="20% - Accent1 4 6 2" xfId="6669"/>
    <cellStyle name="20% - Accent1 4 6 2 2" xfId="17051"/>
    <cellStyle name="20% - Accent1 4 6 3" xfId="10049"/>
    <cellStyle name="20% - Accent1 4 6 3 2" xfId="20431"/>
    <cellStyle name="20% - Accent1 4 6 4" xfId="13635"/>
    <cellStyle name="20% - Accent1 4 7" xfId="3894"/>
    <cellStyle name="20% - Accent1 4 7 2" xfId="14276"/>
    <cellStyle name="20% - Accent1 4 8" xfId="7272"/>
    <cellStyle name="20% - Accent1 4 8 2" xfId="17654"/>
    <cellStyle name="20% - Accent1 4 9" xfId="10665"/>
    <cellStyle name="20% - Accent1 5" xfId="304"/>
    <cellStyle name="20% - Accent1 5 2" xfId="696"/>
    <cellStyle name="20% - Accent1 5 2 2" xfId="1464"/>
    <cellStyle name="20% - Accent1 5 2 2 2" xfId="3001"/>
    <cellStyle name="20% - Accent1 5 2 2 2 2" xfId="6461"/>
    <cellStyle name="20% - Accent1 5 2 2 2 2 2" xfId="16843"/>
    <cellStyle name="20% - Accent1 5 2 2 2 3" xfId="9841"/>
    <cellStyle name="20% - Accent1 5 2 2 2 3 2" xfId="20223"/>
    <cellStyle name="20% - Accent1 5 2 2 2 4" xfId="13414"/>
    <cellStyle name="20% - Accent1 5 2 2 3" xfId="5039"/>
    <cellStyle name="20% - Accent1 5 2 2 3 2" xfId="15421"/>
    <cellStyle name="20% - Accent1 5 2 2 4" xfId="8418"/>
    <cellStyle name="20% - Accent1 5 2 2 4 2" xfId="18800"/>
    <cellStyle name="20% - Accent1 5 2 2 5" xfId="11888"/>
    <cellStyle name="20% - Accent1 5 2 3" xfId="2243"/>
    <cellStyle name="20% - Accent1 5 2 3 2" xfId="5755"/>
    <cellStyle name="20% - Accent1 5 2 3 2 2" xfId="16137"/>
    <cellStyle name="20% - Accent1 5 2 3 3" xfId="9135"/>
    <cellStyle name="20% - Accent1 5 2 3 3 2" xfId="19517"/>
    <cellStyle name="20% - Accent1 5 2 3 4" xfId="12656"/>
    <cellStyle name="20% - Accent1 5 2 4" xfId="3223"/>
    <cellStyle name="20% - Accent1 5 2 4 2" xfId="6670"/>
    <cellStyle name="20% - Accent1 5 2 4 2 2" xfId="17052"/>
    <cellStyle name="20% - Accent1 5 2 4 3" xfId="10050"/>
    <cellStyle name="20% - Accent1 5 2 4 3 2" xfId="20432"/>
    <cellStyle name="20% - Accent1 5 2 4 4" xfId="13636"/>
    <cellStyle name="20% - Accent1 5 2 5" xfId="4332"/>
    <cellStyle name="20% - Accent1 5 2 5 2" xfId="14714"/>
    <cellStyle name="20% - Accent1 5 2 6" xfId="7712"/>
    <cellStyle name="20% - Accent1 5 2 6 2" xfId="18094"/>
    <cellStyle name="20% - Accent1 5 2 7" xfId="11130"/>
    <cellStyle name="20% - Accent1 5 3" xfId="1085"/>
    <cellStyle name="20% - Accent1 5 3 2" xfId="2622"/>
    <cellStyle name="20% - Accent1 5 3 2 2" xfId="6108"/>
    <cellStyle name="20% - Accent1 5 3 2 2 2" xfId="16490"/>
    <cellStyle name="20% - Accent1 5 3 2 3" xfId="9488"/>
    <cellStyle name="20% - Accent1 5 3 2 3 2" xfId="19870"/>
    <cellStyle name="20% - Accent1 5 3 2 4" xfId="13035"/>
    <cellStyle name="20% - Accent1 5 3 3" xfId="4686"/>
    <cellStyle name="20% - Accent1 5 3 3 2" xfId="15068"/>
    <cellStyle name="20% - Accent1 5 3 4" xfId="8065"/>
    <cellStyle name="20% - Accent1 5 3 4 2" xfId="18447"/>
    <cellStyle name="20% - Accent1 5 3 5" xfId="11509"/>
    <cellStyle name="20% - Accent1 5 4" xfId="1864"/>
    <cellStyle name="20% - Accent1 5 4 2" xfId="5402"/>
    <cellStyle name="20% - Accent1 5 4 2 2" xfId="15784"/>
    <cellStyle name="20% - Accent1 5 4 3" xfId="8781"/>
    <cellStyle name="20% - Accent1 5 4 3 2" xfId="19163"/>
    <cellStyle name="20% - Accent1 5 4 4" xfId="12277"/>
    <cellStyle name="20% - Accent1 5 5" xfId="3224"/>
    <cellStyle name="20% - Accent1 5 5 2" xfId="6671"/>
    <cellStyle name="20% - Accent1 5 5 2 2" xfId="17053"/>
    <cellStyle name="20% - Accent1 5 5 3" xfId="10051"/>
    <cellStyle name="20% - Accent1 5 5 3 2" xfId="20433"/>
    <cellStyle name="20% - Accent1 5 5 4" xfId="13637"/>
    <cellStyle name="20% - Accent1 5 6" xfId="3981"/>
    <cellStyle name="20% - Accent1 5 6 2" xfId="14363"/>
    <cellStyle name="20% - Accent1 5 7" xfId="7359"/>
    <cellStyle name="20% - Accent1 5 7 2" xfId="17741"/>
    <cellStyle name="20% - Accent1 5 8" xfId="10752"/>
    <cellStyle name="20% - Accent1 6" xfId="503"/>
    <cellStyle name="20% - Accent1 6 2" xfId="1281"/>
    <cellStyle name="20% - Accent1 6 2 2" xfId="2818"/>
    <cellStyle name="20% - Accent1 6 2 2 2" xfId="6291"/>
    <cellStyle name="20% - Accent1 6 2 2 2 2" xfId="16673"/>
    <cellStyle name="20% - Accent1 6 2 2 3" xfId="9671"/>
    <cellStyle name="20% - Accent1 6 2 2 3 2" xfId="20053"/>
    <cellStyle name="20% - Accent1 6 2 2 4" xfId="13231"/>
    <cellStyle name="20% - Accent1 6 2 3" xfId="4869"/>
    <cellStyle name="20% - Accent1 6 2 3 2" xfId="15251"/>
    <cellStyle name="20% - Accent1 6 2 4" xfId="8248"/>
    <cellStyle name="20% - Accent1 6 2 4 2" xfId="18630"/>
    <cellStyle name="20% - Accent1 6 2 5" xfId="11705"/>
    <cellStyle name="20% - Accent1 6 3" xfId="2060"/>
    <cellStyle name="20% - Accent1 6 3 2" xfId="5585"/>
    <cellStyle name="20% - Accent1 6 3 2 2" xfId="15967"/>
    <cellStyle name="20% - Accent1 6 3 3" xfId="8965"/>
    <cellStyle name="20% - Accent1 6 3 3 2" xfId="19347"/>
    <cellStyle name="20% - Accent1 6 3 4" xfId="12473"/>
    <cellStyle name="20% - Accent1 6 4" xfId="3225"/>
    <cellStyle name="20% - Accent1 6 4 2" xfId="6672"/>
    <cellStyle name="20% - Accent1 6 4 2 2" xfId="17054"/>
    <cellStyle name="20% - Accent1 6 4 3" xfId="10052"/>
    <cellStyle name="20% - Accent1 6 4 3 2" xfId="20434"/>
    <cellStyle name="20% - Accent1 6 4 4" xfId="13638"/>
    <cellStyle name="20% - Accent1 6 5" xfId="4162"/>
    <cellStyle name="20% - Accent1 6 5 2" xfId="14544"/>
    <cellStyle name="20% - Accent1 6 6" xfId="7541"/>
    <cellStyle name="20% - Accent1 6 6 2" xfId="17923"/>
    <cellStyle name="20% - Accent1 6 7" xfId="10947"/>
    <cellStyle name="20% - Accent1 7" xfId="892"/>
    <cellStyle name="20% - Accent1 7 2" xfId="2439"/>
    <cellStyle name="20% - Accent1 7 2 2" xfId="5938"/>
    <cellStyle name="20% - Accent1 7 2 2 2" xfId="16320"/>
    <cellStyle name="20% - Accent1 7 2 3" xfId="9318"/>
    <cellStyle name="20% - Accent1 7 2 3 2" xfId="19700"/>
    <cellStyle name="20% - Accent1 7 2 4" xfId="12852"/>
    <cellStyle name="20% - Accent1 7 3" xfId="3226"/>
    <cellStyle name="20% - Accent1 7 3 2" xfId="6673"/>
    <cellStyle name="20% - Accent1 7 3 2 2" xfId="17055"/>
    <cellStyle name="20% - Accent1 7 3 3" xfId="10053"/>
    <cellStyle name="20% - Accent1 7 3 3 2" xfId="20435"/>
    <cellStyle name="20% - Accent1 7 3 4" xfId="13639"/>
    <cellStyle name="20% - Accent1 7 4" xfId="4515"/>
    <cellStyle name="20% - Accent1 7 4 2" xfId="14897"/>
    <cellStyle name="20% - Accent1 7 5" xfId="7895"/>
    <cellStyle name="20% - Accent1 7 5 2" xfId="18277"/>
    <cellStyle name="20% - Accent1 7 6" xfId="11326"/>
    <cellStyle name="20% - Accent1 8" xfId="1675"/>
    <cellStyle name="20% - Accent1 8 2" xfId="5236"/>
    <cellStyle name="20% - Accent1 8 2 2" xfId="15618"/>
    <cellStyle name="20% - Accent1 8 3" xfId="8615"/>
    <cellStyle name="20% - Accent1 8 3 2" xfId="18997"/>
    <cellStyle name="20% - Accent1 8 4" xfId="12098"/>
    <cellStyle name="20% - Accent1 9" xfId="3227"/>
    <cellStyle name="20% - Accent1 9 2" xfId="6674"/>
    <cellStyle name="20% - Accent1 9 2 2" xfId="17056"/>
    <cellStyle name="20% - Accent1 9 3" xfId="10054"/>
    <cellStyle name="20% - Accent1 9 3 2" xfId="20436"/>
    <cellStyle name="20% - Accent1 9 4" xfId="13640"/>
    <cellStyle name="20% - Accent2 10" xfId="31"/>
    <cellStyle name="20% - Accent2 10 2" xfId="3763"/>
    <cellStyle name="20% - Accent2 10 2 2" xfId="14145"/>
    <cellStyle name="20% - Accent2 10 3" xfId="7142"/>
    <cellStyle name="20% - Accent2 10 3 2" xfId="17524"/>
    <cellStyle name="20% - Accent2 10 4" xfId="10519"/>
    <cellStyle name="20% - Accent2 2" xfId="143"/>
    <cellStyle name="20% - Accent2 2 10" xfId="10603"/>
    <cellStyle name="20% - Accent2 2 2" xfId="233"/>
    <cellStyle name="20% - Accent2 2 2 2" xfId="419"/>
    <cellStyle name="20% - Accent2 2 2 2 2" xfId="808"/>
    <cellStyle name="20% - Accent2 2 2 2 2 2" xfId="1576"/>
    <cellStyle name="20% - Accent2 2 2 2 2 2 2" xfId="3113"/>
    <cellStyle name="20% - Accent2 2 2 2 2 2 2 2" xfId="6560"/>
    <cellStyle name="20% - Accent2 2 2 2 2 2 2 2 2" xfId="16942"/>
    <cellStyle name="20% - Accent2 2 2 2 2 2 2 3" xfId="9940"/>
    <cellStyle name="20% - Accent2 2 2 2 2 2 2 3 2" xfId="20322"/>
    <cellStyle name="20% - Accent2 2 2 2 2 2 2 4" xfId="13526"/>
    <cellStyle name="20% - Accent2 2 2 2 2 2 3" xfId="5138"/>
    <cellStyle name="20% - Accent2 2 2 2 2 2 3 2" xfId="15520"/>
    <cellStyle name="20% - Accent2 2 2 2 2 2 4" xfId="8517"/>
    <cellStyle name="20% - Accent2 2 2 2 2 2 4 2" xfId="18899"/>
    <cellStyle name="20% - Accent2 2 2 2 2 2 5" xfId="12000"/>
    <cellStyle name="20% - Accent2 2 2 2 2 3" xfId="2355"/>
    <cellStyle name="20% - Accent2 2 2 2 2 3 2" xfId="5854"/>
    <cellStyle name="20% - Accent2 2 2 2 2 3 2 2" xfId="16236"/>
    <cellStyle name="20% - Accent2 2 2 2 2 3 3" xfId="9234"/>
    <cellStyle name="20% - Accent2 2 2 2 2 3 3 2" xfId="19616"/>
    <cellStyle name="20% - Accent2 2 2 2 2 3 4" xfId="12768"/>
    <cellStyle name="20% - Accent2 2 2 2 2 4" xfId="4431"/>
    <cellStyle name="20% - Accent2 2 2 2 2 4 2" xfId="14813"/>
    <cellStyle name="20% - Accent2 2 2 2 2 5" xfId="7811"/>
    <cellStyle name="20% - Accent2 2 2 2 2 5 2" xfId="18193"/>
    <cellStyle name="20% - Accent2 2 2 2 2 6" xfId="11242"/>
    <cellStyle name="20% - Accent2 2 2 2 3" xfId="1197"/>
    <cellStyle name="20% - Accent2 2 2 2 3 2" xfId="2734"/>
    <cellStyle name="20% - Accent2 2 2 2 3 2 2" xfId="6207"/>
    <cellStyle name="20% - Accent2 2 2 2 3 2 2 2" xfId="16589"/>
    <cellStyle name="20% - Accent2 2 2 2 3 2 3" xfId="9587"/>
    <cellStyle name="20% - Accent2 2 2 2 3 2 3 2" xfId="19969"/>
    <cellStyle name="20% - Accent2 2 2 2 3 2 4" xfId="13147"/>
    <cellStyle name="20% - Accent2 2 2 2 3 3" xfId="4785"/>
    <cellStyle name="20% - Accent2 2 2 2 3 3 2" xfId="15167"/>
    <cellStyle name="20% - Accent2 2 2 2 3 4" xfId="8164"/>
    <cellStyle name="20% - Accent2 2 2 2 3 4 2" xfId="18546"/>
    <cellStyle name="20% - Accent2 2 2 2 3 5" xfId="11621"/>
    <cellStyle name="20% - Accent2 2 2 2 4" xfId="1976"/>
    <cellStyle name="20% - Accent2 2 2 2 4 2" xfId="5501"/>
    <cellStyle name="20% - Accent2 2 2 2 4 2 2" xfId="15883"/>
    <cellStyle name="20% - Accent2 2 2 2 4 3" xfId="8881"/>
    <cellStyle name="20% - Accent2 2 2 2 4 3 2" xfId="19263"/>
    <cellStyle name="20% - Accent2 2 2 2 4 4" xfId="12389"/>
    <cellStyle name="20% - Accent2 2 2 2 5" xfId="3228"/>
    <cellStyle name="20% - Accent2 2 2 2 5 2" xfId="6675"/>
    <cellStyle name="20% - Accent2 2 2 2 5 2 2" xfId="17057"/>
    <cellStyle name="20% - Accent2 2 2 2 5 3" xfId="10055"/>
    <cellStyle name="20% - Accent2 2 2 2 5 3 2" xfId="20437"/>
    <cellStyle name="20% - Accent2 2 2 2 5 4" xfId="13641"/>
    <cellStyle name="20% - Accent2 2 2 2 6" xfId="4080"/>
    <cellStyle name="20% - Accent2 2 2 2 6 2" xfId="14462"/>
    <cellStyle name="20% - Accent2 2 2 2 7" xfId="7459"/>
    <cellStyle name="20% - Accent2 2 2 2 7 2" xfId="17841"/>
    <cellStyle name="20% - Accent2 2 2 2 8" xfId="10864"/>
    <cellStyle name="20% - Accent2 2 2 3" xfId="625"/>
    <cellStyle name="20% - Accent2 2 2 3 2" xfId="1393"/>
    <cellStyle name="20% - Accent2 2 2 3 2 2" xfId="2930"/>
    <cellStyle name="20% - Accent2 2 2 3 2 2 2" xfId="6390"/>
    <cellStyle name="20% - Accent2 2 2 3 2 2 2 2" xfId="16772"/>
    <cellStyle name="20% - Accent2 2 2 3 2 2 3" xfId="9770"/>
    <cellStyle name="20% - Accent2 2 2 3 2 2 3 2" xfId="20152"/>
    <cellStyle name="20% - Accent2 2 2 3 2 2 4" xfId="13343"/>
    <cellStyle name="20% - Accent2 2 2 3 2 3" xfId="4968"/>
    <cellStyle name="20% - Accent2 2 2 3 2 3 2" xfId="15350"/>
    <cellStyle name="20% - Accent2 2 2 3 2 4" xfId="8347"/>
    <cellStyle name="20% - Accent2 2 2 3 2 4 2" xfId="18729"/>
    <cellStyle name="20% - Accent2 2 2 3 2 5" xfId="11817"/>
    <cellStyle name="20% - Accent2 2 2 3 3" xfId="2172"/>
    <cellStyle name="20% - Accent2 2 2 3 3 2" xfId="5684"/>
    <cellStyle name="20% - Accent2 2 2 3 3 2 2" xfId="16066"/>
    <cellStyle name="20% - Accent2 2 2 3 3 3" xfId="9064"/>
    <cellStyle name="20% - Accent2 2 2 3 3 3 2" xfId="19446"/>
    <cellStyle name="20% - Accent2 2 2 3 3 4" xfId="12585"/>
    <cellStyle name="20% - Accent2 2 2 3 4" xfId="4261"/>
    <cellStyle name="20% - Accent2 2 2 3 4 2" xfId="14643"/>
    <cellStyle name="20% - Accent2 2 2 3 5" xfId="7641"/>
    <cellStyle name="20% - Accent2 2 2 3 5 2" xfId="18023"/>
    <cellStyle name="20% - Accent2 2 2 3 6" xfId="11059"/>
    <cellStyle name="20% - Accent2 2 2 4" xfId="1014"/>
    <cellStyle name="20% - Accent2 2 2 4 2" xfId="2551"/>
    <cellStyle name="20% - Accent2 2 2 4 2 2" xfId="6037"/>
    <cellStyle name="20% - Accent2 2 2 4 2 2 2" xfId="16419"/>
    <cellStyle name="20% - Accent2 2 2 4 2 3" xfId="9417"/>
    <cellStyle name="20% - Accent2 2 2 4 2 3 2" xfId="19799"/>
    <cellStyle name="20% - Accent2 2 2 4 2 4" xfId="12964"/>
    <cellStyle name="20% - Accent2 2 2 4 3" xfId="4615"/>
    <cellStyle name="20% - Accent2 2 2 4 3 2" xfId="14997"/>
    <cellStyle name="20% - Accent2 2 2 4 4" xfId="7994"/>
    <cellStyle name="20% - Accent2 2 2 4 4 2" xfId="18376"/>
    <cellStyle name="20% - Accent2 2 2 4 5" xfId="11438"/>
    <cellStyle name="20% - Accent2 2 2 5" xfId="1793"/>
    <cellStyle name="20% - Accent2 2 2 5 2" xfId="5331"/>
    <cellStyle name="20% - Accent2 2 2 5 2 2" xfId="15713"/>
    <cellStyle name="20% - Accent2 2 2 5 3" xfId="8710"/>
    <cellStyle name="20% - Accent2 2 2 5 3 2" xfId="19092"/>
    <cellStyle name="20% - Accent2 2 2 5 4" xfId="12206"/>
    <cellStyle name="20% - Accent2 2 2 6" xfId="3229"/>
    <cellStyle name="20% - Accent2 2 2 6 2" xfId="6676"/>
    <cellStyle name="20% - Accent2 2 2 6 2 2" xfId="17058"/>
    <cellStyle name="20% - Accent2 2 2 6 3" xfId="10056"/>
    <cellStyle name="20% - Accent2 2 2 6 3 2" xfId="20438"/>
    <cellStyle name="20% - Accent2 2 2 6 4" xfId="13642"/>
    <cellStyle name="20% - Accent2 2 2 7" xfId="3910"/>
    <cellStyle name="20% - Accent2 2 2 7 2" xfId="14292"/>
    <cellStyle name="20% - Accent2 2 2 8" xfId="7288"/>
    <cellStyle name="20% - Accent2 2 2 8 2" xfId="17670"/>
    <cellStyle name="20% - Accent2 2 2 9" xfId="10681"/>
    <cellStyle name="20% - Accent2 2 3" xfId="336"/>
    <cellStyle name="20% - Accent2 2 3 2" xfId="725"/>
    <cellStyle name="20% - Accent2 2 3 2 2" xfId="1493"/>
    <cellStyle name="20% - Accent2 2 3 2 2 2" xfId="3030"/>
    <cellStyle name="20% - Accent2 2 3 2 2 2 2" xfId="6481"/>
    <cellStyle name="20% - Accent2 2 3 2 2 2 2 2" xfId="16863"/>
    <cellStyle name="20% - Accent2 2 3 2 2 2 3" xfId="9861"/>
    <cellStyle name="20% - Accent2 2 3 2 2 2 3 2" xfId="20243"/>
    <cellStyle name="20% - Accent2 2 3 2 2 2 4" xfId="13443"/>
    <cellStyle name="20% - Accent2 2 3 2 2 3" xfId="5059"/>
    <cellStyle name="20% - Accent2 2 3 2 2 3 2" xfId="15441"/>
    <cellStyle name="20% - Accent2 2 3 2 2 4" xfId="8438"/>
    <cellStyle name="20% - Accent2 2 3 2 2 4 2" xfId="18820"/>
    <cellStyle name="20% - Accent2 2 3 2 2 5" xfId="11917"/>
    <cellStyle name="20% - Accent2 2 3 2 3" xfId="2272"/>
    <cellStyle name="20% - Accent2 2 3 2 3 2" xfId="5775"/>
    <cellStyle name="20% - Accent2 2 3 2 3 2 2" xfId="16157"/>
    <cellStyle name="20% - Accent2 2 3 2 3 3" xfId="9155"/>
    <cellStyle name="20% - Accent2 2 3 2 3 3 2" xfId="19537"/>
    <cellStyle name="20% - Accent2 2 3 2 3 4" xfId="12685"/>
    <cellStyle name="20% - Accent2 2 3 2 4" xfId="4352"/>
    <cellStyle name="20% - Accent2 2 3 2 4 2" xfId="14734"/>
    <cellStyle name="20% - Accent2 2 3 2 5" xfId="7732"/>
    <cellStyle name="20% - Accent2 2 3 2 5 2" xfId="18114"/>
    <cellStyle name="20% - Accent2 2 3 2 6" xfId="11159"/>
    <cellStyle name="20% - Accent2 2 3 3" xfId="1114"/>
    <cellStyle name="20% - Accent2 2 3 3 2" xfId="2651"/>
    <cellStyle name="20% - Accent2 2 3 3 2 2" xfId="6128"/>
    <cellStyle name="20% - Accent2 2 3 3 2 2 2" xfId="16510"/>
    <cellStyle name="20% - Accent2 2 3 3 2 3" xfId="9508"/>
    <cellStyle name="20% - Accent2 2 3 3 2 3 2" xfId="19890"/>
    <cellStyle name="20% - Accent2 2 3 3 2 4" xfId="13064"/>
    <cellStyle name="20% - Accent2 2 3 3 3" xfId="4706"/>
    <cellStyle name="20% - Accent2 2 3 3 3 2" xfId="15088"/>
    <cellStyle name="20% - Accent2 2 3 3 4" xfId="8085"/>
    <cellStyle name="20% - Accent2 2 3 3 4 2" xfId="18467"/>
    <cellStyle name="20% - Accent2 2 3 3 5" xfId="11538"/>
    <cellStyle name="20% - Accent2 2 3 4" xfId="1893"/>
    <cellStyle name="20% - Accent2 2 3 4 2" xfId="5422"/>
    <cellStyle name="20% - Accent2 2 3 4 2 2" xfId="15804"/>
    <cellStyle name="20% - Accent2 2 3 4 3" xfId="8801"/>
    <cellStyle name="20% - Accent2 2 3 4 3 2" xfId="19183"/>
    <cellStyle name="20% - Accent2 2 3 4 4" xfId="12306"/>
    <cellStyle name="20% - Accent2 2 3 5" xfId="3230"/>
    <cellStyle name="20% - Accent2 2 3 5 2" xfId="6677"/>
    <cellStyle name="20% - Accent2 2 3 5 2 2" xfId="17059"/>
    <cellStyle name="20% - Accent2 2 3 5 3" xfId="10057"/>
    <cellStyle name="20% - Accent2 2 3 5 3 2" xfId="20439"/>
    <cellStyle name="20% - Accent2 2 3 5 4" xfId="13643"/>
    <cellStyle name="20% - Accent2 2 3 6" xfId="4001"/>
    <cellStyle name="20% - Accent2 2 3 6 2" xfId="14383"/>
    <cellStyle name="20% - Accent2 2 3 7" xfId="7380"/>
    <cellStyle name="20% - Accent2 2 3 7 2" xfId="17762"/>
    <cellStyle name="20% - Accent2 2 3 8" xfId="10781"/>
    <cellStyle name="20% - Accent2 2 4" xfId="542"/>
    <cellStyle name="20% - Accent2 2 4 2" xfId="1310"/>
    <cellStyle name="20% - Accent2 2 4 2 2" xfId="2847"/>
    <cellStyle name="20% - Accent2 2 4 2 2 2" xfId="6311"/>
    <cellStyle name="20% - Accent2 2 4 2 2 2 2" xfId="16693"/>
    <cellStyle name="20% - Accent2 2 4 2 2 3" xfId="9691"/>
    <cellStyle name="20% - Accent2 2 4 2 2 3 2" xfId="20073"/>
    <cellStyle name="20% - Accent2 2 4 2 2 4" xfId="13260"/>
    <cellStyle name="20% - Accent2 2 4 2 3" xfId="4889"/>
    <cellStyle name="20% - Accent2 2 4 2 3 2" xfId="15271"/>
    <cellStyle name="20% - Accent2 2 4 2 4" xfId="8268"/>
    <cellStyle name="20% - Accent2 2 4 2 4 2" xfId="18650"/>
    <cellStyle name="20% - Accent2 2 4 2 5" xfId="11734"/>
    <cellStyle name="20% - Accent2 2 4 3" xfId="2089"/>
    <cellStyle name="20% - Accent2 2 4 3 2" xfId="5605"/>
    <cellStyle name="20% - Accent2 2 4 3 2 2" xfId="15987"/>
    <cellStyle name="20% - Accent2 2 4 3 3" xfId="8985"/>
    <cellStyle name="20% - Accent2 2 4 3 3 2" xfId="19367"/>
    <cellStyle name="20% - Accent2 2 4 3 4" xfId="12502"/>
    <cellStyle name="20% - Accent2 2 4 4" xfId="4182"/>
    <cellStyle name="20% - Accent2 2 4 4 2" xfId="14564"/>
    <cellStyle name="20% - Accent2 2 4 5" xfId="7562"/>
    <cellStyle name="20% - Accent2 2 4 5 2" xfId="17944"/>
    <cellStyle name="20% - Accent2 2 4 6" xfId="10976"/>
    <cellStyle name="20% - Accent2 2 5" xfId="931"/>
    <cellStyle name="20% - Accent2 2 5 2" xfId="2468"/>
    <cellStyle name="20% - Accent2 2 5 2 2" xfId="5958"/>
    <cellStyle name="20% - Accent2 2 5 2 2 2" xfId="16340"/>
    <cellStyle name="20% - Accent2 2 5 2 3" xfId="9338"/>
    <cellStyle name="20% - Accent2 2 5 2 3 2" xfId="19720"/>
    <cellStyle name="20% - Accent2 2 5 2 4" xfId="12881"/>
    <cellStyle name="20% - Accent2 2 5 3" xfId="4536"/>
    <cellStyle name="20% - Accent2 2 5 3 2" xfId="14918"/>
    <cellStyle name="20% - Accent2 2 5 4" xfId="7915"/>
    <cellStyle name="20% - Accent2 2 5 4 2" xfId="18297"/>
    <cellStyle name="20% - Accent2 2 5 5" xfId="11355"/>
    <cellStyle name="20% - Accent2 2 6" xfId="1713"/>
    <cellStyle name="20% - Accent2 2 6 2" xfId="5255"/>
    <cellStyle name="20% - Accent2 2 6 2 2" xfId="15637"/>
    <cellStyle name="20% - Accent2 2 6 3" xfId="8634"/>
    <cellStyle name="20% - Accent2 2 6 3 2" xfId="19016"/>
    <cellStyle name="20% - Accent2 2 6 4" xfId="12126"/>
    <cellStyle name="20% - Accent2 2 7" xfId="3231"/>
    <cellStyle name="20% - Accent2 2 7 2" xfId="6678"/>
    <cellStyle name="20% - Accent2 2 7 2 2" xfId="17060"/>
    <cellStyle name="20% - Accent2 2 7 3" xfId="10058"/>
    <cellStyle name="20% - Accent2 2 7 3 2" xfId="20440"/>
    <cellStyle name="20% - Accent2 2 7 4" xfId="13644"/>
    <cellStyle name="20% - Accent2 2 8" xfId="3834"/>
    <cellStyle name="20% - Accent2 2 8 2" xfId="14216"/>
    <cellStyle name="20% - Accent2 2 9" xfId="7212"/>
    <cellStyle name="20% - Accent2 2 9 2" xfId="17594"/>
    <cellStyle name="20% - Accent2 3" xfId="156"/>
    <cellStyle name="20% - Accent2 3 10" xfId="10616"/>
    <cellStyle name="20% - Accent2 3 2" xfId="246"/>
    <cellStyle name="20% - Accent2 3 2 2" xfId="432"/>
    <cellStyle name="20% - Accent2 3 2 2 2" xfId="821"/>
    <cellStyle name="20% - Accent2 3 2 2 2 2" xfId="1589"/>
    <cellStyle name="20% - Accent2 3 2 2 2 2 2" xfId="3126"/>
    <cellStyle name="20% - Accent2 3 2 2 2 2 2 2" xfId="6573"/>
    <cellStyle name="20% - Accent2 3 2 2 2 2 2 2 2" xfId="16955"/>
    <cellStyle name="20% - Accent2 3 2 2 2 2 2 3" xfId="9953"/>
    <cellStyle name="20% - Accent2 3 2 2 2 2 2 3 2" xfId="20335"/>
    <cellStyle name="20% - Accent2 3 2 2 2 2 2 4" xfId="13539"/>
    <cellStyle name="20% - Accent2 3 2 2 2 2 3" xfId="5151"/>
    <cellStyle name="20% - Accent2 3 2 2 2 2 3 2" xfId="15533"/>
    <cellStyle name="20% - Accent2 3 2 2 2 2 4" xfId="8530"/>
    <cellStyle name="20% - Accent2 3 2 2 2 2 4 2" xfId="18912"/>
    <cellStyle name="20% - Accent2 3 2 2 2 2 5" xfId="12013"/>
    <cellStyle name="20% - Accent2 3 2 2 2 3" xfId="2368"/>
    <cellStyle name="20% - Accent2 3 2 2 2 3 2" xfId="5867"/>
    <cellStyle name="20% - Accent2 3 2 2 2 3 2 2" xfId="16249"/>
    <cellStyle name="20% - Accent2 3 2 2 2 3 3" xfId="9247"/>
    <cellStyle name="20% - Accent2 3 2 2 2 3 3 2" xfId="19629"/>
    <cellStyle name="20% - Accent2 3 2 2 2 3 4" xfId="12781"/>
    <cellStyle name="20% - Accent2 3 2 2 2 4" xfId="4444"/>
    <cellStyle name="20% - Accent2 3 2 2 2 4 2" xfId="14826"/>
    <cellStyle name="20% - Accent2 3 2 2 2 5" xfId="7824"/>
    <cellStyle name="20% - Accent2 3 2 2 2 5 2" xfId="18206"/>
    <cellStyle name="20% - Accent2 3 2 2 2 6" xfId="11255"/>
    <cellStyle name="20% - Accent2 3 2 2 3" xfId="1210"/>
    <cellStyle name="20% - Accent2 3 2 2 3 2" xfId="2747"/>
    <cellStyle name="20% - Accent2 3 2 2 3 2 2" xfId="6220"/>
    <cellStyle name="20% - Accent2 3 2 2 3 2 2 2" xfId="16602"/>
    <cellStyle name="20% - Accent2 3 2 2 3 2 3" xfId="9600"/>
    <cellStyle name="20% - Accent2 3 2 2 3 2 3 2" xfId="19982"/>
    <cellStyle name="20% - Accent2 3 2 2 3 2 4" xfId="13160"/>
    <cellStyle name="20% - Accent2 3 2 2 3 3" xfId="4798"/>
    <cellStyle name="20% - Accent2 3 2 2 3 3 2" xfId="15180"/>
    <cellStyle name="20% - Accent2 3 2 2 3 4" xfId="8177"/>
    <cellStyle name="20% - Accent2 3 2 2 3 4 2" xfId="18559"/>
    <cellStyle name="20% - Accent2 3 2 2 3 5" xfId="11634"/>
    <cellStyle name="20% - Accent2 3 2 2 4" xfId="1989"/>
    <cellStyle name="20% - Accent2 3 2 2 4 2" xfId="5514"/>
    <cellStyle name="20% - Accent2 3 2 2 4 2 2" xfId="15896"/>
    <cellStyle name="20% - Accent2 3 2 2 4 3" xfId="8894"/>
    <cellStyle name="20% - Accent2 3 2 2 4 3 2" xfId="19276"/>
    <cellStyle name="20% - Accent2 3 2 2 4 4" xfId="12402"/>
    <cellStyle name="20% - Accent2 3 2 2 5" xfId="3232"/>
    <cellStyle name="20% - Accent2 3 2 2 5 2" xfId="6679"/>
    <cellStyle name="20% - Accent2 3 2 2 5 2 2" xfId="17061"/>
    <cellStyle name="20% - Accent2 3 2 2 5 3" xfId="10059"/>
    <cellStyle name="20% - Accent2 3 2 2 5 3 2" xfId="20441"/>
    <cellStyle name="20% - Accent2 3 2 2 5 4" xfId="13645"/>
    <cellStyle name="20% - Accent2 3 2 2 6" xfId="4093"/>
    <cellStyle name="20% - Accent2 3 2 2 6 2" xfId="14475"/>
    <cellStyle name="20% - Accent2 3 2 2 7" xfId="7472"/>
    <cellStyle name="20% - Accent2 3 2 2 7 2" xfId="17854"/>
    <cellStyle name="20% - Accent2 3 2 2 8" xfId="10877"/>
    <cellStyle name="20% - Accent2 3 2 3" xfId="638"/>
    <cellStyle name="20% - Accent2 3 2 3 2" xfId="1406"/>
    <cellStyle name="20% - Accent2 3 2 3 2 2" xfId="2943"/>
    <cellStyle name="20% - Accent2 3 2 3 2 2 2" xfId="6403"/>
    <cellStyle name="20% - Accent2 3 2 3 2 2 2 2" xfId="16785"/>
    <cellStyle name="20% - Accent2 3 2 3 2 2 3" xfId="9783"/>
    <cellStyle name="20% - Accent2 3 2 3 2 2 3 2" xfId="20165"/>
    <cellStyle name="20% - Accent2 3 2 3 2 2 4" xfId="13356"/>
    <cellStyle name="20% - Accent2 3 2 3 2 3" xfId="4981"/>
    <cellStyle name="20% - Accent2 3 2 3 2 3 2" xfId="15363"/>
    <cellStyle name="20% - Accent2 3 2 3 2 4" xfId="8360"/>
    <cellStyle name="20% - Accent2 3 2 3 2 4 2" xfId="18742"/>
    <cellStyle name="20% - Accent2 3 2 3 2 5" xfId="11830"/>
    <cellStyle name="20% - Accent2 3 2 3 3" xfId="2185"/>
    <cellStyle name="20% - Accent2 3 2 3 3 2" xfId="5697"/>
    <cellStyle name="20% - Accent2 3 2 3 3 2 2" xfId="16079"/>
    <cellStyle name="20% - Accent2 3 2 3 3 3" xfId="9077"/>
    <cellStyle name="20% - Accent2 3 2 3 3 3 2" xfId="19459"/>
    <cellStyle name="20% - Accent2 3 2 3 3 4" xfId="12598"/>
    <cellStyle name="20% - Accent2 3 2 3 4" xfId="4274"/>
    <cellStyle name="20% - Accent2 3 2 3 4 2" xfId="14656"/>
    <cellStyle name="20% - Accent2 3 2 3 5" xfId="7654"/>
    <cellStyle name="20% - Accent2 3 2 3 5 2" xfId="18036"/>
    <cellStyle name="20% - Accent2 3 2 3 6" xfId="11072"/>
    <cellStyle name="20% - Accent2 3 2 4" xfId="1027"/>
    <cellStyle name="20% - Accent2 3 2 4 2" xfId="2564"/>
    <cellStyle name="20% - Accent2 3 2 4 2 2" xfId="6050"/>
    <cellStyle name="20% - Accent2 3 2 4 2 2 2" xfId="16432"/>
    <cellStyle name="20% - Accent2 3 2 4 2 3" xfId="9430"/>
    <cellStyle name="20% - Accent2 3 2 4 2 3 2" xfId="19812"/>
    <cellStyle name="20% - Accent2 3 2 4 2 4" xfId="12977"/>
    <cellStyle name="20% - Accent2 3 2 4 3" xfId="4628"/>
    <cellStyle name="20% - Accent2 3 2 4 3 2" xfId="15010"/>
    <cellStyle name="20% - Accent2 3 2 4 4" xfId="8007"/>
    <cellStyle name="20% - Accent2 3 2 4 4 2" xfId="18389"/>
    <cellStyle name="20% - Accent2 3 2 4 5" xfId="11451"/>
    <cellStyle name="20% - Accent2 3 2 5" xfId="1806"/>
    <cellStyle name="20% - Accent2 3 2 5 2" xfId="5344"/>
    <cellStyle name="20% - Accent2 3 2 5 2 2" xfId="15726"/>
    <cellStyle name="20% - Accent2 3 2 5 3" xfId="8723"/>
    <cellStyle name="20% - Accent2 3 2 5 3 2" xfId="19105"/>
    <cellStyle name="20% - Accent2 3 2 5 4" xfId="12219"/>
    <cellStyle name="20% - Accent2 3 2 6" xfId="3233"/>
    <cellStyle name="20% - Accent2 3 2 6 2" xfId="6680"/>
    <cellStyle name="20% - Accent2 3 2 6 2 2" xfId="17062"/>
    <cellStyle name="20% - Accent2 3 2 6 3" xfId="10060"/>
    <cellStyle name="20% - Accent2 3 2 6 3 2" xfId="20442"/>
    <cellStyle name="20% - Accent2 3 2 6 4" xfId="13646"/>
    <cellStyle name="20% - Accent2 3 2 7" xfId="3923"/>
    <cellStyle name="20% - Accent2 3 2 7 2" xfId="14305"/>
    <cellStyle name="20% - Accent2 3 2 8" xfId="7301"/>
    <cellStyle name="20% - Accent2 3 2 8 2" xfId="17683"/>
    <cellStyle name="20% - Accent2 3 2 9" xfId="10694"/>
    <cellStyle name="20% - Accent2 3 3" xfId="349"/>
    <cellStyle name="20% - Accent2 3 3 2" xfId="738"/>
    <cellStyle name="20% - Accent2 3 3 2 2" xfId="1506"/>
    <cellStyle name="20% - Accent2 3 3 2 2 2" xfId="3043"/>
    <cellStyle name="20% - Accent2 3 3 2 2 2 2" xfId="6494"/>
    <cellStyle name="20% - Accent2 3 3 2 2 2 2 2" xfId="16876"/>
    <cellStyle name="20% - Accent2 3 3 2 2 2 3" xfId="9874"/>
    <cellStyle name="20% - Accent2 3 3 2 2 2 3 2" xfId="20256"/>
    <cellStyle name="20% - Accent2 3 3 2 2 2 4" xfId="13456"/>
    <cellStyle name="20% - Accent2 3 3 2 2 3" xfId="5072"/>
    <cellStyle name="20% - Accent2 3 3 2 2 3 2" xfId="15454"/>
    <cellStyle name="20% - Accent2 3 3 2 2 4" xfId="8451"/>
    <cellStyle name="20% - Accent2 3 3 2 2 4 2" xfId="18833"/>
    <cellStyle name="20% - Accent2 3 3 2 2 5" xfId="11930"/>
    <cellStyle name="20% - Accent2 3 3 2 3" xfId="2285"/>
    <cellStyle name="20% - Accent2 3 3 2 3 2" xfId="5788"/>
    <cellStyle name="20% - Accent2 3 3 2 3 2 2" xfId="16170"/>
    <cellStyle name="20% - Accent2 3 3 2 3 3" xfId="9168"/>
    <cellStyle name="20% - Accent2 3 3 2 3 3 2" xfId="19550"/>
    <cellStyle name="20% - Accent2 3 3 2 3 4" xfId="12698"/>
    <cellStyle name="20% - Accent2 3 3 2 4" xfId="4365"/>
    <cellStyle name="20% - Accent2 3 3 2 4 2" xfId="14747"/>
    <cellStyle name="20% - Accent2 3 3 2 5" xfId="7745"/>
    <cellStyle name="20% - Accent2 3 3 2 5 2" xfId="18127"/>
    <cellStyle name="20% - Accent2 3 3 2 6" xfId="11172"/>
    <cellStyle name="20% - Accent2 3 3 3" xfId="1127"/>
    <cellStyle name="20% - Accent2 3 3 3 2" xfId="2664"/>
    <cellStyle name="20% - Accent2 3 3 3 2 2" xfId="6141"/>
    <cellStyle name="20% - Accent2 3 3 3 2 2 2" xfId="16523"/>
    <cellStyle name="20% - Accent2 3 3 3 2 3" xfId="9521"/>
    <cellStyle name="20% - Accent2 3 3 3 2 3 2" xfId="19903"/>
    <cellStyle name="20% - Accent2 3 3 3 2 4" xfId="13077"/>
    <cellStyle name="20% - Accent2 3 3 3 3" xfId="4719"/>
    <cellStyle name="20% - Accent2 3 3 3 3 2" xfId="15101"/>
    <cellStyle name="20% - Accent2 3 3 3 4" xfId="8098"/>
    <cellStyle name="20% - Accent2 3 3 3 4 2" xfId="18480"/>
    <cellStyle name="20% - Accent2 3 3 3 5" xfId="11551"/>
    <cellStyle name="20% - Accent2 3 3 4" xfId="1906"/>
    <cellStyle name="20% - Accent2 3 3 4 2" xfId="5435"/>
    <cellStyle name="20% - Accent2 3 3 4 2 2" xfId="15817"/>
    <cellStyle name="20% - Accent2 3 3 4 3" xfId="8814"/>
    <cellStyle name="20% - Accent2 3 3 4 3 2" xfId="19196"/>
    <cellStyle name="20% - Accent2 3 3 4 4" xfId="12319"/>
    <cellStyle name="20% - Accent2 3 3 5" xfId="3234"/>
    <cellStyle name="20% - Accent2 3 3 5 2" xfId="6681"/>
    <cellStyle name="20% - Accent2 3 3 5 2 2" xfId="17063"/>
    <cellStyle name="20% - Accent2 3 3 5 3" xfId="10061"/>
    <cellStyle name="20% - Accent2 3 3 5 3 2" xfId="20443"/>
    <cellStyle name="20% - Accent2 3 3 5 4" xfId="13647"/>
    <cellStyle name="20% - Accent2 3 3 6" xfId="4014"/>
    <cellStyle name="20% - Accent2 3 3 6 2" xfId="14396"/>
    <cellStyle name="20% - Accent2 3 3 7" xfId="7393"/>
    <cellStyle name="20% - Accent2 3 3 7 2" xfId="17775"/>
    <cellStyle name="20% - Accent2 3 3 8" xfId="10794"/>
    <cellStyle name="20% - Accent2 3 4" xfId="555"/>
    <cellStyle name="20% - Accent2 3 4 2" xfId="1323"/>
    <cellStyle name="20% - Accent2 3 4 2 2" xfId="2860"/>
    <cellStyle name="20% - Accent2 3 4 2 2 2" xfId="6324"/>
    <cellStyle name="20% - Accent2 3 4 2 2 2 2" xfId="16706"/>
    <cellStyle name="20% - Accent2 3 4 2 2 3" xfId="9704"/>
    <cellStyle name="20% - Accent2 3 4 2 2 3 2" xfId="20086"/>
    <cellStyle name="20% - Accent2 3 4 2 2 4" xfId="13273"/>
    <cellStyle name="20% - Accent2 3 4 2 3" xfId="4902"/>
    <cellStyle name="20% - Accent2 3 4 2 3 2" xfId="15284"/>
    <cellStyle name="20% - Accent2 3 4 2 4" xfId="8281"/>
    <cellStyle name="20% - Accent2 3 4 2 4 2" xfId="18663"/>
    <cellStyle name="20% - Accent2 3 4 2 5" xfId="11747"/>
    <cellStyle name="20% - Accent2 3 4 3" xfId="2102"/>
    <cellStyle name="20% - Accent2 3 4 3 2" xfId="5618"/>
    <cellStyle name="20% - Accent2 3 4 3 2 2" xfId="16000"/>
    <cellStyle name="20% - Accent2 3 4 3 3" xfId="8998"/>
    <cellStyle name="20% - Accent2 3 4 3 3 2" xfId="19380"/>
    <cellStyle name="20% - Accent2 3 4 3 4" xfId="12515"/>
    <cellStyle name="20% - Accent2 3 4 4" xfId="4195"/>
    <cellStyle name="20% - Accent2 3 4 4 2" xfId="14577"/>
    <cellStyle name="20% - Accent2 3 4 5" xfId="7575"/>
    <cellStyle name="20% - Accent2 3 4 5 2" xfId="17957"/>
    <cellStyle name="20% - Accent2 3 4 6" xfId="10989"/>
    <cellStyle name="20% - Accent2 3 5" xfId="944"/>
    <cellStyle name="20% - Accent2 3 5 2" xfId="2481"/>
    <cellStyle name="20% - Accent2 3 5 2 2" xfId="5971"/>
    <cellStyle name="20% - Accent2 3 5 2 2 2" xfId="16353"/>
    <cellStyle name="20% - Accent2 3 5 2 3" xfId="9351"/>
    <cellStyle name="20% - Accent2 3 5 2 3 2" xfId="19733"/>
    <cellStyle name="20% - Accent2 3 5 2 4" xfId="12894"/>
    <cellStyle name="20% - Accent2 3 5 3" xfId="4549"/>
    <cellStyle name="20% - Accent2 3 5 3 2" xfId="14931"/>
    <cellStyle name="20% - Accent2 3 5 4" xfId="7928"/>
    <cellStyle name="20% - Accent2 3 5 4 2" xfId="18310"/>
    <cellStyle name="20% - Accent2 3 5 5" xfId="11368"/>
    <cellStyle name="20% - Accent2 3 6" xfId="1726"/>
    <cellStyle name="20% - Accent2 3 6 2" xfId="5268"/>
    <cellStyle name="20% - Accent2 3 6 2 2" xfId="15650"/>
    <cellStyle name="20% - Accent2 3 6 3" xfId="8647"/>
    <cellStyle name="20% - Accent2 3 6 3 2" xfId="19029"/>
    <cellStyle name="20% - Accent2 3 6 4" xfId="12139"/>
    <cellStyle name="20% - Accent2 3 7" xfId="3235"/>
    <cellStyle name="20% - Accent2 3 7 2" xfId="6682"/>
    <cellStyle name="20% - Accent2 3 7 2 2" xfId="17064"/>
    <cellStyle name="20% - Accent2 3 7 3" xfId="10062"/>
    <cellStyle name="20% - Accent2 3 7 3 2" xfId="20444"/>
    <cellStyle name="20% - Accent2 3 7 4" xfId="13648"/>
    <cellStyle name="20% - Accent2 3 8" xfId="3847"/>
    <cellStyle name="20% - Accent2 3 8 2" xfId="14229"/>
    <cellStyle name="20% - Accent2 3 9" xfId="7225"/>
    <cellStyle name="20% - Accent2 3 9 2" xfId="17607"/>
    <cellStyle name="20% - Accent2 4" xfId="219"/>
    <cellStyle name="20% - Accent2 4 2" xfId="405"/>
    <cellStyle name="20% - Accent2 4 2 2" xfId="794"/>
    <cellStyle name="20% - Accent2 4 2 2 2" xfId="1562"/>
    <cellStyle name="20% - Accent2 4 2 2 2 2" xfId="3099"/>
    <cellStyle name="20% - Accent2 4 2 2 2 2 2" xfId="6546"/>
    <cellStyle name="20% - Accent2 4 2 2 2 2 2 2" xfId="16928"/>
    <cellStyle name="20% - Accent2 4 2 2 2 2 3" xfId="9926"/>
    <cellStyle name="20% - Accent2 4 2 2 2 2 3 2" xfId="20308"/>
    <cellStyle name="20% - Accent2 4 2 2 2 2 4" xfId="13512"/>
    <cellStyle name="20% - Accent2 4 2 2 2 3" xfId="5124"/>
    <cellStyle name="20% - Accent2 4 2 2 2 3 2" xfId="15506"/>
    <cellStyle name="20% - Accent2 4 2 2 2 4" xfId="8503"/>
    <cellStyle name="20% - Accent2 4 2 2 2 4 2" xfId="18885"/>
    <cellStyle name="20% - Accent2 4 2 2 2 5" xfId="11986"/>
    <cellStyle name="20% - Accent2 4 2 2 3" xfId="2341"/>
    <cellStyle name="20% - Accent2 4 2 2 3 2" xfId="5840"/>
    <cellStyle name="20% - Accent2 4 2 2 3 2 2" xfId="16222"/>
    <cellStyle name="20% - Accent2 4 2 2 3 3" xfId="9220"/>
    <cellStyle name="20% - Accent2 4 2 2 3 3 2" xfId="19602"/>
    <cellStyle name="20% - Accent2 4 2 2 3 4" xfId="12754"/>
    <cellStyle name="20% - Accent2 4 2 2 4" xfId="4417"/>
    <cellStyle name="20% - Accent2 4 2 2 4 2" xfId="14799"/>
    <cellStyle name="20% - Accent2 4 2 2 5" xfId="7797"/>
    <cellStyle name="20% - Accent2 4 2 2 5 2" xfId="18179"/>
    <cellStyle name="20% - Accent2 4 2 2 6" xfId="11228"/>
    <cellStyle name="20% - Accent2 4 2 3" xfId="1183"/>
    <cellStyle name="20% - Accent2 4 2 3 2" xfId="2720"/>
    <cellStyle name="20% - Accent2 4 2 3 2 2" xfId="6193"/>
    <cellStyle name="20% - Accent2 4 2 3 2 2 2" xfId="16575"/>
    <cellStyle name="20% - Accent2 4 2 3 2 3" xfId="9573"/>
    <cellStyle name="20% - Accent2 4 2 3 2 3 2" xfId="19955"/>
    <cellStyle name="20% - Accent2 4 2 3 2 4" xfId="13133"/>
    <cellStyle name="20% - Accent2 4 2 3 3" xfId="4771"/>
    <cellStyle name="20% - Accent2 4 2 3 3 2" xfId="15153"/>
    <cellStyle name="20% - Accent2 4 2 3 4" xfId="8150"/>
    <cellStyle name="20% - Accent2 4 2 3 4 2" xfId="18532"/>
    <cellStyle name="20% - Accent2 4 2 3 5" xfId="11607"/>
    <cellStyle name="20% - Accent2 4 2 4" xfId="1962"/>
    <cellStyle name="20% - Accent2 4 2 4 2" xfId="5487"/>
    <cellStyle name="20% - Accent2 4 2 4 2 2" xfId="15869"/>
    <cellStyle name="20% - Accent2 4 2 4 3" xfId="8867"/>
    <cellStyle name="20% - Accent2 4 2 4 3 2" xfId="19249"/>
    <cellStyle name="20% - Accent2 4 2 4 4" xfId="12375"/>
    <cellStyle name="20% - Accent2 4 2 5" xfId="3236"/>
    <cellStyle name="20% - Accent2 4 2 5 2" xfId="6683"/>
    <cellStyle name="20% - Accent2 4 2 5 2 2" xfId="17065"/>
    <cellStyle name="20% - Accent2 4 2 5 3" xfId="10063"/>
    <cellStyle name="20% - Accent2 4 2 5 3 2" xfId="20445"/>
    <cellStyle name="20% - Accent2 4 2 5 4" xfId="13649"/>
    <cellStyle name="20% - Accent2 4 2 6" xfId="4066"/>
    <cellStyle name="20% - Accent2 4 2 6 2" xfId="14448"/>
    <cellStyle name="20% - Accent2 4 2 7" xfId="7445"/>
    <cellStyle name="20% - Accent2 4 2 7 2" xfId="17827"/>
    <cellStyle name="20% - Accent2 4 2 8" xfId="10850"/>
    <cellStyle name="20% - Accent2 4 3" xfId="611"/>
    <cellStyle name="20% - Accent2 4 3 2" xfId="1379"/>
    <cellStyle name="20% - Accent2 4 3 2 2" xfId="2916"/>
    <cellStyle name="20% - Accent2 4 3 2 2 2" xfId="6376"/>
    <cellStyle name="20% - Accent2 4 3 2 2 2 2" xfId="16758"/>
    <cellStyle name="20% - Accent2 4 3 2 2 3" xfId="9756"/>
    <cellStyle name="20% - Accent2 4 3 2 2 3 2" xfId="20138"/>
    <cellStyle name="20% - Accent2 4 3 2 2 4" xfId="13329"/>
    <cellStyle name="20% - Accent2 4 3 2 3" xfId="4954"/>
    <cellStyle name="20% - Accent2 4 3 2 3 2" xfId="15336"/>
    <cellStyle name="20% - Accent2 4 3 2 4" xfId="8333"/>
    <cellStyle name="20% - Accent2 4 3 2 4 2" xfId="18715"/>
    <cellStyle name="20% - Accent2 4 3 2 5" xfId="11803"/>
    <cellStyle name="20% - Accent2 4 3 3" xfId="2158"/>
    <cellStyle name="20% - Accent2 4 3 3 2" xfId="5670"/>
    <cellStyle name="20% - Accent2 4 3 3 2 2" xfId="16052"/>
    <cellStyle name="20% - Accent2 4 3 3 3" xfId="9050"/>
    <cellStyle name="20% - Accent2 4 3 3 3 2" xfId="19432"/>
    <cellStyle name="20% - Accent2 4 3 3 4" xfId="12571"/>
    <cellStyle name="20% - Accent2 4 3 4" xfId="4247"/>
    <cellStyle name="20% - Accent2 4 3 4 2" xfId="14629"/>
    <cellStyle name="20% - Accent2 4 3 5" xfId="7627"/>
    <cellStyle name="20% - Accent2 4 3 5 2" xfId="18009"/>
    <cellStyle name="20% - Accent2 4 3 6" xfId="11045"/>
    <cellStyle name="20% - Accent2 4 4" xfId="1000"/>
    <cellStyle name="20% - Accent2 4 4 2" xfId="2537"/>
    <cellStyle name="20% - Accent2 4 4 2 2" xfId="6023"/>
    <cellStyle name="20% - Accent2 4 4 2 2 2" xfId="16405"/>
    <cellStyle name="20% - Accent2 4 4 2 3" xfId="9403"/>
    <cellStyle name="20% - Accent2 4 4 2 3 2" xfId="19785"/>
    <cellStyle name="20% - Accent2 4 4 2 4" xfId="12950"/>
    <cellStyle name="20% - Accent2 4 4 3" xfId="4601"/>
    <cellStyle name="20% - Accent2 4 4 3 2" xfId="14983"/>
    <cellStyle name="20% - Accent2 4 4 4" xfId="7980"/>
    <cellStyle name="20% - Accent2 4 4 4 2" xfId="18362"/>
    <cellStyle name="20% - Accent2 4 4 5" xfId="11424"/>
    <cellStyle name="20% - Accent2 4 5" xfId="1779"/>
    <cellStyle name="20% - Accent2 4 5 2" xfId="5317"/>
    <cellStyle name="20% - Accent2 4 5 2 2" xfId="15699"/>
    <cellStyle name="20% - Accent2 4 5 3" xfId="8696"/>
    <cellStyle name="20% - Accent2 4 5 3 2" xfId="19078"/>
    <cellStyle name="20% - Accent2 4 5 4" xfId="12192"/>
    <cellStyle name="20% - Accent2 4 6" xfId="3237"/>
    <cellStyle name="20% - Accent2 4 6 2" xfId="6684"/>
    <cellStyle name="20% - Accent2 4 6 2 2" xfId="17066"/>
    <cellStyle name="20% - Accent2 4 6 3" xfId="10064"/>
    <cellStyle name="20% - Accent2 4 6 3 2" xfId="20446"/>
    <cellStyle name="20% - Accent2 4 6 4" xfId="13650"/>
    <cellStyle name="20% - Accent2 4 7" xfId="3896"/>
    <cellStyle name="20% - Accent2 4 7 2" xfId="14278"/>
    <cellStyle name="20% - Accent2 4 8" xfId="7274"/>
    <cellStyle name="20% - Accent2 4 8 2" xfId="17656"/>
    <cellStyle name="20% - Accent2 4 9" xfId="10667"/>
    <cellStyle name="20% - Accent2 5" xfId="306"/>
    <cellStyle name="20% - Accent2 5 2" xfId="698"/>
    <cellStyle name="20% - Accent2 5 2 2" xfId="1466"/>
    <cellStyle name="20% - Accent2 5 2 2 2" xfId="3003"/>
    <cellStyle name="20% - Accent2 5 2 2 2 2" xfId="6463"/>
    <cellStyle name="20% - Accent2 5 2 2 2 2 2" xfId="16845"/>
    <cellStyle name="20% - Accent2 5 2 2 2 3" xfId="9843"/>
    <cellStyle name="20% - Accent2 5 2 2 2 3 2" xfId="20225"/>
    <cellStyle name="20% - Accent2 5 2 2 2 4" xfId="13416"/>
    <cellStyle name="20% - Accent2 5 2 2 3" xfId="5041"/>
    <cellStyle name="20% - Accent2 5 2 2 3 2" xfId="15423"/>
    <cellStyle name="20% - Accent2 5 2 2 4" xfId="8420"/>
    <cellStyle name="20% - Accent2 5 2 2 4 2" xfId="18802"/>
    <cellStyle name="20% - Accent2 5 2 2 5" xfId="11890"/>
    <cellStyle name="20% - Accent2 5 2 3" xfId="2245"/>
    <cellStyle name="20% - Accent2 5 2 3 2" xfId="5757"/>
    <cellStyle name="20% - Accent2 5 2 3 2 2" xfId="16139"/>
    <cellStyle name="20% - Accent2 5 2 3 3" xfId="9137"/>
    <cellStyle name="20% - Accent2 5 2 3 3 2" xfId="19519"/>
    <cellStyle name="20% - Accent2 5 2 3 4" xfId="12658"/>
    <cellStyle name="20% - Accent2 5 2 4" xfId="3238"/>
    <cellStyle name="20% - Accent2 5 2 4 2" xfId="6685"/>
    <cellStyle name="20% - Accent2 5 2 4 2 2" xfId="17067"/>
    <cellStyle name="20% - Accent2 5 2 4 3" xfId="10065"/>
    <cellStyle name="20% - Accent2 5 2 4 3 2" xfId="20447"/>
    <cellStyle name="20% - Accent2 5 2 4 4" xfId="13651"/>
    <cellStyle name="20% - Accent2 5 2 5" xfId="4334"/>
    <cellStyle name="20% - Accent2 5 2 5 2" xfId="14716"/>
    <cellStyle name="20% - Accent2 5 2 6" xfId="7714"/>
    <cellStyle name="20% - Accent2 5 2 6 2" xfId="18096"/>
    <cellStyle name="20% - Accent2 5 2 7" xfId="11132"/>
    <cellStyle name="20% - Accent2 5 3" xfId="1087"/>
    <cellStyle name="20% - Accent2 5 3 2" xfId="2624"/>
    <cellStyle name="20% - Accent2 5 3 2 2" xfId="6110"/>
    <cellStyle name="20% - Accent2 5 3 2 2 2" xfId="16492"/>
    <cellStyle name="20% - Accent2 5 3 2 3" xfId="9490"/>
    <cellStyle name="20% - Accent2 5 3 2 3 2" xfId="19872"/>
    <cellStyle name="20% - Accent2 5 3 2 4" xfId="13037"/>
    <cellStyle name="20% - Accent2 5 3 3" xfId="4688"/>
    <cellStyle name="20% - Accent2 5 3 3 2" xfId="15070"/>
    <cellStyle name="20% - Accent2 5 3 4" xfId="8067"/>
    <cellStyle name="20% - Accent2 5 3 4 2" xfId="18449"/>
    <cellStyle name="20% - Accent2 5 3 5" xfId="11511"/>
    <cellStyle name="20% - Accent2 5 4" xfId="1866"/>
    <cellStyle name="20% - Accent2 5 4 2" xfId="5404"/>
    <cellStyle name="20% - Accent2 5 4 2 2" xfId="15786"/>
    <cellStyle name="20% - Accent2 5 4 3" xfId="8783"/>
    <cellStyle name="20% - Accent2 5 4 3 2" xfId="19165"/>
    <cellStyle name="20% - Accent2 5 4 4" xfId="12279"/>
    <cellStyle name="20% - Accent2 5 5" xfId="3239"/>
    <cellStyle name="20% - Accent2 5 5 2" xfId="6686"/>
    <cellStyle name="20% - Accent2 5 5 2 2" xfId="17068"/>
    <cellStyle name="20% - Accent2 5 5 3" xfId="10066"/>
    <cellStyle name="20% - Accent2 5 5 3 2" xfId="20448"/>
    <cellStyle name="20% - Accent2 5 5 4" xfId="13652"/>
    <cellStyle name="20% - Accent2 5 6" xfId="3983"/>
    <cellStyle name="20% - Accent2 5 6 2" xfId="14365"/>
    <cellStyle name="20% - Accent2 5 7" xfId="7361"/>
    <cellStyle name="20% - Accent2 5 7 2" xfId="17743"/>
    <cellStyle name="20% - Accent2 5 8" xfId="10754"/>
    <cellStyle name="20% - Accent2 6" xfId="505"/>
    <cellStyle name="20% - Accent2 6 2" xfId="1283"/>
    <cellStyle name="20% - Accent2 6 2 2" xfId="2820"/>
    <cellStyle name="20% - Accent2 6 2 2 2" xfId="6293"/>
    <cellStyle name="20% - Accent2 6 2 2 2 2" xfId="16675"/>
    <cellStyle name="20% - Accent2 6 2 2 3" xfId="9673"/>
    <cellStyle name="20% - Accent2 6 2 2 3 2" xfId="20055"/>
    <cellStyle name="20% - Accent2 6 2 2 4" xfId="13233"/>
    <cellStyle name="20% - Accent2 6 2 3" xfId="4871"/>
    <cellStyle name="20% - Accent2 6 2 3 2" xfId="15253"/>
    <cellStyle name="20% - Accent2 6 2 4" xfId="8250"/>
    <cellStyle name="20% - Accent2 6 2 4 2" xfId="18632"/>
    <cellStyle name="20% - Accent2 6 2 5" xfId="11707"/>
    <cellStyle name="20% - Accent2 6 3" xfId="2062"/>
    <cellStyle name="20% - Accent2 6 3 2" xfId="5587"/>
    <cellStyle name="20% - Accent2 6 3 2 2" xfId="15969"/>
    <cellStyle name="20% - Accent2 6 3 3" xfId="8967"/>
    <cellStyle name="20% - Accent2 6 3 3 2" xfId="19349"/>
    <cellStyle name="20% - Accent2 6 3 4" xfId="12475"/>
    <cellStyle name="20% - Accent2 6 4" xfId="3240"/>
    <cellStyle name="20% - Accent2 6 4 2" xfId="6687"/>
    <cellStyle name="20% - Accent2 6 4 2 2" xfId="17069"/>
    <cellStyle name="20% - Accent2 6 4 3" xfId="10067"/>
    <cellStyle name="20% - Accent2 6 4 3 2" xfId="20449"/>
    <cellStyle name="20% - Accent2 6 4 4" xfId="13653"/>
    <cellStyle name="20% - Accent2 6 5" xfId="4164"/>
    <cellStyle name="20% - Accent2 6 5 2" xfId="14546"/>
    <cellStyle name="20% - Accent2 6 6" xfId="7543"/>
    <cellStyle name="20% - Accent2 6 6 2" xfId="17925"/>
    <cellStyle name="20% - Accent2 6 7" xfId="10949"/>
    <cellStyle name="20% - Accent2 7" xfId="894"/>
    <cellStyle name="20% - Accent2 7 2" xfId="2441"/>
    <cellStyle name="20% - Accent2 7 2 2" xfId="5940"/>
    <cellStyle name="20% - Accent2 7 2 2 2" xfId="16322"/>
    <cellStyle name="20% - Accent2 7 2 3" xfId="9320"/>
    <cellStyle name="20% - Accent2 7 2 3 2" xfId="19702"/>
    <cellStyle name="20% - Accent2 7 2 4" xfId="12854"/>
    <cellStyle name="20% - Accent2 7 3" xfId="3241"/>
    <cellStyle name="20% - Accent2 7 3 2" xfId="6688"/>
    <cellStyle name="20% - Accent2 7 3 2 2" xfId="17070"/>
    <cellStyle name="20% - Accent2 7 3 3" xfId="10068"/>
    <cellStyle name="20% - Accent2 7 3 3 2" xfId="20450"/>
    <cellStyle name="20% - Accent2 7 3 4" xfId="13654"/>
    <cellStyle name="20% - Accent2 7 4" xfId="4517"/>
    <cellStyle name="20% - Accent2 7 4 2" xfId="14899"/>
    <cellStyle name="20% - Accent2 7 5" xfId="7897"/>
    <cellStyle name="20% - Accent2 7 5 2" xfId="18279"/>
    <cellStyle name="20% - Accent2 7 6" xfId="11328"/>
    <cellStyle name="20% - Accent2 8" xfId="1677"/>
    <cellStyle name="20% - Accent2 8 2" xfId="5238"/>
    <cellStyle name="20% - Accent2 8 2 2" xfId="15620"/>
    <cellStyle name="20% - Accent2 8 3" xfId="8617"/>
    <cellStyle name="20% - Accent2 8 3 2" xfId="18999"/>
    <cellStyle name="20% - Accent2 8 4" xfId="12100"/>
    <cellStyle name="20% - Accent2 9" xfId="3242"/>
    <cellStyle name="20% - Accent2 9 2" xfId="6689"/>
    <cellStyle name="20% - Accent2 9 2 2" xfId="17071"/>
    <cellStyle name="20% - Accent2 9 3" xfId="10069"/>
    <cellStyle name="20% - Accent2 9 3 2" xfId="20451"/>
    <cellStyle name="20% - Accent2 9 4" xfId="13655"/>
    <cellStyle name="20% - Accent3 10" xfId="34"/>
    <cellStyle name="20% - Accent3 10 2" xfId="3765"/>
    <cellStyle name="20% - Accent3 10 2 2" xfId="14147"/>
    <cellStyle name="20% - Accent3 10 3" xfId="7144"/>
    <cellStyle name="20% - Accent3 10 3 2" xfId="17526"/>
    <cellStyle name="20% - Accent3 10 4" xfId="10521"/>
    <cellStyle name="20% - Accent3 2" xfId="145"/>
    <cellStyle name="20% - Accent3 2 10" xfId="10605"/>
    <cellStyle name="20% - Accent3 2 2" xfId="235"/>
    <cellStyle name="20% - Accent3 2 2 2" xfId="421"/>
    <cellStyle name="20% - Accent3 2 2 2 2" xfId="810"/>
    <cellStyle name="20% - Accent3 2 2 2 2 2" xfId="1578"/>
    <cellStyle name="20% - Accent3 2 2 2 2 2 2" xfId="3115"/>
    <cellStyle name="20% - Accent3 2 2 2 2 2 2 2" xfId="6562"/>
    <cellStyle name="20% - Accent3 2 2 2 2 2 2 2 2" xfId="16944"/>
    <cellStyle name="20% - Accent3 2 2 2 2 2 2 3" xfId="9942"/>
    <cellStyle name="20% - Accent3 2 2 2 2 2 2 3 2" xfId="20324"/>
    <cellStyle name="20% - Accent3 2 2 2 2 2 2 4" xfId="13528"/>
    <cellStyle name="20% - Accent3 2 2 2 2 2 3" xfId="5140"/>
    <cellStyle name="20% - Accent3 2 2 2 2 2 3 2" xfId="15522"/>
    <cellStyle name="20% - Accent3 2 2 2 2 2 4" xfId="8519"/>
    <cellStyle name="20% - Accent3 2 2 2 2 2 4 2" xfId="18901"/>
    <cellStyle name="20% - Accent3 2 2 2 2 2 5" xfId="12002"/>
    <cellStyle name="20% - Accent3 2 2 2 2 3" xfId="2357"/>
    <cellStyle name="20% - Accent3 2 2 2 2 3 2" xfId="5856"/>
    <cellStyle name="20% - Accent3 2 2 2 2 3 2 2" xfId="16238"/>
    <cellStyle name="20% - Accent3 2 2 2 2 3 3" xfId="9236"/>
    <cellStyle name="20% - Accent3 2 2 2 2 3 3 2" xfId="19618"/>
    <cellStyle name="20% - Accent3 2 2 2 2 3 4" xfId="12770"/>
    <cellStyle name="20% - Accent3 2 2 2 2 4" xfId="4433"/>
    <cellStyle name="20% - Accent3 2 2 2 2 4 2" xfId="14815"/>
    <cellStyle name="20% - Accent3 2 2 2 2 5" xfId="7813"/>
    <cellStyle name="20% - Accent3 2 2 2 2 5 2" xfId="18195"/>
    <cellStyle name="20% - Accent3 2 2 2 2 6" xfId="11244"/>
    <cellStyle name="20% - Accent3 2 2 2 3" xfId="1199"/>
    <cellStyle name="20% - Accent3 2 2 2 3 2" xfId="2736"/>
    <cellStyle name="20% - Accent3 2 2 2 3 2 2" xfId="6209"/>
    <cellStyle name="20% - Accent3 2 2 2 3 2 2 2" xfId="16591"/>
    <cellStyle name="20% - Accent3 2 2 2 3 2 3" xfId="9589"/>
    <cellStyle name="20% - Accent3 2 2 2 3 2 3 2" xfId="19971"/>
    <cellStyle name="20% - Accent3 2 2 2 3 2 4" xfId="13149"/>
    <cellStyle name="20% - Accent3 2 2 2 3 3" xfId="4787"/>
    <cellStyle name="20% - Accent3 2 2 2 3 3 2" xfId="15169"/>
    <cellStyle name="20% - Accent3 2 2 2 3 4" xfId="8166"/>
    <cellStyle name="20% - Accent3 2 2 2 3 4 2" xfId="18548"/>
    <cellStyle name="20% - Accent3 2 2 2 3 5" xfId="11623"/>
    <cellStyle name="20% - Accent3 2 2 2 4" xfId="1978"/>
    <cellStyle name="20% - Accent3 2 2 2 4 2" xfId="5503"/>
    <cellStyle name="20% - Accent3 2 2 2 4 2 2" xfId="15885"/>
    <cellStyle name="20% - Accent3 2 2 2 4 3" xfId="8883"/>
    <cellStyle name="20% - Accent3 2 2 2 4 3 2" xfId="19265"/>
    <cellStyle name="20% - Accent3 2 2 2 4 4" xfId="12391"/>
    <cellStyle name="20% - Accent3 2 2 2 5" xfId="3243"/>
    <cellStyle name="20% - Accent3 2 2 2 5 2" xfId="6690"/>
    <cellStyle name="20% - Accent3 2 2 2 5 2 2" xfId="17072"/>
    <cellStyle name="20% - Accent3 2 2 2 5 3" xfId="10070"/>
    <cellStyle name="20% - Accent3 2 2 2 5 3 2" xfId="20452"/>
    <cellStyle name="20% - Accent3 2 2 2 5 4" xfId="13656"/>
    <cellStyle name="20% - Accent3 2 2 2 6" xfId="4082"/>
    <cellStyle name="20% - Accent3 2 2 2 6 2" xfId="14464"/>
    <cellStyle name="20% - Accent3 2 2 2 7" xfId="7461"/>
    <cellStyle name="20% - Accent3 2 2 2 7 2" xfId="17843"/>
    <cellStyle name="20% - Accent3 2 2 2 8" xfId="10866"/>
    <cellStyle name="20% - Accent3 2 2 3" xfId="627"/>
    <cellStyle name="20% - Accent3 2 2 3 2" xfId="1395"/>
    <cellStyle name="20% - Accent3 2 2 3 2 2" xfId="2932"/>
    <cellStyle name="20% - Accent3 2 2 3 2 2 2" xfId="6392"/>
    <cellStyle name="20% - Accent3 2 2 3 2 2 2 2" xfId="16774"/>
    <cellStyle name="20% - Accent3 2 2 3 2 2 3" xfId="9772"/>
    <cellStyle name="20% - Accent3 2 2 3 2 2 3 2" xfId="20154"/>
    <cellStyle name="20% - Accent3 2 2 3 2 2 4" xfId="13345"/>
    <cellStyle name="20% - Accent3 2 2 3 2 3" xfId="4970"/>
    <cellStyle name="20% - Accent3 2 2 3 2 3 2" xfId="15352"/>
    <cellStyle name="20% - Accent3 2 2 3 2 4" xfId="8349"/>
    <cellStyle name="20% - Accent3 2 2 3 2 4 2" xfId="18731"/>
    <cellStyle name="20% - Accent3 2 2 3 2 5" xfId="11819"/>
    <cellStyle name="20% - Accent3 2 2 3 3" xfId="2174"/>
    <cellStyle name="20% - Accent3 2 2 3 3 2" xfId="5686"/>
    <cellStyle name="20% - Accent3 2 2 3 3 2 2" xfId="16068"/>
    <cellStyle name="20% - Accent3 2 2 3 3 3" xfId="9066"/>
    <cellStyle name="20% - Accent3 2 2 3 3 3 2" xfId="19448"/>
    <cellStyle name="20% - Accent3 2 2 3 3 4" xfId="12587"/>
    <cellStyle name="20% - Accent3 2 2 3 4" xfId="4263"/>
    <cellStyle name="20% - Accent3 2 2 3 4 2" xfId="14645"/>
    <cellStyle name="20% - Accent3 2 2 3 5" xfId="7643"/>
    <cellStyle name="20% - Accent3 2 2 3 5 2" xfId="18025"/>
    <cellStyle name="20% - Accent3 2 2 3 6" xfId="11061"/>
    <cellStyle name="20% - Accent3 2 2 4" xfId="1016"/>
    <cellStyle name="20% - Accent3 2 2 4 2" xfId="2553"/>
    <cellStyle name="20% - Accent3 2 2 4 2 2" xfId="6039"/>
    <cellStyle name="20% - Accent3 2 2 4 2 2 2" xfId="16421"/>
    <cellStyle name="20% - Accent3 2 2 4 2 3" xfId="9419"/>
    <cellStyle name="20% - Accent3 2 2 4 2 3 2" xfId="19801"/>
    <cellStyle name="20% - Accent3 2 2 4 2 4" xfId="12966"/>
    <cellStyle name="20% - Accent3 2 2 4 3" xfId="4617"/>
    <cellStyle name="20% - Accent3 2 2 4 3 2" xfId="14999"/>
    <cellStyle name="20% - Accent3 2 2 4 4" xfId="7996"/>
    <cellStyle name="20% - Accent3 2 2 4 4 2" xfId="18378"/>
    <cellStyle name="20% - Accent3 2 2 4 5" xfId="11440"/>
    <cellStyle name="20% - Accent3 2 2 5" xfId="1795"/>
    <cellStyle name="20% - Accent3 2 2 5 2" xfId="5333"/>
    <cellStyle name="20% - Accent3 2 2 5 2 2" xfId="15715"/>
    <cellStyle name="20% - Accent3 2 2 5 3" xfId="8712"/>
    <cellStyle name="20% - Accent3 2 2 5 3 2" xfId="19094"/>
    <cellStyle name="20% - Accent3 2 2 5 4" xfId="12208"/>
    <cellStyle name="20% - Accent3 2 2 6" xfId="3244"/>
    <cellStyle name="20% - Accent3 2 2 6 2" xfId="6691"/>
    <cellStyle name="20% - Accent3 2 2 6 2 2" xfId="17073"/>
    <cellStyle name="20% - Accent3 2 2 6 3" xfId="10071"/>
    <cellStyle name="20% - Accent3 2 2 6 3 2" xfId="20453"/>
    <cellStyle name="20% - Accent3 2 2 6 4" xfId="13657"/>
    <cellStyle name="20% - Accent3 2 2 7" xfId="3912"/>
    <cellStyle name="20% - Accent3 2 2 7 2" xfId="14294"/>
    <cellStyle name="20% - Accent3 2 2 8" xfId="7290"/>
    <cellStyle name="20% - Accent3 2 2 8 2" xfId="17672"/>
    <cellStyle name="20% - Accent3 2 2 9" xfId="10683"/>
    <cellStyle name="20% - Accent3 2 3" xfId="338"/>
    <cellStyle name="20% - Accent3 2 3 2" xfId="727"/>
    <cellStyle name="20% - Accent3 2 3 2 2" xfId="1495"/>
    <cellStyle name="20% - Accent3 2 3 2 2 2" xfId="3032"/>
    <cellStyle name="20% - Accent3 2 3 2 2 2 2" xfId="6483"/>
    <cellStyle name="20% - Accent3 2 3 2 2 2 2 2" xfId="16865"/>
    <cellStyle name="20% - Accent3 2 3 2 2 2 3" xfId="9863"/>
    <cellStyle name="20% - Accent3 2 3 2 2 2 3 2" xfId="20245"/>
    <cellStyle name="20% - Accent3 2 3 2 2 2 4" xfId="13445"/>
    <cellStyle name="20% - Accent3 2 3 2 2 3" xfId="5061"/>
    <cellStyle name="20% - Accent3 2 3 2 2 3 2" xfId="15443"/>
    <cellStyle name="20% - Accent3 2 3 2 2 4" xfId="8440"/>
    <cellStyle name="20% - Accent3 2 3 2 2 4 2" xfId="18822"/>
    <cellStyle name="20% - Accent3 2 3 2 2 5" xfId="11919"/>
    <cellStyle name="20% - Accent3 2 3 2 3" xfId="2274"/>
    <cellStyle name="20% - Accent3 2 3 2 3 2" xfId="5777"/>
    <cellStyle name="20% - Accent3 2 3 2 3 2 2" xfId="16159"/>
    <cellStyle name="20% - Accent3 2 3 2 3 3" xfId="9157"/>
    <cellStyle name="20% - Accent3 2 3 2 3 3 2" xfId="19539"/>
    <cellStyle name="20% - Accent3 2 3 2 3 4" xfId="12687"/>
    <cellStyle name="20% - Accent3 2 3 2 4" xfId="4354"/>
    <cellStyle name="20% - Accent3 2 3 2 4 2" xfId="14736"/>
    <cellStyle name="20% - Accent3 2 3 2 5" xfId="7734"/>
    <cellStyle name="20% - Accent3 2 3 2 5 2" xfId="18116"/>
    <cellStyle name="20% - Accent3 2 3 2 6" xfId="11161"/>
    <cellStyle name="20% - Accent3 2 3 3" xfId="1116"/>
    <cellStyle name="20% - Accent3 2 3 3 2" xfId="2653"/>
    <cellStyle name="20% - Accent3 2 3 3 2 2" xfId="6130"/>
    <cellStyle name="20% - Accent3 2 3 3 2 2 2" xfId="16512"/>
    <cellStyle name="20% - Accent3 2 3 3 2 3" xfId="9510"/>
    <cellStyle name="20% - Accent3 2 3 3 2 3 2" xfId="19892"/>
    <cellStyle name="20% - Accent3 2 3 3 2 4" xfId="13066"/>
    <cellStyle name="20% - Accent3 2 3 3 3" xfId="4708"/>
    <cellStyle name="20% - Accent3 2 3 3 3 2" xfId="15090"/>
    <cellStyle name="20% - Accent3 2 3 3 4" xfId="8087"/>
    <cellStyle name="20% - Accent3 2 3 3 4 2" xfId="18469"/>
    <cellStyle name="20% - Accent3 2 3 3 5" xfId="11540"/>
    <cellStyle name="20% - Accent3 2 3 4" xfId="1895"/>
    <cellStyle name="20% - Accent3 2 3 4 2" xfId="5424"/>
    <cellStyle name="20% - Accent3 2 3 4 2 2" xfId="15806"/>
    <cellStyle name="20% - Accent3 2 3 4 3" xfId="8803"/>
    <cellStyle name="20% - Accent3 2 3 4 3 2" xfId="19185"/>
    <cellStyle name="20% - Accent3 2 3 4 4" xfId="12308"/>
    <cellStyle name="20% - Accent3 2 3 5" xfId="3245"/>
    <cellStyle name="20% - Accent3 2 3 5 2" xfId="6692"/>
    <cellStyle name="20% - Accent3 2 3 5 2 2" xfId="17074"/>
    <cellStyle name="20% - Accent3 2 3 5 3" xfId="10072"/>
    <cellStyle name="20% - Accent3 2 3 5 3 2" xfId="20454"/>
    <cellStyle name="20% - Accent3 2 3 5 4" xfId="13658"/>
    <cellStyle name="20% - Accent3 2 3 6" xfId="4003"/>
    <cellStyle name="20% - Accent3 2 3 6 2" xfId="14385"/>
    <cellStyle name="20% - Accent3 2 3 7" xfId="7382"/>
    <cellStyle name="20% - Accent3 2 3 7 2" xfId="17764"/>
    <cellStyle name="20% - Accent3 2 3 8" xfId="10783"/>
    <cellStyle name="20% - Accent3 2 4" xfId="544"/>
    <cellStyle name="20% - Accent3 2 4 2" xfId="1312"/>
    <cellStyle name="20% - Accent3 2 4 2 2" xfId="2849"/>
    <cellStyle name="20% - Accent3 2 4 2 2 2" xfId="6313"/>
    <cellStyle name="20% - Accent3 2 4 2 2 2 2" xfId="16695"/>
    <cellStyle name="20% - Accent3 2 4 2 2 3" xfId="9693"/>
    <cellStyle name="20% - Accent3 2 4 2 2 3 2" xfId="20075"/>
    <cellStyle name="20% - Accent3 2 4 2 2 4" xfId="13262"/>
    <cellStyle name="20% - Accent3 2 4 2 3" xfId="4891"/>
    <cellStyle name="20% - Accent3 2 4 2 3 2" xfId="15273"/>
    <cellStyle name="20% - Accent3 2 4 2 4" xfId="8270"/>
    <cellStyle name="20% - Accent3 2 4 2 4 2" xfId="18652"/>
    <cellStyle name="20% - Accent3 2 4 2 5" xfId="11736"/>
    <cellStyle name="20% - Accent3 2 4 3" xfId="2091"/>
    <cellStyle name="20% - Accent3 2 4 3 2" xfId="5607"/>
    <cellStyle name="20% - Accent3 2 4 3 2 2" xfId="15989"/>
    <cellStyle name="20% - Accent3 2 4 3 3" xfId="8987"/>
    <cellStyle name="20% - Accent3 2 4 3 3 2" xfId="19369"/>
    <cellStyle name="20% - Accent3 2 4 3 4" xfId="12504"/>
    <cellStyle name="20% - Accent3 2 4 4" xfId="4184"/>
    <cellStyle name="20% - Accent3 2 4 4 2" xfId="14566"/>
    <cellStyle name="20% - Accent3 2 4 5" xfId="7564"/>
    <cellStyle name="20% - Accent3 2 4 5 2" xfId="17946"/>
    <cellStyle name="20% - Accent3 2 4 6" xfId="10978"/>
    <cellStyle name="20% - Accent3 2 5" xfId="933"/>
    <cellStyle name="20% - Accent3 2 5 2" xfId="2470"/>
    <cellStyle name="20% - Accent3 2 5 2 2" xfId="5960"/>
    <cellStyle name="20% - Accent3 2 5 2 2 2" xfId="16342"/>
    <cellStyle name="20% - Accent3 2 5 2 3" xfId="9340"/>
    <cellStyle name="20% - Accent3 2 5 2 3 2" xfId="19722"/>
    <cellStyle name="20% - Accent3 2 5 2 4" xfId="12883"/>
    <cellStyle name="20% - Accent3 2 5 3" xfId="4538"/>
    <cellStyle name="20% - Accent3 2 5 3 2" xfId="14920"/>
    <cellStyle name="20% - Accent3 2 5 4" xfId="7917"/>
    <cellStyle name="20% - Accent3 2 5 4 2" xfId="18299"/>
    <cellStyle name="20% - Accent3 2 5 5" xfId="11357"/>
    <cellStyle name="20% - Accent3 2 6" xfId="1715"/>
    <cellStyle name="20% - Accent3 2 6 2" xfId="5257"/>
    <cellStyle name="20% - Accent3 2 6 2 2" xfId="15639"/>
    <cellStyle name="20% - Accent3 2 6 3" xfId="8636"/>
    <cellStyle name="20% - Accent3 2 6 3 2" xfId="19018"/>
    <cellStyle name="20% - Accent3 2 6 4" xfId="12128"/>
    <cellStyle name="20% - Accent3 2 7" xfId="3246"/>
    <cellStyle name="20% - Accent3 2 7 2" xfId="6693"/>
    <cellStyle name="20% - Accent3 2 7 2 2" xfId="17075"/>
    <cellStyle name="20% - Accent3 2 7 3" xfId="10073"/>
    <cellStyle name="20% - Accent3 2 7 3 2" xfId="20455"/>
    <cellStyle name="20% - Accent3 2 7 4" xfId="13659"/>
    <cellStyle name="20% - Accent3 2 8" xfId="3836"/>
    <cellStyle name="20% - Accent3 2 8 2" xfId="14218"/>
    <cellStyle name="20% - Accent3 2 9" xfId="7214"/>
    <cellStyle name="20% - Accent3 2 9 2" xfId="17596"/>
    <cellStyle name="20% - Accent3 3" xfId="158"/>
    <cellStyle name="20% - Accent3 3 10" xfId="10618"/>
    <cellStyle name="20% - Accent3 3 2" xfId="248"/>
    <cellStyle name="20% - Accent3 3 2 2" xfId="434"/>
    <cellStyle name="20% - Accent3 3 2 2 2" xfId="823"/>
    <cellStyle name="20% - Accent3 3 2 2 2 2" xfId="1591"/>
    <cellStyle name="20% - Accent3 3 2 2 2 2 2" xfId="3128"/>
    <cellStyle name="20% - Accent3 3 2 2 2 2 2 2" xfId="6575"/>
    <cellStyle name="20% - Accent3 3 2 2 2 2 2 2 2" xfId="16957"/>
    <cellStyle name="20% - Accent3 3 2 2 2 2 2 3" xfId="9955"/>
    <cellStyle name="20% - Accent3 3 2 2 2 2 2 3 2" xfId="20337"/>
    <cellStyle name="20% - Accent3 3 2 2 2 2 2 4" xfId="13541"/>
    <cellStyle name="20% - Accent3 3 2 2 2 2 3" xfId="5153"/>
    <cellStyle name="20% - Accent3 3 2 2 2 2 3 2" xfId="15535"/>
    <cellStyle name="20% - Accent3 3 2 2 2 2 4" xfId="8532"/>
    <cellStyle name="20% - Accent3 3 2 2 2 2 4 2" xfId="18914"/>
    <cellStyle name="20% - Accent3 3 2 2 2 2 5" xfId="12015"/>
    <cellStyle name="20% - Accent3 3 2 2 2 3" xfId="2370"/>
    <cellStyle name="20% - Accent3 3 2 2 2 3 2" xfId="5869"/>
    <cellStyle name="20% - Accent3 3 2 2 2 3 2 2" xfId="16251"/>
    <cellStyle name="20% - Accent3 3 2 2 2 3 3" xfId="9249"/>
    <cellStyle name="20% - Accent3 3 2 2 2 3 3 2" xfId="19631"/>
    <cellStyle name="20% - Accent3 3 2 2 2 3 4" xfId="12783"/>
    <cellStyle name="20% - Accent3 3 2 2 2 4" xfId="4446"/>
    <cellStyle name="20% - Accent3 3 2 2 2 4 2" xfId="14828"/>
    <cellStyle name="20% - Accent3 3 2 2 2 5" xfId="7826"/>
    <cellStyle name="20% - Accent3 3 2 2 2 5 2" xfId="18208"/>
    <cellStyle name="20% - Accent3 3 2 2 2 6" xfId="11257"/>
    <cellStyle name="20% - Accent3 3 2 2 3" xfId="1212"/>
    <cellStyle name="20% - Accent3 3 2 2 3 2" xfId="2749"/>
    <cellStyle name="20% - Accent3 3 2 2 3 2 2" xfId="6222"/>
    <cellStyle name="20% - Accent3 3 2 2 3 2 2 2" xfId="16604"/>
    <cellStyle name="20% - Accent3 3 2 2 3 2 3" xfId="9602"/>
    <cellStyle name="20% - Accent3 3 2 2 3 2 3 2" xfId="19984"/>
    <cellStyle name="20% - Accent3 3 2 2 3 2 4" xfId="13162"/>
    <cellStyle name="20% - Accent3 3 2 2 3 3" xfId="4800"/>
    <cellStyle name="20% - Accent3 3 2 2 3 3 2" xfId="15182"/>
    <cellStyle name="20% - Accent3 3 2 2 3 4" xfId="8179"/>
    <cellStyle name="20% - Accent3 3 2 2 3 4 2" xfId="18561"/>
    <cellStyle name="20% - Accent3 3 2 2 3 5" xfId="11636"/>
    <cellStyle name="20% - Accent3 3 2 2 4" xfId="1991"/>
    <cellStyle name="20% - Accent3 3 2 2 4 2" xfId="5516"/>
    <cellStyle name="20% - Accent3 3 2 2 4 2 2" xfId="15898"/>
    <cellStyle name="20% - Accent3 3 2 2 4 3" xfId="8896"/>
    <cellStyle name="20% - Accent3 3 2 2 4 3 2" xfId="19278"/>
    <cellStyle name="20% - Accent3 3 2 2 4 4" xfId="12404"/>
    <cellStyle name="20% - Accent3 3 2 2 5" xfId="3247"/>
    <cellStyle name="20% - Accent3 3 2 2 5 2" xfId="6694"/>
    <cellStyle name="20% - Accent3 3 2 2 5 2 2" xfId="17076"/>
    <cellStyle name="20% - Accent3 3 2 2 5 3" xfId="10074"/>
    <cellStyle name="20% - Accent3 3 2 2 5 3 2" xfId="20456"/>
    <cellStyle name="20% - Accent3 3 2 2 5 4" xfId="13660"/>
    <cellStyle name="20% - Accent3 3 2 2 6" xfId="4095"/>
    <cellStyle name="20% - Accent3 3 2 2 6 2" xfId="14477"/>
    <cellStyle name="20% - Accent3 3 2 2 7" xfId="7474"/>
    <cellStyle name="20% - Accent3 3 2 2 7 2" xfId="17856"/>
    <cellStyle name="20% - Accent3 3 2 2 8" xfId="10879"/>
    <cellStyle name="20% - Accent3 3 2 3" xfId="640"/>
    <cellStyle name="20% - Accent3 3 2 3 2" xfId="1408"/>
    <cellStyle name="20% - Accent3 3 2 3 2 2" xfId="2945"/>
    <cellStyle name="20% - Accent3 3 2 3 2 2 2" xfId="6405"/>
    <cellStyle name="20% - Accent3 3 2 3 2 2 2 2" xfId="16787"/>
    <cellStyle name="20% - Accent3 3 2 3 2 2 3" xfId="9785"/>
    <cellStyle name="20% - Accent3 3 2 3 2 2 3 2" xfId="20167"/>
    <cellStyle name="20% - Accent3 3 2 3 2 2 4" xfId="13358"/>
    <cellStyle name="20% - Accent3 3 2 3 2 3" xfId="4983"/>
    <cellStyle name="20% - Accent3 3 2 3 2 3 2" xfId="15365"/>
    <cellStyle name="20% - Accent3 3 2 3 2 4" xfId="8362"/>
    <cellStyle name="20% - Accent3 3 2 3 2 4 2" xfId="18744"/>
    <cellStyle name="20% - Accent3 3 2 3 2 5" xfId="11832"/>
    <cellStyle name="20% - Accent3 3 2 3 3" xfId="2187"/>
    <cellStyle name="20% - Accent3 3 2 3 3 2" xfId="5699"/>
    <cellStyle name="20% - Accent3 3 2 3 3 2 2" xfId="16081"/>
    <cellStyle name="20% - Accent3 3 2 3 3 3" xfId="9079"/>
    <cellStyle name="20% - Accent3 3 2 3 3 3 2" xfId="19461"/>
    <cellStyle name="20% - Accent3 3 2 3 3 4" xfId="12600"/>
    <cellStyle name="20% - Accent3 3 2 3 4" xfId="4276"/>
    <cellStyle name="20% - Accent3 3 2 3 4 2" xfId="14658"/>
    <cellStyle name="20% - Accent3 3 2 3 5" xfId="7656"/>
    <cellStyle name="20% - Accent3 3 2 3 5 2" xfId="18038"/>
    <cellStyle name="20% - Accent3 3 2 3 6" xfId="11074"/>
    <cellStyle name="20% - Accent3 3 2 4" xfId="1029"/>
    <cellStyle name="20% - Accent3 3 2 4 2" xfId="2566"/>
    <cellStyle name="20% - Accent3 3 2 4 2 2" xfId="6052"/>
    <cellStyle name="20% - Accent3 3 2 4 2 2 2" xfId="16434"/>
    <cellStyle name="20% - Accent3 3 2 4 2 3" xfId="9432"/>
    <cellStyle name="20% - Accent3 3 2 4 2 3 2" xfId="19814"/>
    <cellStyle name="20% - Accent3 3 2 4 2 4" xfId="12979"/>
    <cellStyle name="20% - Accent3 3 2 4 3" xfId="4630"/>
    <cellStyle name="20% - Accent3 3 2 4 3 2" xfId="15012"/>
    <cellStyle name="20% - Accent3 3 2 4 4" xfId="8009"/>
    <cellStyle name="20% - Accent3 3 2 4 4 2" xfId="18391"/>
    <cellStyle name="20% - Accent3 3 2 4 5" xfId="11453"/>
    <cellStyle name="20% - Accent3 3 2 5" xfId="1808"/>
    <cellStyle name="20% - Accent3 3 2 5 2" xfId="5346"/>
    <cellStyle name="20% - Accent3 3 2 5 2 2" xfId="15728"/>
    <cellStyle name="20% - Accent3 3 2 5 3" xfId="8725"/>
    <cellStyle name="20% - Accent3 3 2 5 3 2" xfId="19107"/>
    <cellStyle name="20% - Accent3 3 2 5 4" xfId="12221"/>
    <cellStyle name="20% - Accent3 3 2 6" xfId="3248"/>
    <cellStyle name="20% - Accent3 3 2 6 2" xfId="6695"/>
    <cellStyle name="20% - Accent3 3 2 6 2 2" xfId="17077"/>
    <cellStyle name="20% - Accent3 3 2 6 3" xfId="10075"/>
    <cellStyle name="20% - Accent3 3 2 6 3 2" xfId="20457"/>
    <cellStyle name="20% - Accent3 3 2 6 4" xfId="13661"/>
    <cellStyle name="20% - Accent3 3 2 7" xfId="3925"/>
    <cellStyle name="20% - Accent3 3 2 7 2" xfId="14307"/>
    <cellStyle name="20% - Accent3 3 2 8" xfId="7303"/>
    <cellStyle name="20% - Accent3 3 2 8 2" xfId="17685"/>
    <cellStyle name="20% - Accent3 3 2 9" xfId="10696"/>
    <cellStyle name="20% - Accent3 3 3" xfId="351"/>
    <cellStyle name="20% - Accent3 3 3 2" xfId="740"/>
    <cellStyle name="20% - Accent3 3 3 2 2" xfId="1508"/>
    <cellStyle name="20% - Accent3 3 3 2 2 2" xfId="3045"/>
    <cellStyle name="20% - Accent3 3 3 2 2 2 2" xfId="6496"/>
    <cellStyle name="20% - Accent3 3 3 2 2 2 2 2" xfId="16878"/>
    <cellStyle name="20% - Accent3 3 3 2 2 2 3" xfId="9876"/>
    <cellStyle name="20% - Accent3 3 3 2 2 2 3 2" xfId="20258"/>
    <cellStyle name="20% - Accent3 3 3 2 2 2 4" xfId="13458"/>
    <cellStyle name="20% - Accent3 3 3 2 2 3" xfId="5074"/>
    <cellStyle name="20% - Accent3 3 3 2 2 3 2" xfId="15456"/>
    <cellStyle name="20% - Accent3 3 3 2 2 4" xfId="8453"/>
    <cellStyle name="20% - Accent3 3 3 2 2 4 2" xfId="18835"/>
    <cellStyle name="20% - Accent3 3 3 2 2 5" xfId="11932"/>
    <cellStyle name="20% - Accent3 3 3 2 3" xfId="2287"/>
    <cellStyle name="20% - Accent3 3 3 2 3 2" xfId="5790"/>
    <cellStyle name="20% - Accent3 3 3 2 3 2 2" xfId="16172"/>
    <cellStyle name="20% - Accent3 3 3 2 3 3" xfId="9170"/>
    <cellStyle name="20% - Accent3 3 3 2 3 3 2" xfId="19552"/>
    <cellStyle name="20% - Accent3 3 3 2 3 4" xfId="12700"/>
    <cellStyle name="20% - Accent3 3 3 2 4" xfId="4367"/>
    <cellStyle name="20% - Accent3 3 3 2 4 2" xfId="14749"/>
    <cellStyle name="20% - Accent3 3 3 2 5" xfId="7747"/>
    <cellStyle name="20% - Accent3 3 3 2 5 2" xfId="18129"/>
    <cellStyle name="20% - Accent3 3 3 2 6" xfId="11174"/>
    <cellStyle name="20% - Accent3 3 3 3" xfId="1129"/>
    <cellStyle name="20% - Accent3 3 3 3 2" xfId="2666"/>
    <cellStyle name="20% - Accent3 3 3 3 2 2" xfId="6143"/>
    <cellStyle name="20% - Accent3 3 3 3 2 2 2" xfId="16525"/>
    <cellStyle name="20% - Accent3 3 3 3 2 3" xfId="9523"/>
    <cellStyle name="20% - Accent3 3 3 3 2 3 2" xfId="19905"/>
    <cellStyle name="20% - Accent3 3 3 3 2 4" xfId="13079"/>
    <cellStyle name="20% - Accent3 3 3 3 3" xfId="4721"/>
    <cellStyle name="20% - Accent3 3 3 3 3 2" xfId="15103"/>
    <cellStyle name="20% - Accent3 3 3 3 4" xfId="8100"/>
    <cellStyle name="20% - Accent3 3 3 3 4 2" xfId="18482"/>
    <cellStyle name="20% - Accent3 3 3 3 5" xfId="11553"/>
    <cellStyle name="20% - Accent3 3 3 4" xfId="1908"/>
    <cellStyle name="20% - Accent3 3 3 4 2" xfId="5437"/>
    <cellStyle name="20% - Accent3 3 3 4 2 2" xfId="15819"/>
    <cellStyle name="20% - Accent3 3 3 4 3" xfId="8816"/>
    <cellStyle name="20% - Accent3 3 3 4 3 2" xfId="19198"/>
    <cellStyle name="20% - Accent3 3 3 4 4" xfId="12321"/>
    <cellStyle name="20% - Accent3 3 3 5" xfId="3249"/>
    <cellStyle name="20% - Accent3 3 3 5 2" xfId="6696"/>
    <cellStyle name="20% - Accent3 3 3 5 2 2" xfId="17078"/>
    <cellStyle name="20% - Accent3 3 3 5 3" xfId="10076"/>
    <cellStyle name="20% - Accent3 3 3 5 3 2" xfId="20458"/>
    <cellStyle name="20% - Accent3 3 3 5 4" xfId="13662"/>
    <cellStyle name="20% - Accent3 3 3 6" xfId="4016"/>
    <cellStyle name="20% - Accent3 3 3 6 2" xfId="14398"/>
    <cellStyle name="20% - Accent3 3 3 7" xfId="7395"/>
    <cellStyle name="20% - Accent3 3 3 7 2" xfId="17777"/>
    <cellStyle name="20% - Accent3 3 3 8" xfId="10796"/>
    <cellStyle name="20% - Accent3 3 4" xfId="557"/>
    <cellStyle name="20% - Accent3 3 4 2" xfId="1325"/>
    <cellStyle name="20% - Accent3 3 4 2 2" xfId="2862"/>
    <cellStyle name="20% - Accent3 3 4 2 2 2" xfId="6326"/>
    <cellStyle name="20% - Accent3 3 4 2 2 2 2" xfId="16708"/>
    <cellStyle name="20% - Accent3 3 4 2 2 3" xfId="9706"/>
    <cellStyle name="20% - Accent3 3 4 2 2 3 2" xfId="20088"/>
    <cellStyle name="20% - Accent3 3 4 2 2 4" xfId="13275"/>
    <cellStyle name="20% - Accent3 3 4 2 3" xfId="4904"/>
    <cellStyle name="20% - Accent3 3 4 2 3 2" xfId="15286"/>
    <cellStyle name="20% - Accent3 3 4 2 4" xfId="8283"/>
    <cellStyle name="20% - Accent3 3 4 2 4 2" xfId="18665"/>
    <cellStyle name="20% - Accent3 3 4 2 5" xfId="11749"/>
    <cellStyle name="20% - Accent3 3 4 3" xfId="2104"/>
    <cellStyle name="20% - Accent3 3 4 3 2" xfId="5620"/>
    <cellStyle name="20% - Accent3 3 4 3 2 2" xfId="16002"/>
    <cellStyle name="20% - Accent3 3 4 3 3" xfId="9000"/>
    <cellStyle name="20% - Accent3 3 4 3 3 2" xfId="19382"/>
    <cellStyle name="20% - Accent3 3 4 3 4" xfId="12517"/>
    <cellStyle name="20% - Accent3 3 4 4" xfId="4197"/>
    <cellStyle name="20% - Accent3 3 4 4 2" xfId="14579"/>
    <cellStyle name="20% - Accent3 3 4 5" xfId="7577"/>
    <cellStyle name="20% - Accent3 3 4 5 2" xfId="17959"/>
    <cellStyle name="20% - Accent3 3 4 6" xfId="10991"/>
    <cellStyle name="20% - Accent3 3 5" xfId="946"/>
    <cellStyle name="20% - Accent3 3 5 2" xfId="2483"/>
    <cellStyle name="20% - Accent3 3 5 2 2" xfId="5973"/>
    <cellStyle name="20% - Accent3 3 5 2 2 2" xfId="16355"/>
    <cellStyle name="20% - Accent3 3 5 2 3" xfId="9353"/>
    <cellStyle name="20% - Accent3 3 5 2 3 2" xfId="19735"/>
    <cellStyle name="20% - Accent3 3 5 2 4" xfId="12896"/>
    <cellStyle name="20% - Accent3 3 5 3" xfId="4551"/>
    <cellStyle name="20% - Accent3 3 5 3 2" xfId="14933"/>
    <cellStyle name="20% - Accent3 3 5 4" xfId="7930"/>
    <cellStyle name="20% - Accent3 3 5 4 2" xfId="18312"/>
    <cellStyle name="20% - Accent3 3 5 5" xfId="11370"/>
    <cellStyle name="20% - Accent3 3 6" xfId="1728"/>
    <cellStyle name="20% - Accent3 3 6 2" xfId="5270"/>
    <cellStyle name="20% - Accent3 3 6 2 2" xfId="15652"/>
    <cellStyle name="20% - Accent3 3 6 3" xfId="8649"/>
    <cellStyle name="20% - Accent3 3 6 3 2" xfId="19031"/>
    <cellStyle name="20% - Accent3 3 6 4" xfId="12141"/>
    <cellStyle name="20% - Accent3 3 7" xfId="3250"/>
    <cellStyle name="20% - Accent3 3 7 2" xfId="6697"/>
    <cellStyle name="20% - Accent3 3 7 2 2" xfId="17079"/>
    <cellStyle name="20% - Accent3 3 7 3" xfId="10077"/>
    <cellStyle name="20% - Accent3 3 7 3 2" xfId="20459"/>
    <cellStyle name="20% - Accent3 3 7 4" xfId="13663"/>
    <cellStyle name="20% - Accent3 3 8" xfId="3849"/>
    <cellStyle name="20% - Accent3 3 8 2" xfId="14231"/>
    <cellStyle name="20% - Accent3 3 9" xfId="7227"/>
    <cellStyle name="20% - Accent3 3 9 2" xfId="17609"/>
    <cellStyle name="20% - Accent3 4" xfId="221"/>
    <cellStyle name="20% - Accent3 4 2" xfId="407"/>
    <cellStyle name="20% - Accent3 4 2 2" xfId="796"/>
    <cellStyle name="20% - Accent3 4 2 2 2" xfId="1564"/>
    <cellStyle name="20% - Accent3 4 2 2 2 2" xfId="3101"/>
    <cellStyle name="20% - Accent3 4 2 2 2 2 2" xfId="6548"/>
    <cellStyle name="20% - Accent3 4 2 2 2 2 2 2" xfId="16930"/>
    <cellStyle name="20% - Accent3 4 2 2 2 2 3" xfId="9928"/>
    <cellStyle name="20% - Accent3 4 2 2 2 2 3 2" xfId="20310"/>
    <cellStyle name="20% - Accent3 4 2 2 2 2 4" xfId="13514"/>
    <cellStyle name="20% - Accent3 4 2 2 2 3" xfId="5126"/>
    <cellStyle name="20% - Accent3 4 2 2 2 3 2" xfId="15508"/>
    <cellStyle name="20% - Accent3 4 2 2 2 4" xfId="8505"/>
    <cellStyle name="20% - Accent3 4 2 2 2 4 2" xfId="18887"/>
    <cellStyle name="20% - Accent3 4 2 2 2 5" xfId="11988"/>
    <cellStyle name="20% - Accent3 4 2 2 3" xfId="2343"/>
    <cellStyle name="20% - Accent3 4 2 2 3 2" xfId="5842"/>
    <cellStyle name="20% - Accent3 4 2 2 3 2 2" xfId="16224"/>
    <cellStyle name="20% - Accent3 4 2 2 3 3" xfId="9222"/>
    <cellStyle name="20% - Accent3 4 2 2 3 3 2" xfId="19604"/>
    <cellStyle name="20% - Accent3 4 2 2 3 4" xfId="12756"/>
    <cellStyle name="20% - Accent3 4 2 2 4" xfId="4419"/>
    <cellStyle name="20% - Accent3 4 2 2 4 2" xfId="14801"/>
    <cellStyle name="20% - Accent3 4 2 2 5" xfId="7799"/>
    <cellStyle name="20% - Accent3 4 2 2 5 2" xfId="18181"/>
    <cellStyle name="20% - Accent3 4 2 2 6" xfId="11230"/>
    <cellStyle name="20% - Accent3 4 2 3" xfId="1185"/>
    <cellStyle name="20% - Accent3 4 2 3 2" xfId="2722"/>
    <cellStyle name="20% - Accent3 4 2 3 2 2" xfId="6195"/>
    <cellStyle name="20% - Accent3 4 2 3 2 2 2" xfId="16577"/>
    <cellStyle name="20% - Accent3 4 2 3 2 3" xfId="9575"/>
    <cellStyle name="20% - Accent3 4 2 3 2 3 2" xfId="19957"/>
    <cellStyle name="20% - Accent3 4 2 3 2 4" xfId="13135"/>
    <cellStyle name="20% - Accent3 4 2 3 3" xfId="4773"/>
    <cellStyle name="20% - Accent3 4 2 3 3 2" xfId="15155"/>
    <cellStyle name="20% - Accent3 4 2 3 4" xfId="8152"/>
    <cellStyle name="20% - Accent3 4 2 3 4 2" xfId="18534"/>
    <cellStyle name="20% - Accent3 4 2 3 5" xfId="11609"/>
    <cellStyle name="20% - Accent3 4 2 4" xfId="1964"/>
    <cellStyle name="20% - Accent3 4 2 4 2" xfId="5489"/>
    <cellStyle name="20% - Accent3 4 2 4 2 2" xfId="15871"/>
    <cellStyle name="20% - Accent3 4 2 4 3" xfId="8869"/>
    <cellStyle name="20% - Accent3 4 2 4 3 2" xfId="19251"/>
    <cellStyle name="20% - Accent3 4 2 4 4" xfId="12377"/>
    <cellStyle name="20% - Accent3 4 2 5" xfId="3251"/>
    <cellStyle name="20% - Accent3 4 2 5 2" xfId="6698"/>
    <cellStyle name="20% - Accent3 4 2 5 2 2" xfId="17080"/>
    <cellStyle name="20% - Accent3 4 2 5 3" xfId="10078"/>
    <cellStyle name="20% - Accent3 4 2 5 3 2" xfId="20460"/>
    <cellStyle name="20% - Accent3 4 2 5 4" xfId="13664"/>
    <cellStyle name="20% - Accent3 4 2 6" xfId="4068"/>
    <cellStyle name="20% - Accent3 4 2 6 2" xfId="14450"/>
    <cellStyle name="20% - Accent3 4 2 7" xfId="7447"/>
    <cellStyle name="20% - Accent3 4 2 7 2" xfId="17829"/>
    <cellStyle name="20% - Accent3 4 2 8" xfId="10852"/>
    <cellStyle name="20% - Accent3 4 3" xfId="613"/>
    <cellStyle name="20% - Accent3 4 3 2" xfId="1381"/>
    <cellStyle name="20% - Accent3 4 3 2 2" xfId="2918"/>
    <cellStyle name="20% - Accent3 4 3 2 2 2" xfId="6378"/>
    <cellStyle name="20% - Accent3 4 3 2 2 2 2" xfId="16760"/>
    <cellStyle name="20% - Accent3 4 3 2 2 3" xfId="9758"/>
    <cellStyle name="20% - Accent3 4 3 2 2 3 2" xfId="20140"/>
    <cellStyle name="20% - Accent3 4 3 2 2 4" xfId="13331"/>
    <cellStyle name="20% - Accent3 4 3 2 3" xfId="4956"/>
    <cellStyle name="20% - Accent3 4 3 2 3 2" xfId="15338"/>
    <cellStyle name="20% - Accent3 4 3 2 4" xfId="8335"/>
    <cellStyle name="20% - Accent3 4 3 2 4 2" xfId="18717"/>
    <cellStyle name="20% - Accent3 4 3 2 5" xfId="11805"/>
    <cellStyle name="20% - Accent3 4 3 3" xfId="2160"/>
    <cellStyle name="20% - Accent3 4 3 3 2" xfId="5672"/>
    <cellStyle name="20% - Accent3 4 3 3 2 2" xfId="16054"/>
    <cellStyle name="20% - Accent3 4 3 3 3" xfId="9052"/>
    <cellStyle name="20% - Accent3 4 3 3 3 2" xfId="19434"/>
    <cellStyle name="20% - Accent3 4 3 3 4" xfId="12573"/>
    <cellStyle name="20% - Accent3 4 3 4" xfId="4249"/>
    <cellStyle name="20% - Accent3 4 3 4 2" xfId="14631"/>
    <cellStyle name="20% - Accent3 4 3 5" xfId="7629"/>
    <cellStyle name="20% - Accent3 4 3 5 2" xfId="18011"/>
    <cellStyle name="20% - Accent3 4 3 6" xfId="11047"/>
    <cellStyle name="20% - Accent3 4 4" xfId="1002"/>
    <cellStyle name="20% - Accent3 4 4 2" xfId="2539"/>
    <cellStyle name="20% - Accent3 4 4 2 2" xfId="6025"/>
    <cellStyle name="20% - Accent3 4 4 2 2 2" xfId="16407"/>
    <cellStyle name="20% - Accent3 4 4 2 3" xfId="9405"/>
    <cellStyle name="20% - Accent3 4 4 2 3 2" xfId="19787"/>
    <cellStyle name="20% - Accent3 4 4 2 4" xfId="12952"/>
    <cellStyle name="20% - Accent3 4 4 3" xfId="4603"/>
    <cellStyle name="20% - Accent3 4 4 3 2" xfId="14985"/>
    <cellStyle name="20% - Accent3 4 4 4" xfId="7982"/>
    <cellStyle name="20% - Accent3 4 4 4 2" xfId="18364"/>
    <cellStyle name="20% - Accent3 4 4 5" xfId="11426"/>
    <cellStyle name="20% - Accent3 4 5" xfId="1781"/>
    <cellStyle name="20% - Accent3 4 5 2" xfId="5319"/>
    <cellStyle name="20% - Accent3 4 5 2 2" xfId="15701"/>
    <cellStyle name="20% - Accent3 4 5 3" xfId="8698"/>
    <cellStyle name="20% - Accent3 4 5 3 2" xfId="19080"/>
    <cellStyle name="20% - Accent3 4 5 4" xfId="12194"/>
    <cellStyle name="20% - Accent3 4 6" xfId="3252"/>
    <cellStyle name="20% - Accent3 4 6 2" xfId="6699"/>
    <cellStyle name="20% - Accent3 4 6 2 2" xfId="17081"/>
    <cellStyle name="20% - Accent3 4 6 3" xfId="10079"/>
    <cellStyle name="20% - Accent3 4 6 3 2" xfId="20461"/>
    <cellStyle name="20% - Accent3 4 6 4" xfId="13665"/>
    <cellStyle name="20% - Accent3 4 7" xfId="3898"/>
    <cellStyle name="20% - Accent3 4 7 2" xfId="14280"/>
    <cellStyle name="20% - Accent3 4 8" xfId="7276"/>
    <cellStyle name="20% - Accent3 4 8 2" xfId="17658"/>
    <cellStyle name="20% - Accent3 4 9" xfId="10669"/>
    <cellStyle name="20% - Accent3 5" xfId="308"/>
    <cellStyle name="20% - Accent3 5 2" xfId="700"/>
    <cellStyle name="20% - Accent3 5 2 2" xfId="1468"/>
    <cellStyle name="20% - Accent3 5 2 2 2" xfId="3005"/>
    <cellStyle name="20% - Accent3 5 2 2 2 2" xfId="6465"/>
    <cellStyle name="20% - Accent3 5 2 2 2 2 2" xfId="16847"/>
    <cellStyle name="20% - Accent3 5 2 2 2 3" xfId="9845"/>
    <cellStyle name="20% - Accent3 5 2 2 2 3 2" xfId="20227"/>
    <cellStyle name="20% - Accent3 5 2 2 2 4" xfId="13418"/>
    <cellStyle name="20% - Accent3 5 2 2 3" xfId="5043"/>
    <cellStyle name="20% - Accent3 5 2 2 3 2" xfId="15425"/>
    <cellStyle name="20% - Accent3 5 2 2 4" xfId="8422"/>
    <cellStyle name="20% - Accent3 5 2 2 4 2" xfId="18804"/>
    <cellStyle name="20% - Accent3 5 2 2 5" xfId="11892"/>
    <cellStyle name="20% - Accent3 5 2 3" xfId="2247"/>
    <cellStyle name="20% - Accent3 5 2 3 2" xfId="5759"/>
    <cellStyle name="20% - Accent3 5 2 3 2 2" xfId="16141"/>
    <cellStyle name="20% - Accent3 5 2 3 3" xfId="9139"/>
    <cellStyle name="20% - Accent3 5 2 3 3 2" xfId="19521"/>
    <cellStyle name="20% - Accent3 5 2 3 4" xfId="12660"/>
    <cellStyle name="20% - Accent3 5 2 4" xfId="3253"/>
    <cellStyle name="20% - Accent3 5 2 4 2" xfId="6700"/>
    <cellStyle name="20% - Accent3 5 2 4 2 2" xfId="17082"/>
    <cellStyle name="20% - Accent3 5 2 4 3" xfId="10080"/>
    <cellStyle name="20% - Accent3 5 2 4 3 2" xfId="20462"/>
    <cellStyle name="20% - Accent3 5 2 4 4" xfId="13666"/>
    <cellStyle name="20% - Accent3 5 2 5" xfId="4336"/>
    <cellStyle name="20% - Accent3 5 2 5 2" xfId="14718"/>
    <cellStyle name="20% - Accent3 5 2 6" xfId="7716"/>
    <cellStyle name="20% - Accent3 5 2 6 2" xfId="18098"/>
    <cellStyle name="20% - Accent3 5 2 7" xfId="11134"/>
    <cellStyle name="20% - Accent3 5 3" xfId="1089"/>
    <cellStyle name="20% - Accent3 5 3 2" xfId="2626"/>
    <cellStyle name="20% - Accent3 5 3 2 2" xfId="6112"/>
    <cellStyle name="20% - Accent3 5 3 2 2 2" xfId="16494"/>
    <cellStyle name="20% - Accent3 5 3 2 3" xfId="9492"/>
    <cellStyle name="20% - Accent3 5 3 2 3 2" xfId="19874"/>
    <cellStyle name="20% - Accent3 5 3 2 4" xfId="13039"/>
    <cellStyle name="20% - Accent3 5 3 3" xfId="4690"/>
    <cellStyle name="20% - Accent3 5 3 3 2" xfId="15072"/>
    <cellStyle name="20% - Accent3 5 3 4" xfId="8069"/>
    <cellStyle name="20% - Accent3 5 3 4 2" xfId="18451"/>
    <cellStyle name="20% - Accent3 5 3 5" xfId="11513"/>
    <cellStyle name="20% - Accent3 5 4" xfId="1868"/>
    <cellStyle name="20% - Accent3 5 4 2" xfId="5406"/>
    <cellStyle name="20% - Accent3 5 4 2 2" xfId="15788"/>
    <cellStyle name="20% - Accent3 5 4 3" xfId="8785"/>
    <cellStyle name="20% - Accent3 5 4 3 2" xfId="19167"/>
    <cellStyle name="20% - Accent3 5 4 4" xfId="12281"/>
    <cellStyle name="20% - Accent3 5 5" xfId="3254"/>
    <cellStyle name="20% - Accent3 5 5 2" xfId="6701"/>
    <cellStyle name="20% - Accent3 5 5 2 2" xfId="17083"/>
    <cellStyle name="20% - Accent3 5 5 3" xfId="10081"/>
    <cellStyle name="20% - Accent3 5 5 3 2" xfId="20463"/>
    <cellStyle name="20% - Accent3 5 5 4" xfId="13667"/>
    <cellStyle name="20% - Accent3 5 6" xfId="3985"/>
    <cellStyle name="20% - Accent3 5 6 2" xfId="14367"/>
    <cellStyle name="20% - Accent3 5 7" xfId="7363"/>
    <cellStyle name="20% - Accent3 5 7 2" xfId="17745"/>
    <cellStyle name="20% - Accent3 5 8" xfId="10756"/>
    <cellStyle name="20% - Accent3 6" xfId="507"/>
    <cellStyle name="20% - Accent3 6 2" xfId="1285"/>
    <cellStyle name="20% - Accent3 6 2 2" xfId="2822"/>
    <cellStyle name="20% - Accent3 6 2 2 2" xfId="6295"/>
    <cellStyle name="20% - Accent3 6 2 2 2 2" xfId="16677"/>
    <cellStyle name="20% - Accent3 6 2 2 3" xfId="9675"/>
    <cellStyle name="20% - Accent3 6 2 2 3 2" xfId="20057"/>
    <cellStyle name="20% - Accent3 6 2 2 4" xfId="13235"/>
    <cellStyle name="20% - Accent3 6 2 3" xfId="4873"/>
    <cellStyle name="20% - Accent3 6 2 3 2" xfId="15255"/>
    <cellStyle name="20% - Accent3 6 2 4" xfId="8252"/>
    <cellStyle name="20% - Accent3 6 2 4 2" xfId="18634"/>
    <cellStyle name="20% - Accent3 6 2 5" xfId="11709"/>
    <cellStyle name="20% - Accent3 6 3" xfId="2064"/>
    <cellStyle name="20% - Accent3 6 3 2" xfId="5589"/>
    <cellStyle name="20% - Accent3 6 3 2 2" xfId="15971"/>
    <cellStyle name="20% - Accent3 6 3 3" xfId="8969"/>
    <cellStyle name="20% - Accent3 6 3 3 2" xfId="19351"/>
    <cellStyle name="20% - Accent3 6 3 4" xfId="12477"/>
    <cellStyle name="20% - Accent3 6 4" xfId="3255"/>
    <cellStyle name="20% - Accent3 6 4 2" xfId="6702"/>
    <cellStyle name="20% - Accent3 6 4 2 2" xfId="17084"/>
    <cellStyle name="20% - Accent3 6 4 3" xfId="10082"/>
    <cellStyle name="20% - Accent3 6 4 3 2" xfId="20464"/>
    <cellStyle name="20% - Accent3 6 4 4" xfId="13668"/>
    <cellStyle name="20% - Accent3 6 5" xfId="4166"/>
    <cellStyle name="20% - Accent3 6 5 2" xfId="14548"/>
    <cellStyle name="20% - Accent3 6 6" xfId="7545"/>
    <cellStyle name="20% - Accent3 6 6 2" xfId="17927"/>
    <cellStyle name="20% - Accent3 6 7" xfId="10951"/>
    <cellStyle name="20% - Accent3 7" xfId="896"/>
    <cellStyle name="20% - Accent3 7 2" xfId="2443"/>
    <cellStyle name="20% - Accent3 7 2 2" xfId="5942"/>
    <cellStyle name="20% - Accent3 7 2 2 2" xfId="16324"/>
    <cellStyle name="20% - Accent3 7 2 3" xfId="9322"/>
    <cellStyle name="20% - Accent3 7 2 3 2" xfId="19704"/>
    <cellStyle name="20% - Accent3 7 2 4" xfId="12856"/>
    <cellStyle name="20% - Accent3 7 3" xfId="3256"/>
    <cellStyle name="20% - Accent3 7 3 2" xfId="6703"/>
    <cellStyle name="20% - Accent3 7 3 2 2" xfId="17085"/>
    <cellStyle name="20% - Accent3 7 3 3" xfId="10083"/>
    <cellStyle name="20% - Accent3 7 3 3 2" xfId="20465"/>
    <cellStyle name="20% - Accent3 7 3 4" xfId="13669"/>
    <cellStyle name="20% - Accent3 7 4" xfId="4519"/>
    <cellStyle name="20% - Accent3 7 4 2" xfId="14901"/>
    <cellStyle name="20% - Accent3 7 5" xfId="7899"/>
    <cellStyle name="20% - Accent3 7 5 2" xfId="18281"/>
    <cellStyle name="20% - Accent3 7 6" xfId="11330"/>
    <cellStyle name="20% - Accent3 8" xfId="1679"/>
    <cellStyle name="20% - Accent3 8 2" xfId="5240"/>
    <cellStyle name="20% - Accent3 8 2 2" xfId="15622"/>
    <cellStyle name="20% - Accent3 8 3" xfId="8619"/>
    <cellStyle name="20% - Accent3 8 3 2" xfId="19001"/>
    <cellStyle name="20% - Accent3 8 4" xfId="12102"/>
    <cellStyle name="20% - Accent3 9" xfId="3257"/>
    <cellStyle name="20% - Accent3 9 2" xfId="6704"/>
    <cellStyle name="20% - Accent3 9 2 2" xfId="17086"/>
    <cellStyle name="20% - Accent3 9 3" xfId="10084"/>
    <cellStyle name="20% - Accent3 9 3 2" xfId="20466"/>
    <cellStyle name="20% - Accent3 9 4" xfId="13670"/>
    <cellStyle name="20% - Accent4 10" xfId="37"/>
    <cellStyle name="20% - Accent4 10 2" xfId="3767"/>
    <cellStyle name="20% - Accent4 10 2 2" xfId="14149"/>
    <cellStyle name="20% - Accent4 10 3" xfId="7146"/>
    <cellStyle name="20% - Accent4 10 3 2" xfId="17528"/>
    <cellStyle name="20% - Accent4 10 4" xfId="10523"/>
    <cellStyle name="20% - Accent4 2" xfId="147"/>
    <cellStyle name="20% - Accent4 2 10" xfId="10607"/>
    <cellStyle name="20% - Accent4 2 2" xfId="237"/>
    <cellStyle name="20% - Accent4 2 2 2" xfId="423"/>
    <cellStyle name="20% - Accent4 2 2 2 2" xfId="812"/>
    <cellStyle name="20% - Accent4 2 2 2 2 2" xfId="1580"/>
    <cellStyle name="20% - Accent4 2 2 2 2 2 2" xfId="3117"/>
    <cellStyle name="20% - Accent4 2 2 2 2 2 2 2" xfId="6564"/>
    <cellStyle name="20% - Accent4 2 2 2 2 2 2 2 2" xfId="16946"/>
    <cellStyle name="20% - Accent4 2 2 2 2 2 2 3" xfId="9944"/>
    <cellStyle name="20% - Accent4 2 2 2 2 2 2 3 2" xfId="20326"/>
    <cellStyle name="20% - Accent4 2 2 2 2 2 2 4" xfId="13530"/>
    <cellStyle name="20% - Accent4 2 2 2 2 2 3" xfId="5142"/>
    <cellStyle name="20% - Accent4 2 2 2 2 2 3 2" xfId="15524"/>
    <cellStyle name="20% - Accent4 2 2 2 2 2 4" xfId="8521"/>
    <cellStyle name="20% - Accent4 2 2 2 2 2 4 2" xfId="18903"/>
    <cellStyle name="20% - Accent4 2 2 2 2 2 5" xfId="12004"/>
    <cellStyle name="20% - Accent4 2 2 2 2 3" xfId="2359"/>
    <cellStyle name="20% - Accent4 2 2 2 2 3 2" xfId="5858"/>
    <cellStyle name="20% - Accent4 2 2 2 2 3 2 2" xfId="16240"/>
    <cellStyle name="20% - Accent4 2 2 2 2 3 3" xfId="9238"/>
    <cellStyle name="20% - Accent4 2 2 2 2 3 3 2" xfId="19620"/>
    <cellStyle name="20% - Accent4 2 2 2 2 3 4" xfId="12772"/>
    <cellStyle name="20% - Accent4 2 2 2 2 4" xfId="4435"/>
    <cellStyle name="20% - Accent4 2 2 2 2 4 2" xfId="14817"/>
    <cellStyle name="20% - Accent4 2 2 2 2 5" xfId="7815"/>
    <cellStyle name="20% - Accent4 2 2 2 2 5 2" xfId="18197"/>
    <cellStyle name="20% - Accent4 2 2 2 2 6" xfId="11246"/>
    <cellStyle name="20% - Accent4 2 2 2 3" xfId="1201"/>
    <cellStyle name="20% - Accent4 2 2 2 3 2" xfId="2738"/>
    <cellStyle name="20% - Accent4 2 2 2 3 2 2" xfId="6211"/>
    <cellStyle name="20% - Accent4 2 2 2 3 2 2 2" xfId="16593"/>
    <cellStyle name="20% - Accent4 2 2 2 3 2 3" xfId="9591"/>
    <cellStyle name="20% - Accent4 2 2 2 3 2 3 2" xfId="19973"/>
    <cellStyle name="20% - Accent4 2 2 2 3 2 4" xfId="13151"/>
    <cellStyle name="20% - Accent4 2 2 2 3 3" xfId="4789"/>
    <cellStyle name="20% - Accent4 2 2 2 3 3 2" xfId="15171"/>
    <cellStyle name="20% - Accent4 2 2 2 3 4" xfId="8168"/>
    <cellStyle name="20% - Accent4 2 2 2 3 4 2" xfId="18550"/>
    <cellStyle name="20% - Accent4 2 2 2 3 5" xfId="11625"/>
    <cellStyle name="20% - Accent4 2 2 2 4" xfId="1980"/>
    <cellStyle name="20% - Accent4 2 2 2 4 2" xfId="5505"/>
    <cellStyle name="20% - Accent4 2 2 2 4 2 2" xfId="15887"/>
    <cellStyle name="20% - Accent4 2 2 2 4 3" xfId="8885"/>
    <cellStyle name="20% - Accent4 2 2 2 4 3 2" xfId="19267"/>
    <cellStyle name="20% - Accent4 2 2 2 4 4" xfId="12393"/>
    <cellStyle name="20% - Accent4 2 2 2 5" xfId="3258"/>
    <cellStyle name="20% - Accent4 2 2 2 5 2" xfId="6705"/>
    <cellStyle name="20% - Accent4 2 2 2 5 2 2" xfId="17087"/>
    <cellStyle name="20% - Accent4 2 2 2 5 3" xfId="10085"/>
    <cellStyle name="20% - Accent4 2 2 2 5 3 2" xfId="20467"/>
    <cellStyle name="20% - Accent4 2 2 2 5 4" xfId="13671"/>
    <cellStyle name="20% - Accent4 2 2 2 6" xfId="4084"/>
    <cellStyle name="20% - Accent4 2 2 2 6 2" xfId="14466"/>
    <cellStyle name="20% - Accent4 2 2 2 7" xfId="7463"/>
    <cellStyle name="20% - Accent4 2 2 2 7 2" xfId="17845"/>
    <cellStyle name="20% - Accent4 2 2 2 8" xfId="10868"/>
    <cellStyle name="20% - Accent4 2 2 3" xfId="629"/>
    <cellStyle name="20% - Accent4 2 2 3 2" xfId="1397"/>
    <cellStyle name="20% - Accent4 2 2 3 2 2" xfId="2934"/>
    <cellStyle name="20% - Accent4 2 2 3 2 2 2" xfId="6394"/>
    <cellStyle name="20% - Accent4 2 2 3 2 2 2 2" xfId="16776"/>
    <cellStyle name="20% - Accent4 2 2 3 2 2 3" xfId="9774"/>
    <cellStyle name="20% - Accent4 2 2 3 2 2 3 2" xfId="20156"/>
    <cellStyle name="20% - Accent4 2 2 3 2 2 4" xfId="13347"/>
    <cellStyle name="20% - Accent4 2 2 3 2 3" xfId="4972"/>
    <cellStyle name="20% - Accent4 2 2 3 2 3 2" xfId="15354"/>
    <cellStyle name="20% - Accent4 2 2 3 2 4" xfId="8351"/>
    <cellStyle name="20% - Accent4 2 2 3 2 4 2" xfId="18733"/>
    <cellStyle name="20% - Accent4 2 2 3 2 5" xfId="11821"/>
    <cellStyle name="20% - Accent4 2 2 3 3" xfId="2176"/>
    <cellStyle name="20% - Accent4 2 2 3 3 2" xfId="5688"/>
    <cellStyle name="20% - Accent4 2 2 3 3 2 2" xfId="16070"/>
    <cellStyle name="20% - Accent4 2 2 3 3 3" xfId="9068"/>
    <cellStyle name="20% - Accent4 2 2 3 3 3 2" xfId="19450"/>
    <cellStyle name="20% - Accent4 2 2 3 3 4" xfId="12589"/>
    <cellStyle name="20% - Accent4 2 2 3 4" xfId="4265"/>
    <cellStyle name="20% - Accent4 2 2 3 4 2" xfId="14647"/>
    <cellStyle name="20% - Accent4 2 2 3 5" xfId="7645"/>
    <cellStyle name="20% - Accent4 2 2 3 5 2" xfId="18027"/>
    <cellStyle name="20% - Accent4 2 2 3 6" xfId="11063"/>
    <cellStyle name="20% - Accent4 2 2 4" xfId="1018"/>
    <cellStyle name="20% - Accent4 2 2 4 2" xfId="2555"/>
    <cellStyle name="20% - Accent4 2 2 4 2 2" xfId="6041"/>
    <cellStyle name="20% - Accent4 2 2 4 2 2 2" xfId="16423"/>
    <cellStyle name="20% - Accent4 2 2 4 2 3" xfId="9421"/>
    <cellStyle name="20% - Accent4 2 2 4 2 3 2" xfId="19803"/>
    <cellStyle name="20% - Accent4 2 2 4 2 4" xfId="12968"/>
    <cellStyle name="20% - Accent4 2 2 4 3" xfId="4619"/>
    <cellStyle name="20% - Accent4 2 2 4 3 2" xfId="15001"/>
    <cellStyle name="20% - Accent4 2 2 4 4" xfId="7998"/>
    <cellStyle name="20% - Accent4 2 2 4 4 2" xfId="18380"/>
    <cellStyle name="20% - Accent4 2 2 4 5" xfId="11442"/>
    <cellStyle name="20% - Accent4 2 2 5" xfId="1797"/>
    <cellStyle name="20% - Accent4 2 2 5 2" xfId="5335"/>
    <cellStyle name="20% - Accent4 2 2 5 2 2" xfId="15717"/>
    <cellStyle name="20% - Accent4 2 2 5 3" xfId="8714"/>
    <cellStyle name="20% - Accent4 2 2 5 3 2" xfId="19096"/>
    <cellStyle name="20% - Accent4 2 2 5 4" xfId="12210"/>
    <cellStyle name="20% - Accent4 2 2 6" xfId="3259"/>
    <cellStyle name="20% - Accent4 2 2 6 2" xfId="6706"/>
    <cellStyle name="20% - Accent4 2 2 6 2 2" xfId="17088"/>
    <cellStyle name="20% - Accent4 2 2 6 3" xfId="10086"/>
    <cellStyle name="20% - Accent4 2 2 6 3 2" xfId="20468"/>
    <cellStyle name="20% - Accent4 2 2 6 4" xfId="13672"/>
    <cellStyle name="20% - Accent4 2 2 7" xfId="3914"/>
    <cellStyle name="20% - Accent4 2 2 7 2" xfId="14296"/>
    <cellStyle name="20% - Accent4 2 2 8" xfId="7292"/>
    <cellStyle name="20% - Accent4 2 2 8 2" xfId="17674"/>
    <cellStyle name="20% - Accent4 2 2 9" xfId="10685"/>
    <cellStyle name="20% - Accent4 2 3" xfId="340"/>
    <cellStyle name="20% - Accent4 2 3 2" xfId="729"/>
    <cellStyle name="20% - Accent4 2 3 2 2" xfId="1497"/>
    <cellStyle name="20% - Accent4 2 3 2 2 2" xfId="3034"/>
    <cellStyle name="20% - Accent4 2 3 2 2 2 2" xfId="6485"/>
    <cellStyle name="20% - Accent4 2 3 2 2 2 2 2" xfId="16867"/>
    <cellStyle name="20% - Accent4 2 3 2 2 2 3" xfId="9865"/>
    <cellStyle name="20% - Accent4 2 3 2 2 2 3 2" xfId="20247"/>
    <cellStyle name="20% - Accent4 2 3 2 2 2 4" xfId="13447"/>
    <cellStyle name="20% - Accent4 2 3 2 2 3" xfId="5063"/>
    <cellStyle name="20% - Accent4 2 3 2 2 3 2" xfId="15445"/>
    <cellStyle name="20% - Accent4 2 3 2 2 4" xfId="8442"/>
    <cellStyle name="20% - Accent4 2 3 2 2 4 2" xfId="18824"/>
    <cellStyle name="20% - Accent4 2 3 2 2 5" xfId="11921"/>
    <cellStyle name="20% - Accent4 2 3 2 3" xfId="2276"/>
    <cellStyle name="20% - Accent4 2 3 2 3 2" xfId="5779"/>
    <cellStyle name="20% - Accent4 2 3 2 3 2 2" xfId="16161"/>
    <cellStyle name="20% - Accent4 2 3 2 3 3" xfId="9159"/>
    <cellStyle name="20% - Accent4 2 3 2 3 3 2" xfId="19541"/>
    <cellStyle name="20% - Accent4 2 3 2 3 4" xfId="12689"/>
    <cellStyle name="20% - Accent4 2 3 2 4" xfId="4356"/>
    <cellStyle name="20% - Accent4 2 3 2 4 2" xfId="14738"/>
    <cellStyle name="20% - Accent4 2 3 2 5" xfId="7736"/>
    <cellStyle name="20% - Accent4 2 3 2 5 2" xfId="18118"/>
    <cellStyle name="20% - Accent4 2 3 2 6" xfId="11163"/>
    <cellStyle name="20% - Accent4 2 3 3" xfId="1118"/>
    <cellStyle name="20% - Accent4 2 3 3 2" xfId="2655"/>
    <cellStyle name="20% - Accent4 2 3 3 2 2" xfId="6132"/>
    <cellStyle name="20% - Accent4 2 3 3 2 2 2" xfId="16514"/>
    <cellStyle name="20% - Accent4 2 3 3 2 3" xfId="9512"/>
    <cellStyle name="20% - Accent4 2 3 3 2 3 2" xfId="19894"/>
    <cellStyle name="20% - Accent4 2 3 3 2 4" xfId="13068"/>
    <cellStyle name="20% - Accent4 2 3 3 3" xfId="4710"/>
    <cellStyle name="20% - Accent4 2 3 3 3 2" xfId="15092"/>
    <cellStyle name="20% - Accent4 2 3 3 4" xfId="8089"/>
    <cellStyle name="20% - Accent4 2 3 3 4 2" xfId="18471"/>
    <cellStyle name="20% - Accent4 2 3 3 5" xfId="11542"/>
    <cellStyle name="20% - Accent4 2 3 4" xfId="1897"/>
    <cellStyle name="20% - Accent4 2 3 4 2" xfId="5426"/>
    <cellStyle name="20% - Accent4 2 3 4 2 2" xfId="15808"/>
    <cellStyle name="20% - Accent4 2 3 4 3" xfId="8805"/>
    <cellStyle name="20% - Accent4 2 3 4 3 2" xfId="19187"/>
    <cellStyle name="20% - Accent4 2 3 4 4" xfId="12310"/>
    <cellStyle name="20% - Accent4 2 3 5" xfId="3260"/>
    <cellStyle name="20% - Accent4 2 3 5 2" xfId="6707"/>
    <cellStyle name="20% - Accent4 2 3 5 2 2" xfId="17089"/>
    <cellStyle name="20% - Accent4 2 3 5 3" xfId="10087"/>
    <cellStyle name="20% - Accent4 2 3 5 3 2" xfId="20469"/>
    <cellStyle name="20% - Accent4 2 3 5 4" xfId="13673"/>
    <cellStyle name="20% - Accent4 2 3 6" xfId="4005"/>
    <cellStyle name="20% - Accent4 2 3 6 2" xfId="14387"/>
    <cellStyle name="20% - Accent4 2 3 7" xfId="7384"/>
    <cellStyle name="20% - Accent4 2 3 7 2" xfId="17766"/>
    <cellStyle name="20% - Accent4 2 3 8" xfId="10785"/>
    <cellStyle name="20% - Accent4 2 4" xfId="546"/>
    <cellStyle name="20% - Accent4 2 4 2" xfId="1314"/>
    <cellStyle name="20% - Accent4 2 4 2 2" xfId="2851"/>
    <cellStyle name="20% - Accent4 2 4 2 2 2" xfId="6315"/>
    <cellStyle name="20% - Accent4 2 4 2 2 2 2" xfId="16697"/>
    <cellStyle name="20% - Accent4 2 4 2 2 3" xfId="9695"/>
    <cellStyle name="20% - Accent4 2 4 2 2 3 2" xfId="20077"/>
    <cellStyle name="20% - Accent4 2 4 2 2 4" xfId="13264"/>
    <cellStyle name="20% - Accent4 2 4 2 3" xfId="4893"/>
    <cellStyle name="20% - Accent4 2 4 2 3 2" xfId="15275"/>
    <cellStyle name="20% - Accent4 2 4 2 4" xfId="8272"/>
    <cellStyle name="20% - Accent4 2 4 2 4 2" xfId="18654"/>
    <cellStyle name="20% - Accent4 2 4 2 5" xfId="11738"/>
    <cellStyle name="20% - Accent4 2 4 3" xfId="2093"/>
    <cellStyle name="20% - Accent4 2 4 3 2" xfId="5609"/>
    <cellStyle name="20% - Accent4 2 4 3 2 2" xfId="15991"/>
    <cellStyle name="20% - Accent4 2 4 3 3" xfId="8989"/>
    <cellStyle name="20% - Accent4 2 4 3 3 2" xfId="19371"/>
    <cellStyle name="20% - Accent4 2 4 3 4" xfId="12506"/>
    <cellStyle name="20% - Accent4 2 4 4" xfId="4186"/>
    <cellStyle name="20% - Accent4 2 4 4 2" xfId="14568"/>
    <cellStyle name="20% - Accent4 2 4 5" xfId="7566"/>
    <cellStyle name="20% - Accent4 2 4 5 2" xfId="17948"/>
    <cellStyle name="20% - Accent4 2 4 6" xfId="10980"/>
    <cellStyle name="20% - Accent4 2 5" xfId="935"/>
    <cellStyle name="20% - Accent4 2 5 2" xfId="2472"/>
    <cellStyle name="20% - Accent4 2 5 2 2" xfId="5962"/>
    <cellStyle name="20% - Accent4 2 5 2 2 2" xfId="16344"/>
    <cellStyle name="20% - Accent4 2 5 2 3" xfId="9342"/>
    <cellStyle name="20% - Accent4 2 5 2 3 2" xfId="19724"/>
    <cellStyle name="20% - Accent4 2 5 2 4" xfId="12885"/>
    <cellStyle name="20% - Accent4 2 5 3" xfId="4540"/>
    <cellStyle name="20% - Accent4 2 5 3 2" xfId="14922"/>
    <cellStyle name="20% - Accent4 2 5 4" xfId="7919"/>
    <cellStyle name="20% - Accent4 2 5 4 2" xfId="18301"/>
    <cellStyle name="20% - Accent4 2 5 5" xfId="11359"/>
    <cellStyle name="20% - Accent4 2 6" xfId="1717"/>
    <cellStyle name="20% - Accent4 2 6 2" xfId="5259"/>
    <cellStyle name="20% - Accent4 2 6 2 2" xfId="15641"/>
    <cellStyle name="20% - Accent4 2 6 3" xfId="8638"/>
    <cellStyle name="20% - Accent4 2 6 3 2" xfId="19020"/>
    <cellStyle name="20% - Accent4 2 6 4" xfId="12130"/>
    <cellStyle name="20% - Accent4 2 7" xfId="3261"/>
    <cellStyle name="20% - Accent4 2 7 2" xfId="6708"/>
    <cellStyle name="20% - Accent4 2 7 2 2" xfId="17090"/>
    <cellStyle name="20% - Accent4 2 7 3" xfId="10088"/>
    <cellStyle name="20% - Accent4 2 7 3 2" xfId="20470"/>
    <cellStyle name="20% - Accent4 2 7 4" xfId="13674"/>
    <cellStyle name="20% - Accent4 2 8" xfId="3838"/>
    <cellStyle name="20% - Accent4 2 8 2" xfId="14220"/>
    <cellStyle name="20% - Accent4 2 9" xfId="7216"/>
    <cellStyle name="20% - Accent4 2 9 2" xfId="17598"/>
    <cellStyle name="20% - Accent4 3" xfId="160"/>
    <cellStyle name="20% - Accent4 3 10" xfId="10620"/>
    <cellStyle name="20% - Accent4 3 2" xfId="250"/>
    <cellStyle name="20% - Accent4 3 2 2" xfId="436"/>
    <cellStyle name="20% - Accent4 3 2 2 2" xfId="825"/>
    <cellStyle name="20% - Accent4 3 2 2 2 2" xfId="1593"/>
    <cellStyle name="20% - Accent4 3 2 2 2 2 2" xfId="3130"/>
    <cellStyle name="20% - Accent4 3 2 2 2 2 2 2" xfId="6577"/>
    <cellStyle name="20% - Accent4 3 2 2 2 2 2 2 2" xfId="16959"/>
    <cellStyle name="20% - Accent4 3 2 2 2 2 2 3" xfId="9957"/>
    <cellStyle name="20% - Accent4 3 2 2 2 2 2 3 2" xfId="20339"/>
    <cellStyle name="20% - Accent4 3 2 2 2 2 2 4" xfId="13543"/>
    <cellStyle name="20% - Accent4 3 2 2 2 2 3" xfId="5155"/>
    <cellStyle name="20% - Accent4 3 2 2 2 2 3 2" xfId="15537"/>
    <cellStyle name="20% - Accent4 3 2 2 2 2 4" xfId="8534"/>
    <cellStyle name="20% - Accent4 3 2 2 2 2 4 2" xfId="18916"/>
    <cellStyle name="20% - Accent4 3 2 2 2 2 5" xfId="12017"/>
    <cellStyle name="20% - Accent4 3 2 2 2 3" xfId="2372"/>
    <cellStyle name="20% - Accent4 3 2 2 2 3 2" xfId="5871"/>
    <cellStyle name="20% - Accent4 3 2 2 2 3 2 2" xfId="16253"/>
    <cellStyle name="20% - Accent4 3 2 2 2 3 3" xfId="9251"/>
    <cellStyle name="20% - Accent4 3 2 2 2 3 3 2" xfId="19633"/>
    <cellStyle name="20% - Accent4 3 2 2 2 3 4" xfId="12785"/>
    <cellStyle name="20% - Accent4 3 2 2 2 4" xfId="4448"/>
    <cellStyle name="20% - Accent4 3 2 2 2 4 2" xfId="14830"/>
    <cellStyle name="20% - Accent4 3 2 2 2 5" xfId="7828"/>
    <cellStyle name="20% - Accent4 3 2 2 2 5 2" xfId="18210"/>
    <cellStyle name="20% - Accent4 3 2 2 2 6" xfId="11259"/>
    <cellStyle name="20% - Accent4 3 2 2 3" xfId="1214"/>
    <cellStyle name="20% - Accent4 3 2 2 3 2" xfId="2751"/>
    <cellStyle name="20% - Accent4 3 2 2 3 2 2" xfId="6224"/>
    <cellStyle name="20% - Accent4 3 2 2 3 2 2 2" xfId="16606"/>
    <cellStyle name="20% - Accent4 3 2 2 3 2 3" xfId="9604"/>
    <cellStyle name="20% - Accent4 3 2 2 3 2 3 2" xfId="19986"/>
    <cellStyle name="20% - Accent4 3 2 2 3 2 4" xfId="13164"/>
    <cellStyle name="20% - Accent4 3 2 2 3 3" xfId="4802"/>
    <cellStyle name="20% - Accent4 3 2 2 3 3 2" xfId="15184"/>
    <cellStyle name="20% - Accent4 3 2 2 3 4" xfId="8181"/>
    <cellStyle name="20% - Accent4 3 2 2 3 4 2" xfId="18563"/>
    <cellStyle name="20% - Accent4 3 2 2 3 5" xfId="11638"/>
    <cellStyle name="20% - Accent4 3 2 2 4" xfId="1993"/>
    <cellStyle name="20% - Accent4 3 2 2 4 2" xfId="5518"/>
    <cellStyle name="20% - Accent4 3 2 2 4 2 2" xfId="15900"/>
    <cellStyle name="20% - Accent4 3 2 2 4 3" xfId="8898"/>
    <cellStyle name="20% - Accent4 3 2 2 4 3 2" xfId="19280"/>
    <cellStyle name="20% - Accent4 3 2 2 4 4" xfId="12406"/>
    <cellStyle name="20% - Accent4 3 2 2 5" xfId="3262"/>
    <cellStyle name="20% - Accent4 3 2 2 5 2" xfId="6709"/>
    <cellStyle name="20% - Accent4 3 2 2 5 2 2" xfId="17091"/>
    <cellStyle name="20% - Accent4 3 2 2 5 3" xfId="10089"/>
    <cellStyle name="20% - Accent4 3 2 2 5 3 2" xfId="20471"/>
    <cellStyle name="20% - Accent4 3 2 2 5 4" xfId="13675"/>
    <cellStyle name="20% - Accent4 3 2 2 6" xfId="4097"/>
    <cellStyle name="20% - Accent4 3 2 2 6 2" xfId="14479"/>
    <cellStyle name="20% - Accent4 3 2 2 7" xfId="7476"/>
    <cellStyle name="20% - Accent4 3 2 2 7 2" xfId="17858"/>
    <cellStyle name="20% - Accent4 3 2 2 8" xfId="10881"/>
    <cellStyle name="20% - Accent4 3 2 3" xfId="642"/>
    <cellStyle name="20% - Accent4 3 2 3 2" xfId="1410"/>
    <cellStyle name="20% - Accent4 3 2 3 2 2" xfId="2947"/>
    <cellStyle name="20% - Accent4 3 2 3 2 2 2" xfId="6407"/>
    <cellStyle name="20% - Accent4 3 2 3 2 2 2 2" xfId="16789"/>
    <cellStyle name="20% - Accent4 3 2 3 2 2 3" xfId="9787"/>
    <cellStyle name="20% - Accent4 3 2 3 2 2 3 2" xfId="20169"/>
    <cellStyle name="20% - Accent4 3 2 3 2 2 4" xfId="13360"/>
    <cellStyle name="20% - Accent4 3 2 3 2 3" xfId="4985"/>
    <cellStyle name="20% - Accent4 3 2 3 2 3 2" xfId="15367"/>
    <cellStyle name="20% - Accent4 3 2 3 2 4" xfId="8364"/>
    <cellStyle name="20% - Accent4 3 2 3 2 4 2" xfId="18746"/>
    <cellStyle name="20% - Accent4 3 2 3 2 5" xfId="11834"/>
    <cellStyle name="20% - Accent4 3 2 3 3" xfId="2189"/>
    <cellStyle name="20% - Accent4 3 2 3 3 2" xfId="5701"/>
    <cellStyle name="20% - Accent4 3 2 3 3 2 2" xfId="16083"/>
    <cellStyle name="20% - Accent4 3 2 3 3 3" xfId="9081"/>
    <cellStyle name="20% - Accent4 3 2 3 3 3 2" xfId="19463"/>
    <cellStyle name="20% - Accent4 3 2 3 3 4" xfId="12602"/>
    <cellStyle name="20% - Accent4 3 2 3 4" xfId="4278"/>
    <cellStyle name="20% - Accent4 3 2 3 4 2" xfId="14660"/>
    <cellStyle name="20% - Accent4 3 2 3 5" xfId="7658"/>
    <cellStyle name="20% - Accent4 3 2 3 5 2" xfId="18040"/>
    <cellStyle name="20% - Accent4 3 2 3 6" xfId="11076"/>
    <cellStyle name="20% - Accent4 3 2 4" xfId="1031"/>
    <cellStyle name="20% - Accent4 3 2 4 2" xfId="2568"/>
    <cellStyle name="20% - Accent4 3 2 4 2 2" xfId="6054"/>
    <cellStyle name="20% - Accent4 3 2 4 2 2 2" xfId="16436"/>
    <cellStyle name="20% - Accent4 3 2 4 2 3" xfId="9434"/>
    <cellStyle name="20% - Accent4 3 2 4 2 3 2" xfId="19816"/>
    <cellStyle name="20% - Accent4 3 2 4 2 4" xfId="12981"/>
    <cellStyle name="20% - Accent4 3 2 4 3" xfId="4632"/>
    <cellStyle name="20% - Accent4 3 2 4 3 2" xfId="15014"/>
    <cellStyle name="20% - Accent4 3 2 4 4" xfId="8011"/>
    <cellStyle name="20% - Accent4 3 2 4 4 2" xfId="18393"/>
    <cellStyle name="20% - Accent4 3 2 4 5" xfId="11455"/>
    <cellStyle name="20% - Accent4 3 2 5" xfId="1810"/>
    <cellStyle name="20% - Accent4 3 2 5 2" xfId="5348"/>
    <cellStyle name="20% - Accent4 3 2 5 2 2" xfId="15730"/>
    <cellStyle name="20% - Accent4 3 2 5 3" xfId="8727"/>
    <cellStyle name="20% - Accent4 3 2 5 3 2" xfId="19109"/>
    <cellStyle name="20% - Accent4 3 2 5 4" xfId="12223"/>
    <cellStyle name="20% - Accent4 3 2 6" xfId="3263"/>
    <cellStyle name="20% - Accent4 3 2 6 2" xfId="6710"/>
    <cellStyle name="20% - Accent4 3 2 6 2 2" xfId="17092"/>
    <cellStyle name="20% - Accent4 3 2 6 3" xfId="10090"/>
    <cellStyle name="20% - Accent4 3 2 6 3 2" xfId="20472"/>
    <cellStyle name="20% - Accent4 3 2 6 4" xfId="13676"/>
    <cellStyle name="20% - Accent4 3 2 7" xfId="3927"/>
    <cellStyle name="20% - Accent4 3 2 7 2" xfId="14309"/>
    <cellStyle name="20% - Accent4 3 2 8" xfId="7305"/>
    <cellStyle name="20% - Accent4 3 2 8 2" xfId="17687"/>
    <cellStyle name="20% - Accent4 3 2 9" xfId="10698"/>
    <cellStyle name="20% - Accent4 3 3" xfId="353"/>
    <cellStyle name="20% - Accent4 3 3 2" xfId="742"/>
    <cellStyle name="20% - Accent4 3 3 2 2" xfId="1510"/>
    <cellStyle name="20% - Accent4 3 3 2 2 2" xfId="3047"/>
    <cellStyle name="20% - Accent4 3 3 2 2 2 2" xfId="6498"/>
    <cellStyle name="20% - Accent4 3 3 2 2 2 2 2" xfId="16880"/>
    <cellStyle name="20% - Accent4 3 3 2 2 2 3" xfId="9878"/>
    <cellStyle name="20% - Accent4 3 3 2 2 2 3 2" xfId="20260"/>
    <cellStyle name="20% - Accent4 3 3 2 2 2 4" xfId="13460"/>
    <cellStyle name="20% - Accent4 3 3 2 2 3" xfId="5076"/>
    <cellStyle name="20% - Accent4 3 3 2 2 3 2" xfId="15458"/>
    <cellStyle name="20% - Accent4 3 3 2 2 4" xfId="8455"/>
    <cellStyle name="20% - Accent4 3 3 2 2 4 2" xfId="18837"/>
    <cellStyle name="20% - Accent4 3 3 2 2 5" xfId="11934"/>
    <cellStyle name="20% - Accent4 3 3 2 3" xfId="2289"/>
    <cellStyle name="20% - Accent4 3 3 2 3 2" xfId="5792"/>
    <cellStyle name="20% - Accent4 3 3 2 3 2 2" xfId="16174"/>
    <cellStyle name="20% - Accent4 3 3 2 3 3" xfId="9172"/>
    <cellStyle name="20% - Accent4 3 3 2 3 3 2" xfId="19554"/>
    <cellStyle name="20% - Accent4 3 3 2 3 4" xfId="12702"/>
    <cellStyle name="20% - Accent4 3 3 2 4" xfId="4369"/>
    <cellStyle name="20% - Accent4 3 3 2 4 2" xfId="14751"/>
    <cellStyle name="20% - Accent4 3 3 2 5" xfId="7749"/>
    <cellStyle name="20% - Accent4 3 3 2 5 2" xfId="18131"/>
    <cellStyle name="20% - Accent4 3 3 2 6" xfId="11176"/>
    <cellStyle name="20% - Accent4 3 3 3" xfId="1131"/>
    <cellStyle name="20% - Accent4 3 3 3 2" xfId="2668"/>
    <cellStyle name="20% - Accent4 3 3 3 2 2" xfId="6145"/>
    <cellStyle name="20% - Accent4 3 3 3 2 2 2" xfId="16527"/>
    <cellStyle name="20% - Accent4 3 3 3 2 3" xfId="9525"/>
    <cellStyle name="20% - Accent4 3 3 3 2 3 2" xfId="19907"/>
    <cellStyle name="20% - Accent4 3 3 3 2 4" xfId="13081"/>
    <cellStyle name="20% - Accent4 3 3 3 3" xfId="4723"/>
    <cellStyle name="20% - Accent4 3 3 3 3 2" xfId="15105"/>
    <cellStyle name="20% - Accent4 3 3 3 4" xfId="8102"/>
    <cellStyle name="20% - Accent4 3 3 3 4 2" xfId="18484"/>
    <cellStyle name="20% - Accent4 3 3 3 5" xfId="11555"/>
    <cellStyle name="20% - Accent4 3 3 4" xfId="1910"/>
    <cellStyle name="20% - Accent4 3 3 4 2" xfId="5439"/>
    <cellStyle name="20% - Accent4 3 3 4 2 2" xfId="15821"/>
    <cellStyle name="20% - Accent4 3 3 4 3" xfId="8818"/>
    <cellStyle name="20% - Accent4 3 3 4 3 2" xfId="19200"/>
    <cellStyle name="20% - Accent4 3 3 4 4" xfId="12323"/>
    <cellStyle name="20% - Accent4 3 3 5" xfId="3264"/>
    <cellStyle name="20% - Accent4 3 3 5 2" xfId="6711"/>
    <cellStyle name="20% - Accent4 3 3 5 2 2" xfId="17093"/>
    <cellStyle name="20% - Accent4 3 3 5 3" xfId="10091"/>
    <cellStyle name="20% - Accent4 3 3 5 3 2" xfId="20473"/>
    <cellStyle name="20% - Accent4 3 3 5 4" xfId="13677"/>
    <cellStyle name="20% - Accent4 3 3 6" xfId="4018"/>
    <cellStyle name="20% - Accent4 3 3 6 2" xfId="14400"/>
    <cellStyle name="20% - Accent4 3 3 7" xfId="7397"/>
    <cellStyle name="20% - Accent4 3 3 7 2" xfId="17779"/>
    <cellStyle name="20% - Accent4 3 3 8" xfId="10798"/>
    <cellStyle name="20% - Accent4 3 4" xfId="559"/>
    <cellStyle name="20% - Accent4 3 4 2" xfId="1327"/>
    <cellStyle name="20% - Accent4 3 4 2 2" xfId="2864"/>
    <cellStyle name="20% - Accent4 3 4 2 2 2" xfId="6328"/>
    <cellStyle name="20% - Accent4 3 4 2 2 2 2" xfId="16710"/>
    <cellStyle name="20% - Accent4 3 4 2 2 3" xfId="9708"/>
    <cellStyle name="20% - Accent4 3 4 2 2 3 2" xfId="20090"/>
    <cellStyle name="20% - Accent4 3 4 2 2 4" xfId="13277"/>
    <cellStyle name="20% - Accent4 3 4 2 3" xfId="4906"/>
    <cellStyle name="20% - Accent4 3 4 2 3 2" xfId="15288"/>
    <cellStyle name="20% - Accent4 3 4 2 4" xfId="8285"/>
    <cellStyle name="20% - Accent4 3 4 2 4 2" xfId="18667"/>
    <cellStyle name="20% - Accent4 3 4 2 5" xfId="11751"/>
    <cellStyle name="20% - Accent4 3 4 3" xfId="2106"/>
    <cellStyle name="20% - Accent4 3 4 3 2" xfId="5622"/>
    <cellStyle name="20% - Accent4 3 4 3 2 2" xfId="16004"/>
    <cellStyle name="20% - Accent4 3 4 3 3" xfId="9002"/>
    <cellStyle name="20% - Accent4 3 4 3 3 2" xfId="19384"/>
    <cellStyle name="20% - Accent4 3 4 3 4" xfId="12519"/>
    <cellStyle name="20% - Accent4 3 4 4" xfId="4199"/>
    <cellStyle name="20% - Accent4 3 4 4 2" xfId="14581"/>
    <cellStyle name="20% - Accent4 3 4 5" xfId="7579"/>
    <cellStyle name="20% - Accent4 3 4 5 2" xfId="17961"/>
    <cellStyle name="20% - Accent4 3 4 6" xfId="10993"/>
    <cellStyle name="20% - Accent4 3 5" xfId="948"/>
    <cellStyle name="20% - Accent4 3 5 2" xfId="2485"/>
    <cellStyle name="20% - Accent4 3 5 2 2" xfId="5975"/>
    <cellStyle name="20% - Accent4 3 5 2 2 2" xfId="16357"/>
    <cellStyle name="20% - Accent4 3 5 2 3" xfId="9355"/>
    <cellStyle name="20% - Accent4 3 5 2 3 2" xfId="19737"/>
    <cellStyle name="20% - Accent4 3 5 2 4" xfId="12898"/>
    <cellStyle name="20% - Accent4 3 5 3" xfId="4553"/>
    <cellStyle name="20% - Accent4 3 5 3 2" xfId="14935"/>
    <cellStyle name="20% - Accent4 3 5 4" xfId="7932"/>
    <cellStyle name="20% - Accent4 3 5 4 2" xfId="18314"/>
    <cellStyle name="20% - Accent4 3 5 5" xfId="11372"/>
    <cellStyle name="20% - Accent4 3 6" xfId="1730"/>
    <cellStyle name="20% - Accent4 3 6 2" xfId="5272"/>
    <cellStyle name="20% - Accent4 3 6 2 2" xfId="15654"/>
    <cellStyle name="20% - Accent4 3 6 3" xfId="8651"/>
    <cellStyle name="20% - Accent4 3 6 3 2" xfId="19033"/>
    <cellStyle name="20% - Accent4 3 6 4" xfId="12143"/>
    <cellStyle name="20% - Accent4 3 7" xfId="3265"/>
    <cellStyle name="20% - Accent4 3 7 2" xfId="6712"/>
    <cellStyle name="20% - Accent4 3 7 2 2" xfId="17094"/>
    <cellStyle name="20% - Accent4 3 7 3" xfId="10092"/>
    <cellStyle name="20% - Accent4 3 7 3 2" xfId="20474"/>
    <cellStyle name="20% - Accent4 3 7 4" xfId="13678"/>
    <cellStyle name="20% - Accent4 3 8" xfId="3851"/>
    <cellStyle name="20% - Accent4 3 8 2" xfId="14233"/>
    <cellStyle name="20% - Accent4 3 9" xfId="7229"/>
    <cellStyle name="20% - Accent4 3 9 2" xfId="17611"/>
    <cellStyle name="20% - Accent4 4" xfId="223"/>
    <cellStyle name="20% - Accent4 4 2" xfId="409"/>
    <cellStyle name="20% - Accent4 4 2 2" xfId="798"/>
    <cellStyle name="20% - Accent4 4 2 2 2" xfId="1566"/>
    <cellStyle name="20% - Accent4 4 2 2 2 2" xfId="3103"/>
    <cellStyle name="20% - Accent4 4 2 2 2 2 2" xfId="6550"/>
    <cellStyle name="20% - Accent4 4 2 2 2 2 2 2" xfId="16932"/>
    <cellStyle name="20% - Accent4 4 2 2 2 2 3" xfId="9930"/>
    <cellStyle name="20% - Accent4 4 2 2 2 2 3 2" xfId="20312"/>
    <cellStyle name="20% - Accent4 4 2 2 2 2 4" xfId="13516"/>
    <cellStyle name="20% - Accent4 4 2 2 2 3" xfId="5128"/>
    <cellStyle name="20% - Accent4 4 2 2 2 3 2" xfId="15510"/>
    <cellStyle name="20% - Accent4 4 2 2 2 4" xfId="8507"/>
    <cellStyle name="20% - Accent4 4 2 2 2 4 2" xfId="18889"/>
    <cellStyle name="20% - Accent4 4 2 2 2 5" xfId="11990"/>
    <cellStyle name="20% - Accent4 4 2 2 3" xfId="2345"/>
    <cellStyle name="20% - Accent4 4 2 2 3 2" xfId="5844"/>
    <cellStyle name="20% - Accent4 4 2 2 3 2 2" xfId="16226"/>
    <cellStyle name="20% - Accent4 4 2 2 3 3" xfId="9224"/>
    <cellStyle name="20% - Accent4 4 2 2 3 3 2" xfId="19606"/>
    <cellStyle name="20% - Accent4 4 2 2 3 4" xfId="12758"/>
    <cellStyle name="20% - Accent4 4 2 2 4" xfId="4421"/>
    <cellStyle name="20% - Accent4 4 2 2 4 2" xfId="14803"/>
    <cellStyle name="20% - Accent4 4 2 2 5" xfId="7801"/>
    <cellStyle name="20% - Accent4 4 2 2 5 2" xfId="18183"/>
    <cellStyle name="20% - Accent4 4 2 2 6" xfId="11232"/>
    <cellStyle name="20% - Accent4 4 2 3" xfId="1187"/>
    <cellStyle name="20% - Accent4 4 2 3 2" xfId="2724"/>
    <cellStyle name="20% - Accent4 4 2 3 2 2" xfId="6197"/>
    <cellStyle name="20% - Accent4 4 2 3 2 2 2" xfId="16579"/>
    <cellStyle name="20% - Accent4 4 2 3 2 3" xfId="9577"/>
    <cellStyle name="20% - Accent4 4 2 3 2 3 2" xfId="19959"/>
    <cellStyle name="20% - Accent4 4 2 3 2 4" xfId="13137"/>
    <cellStyle name="20% - Accent4 4 2 3 3" xfId="4775"/>
    <cellStyle name="20% - Accent4 4 2 3 3 2" xfId="15157"/>
    <cellStyle name="20% - Accent4 4 2 3 4" xfId="8154"/>
    <cellStyle name="20% - Accent4 4 2 3 4 2" xfId="18536"/>
    <cellStyle name="20% - Accent4 4 2 3 5" xfId="11611"/>
    <cellStyle name="20% - Accent4 4 2 4" xfId="1966"/>
    <cellStyle name="20% - Accent4 4 2 4 2" xfId="5491"/>
    <cellStyle name="20% - Accent4 4 2 4 2 2" xfId="15873"/>
    <cellStyle name="20% - Accent4 4 2 4 3" xfId="8871"/>
    <cellStyle name="20% - Accent4 4 2 4 3 2" xfId="19253"/>
    <cellStyle name="20% - Accent4 4 2 4 4" xfId="12379"/>
    <cellStyle name="20% - Accent4 4 2 5" xfId="3266"/>
    <cellStyle name="20% - Accent4 4 2 5 2" xfId="6713"/>
    <cellStyle name="20% - Accent4 4 2 5 2 2" xfId="17095"/>
    <cellStyle name="20% - Accent4 4 2 5 3" xfId="10093"/>
    <cellStyle name="20% - Accent4 4 2 5 3 2" xfId="20475"/>
    <cellStyle name="20% - Accent4 4 2 5 4" xfId="13679"/>
    <cellStyle name="20% - Accent4 4 2 6" xfId="4070"/>
    <cellStyle name="20% - Accent4 4 2 6 2" xfId="14452"/>
    <cellStyle name="20% - Accent4 4 2 7" xfId="7449"/>
    <cellStyle name="20% - Accent4 4 2 7 2" xfId="17831"/>
    <cellStyle name="20% - Accent4 4 2 8" xfId="10854"/>
    <cellStyle name="20% - Accent4 4 3" xfId="615"/>
    <cellStyle name="20% - Accent4 4 3 2" xfId="1383"/>
    <cellStyle name="20% - Accent4 4 3 2 2" xfId="2920"/>
    <cellStyle name="20% - Accent4 4 3 2 2 2" xfId="6380"/>
    <cellStyle name="20% - Accent4 4 3 2 2 2 2" xfId="16762"/>
    <cellStyle name="20% - Accent4 4 3 2 2 3" xfId="9760"/>
    <cellStyle name="20% - Accent4 4 3 2 2 3 2" xfId="20142"/>
    <cellStyle name="20% - Accent4 4 3 2 2 4" xfId="13333"/>
    <cellStyle name="20% - Accent4 4 3 2 3" xfId="4958"/>
    <cellStyle name="20% - Accent4 4 3 2 3 2" xfId="15340"/>
    <cellStyle name="20% - Accent4 4 3 2 4" xfId="8337"/>
    <cellStyle name="20% - Accent4 4 3 2 4 2" xfId="18719"/>
    <cellStyle name="20% - Accent4 4 3 2 5" xfId="11807"/>
    <cellStyle name="20% - Accent4 4 3 3" xfId="2162"/>
    <cellStyle name="20% - Accent4 4 3 3 2" xfId="5674"/>
    <cellStyle name="20% - Accent4 4 3 3 2 2" xfId="16056"/>
    <cellStyle name="20% - Accent4 4 3 3 3" xfId="9054"/>
    <cellStyle name="20% - Accent4 4 3 3 3 2" xfId="19436"/>
    <cellStyle name="20% - Accent4 4 3 3 4" xfId="12575"/>
    <cellStyle name="20% - Accent4 4 3 4" xfId="4251"/>
    <cellStyle name="20% - Accent4 4 3 4 2" xfId="14633"/>
    <cellStyle name="20% - Accent4 4 3 5" xfId="7631"/>
    <cellStyle name="20% - Accent4 4 3 5 2" xfId="18013"/>
    <cellStyle name="20% - Accent4 4 3 6" xfId="11049"/>
    <cellStyle name="20% - Accent4 4 4" xfId="1004"/>
    <cellStyle name="20% - Accent4 4 4 2" xfId="2541"/>
    <cellStyle name="20% - Accent4 4 4 2 2" xfId="6027"/>
    <cellStyle name="20% - Accent4 4 4 2 2 2" xfId="16409"/>
    <cellStyle name="20% - Accent4 4 4 2 3" xfId="9407"/>
    <cellStyle name="20% - Accent4 4 4 2 3 2" xfId="19789"/>
    <cellStyle name="20% - Accent4 4 4 2 4" xfId="12954"/>
    <cellStyle name="20% - Accent4 4 4 3" xfId="4605"/>
    <cellStyle name="20% - Accent4 4 4 3 2" xfId="14987"/>
    <cellStyle name="20% - Accent4 4 4 4" xfId="7984"/>
    <cellStyle name="20% - Accent4 4 4 4 2" xfId="18366"/>
    <cellStyle name="20% - Accent4 4 4 5" xfId="11428"/>
    <cellStyle name="20% - Accent4 4 5" xfId="1783"/>
    <cellStyle name="20% - Accent4 4 5 2" xfId="5321"/>
    <cellStyle name="20% - Accent4 4 5 2 2" xfId="15703"/>
    <cellStyle name="20% - Accent4 4 5 3" xfId="8700"/>
    <cellStyle name="20% - Accent4 4 5 3 2" xfId="19082"/>
    <cellStyle name="20% - Accent4 4 5 4" xfId="12196"/>
    <cellStyle name="20% - Accent4 4 6" xfId="3267"/>
    <cellStyle name="20% - Accent4 4 6 2" xfId="6714"/>
    <cellStyle name="20% - Accent4 4 6 2 2" xfId="17096"/>
    <cellStyle name="20% - Accent4 4 6 3" xfId="10094"/>
    <cellStyle name="20% - Accent4 4 6 3 2" xfId="20476"/>
    <cellStyle name="20% - Accent4 4 6 4" xfId="13680"/>
    <cellStyle name="20% - Accent4 4 7" xfId="3900"/>
    <cellStyle name="20% - Accent4 4 7 2" xfId="14282"/>
    <cellStyle name="20% - Accent4 4 8" xfId="7278"/>
    <cellStyle name="20% - Accent4 4 8 2" xfId="17660"/>
    <cellStyle name="20% - Accent4 4 9" xfId="10671"/>
    <cellStyle name="20% - Accent4 5" xfId="310"/>
    <cellStyle name="20% - Accent4 5 2" xfId="702"/>
    <cellStyle name="20% - Accent4 5 2 2" xfId="1470"/>
    <cellStyle name="20% - Accent4 5 2 2 2" xfId="3007"/>
    <cellStyle name="20% - Accent4 5 2 2 2 2" xfId="6467"/>
    <cellStyle name="20% - Accent4 5 2 2 2 2 2" xfId="16849"/>
    <cellStyle name="20% - Accent4 5 2 2 2 3" xfId="9847"/>
    <cellStyle name="20% - Accent4 5 2 2 2 3 2" xfId="20229"/>
    <cellStyle name="20% - Accent4 5 2 2 2 4" xfId="13420"/>
    <cellStyle name="20% - Accent4 5 2 2 3" xfId="5045"/>
    <cellStyle name="20% - Accent4 5 2 2 3 2" xfId="15427"/>
    <cellStyle name="20% - Accent4 5 2 2 4" xfId="8424"/>
    <cellStyle name="20% - Accent4 5 2 2 4 2" xfId="18806"/>
    <cellStyle name="20% - Accent4 5 2 2 5" xfId="11894"/>
    <cellStyle name="20% - Accent4 5 2 3" xfId="2249"/>
    <cellStyle name="20% - Accent4 5 2 3 2" xfId="5761"/>
    <cellStyle name="20% - Accent4 5 2 3 2 2" xfId="16143"/>
    <cellStyle name="20% - Accent4 5 2 3 3" xfId="9141"/>
    <cellStyle name="20% - Accent4 5 2 3 3 2" xfId="19523"/>
    <cellStyle name="20% - Accent4 5 2 3 4" xfId="12662"/>
    <cellStyle name="20% - Accent4 5 2 4" xfId="3268"/>
    <cellStyle name="20% - Accent4 5 2 4 2" xfId="6715"/>
    <cellStyle name="20% - Accent4 5 2 4 2 2" xfId="17097"/>
    <cellStyle name="20% - Accent4 5 2 4 3" xfId="10095"/>
    <cellStyle name="20% - Accent4 5 2 4 3 2" xfId="20477"/>
    <cellStyle name="20% - Accent4 5 2 4 4" xfId="13681"/>
    <cellStyle name="20% - Accent4 5 2 5" xfId="4338"/>
    <cellStyle name="20% - Accent4 5 2 5 2" xfId="14720"/>
    <cellStyle name="20% - Accent4 5 2 6" xfId="7718"/>
    <cellStyle name="20% - Accent4 5 2 6 2" xfId="18100"/>
    <cellStyle name="20% - Accent4 5 2 7" xfId="11136"/>
    <cellStyle name="20% - Accent4 5 3" xfId="1091"/>
    <cellStyle name="20% - Accent4 5 3 2" xfId="2628"/>
    <cellStyle name="20% - Accent4 5 3 2 2" xfId="6114"/>
    <cellStyle name="20% - Accent4 5 3 2 2 2" xfId="16496"/>
    <cellStyle name="20% - Accent4 5 3 2 3" xfId="9494"/>
    <cellStyle name="20% - Accent4 5 3 2 3 2" xfId="19876"/>
    <cellStyle name="20% - Accent4 5 3 2 4" xfId="13041"/>
    <cellStyle name="20% - Accent4 5 3 3" xfId="4692"/>
    <cellStyle name="20% - Accent4 5 3 3 2" xfId="15074"/>
    <cellStyle name="20% - Accent4 5 3 4" xfId="8071"/>
    <cellStyle name="20% - Accent4 5 3 4 2" xfId="18453"/>
    <cellStyle name="20% - Accent4 5 3 5" xfId="11515"/>
    <cellStyle name="20% - Accent4 5 4" xfId="1870"/>
    <cellStyle name="20% - Accent4 5 4 2" xfId="5408"/>
    <cellStyle name="20% - Accent4 5 4 2 2" xfId="15790"/>
    <cellStyle name="20% - Accent4 5 4 3" xfId="8787"/>
    <cellStyle name="20% - Accent4 5 4 3 2" xfId="19169"/>
    <cellStyle name="20% - Accent4 5 4 4" xfId="12283"/>
    <cellStyle name="20% - Accent4 5 5" xfId="3269"/>
    <cellStyle name="20% - Accent4 5 5 2" xfId="6716"/>
    <cellStyle name="20% - Accent4 5 5 2 2" xfId="17098"/>
    <cellStyle name="20% - Accent4 5 5 3" xfId="10096"/>
    <cellStyle name="20% - Accent4 5 5 3 2" xfId="20478"/>
    <cellStyle name="20% - Accent4 5 5 4" xfId="13682"/>
    <cellStyle name="20% - Accent4 5 6" xfId="3987"/>
    <cellStyle name="20% - Accent4 5 6 2" xfId="14369"/>
    <cellStyle name="20% - Accent4 5 7" xfId="7365"/>
    <cellStyle name="20% - Accent4 5 7 2" xfId="17747"/>
    <cellStyle name="20% - Accent4 5 8" xfId="10758"/>
    <cellStyle name="20% - Accent4 6" xfId="509"/>
    <cellStyle name="20% - Accent4 6 2" xfId="1287"/>
    <cellStyle name="20% - Accent4 6 2 2" xfId="2824"/>
    <cellStyle name="20% - Accent4 6 2 2 2" xfId="6297"/>
    <cellStyle name="20% - Accent4 6 2 2 2 2" xfId="16679"/>
    <cellStyle name="20% - Accent4 6 2 2 3" xfId="9677"/>
    <cellStyle name="20% - Accent4 6 2 2 3 2" xfId="20059"/>
    <cellStyle name="20% - Accent4 6 2 2 4" xfId="13237"/>
    <cellStyle name="20% - Accent4 6 2 3" xfId="4875"/>
    <cellStyle name="20% - Accent4 6 2 3 2" xfId="15257"/>
    <cellStyle name="20% - Accent4 6 2 4" xfId="8254"/>
    <cellStyle name="20% - Accent4 6 2 4 2" xfId="18636"/>
    <cellStyle name="20% - Accent4 6 2 5" xfId="11711"/>
    <cellStyle name="20% - Accent4 6 3" xfId="2066"/>
    <cellStyle name="20% - Accent4 6 3 2" xfId="5591"/>
    <cellStyle name="20% - Accent4 6 3 2 2" xfId="15973"/>
    <cellStyle name="20% - Accent4 6 3 3" xfId="8971"/>
    <cellStyle name="20% - Accent4 6 3 3 2" xfId="19353"/>
    <cellStyle name="20% - Accent4 6 3 4" xfId="12479"/>
    <cellStyle name="20% - Accent4 6 4" xfId="3270"/>
    <cellStyle name="20% - Accent4 6 4 2" xfId="6717"/>
    <cellStyle name="20% - Accent4 6 4 2 2" xfId="17099"/>
    <cellStyle name="20% - Accent4 6 4 3" xfId="10097"/>
    <cellStyle name="20% - Accent4 6 4 3 2" xfId="20479"/>
    <cellStyle name="20% - Accent4 6 4 4" xfId="13683"/>
    <cellStyle name="20% - Accent4 6 5" xfId="4168"/>
    <cellStyle name="20% - Accent4 6 5 2" xfId="14550"/>
    <cellStyle name="20% - Accent4 6 6" xfId="7547"/>
    <cellStyle name="20% - Accent4 6 6 2" xfId="17929"/>
    <cellStyle name="20% - Accent4 6 7" xfId="10953"/>
    <cellStyle name="20% - Accent4 7" xfId="898"/>
    <cellStyle name="20% - Accent4 7 2" xfId="2445"/>
    <cellStyle name="20% - Accent4 7 2 2" xfId="5944"/>
    <cellStyle name="20% - Accent4 7 2 2 2" xfId="16326"/>
    <cellStyle name="20% - Accent4 7 2 3" xfId="9324"/>
    <cellStyle name="20% - Accent4 7 2 3 2" xfId="19706"/>
    <cellStyle name="20% - Accent4 7 2 4" xfId="12858"/>
    <cellStyle name="20% - Accent4 7 3" xfId="3271"/>
    <cellStyle name="20% - Accent4 7 3 2" xfId="6718"/>
    <cellStyle name="20% - Accent4 7 3 2 2" xfId="17100"/>
    <cellStyle name="20% - Accent4 7 3 3" xfId="10098"/>
    <cellStyle name="20% - Accent4 7 3 3 2" xfId="20480"/>
    <cellStyle name="20% - Accent4 7 3 4" xfId="13684"/>
    <cellStyle name="20% - Accent4 7 4" xfId="4521"/>
    <cellStyle name="20% - Accent4 7 4 2" xfId="14903"/>
    <cellStyle name="20% - Accent4 7 5" xfId="7901"/>
    <cellStyle name="20% - Accent4 7 5 2" xfId="18283"/>
    <cellStyle name="20% - Accent4 7 6" xfId="11332"/>
    <cellStyle name="20% - Accent4 8" xfId="1681"/>
    <cellStyle name="20% - Accent4 8 2" xfId="5242"/>
    <cellStyle name="20% - Accent4 8 2 2" xfId="15624"/>
    <cellStyle name="20% - Accent4 8 3" xfId="8621"/>
    <cellStyle name="20% - Accent4 8 3 2" xfId="19003"/>
    <cellStyle name="20% - Accent4 8 4" xfId="12104"/>
    <cellStyle name="20% - Accent4 9" xfId="3272"/>
    <cellStyle name="20% - Accent4 9 2" xfId="6719"/>
    <cellStyle name="20% - Accent4 9 2 2" xfId="17101"/>
    <cellStyle name="20% - Accent4 9 3" xfId="10099"/>
    <cellStyle name="20% - Accent4 9 3 2" xfId="20481"/>
    <cellStyle name="20% - Accent4 9 4" xfId="13685"/>
    <cellStyle name="20% - Accent5 10" xfId="40"/>
    <cellStyle name="20% - Accent5 10 2" xfId="3769"/>
    <cellStyle name="20% - Accent5 10 2 2" xfId="14151"/>
    <cellStyle name="20% - Accent5 10 3" xfId="7148"/>
    <cellStyle name="20% - Accent5 10 3 2" xfId="17530"/>
    <cellStyle name="20% - Accent5 10 4" xfId="10525"/>
    <cellStyle name="20% - Accent5 2" xfId="149"/>
    <cellStyle name="20% - Accent5 2 10" xfId="10609"/>
    <cellStyle name="20% - Accent5 2 2" xfId="239"/>
    <cellStyle name="20% - Accent5 2 2 2" xfId="425"/>
    <cellStyle name="20% - Accent5 2 2 2 2" xfId="814"/>
    <cellStyle name="20% - Accent5 2 2 2 2 2" xfId="1582"/>
    <cellStyle name="20% - Accent5 2 2 2 2 2 2" xfId="3119"/>
    <cellStyle name="20% - Accent5 2 2 2 2 2 2 2" xfId="6566"/>
    <cellStyle name="20% - Accent5 2 2 2 2 2 2 2 2" xfId="16948"/>
    <cellStyle name="20% - Accent5 2 2 2 2 2 2 3" xfId="9946"/>
    <cellStyle name="20% - Accent5 2 2 2 2 2 2 3 2" xfId="20328"/>
    <cellStyle name="20% - Accent5 2 2 2 2 2 2 4" xfId="13532"/>
    <cellStyle name="20% - Accent5 2 2 2 2 2 3" xfId="5144"/>
    <cellStyle name="20% - Accent5 2 2 2 2 2 3 2" xfId="15526"/>
    <cellStyle name="20% - Accent5 2 2 2 2 2 4" xfId="8523"/>
    <cellStyle name="20% - Accent5 2 2 2 2 2 4 2" xfId="18905"/>
    <cellStyle name="20% - Accent5 2 2 2 2 2 5" xfId="12006"/>
    <cellStyle name="20% - Accent5 2 2 2 2 3" xfId="2361"/>
    <cellStyle name="20% - Accent5 2 2 2 2 3 2" xfId="5860"/>
    <cellStyle name="20% - Accent5 2 2 2 2 3 2 2" xfId="16242"/>
    <cellStyle name="20% - Accent5 2 2 2 2 3 3" xfId="9240"/>
    <cellStyle name="20% - Accent5 2 2 2 2 3 3 2" xfId="19622"/>
    <cellStyle name="20% - Accent5 2 2 2 2 3 4" xfId="12774"/>
    <cellStyle name="20% - Accent5 2 2 2 2 4" xfId="4437"/>
    <cellStyle name="20% - Accent5 2 2 2 2 4 2" xfId="14819"/>
    <cellStyle name="20% - Accent5 2 2 2 2 5" xfId="7817"/>
    <cellStyle name="20% - Accent5 2 2 2 2 5 2" xfId="18199"/>
    <cellStyle name="20% - Accent5 2 2 2 2 6" xfId="11248"/>
    <cellStyle name="20% - Accent5 2 2 2 3" xfId="1203"/>
    <cellStyle name="20% - Accent5 2 2 2 3 2" xfId="2740"/>
    <cellStyle name="20% - Accent5 2 2 2 3 2 2" xfId="6213"/>
    <cellStyle name="20% - Accent5 2 2 2 3 2 2 2" xfId="16595"/>
    <cellStyle name="20% - Accent5 2 2 2 3 2 3" xfId="9593"/>
    <cellStyle name="20% - Accent5 2 2 2 3 2 3 2" xfId="19975"/>
    <cellStyle name="20% - Accent5 2 2 2 3 2 4" xfId="13153"/>
    <cellStyle name="20% - Accent5 2 2 2 3 3" xfId="4791"/>
    <cellStyle name="20% - Accent5 2 2 2 3 3 2" xfId="15173"/>
    <cellStyle name="20% - Accent5 2 2 2 3 4" xfId="8170"/>
    <cellStyle name="20% - Accent5 2 2 2 3 4 2" xfId="18552"/>
    <cellStyle name="20% - Accent5 2 2 2 3 5" xfId="11627"/>
    <cellStyle name="20% - Accent5 2 2 2 4" xfId="1982"/>
    <cellStyle name="20% - Accent5 2 2 2 4 2" xfId="5507"/>
    <cellStyle name="20% - Accent5 2 2 2 4 2 2" xfId="15889"/>
    <cellStyle name="20% - Accent5 2 2 2 4 3" xfId="8887"/>
    <cellStyle name="20% - Accent5 2 2 2 4 3 2" xfId="19269"/>
    <cellStyle name="20% - Accent5 2 2 2 4 4" xfId="12395"/>
    <cellStyle name="20% - Accent5 2 2 2 5" xfId="3273"/>
    <cellStyle name="20% - Accent5 2 2 2 5 2" xfId="6720"/>
    <cellStyle name="20% - Accent5 2 2 2 5 2 2" xfId="17102"/>
    <cellStyle name="20% - Accent5 2 2 2 5 3" xfId="10100"/>
    <cellStyle name="20% - Accent5 2 2 2 5 3 2" xfId="20482"/>
    <cellStyle name="20% - Accent5 2 2 2 5 4" xfId="13686"/>
    <cellStyle name="20% - Accent5 2 2 2 6" xfId="4086"/>
    <cellStyle name="20% - Accent5 2 2 2 6 2" xfId="14468"/>
    <cellStyle name="20% - Accent5 2 2 2 7" xfId="7465"/>
    <cellStyle name="20% - Accent5 2 2 2 7 2" xfId="17847"/>
    <cellStyle name="20% - Accent5 2 2 2 8" xfId="10870"/>
    <cellStyle name="20% - Accent5 2 2 3" xfId="631"/>
    <cellStyle name="20% - Accent5 2 2 3 2" xfId="1399"/>
    <cellStyle name="20% - Accent5 2 2 3 2 2" xfId="2936"/>
    <cellStyle name="20% - Accent5 2 2 3 2 2 2" xfId="6396"/>
    <cellStyle name="20% - Accent5 2 2 3 2 2 2 2" xfId="16778"/>
    <cellStyle name="20% - Accent5 2 2 3 2 2 3" xfId="9776"/>
    <cellStyle name="20% - Accent5 2 2 3 2 2 3 2" xfId="20158"/>
    <cellStyle name="20% - Accent5 2 2 3 2 2 4" xfId="13349"/>
    <cellStyle name="20% - Accent5 2 2 3 2 3" xfId="4974"/>
    <cellStyle name="20% - Accent5 2 2 3 2 3 2" xfId="15356"/>
    <cellStyle name="20% - Accent5 2 2 3 2 4" xfId="8353"/>
    <cellStyle name="20% - Accent5 2 2 3 2 4 2" xfId="18735"/>
    <cellStyle name="20% - Accent5 2 2 3 2 5" xfId="11823"/>
    <cellStyle name="20% - Accent5 2 2 3 3" xfId="2178"/>
    <cellStyle name="20% - Accent5 2 2 3 3 2" xfId="5690"/>
    <cellStyle name="20% - Accent5 2 2 3 3 2 2" xfId="16072"/>
    <cellStyle name="20% - Accent5 2 2 3 3 3" xfId="9070"/>
    <cellStyle name="20% - Accent5 2 2 3 3 3 2" xfId="19452"/>
    <cellStyle name="20% - Accent5 2 2 3 3 4" xfId="12591"/>
    <cellStyle name="20% - Accent5 2 2 3 4" xfId="4267"/>
    <cellStyle name="20% - Accent5 2 2 3 4 2" xfId="14649"/>
    <cellStyle name="20% - Accent5 2 2 3 5" xfId="7647"/>
    <cellStyle name="20% - Accent5 2 2 3 5 2" xfId="18029"/>
    <cellStyle name="20% - Accent5 2 2 3 6" xfId="11065"/>
    <cellStyle name="20% - Accent5 2 2 4" xfId="1020"/>
    <cellStyle name="20% - Accent5 2 2 4 2" xfId="2557"/>
    <cellStyle name="20% - Accent5 2 2 4 2 2" xfId="6043"/>
    <cellStyle name="20% - Accent5 2 2 4 2 2 2" xfId="16425"/>
    <cellStyle name="20% - Accent5 2 2 4 2 3" xfId="9423"/>
    <cellStyle name="20% - Accent5 2 2 4 2 3 2" xfId="19805"/>
    <cellStyle name="20% - Accent5 2 2 4 2 4" xfId="12970"/>
    <cellStyle name="20% - Accent5 2 2 4 3" xfId="4621"/>
    <cellStyle name="20% - Accent5 2 2 4 3 2" xfId="15003"/>
    <cellStyle name="20% - Accent5 2 2 4 4" xfId="8000"/>
    <cellStyle name="20% - Accent5 2 2 4 4 2" xfId="18382"/>
    <cellStyle name="20% - Accent5 2 2 4 5" xfId="11444"/>
    <cellStyle name="20% - Accent5 2 2 5" xfId="1799"/>
    <cellStyle name="20% - Accent5 2 2 5 2" xfId="5337"/>
    <cellStyle name="20% - Accent5 2 2 5 2 2" xfId="15719"/>
    <cellStyle name="20% - Accent5 2 2 5 3" xfId="8716"/>
    <cellStyle name="20% - Accent5 2 2 5 3 2" xfId="19098"/>
    <cellStyle name="20% - Accent5 2 2 5 4" xfId="12212"/>
    <cellStyle name="20% - Accent5 2 2 6" xfId="3274"/>
    <cellStyle name="20% - Accent5 2 2 6 2" xfId="6721"/>
    <cellStyle name="20% - Accent5 2 2 6 2 2" xfId="17103"/>
    <cellStyle name="20% - Accent5 2 2 6 3" xfId="10101"/>
    <cellStyle name="20% - Accent5 2 2 6 3 2" xfId="20483"/>
    <cellStyle name="20% - Accent5 2 2 6 4" xfId="13687"/>
    <cellStyle name="20% - Accent5 2 2 7" xfId="3916"/>
    <cellStyle name="20% - Accent5 2 2 7 2" xfId="14298"/>
    <cellStyle name="20% - Accent5 2 2 8" xfId="7294"/>
    <cellStyle name="20% - Accent5 2 2 8 2" xfId="17676"/>
    <cellStyle name="20% - Accent5 2 2 9" xfId="10687"/>
    <cellStyle name="20% - Accent5 2 3" xfId="342"/>
    <cellStyle name="20% - Accent5 2 3 2" xfId="731"/>
    <cellStyle name="20% - Accent5 2 3 2 2" xfId="1499"/>
    <cellStyle name="20% - Accent5 2 3 2 2 2" xfId="3036"/>
    <cellStyle name="20% - Accent5 2 3 2 2 2 2" xfId="6487"/>
    <cellStyle name="20% - Accent5 2 3 2 2 2 2 2" xfId="16869"/>
    <cellStyle name="20% - Accent5 2 3 2 2 2 3" xfId="9867"/>
    <cellStyle name="20% - Accent5 2 3 2 2 2 3 2" xfId="20249"/>
    <cellStyle name="20% - Accent5 2 3 2 2 2 4" xfId="13449"/>
    <cellStyle name="20% - Accent5 2 3 2 2 3" xfId="5065"/>
    <cellStyle name="20% - Accent5 2 3 2 2 3 2" xfId="15447"/>
    <cellStyle name="20% - Accent5 2 3 2 2 4" xfId="8444"/>
    <cellStyle name="20% - Accent5 2 3 2 2 4 2" xfId="18826"/>
    <cellStyle name="20% - Accent5 2 3 2 2 5" xfId="11923"/>
    <cellStyle name="20% - Accent5 2 3 2 3" xfId="2278"/>
    <cellStyle name="20% - Accent5 2 3 2 3 2" xfId="5781"/>
    <cellStyle name="20% - Accent5 2 3 2 3 2 2" xfId="16163"/>
    <cellStyle name="20% - Accent5 2 3 2 3 3" xfId="9161"/>
    <cellStyle name="20% - Accent5 2 3 2 3 3 2" xfId="19543"/>
    <cellStyle name="20% - Accent5 2 3 2 3 4" xfId="12691"/>
    <cellStyle name="20% - Accent5 2 3 2 4" xfId="4358"/>
    <cellStyle name="20% - Accent5 2 3 2 4 2" xfId="14740"/>
    <cellStyle name="20% - Accent5 2 3 2 5" xfId="7738"/>
    <cellStyle name="20% - Accent5 2 3 2 5 2" xfId="18120"/>
    <cellStyle name="20% - Accent5 2 3 2 6" xfId="11165"/>
    <cellStyle name="20% - Accent5 2 3 3" xfId="1120"/>
    <cellStyle name="20% - Accent5 2 3 3 2" xfId="2657"/>
    <cellStyle name="20% - Accent5 2 3 3 2 2" xfId="6134"/>
    <cellStyle name="20% - Accent5 2 3 3 2 2 2" xfId="16516"/>
    <cellStyle name="20% - Accent5 2 3 3 2 3" xfId="9514"/>
    <cellStyle name="20% - Accent5 2 3 3 2 3 2" xfId="19896"/>
    <cellStyle name="20% - Accent5 2 3 3 2 4" xfId="13070"/>
    <cellStyle name="20% - Accent5 2 3 3 3" xfId="4712"/>
    <cellStyle name="20% - Accent5 2 3 3 3 2" xfId="15094"/>
    <cellStyle name="20% - Accent5 2 3 3 4" xfId="8091"/>
    <cellStyle name="20% - Accent5 2 3 3 4 2" xfId="18473"/>
    <cellStyle name="20% - Accent5 2 3 3 5" xfId="11544"/>
    <cellStyle name="20% - Accent5 2 3 4" xfId="1899"/>
    <cellStyle name="20% - Accent5 2 3 4 2" xfId="5428"/>
    <cellStyle name="20% - Accent5 2 3 4 2 2" xfId="15810"/>
    <cellStyle name="20% - Accent5 2 3 4 3" xfId="8807"/>
    <cellStyle name="20% - Accent5 2 3 4 3 2" xfId="19189"/>
    <cellStyle name="20% - Accent5 2 3 4 4" xfId="12312"/>
    <cellStyle name="20% - Accent5 2 3 5" xfId="3275"/>
    <cellStyle name="20% - Accent5 2 3 5 2" xfId="6722"/>
    <cellStyle name="20% - Accent5 2 3 5 2 2" xfId="17104"/>
    <cellStyle name="20% - Accent5 2 3 5 3" xfId="10102"/>
    <cellStyle name="20% - Accent5 2 3 5 3 2" xfId="20484"/>
    <cellStyle name="20% - Accent5 2 3 5 4" xfId="13688"/>
    <cellStyle name="20% - Accent5 2 3 6" xfId="4007"/>
    <cellStyle name="20% - Accent5 2 3 6 2" xfId="14389"/>
    <cellStyle name="20% - Accent5 2 3 7" xfId="7386"/>
    <cellStyle name="20% - Accent5 2 3 7 2" xfId="17768"/>
    <cellStyle name="20% - Accent5 2 3 8" xfId="10787"/>
    <cellStyle name="20% - Accent5 2 4" xfId="548"/>
    <cellStyle name="20% - Accent5 2 4 2" xfId="1316"/>
    <cellStyle name="20% - Accent5 2 4 2 2" xfId="2853"/>
    <cellStyle name="20% - Accent5 2 4 2 2 2" xfId="6317"/>
    <cellStyle name="20% - Accent5 2 4 2 2 2 2" xfId="16699"/>
    <cellStyle name="20% - Accent5 2 4 2 2 3" xfId="9697"/>
    <cellStyle name="20% - Accent5 2 4 2 2 3 2" xfId="20079"/>
    <cellStyle name="20% - Accent5 2 4 2 2 4" xfId="13266"/>
    <cellStyle name="20% - Accent5 2 4 2 3" xfId="4895"/>
    <cellStyle name="20% - Accent5 2 4 2 3 2" xfId="15277"/>
    <cellStyle name="20% - Accent5 2 4 2 4" xfId="8274"/>
    <cellStyle name="20% - Accent5 2 4 2 4 2" xfId="18656"/>
    <cellStyle name="20% - Accent5 2 4 2 5" xfId="11740"/>
    <cellStyle name="20% - Accent5 2 4 3" xfId="2095"/>
    <cellStyle name="20% - Accent5 2 4 3 2" xfId="5611"/>
    <cellStyle name="20% - Accent5 2 4 3 2 2" xfId="15993"/>
    <cellStyle name="20% - Accent5 2 4 3 3" xfId="8991"/>
    <cellStyle name="20% - Accent5 2 4 3 3 2" xfId="19373"/>
    <cellStyle name="20% - Accent5 2 4 3 4" xfId="12508"/>
    <cellStyle name="20% - Accent5 2 4 4" xfId="4188"/>
    <cellStyle name="20% - Accent5 2 4 4 2" xfId="14570"/>
    <cellStyle name="20% - Accent5 2 4 5" xfId="7568"/>
    <cellStyle name="20% - Accent5 2 4 5 2" xfId="17950"/>
    <cellStyle name="20% - Accent5 2 4 6" xfId="10982"/>
    <cellStyle name="20% - Accent5 2 5" xfId="937"/>
    <cellStyle name="20% - Accent5 2 5 2" xfId="2474"/>
    <cellStyle name="20% - Accent5 2 5 2 2" xfId="5964"/>
    <cellStyle name="20% - Accent5 2 5 2 2 2" xfId="16346"/>
    <cellStyle name="20% - Accent5 2 5 2 3" xfId="9344"/>
    <cellStyle name="20% - Accent5 2 5 2 3 2" xfId="19726"/>
    <cellStyle name="20% - Accent5 2 5 2 4" xfId="12887"/>
    <cellStyle name="20% - Accent5 2 5 3" xfId="4542"/>
    <cellStyle name="20% - Accent5 2 5 3 2" xfId="14924"/>
    <cellStyle name="20% - Accent5 2 5 4" xfId="7921"/>
    <cellStyle name="20% - Accent5 2 5 4 2" xfId="18303"/>
    <cellStyle name="20% - Accent5 2 5 5" xfId="11361"/>
    <cellStyle name="20% - Accent5 2 6" xfId="1719"/>
    <cellStyle name="20% - Accent5 2 6 2" xfId="5261"/>
    <cellStyle name="20% - Accent5 2 6 2 2" xfId="15643"/>
    <cellStyle name="20% - Accent5 2 6 3" xfId="8640"/>
    <cellStyle name="20% - Accent5 2 6 3 2" xfId="19022"/>
    <cellStyle name="20% - Accent5 2 6 4" xfId="12132"/>
    <cellStyle name="20% - Accent5 2 7" xfId="3276"/>
    <cellStyle name="20% - Accent5 2 7 2" xfId="6723"/>
    <cellStyle name="20% - Accent5 2 7 2 2" xfId="17105"/>
    <cellStyle name="20% - Accent5 2 7 3" xfId="10103"/>
    <cellStyle name="20% - Accent5 2 7 3 2" xfId="20485"/>
    <cellStyle name="20% - Accent5 2 7 4" xfId="13689"/>
    <cellStyle name="20% - Accent5 2 8" xfId="3840"/>
    <cellStyle name="20% - Accent5 2 8 2" xfId="14222"/>
    <cellStyle name="20% - Accent5 2 9" xfId="7218"/>
    <cellStyle name="20% - Accent5 2 9 2" xfId="17600"/>
    <cellStyle name="20% - Accent5 3" xfId="162"/>
    <cellStyle name="20% - Accent5 3 10" xfId="10622"/>
    <cellStyle name="20% - Accent5 3 2" xfId="252"/>
    <cellStyle name="20% - Accent5 3 2 2" xfId="438"/>
    <cellStyle name="20% - Accent5 3 2 2 2" xfId="827"/>
    <cellStyle name="20% - Accent5 3 2 2 2 2" xfId="1595"/>
    <cellStyle name="20% - Accent5 3 2 2 2 2 2" xfId="3132"/>
    <cellStyle name="20% - Accent5 3 2 2 2 2 2 2" xfId="6579"/>
    <cellStyle name="20% - Accent5 3 2 2 2 2 2 2 2" xfId="16961"/>
    <cellStyle name="20% - Accent5 3 2 2 2 2 2 3" xfId="9959"/>
    <cellStyle name="20% - Accent5 3 2 2 2 2 2 3 2" xfId="20341"/>
    <cellStyle name="20% - Accent5 3 2 2 2 2 2 4" xfId="13545"/>
    <cellStyle name="20% - Accent5 3 2 2 2 2 3" xfId="5157"/>
    <cellStyle name="20% - Accent5 3 2 2 2 2 3 2" xfId="15539"/>
    <cellStyle name="20% - Accent5 3 2 2 2 2 4" xfId="8536"/>
    <cellStyle name="20% - Accent5 3 2 2 2 2 4 2" xfId="18918"/>
    <cellStyle name="20% - Accent5 3 2 2 2 2 5" xfId="12019"/>
    <cellStyle name="20% - Accent5 3 2 2 2 3" xfId="2374"/>
    <cellStyle name="20% - Accent5 3 2 2 2 3 2" xfId="5873"/>
    <cellStyle name="20% - Accent5 3 2 2 2 3 2 2" xfId="16255"/>
    <cellStyle name="20% - Accent5 3 2 2 2 3 3" xfId="9253"/>
    <cellStyle name="20% - Accent5 3 2 2 2 3 3 2" xfId="19635"/>
    <cellStyle name="20% - Accent5 3 2 2 2 3 4" xfId="12787"/>
    <cellStyle name="20% - Accent5 3 2 2 2 4" xfId="4450"/>
    <cellStyle name="20% - Accent5 3 2 2 2 4 2" xfId="14832"/>
    <cellStyle name="20% - Accent5 3 2 2 2 5" xfId="7830"/>
    <cellStyle name="20% - Accent5 3 2 2 2 5 2" xfId="18212"/>
    <cellStyle name="20% - Accent5 3 2 2 2 6" xfId="11261"/>
    <cellStyle name="20% - Accent5 3 2 2 3" xfId="1216"/>
    <cellStyle name="20% - Accent5 3 2 2 3 2" xfId="2753"/>
    <cellStyle name="20% - Accent5 3 2 2 3 2 2" xfId="6226"/>
    <cellStyle name="20% - Accent5 3 2 2 3 2 2 2" xfId="16608"/>
    <cellStyle name="20% - Accent5 3 2 2 3 2 3" xfId="9606"/>
    <cellStyle name="20% - Accent5 3 2 2 3 2 3 2" xfId="19988"/>
    <cellStyle name="20% - Accent5 3 2 2 3 2 4" xfId="13166"/>
    <cellStyle name="20% - Accent5 3 2 2 3 3" xfId="4804"/>
    <cellStyle name="20% - Accent5 3 2 2 3 3 2" xfId="15186"/>
    <cellStyle name="20% - Accent5 3 2 2 3 4" xfId="8183"/>
    <cellStyle name="20% - Accent5 3 2 2 3 4 2" xfId="18565"/>
    <cellStyle name="20% - Accent5 3 2 2 3 5" xfId="11640"/>
    <cellStyle name="20% - Accent5 3 2 2 4" xfId="1995"/>
    <cellStyle name="20% - Accent5 3 2 2 4 2" xfId="5520"/>
    <cellStyle name="20% - Accent5 3 2 2 4 2 2" xfId="15902"/>
    <cellStyle name="20% - Accent5 3 2 2 4 3" xfId="8900"/>
    <cellStyle name="20% - Accent5 3 2 2 4 3 2" xfId="19282"/>
    <cellStyle name="20% - Accent5 3 2 2 4 4" xfId="12408"/>
    <cellStyle name="20% - Accent5 3 2 2 5" xfId="3277"/>
    <cellStyle name="20% - Accent5 3 2 2 5 2" xfId="6724"/>
    <cellStyle name="20% - Accent5 3 2 2 5 2 2" xfId="17106"/>
    <cellStyle name="20% - Accent5 3 2 2 5 3" xfId="10104"/>
    <cellStyle name="20% - Accent5 3 2 2 5 3 2" xfId="20486"/>
    <cellStyle name="20% - Accent5 3 2 2 5 4" xfId="13690"/>
    <cellStyle name="20% - Accent5 3 2 2 6" xfId="4099"/>
    <cellStyle name="20% - Accent5 3 2 2 6 2" xfId="14481"/>
    <cellStyle name="20% - Accent5 3 2 2 7" xfId="7478"/>
    <cellStyle name="20% - Accent5 3 2 2 7 2" xfId="17860"/>
    <cellStyle name="20% - Accent5 3 2 2 8" xfId="10883"/>
    <cellStyle name="20% - Accent5 3 2 3" xfId="644"/>
    <cellStyle name="20% - Accent5 3 2 3 2" xfId="1412"/>
    <cellStyle name="20% - Accent5 3 2 3 2 2" xfId="2949"/>
    <cellStyle name="20% - Accent5 3 2 3 2 2 2" xfId="6409"/>
    <cellStyle name="20% - Accent5 3 2 3 2 2 2 2" xfId="16791"/>
    <cellStyle name="20% - Accent5 3 2 3 2 2 3" xfId="9789"/>
    <cellStyle name="20% - Accent5 3 2 3 2 2 3 2" xfId="20171"/>
    <cellStyle name="20% - Accent5 3 2 3 2 2 4" xfId="13362"/>
    <cellStyle name="20% - Accent5 3 2 3 2 3" xfId="4987"/>
    <cellStyle name="20% - Accent5 3 2 3 2 3 2" xfId="15369"/>
    <cellStyle name="20% - Accent5 3 2 3 2 4" xfId="8366"/>
    <cellStyle name="20% - Accent5 3 2 3 2 4 2" xfId="18748"/>
    <cellStyle name="20% - Accent5 3 2 3 2 5" xfId="11836"/>
    <cellStyle name="20% - Accent5 3 2 3 3" xfId="2191"/>
    <cellStyle name="20% - Accent5 3 2 3 3 2" xfId="5703"/>
    <cellStyle name="20% - Accent5 3 2 3 3 2 2" xfId="16085"/>
    <cellStyle name="20% - Accent5 3 2 3 3 3" xfId="9083"/>
    <cellStyle name="20% - Accent5 3 2 3 3 3 2" xfId="19465"/>
    <cellStyle name="20% - Accent5 3 2 3 3 4" xfId="12604"/>
    <cellStyle name="20% - Accent5 3 2 3 4" xfId="4280"/>
    <cellStyle name="20% - Accent5 3 2 3 4 2" xfId="14662"/>
    <cellStyle name="20% - Accent5 3 2 3 5" xfId="7660"/>
    <cellStyle name="20% - Accent5 3 2 3 5 2" xfId="18042"/>
    <cellStyle name="20% - Accent5 3 2 3 6" xfId="11078"/>
    <cellStyle name="20% - Accent5 3 2 4" xfId="1033"/>
    <cellStyle name="20% - Accent5 3 2 4 2" xfId="2570"/>
    <cellStyle name="20% - Accent5 3 2 4 2 2" xfId="6056"/>
    <cellStyle name="20% - Accent5 3 2 4 2 2 2" xfId="16438"/>
    <cellStyle name="20% - Accent5 3 2 4 2 3" xfId="9436"/>
    <cellStyle name="20% - Accent5 3 2 4 2 3 2" xfId="19818"/>
    <cellStyle name="20% - Accent5 3 2 4 2 4" xfId="12983"/>
    <cellStyle name="20% - Accent5 3 2 4 3" xfId="4634"/>
    <cellStyle name="20% - Accent5 3 2 4 3 2" xfId="15016"/>
    <cellStyle name="20% - Accent5 3 2 4 4" xfId="8013"/>
    <cellStyle name="20% - Accent5 3 2 4 4 2" xfId="18395"/>
    <cellStyle name="20% - Accent5 3 2 4 5" xfId="11457"/>
    <cellStyle name="20% - Accent5 3 2 5" xfId="1812"/>
    <cellStyle name="20% - Accent5 3 2 5 2" xfId="5350"/>
    <cellStyle name="20% - Accent5 3 2 5 2 2" xfId="15732"/>
    <cellStyle name="20% - Accent5 3 2 5 3" xfId="8729"/>
    <cellStyle name="20% - Accent5 3 2 5 3 2" xfId="19111"/>
    <cellStyle name="20% - Accent5 3 2 5 4" xfId="12225"/>
    <cellStyle name="20% - Accent5 3 2 6" xfId="3278"/>
    <cellStyle name="20% - Accent5 3 2 6 2" xfId="6725"/>
    <cellStyle name="20% - Accent5 3 2 6 2 2" xfId="17107"/>
    <cellStyle name="20% - Accent5 3 2 6 3" xfId="10105"/>
    <cellStyle name="20% - Accent5 3 2 6 3 2" xfId="20487"/>
    <cellStyle name="20% - Accent5 3 2 6 4" xfId="13691"/>
    <cellStyle name="20% - Accent5 3 2 7" xfId="3929"/>
    <cellStyle name="20% - Accent5 3 2 7 2" xfId="14311"/>
    <cellStyle name="20% - Accent5 3 2 8" xfId="7307"/>
    <cellStyle name="20% - Accent5 3 2 8 2" xfId="17689"/>
    <cellStyle name="20% - Accent5 3 2 9" xfId="10700"/>
    <cellStyle name="20% - Accent5 3 3" xfId="355"/>
    <cellStyle name="20% - Accent5 3 3 2" xfId="744"/>
    <cellStyle name="20% - Accent5 3 3 2 2" xfId="1512"/>
    <cellStyle name="20% - Accent5 3 3 2 2 2" xfId="3049"/>
    <cellStyle name="20% - Accent5 3 3 2 2 2 2" xfId="6500"/>
    <cellStyle name="20% - Accent5 3 3 2 2 2 2 2" xfId="16882"/>
    <cellStyle name="20% - Accent5 3 3 2 2 2 3" xfId="9880"/>
    <cellStyle name="20% - Accent5 3 3 2 2 2 3 2" xfId="20262"/>
    <cellStyle name="20% - Accent5 3 3 2 2 2 4" xfId="13462"/>
    <cellStyle name="20% - Accent5 3 3 2 2 3" xfId="5078"/>
    <cellStyle name="20% - Accent5 3 3 2 2 3 2" xfId="15460"/>
    <cellStyle name="20% - Accent5 3 3 2 2 4" xfId="8457"/>
    <cellStyle name="20% - Accent5 3 3 2 2 4 2" xfId="18839"/>
    <cellStyle name="20% - Accent5 3 3 2 2 5" xfId="11936"/>
    <cellStyle name="20% - Accent5 3 3 2 3" xfId="2291"/>
    <cellStyle name="20% - Accent5 3 3 2 3 2" xfId="5794"/>
    <cellStyle name="20% - Accent5 3 3 2 3 2 2" xfId="16176"/>
    <cellStyle name="20% - Accent5 3 3 2 3 3" xfId="9174"/>
    <cellStyle name="20% - Accent5 3 3 2 3 3 2" xfId="19556"/>
    <cellStyle name="20% - Accent5 3 3 2 3 4" xfId="12704"/>
    <cellStyle name="20% - Accent5 3 3 2 4" xfId="4371"/>
    <cellStyle name="20% - Accent5 3 3 2 4 2" xfId="14753"/>
    <cellStyle name="20% - Accent5 3 3 2 5" xfId="7751"/>
    <cellStyle name="20% - Accent5 3 3 2 5 2" xfId="18133"/>
    <cellStyle name="20% - Accent5 3 3 2 6" xfId="11178"/>
    <cellStyle name="20% - Accent5 3 3 3" xfId="1133"/>
    <cellStyle name="20% - Accent5 3 3 3 2" xfId="2670"/>
    <cellStyle name="20% - Accent5 3 3 3 2 2" xfId="6147"/>
    <cellStyle name="20% - Accent5 3 3 3 2 2 2" xfId="16529"/>
    <cellStyle name="20% - Accent5 3 3 3 2 3" xfId="9527"/>
    <cellStyle name="20% - Accent5 3 3 3 2 3 2" xfId="19909"/>
    <cellStyle name="20% - Accent5 3 3 3 2 4" xfId="13083"/>
    <cellStyle name="20% - Accent5 3 3 3 3" xfId="4725"/>
    <cellStyle name="20% - Accent5 3 3 3 3 2" xfId="15107"/>
    <cellStyle name="20% - Accent5 3 3 3 4" xfId="8104"/>
    <cellStyle name="20% - Accent5 3 3 3 4 2" xfId="18486"/>
    <cellStyle name="20% - Accent5 3 3 3 5" xfId="11557"/>
    <cellStyle name="20% - Accent5 3 3 4" xfId="1912"/>
    <cellStyle name="20% - Accent5 3 3 4 2" xfId="5441"/>
    <cellStyle name="20% - Accent5 3 3 4 2 2" xfId="15823"/>
    <cellStyle name="20% - Accent5 3 3 4 3" xfId="8820"/>
    <cellStyle name="20% - Accent5 3 3 4 3 2" xfId="19202"/>
    <cellStyle name="20% - Accent5 3 3 4 4" xfId="12325"/>
    <cellStyle name="20% - Accent5 3 3 5" xfId="3279"/>
    <cellStyle name="20% - Accent5 3 3 5 2" xfId="6726"/>
    <cellStyle name="20% - Accent5 3 3 5 2 2" xfId="17108"/>
    <cellStyle name="20% - Accent5 3 3 5 3" xfId="10106"/>
    <cellStyle name="20% - Accent5 3 3 5 3 2" xfId="20488"/>
    <cellStyle name="20% - Accent5 3 3 5 4" xfId="13692"/>
    <cellStyle name="20% - Accent5 3 3 6" xfId="4020"/>
    <cellStyle name="20% - Accent5 3 3 6 2" xfId="14402"/>
    <cellStyle name="20% - Accent5 3 3 7" xfId="7399"/>
    <cellStyle name="20% - Accent5 3 3 7 2" xfId="17781"/>
    <cellStyle name="20% - Accent5 3 3 8" xfId="10800"/>
    <cellStyle name="20% - Accent5 3 4" xfId="561"/>
    <cellStyle name="20% - Accent5 3 4 2" xfId="1329"/>
    <cellStyle name="20% - Accent5 3 4 2 2" xfId="2866"/>
    <cellStyle name="20% - Accent5 3 4 2 2 2" xfId="6330"/>
    <cellStyle name="20% - Accent5 3 4 2 2 2 2" xfId="16712"/>
    <cellStyle name="20% - Accent5 3 4 2 2 3" xfId="9710"/>
    <cellStyle name="20% - Accent5 3 4 2 2 3 2" xfId="20092"/>
    <cellStyle name="20% - Accent5 3 4 2 2 4" xfId="13279"/>
    <cellStyle name="20% - Accent5 3 4 2 3" xfId="4908"/>
    <cellStyle name="20% - Accent5 3 4 2 3 2" xfId="15290"/>
    <cellStyle name="20% - Accent5 3 4 2 4" xfId="8287"/>
    <cellStyle name="20% - Accent5 3 4 2 4 2" xfId="18669"/>
    <cellStyle name="20% - Accent5 3 4 2 5" xfId="11753"/>
    <cellStyle name="20% - Accent5 3 4 3" xfId="2108"/>
    <cellStyle name="20% - Accent5 3 4 3 2" xfId="5624"/>
    <cellStyle name="20% - Accent5 3 4 3 2 2" xfId="16006"/>
    <cellStyle name="20% - Accent5 3 4 3 3" xfId="9004"/>
    <cellStyle name="20% - Accent5 3 4 3 3 2" xfId="19386"/>
    <cellStyle name="20% - Accent5 3 4 3 4" xfId="12521"/>
    <cellStyle name="20% - Accent5 3 4 4" xfId="4201"/>
    <cellStyle name="20% - Accent5 3 4 4 2" xfId="14583"/>
    <cellStyle name="20% - Accent5 3 4 5" xfId="7581"/>
    <cellStyle name="20% - Accent5 3 4 5 2" xfId="17963"/>
    <cellStyle name="20% - Accent5 3 4 6" xfId="10995"/>
    <cellStyle name="20% - Accent5 3 5" xfId="950"/>
    <cellStyle name="20% - Accent5 3 5 2" xfId="2487"/>
    <cellStyle name="20% - Accent5 3 5 2 2" xfId="5977"/>
    <cellStyle name="20% - Accent5 3 5 2 2 2" xfId="16359"/>
    <cellStyle name="20% - Accent5 3 5 2 3" xfId="9357"/>
    <cellStyle name="20% - Accent5 3 5 2 3 2" xfId="19739"/>
    <cellStyle name="20% - Accent5 3 5 2 4" xfId="12900"/>
    <cellStyle name="20% - Accent5 3 5 3" xfId="4555"/>
    <cellStyle name="20% - Accent5 3 5 3 2" xfId="14937"/>
    <cellStyle name="20% - Accent5 3 5 4" xfId="7934"/>
    <cellStyle name="20% - Accent5 3 5 4 2" xfId="18316"/>
    <cellStyle name="20% - Accent5 3 5 5" xfId="11374"/>
    <cellStyle name="20% - Accent5 3 6" xfId="1732"/>
    <cellStyle name="20% - Accent5 3 6 2" xfId="5274"/>
    <cellStyle name="20% - Accent5 3 6 2 2" xfId="15656"/>
    <cellStyle name="20% - Accent5 3 6 3" xfId="8653"/>
    <cellStyle name="20% - Accent5 3 6 3 2" xfId="19035"/>
    <cellStyle name="20% - Accent5 3 6 4" xfId="12145"/>
    <cellStyle name="20% - Accent5 3 7" xfId="3280"/>
    <cellStyle name="20% - Accent5 3 7 2" xfId="6727"/>
    <cellStyle name="20% - Accent5 3 7 2 2" xfId="17109"/>
    <cellStyle name="20% - Accent5 3 7 3" xfId="10107"/>
    <cellStyle name="20% - Accent5 3 7 3 2" xfId="20489"/>
    <cellStyle name="20% - Accent5 3 7 4" xfId="13693"/>
    <cellStyle name="20% - Accent5 3 8" xfId="3853"/>
    <cellStyle name="20% - Accent5 3 8 2" xfId="14235"/>
    <cellStyle name="20% - Accent5 3 9" xfId="7231"/>
    <cellStyle name="20% - Accent5 3 9 2" xfId="17613"/>
    <cellStyle name="20% - Accent5 4" xfId="225"/>
    <cellStyle name="20% - Accent5 4 2" xfId="411"/>
    <cellStyle name="20% - Accent5 4 2 2" xfId="800"/>
    <cellStyle name="20% - Accent5 4 2 2 2" xfId="1568"/>
    <cellStyle name="20% - Accent5 4 2 2 2 2" xfId="3105"/>
    <cellStyle name="20% - Accent5 4 2 2 2 2 2" xfId="6552"/>
    <cellStyle name="20% - Accent5 4 2 2 2 2 2 2" xfId="16934"/>
    <cellStyle name="20% - Accent5 4 2 2 2 2 3" xfId="9932"/>
    <cellStyle name="20% - Accent5 4 2 2 2 2 3 2" xfId="20314"/>
    <cellStyle name="20% - Accent5 4 2 2 2 2 4" xfId="13518"/>
    <cellStyle name="20% - Accent5 4 2 2 2 3" xfId="5130"/>
    <cellStyle name="20% - Accent5 4 2 2 2 3 2" xfId="15512"/>
    <cellStyle name="20% - Accent5 4 2 2 2 4" xfId="8509"/>
    <cellStyle name="20% - Accent5 4 2 2 2 4 2" xfId="18891"/>
    <cellStyle name="20% - Accent5 4 2 2 2 5" xfId="11992"/>
    <cellStyle name="20% - Accent5 4 2 2 3" xfId="2347"/>
    <cellStyle name="20% - Accent5 4 2 2 3 2" xfId="5846"/>
    <cellStyle name="20% - Accent5 4 2 2 3 2 2" xfId="16228"/>
    <cellStyle name="20% - Accent5 4 2 2 3 3" xfId="9226"/>
    <cellStyle name="20% - Accent5 4 2 2 3 3 2" xfId="19608"/>
    <cellStyle name="20% - Accent5 4 2 2 3 4" xfId="12760"/>
    <cellStyle name="20% - Accent5 4 2 2 4" xfId="4423"/>
    <cellStyle name="20% - Accent5 4 2 2 4 2" xfId="14805"/>
    <cellStyle name="20% - Accent5 4 2 2 5" xfId="7803"/>
    <cellStyle name="20% - Accent5 4 2 2 5 2" xfId="18185"/>
    <cellStyle name="20% - Accent5 4 2 2 6" xfId="11234"/>
    <cellStyle name="20% - Accent5 4 2 3" xfId="1189"/>
    <cellStyle name="20% - Accent5 4 2 3 2" xfId="2726"/>
    <cellStyle name="20% - Accent5 4 2 3 2 2" xfId="6199"/>
    <cellStyle name="20% - Accent5 4 2 3 2 2 2" xfId="16581"/>
    <cellStyle name="20% - Accent5 4 2 3 2 3" xfId="9579"/>
    <cellStyle name="20% - Accent5 4 2 3 2 3 2" xfId="19961"/>
    <cellStyle name="20% - Accent5 4 2 3 2 4" xfId="13139"/>
    <cellStyle name="20% - Accent5 4 2 3 3" xfId="4777"/>
    <cellStyle name="20% - Accent5 4 2 3 3 2" xfId="15159"/>
    <cellStyle name="20% - Accent5 4 2 3 4" xfId="8156"/>
    <cellStyle name="20% - Accent5 4 2 3 4 2" xfId="18538"/>
    <cellStyle name="20% - Accent5 4 2 3 5" xfId="11613"/>
    <cellStyle name="20% - Accent5 4 2 4" xfId="1968"/>
    <cellStyle name="20% - Accent5 4 2 4 2" xfId="5493"/>
    <cellStyle name="20% - Accent5 4 2 4 2 2" xfId="15875"/>
    <cellStyle name="20% - Accent5 4 2 4 3" xfId="8873"/>
    <cellStyle name="20% - Accent5 4 2 4 3 2" xfId="19255"/>
    <cellStyle name="20% - Accent5 4 2 4 4" xfId="12381"/>
    <cellStyle name="20% - Accent5 4 2 5" xfId="3281"/>
    <cellStyle name="20% - Accent5 4 2 5 2" xfId="6728"/>
    <cellStyle name="20% - Accent5 4 2 5 2 2" xfId="17110"/>
    <cellStyle name="20% - Accent5 4 2 5 3" xfId="10108"/>
    <cellStyle name="20% - Accent5 4 2 5 3 2" xfId="20490"/>
    <cellStyle name="20% - Accent5 4 2 5 4" xfId="13694"/>
    <cellStyle name="20% - Accent5 4 2 6" xfId="4072"/>
    <cellStyle name="20% - Accent5 4 2 6 2" xfId="14454"/>
    <cellStyle name="20% - Accent5 4 2 7" xfId="7451"/>
    <cellStyle name="20% - Accent5 4 2 7 2" xfId="17833"/>
    <cellStyle name="20% - Accent5 4 2 8" xfId="10856"/>
    <cellStyle name="20% - Accent5 4 3" xfId="617"/>
    <cellStyle name="20% - Accent5 4 3 2" xfId="1385"/>
    <cellStyle name="20% - Accent5 4 3 2 2" xfId="2922"/>
    <cellStyle name="20% - Accent5 4 3 2 2 2" xfId="6382"/>
    <cellStyle name="20% - Accent5 4 3 2 2 2 2" xfId="16764"/>
    <cellStyle name="20% - Accent5 4 3 2 2 3" xfId="9762"/>
    <cellStyle name="20% - Accent5 4 3 2 2 3 2" xfId="20144"/>
    <cellStyle name="20% - Accent5 4 3 2 2 4" xfId="13335"/>
    <cellStyle name="20% - Accent5 4 3 2 3" xfId="4960"/>
    <cellStyle name="20% - Accent5 4 3 2 3 2" xfId="15342"/>
    <cellStyle name="20% - Accent5 4 3 2 4" xfId="8339"/>
    <cellStyle name="20% - Accent5 4 3 2 4 2" xfId="18721"/>
    <cellStyle name="20% - Accent5 4 3 2 5" xfId="11809"/>
    <cellStyle name="20% - Accent5 4 3 3" xfId="2164"/>
    <cellStyle name="20% - Accent5 4 3 3 2" xfId="5676"/>
    <cellStyle name="20% - Accent5 4 3 3 2 2" xfId="16058"/>
    <cellStyle name="20% - Accent5 4 3 3 3" xfId="9056"/>
    <cellStyle name="20% - Accent5 4 3 3 3 2" xfId="19438"/>
    <cellStyle name="20% - Accent5 4 3 3 4" xfId="12577"/>
    <cellStyle name="20% - Accent5 4 3 4" xfId="4253"/>
    <cellStyle name="20% - Accent5 4 3 4 2" xfId="14635"/>
    <cellStyle name="20% - Accent5 4 3 5" xfId="7633"/>
    <cellStyle name="20% - Accent5 4 3 5 2" xfId="18015"/>
    <cellStyle name="20% - Accent5 4 3 6" xfId="11051"/>
    <cellStyle name="20% - Accent5 4 4" xfId="1006"/>
    <cellStyle name="20% - Accent5 4 4 2" xfId="2543"/>
    <cellStyle name="20% - Accent5 4 4 2 2" xfId="6029"/>
    <cellStyle name="20% - Accent5 4 4 2 2 2" xfId="16411"/>
    <cellStyle name="20% - Accent5 4 4 2 3" xfId="9409"/>
    <cellStyle name="20% - Accent5 4 4 2 3 2" xfId="19791"/>
    <cellStyle name="20% - Accent5 4 4 2 4" xfId="12956"/>
    <cellStyle name="20% - Accent5 4 4 3" xfId="4607"/>
    <cellStyle name="20% - Accent5 4 4 3 2" xfId="14989"/>
    <cellStyle name="20% - Accent5 4 4 4" xfId="7986"/>
    <cellStyle name="20% - Accent5 4 4 4 2" xfId="18368"/>
    <cellStyle name="20% - Accent5 4 4 5" xfId="11430"/>
    <cellStyle name="20% - Accent5 4 5" xfId="1785"/>
    <cellStyle name="20% - Accent5 4 5 2" xfId="5323"/>
    <cellStyle name="20% - Accent5 4 5 2 2" xfId="15705"/>
    <cellStyle name="20% - Accent5 4 5 3" xfId="8702"/>
    <cellStyle name="20% - Accent5 4 5 3 2" xfId="19084"/>
    <cellStyle name="20% - Accent5 4 5 4" xfId="12198"/>
    <cellStyle name="20% - Accent5 4 6" xfId="3282"/>
    <cellStyle name="20% - Accent5 4 6 2" xfId="6729"/>
    <cellStyle name="20% - Accent5 4 6 2 2" xfId="17111"/>
    <cellStyle name="20% - Accent5 4 6 3" xfId="10109"/>
    <cellStyle name="20% - Accent5 4 6 3 2" xfId="20491"/>
    <cellStyle name="20% - Accent5 4 6 4" xfId="13695"/>
    <cellStyle name="20% - Accent5 4 7" xfId="3902"/>
    <cellStyle name="20% - Accent5 4 7 2" xfId="14284"/>
    <cellStyle name="20% - Accent5 4 8" xfId="7280"/>
    <cellStyle name="20% - Accent5 4 8 2" xfId="17662"/>
    <cellStyle name="20% - Accent5 4 9" xfId="10673"/>
    <cellStyle name="20% - Accent5 5" xfId="312"/>
    <cellStyle name="20% - Accent5 5 2" xfId="704"/>
    <cellStyle name="20% - Accent5 5 2 2" xfId="1472"/>
    <cellStyle name="20% - Accent5 5 2 2 2" xfId="3009"/>
    <cellStyle name="20% - Accent5 5 2 2 2 2" xfId="6469"/>
    <cellStyle name="20% - Accent5 5 2 2 2 2 2" xfId="16851"/>
    <cellStyle name="20% - Accent5 5 2 2 2 3" xfId="9849"/>
    <cellStyle name="20% - Accent5 5 2 2 2 3 2" xfId="20231"/>
    <cellStyle name="20% - Accent5 5 2 2 2 4" xfId="13422"/>
    <cellStyle name="20% - Accent5 5 2 2 3" xfId="5047"/>
    <cellStyle name="20% - Accent5 5 2 2 3 2" xfId="15429"/>
    <cellStyle name="20% - Accent5 5 2 2 4" xfId="8426"/>
    <cellStyle name="20% - Accent5 5 2 2 4 2" xfId="18808"/>
    <cellStyle name="20% - Accent5 5 2 2 5" xfId="11896"/>
    <cellStyle name="20% - Accent5 5 2 3" xfId="2251"/>
    <cellStyle name="20% - Accent5 5 2 3 2" xfId="5763"/>
    <cellStyle name="20% - Accent5 5 2 3 2 2" xfId="16145"/>
    <cellStyle name="20% - Accent5 5 2 3 3" xfId="9143"/>
    <cellStyle name="20% - Accent5 5 2 3 3 2" xfId="19525"/>
    <cellStyle name="20% - Accent5 5 2 3 4" xfId="12664"/>
    <cellStyle name="20% - Accent5 5 2 4" xfId="3283"/>
    <cellStyle name="20% - Accent5 5 2 4 2" xfId="6730"/>
    <cellStyle name="20% - Accent5 5 2 4 2 2" xfId="17112"/>
    <cellStyle name="20% - Accent5 5 2 4 3" xfId="10110"/>
    <cellStyle name="20% - Accent5 5 2 4 3 2" xfId="20492"/>
    <cellStyle name="20% - Accent5 5 2 4 4" xfId="13696"/>
    <cellStyle name="20% - Accent5 5 2 5" xfId="4340"/>
    <cellStyle name="20% - Accent5 5 2 5 2" xfId="14722"/>
    <cellStyle name="20% - Accent5 5 2 6" xfId="7720"/>
    <cellStyle name="20% - Accent5 5 2 6 2" xfId="18102"/>
    <cellStyle name="20% - Accent5 5 2 7" xfId="11138"/>
    <cellStyle name="20% - Accent5 5 3" xfId="1093"/>
    <cellStyle name="20% - Accent5 5 3 2" xfId="2630"/>
    <cellStyle name="20% - Accent5 5 3 2 2" xfId="6116"/>
    <cellStyle name="20% - Accent5 5 3 2 2 2" xfId="16498"/>
    <cellStyle name="20% - Accent5 5 3 2 3" xfId="9496"/>
    <cellStyle name="20% - Accent5 5 3 2 3 2" xfId="19878"/>
    <cellStyle name="20% - Accent5 5 3 2 4" xfId="13043"/>
    <cellStyle name="20% - Accent5 5 3 3" xfId="4694"/>
    <cellStyle name="20% - Accent5 5 3 3 2" xfId="15076"/>
    <cellStyle name="20% - Accent5 5 3 4" xfId="8073"/>
    <cellStyle name="20% - Accent5 5 3 4 2" xfId="18455"/>
    <cellStyle name="20% - Accent5 5 3 5" xfId="11517"/>
    <cellStyle name="20% - Accent5 5 4" xfId="1872"/>
    <cellStyle name="20% - Accent5 5 4 2" xfId="5410"/>
    <cellStyle name="20% - Accent5 5 4 2 2" xfId="15792"/>
    <cellStyle name="20% - Accent5 5 4 3" xfId="8789"/>
    <cellStyle name="20% - Accent5 5 4 3 2" xfId="19171"/>
    <cellStyle name="20% - Accent5 5 4 4" xfId="12285"/>
    <cellStyle name="20% - Accent5 5 5" xfId="3284"/>
    <cellStyle name="20% - Accent5 5 5 2" xfId="6731"/>
    <cellStyle name="20% - Accent5 5 5 2 2" xfId="17113"/>
    <cellStyle name="20% - Accent5 5 5 3" xfId="10111"/>
    <cellStyle name="20% - Accent5 5 5 3 2" xfId="20493"/>
    <cellStyle name="20% - Accent5 5 5 4" xfId="13697"/>
    <cellStyle name="20% - Accent5 5 6" xfId="3989"/>
    <cellStyle name="20% - Accent5 5 6 2" xfId="14371"/>
    <cellStyle name="20% - Accent5 5 7" xfId="7367"/>
    <cellStyle name="20% - Accent5 5 7 2" xfId="17749"/>
    <cellStyle name="20% - Accent5 5 8" xfId="10760"/>
    <cellStyle name="20% - Accent5 6" xfId="511"/>
    <cellStyle name="20% - Accent5 6 2" xfId="1289"/>
    <cellStyle name="20% - Accent5 6 2 2" xfId="2826"/>
    <cellStyle name="20% - Accent5 6 2 2 2" xfId="6299"/>
    <cellStyle name="20% - Accent5 6 2 2 2 2" xfId="16681"/>
    <cellStyle name="20% - Accent5 6 2 2 3" xfId="9679"/>
    <cellStyle name="20% - Accent5 6 2 2 3 2" xfId="20061"/>
    <cellStyle name="20% - Accent5 6 2 2 4" xfId="13239"/>
    <cellStyle name="20% - Accent5 6 2 3" xfId="4877"/>
    <cellStyle name="20% - Accent5 6 2 3 2" xfId="15259"/>
    <cellStyle name="20% - Accent5 6 2 4" xfId="8256"/>
    <cellStyle name="20% - Accent5 6 2 4 2" xfId="18638"/>
    <cellStyle name="20% - Accent5 6 2 5" xfId="11713"/>
    <cellStyle name="20% - Accent5 6 3" xfId="2068"/>
    <cellStyle name="20% - Accent5 6 3 2" xfId="5593"/>
    <cellStyle name="20% - Accent5 6 3 2 2" xfId="15975"/>
    <cellStyle name="20% - Accent5 6 3 3" xfId="8973"/>
    <cellStyle name="20% - Accent5 6 3 3 2" xfId="19355"/>
    <cellStyle name="20% - Accent5 6 3 4" xfId="12481"/>
    <cellStyle name="20% - Accent5 6 4" xfId="3285"/>
    <cellStyle name="20% - Accent5 6 4 2" xfId="6732"/>
    <cellStyle name="20% - Accent5 6 4 2 2" xfId="17114"/>
    <cellStyle name="20% - Accent5 6 4 3" xfId="10112"/>
    <cellStyle name="20% - Accent5 6 4 3 2" xfId="20494"/>
    <cellStyle name="20% - Accent5 6 4 4" xfId="13698"/>
    <cellStyle name="20% - Accent5 6 5" xfId="4170"/>
    <cellStyle name="20% - Accent5 6 5 2" xfId="14552"/>
    <cellStyle name="20% - Accent5 6 6" xfId="7549"/>
    <cellStyle name="20% - Accent5 6 6 2" xfId="17931"/>
    <cellStyle name="20% - Accent5 6 7" xfId="10955"/>
    <cellStyle name="20% - Accent5 7" xfId="900"/>
    <cellStyle name="20% - Accent5 7 2" xfId="2447"/>
    <cellStyle name="20% - Accent5 7 2 2" xfId="5946"/>
    <cellStyle name="20% - Accent5 7 2 2 2" xfId="16328"/>
    <cellStyle name="20% - Accent5 7 2 3" xfId="9326"/>
    <cellStyle name="20% - Accent5 7 2 3 2" xfId="19708"/>
    <cellStyle name="20% - Accent5 7 2 4" xfId="12860"/>
    <cellStyle name="20% - Accent5 7 3" xfId="3286"/>
    <cellStyle name="20% - Accent5 7 3 2" xfId="6733"/>
    <cellStyle name="20% - Accent5 7 3 2 2" xfId="17115"/>
    <cellStyle name="20% - Accent5 7 3 3" xfId="10113"/>
    <cellStyle name="20% - Accent5 7 3 3 2" xfId="20495"/>
    <cellStyle name="20% - Accent5 7 3 4" xfId="13699"/>
    <cellStyle name="20% - Accent5 7 4" xfId="4523"/>
    <cellStyle name="20% - Accent5 7 4 2" xfId="14905"/>
    <cellStyle name="20% - Accent5 7 5" xfId="7903"/>
    <cellStyle name="20% - Accent5 7 5 2" xfId="18285"/>
    <cellStyle name="20% - Accent5 7 6" xfId="11334"/>
    <cellStyle name="20% - Accent5 8" xfId="1683"/>
    <cellStyle name="20% - Accent5 8 2" xfId="5244"/>
    <cellStyle name="20% - Accent5 8 2 2" xfId="15626"/>
    <cellStyle name="20% - Accent5 8 3" xfId="8623"/>
    <cellStyle name="20% - Accent5 8 3 2" xfId="19005"/>
    <cellStyle name="20% - Accent5 8 4" xfId="12106"/>
    <cellStyle name="20% - Accent5 9" xfId="3287"/>
    <cellStyle name="20% - Accent5 9 2" xfId="6734"/>
    <cellStyle name="20% - Accent5 9 2 2" xfId="17116"/>
    <cellStyle name="20% - Accent5 9 3" xfId="10114"/>
    <cellStyle name="20% - Accent5 9 3 2" xfId="20496"/>
    <cellStyle name="20% - Accent5 9 4" xfId="13700"/>
    <cellStyle name="20% - Accent6 10" xfId="43"/>
    <cellStyle name="20% - Accent6 10 2" xfId="3771"/>
    <cellStyle name="20% - Accent6 10 2 2" xfId="14153"/>
    <cellStyle name="20% - Accent6 10 3" xfId="7150"/>
    <cellStyle name="20% - Accent6 10 3 2" xfId="17532"/>
    <cellStyle name="20% - Accent6 10 4" xfId="10527"/>
    <cellStyle name="20% - Accent6 2" xfId="151"/>
    <cellStyle name="20% - Accent6 2 10" xfId="10611"/>
    <cellStyle name="20% - Accent6 2 2" xfId="241"/>
    <cellStyle name="20% - Accent6 2 2 2" xfId="427"/>
    <cellStyle name="20% - Accent6 2 2 2 2" xfId="816"/>
    <cellStyle name="20% - Accent6 2 2 2 2 2" xfId="1584"/>
    <cellStyle name="20% - Accent6 2 2 2 2 2 2" xfId="3121"/>
    <cellStyle name="20% - Accent6 2 2 2 2 2 2 2" xfId="6568"/>
    <cellStyle name="20% - Accent6 2 2 2 2 2 2 2 2" xfId="16950"/>
    <cellStyle name="20% - Accent6 2 2 2 2 2 2 3" xfId="9948"/>
    <cellStyle name="20% - Accent6 2 2 2 2 2 2 3 2" xfId="20330"/>
    <cellStyle name="20% - Accent6 2 2 2 2 2 2 4" xfId="13534"/>
    <cellStyle name="20% - Accent6 2 2 2 2 2 3" xfId="5146"/>
    <cellStyle name="20% - Accent6 2 2 2 2 2 3 2" xfId="15528"/>
    <cellStyle name="20% - Accent6 2 2 2 2 2 4" xfId="8525"/>
    <cellStyle name="20% - Accent6 2 2 2 2 2 4 2" xfId="18907"/>
    <cellStyle name="20% - Accent6 2 2 2 2 2 5" xfId="12008"/>
    <cellStyle name="20% - Accent6 2 2 2 2 3" xfId="2363"/>
    <cellStyle name="20% - Accent6 2 2 2 2 3 2" xfId="5862"/>
    <cellStyle name="20% - Accent6 2 2 2 2 3 2 2" xfId="16244"/>
    <cellStyle name="20% - Accent6 2 2 2 2 3 3" xfId="9242"/>
    <cellStyle name="20% - Accent6 2 2 2 2 3 3 2" xfId="19624"/>
    <cellStyle name="20% - Accent6 2 2 2 2 3 4" xfId="12776"/>
    <cellStyle name="20% - Accent6 2 2 2 2 4" xfId="4439"/>
    <cellStyle name="20% - Accent6 2 2 2 2 4 2" xfId="14821"/>
    <cellStyle name="20% - Accent6 2 2 2 2 5" xfId="7819"/>
    <cellStyle name="20% - Accent6 2 2 2 2 5 2" xfId="18201"/>
    <cellStyle name="20% - Accent6 2 2 2 2 6" xfId="11250"/>
    <cellStyle name="20% - Accent6 2 2 2 3" xfId="1205"/>
    <cellStyle name="20% - Accent6 2 2 2 3 2" xfId="2742"/>
    <cellStyle name="20% - Accent6 2 2 2 3 2 2" xfId="6215"/>
    <cellStyle name="20% - Accent6 2 2 2 3 2 2 2" xfId="16597"/>
    <cellStyle name="20% - Accent6 2 2 2 3 2 3" xfId="9595"/>
    <cellStyle name="20% - Accent6 2 2 2 3 2 3 2" xfId="19977"/>
    <cellStyle name="20% - Accent6 2 2 2 3 2 4" xfId="13155"/>
    <cellStyle name="20% - Accent6 2 2 2 3 3" xfId="4793"/>
    <cellStyle name="20% - Accent6 2 2 2 3 3 2" xfId="15175"/>
    <cellStyle name="20% - Accent6 2 2 2 3 4" xfId="8172"/>
    <cellStyle name="20% - Accent6 2 2 2 3 4 2" xfId="18554"/>
    <cellStyle name="20% - Accent6 2 2 2 3 5" xfId="11629"/>
    <cellStyle name="20% - Accent6 2 2 2 4" xfId="1984"/>
    <cellStyle name="20% - Accent6 2 2 2 4 2" xfId="5509"/>
    <cellStyle name="20% - Accent6 2 2 2 4 2 2" xfId="15891"/>
    <cellStyle name="20% - Accent6 2 2 2 4 3" xfId="8889"/>
    <cellStyle name="20% - Accent6 2 2 2 4 3 2" xfId="19271"/>
    <cellStyle name="20% - Accent6 2 2 2 4 4" xfId="12397"/>
    <cellStyle name="20% - Accent6 2 2 2 5" xfId="3288"/>
    <cellStyle name="20% - Accent6 2 2 2 5 2" xfId="6735"/>
    <cellStyle name="20% - Accent6 2 2 2 5 2 2" xfId="17117"/>
    <cellStyle name="20% - Accent6 2 2 2 5 3" xfId="10115"/>
    <cellStyle name="20% - Accent6 2 2 2 5 3 2" xfId="20497"/>
    <cellStyle name="20% - Accent6 2 2 2 5 4" xfId="13701"/>
    <cellStyle name="20% - Accent6 2 2 2 6" xfId="4088"/>
    <cellStyle name="20% - Accent6 2 2 2 6 2" xfId="14470"/>
    <cellStyle name="20% - Accent6 2 2 2 7" xfId="7467"/>
    <cellStyle name="20% - Accent6 2 2 2 7 2" xfId="17849"/>
    <cellStyle name="20% - Accent6 2 2 2 8" xfId="10872"/>
    <cellStyle name="20% - Accent6 2 2 3" xfId="633"/>
    <cellStyle name="20% - Accent6 2 2 3 2" xfId="1401"/>
    <cellStyle name="20% - Accent6 2 2 3 2 2" xfId="2938"/>
    <cellStyle name="20% - Accent6 2 2 3 2 2 2" xfId="6398"/>
    <cellStyle name="20% - Accent6 2 2 3 2 2 2 2" xfId="16780"/>
    <cellStyle name="20% - Accent6 2 2 3 2 2 3" xfId="9778"/>
    <cellStyle name="20% - Accent6 2 2 3 2 2 3 2" xfId="20160"/>
    <cellStyle name="20% - Accent6 2 2 3 2 2 4" xfId="13351"/>
    <cellStyle name="20% - Accent6 2 2 3 2 3" xfId="4976"/>
    <cellStyle name="20% - Accent6 2 2 3 2 3 2" xfId="15358"/>
    <cellStyle name="20% - Accent6 2 2 3 2 4" xfId="8355"/>
    <cellStyle name="20% - Accent6 2 2 3 2 4 2" xfId="18737"/>
    <cellStyle name="20% - Accent6 2 2 3 2 5" xfId="11825"/>
    <cellStyle name="20% - Accent6 2 2 3 3" xfId="2180"/>
    <cellStyle name="20% - Accent6 2 2 3 3 2" xfId="5692"/>
    <cellStyle name="20% - Accent6 2 2 3 3 2 2" xfId="16074"/>
    <cellStyle name="20% - Accent6 2 2 3 3 3" xfId="9072"/>
    <cellStyle name="20% - Accent6 2 2 3 3 3 2" xfId="19454"/>
    <cellStyle name="20% - Accent6 2 2 3 3 4" xfId="12593"/>
    <cellStyle name="20% - Accent6 2 2 3 4" xfId="4269"/>
    <cellStyle name="20% - Accent6 2 2 3 4 2" xfId="14651"/>
    <cellStyle name="20% - Accent6 2 2 3 5" xfId="7649"/>
    <cellStyle name="20% - Accent6 2 2 3 5 2" xfId="18031"/>
    <cellStyle name="20% - Accent6 2 2 3 6" xfId="11067"/>
    <cellStyle name="20% - Accent6 2 2 4" xfId="1022"/>
    <cellStyle name="20% - Accent6 2 2 4 2" xfId="2559"/>
    <cellStyle name="20% - Accent6 2 2 4 2 2" xfId="6045"/>
    <cellStyle name="20% - Accent6 2 2 4 2 2 2" xfId="16427"/>
    <cellStyle name="20% - Accent6 2 2 4 2 3" xfId="9425"/>
    <cellStyle name="20% - Accent6 2 2 4 2 3 2" xfId="19807"/>
    <cellStyle name="20% - Accent6 2 2 4 2 4" xfId="12972"/>
    <cellStyle name="20% - Accent6 2 2 4 3" xfId="4623"/>
    <cellStyle name="20% - Accent6 2 2 4 3 2" xfId="15005"/>
    <cellStyle name="20% - Accent6 2 2 4 4" xfId="8002"/>
    <cellStyle name="20% - Accent6 2 2 4 4 2" xfId="18384"/>
    <cellStyle name="20% - Accent6 2 2 4 5" xfId="11446"/>
    <cellStyle name="20% - Accent6 2 2 5" xfId="1801"/>
    <cellStyle name="20% - Accent6 2 2 5 2" xfId="5339"/>
    <cellStyle name="20% - Accent6 2 2 5 2 2" xfId="15721"/>
    <cellStyle name="20% - Accent6 2 2 5 3" xfId="8718"/>
    <cellStyle name="20% - Accent6 2 2 5 3 2" xfId="19100"/>
    <cellStyle name="20% - Accent6 2 2 5 4" xfId="12214"/>
    <cellStyle name="20% - Accent6 2 2 6" xfId="3289"/>
    <cellStyle name="20% - Accent6 2 2 6 2" xfId="6736"/>
    <cellStyle name="20% - Accent6 2 2 6 2 2" xfId="17118"/>
    <cellStyle name="20% - Accent6 2 2 6 3" xfId="10116"/>
    <cellStyle name="20% - Accent6 2 2 6 3 2" xfId="20498"/>
    <cellStyle name="20% - Accent6 2 2 6 4" xfId="13702"/>
    <cellStyle name="20% - Accent6 2 2 7" xfId="3918"/>
    <cellStyle name="20% - Accent6 2 2 7 2" xfId="14300"/>
    <cellStyle name="20% - Accent6 2 2 8" xfId="7296"/>
    <cellStyle name="20% - Accent6 2 2 8 2" xfId="17678"/>
    <cellStyle name="20% - Accent6 2 2 9" xfId="10689"/>
    <cellStyle name="20% - Accent6 2 3" xfId="344"/>
    <cellStyle name="20% - Accent6 2 3 2" xfId="733"/>
    <cellStyle name="20% - Accent6 2 3 2 2" xfId="1501"/>
    <cellStyle name="20% - Accent6 2 3 2 2 2" xfId="3038"/>
    <cellStyle name="20% - Accent6 2 3 2 2 2 2" xfId="6489"/>
    <cellStyle name="20% - Accent6 2 3 2 2 2 2 2" xfId="16871"/>
    <cellStyle name="20% - Accent6 2 3 2 2 2 3" xfId="9869"/>
    <cellStyle name="20% - Accent6 2 3 2 2 2 3 2" xfId="20251"/>
    <cellStyle name="20% - Accent6 2 3 2 2 2 4" xfId="13451"/>
    <cellStyle name="20% - Accent6 2 3 2 2 3" xfId="5067"/>
    <cellStyle name="20% - Accent6 2 3 2 2 3 2" xfId="15449"/>
    <cellStyle name="20% - Accent6 2 3 2 2 4" xfId="8446"/>
    <cellStyle name="20% - Accent6 2 3 2 2 4 2" xfId="18828"/>
    <cellStyle name="20% - Accent6 2 3 2 2 5" xfId="11925"/>
    <cellStyle name="20% - Accent6 2 3 2 3" xfId="2280"/>
    <cellStyle name="20% - Accent6 2 3 2 3 2" xfId="5783"/>
    <cellStyle name="20% - Accent6 2 3 2 3 2 2" xfId="16165"/>
    <cellStyle name="20% - Accent6 2 3 2 3 3" xfId="9163"/>
    <cellStyle name="20% - Accent6 2 3 2 3 3 2" xfId="19545"/>
    <cellStyle name="20% - Accent6 2 3 2 3 4" xfId="12693"/>
    <cellStyle name="20% - Accent6 2 3 2 4" xfId="4360"/>
    <cellStyle name="20% - Accent6 2 3 2 4 2" xfId="14742"/>
    <cellStyle name="20% - Accent6 2 3 2 5" xfId="7740"/>
    <cellStyle name="20% - Accent6 2 3 2 5 2" xfId="18122"/>
    <cellStyle name="20% - Accent6 2 3 2 6" xfId="11167"/>
    <cellStyle name="20% - Accent6 2 3 3" xfId="1122"/>
    <cellStyle name="20% - Accent6 2 3 3 2" xfId="2659"/>
    <cellStyle name="20% - Accent6 2 3 3 2 2" xfId="6136"/>
    <cellStyle name="20% - Accent6 2 3 3 2 2 2" xfId="16518"/>
    <cellStyle name="20% - Accent6 2 3 3 2 3" xfId="9516"/>
    <cellStyle name="20% - Accent6 2 3 3 2 3 2" xfId="19898"/>
    <cellStyle name="20% - Accent6 2 3 3 2 4" xfId="13072"/>
    <cellStyle name="20% - Accent6 2 3 3 3" xfId="4714"/>
    <cellStyle name="20% - Accent6 2 3 3 3 2" xfId="15096"/>
    <cellStyle name="20% - Accent6 2 3 3 4" xfId="8093"/>
    <cellStyle name="20% - Accent6 2 3 3 4 2" xfId="18475"/>
    <cellStyle name="20% - Accent6 2 3 3 5" xfId="11546"/>
    <cellStyle name="20% - Accent6 2 3 4" xfId="1901"/>
    <cellStyle name="20% - Accent6 2 3 4 2" xfId="5430"/>
    <cellStyle name="20% - Accent6 2 3 4 2 2" xfId="15812"/>
    <cellStyle name="20% - Accent6 2 3 4 3" xfId="8809"/>
    <cellStyle name="20% - Accent6 2 3 4 3 2" xfId="19191"/>
    <cellStyle name="20% - Accent6 2 3 4 4" xfId="12314"/>
    <cellStyle name="20% - Accent6 2 3 5" xfId="3290"/>
    <cellStyle name="20% - Accent6 2 3 5 2" xfId="6737"/>
    <cellStyle name="20% - Accent6 2 3 5 2 2" xfId="17119"/>
    <cellStyle name="20% - Accent6 2 3 5 3" xfId="10117"/>
    <cellStyle name="20% - Accent6 2 3 5 3 2" xfId="20499"/>
    <cellStyle name="20% - Accent6 2 3 5 4" xfId="13703"/>
    <cellStyle name="20% - Accent6 2 3 6" xfId="4009"/>
    <cellStyle name="20% - Accent6 2 3 6 2" xfId="14391"/>
    <cellStyle name="20% - Accent6 2 3 7" xfId="7388"/>
    <cellStyle name="20% - Accent6 2 3 7 2" xfId="17770"/>
    <cellStyle name="20% - Accent6 2 3 8" xfId="10789"/>
    <cellStyle name="20% - Accent6 2 4" xfId="550"/>
    <cellStyle name="20% - Accent6 2 4 2" xfId="1318"/>
    <cellStyle name="20% - Accent6 2 4 2 2" xfId="2855"/>
    <cellStyle name="20% - Accent6 2 4 2 2 2" xfId="6319"/>
    <cellStyle name="20% - Accent6 2 4 2 2 2 2" xfId="16701"/>
    <cellStyle name="20% - Accent6 2 4 2 2 3" xfId="9699"/>
    <cellStyle name="20% - Accent6 2 4 2 2 3 2" xfId="20081"/>
    <cellStyle name="20% - Accent6 2 4 2 2 4" xfId="13268"/>
    <cellStyle name="20% - Accent6 2 4 2 3" xfId="4897"/>
    <cellStyle name="20% - Accent6 2 4 2 3 2" xfId="15279"/>
    <cellStyle name="20% - Accent6 2 4 2 4" xfId="8276"/>
    <cellStyle name="20% - Accent6 2 4 2 4 2" xfId="18658"/>
    <cellStyle name="20% - Accent6 2 4 2 5" xfId="11742"/>
    <cellStyle name="20% - Accent6 2 4 3" xfId="2097"/>
    <cellStyle name="20% - Accent6 2 4 3 2" xfId="5613"/>
    <cellStyle name="20% - Accent6 2 4 3 2 2" xfId="15995"/>
    <cellStyle name="20% - Accent6 2 4 3 3" xfId="8993"/>
    <cellStyle name="20% - Accent6 2 4 3 3 2" xfId="19375"/>
    <cellStyle name="20% - Accent6 2 4 3 4" xfId="12510"/>
    <cellStyle name="20% - Accent6 2 4 4" xfId="4190"/>
    <cellStyle name="20% - Accent6 2 4 4 2" xfId="14572"/>
    <cellStyle name="20% - Accent6 2 4 5" xfId="7570"/>
    <cellStyle name="20% - Accent6 2 4 5 2" xfId="17952"/>
    <cellStyle name="20% - Accent6 2 4 6" xfId="10984"/>
    <cellStyle name="20% - Accent6 2 5" xfId="939"/>
    <cellStyle name="20% - Accent6 2 5 2" xfId="2476"/>
    <cellStyle name="20% - Accent6 2 5 2 2" xfId="5966"/>
    <cellStyle name="20% - Accent6 2 5 2 2 2" xfId="16348"/>
    <cellStyle name="20% - Accent6 2 5 2 3" xfId="9346"/>
    <cellStyle name="20% - Accent6 2 5 2 3 2" xfId="19728"/>
    <cellStyle name="20% - Accent6 2 5 2 4" xfId="12889"/>
    <cellStyle name="20% - Accent6 2 5 3" xfId="4544"/>
    <cellStyle name="20% - Accent6 2 5 3 2" xfId="14926"/>
    <cellStyle name="20% - Accent6 2 5 4" xfId="7923"/>
    <cellStyle name="20% - Accent6 2 5 4 2" xfId="18305"/>
    <cellStyle name="20% - Accent6 2 5 5" xfId="11363"/>
    <cellStyle name="20% - Accent6 2 6" xfId="1721"/>
    <cellStyle name="20% - Accent6 2 6 2" xfId="5263"/>
    <cellStyle name="20% - Accent6 2 6 2 2" xfId="15645"/>
    <cellStyle name="20% - Accent6 2 6 3" xfId="8642"/>
    <cellStyle name="20% - Accent6 2 6 3 2" xfId="19024"/>
    <cellStyle name="20% - Accent6 2 6 4" xfId="12134"/>
    <cellStyle name="20% - Accent6 2 7" xfId="3291"/>
    <cellStyle name="20% - Accent6 2 7 2" xfId="6738"/>
    <cellStyle name="20% - Accent6 2 7 2 2" xfId="17120"/>
    <cellStyle name="20% - Accent6 2 7 3" xfId="10118"/>
    <cellStyle name="20% - Accent6 2 7 3 2" xfId="20500"/>
    <cellStyle name="20% - Accent6 2 7 4" xfId="13704"/>
    <cellStyle name="20% - Accent6 2 8" xfId="3842"/>
    <cellStyle name="20% - Accent6 2 8 2" xfId="14224"/>
    <cellStyle name="20% - Accent6 2 9" xfId="7220"/>
    <cellStyle name="20% - Accent6 2 9 2" xfId="17602"/>
    <cellStyle name="20% - Accent6 3" xfId="164"/>
    <cellStyle name="20% - Accent6 3 10" xfId="10624"/>
    <cellStyle name="20% - Accent6 3 2" xfId="254"/>
    <cellStyle name="20% - Accent6 3 2 2" xfId="440"/>
    <cellStyle name="20% - Accent6 3 2 2 2" xfId="829"/>
    <cellStyle name="20% - Accent6 3 2 2 2 2" xfId="1597"/>
    <cellStyle name="20% - Accent6 3 2 2 2 2 2" xfId="3134"/>
    <cellStyle name="20% - Accent6 3 2 2 2 2 2 2" xfId="6581"/>
    <cellStyle name="20% - Accent6 3 2 2 2 2 2 2 2" xfId="16963"/>
    <cellStyle name="20% - Accent6 3 2 2 2 2 2 3" xfId="9961"/>
    <cellStyle name="20% - Accent6 3 2 2 2 2 2 3 2" xfId="20343"/>
    <cellStyle name="20% - Accent6 3 2 2 2 2 2 4" xfId="13547"/>
    <cellStyle name="20% - Accent6 3 2 2 2 2 3" xfId="5159"/>
    <cellStyle name="20% - Accent6 3 2 2 2 2 3 2" xfId="15541"/>
    <cellStyle name="20% - Accent6 3 2 2 2 2 4" xfId="8538"/>
    <cellStyle name="20% - Accent6 3 2 2 2 2 4 2" xfId="18920"/>
    <cellStyle name="20% - Accent6 3 2 2 2 2 5" xfId="12021"/>
    <cellStyle name="20% - Accent6 3 2 2 2 3" xfId="2376"/>
    <cellStyle name="20% - Accent6 3 2 2 2 3 2" xfId="5875"/>
    <cellStyle name="20% - Accent6 3 2 2 2 3 2 2" xfId="16257"/>
    <cellStyle name="20% - Accent6 3 2 2 2 3 3" xfId="9255"/>
    <cellStyle name="20% - Accent6 3 2 2 2 3 3 2" xfId="19637"/>
    <cellStyle name="20% - Accent6 3 2 2 2 3 4" xfId="12789"/>
    <cellStyle name="20% - Accent6 3 2 2 2 4" xfId="4452"/>
    <cellStyle name="20% - Accent6 3 2 2 2 4 2" xfId="14834"/>
    <cellStyle name="20% - Accent6 3 2 2 2 5" xfId="7832"/>
    <cellStyle name="20% - Accent6 3 2 2 2 5 2" xfId="18214"/>
    <cellStyle name="20% - Accent6 3 2 2 2 6" xfId="11263"/>
    <cellStyle name="20% - Accent6 3 2 2 3" xfId="1218"/>
    <cellStyle name="20% - Accent6 3 2 2 3 2" xfId="2755"/>
    <cellStyle name="20% - Accent6 3 2 2 3 2 2" xfId="6228"/>
    <cellStyle name="20% - Accent6 3 2 2 3 2 2 2" xfId="16610"/>
    <cellStyle name="20% - Accent6 3 2 2 3 2 3" xfId="9608"/>
    <cellStyle name="20% - Accent6 3 2 2 3 2 3 2" xfId="19990"/>
    <cellStyle name="20% - Accent6 3 2 2 3 2 4" xfId="13168"/>
    <cellStyle name="20% - Accent6 3 2 2 3 3" xfId="4806"/>
    <cellStyle name="20% - Accent6 3 2 2 3 3 2" xfId="15188"/>
    <cellStyle name="20% - Accent6 3 2 2 3 4" xfId="8185"/>
    <cellStyle name="20% - Accent6 3 2 2 3 4 2" xfId="18567"/>
    <cellStyle name="20% - Accent6 3 2 2 3 5" xfId="11642"/>
    <cellStyle name="20% - Accent6 3 2 2 4" xfId="1997"/>
    <cellStyle name="20% - Accent6 3 2 2 4 2" xfId="5522"/>
    <cellStyle name="20% - Accent6 3 2 2 4 2 2" xfId="15904"/>
    <cellStyle name="20% - Accent6 3 2 2 4 3" xfId="8902"/>
    <cellStyle name="20% - Accent6 3 2 2 4 3 2" xfId="19284"/>
    <cellStyle name="20% - Accent6 3 2 2 4 4" xfId="12410"/>
    <cellStyle name="20% - Accent6 3 2 2 5" xfId="3292"/>
    <cellStyle name="20% - Accent6 3 2 2 5 2" xfId="6739"/>
    <cellStyle name="20% - Accent6 3 2 2 5 2 2" xfId="17121"/>
    <cellStyle name="20% - Accent6 3 2 2 5 3" xfId="10119"/>
    <cellStyle name="20% - Accent6 3 2 2 5 3 2" xfId="20501"/>
    <cellStyle name="20% - Accent6 3 2 2 5 4" xfId="13705"/>
    <cellStyle name="20% - Accent6 3 2 2 6" xfId="4101"/>
    <cellStyle name="20% - Accent6 3 2 2 6 2" xfId="14483"/>
    <cellStyle name="20% - Accent6 3 2 2 7" xfId="7480"/>
    <cellStyle name="20% - Accent6 3 2 2 7 2" xfId="17862"/>
    <cellStyle name="20% - Accent6 3 2 2 8" xfId="10885"/>
    <cellStyle name="20% - Accent6 3 2 3" xfId="646"/>
    <cellStyle name="20% - Accent6 3 2 3 2" xfId="1414"/>
    <cellStyle name="20% - Accent6 3 2 3 2 2" xfId="2951"/>
    <cellStyle name="20% - Accent6 3 2 3 2 2 2" xfId="6411"/>
    <cellStyle name="20% - Accent6 3 2 3 2 2 2 2" xfId="16793"/>
    <cellStyle name="20% - Accent6 3 2 3 2 2 3" xfId="9791"/>
    <cellStyle name="20% - Accent6 3 2 3 2 2 3 2" xfId="20173"/>
    <cellStyle name="20% - Accent6 3 2 3 2 2 4" xfId="13364"/>
    <cellStyle name="20% - Accent6 3 2 3 2 3" xfId="4989"/>
    <cellStyle name="20% - Accent6 3 2 3 2 3 2" xfId="15371"/>
    <cellStyle name="20% - Accent6 3 2 3 2 4" xfId="8368"/>
    <cellStyle name="20% - Accent6 3 2 3 2 4 2" xfId="18750"/>
    <cellStyle name="20% - Accent6 3 2 3 2 5" xfId="11838"/>
    <cellStyle name="20% - Accent6 3 2 3 3" xfId="2193"/>
    <cellStyle name="20% - Accent6 3 2 3 3 2" xfId="5705"/>
    <cellStyle name="20% - Accent6 3 2 3 3 2 2" xfId="16087"/>
    <cellStyle name="20% - Accent6 3 2 3 3 3" xfId="9085"/>
    <cellStyle name="20% - Accent6 3 2 3 3 3 2" xfId="19467"/>
    <cellStyle name="20% - Accent6 3 2 3 3 4" xfId="12606"/>
    <cellStyle name="20% - Accent6 3 2 3 4" xfId="4282"/>
    <cellStyle name="20% - Accent6 3 2 3 4 2" xfId="14664"/>
    <cellStyle name="20% - Accent6 3 2 3 5" xfId="7662"/>
    <cellStyle name="20% - Accent6 3 2 3 5 2" xfId="18044"/>
    <cellStyle name="20% - Accent6 3 2 3 6" xfId="11080"/>
    <cellStyle name="20% - Accent6 3 2 4" xfId="1035"/>
    <cellStyle name="20% - Accent6 3 2 4 2" xfId="2572"/>
    <cellStyle name="20% - Accent6 3 2 4 2 2" xfId="6058"/>
    <cellStyle name="20% - Accent6 3 2 4 2 2 2" xfId="16440"/>
    <cellStyle name="20% - Accent6 3 2 4 2 3" xfId="9438"/>
    <cellStyle name="20% - Accent6 3 2 4 2 3 2" xfId="19820"/>
    <cellStyle name="20% - Accent6 3 2 4 2 4" xfId="12985"/>
    <cellStyle name="20% - Accent6 3 2 4 3" xfId="4636"/>
    <cellStyle name="20% - Accent6 3 2 4 3 2" xfId="15018"/>
    <cellStyle name="20% - Accent6 3 2 4 4" xfId="8015"/>
    <cellStyle name="20% - Accent6 3 2 4 4 2" xfId="18397"/>
    <cellStyle name="20% - Accent6 3 2 4 5" xfId="11459"/>
    <cellStyle name="20% - Accent6 3 2 5" xfId="1814"/>
    <cellStyle name="20% - Accent6 3 2 5 2" xfId="5352"/>
    <cellStyle name="20% - Accent6 3 2 5 2 2" xfId="15734"/>
    <cellStyle name="20% - Accent6 3 2 5 3" xfId="8731"/>
    <cellStyle name="20% - Accent6 3 2 5 3 2" xfId="19113"/>
    <cellStyle name="20% - Accent6 3 2 5 4" xfId="12227"/>
    <cellStyle name="20% - Accent6 3 2 6" xfId="3293"/>
    <cellStyle name="20% - Accent6 3 2 6 2" xfId="6740"/>
    <cellStyle name="20% - Accent6 3 2 6 2 2" xfId="17122"/>
    <cellStyle name="20% - Accent6 3 2 6 3" xfId="10120"/>
    <cellStyle name="20% - Accent6 3 2 6 3 2" xfId="20502"/>
    <cellStyle name="20% - Accent6 3 2 6 4" xfId="13706"/>
    <cellStyle name="20% - Accent6 3 2 7" xfId="3931"/>
    <cellStyle name="20% - Accent6 3 2 7 2" xfId="14313"/>
    <cellStyle name="20% - Accent6 3 2 8" xfId="7309"/>
    <cellStyle name="20% - Accent6 3 2 8 2" xfId="17691"/>
    <cellStyle name="20% - Accent6 3 2 9" xfId="10702"/>
    <cellStyle name="20% - Accent6 3 3" xfId="357"/>
    <cellStyle name="20% - Accent6 3 3 2" xfId="746"/>
    <cellStyle name="20% - Accent6 3 3 2 2" xfId="1514"/>
    <cellStyle name="20% - Accent6 3 3 2 2 2" xfId="3051"/>
    <cellStyle name="20% - Accent6 3 3 2 2 2 2" xfId="6502"/>
    <cellStyle name="20% - Accent6 3 3 2 2 2 2 2" xfId="16884"/>
    <cellStyle name="20% - Accent6 3 3 2 2 2 3" xfId="9882"/>
    <cellStyle name="20% - Accent6 3 3 2 2 2 3 2" xfId="20264"/>
    <cellStyle name="20% - Accent6 3 3 2 2 2 4" xfId="13464"/>
    <cellStyle name="20% - Accent6 3 3 2 2 3" xfId="5080"/>
    <cellStyle name="20% - Accent6 3 3 2 2 3 2" xfId="15462"/>
    <cellStyle name="20% - Accent6 3 3 2 2 4" xfId="8459"/>
    <cellStyle name="20% - Accent6 3 3 2 2 4 2" xfId="18841"/>
    <cellStyle name="20% - Accent6 3 3 2 2 5" xfId="11938"/>
    <cellStyle name="20% - Accent6 3 3 2 3" xfId="2293"/>
    <cellStyle name="20% - Accent6 3 3 2 3 2" xfId="5796"/>
    <cellStyle name="20% - Accent6 3 3 2 3 2 2" xfId="16178"/>
    <cellStyle name="20% - Accent6 3 3 2 3 3" xfId="9176"/>
    <cellStyle name="20% - Accent6 3 3 2 3 3 2" xfId="19558"/>
    <cellStyle name="20% - Accent6 3 3 2 3 4" xfId="12706"/>
    <cellStyle name="20% - Accent6 3 3 2 4" xfId="4373"/>
    <cellStyle name="20% - Accent6 3 3 2 4 2" xfId="14755"/>
    <cellStyle name="20% - Accent6 3 3 2 5" xfId="7753"/>
    <cellStyle name="20% - Accent6 3 3 2 5 2" xfId="18135"/>
    <cellStyle name="20% - Accent6 3 3 2 6" xfId="11180"/>
    <cellStyle name="20% - Accent6 3 3 3" xfId="1135"/>
    <cellStyle name="20% - Accent6 3 3 3 2" xfId="2672"/>
    <cellStyle name="20% - Accent6 3 3 3 2 2" xfId="6149"/>
    <cellStyle name="20% - Accent6 3 3 3 2 2 2" xfId="16531"/>
    <cellStyle name="20% - Accent6 3 3 3 2 3" xfId="9529"/>
    <cellStyle name="20% - Accent6 3 3 3 2 3 2" xfId="19911"/>
    <cellStyle name="20% - Accent6 3 3 3 2 4" xfId="13085"/>
    <cellStyle name="20% - Accent6 3 3 3 3" xfId="4727"/>
    <cellStyle name="20% - Accent6 3 3 3 3 2" xfId="15109"/>
    <cellStyle name="20% - Accent6 3 3 3 4" xfId="8106"/>
    <cellStyle name="20% - Accent6 3 3 3 4 2" xfId="18488"/>
    <cellStyle name="20% - Accent6 3 3 3 5" xfId="11559"/>
    <cellStyle name="20% - Accent6 3 3 4" xfId="1914"/>
    <cellStyle name="20% - Accent6 3 3 4 2" xfId="5443"/>
    <cellStyle name="20% - Accent6 3 3 4 2 2" xfId="15825"/>
    <cellStyle name="20% - Accent6 3 3 4 3" xfId="8822"/>
    <cellStyle name="20% - Accent6 3 3 4 3 2" xfId="19204"/>
    <cellStyle name="20% - Accent6 3 3 4 4" xfId="12327"/>
    <cellStyle name="20% - Accent6 3 3 5" xfId="3294"/>
    <cellStyle name="20% - Accent6 3 3 5 2" xfId="6741"/>
    <cellStyle name="20% - Accent6 3 3 5 2 2" xfId="17123"/>
    <cellStyle name="20% - Accent6 3 3 5 3" xfId="10121"/>
    <cellStyle name="20% - Accent6 3 3 5 3 2" xfId="20503"/>
    <cellStyle name="20% - Accent6 3 3 5 4" xfId="13707"/>
    <cellStyle name="20% - Accent6 3 3 6" xfId="4022"/>
    <cellStyle name="20% - Accent6 3 3 6 2" xfId="14404"/>
    <cellStyle name="20% - Accent6 3 3 7" xfId="7401"/>
    <cellStyle name="20% - Accent6 3 3 7 2" xfId="17783"/>
    <cellStyle name="20% - Accent6 3 3 8" xfId="10802"/>
    <cellStyle name="20% - Accent6 3 4" xfId="563"/>
    <cellStyle name="20% - Accent6 3 4 2" xfId="1331"/>
    <cellStyle name="20% - Accent6 3 4 2 2" xfId="2868"/>
    <cellStyle name="20% - Accent6 3 4 2 2 2" xfId="6332"/>
    <cellStyle name="20% - Accent6 3 4 2 2 2 2" xfId="16714"/>
    <cellStyle name="20% - Accent6 3 4 2 2 3" xfId="9712"/>
    <cellStyle name="20% - Accent6 3 4 2 2 3 2" xfId="20094"/>
    <cellStyle name="20% - Accent6 3 4 2 2 4" xfId="13281"/>
    <cellStyle name="20% - Accent6 3 4 2 3" xfId="4910"/>
    <cellStyle name="20% - Accent6 3 4 2 3 2" xfId="15292"/>
    <cellStyle name="20% - Accent6 3 4 2 4" xfId="8289"/>
    <cellStyle name="20% - Accent6 3 4 2 4 2" xfId="18671"/>
    <cellStyle name="20% - Accent6 3 4 2 5" xfId="11755"/>
    <cellStyle name="20% - Accent6 3 4 3" xfId="2110"/>
    <cellStyle name="20% - Accent6 3 4 3 2" xfId="5626"/>
    <cellStyle name="20% - Accent6 3 4 3 2 2" xfId="16008"/>
    <cellStyle name="20% - Accent6 3 4 3 3" xfId="9006"/>
    <cellStyle name="20% - Accent6 3 4 3 3 2" xfId="19388"/>
    <cellStyle name="20% - Accent6 3 4 3 4" xfId="12523"/>
    <cellStyle name="20% - Accent6 3 4 4" xfId="4203"/>
    <cellStyle name="20% - Accent6 3 4 4 2" xfId="14585"/>
    <cellStyle name="20% - Accent6 3 4 5" xfId="7583"/>
    <cellStyle name="20% - Accent6 3 4 5 2" xfId="17965"/>
    <cellStyle name="20% - Accent6 3 4 6" xfId="10997"/>
    <cellStyle name="20% - Accent6 3 5" xfId="952"/>
    <cellStyle name="20% - Accent6 3 5 2" xfId="2489"/>
    <cellStyle name="20% - Accent6 3 5 2 2" xfId="5979"/>
    <cellStyle name="20% - Accent6 3 5 2 2 2" xfId="16361"/>
    <cellStyle name="20% - Accent6 3 5 2 3" xfId="9359"/>
    <cellStyle name="20% - Accent6 3 5 2 3 2" xfId="19741"/>
    <cellStyle name="20% - Accent6 3 5 2 4" xfId="12902"/>
    <cellStyle name="20% - Accent6 3 5 3" xfId="4557"/>
    <cellStyle name="20% - Accent6 3 5 3 2" xfId="14939"/>
    <cellStyle name="20% - Accent6 3 5 4" xfId="7936"/>
    <cellStyle name="20% - Accent6 3 5 4 2" xfId="18318"/>
    <cellStyle name="20% - Accent6 3 5 5" xfId="11376"/>
    <cellStyle name="20% - Accent6 3 6" xfId="1734"/>
    <cellStyle name="20% - Accent6 3 6 2" xfId="5276"/>
    <cellStyle name="20% - Accent6 3 6 2 2" xfId="15658"/>
    <cellStyle name="20% - Accent6 3 6 3" xfId="8655"/>
    <cellStyle name="20% - Accent6 3 6 3 2" xfId="19037"/>
    <cellStyle name="20% - Accent6 3 6 4" xfId="12147"/>
    <cellStyle name="20% - Accent6 3 7" xfId="3295"/>
    <cellStyle name="20% - Accent6 3 7 2" xfId="6742"/>
    <cellStyle name="20% - Accent6 3 7 2 2" xfId="17124"/>
    <cellStyle name="20% - Accent6 3 7 3" xfId="10122"/>
    <cellStyle name="20% - Accent6 3 7 3 2" xfId="20504"/>
    <cellStyle name="20% - Accent6 3 7 4" xfId="13708"/>
    <cellStyle name="20% - Accent6 3 8" xfId="3855"/>
    <cellStyle name="20% - Accent6 3 8 2" xfId="14237"/>
    <cellStyle name="20% - Accent6 3 9" xfId="7233"/>
    <cellStyle name="20% - Accent6 3 9 2" xfId="17615"/>
    <cellStyle name="20% - Accent6 4" xfId="227"/>
    <cellStyle name="20% - Accent6 4 2" xfId="413"/>
    <cellStyle name="20% - Accent6 4 2 2" xfId="802"/>
    <cellStyle name="20% - Accent6 4 2 2 2" xfId="1570"/>
    <cellStyle name="20% - Accent6 4 2 2 2 2" xfId="3107"/>
    <cellStyle name="20% - Accent6 4 2 2 2 2 2" xfId="6554"/>
    <cellStyle name="20% - Accent6 4 2 2 2 2 2 2" xfId="16936"/>
    <cellStyle name="20% - Accent6 4 2 2 2 2 3" xfId="9934"/>
    <cellStyle name="20% - Accent6 4 2 2 2 2 3 2" xfId="20316"/>
    <cellStyle name="20% - Accent6 4 2 2 2 2 4" xfId="13520"/>
    <cellStyle name="20% - Accent6 4 2 2 2 3" xfId="5132"/>
    <cellStyle name="20% - Accent6 4 2 2 2 3 2" xfId="15514"/>
    <cellStyle name="20% - Accent6 4 2 2 2 4" xfId="8511"/>
    <cellStyle name="20% - Accent6 4 2 2 2 4 2" xfId="18893"/>
    <cellStyle name="20% - Accent6 4 2 2 2 5" xfId="11994"/>
    <cellStyle name="20% - Accent6 4 2 2 3" xfId="2349"/>
    <cellStyle name="20% - Accent6 4 2 2 3 2" xfId="5848"/>
    <cellStyle name="20% - Accent6 4 2 2 3 2 2" xfId="16230"/>
    <cellStyle name="20% - Accent6 4 2 2 3 3" xfId="9228"/>
    <cellStyle name="20% - Accent6 4 2 2 3 3 2" xfId="19610"/>
    <cellStyle name="20% - Accent6 4 2 2 3 4" xfId="12762"/>
    <cellStyle name="20% - Accent6 4 2 2 4" xfId="4425"/>
    <cellStyle name="20% - Accent6 4 2 2 4 2" xfId="14807"/>
    <cellStyle name="20% - Accent6 4 2 2 5" xfId="7805"/>
    <cellStyle name="20% - Accent6 4 2 2 5 2" xfId="18187"/>
    <cellStyle name="20% - Accent6 4 2 2 6" xfId="11236"/>
    <cellStyle name="20% - Accent6 4 2 3" xfId="1191"/>
    <cellStyle name="20% - Accent6 4 2 3 2" xfId="2728"/>
    <cellStyle name="20% - Accent6 4 2 3 2 2" xfId="6201"/>
    <cellStyle name="20% - Accent6 4 2 3 2 2 2" xfId="16583"/>
    <cellStyle name="20% - Accent6 4 2 3 2 3" xfId="9581"/>
    <cellStyle name="20% - Accent6 4 2 3 2 3 2" xfId="19963"/>
    <cellStyle name="20% - Accent6 4 2 3 2 4" xfId="13141"/>
    <cellStyle name="20% - Accent6 4 2 3 3" xfId="4779"/>
    <cellStyle name="20% - Accent6 4 2 3 3 2" xfId="15161"/>
    <cellStyle name="20% - Accent6 4 2 3 4" xfId="8158"/>
    <cellStyle name="20% - Accent6 4 2 3 4 2" xfId="18540"/>
    <cellStyle name="20% - Accent6 4 2 3 5" xfId="11615"/>
    <cellStyle name="20% - Accent6 4 2 4" xfId="1970"/>
    <cellStyle name="20% - Accent6 4 2 4 2" xfId="5495"/>
    <cellStyle name="20% - Accent6 4 2 4 2 2" xfId="15877"/>
    <cellStyle name="20% - Accent6 4 2 4 3" xfId="8875"/>
    <cellStyle name="20% - Accent6 4 2 4 3 2" xfId="19257"/>
    <cellStyle name="20% - Accent6 4 2 4 4" xfId="12383"/>
    <cellStyle name="20% - Accent6 4 2 5" xfId="3296"/>
    <cellStyle name="20% - Accent6 4 2 5 2" xfId="6743"/>
    <cellStyle name="20% - Accent6 4 2 5 2 2" xfId="17125"/>
    <cellStyle name="20% - Accent6 4 2 5 3" xfId="10123"/>
    <cellStyle name="20% - Accent6 4 2 5 3 2" xfId="20505"/>
    <cellStyle name="20% - Accent6 4 2 5 4" xfId="13709"/>
    <cellStyle name="20% - Accent6 4 2 6" xfId="4074"/>
    <cellStyle name="20% - Accent6 4 2 6 2" xfId="14456"/>
    <cellStyle name="20% - Accent6 4 2 7" xfId="7453"/>
    <cellStyle name="20% - Accent6 4 2 7 2" xfId="17835"/>
    <cellStyle name="20% - Accent6 4 2 8" xfId="10858"/>
    <cellStyle name="20% - Accent6 4 3" xfId="619"/>
    <cellStyle name="20% - Accent6 4 3 2" xfId="1387"/>
    <cellStyle name="20% - Accent6 4 3 2 2" xfId="2924"/>
    <cellStyle name="20% - Accent6 4 3 2 2 2" xfId="6384"/>
    <cellStyle name="20% - Accent6 4 3 2 2 2 2" xfId="16766"/>
    <cellStyle name="20% - Accent6 4 3 2 2 3" xfId="9764"/>
    <cellStyle name="20% - Accent6 4 3 2 2 3 2" xfId="20146"/>
    <cellStyle name="20% - Accent6 4 3 2 2 4" xfId="13337"/>
    <cellStyle name="20% - Accent6 4 3 2 3" xfId="4962"/>
    <cellStyle name="20% - Accent6 4 3 2 3 2" xfId="15344"/>
    <cellStyle name="20% - Accent6 4 3 2 4" xfId="8341"/>
    <cellStyle name="20% - Accent6 4 3 2 4 2" xfId="18723"/>
    <cellStyle name="20% - Accent6 4 3 2 5" xfId="11811"/>
    <cellStyle name="20% - Accent6 4 3 3" xfId="2166"/>
    <cellStyle name="20% - Accent6 4 3 3 2" xfId="5678"/>
    <cellStyle name="20% - Accent6 4 3 3 2 2" xfId="16060"/>
    <cellStyle name="20% - Accent6 4 3 3 3" xfId="9058"/>
    <cellStyle name="20% - Accent6 4 3 3 3 2" xfId="19440"/>
    <cellStyle name="20% - Accent6 4 3 3 4" xfId="12579"/>
    <cellStyle name="20% - Accent6 4 3 4" xfId="4255"/>
    <cellStyle name="20% - Accent6 4 3 4 2" xfId="14637"/>
    <cellStyle name="20% - Accent6 4 3 5" xfId="7635"/>
    <cellStyle name="20% - Accent6 4 3 5 2" xfId="18017"/>
    <cellStyle name="20% - Accent6 4 3 6" xfId="11053"/>
    <cellStyle name="20% - Accent6 4 4" xfId="1008"/>
    <cellStyle name="20% - Accent6 4 4 2" xfId="2545"/>
    <cellStyle name="20% - Accent6 4 4 2 2" xfId="6031"/>
    <cellStyle name="20% - Accent6 4 4 2 2 2" xfId="16413"/>
    <cellStyle name="20% - Accent6 4 4 2 3" xfId="9411"/>
    <cellStyle name="20% - Accent6 4 4 2 3 2" xfId="19793"/>
    <cellStyle name="20% - Accent6 4 4 2 4" xfId="12958"/>
    <cellStyle name="20% - Accent6 4 4 3" xfId="4609"/>
    <cellStyle name="20% - Accent6 4 4 3 2" xfId="14991"/>
    <cellStyle name="20% - Accent6 4 4 4" xfId="7988"/>
    <cellStyle name="20% - Accent6 4 4 4 2" xfId="18370"/>
    <cellStyle name="20% - Accent6 4 4 5" xfId="11432"/>
    <cellStyle name="20% - Accent6 4 5" xfId="1787"/>
    <cellStyle name="20% - Accent6 4 5 2" xfId="5325"/>
    <cellStyle name="20% - Accent6 4 5 2 2" xfId="15707"/>
    <cellStyle name="20% - Accent6 4 5 3" xfId="8704"/>
    <cellStyle name="20% - Accent6 4 5 3 2" xfId="19086"/>
    <cellStyle name="20% - Accent6 4 5 4" xfId="12200"/>
    <cellStyle name="20% - Accent6 4 6" xfId="3297"/>
    <cellStyle name="20% - Accent6 4 6 2" xfId="6744"/>
    <cellStyle name="20% - Accent6 4 6 2 2" xfId="17126"/>
    <cellStyle name="20% - Accent6 4 6 3" xfId="10124"/>
    <cellStyle name="20% - Accent6 4 6 3 2" xfId="20506"/>
    <cellStyle name="20% - Accent6 4 6 4" xfId="13710"/>
    <cellStyle name="20% - Accent6 4 7" xfId="3904"/>
    <cellStyle name="20% - Accent6 4 7 2" xfId="14286"/>
    <cellStyle name="20% - Accent6 4 8" xfId="7282"/>
    <cellStyle name="20% - Accent6 4 8 2" xfId="17664"/>
    <cellStyle name="20% - Accent6 4 9" xfId="10675"/>
    <cellStyle name="20% - Accent6 5" xfId="314"/>
    <cellStyle name="20% - Accent6 5 2" xfId="706"/>
    <cellStyle name="20% - Accent6 5 2 2" xfId="1474"/>
    <cellStyle name="20% - Accent6 5 2 2 2" xfId="3011"/>
    <cellStyle name="20% - Accent6 5 2 2 2 2" xfId="6471"/>
    <cellStyle name="20% - Accent6 5 2 2 2 2 2" xfId="16853"/>
    <cellStyle name="20% - Accent6 5 2 2 2 3" xfId="9851"/>
    <cellStyle name="20% - Accent6 5 2 2 2 3 2" xfId="20233"/>
    <cellStyle name="20% - Accent6 5 2 2 2 4" xfId="13424"/>
    <cellStyle name="20% - Accent6 5 2 2 3" xfId="5049"/>
    <cellStyle name="20% - Accent6 5 2 2 3 2" xfId="15431"/>
    <cellStyle name="20% - Accent6 5 2 2 4" xfId="8428"/>
    <cellStyle name="20% - Accent6 5 2 2 4 2" xfId="18810"/>
    <cellStyle name="20% - Accent6 5 2 2 5" xfId="11898"/>
    <cellStyle name="20% - Accent6 5 2 3" xfId="2253"/>
    <cellStyle name="20% - Accent6 5 2 3 2" xfId="5765"/>
    <cellStyle name="20% - Accent6 5 2 3 2 2" xfId="16147"/>
    <cellStyle name="20% - Accent6 5 2 3 3" xfId="9145"/>
    <cellStyle name="20% - Accent6 5 2 3 3 2" xfId="19527"/>
    <cellStyle name="20% - Accent6 5 2 3 4" xfId="12666"/>
    <cellStyle name="20% - Accent6 5 2 4" xfId="3298"/>
    <cellStyle name="20% - Accent6 5 2 4 2" xfId="6745"/>
    <cellStyle name="20% - Accent6 5 2 4 2 2" xfId="17127"/>
    <cellStyle name="20% - Accent6 5 2 4 3" xfId="10125"/>
    <cellStyle name="20% - Accent6 5 2 4 3 2" xfId="20507"/>
    <cellStyle name="20% - Accent6 5 2 4 4" xfId="13711"/>
    <cellStyle name="20% - Accent6 5 2 5" xfId="4342"/>
    <cellStyle name="20% - Accent6 5 2 5 2" xfId="14724"/>
    <cellStyle name="20% - Accent6 5 2 6" xfId="7722"/>
    <cellStyle name="20% - Accent6 5 2 6 2" xfId="18104"/>
    <cellStyle name="20% - Accent6 5 2 7" xfId="11140"/>
    <cellStyle name="20% - Accent6 5 3" xfId="1095"/>
    <cellStyle name="20% - Accent6 5 3 2" xfId="2632"/>
    <cellStyle name="20% - Accent6 5 3 2 2" xfId="6118"/>
    <cellStyle name="20% - Accent6 5 3 2 2 2" xfId="16500"/>
    <cellStyle name="20% - Accent6 5 3 2 3" xfId="9498"/>
    <cellStyle name="20% - Accent6 5 3 2 3 2" xfId="19880"/>
    <cellStyle name="20% - Accent6 5 3 2 4" xfId="13045"/>
    <cellStyle name="20% - Accent6 5 3 3" xfId="4696"/>
    <cellStyle name="20% - Accent6 5 3 3 2" xfId="15078"/>
    <cellStyle name="20% - Accent6 5 3 4" xfId="8075"/>
    <cellStyle name="20% - Accent6 5 3 4 2" xfId="18457"/>
    <cellStyle name="20% - Accent6 5 3 5" xfId="11519"/>
    <cellStyle name="20% - Accent6 5 4" xfId="1874"/>
    <cellStyle name="20% - Accent6 5 4 2" xfId="5412"/>
    <cellStyle name="20% - Accent6 5 4 2 2" xfId="15794"/>
    <cellStyle name="20% - Accent6 5 4 3" xfId="8791"/>
    <cellStyle name="20% - Accent6 5 4 3 2" xfId="19173"/>
    <cellStyle name="20% - Accent6 5 4 4" xfId="12287"/>
    <cellStyle name="20% - Accent6 5 5" xfId="3299"/>
    <cellStyle name="20% - Accent6 5 5 2" xfId="6746"/>
    <cellStyle name="20% - Accent6 5 5 2 2" xfId="17128"/>
    <cellStyle name="20% - Accent6 5 5 3" xfId="10126"/>
    <cellStyle name="20% - Accent6 5 5 3 2" xfId="20508"/>
    <cellStyle name="20% - Accent6 5 5 4" xfId="13712"/>
    <cellStyle name="20% - Accent6 5 6" xfId="3991"/>
    <cellStyle name="20% - Accent6 5 6 2" xfId="14373"/>
    <cellStyle name="20% - Accent6 5 7" xfId="7369"/>
    <cellStyle name="20% - Accent6 5 7 2" xfId="17751"/>
    <cellStyle name="20% - Accent6 5 8" xfId="10762"/>
    <cellStyle name="20% - Accent6 6" xfId="513"/>
    <cellStyle name="20% - Accent6 6 2" xfId="1291"/>
    <cellStyle name="20% - Accent6 6 2 2" xfId="2828"/>
    <cellStyle name="20% - Accent6 6 2 2 2" xfId="6301"/>
    <cellStyle name="20% - Accent6 6 2 2 2 2" xfId="16683"/>
    <cellStyle name="20% - Accent6 6 2 2 3" xfId="9681"/>
    <cellStyle name="20% - Accent6 6 2 2 3 2" xfId="20063"/>
    <cellStyle name="20% - Accent6 6 2 2 4" xfId="13241"/>
    <cellStyle name="20% - Accent6 6 2 3" xfId="4879"/>
    <cellStyle name="20% - Accent6 6 2 3 2" xfId="15261"/>
    <cellStyle name="20% - Accent6 6 2 4" xfId="8258"/>
    <cellStyle name="20% - Accent6 6 2 4 2" xfId="18640"/>
    <cellStyle name="20% - Accent6 6 2 5" xfId="11715"/>
    <cellStyle name="20% - Accent6 6 3" xfId="2070"/>
    <cellStyle name="20% - Accent6 6 3 2" xfId="5595"/>
    <cellStyle name="20% - Accent6 6 3 2 2" xfId="15977"/>
    <cellStyle name="20% - Accent6 6 3 3" xfId="8975"/>
    <cellStyle name="20% - Accent6 6 3 3 2" xfId="19357"/>
    <cellStyle name="20% - Accent6 6 3 4" xfId="12483"/>
    <cellStyle name="20% - Accent6 6 4" xfId="3300"/>
    <cellStyle name="20% - Accent6 6 4 2" xfId="6747"/>
    <cellStyle name="20% - Accent6 6 4 2 2" xfId="17129"/>
    <cellStyle name="20% - Accent6 6 4 3" xfId="10127"/>
    <cellStyle name="20% - Accent6 6 4 3 2" xfId="20509"/>
    <cellStyle name="20% - Accent6 6 4 4" xfId="13713"/>
    <cellStyle name="20% - Accent6 6 5" xfId="4172"/>
    <cellStyle name="20% - Accent6 6 5 2" xfId="14554"/>
    <cellStyle name="20% - Accent6 6 6" xfId="7551"/>
    <cellStyle name="20% - Accent6 6 6 2" xfId="17933"/>
    <cellStyle name="20% - Accent6 6 7" xfId="10957"/>
    <cellStyle name="20% - Accent6 7" xfId="902"/>
    <cellStyle name="20% - Accent6 7 2" xfId="2449"/>
    <cellStyle name="20% - Accent6 7 2 2" xfId="5948"/>
    <cellStyle name="20% - Accent6 7 2 2 2" xfId="16330"/>
    <cellStyle name="20% - Accent6 7 2 3" xfId="9328"/>
    <cellStyle name="20% - Accent6 7 2 3 2" xfId="19710"/>
    <cellStyle name="20% - Accent6 7 2 4" xfId="12862"/>
    <cellStyle name="20% - Accent6 7 3" xfId="3301"/>
    <cellStyle name="20% - Accent6 7 3 2" xfId="6748"/>
    <cellStyle name="20% - Accent6 7 3 2 2" xfId="17130"/>
    <cellStyle name="20% - Accent6 7 3 3" xfId="10128"/>
    <cellStyle name="20% - Accent6 7 3 3 2" xfId="20510"/>
    <cellStyle name="20% - Accent6 7 3 4" xfId="13714"/>
    <cellStyle name="20% - Accent6 7 4" xfId="4525"/>
    <cellStyle name="20% - Accent6 7 4 2" xfId="14907"/>
    <cellStyle name="20% - Accent6 7 5" xfId="7905"/>
    <cellStyle name="20% - Accent6 7 5 2" xfId="18287"/>
    <cellStyle name="20% - Accent6 7 6" xfId="11336"/>
    <cellStyle name="20% - Accent6 8" xfId="1685"/>
    <cellStyle name="20% - Accent6 8 2" xfId="5246"/>
    <cellStyle name="20% - Accent6 8 2 2" xfId="15628"/>
    <cellStyle name="20% - Accent6 8 3" xfId="8625"/>
    <cellStyle name="20% - Accent6 8 3 2" xfId="19007"/>
    <cellStyle name="20% - Accent6 8 4" xfId="12108"/>
    <cellStyle name="20% - Accent6 9" xfId="3302"/>
    <cellStyle name="20% - Accent6 9 2" xfId="6749"/>
    <cellStyle name="20% - Accent6 9 2 2" xfId="17131"/>
    <cellStyle name="20% - Accent6 9 3" xfId="10129"/>
    <cellStyle name="20% - Accent6 9 3 2" xfId="20511"/>
    <cellStyle name="20% - Accent6 9 4" xfId="13715"/>
    <cellStyle name="40% - Accent1 10" xfId="29"/>
    <cellStyle name="40% - Accent1 10 2" xfId="3762"/>
    <cellStyle name="40% - Accent1 10 2 2" xfId="14144"/>
    <cellStyle name="40% - Accent1 10 3" xfId="7141"/>
    <cellStyle name="40% - Accent1 10 3 2" xfId="17523"/>
    <cellStyle name="40% - Accent1 10 4" xfId="10518"/>
    <cellStyle name="40% - Accent1 2" xfId="142"/>
    <cellStyle name="40% - Accent1 2 10" xfId="10602"/>
    <cellStyle name="40% - Accent1 2 2" xfId="232"/>
    <cellStyle name="40% - Accent1 2 2 2" xfId="418"/>
    <cellStyle name="40% - Accent1 2 2 2 2" xfId="807"/>
    <cellStyle name="40% - Accent1 2 2 2 2 2" xfId="1575"/>
    <cellStyle name="40% - Accent1 2 2 2 2 2 2" xfId="3112"/>
    <cellStyle name="40% - Accent1 2 2 2 2 2 2 2" xfId="6559"/>
    <cellStyle name="40% - Accent1 2 2 2 2 2 2 2 2" xfId="16941"/>
    <cellStyle name="40% - Accent1 2 2 2 2 2 2 3" xfId="9939"/>
    <cellStyle name="40% - Accent1 2 2 2 2 2 2 3 2" xfId="20321"/>
    <cellStyle name="40% - Accent1 2 2 2 2 2 2 4" xfId="13525"/>
    <cellStyle name="40% - Accent1 2 2 2 2 2 3" xfId="5137"/>
    <cellStyle name="40% - Accent1 2 2 2 2 2 3 2" xfId="15519"/>
    <cellStyle name="40% - Accent1 2 2 2 2 2 4" xfId="8516"/>
    <cellStyle name="40% - Accent1 2 2 2 2 2 4 2" xfId="18898"/>
    <cellStyle name="40% - Accent1 2 2 2 2 2 5" xfId="11999"/>
    <cellStyle name="40% - Accent1 2 2 2 2 3" xfId="2354"/>
    <cellStyle name="40% - Accent1 2 2 2 2 3 2" xfId="5853"/>
    <cellStyle name="40% - Accent1 2 2 2 2 3 2 2" xfId="16235"/>
    <cellStyle name="40% - Accent1 2 2 2 2 3 3" xfId="9233"/>
    <cellStyle name="40% - Accent1 2 2 2 2 3 3 2" xfId="19615"/>
    <cellStyle name="40% - Accent1 2 2 2 2 3 4" xfId="12767"/>
    <cellStyle name="40% - Accent1 2 2 2 2 4" xfId="4430"/>
    <cellStyle name="40% - Accent1 2 2 2 2 4 2" xfId="14812"/>
    <cellStyle name="40% - Accent1 2 2 2 2 5" xfId="7810"/>
    <cellStyle name="40% - Accent1 2 2 2 2 5 2" xfId="18192"/>
    <cellStyle name="40% - Accent1 2 2 2 2 6" xfId="11241"/>
    <cellStyle name="40% - Accent1 2 2 2 3" xfId="1196"/>
    <cellStyle name="40% - Accent1 2 2 2 3 2" xfId="2733"/>
    <cellStyle name="40% - Accent1 2 2 2 3 2 2" xfId="6206"/>
    <cellStyle name="40% - Accent1 2 2 2 3 2 2 2" xfId="16588"/>
    <cellStyle name="40% - Accent1 2 2 2 3 2 3" xfId="9586"/>
    <cellStyle name="40% - Accent1 2 2 2 3 2 3 2" xfId="19968"/>
    <cellStyle name="40% - Accent1 2 2 2 3 2 4" xfId="13146"/>
    <cellStyle name="40% - Accent1 2 2 2 3 3" xfId="4784"/>
    <cellStyle name="40% - Accent1 2 2 2 3 3 2" xfId="15166"/>
    <cellStyle name="40% - Accent1 2 2 2 3 4" xfId="8163"/>
    <cellStyle name="40% - Accent1 2 2 2 3 4 2" xfId="18545"/>
    <cellStyle name="40% - Accent1 2 2 2 3 5" xfId="11620"/>
    <cellStyle name="40% - Accent1 2 2 2 4" xfId="1975"/>
    <cellStyle name="40% - Accent1 2 2 2 4 2" xfId="5500"/>
    <cellStyle name="40% - Accent1 2 2 2 4 2 2" xfId="15882"/>
    <cellStyle name="40% - Accent1 2 2 2 4 3" xfId="8880"/>
    <cellStyle name="40% - Accent1 2 2 2 4 3 2" xfId="19262"/>
    <cellStyle name="40% - Accent1 2 2 2 4 4" xfId="12388"/>
    <cellStyle name="40% - Accent1 2 2 2 5" xfId="3303"/>
    <cellStyle name="40% - Accent1 2 2 2 5 2" xfId="6750"/>
    <cellStyle name="40% - Accent1 2 2 2 5 2 2" xfId="17132"/>
    <cellStyle name="40% - Accent1 2 2 2 5 3" xfId="10130"/>
    <cellStyle name="40% - Accent1 2 2 2 5 3 2" xfId="20512"/>
    <cellStyle name="40% - Accent1 2 2 2 5 4" xfId="13716"/>
    <cellStyle name="40% - Accent1 2 2 2 6" xfId="4079"/>
    <cellStyle name="40% - Accent1 2 2 2 6 2" xfId="14461"/>
    <cellStyle name="40% - Accent1 2 2 2 7" xfId="7458"/>
    <cellStyle name="40% - Accent1 2 2 2 7 2" xfId="17840"/>
    <cellStyle name="40% - Accent1 2 2 2 8" xfId="10863"/>
    <cellStyle name="40% - Accent1 2 2 3" xfId="624"/>
    <cellStyle name="40% - Accent1 2 2 3 2" xfId="1392"/>
    <cellStyle name="40% - Accent1 2 2 3 2 2" xfId="2929"/>
    <cellStyle name="40% - Accent1 2 2 3 2 2 2" xfId="6389"/>
    <cellStyle name="40% - Accent1 2 2 3 2 2 2 2" xfId="16771"/>
    <cellStyle name="40% - Accent1 2 2 3 2 2 3" xfId="9769"/>
    <cellStyle name="40% - Accent1 2 2 3 2 2 3 2" xfId="20151"/>
    <cellStyle name="40% - Accent1 2 2 3 2 2 4" xfId="13342"/>
    <cellStyle name="40% - Accent1 2 2 3 2 3" xfId="4967"/>
    <cellStyle name="40% - Accent1 2 2 3 2 3 2" xfId="15349"/>
    <cellStyle name="40% - Accent1 2 2 3 2 4" xfId="8346"/>
    <cellStyle name="40% - Accent1 2 2 3 2 4 2" xfId="18728"/>
    <cellStyle name="40% - Accent1 2 2 3 2 5" xfId="11816"/>
    <cellStyle name="40% - Accent1 2 2 3 3" xfId="2171"/>
    <cellStyle name="40% - Accent1 2 2 3 3 2" xfId="5683"/>
    <cellStyle name="40% - Accent1 2 2 3 3 2 2" xfId="16065"/>
    <cellStyle name="40% - Accent1 2 2 3 3 3" xfId="9063"/>
    <cellStyle name="40% - Accent1 2 2 3 3 3 2" xfId="19445"/>
    <cellStyle name="40% - Accent1 2 2 3 3 4" xfId="12584"/>
    <cellStyle name="40% - Accent1 2 2 3 4" xfId="4260"/>
    <cellStyle name="40% - Accent1 2 2 3 4 2" xfId="14642"/>
    <cellStyle name="40% - Accent1 2 2 3 5" xfId="7640"/>
    <cellStyle name="40% - Accent1 2 2 3 5 2" xfId="18022"/>
    <cellStyle name="40% - Accent1 2 2 3 6" xfId="11058"/>
    <cellStyle name="40% - Accent1 2 2 4" xfId="1013"/>
    <cellStyle name="40% - Accent1 2 2 4 2" xfId="2550"/>
    <cellStyle name="40% - Accent1 2 2 4 2 2" xfId="6036"/>
    <cellStyle name="40% - Accent1 2 2 4 2 2 2" xfId="16418"/>
    <cellStyle name="40% - Accent1 2 2 4 2 3" xfId="9416"/>
    <cellStyle name="40% - Accent1 2 2 4 2 3 2" xfId="19798"/>
    <cellStyle name="40% - Accent1 2 2 4 2 4" xfId="12963"/>
    <cellStyle name="40% - Accent1 2 2 4 3" xfId="4614"/>
    <cellStyle name="40% - Accent1 2 2 4 3 2" xfId="14996"/>
    <cellStyle name="40% - Accent1 2 2 4 4" xfId="7993"/>
    <cellStyle name="40% - Accent1 2 2 4 4 2" xfId="18375"/>
    <cellStyle name="40% - Accent1 2 2 4 5" xfId="11437"/>
    <cellStyle name="40% - Accent1 2 2 5" xfId="1792"/>
    <cellStyle name="40% - Accent1 2 2 5 2" xfId="5330"/>
    <cellStyle name="40% - Accent1 2 2 5 2 2" xfId="15712"/>
    <cellStyle name="40% - Accent1 2 2 5 3" xfId="8709"/>
    <cellStyle name="40% - Accent1 2 2 5 3 2" xfId="19091"/>
    <cellStyle name="40% - Accent1 2 2 5 4" xfId="12205"/>
    <cellStyle name="40% - Accent1 2 2 6" xfId="3304"/>
    <cellStyle name="40% - Accent1 2 2 6 2" xfId="6751"/>
    <cellStyle name="40% - Accent1 2 2 6 2 2" xfId="17133"/>
    <cellStyle name="40% - Accent1 2 2 6 3" xfId="10131"/>
    <cellStyle name="40% - Accent1 2 2 6 3 2" xfId="20513"/>
    <cellStyle name="40% - Accent1 2 2 6 4" xfId="13717"/>
    <cellStyle name="40% - Accent1 2 2 7" xfId="3909"/>
    <cellStyle name="40% - Accent1 2 2 7 2" xfId="14291"/>
    <cellStyle name="40% - Accent1 2 2 8" xfId="7287"/>
    <cellStyle name="40% - Accent1 2 2 8 2" xfId="17669"/>
    <cellStyle name="40% - Accent1 2 2 9" xfId="10680"/>
    <cellStyle name="40% - Accent1 2 3" xfId="335"/>
    <cellStyle name="40% - Accent1 2 3 2" xfId="724"/>
    <cellStyle name="40% - Accent1 2 3 2 2" xfId="1492"/>
    <cellStyle name="40% - Accent1 2 3 2 2 2" xfId="3029"/>
    <cellStyle name="40% - Accent1 2 3 2 2 2 2" xfId="6480"/>
    <cellStyle name="40% - Accent1 2 3 2 2 2 2 2" xfId="16862"/>
    <cellStyle name="40% - Accent1 2 3 2 2 2 3" xfId="9860"/>
    <cellStyle name="40% - Accent1 2 3 2 2 2 3 2" xfId="20242"/>
    <cellStyle name="40% - Accent1 2 3 2 2 2 4" xfId="13442"/>
    <cellStyle name="40% - Accent1 2 3 2 2 3" xfId="5058"/>
    <cellStyle name="40% - Accent1 2 3 2 2 3 2" xfId="15440"/>
    <cellStyle name="40% - Accent1 2 3 2 2 4" xfId="8437"/>
    <cellStyle name="40% - Accent1 2 3 2 2 4 2" xfId="18819"/>
    <cellStyle name="40% - Accent1 2 3 2 2 5" xfId="11916"/>
    <cellStyle name="40% - Accent1 2 3 2 3" xfId="2271"/>
    <cellStyle name="40% - Accent1 2 3 2 3 2" xfId="5774"/>
    <cellStyle name="40% - Accent1 2 3 2 3 2 2" xfId="16156"/>
    <cellStyle name="40% - Accent1 2 3 2 3 3" xfId="9154"/>
    <cellStyle name="40% - Accent1 2 3 2 3 3 2" xfId="19536"/>
    <cellStyle name="40% - Accent1 2 3 2 3 4" xfId="12684"/>
    <cellStyle name="40% - Accent1 2 3 2 4" xfId="4351"/>
    <cellStyle name="40% - Accent1 2 3 2 4 2" xfId="14733"/>
    <cellStyle name="40% - Accent1 2 3 2 5" xfId="7731"/>
    <cellStyle name="40% - Accent1 2 3 2 5 2" xfId="18113"/>
    <cellStyle name="40% - Accent1 2 3 2 6" xfId="11158"/>
    <cellStyle name="40% - Accent1 2 3 3" xfId="1113"/>
    <cellStyle name="40% - Accent1 2 3 3 2" xfId="2650"/>
    <cellStyle name="40% - Accent1 2 3 3 2 2" xfId="6127"/>
    <cellStyle name="40% - Accent1 2 3 3 2 2 2" xfId="16509"/>
    <cellStyle name="40% - Accent1 2 3 3 2 3" xfId="9507"/>
    <cellStyle name="40% - Accent1 2 3 3 2 3 2" xfId="19889"/>
    <cellStyle name="40% - Accent1 2 3 3 2 4" xfId="13063"/>
    <cellStyle name="40% - Accent1 2 3 3 3" xfId="4705"/>
    <cellStyle name="40% - Accent1 2 3 3 3 2" xfId="15087"/>
    <cellStyle name="40% - Accent1 2 3 3 4" xfId="8084"/>
    <cellStyle name="40% - Accent1 2 3 3 4 2" xfId="18466"/>
    <cellStyle name="40% - Accent1 2 3 3 5" xfId="11537"/>
    <cellStyle name="40% - Accent1 2 3 4" xfId="1892"/>
    <cellStyle name="40% - Accent1 2 3 4 2" xfId="5421"/>
    <cellStyle name="40% - Accent1 2 3 4 2 2" xfId="15803"/>
    <cellStyle name="40% - Accent1 2 3 4 3" xfId="8800"/>
    <cellStyle name="40% - Accent1 2 3 4 3 2" xfId="19182"/>
    <cellStyle name="40% - Accent1 2 3 4 4" xfId="12305"/>
    <cellStyle name="40% - Accent1 2 3 5" xfId="3305"/>
    <cellStyle name="40% - Accent1 2 3 5 2" xfId="6752"/>
    <cellStyle name="40% - Accent1 2 3 5 2 2" xfId="17134"/>
    <cellStyle name="40% - Accent1 2 3 5 3" xfId="10132"/>
    <cellStyle name="40% - Accent1 2 3 5 3 2" xfId="20514"/>
    <cellStyle name="40% - Accent1 2 3 5 4" xfId="13718"/>
    <cellStyle name="40% - Accent1 2 3 6" xfId="4000"/>
    <cellStyle name="40% - Accent1 2 3 6 2" xfId="14382"/>
    <cellStyle name="40% - Accent1 2 3 7" xfId="7379"/>
    <cellStyle name="40% - Accent1 2 3 7 2" xfId="17761"/>
    <cellStyle name="40% - Accent1 2 3 8" xfId="10780"/>
    <cellStyle name="40% - Accent1 2 4" xfId="541"/>
    <cellStyle name="40% - Accent1 2 4 2" xfId="1309"/>
    <cellStyle name="40% - Accent1 2 4 2 2" xfId="2846"/>
    <cellStyle name="40% - Accent1 2 4 2 2 2" xfId="6310"/>
    <cellStyle name="40% - Accent1 2 4 2 2 2 2" xfId="16692"/>
    <cellStyle name="40% - Accent1 2 4 2 2 3" xfId="9690"/>
    <cellStyle name="40% - Accent1 2 4 2 2 3 2" xfId="20072"/>
    <cellStyle name="40% - Accent1 2 4 2 2 4" xfId="13259"/>
    <cellStyle name="40% - Accent1 2 4 2 3" xfId="4888"/>
    <cellStyle name="40% - Accent1 2 4 2 3 2" xfId="15270"/>
    <cellStyle name="40% - Accent1 2 4 2 4" xfId="8267"/>
    <cellStyle name="40% - Accent1 2 4 2 4 2" xfId="18649"/>
    <cellStyle name="40% - Accent1 2 4 2 5" xfId="11733"/>
    <cellStyle name="40% - Accent1 2 4 3" xfId="2088"/>
    <cellStyle name="40% - Accent1 2 4 3 2" xfId="5604"/>
    <cellStyle name="40% - Accent1 2 4 3 2 2" xfId="15986"/>
    <cellStyle name="40% - Accent1 2 4 3 3" xfId="8984"/>
    <cellStyle name="40% - Accent1 2 4 3 3 2" xfId="19366"/>
    <cellStyle name="40% - Accent1 2 4 3 4" xfId="12501"/>
    <cellStyle name="40% - Accent1 2 4 4" xfId="4181"/>
    <cellStyle name="40% - Accent1 2 4 4 2" xfId="14563"/>
    <cellStyle name="40% - Accent1 2 4 5" xfId="7561"/>
    <cellStyle name="40% - Accent1 2 4 5 2" xfId="17943"/>
    <cellStyle name="40% - Accent1 2 4 6" xfId="10975"/>
    <cellStyle name="40% - Accent1 2 5" xfId="930"/>
    <cellStyle name="40% - Accent1 2 5 2" xfId="2467"/>
    <cellStyle name="40% - Accent1 2 5 2 2" xfId="5957"/>
    <cellStyle name="40% - Accent1 2 5 2 2 2" xfId="16339"/>
    <cellStyle name="40% - Accent1 2 5 2 3" xfId="9337"/>
    <cellStyle name="40% - Accent1 2 5 2 3 2" xfId="19719"/>
    <cellStyle name="40% - Accent1 2 5 2 4" xfId="12880"/>
    <cellStyle name="40% - Accent1 2 5 3" xfId="4535"/>
    <cellStyle name="40% - Accent1 2 5 3 2" xfId="14917"/>
    <cellStyle name="40% - Accent1 2 5 4" xfId="7914"/>
    <cellStyle name="40% - Accent1 2 5 4 2" xfId="18296"/>
    <cellStyle name="40% - Accent1 2 5 5" xfId="11354"/>
    <cellStyle name="40% - Accent1 2 6" xfId="1712"/>
    <cellStyle name="40% - Accent1 2 6 2" xfId="5254"/>
    <cellStyle name="40% - Accent1 2 6 2 2" xfId="15636"/>
    <cellStyle name="40% - Accent1 2 6 3" xfId="8633"/>
    <cellStyle name="40% - Accent1 2 6 3 2" xfId="19015"/>
    <cellStyle name="40% - Accent1 2 6 4" xfId="12125"/>
    <cellStyle name="40% - Accent1 2 7" xfId="3306"/>
    <cellStyle name="40% - Accent1 2 7 2" xfId="6753"/>
    <cellStyle name="40% - Accent1 2 7 2 2" xfId="17135"/>
    <cellStyle name="40% - Accent1 2 7 3" xfId="10133"/>
    <cellStyle name="40% - Accent1 2 7 3 2" xfId="20515"/>
    <cellStyle name="40% - Accent1 2 7 4" xfId="13719"/>
    <cellStyle name="40% - Accent1 2 8" xfId="3833"/>
    <cellStyle name="40% - Accent1 2 8 2" xfId="14215"/>
    <cellStyle name="40% - Accent1 2 9" xfId="7211"/>
    <cellStyle name="40% - Accent1 2 9 2" xfId="17593"/>
    <cellStyle name="40% - Accent1 3" xfId="155"/>
    <cellStyle name="40% - Accent1 3 10" xfId="10615"/>
    <cellStyle name="40% - Accent1 3 2" xfId="245"/>
    <cellStyle name="40% - Accent1 3 2 2" xfId="431"/>
    <cellStyle name="40% - Accent1 3 2 2 2" xfId="820"/>
    <cellStyle name="40% - Accent1 3 2 2 2 2" xfId="1588"/>
    <cellStyle name="40% - Accent1 3 2 2 2 2 2" xfId="3125"/>
    <cellStyle name="40% - Accent1 3 2 2 2 2 2 2" xfId="6572"/>
    <cellStyle name="40% - Accent1 3 2 2 2 2 2 2 2" xfId="16954"/>
    <cellStyle name="40% - Accent1 3 2 2 2 2 2 3" xfId="9952"/>
    <cellStyle name="40% - Accent1 3 2 2 2 2 2 3 2" xfId="20334"/>
    <cellStyle name="40% - Accent1 3 2 2 2 2 2 4" xfId="13538"/>
    <cellStyle name="40% - Accent1 3 2 2 2 2 3" xfId="5150"/>
    <cellStyle name="40% - Accent1 3 2 2 2 2 3 2" xfId="15532"/>
    <cellStyle name="40% - Accent1 3 2 2 2 2 4" xfId="8529"/>
    <cellStyle name="40% - Accent1 3 2 2 2 2 4 2" xfId="18911"/>
    <cellStyle name="40% - Accent1 3 2 2 2 2 5" xfId="12012"/>
    <cellStyle name="40% - Accent1 3 2 2 2 3" xfId="2367"/>
    <cellStyle name="40% - Accent1 3 2 2 2 3 2" xfId="5866"/>
    <cellStyle name="40% - Accent1 3 2 2 2 3 2 2" xfId="16248"/>
    <cellStyle name="40% - Accent1 3 2 2 2 3 3" xfId="9246"/>
    <cellStyle name="40% - Accent1 3 2 2 2 3 3 2" xfId="19628"/>
    <cellStyle name="40% - Accent1 3 2 2 2 3 4" xfId="12780"/>
    <cellStyle name="40% - Accent1 3 2 2 2 4" xfId="4443"/>
    <cellStyle name="40% - Accent1 3 2 2 2 4 2" xfId="14825"/>
    <cellStyle name="40% - Accent1 3 2 2 2 5" xfId="7823"/>
    <cellStyle name="40% - Accent1 3 2 2 2 5 2" xfId="18205"/>
    <cellStyle name="40% - Accent1 3 2 2 2 6" xfId="11254"/>
    <cellStyle name="40% - Accent1 3 2 2 3" xfId="1209"/>
    <cellStyle name="40% - Accent1 3 2 2 3 2" xfId="2746"/>
    <cellStyle name="40% - Accent1 3 2 2 3 2 2" xfId="6219"/>
    <cellStyle name="40% - Accent1 3 2 2 3 2 2 2" xfId="16601"/>
    <cellStyle name="40% - Accent1 3 2 2 3 2 3" xfId="9599"/>
    <cellStyle name="40% - Accent1 3 2 2 3 2 3 2" xfId="19981"/>
    <cellStyle name="40% - Accent1 3 2 2 3 2 4" xfId="13159"/>
    <cellStyle name="40% - Accent1 3 2 2 3 3" xfId="4797"/>
    <cellStyle name="40% - Accent1 3 2 2 3 3 2" xfId="15179"/>
    <cellStyle name="40% - Accent1 3 2 2 3 4" xfId="8176"/>
    <cellStyle name="40% - Accent1 3 2 2 3 4 2" xfId="18558"/>
    <cellStyle name="40% - Accent1 3 2 2 3 5" xfId="11633"/>
    <cellStyle name="40% - Accent1 3 2 2 4" xfId="1988"/>
    <cellStyle name="40% - Accent1 3 2 2 4 2" xfId="5513"/>
    <cellStyle name="40% - Accent1 3 2 2 4 2 2" xfId="15895"/>
    <cellStyle name="40% - Accent1 3 2 2 4 3" xfId="8893"/>
    <cellStyle name="40% - Accent1 3 2 2 4 3 2" xfId="19275"/>
    <cellStyle name="40% - Accent1 3 2 2 4 4" xfId="12401"/>
    <cellStyle name="40% - Accent1 3 2 2 5" xfId="3307"/>
    <cellStyle name="40% - Accent1 3 2 2 5 2" xfId="6754"/>
    <cellStyle name="40% - Accent1 3 2 2 5 2 2" xfId="17136"/>
    <cellStyle name="40% - Accent1 3 2 2 5 3" xfId="10134"/>
    <cellStyle name="40% - Accent1 3 2 2 5 3 2" xfId="20516"/>
    <cellStyle name="40% - Accent1 3 2 2 5 4" xfId="13720"/>
    <cellStyle name="40% - Accent1 3 2 2 6" xfId="4092"/>
    <cellStyle name="40% - Accent1 3 2 2 6 2" xfId="14474"/>
    <cellStyle name="40% - Accent1 3 2 2 7" xfId="7471"/>
    <cellStyle name="40% - Accent1 3 2 2 7 2" xfId="17853"/>
    <cellStyle name="40% - Accent1 3 2 2 8" xfId="10876"/>
    <cellStyle name="40% - Accent1 3 2 3" xfId="637"/>
    <cellStyle name="40% - Accent1 3 2 3 2" xfId="1405"/>
    <cellStyle name="40% - Accent1 3 2 3 2 2" xfId="2942"/>
    <cellStyle name="40% - Accent1 3 2 3 2 2 2" xfId="6402"/>
    <cellStyle name="40% - Accent1 3 2 3 2 2 2 2" xfId="16784"/>
    <cellStyle name="40% - Accent1 3 2 3 2 2 3" xfId="9782"/>
    <cellStyle name="40% - Accent1 3 2 3 2 2 3 2" xfId="20164"/>
    <cellStyle name="40% - Accent1 3 2 3 2 2 4" xfId="13355"/>
    <cellStyle name="40% - Accent1 3 2 3 2 3" xfId="4980"/>
    <cellStyle name="40% - Accent1 3 2 3 2 3 2" xfId="15362"/>
    <cellStyle name="40% - Accent1 3 2 3 2 4" xfId="8359"/>
    <cellStyle name="40% - Accent1 3 2 3 2 4 2" xfId="18741"/>
    <cellStyle name="40% - Accent1 3 2 3 2 5" xfId="11829"/>
    <cellStyle name="40% - Accent1 3 2 3 3" xfId="2184"/>
    <cellStyle name="40% - Accent1 3 2 3 3 2" xfId="5696"/>
    <cellStyle name="40% - Accent1 3 2 3 3 2 2" xfId="16078"/>
    <cellStyle name="40% - Accent1 3 2 3 3 3" xfId="9076"/>
    <cellStyle name="40% - Accent1 3 2 3 3 3 2" xfId="19458"/>
    <cellStyle name="40% - Accent1 3 2 3 3 4" xfId="12597"/>
    <cellStyle name="40% - Accent1 3 2 3 4" xfId="4273"/>
    <cellStyle name="40% - Accent1 3 2 3 4 2" xfId="14655"/>
    <cellStyle name="40% - Accent1 3 2 3 5" xfId="7653"/>
    <cellStyle name="40% - Accent1 3 2 3 5 2" xfId="18035"/>
    <cellStyle name="40% - Accent1 3 2 3 6" xfId="11071"/>
    <cellStyle name="40% - Accent1 3 2 4" xfId="1026"/>
    <cellStyle name="40% - Accent1 3 2 4 2" xfId="2563"/>
    <cellStyle name="40% - Accent1 3 2 4 2 2" xfId="6049"/>
    <cellStyle name="40% - Accent1 3 2 4 2 2 2" xfId="16431"/>
    <cellStyle name="40% - Accent1 3 2 4 2 3" xfId="9429"/>
    <cellStyle name="40% - Accent1 3 2 4 2 3 2" xfId="19811"/>
    <cellStyle name="40% - Accent1 3 2 4 2 4" xfId="12976"/>
    <cellStyle name="40% - Accent1 3 2 4 3" xfId="4627"/>
    <cellStyle name="40% - Accent1 3 2 4 3 2" xfId="15009"/>
    <cellStyle name="40% - Accent1 3 2 4 4" xfId="8006"/>
    <cellStyle name="40% - Accent1 3 2 4 4 2" xfId="18388"/>
    <cellStyle name="40% - Accent1 3 2 4 5" xfId="11450"/>
    <cellStyle name="40% - Accent1 3 2 5" xfId="1805"/>
    <cellStyle name="40% - Accent1 3 2 5 2" xfId="5343"/>
    <cellStyle name="40% - Accent1 3 2 5 2 2" xfId="15725"/>
    <cellStyle name="40% - Accent1 3 2 5 3" xfId="8722"/>
    <cellStyle name="40% - Accent1 3 2 5 3 2" xfId="19104"/>
    <cellStyle name="40% - Accent1 3 2 5 4" xfId="12218"/>
    <cellStyle name="40% - Accent1 3 2 6" xfId="3308"/>
    <cellStyle name="40% - Accent1 3 2 6 2" xfId="6755"/>
    <cellStyle name="40% - Accent1 3 2 6 2 2" xfId="17137"/>
    <cellStyle name="40% - Accent1 3 2 6 3" xfId="10135"/>
    <cellStyle name="40% - Accent1 3 2 6 3 2" xfId="20517"/>
    <cellStyle name="40% - Accent1 3 2 6 4" xfId="13721"/>
    <cellStyle name="40% - Accent1 3 2 7" xfId="3922"/>
    <cellStyle name="40% - Accent1 3 2 7 2" xfId="14304"/>
    <cellStyle name="40% - Accent1 3 2 8" xfId="7300"/>
    <cellStyle name="40% - Accent1 3 2 8 2" xfId="17682"/>
    <cellStyle name="40% - Accent1 3 2 9" xfId="10693"/>
    <cellStyle name="40% - Accent1 3 3" xfId="348"/>
    <cellStyle name="40% - Accent1 3 3 2" xfId="737"/>
    <cellStyle name="40% - Accent1 3 3 2 2" xfId="1505"/>
    <cellStyle name="40% - Accent1 3 3 2 2 2" xfId="3042"/>
    <cellStyle name="40% - Accent1 3 3 2 2 2 2" xfId="6493"/>
    <cellStyle name="40% - Accent1 3 3 2 2 2 2 2" xfId="16875"/>
    <cellStyle name="40% - Accent1 3 3 2 2 2 3" xfId="9873"/>
    <cellStyle name="40% - Accent1 3 3 2 2 2 3 2" xfId="20255"/>
    <cellStyle name="40% - Accent1 3 3 2 2 2 4" xfId="13455"/>
    <cellStyle name="40% - Accent1 3 3 2 2 3" xfId="5071"/>
    <cellStyle name="40% - Accent1 3 3 2 2 3 2" xfId="15453"/>
    <cellStyle name="40% - Accent1 3 3 2 2 4" xfId="8450"/>
    <cellStyle name="40% - Accent1 3 3 2 2 4 2" xfId="18832"/>
    <cellStyle name="40% - Accent1 3 3 2 2 5" xfId="11929"/>
    <cellStyle name="40% - Accent1 3 3 2 3" xfId="2284"/>
    <cellStyle name="40% - Accent1 3 3 2 3 2" xfId="5787"/>
    <cellStyle name="40% - Accent1 3 3 2 3 2 2" xfId="16169"/>
    <cellStyle name="40% - Accent1 3 3 2 3 3" xfId="9167"/>
    <cellStyle name="40% - Accent1 3 3 2 3 3 2" xfId="19549"/>
    <cellStyle name="40% - Accent1 3 3 2 3 4" xfId="12697"/>
    <cellStyle name="40% - Accent1 3 3 2 4" xfId="4364"/>
    <cellStyle name="40% - Accent1 3 3 2 4 2" xfId="14746"/>
    <cellStyle name="40% - Accent1 3 3 2 5" xfId="7744"/>
    <cellStyle name="40% - Accent1 3 3 2 5 2" xfId="18126"/>
    <cellStyle name="40% - Accent1 3 3 2 6" xfId="11171"/>
    <cellStyle name="40% - Accent1 3 3 3" xfId="1126"/>
    <cellStyle name="40% - Accent1 3 3 3 2" xfId="2663"/>
    <cellStyle name="40% - Accent1 3 3 3 2 2" xfId="6140"/>
    <cellStyle name="40% - Accent1 3 3 3 2 2 2" xfId="16522"/>
    <cellStyle name="40% - Accent1 3 3 3 2 3" xfId="9520"/>
    <cellStyle name="40% - Accent1 3 3 3 2 3 2" xfId="19902"/>
    <cellStyle name="40% - Accent1 3 3 3 2 4" xfId="13076"/>
    <cellStyle name="40% - Accent1 3 3 3 3" xfId="4718"/>
    <cellStyle name="40% - Accent1 3 3 3 3 2" xfId="15100"/>
    <cellStyle name="40% - Accent1 3 3 3 4" xfId="8097"/>
    <cellStyle name="40% - Accent1 3 3 3 4 2" xfId="18479"/>
    <cellStyle name="40% - Accent1 3 3 3 5" xfId="11550"/>
    <cellStyle name="40% - Accent1 3 3 4" xfId="1905"/>
    <cellStyle name="40% - Accent1 3 3 4 2" xfId="5434"/>
    <cellStyle name="40% - Accent1 3 3 4 2 2" xfId="15816"/>
    <cellStyle name="40% - Accent1 3 3 4 3" xfId="8813"/>
    <cellStyle name="40% - Accent1 3 3 4 3 2" xfId="19195"/>
    <cellStyle name="40% - Accent1 3 3 4 4" xfId="12318"/>
    <cellStyle name="40% - Accent1 3 3 5" xfId="3309"/>
    <cellStyle name="40% - Accent1 3 3 5 2" xfId="6756"/>
    <cellStyle name="40% - Accent1 3 3 5 2 2" xfId="17138"/>
    <cellStyle name="40% - Accent1 3 3 5 3" xfId="10136"/>
    <cellStyle name="40% - Accent1 3 3 5 3 2" xfId="20518"/>
    <cellStyle name="40% - Accent1 3 3 5 4" xfId="13722"/>
    <cellStyle name="40% - Accent1 3 3 6" xfId="4013"/>
    <cellStyle name="40% - Accent1 3 3 6 2" xfId="14395"/>
    <cellStyle name="40% - Accent1 3 3 7" xfId="7392"/>
    <cellStyle name="40% - Accent1 3 3 7 2" xfId="17774"/>
    <cellStyle name="40% - Accent1 3 3 8" xfId="10793"/>
    <cellStyle name="40% - Accent1 3 4" xfId="554"/>
    <cellStyle name="40% - Accent1 3 4 2" xfId="1322"/>
    <cellStyle name="40% - Accent1 3 4 2 2" xfId="2859"/>
    <cellStyle name="40% - Accent1 3 4 2 2 2" xfId="6323"/>
    <cellStyle name="40% - Accent1 3 4 2 2 2 2" xfId="16705"/>
    <cellStyle name="40% - Accent1 3 4 2 2 3" xfId="9703"/>
    <cellStyle name="40% - Accent1 3 4 2 2 3 2" xfId="20085"/>
    <cellStyle name="40% - Accent1 3 4 2 2 4" xfId="13272"/>
    <cellStyle name="40% - Accent1 3 4 2 3" xfId="4901"/>
    <cellStyle name="40% - Accent1 3 4 2 3 2" xfId="15283"/>
    <cellStyle name="40% - Accent1 3 4 2 4" xfId="8280"/>
    <cellStyle name="40% - Accent1 3 4 2 4 2" xfId="18662"/>
    <cellStyle name="40% - Accent1 3 4 2 5" xfId="11746"/>
    <cellStyle name="40% - Accent1 3 4 3" xfId="2101"/>
    <cellStyle name="40% - Accent1 3 4 3 2" xfId="5617"/>
    <cellStyle name="40% - Accent1 3 4 3 2 2" xfId="15999"/>
    <cellStyle name="40% - Accent1 3 4 3 3" xfId="8997"/>
    <cellStyle name="40% - Accent1 3 4 3 3 2" xfId="19379"/>
    <cellStyle name="40% - Accent1 3 4 3 4" xfId="12514"/>
    <cellStyle name="40% - Accent1 3 4 4" xfId="4194"/>
    <cellStyle name="40% - Accent1 3 4 4 2" xfId="14576"/>
    <cellStyle name="40% - Accent1 3 4 5" xfId="7574"/>
    <cellStyle name="40% - Accent1 3 4 5 2" xfId="17956"/>
    <cellStyle name="40% - Accent1 3 4 6" xfId="10988"/>
    <cellStyle name="40% - Accent1 3 5" xfId="943"/>
    <cellStyle name="40% - Accent1 3 5 2" xfId="2480"/>
    <cellStyle name="40% - Accent1 3 5 2 2" xfId="5970"/>
    <cellStyle name="40% - Accent1 3 5 2 2 2" xfId="16352"/>
    <cellStyle name="40% - Accent1 3 5 2 3" xfId="9350"/>
    <cellStyle name="40% - Accent1 3 5 2 3 2" xfId="19732"/>
    <cellStyle name="40% - Accent1 3 5 2 4" xfId="12893"/>
    <cellStyle name="40% - Accent1 3 5 3" xfId="4548"/>
    <cellStyle name="40% - Accent1 3 5 3 2" xfId="14930"/>
    <cellStyle name="40% - Accent1 3 5 4" xfId="7927"/>
    <cellStyle name="40% - Accent1 3 5 4 2" xfId="18309"/>
    <cellStyle name="40% - Accent1 3 5 5" xfId="11367"/>
    <cellStyle name="40% - Accent1 3 6" xfId="1725"/>
    <cellStyle name="40% - Accent1 3 6 2" xfId="5267"/>
    <cellStyle name="40% - Accent1 3 6 2 2" xfId="15649"/>
    <cellStyle name="40% - Accent1 3 6 3" xfId="8646"/>
    <cellStyle name="40% - Accent1 3 6 3 2" xfId="19028"/>
    <cellStyle name="40% - Accent1 3 6 4" xfId="12138"/>
    <cellStyle name="40% - Accent1 3 7" xfId="3310"/>
    <cellStyle name="40% - Accent1 3 7 2" xfId="6757"/>
    <cellStyle name="40% - Accent1 3 7 2 2" xfId="17139"/>
    <cellStyle name="40% - Accent1 3 7 3" xfId="10137"/>
    <cellStyle name="40% - Accent1 3 7 3 2" xfId="20519"/>
    <cellStyle name="40% - Accent1 3 7 4" xfId="13723"/>
    <cellStyle name="40% - Accent1 3 8" xfId="3846"/>
    <cellStyle name="40% - Accent1 3 8 2" xfId="14228"/>
    <cellStyle name="40% - Accent1 3 9" xfId="7224"/>
    <cellStyle name="40% - Accent1 3 9 2" xfId="17606"/>
    <cellStyle name="40% - Accent1 4" xfId="218"/>
    <cellStyle name="40% - Accent1 4 2" xfId="404"/>
    <cellStyle name="40% - Accent1 4 2 2" xfId="793"/>
    <cellStyle name="40% - Accent1 4 2 2 2" xfId="1561"/>
    <cellStyle name="40% - Accent1 4 2 2 2 2" xfId="3098"/>
    <cellStyle name="40% - Accent1 4 2 2 2 2 2" xfId="6545"/>
    <cellStyle name="40% - Accent1 4 2 2 2 2 2 2" xfId="16927"/>
    <cellStyle name="40% - Accent1 4 2 2 2 2 3" xfId="9925"/>
    <cellStyle name="40% - Accent1 4 2 2 2 2 3 2" xfId="20307"/>
    <cellStyle name="40% - Accent1 4 2 2 2 2 4" xfId="13511"/>
    <cellStyle name="40% - Accent1 4 2 2 2 3" xfId="5123"/>
    <cellStyle name="40% - Accent1 4 2 2 2 3 2" xfId="15505"/>
    <cellStyle name="40% - Accent1 4 2 2 2 4" xfId="8502"/>
    <cellStyle name="40% - Accent1 4 2 2 2 4 2" xfId="18884"/>
    <cellStyle name="40% - Accent1 4 2 2 2 5" xfId="11985"/>
    <cellStyle name="40% - Accent1 4 2 2 3" xfId="2340"/>
    <cellStyle name="40% - Accent1 4 2 2 3 2" xfId="5839"/>
    <cellStyle name="40% - Accent1 4 2 2 3 2 2" xfId="16221"/>
    <cellStyle name="40% - Accent1 4 2 2 3 3" xfId="9219"/>
    <cellStyle name="40% - Accent1 4 2 2 3 3 2" xfId="19601"/>
    <cellStyle name="40% - Accent1 4 2 2 3 4" xfId="12753"/>
    <cellStyle name="40% - Accent1 4 2 2 4" xfId="4416"/>
    <cellStyle name="40% - Accent1 4 2 2 4 2" xfId="14798"/>
    <cellStyle name="40% - Accent1 4 2 2 5" xfId="7796"/>
    <cellStyle name="40% - Accent1 4 2 2 5 2" xfId="18178"/>
    <cellStyle name="40% - Accent1 4 2 2 6" xfId="11227"/>
    <cellStyle name="40% - Accent1 4 2 3" xfId="1182"/>
    <cellStyle name="40% - Accent1 4 2 3 2" xfId="2719"/>
    <cellStyle name="40% - Accent1 4 2 3 2 2" xfId="6192"/>
    <cellStyle name="40% - Accent1 4 2 3 2 2 2" xfId="16574"/>
    <cellStyle name="40% - Accent1 4 2 3 2 3" xfId="9572"/>
    <cellStyle name="40% - Accent1 4 2 3 2 3 2" xfId="19954"/>
    <cellStyle name="40% - Accent1 4 2 3 2 4" xfId="13132"/>
    <cellStyle name="40% - Accent1 4 2 3 3" xfId="4770"/>
    <cellStyle name="40% - Accent1 4 2 3 3 2" xfId="15152"/>
    <cellStyle name="40% - Accent1 4 2 3 4" xfId="8149"/>
    <cellStyle name="40% - Accent1 4 2 3 4 2" xfId="18531"/>
    <cellStyle name="40% - Accent1 4 2 3 5" xfId="11606"/>
    <cellStyle name="40% - Accent1 4 2 4" xfId="1961"/>
    <cellStyle name="40% - Accent1 4 2 4 2" xfId="5486"/>
    <cellStyle name="40% - Accent1 4 2 4 2 2" xfId="15868"/>
    <cellStyle name="40% - Accent1 4 2 4 3" xfId="8866"/>
    <cellStyle name="40% - Accent1 4 2 4 3 2" xfId="19248"/>
    <cellStyle name="40% - Accent1 4 2 4 4" xfId="12374"/>
    <cellStyle name="40% - Accent1 4 2 5" xfId="3311"/>
    <cellStyle name="40% - Accent1 4 2 5 2" xfId="6758"/>
    <cellStyle name="40% - Accent1 4 2 5 2 2" xfId="17140"/>
    <cellStyle name="40% - Accent1 4 2 5 3" xfId="10138"/>
    <cellStyle name="40% - Accent1 4 2 5 3 2" xfId="20520"/>
    <cellStyle name="40% - Accent1 4 2 5 4" xfId="13724"/>
    <cellStyle name="40% - Accent1 4 2 6" xfId="4065"/>
    <cellStyle name="40% - Accent1 4 2 6 2" xfId="14447"/>
    <cellStyle name="40% - Accent1 4 2 7" xfId="7444"/>
    <cellStyle name="40% - Accent1 4 2 7 2" xfId="17826"/>
    <cellStyle name="40% - Accent1 4 2 8" xfId="10849"/>
    <cellStyle name="40% - Accent1 4 3" xfId="610"/>
    <cellStyle name="40% - Accent1 4 3 2" xfId="1378"/>
    <cellStyle name="40% - Accent1 4 3 2 2" xfId="2915"/>
    <cellStyle name="40% - Accent1 4 3 2 2 2" xfId="6375"/>
    <cellStyle name="40% - Accent1 4 3 2 2 2 2" xfId="16757"/>
    <cellStyle name="40% - Accent1 4 3 2 2 3" xfId="9755"/>
    <cellStyle name="40% - Accent1 4 3 2 2 3 2" xfId="20137"/>
    <cellStyle name="40% - Accent1 4 3 2 2 4" xfId="13328"/>
    <cellStyle name="40% - Accent1 4 3 2 3" xfId="4953"/>
    <cellStyle name="40% - Accent1 4 3 2 3 2" xfId="15335"/>
    <cellStyle name="40% - Accent1 4 3 2 4" xfId="8332"/>
    <cellStyle name="40% - Accent1 4 3 2 4 2" xfId="18714"/>
    <cellStyle name="40% - Accent1 4 3 2 5" xfId="11802"/>
    <cellStyle name="40% - Accent1 4 3 3" xfId="2157"/>
    <cellStyle name="40% - Accent1 4 3 3 2" xfId="5669"/>
    <cellStyle name="40% - Accent1 4 3 3 2 2" xfId="16051"/>
    <cellStyle name="40% - Accent1 4 3 3 3" xfId="9049"/>
    <cellStyle name="40% - Accent1 4 3 3 3 2" xfId="19431"/>
    <cellStyle name="40% - Accent1 4 3 3 4" xfId="12570"/>
    <cellStyle name="40% - Accent1 4 3 4" xfId="4246"/>
    <cellStyle name="40% - Accent1 4 3 4 2" xfId="14628"/>
    <cellStyle name="40% - Accent1 4 3 5" xfId="7626"/>
    <cellStyle name="40% - Accent1 4 3 5 2" xfId="18008"/>
    <cellStyle name="40% - Accent1 4 3 6" xfId="11044"/>
    <cellStyle name="40% - Accent1 4 4" xfId="999"/>
    <cellStyle name="40% - Accent1 4 4 2" xfId="2536"/>
    <cellStyle name="40% - Accent1 4 4 2 2" xfId="6022"/>
    <cellStyle name="40% - Accent1 4 4 2 2 2" xfId="16404"/>
    <cellStyle name="40% - Accent1 4 4 2 3" xfId="9402"/>
    <cellStyle name="40% - Accent1 4 4 2 3 2" xfId="19784"/>
    <cellStyle name="40% - Accent1 4 4 2 4" xfId="12949"/>
    <cellStyle name="40% - Accent1 4 4 3" xfId="4600"/>
    <cellStyle name="40% - Accent1 4 4 3 2" xfId="14982"/>
    <cellStyle name="40% - Accent1 4 4 4" xfId="7979"/>
    <cellStyle name="40% - Accent1 4 4 4 2" xfId="18361"/>
    <cellStyle name="40% - Accent1 4 4 5" xfId="11423"/>
    <cellStyle name="40% - Accent1 4 5" xfId="1778"/>
    <cellStyle name="40% - Accent1 4 5 2" xfId="5316"/>
    <cellStyle name="40% - Accent1 4 5 2 2" xfId="15698"/>
    <cellStyle name="40% - Accent1 4 5 3" xfId="8695"/>
    <cellStyle name="40% - Accent1 4 5 3 2" xfId="19077"/>
    <cellStyle name="40% - Accent1 4 5 4" xfId="12191"/>
    <cellStyle name="40% - Accent1 4 6" xfId="3312"/>
    <cellStyle name="40% - Accent1 4 6 2" xfId="6759"/>
    <cellStyle name="40% - Accent1 4 6 2 2" xfId="17141"/>
    <cellStyle name="40% - Accent1 4 6 3" xfId="10139"/>
    <cellStyle name="40% - Accent1 4 6 3 2" xfId="20521"/>
    <cellStyle name="40% - Accent1 4 6 4" xfId="13725"/>
    <cellStyle name="40% - Accent1 4 7" xfId="3895"/>
    <cellStyle name="40% - Accent1 4 7 2" xfId="14277"/>
    <cellStyle name="40% - Accent1 4 8" xfId="7273"/>
    <cellStyle name="40% - Accent1 4 8 2" xfId="17655"/>
    <cellStyle name="40% - Accent1 4 9" xfId="10666"/>
    <cellStyle name="40% - Accent1 5" xfId="305"/>
    <cellStyle name="40% - Accent1 5 2" xfId="697"/>
    <cellStyle name="40% - Accent1 5 2 2" xfId="1465"/>
    <cellStyle name="40% - Accent1 5 2 2 2" xfId="3002"/>
    <cellStyle name="40% - Accent1 5 2 2 2 2" xfId="6462"/>
    <cellStyle name="40% - Accent1 5 2 2 2 2 2" xfId="16844"/>
    <cellStyle name="40% - Accent1 5 2 2 2 3" xfId="9842"/>
    <cellStyle name="40% - Accent1 5 2 2 2 3 2" xfId="20224"/>
    <cellStyle name="40% - Accent1 5 2 2 2 4" xfId="13415"/>
    <cellStyle name="40% - Accent1 5 2 2 3" xfId="5040"/>
    <cellStyle name="40% - Accent1 5 2 2 3 2" xfId="15422"/>
    <cellStyle name="40% - Accent1 5 2 2 4" xfId="8419"/>
    <cellStyle name="40% - Accent1 5 2 2 4 2" xfId="18801"/>
    <cellStyle name="40% - Accent1 5 2 2 5" xfId="11889"/>
    <cellStyle name="40% - Accent1 5 2 3" xfId="2244"/>
    <cellStyle name="40% - Accent1 5 2 3 2" xfId="5756"/>
    <cellStyle name="40% - Accent1 5 2 3 2 2" xfId="16138"/>
    <cellStyle name="40% - Accent1 5 2 3 3" xfId="9136"/>
    <cellStyle name="40% - Accent1 5 2 3 3 2" xfId="19518"/>
    <cellStyle name="40% - Accent1 5 2 3 4" xfId="12657"/>
    <cellStyle name="40% - Accent1 5 2 4" xfId="3313"/>
    <cellStyle name="40% - Accent1 5 2 4 2" xfId="6760"/>
    <cellStyle name="40% - Accent1 5 2 4 2 2" xfId="17142"/>
    <cellStyle name="40% - Accent1 5 2 4 3" xfId="10140"/>
    <cellStyle name="40% - Accent1 5 2 4 3 2" xfId="20522"/>
    <cellStyle name="40% - Accent1 5 2 4 4" xfId="13726"/>
    <cellStyle name="40% - Accent1 5 2 5" xfId="4333"/>
    <cellStyle name="40% - Accent1 5 2 5 2" xfId="14715"/>
    <cellStyle name="40% - Accent1 5 2 6" xfId="7713"/>
    <cellStyle name="40% - Accent1 5 2 6 2" xfId="18095"/>
    <cellStyle name="40% - Accent1 5 2 7" xfId="11131"/>
    <cellStyle name="40% - Accent1 5 3" xfId="1086"/>
    <cellStyle name="40% - Accent1 5 3 2" xfId="2623"/>
    <cellStyle name="40% - Accent1 5 3 2 2" xfId="6109"/>
    <cellStyle name="40% - Accent1 5 3 2 2 2" xfId="16491"/>
    <cellStyle name="40% - Accent1 5 3 2 3" xfId="9489"/>
    <cellStyle name="40% - Accent1 5 3 2 3 2" xfId="19871"/>
    <cellStyle name="40% - Accent1 5 3 2 4" xfId="13036"/>
    <cellStyle name="40% - Accent1 5 3 3" xfId="4687"/>
    <cellStyle name="40% - Accent1 5 3 3 2" xfId="15069"/>
    <cellStyle name="40% - Accent1 5 3 4" xfId="8066"/>
    <cellStyle name="40% - Accent1 5 3 4 2" xfId="18448"/>
    <cellStyle name="40% - Accent1 5 3 5" xfId="11510"/>
    <cellStyle name="40% - Accent1 5 4" xfId="1865"/>
    <cellStyle name="40% - Accent1 5 4 2" xfId="5403"/>
    <cellStyle name="40% - Accent1 5 4 2 2" xfId="15785"/>
    <cellStyle name="40% - Accent1 5 4 3" xfId="8782"/>
    <cellStyle name="40% - Accent1 5 4 3 2" xfId="19164"/>
    <cellStyle name="40% - Accent1 5 4 4" xfId="12278"/>
    <cellStyle name="40% - Accent1 5 5" xfId="3314"/>
    <cellStyle name="40% - Accent1 5 5 2" xfId="6761"/>
    <cellStyle name="40% - Accent1 5 5 2 2" xfId="17143"/>
    <cellStyle name="40% - Accent1 5 5 3" xfId="10141"/>
    <cellStyle name="40% - Accent1 5 5 3 2" xfId="20523"/>
    <cellStyle name="40% - Accent1 5 5 4" xfId="13727"/>
    <cellStyle name="40% - Accent1 5 6" xfId="3982"/>
    <cellStyle name="40% - Accent1 5 6 2" xfId="14364"/>
    <cellStyle name="40% - Accent1 5 7" xfId="7360"/>
    <cellStyle name="40% - Accent1 5 7 2" xfId="17742"/>
    <cellStyle name="40% - Accent1 5 8" xfId="10753"/>
    <cellStyle name="40% - Accent1 6" xfId="504"/>
    <cellStyle name="40% - Accent1 6 2" xfId="1282"/>
    <cellStyle name="40% - Accent1 6 2 2" xfId="2819"/>
    <cellStyle name="40% - Accent1 6 2 2 2" xfId="6292"/>
    <cellStyle name="40% - Accent1 6 2 2 2 2" xfId="16674"/>
    <cellStyle name="40% - Accent1 6 2 2 3" xfId="9672"/>
    <cellStyle name="40% - Accent1 6 2 2 3 2" xfId="20054"/>
    <cellStyle name="40% - Accent1 6 2 2 4" xfId="13232"/>
    <cellStyle name="40% - Accent1 6 2 3" xfId="4870"/>
    <cellStyle name="40% - Accent1 6 2 3 2" xfId="15252"/>
    <cellStyle name="40% - Accent1 6 2 4" xfId="8249"/>
    <cellStyle name="40% - Accent1 6 2 4 2" xfId="18631"/>
    <cellStyle name="40% - Accent1 6 2 5" xfId="11706"/>
    <cellStyle name="40% - Accent1 6 3" xfId="2061"/>
    <cellStyle name="40% - Accent1 6 3 2" xfId="5586"/>
    <cellStyle name="40% - Accent1 6 3 2 2" xfId="15968"/>
    <cellStyle name="40% - Accent1 6 3 3" xfId="8966"/>
    <cellStyle name="40% - Accent1 6 3 3 2" xfId="19348"/>
    <cellStyle name="40% - Accent1 6 3 4" xfId="12474"/>
    <cellStyle name="40% - Accent1 6 4" xfId="3315"/>
    <cellStyle name="40% - Accent1 6 4 2" xfId="6762"/>
    <cellStyle name="40% - Accent1 6 4 2 2" xfId="17144"/>
    <cellStyle name="40% - Accent1 6 4 3" xfId="10142"/>
    <cellStyle name="40% - Accent1 6 4 3 2" xfId="20524"/>
    <cellStyle name="40% - Accent1 6 4 4" xfId="13728"/>
    <cellStyle name="40% - Accent1 6 5" xfId="4163"/>
    <cellStyle name="40% - Accent1 6 5 2" xfId="14545"/>
    <cellStyle name="40% - Accent1 6 6" xfId="7542"/>
    <cellStyle name="40% - Accent1 6 6 2" xfId="17924"/>
    <cellStyle name="40% - Accent1 6 7" xfId="10948"/>
    <cellStyle name="40% - Accent1 7" xfId="893"/>
    <cellStyle name="40% - Accent1 7 2" xfId="2440"/>
    <cellStyle name="40% - Accent1 7 2 2" xfId="5939"/>
    <cellStyle name="40% - Accent1 7 2 2 2" xfId="16321"/>
    <cellStyle name="40% - Accent1 7 2 3" xfId="9319"/>
    <cellStyle name="40% - Accent1 7 2 3 2" xfId="19701"/>
    <cellStyle name="40% - Accent1 7 2 4" xfId="12853"/>
    <cellStyle name="40% - Accent1 7 3" xfId="3316"/>
    <cellStyle name="40% - Accent1 7 3 2" xfId="6763"/>
    <cellStyle name="40% - Accent1 7 3 2 2" xfId="17145"/>
    <cellStyle name="40% - Accent1 7 3 3" xfId="10143"/>
    <cellStyle name="40% - Accent1 7 3 3 2" xfId="20525"/>
    <cellStyle name="40% - Accent1 7 3 4" xfId="13729"/>
    <cellStyle name="40% - Accent1 7 4" xfId="4516"/>
    <cellStyle name="40% - Accent1 7 4 2" xfId="14898"/>
    <cellStyle name="40% - Accent1 7 5" xfId="7896"/>
    <cellStyle name="40% - Accent1 7 5 2" xfId="18278"/>
    <cellStyle name="40% - Accent1 7 6" xfId="11327"/>
    <cellStyle name="40% - Accent1 8" xfId="1676"/>
    <cellStyle name="40% - Accent1 8 2" xfId="5237"/>
    <cellStyle name="40% - Accent1 8 2 2" xfId="15619"/>
    <cellStyle name="40% - Accent1 8 3" xfId="8616"/>
    <cellStyle name="40% - Accent1 8 3 2" xfId="18998"/>
    <cellStyle name="40% - Accent1 8 4" xfId="12099"/>
    <cellStyle name="40% - Accent1 9" xfId="3317"/>
    <cellStyle name="40% - Accent1 9 2" xfId="6764"/>
    <cellStyle name="40% - Accent1 9 2 2" xfId="17146"/>
    <cellStyle name="40% - Accent1 9 3" xfId="10144"/>
    <cellStyle name="40% - Accent1 9 3 2" xfId="20526"/>
    <cellStyle name="40% - Accent1 9 4" xfId="13730"/>
    <cellStyle name="40% - Accent2 10" xfId="32"/>
    <cellStyle name="40% - Accent2 10 2" xfId="3764"/>
    <cellStyle name="40% - Accent2 10 2 2" xfId="14146"/>
    <cellStyle name="40% - Accent2 10 3" xfId="7143"/>
    <cellStyle name="40% - Accent2 10 3 2" xfId="17525"/>
    <cellStyle name="40% - Accent2 10 4" xfId="10520"/>
    <cellStyle name="40% - Accent2 2" xfId="144"/>
    <cellStyle name="40% - Accent2 2 10" xfId="10604"/>
    <cellStyle name="40% - Accent2 2 2" xfId="234"/>
    <cellStyle name="40% - Accent2 2 2 2" xfId="420"/>
    <cellStyle name="40% - Accent2 2 2 2 2" xfId="809"/>
    <cellStyle name="40% - Accent2 2 2 2 2 2" xfId="1577"/>
    <cellStyle name="40% - Accent2 2 2 2 2 2 2" xfId="3114"/>
    <cellStyle name="40% - Accent2 2 2 2 2 2 2 2" xfId="6561"/>
    <cellStyle name="40% - Accent2 2 2 2 2 2 2 2 2" xfId="16943"/>
    <cellStyle name="40% - Accent2 2 2 2 2 2 2 3" xfId="9941"/>
    <cellStyle name="40% - Accent2 2 2 2 2 2 2 3 2" xfId="20323"/>
    <cellStyle name="40% - Accent2 2 2 2 2 2 2 4" xfId="13527"/>
    <cellStyle name="40% - Accent2 2 2 2 2 2 3" xfId="5139"/>
    <cellStyle name="40% - Accent2 2 2 2 2 2 3 2" xfId="15521"/>
    <cellStyle name="40% - Accent2 2 2 2 2 2 4" xfId="8518"/>
    <cellStyle name="40% - Accent2 2 2 2 2 2 4 2" xfId="18900"/>
    <cellStyle name="40% - Accent2 2 2 2 2 2 5" xfId="12001"/>
    <cellStyle name="40% - Accent2 2 2 2 2 3" xfId="2356"/>
    <cellStyle name="40% - Accent2 2 2 2 2 3 2" xfId="5855"/>
    <cellStyle name="40% - Accent2 2 2 2 2 3 2 2" xfId="16237"/>
    <cellStyle name="40% - Accent2 2 2 2 2 3 3" xfId="9235"/>
    <cellStyle name="40% - Accent2 2 2 2 2 3 3 2" xfId="19617"/>
    <cellStyle name="40% - Accent2 2 2 2 2 3 4" xfId="12769"/>
    <cellStyle name="40% - Accent2 2 2 2 2 4" xfId="4432"/>
    <cellStyle name="40% - Accent2 2 2 2 2 4 2" xfId="14814"/>
    <cellStyle name="40% - Accent2 2 2 2 2 5" xfId="7812"/>
    <cellStyle name="40% - Accent2 2 2 2 2 5 2" xfId="18194"/>
    <cellStyle name="40% - Accent2 2 2 2 2 6" xfId="11243"/>
    <cellStyle name="40% - Accent2 2 2 2 3" xfId="1198"/>
    <cellStyle name="40% - Accent2 2 2 2 3 2" xfId="2735"/>
    <cellStyle name="40% - Accent2 2 2 2 3 2 2" xfId="6208"/>
    <cellStyle name="40% - Accent2 2 2 2 3 2 2 2" xfId="16590"/>
    <cellStyle name="40% - Accent2 2 2 2 3 2 3" xfId="9588"/>
    <cellStyle name="40% - Accent2 2 2 2 3 2 3 2" xfId="19970"/>
    <cellStyle name="40% - Accent2 2 2 2 3 2 4" xfId="13148"/>
    <cellStyle name="40% - Accent2 2 2 2 3 3" xfId="4786"/>
    <cellStyle name="40% - Accent2 2 2 2 3 3 2" xfId="15168"/>
    <cellStyle name="40% - Accent2 2 2 2 3 4" xfId="8165"/>
    <cellStyle name="40% - Accent2 2 2 2 3 4 2" xfId="18547"/>
    <cellStyle name="40% - Accent2 2 2 2 3 5" xfId="11622"/>
    <cellStyle name="40% - Accent2 2 2 2 4" xfId="1977"/>
    <cellStyle name="40% - Accent2 2 2 2 4 2" xfId="5502"/>
    <cellStyle name="40% - Accent2 2 2 2 4 2 2" xfId="15884"/>
    <cellStyle name="40% - Accent2 2 2 2 4 3" xfId="8882"/>
    <cellStyle name="40% - Accent2 2 2 2 4 3 2" xfId="19264"/>
    <cellStyle name="40% - Accent2 2 2 2 4 4" xfId="12390"/>
    <cellStyle name="40% - Accent2 2 2 2 5" xfId="3318"/>
    <cellStyle name="40% - Accent2 2 2 2 5 2" xfId="6765"/>
    <cellStyle name="40% - Accent2 2 2 2 5 2 2" xfId="17147"/>
    <cellStyle name="40% - Accent2 2 2 2 5 3" xfId="10145"/>
    <cellStyle name="40% - Accent2 2 2 2 5 3 2" xfId="20527"/>
    <cellStyle name="40% - Accent2 2 2 2 5 4" xfId="13731"/>
    <cellStyle name="40% - Accent2 2 2 2 6" xfId="4081"/>
    <cellStyle name="40% - Accent2 2 2 2 6 2" xfId="14463"/>
    <cellStyle name="40% - Accent2 2 2 2 7" xfId="7460"/>
    <cellStyle name="40% - Accent2 2 2 2 7 2" xfId="17842"/>
    <cellStyle name="40% - Accent2 2 2 2 8" xfId="10865"/>
    <cellStyle name="40% - Accent2 2 2 3" xfId="626"/>
    <cellStyle name="40% - Accent2 2 2 3 2" xfId="1394"/>
    <cellStyle name="40% - Accent2 2 2 3 2 2" xfId="2931"/>
    <cellStyle name="40% - Accent2 2 2 3 2 2 2" xfId="6391"/>
    <cellStyle name="40% - Accent2 2 2 3 2 2 2 2" xfId="16773"/>
    <cellStyle name="40% - Accent2 2 2 3 2 2 3" xfId="9771"/>
    <cellStyle name="40% - Accent2 2 2 3 2 2 3 2" xfId="20153"/>
    <cellStyle name="40% - Accent2 2 2 3 2 2 4" xfId="13344"/>
    <cellStyle name="40% - Accent2 2 2 3 2 3" xfId="4969"/>
    <cellStyle name="40% - Accent2 2 2 3 2 3 2" xfId="15351"/>
    <cellStyle name="40% - Accent2 2 2 3 2 4" xfId="8348"/>
    <cellStyle name="40% - Accent2 2 2 3 2 4 2" xfId="18730"/>
    <cellStyle name="40% - Accent2 2 2 3 2 5" xfId="11818"/>
    <cellStyle name="40% - Accent2 2 2 3 3" xfId="2173"/>
    <cellStyle name="40% - Accent2 2 2 3 3 2" xfId="5685"/>
    <cellStyle name="40% - Accent2 2 2 3 3 2 2" xfId="16067"/>
    <cellStyle name="40% - Accent2 2 2 3 3 3" xfId="9065"/>
    <cellStyle name="40% - Accent2 2 2 3 3 3 2" xfId="19447"/>
    <cellStyle name="40% - Accent2 2 2 3 3 4" xfId="12586"/>
    <cellStyle name="40% - Accent2 2 2 3 4" xfId="4262"/>
    <cellStyle name="40% - Accent2 2 2 3 4 2" xfId="14644"/>
    <cellStyle name="40% - Accent2 2 2 3 5" xfId="7642"/>
    <cellStyle name="40% - Accent2 2 2 3 5 2" xfId="18024"/>
    <cellStyle name="40% - Accent2 2 2 3 6" xfId="11060"/>
    <cellStyle name="40% - Accent2 2 2 4" xfId="1015"/>
    <cellStyle name="40% - Accent2 2 2 4 2" xfId="2552"/>
    <cellStyle name="40% - Accent2 2 2 4 2 2" xfId="6038"/>
    <cellStyle name="40% - Accent2 2 2 4 2 2 2" xfId="16420"/>
    <cellStyle name="40% - Accent2 2 2 4 2 3" xfId="9418"/>
    <cellStyle name="40% - Accent2 2 2 4 2 3 2" xfId="19800"/>
    <cellStyle name="40% - Accent2 2 2 4 2 4" xfId="12965"/>
    <cellStyle name="40% - Accent2 2 2 4 3" xfId="4616"/>
    <cellStyle name="40% - Accent2 2 2 4 3 2" xfId="14998"/>
    <cellStyle name="40% - Accent2 2 2 4 4" xfId="7995"/>
    <cellStyle name="40% - Accent2 2 2 4 4 2" xfId="18377"/>
    <cellStyle name="40% - Accent2 2 2 4 5" xfId="11439"/>
    <cellStyle name="40% - Accent2 2 2 5" xfId="1794"/>
    <cellStyle name="40% - Accent2 2 2 5 2" xfId="5332"/>
    <cellStyle name="40% - Accent2 2 2 5 2 2" xfId="15714"/>
    <cellStyle name="40% - Accent2 2 2 5 3" xfId="8711"/>
    <cellStyle name="40% - Accent2 2 2 5 3 2" xfId="19093"/>
    <cellStyle name="40% - Accent2 2 2 5 4" xfId="12207"/>
    <cellStyle name="40% - Accent2 2 2 6" xfId="3319"/>
    <cellStyle name="40% - Accent2 2 2 6 2" xfId="6766"/>
    <cellStyle name="40% - Accent2 2 2 6 2 2" xfId="17148"/>
    <cellStyle name="40% - Accent2 2 2 6 3" xfId="10146"/>
    <cellStyle name="40% - Accent2 2 2 6 3 2" xfId="20528"/>
    <cellStyle name="40% - Accent2 2 2 6 4" xfId="13732"/>
    <cellStyle name="40% - Accent2 2 2 7" xfId="3911"/>
    <cellStyle name="40% - Accent2 2 2 7 2" xfId="14293"/>
    <cellStyle name="40% - Accent2 2 2 8" xfId="7289"/>
    <cellStyle name="40% - Accent2 2 2 8 2" xfId="17671"/>
    <cellStyle name="40% - Accent2 2 2 9" xfId="10682"/>
    <cellStyle name="40% - Accent2 2 3" xfId="337"/>
    <cellStyle name="40% - Accent2 2 3 2" xfId="726"/>
    <cellStyle name="40% - Accent2 2 3 2 2" xfId="1494"/>
    <cellStyle name="40% - Accent2 2 3 2 2 2" xfId="3031"/>
    <cellStyle name="40% - Accent2 2 3 2 2 2 2" xfId="6482"/>
    <cellStyle name="40% - Accent2 2 3 2 2 2 2 2" xfId="16864"/>
    <cellStyle name="40% - Accent2 2 3 2 2 2 3" xfId="9862"/>
    <cellStyle name="40% - Accent2 2 3 2 2 2 3 2" xfId="20244"/>
    <cellStyle name="40% - Accent2 2 3 2 2 2 4" xfId="13444"/>
    <cellStyle name="40% - Accent2 2 3 2 2 3" xfId="5060"/>
    <cellStyle name="40% - Accent2 2 3 2 2 3 2" xfId="15442"/>
    <cellStyle name="40% - Accent2 2 3 2 2 4" xfId="8439"/>
    <cellStyle name="40% - Accent2 2 3 2 2 4 2" xfId="18821"/>
    <cellStyle name="40% - Accent2 2 3 2 2 5" xfId="11918"/>
    <cellStyle name="40% - Accent2 2 3 2 3" xfId="2273"/>
    <cellStyle name="40% - Accent2 2 3 2 3 2" xfId="5776"/>
    <cellStyle name="40% - Accent2 2 3 2 3 2 2" xfId="16158"/>
    <cellStyle name="40% - Accent2 2 3 2 3 3" xfId="9156"/>
    <cellStyle name="40% - Accent2 2 3 2 3 3 2" xfId="19538"/>
    <cellStyle name="40% - Accent2 2 3 2 3 4" xfId="12686"/>
    <cellStyle name="40% - Accent2 2 3 2 4" xfId="4353"/>
    <cellStyle name="40% - Accent2 2 3 2 4 2" xfId="14735"/>
    <cellStyle name="40% - Accent2 2 3 2 5" xfId="7733"/>
    <cellStyle name="40% - Accent2 2 3 2 5 2" xfId="18115"/>
    <cellStyle name="40% - Accent2 2 3 2 6" xfId="11160"/>
    <cellStyle name="40% - Accent2 2 3 3" xfId="1115"/>
    <cellStyle name="40% - Accent2 2 3 3 2" xfId="2652"/>
    <cellStyle name="40% - Accent2 2 3 3 2 2" xfId="6129"/>
    <cellStyle name="40% - Accent2 2 3 3 2 2 2" xfId="16511"/>
    <cellStyle name="40% - Accent2 2 3 3 2 3" xfId="9509"/>
    <cellStyle name="40% - Accent2 2 3 3 2 3 2" xfId="19891"/>
    <cellStyle name="40% - Accent2 2 3 3 2 4" xfId="13065"/>
    <cellStyle name="40% - Accent2 2 3 3 3" xfId="4707"/>
    <cellStyle name="40% - Accent2 2 3 3 3 2" xfId="15089"/>
    <cellStyle name="40% - Accent2 2 3 3 4" xfId="8086"/>
    <cellStyle name="40% - Accent2 2 3 3 4 2" xfId="18468"/>
    <cellStyle name="40% - Accent2 2 3 3 5" xfId="11539"/>
    <cellStyle name="40% - Accent2 2 3 4" xfId="1894"/>
    <cellStyle name="40% - Accent2 2 3 4 2" xfId="5423"/>
    <cellStyle name="40% - Accent2 2 3 4 2 2" xfId="15805"/>
    <cellStyle name="40% - Accent2 2 3 4 3" xfId="8802"/>
    <cellStyle name="40% - Accent2 2 3 4 3 2" xfId="19184"/>
    <cellStyle name="40% - Accent2 2 3 4 4" xfId="12307"/>
    <cellStyle name="40% - Accent2 2 3 5" xfId="3320"/>
    <cellStyle name="40% - Accent2 2 3 5 2" xfId="6767"/>
    <cellStyle name="40% - Accent2 2 3 5 2 2" xfId="17149"/>
    <cellStyle name="40% - Accent2 2 3 5 3" xfId="10147"/>
    <cellStyle name="40% - Accent2 2 3 5 3 2" xfId="20529"/>
    <cellStyle name="40% - Accent2 2 3 5 4" xfId="13733"/>
    <cellStyle name="40% - Accent2 2 3 6" xfId="4002"/>
    <cellStyle name="40% - Accent2 2 3 6 2" xfId="14384"/>
    <cellStyle name="40% - Accent2 2 3 7" xfId="7381"/>
    <cellStyle name="40% - Accent2 2 3 7 2" xfId="17763"/>
    <cellStyle name="40% - Accent2 2 3 8" xfId="10782"/>
    <cellStyle name="40% - Accent2 2 4" xfId="543"/>
    <cellStyle name="40% - Accent2 2 4 2" xfId="1311"/>
    <cellStyle name="40% - Accent2 2 4 2 2" xfId="2848"/>
    <cellStyle name="40% - Accent2 2 4 2 2 2" xfId="6312"/>
    <cellStyle name="40% - Accent2 2 4 2 2 2 2" xfId="16694"/>
    <cellStyle name="40% - Accent2 2 4 2 2 3" xfId="9692"/>
    <cellStyle name="40% - Accent2 2 4 2 2 3 2" xfId="20074"/>
    <cellStyle name="40% - Accent2 2 4 2 2 4" xfId="13261"/>
    <cellStyle name="40% - Accent2 2 4 2 3" xfId="4890"/>
    <cellStyle name="40% - Accent2 2 4 2 3 2" xfId="15272"/>
    <cellStyle name="40% - Accent2 2 4 2 4" xfId="8269"/>
    <cellStyle name="40% - Accent2 2 4 2 4 2" xfId="18651"/>
    <cellStyle name="40% - Accent2 2 4 2 5" xfId="11735"/>
    <cellStyle name="40% - Accent2 2 4 3" xfId="2090"/>
    <cellStyle name="40% - Accent2 2 4 3 2" xfId="5606"/>
    <cellStyle name="40% - Accent2 2 4 3 2 2" xfId="15988"/>
    <cellStyle name="40% - Accent2 2 4 3 3" xfId="8986"/>
    <cellStyle name="40% - Accent2 2 4 3 3 2" xfId="19368"/>
    <cellStyle name="40% - Accent2 2 4 3 4" xfId="12503"/>
    <cellStyle name="40% - Accent2 2 4 4" xfId="4183"/>
    <cellStyle name="40% - Accent2 2 4 4 2" xfId="14565"/>
    <cellStyle name="40% - Accent2 2 4 5" xfId="7563"/>
    <cellStyle name="40% - Accent2 2 4 5 2" xfId="17945"/>
    <cellStyle name="40% - Accent2 2 4 6" xfId="10977"/>
    <cellStyle name="40% - Accent2 2 5" xfId="932"/>
    <cellStyle name="40% - Accent2 2 5 2" xfId="2469"/>
    <cellStyle name="40% - Accent2 2 5 2 2" xfId="5959"/>
    <cellStyle name="40% - Accent2 2 5 2 2 2" xfId="16341"/>
    <cellStyle name="40% - Accent2 2 5 2 3" xfId="9339"/>
    <cellStyle name="40% - Accent2 2 5 2 3 2" xfId="19721"/>
    <cellStyle name="40% - Accent2 2 5 2 4" xfId="12882"/>
    <cellStyle name="40% - Accent2 2 5 3" xfId="4537"/>
    <cellStyle name="40% - Accent2 2 5 3 2" xfId="14919"/>
    <cellStyle name="40% - Accent2 2 5 4" xfId="7916"/>
    <cellStyle name="40% - Accent2 2 5 4 2" xfId="18298"/>
    <cellStyle name="40% - Accent2 2 5 5" xfId="11356"/>
    <cellStyle name="40% - Accent2 2 6" xfId="1714"/>
    <cellStyle name="40% - Accent2 2 6 2" xfId="5256"/>
    <cellStyle name="40% - Accent2 2 6 2 2" xfId="15638"/>
    <cellStyle name="40% - Accent2 2 6 3" xfId="8635"/>
    <cellStyle name="40% - Accent2 2 6 3 2" xfId="19017"/>
    <cellStyle name="40% - Accent2 2 6 4" xfId="12127"/>
    <cellStyle name="40% - Accent2 2 7" xfId="3321"/>
    <cellStyle name="40% - Accent2 2 7 2" xfId="6768"/>
    <cellStyle name="40% - Accent2 2 7 2 2" xfId="17150"/>
    <cellStyle name="40% - Accent2 2 7 3" xfId="10148"/>
    <cellStyle name="40% - Accent2 2 7 3 2" xfId="20530"/>
    <cellStyle name="40% - Accent2 2 7 4" xfId="13734"/>
    <cellStyle name="40% - Accent2 2 8" xfId="3835"/>
    <cellStyle name="40% - Accent2 2 8 2" xfId="14217"/>
    <cellStyle name="40% - Accent2 2 9" xfId="7213"/>
    <cellStyle name="40% - Accent2 2 9 2" xfId="17595"/>
    <cellStyle name="40% - Accent2 3" xfId="157"/>
    <cellStyle name="40% - Accent2 3 10" xfId="10617"/>
    <cellStyle name="40% - Accent2 3 2" xfId="247"/>
    <cellStyle name="40% - Accent2 3 2 2" xfId="433"/>
    <cellStyle name="40% - Accent2 3 2 2 2" xfId="822"/>
    <cellStyle name="40% - Accent2 3 2 2 2 2" xfId="1590"/>
    <cellStyle name="40% - Accent2 3 2 2 2 2 2" xfId="3127"/>
    <cellStyle name="40% - Accent2 3 2 2 2 2 2 2" xfId="6574"/>
    <cellStyle name="40% - Accent2 3 2 2 2 2 2 2 2" xfId="16956"/>
    <cellStyle name="40% - Accent2 3 2 2 2 2 2 3" xfId="9954"/>
    <cellStyle name="40% - Accent2 3 2 2 2 2 2 3 2" xfId="20336"/>
    <cellStyle name="40% - Accent2 3 2 2 2 2 2 4" xfId="13540"/>
    <cellStyle name="40% - Accent2 3 2 2 2 2 3" xfId="5152"/>
    <cellStyle name="40% - Accent2 3 2 2 2 2 3 2" xfId="15534"/>
    <cellStyle name="40% - Accent2 3 2 2 2 2 4" xfId="8531"/>
    <cellStyle name="40% - Accent2 3 2 2 2 2 4 2" xfId="18913"/>
    <cellStyle name="40% - Accent2 3 2 2 2 2 5" xfId="12014"/>
    <cellStyle name="40% - Accent2 3 2 2 2 3" xfId="2369"/>
    <cellStyle name="40% - Accent2 3 2 2 2 3 2" xfId="5868"/>
    <cellStyle name="40% - Accent2 3 2 2 2 3 2 2" xfId="16250"/>
    <cellStyle name="40% - Accent2 3 2 2 2 3 3" xfId="9248"/>
    <cellStyle name="40% - Accent2 3 2 2 2 3 3 2" xfId="19630"/>
    <cellStyle name="40% - Accent2 3 2 2 2 3 4" xfId="12782"/>
    <cellStyle name="40% - Accent2 3 2 2 2 4" xfId="4445"/>
    <cellStyle name="40% - Accent2 3 2 2 2 4 2" xfId="14827"/>
    <cellStyle name="40% - Accent2 3 2 2 2 5" xfId="7825"/>
    <cellStyle name="40% - Accent2 3 2 2 2 5 2" xfId="18207"/>
    <cellStyle name="40% - Accent2 3 2 2 2 6" xfId="11256"/>
    <cellStyle name="40% - Accent2 3 2 2 3" xfId="1211"/>
    <cellStyle name="40% - Accent2 3 2 2 3 2" xfId="2748"/>
    <cellStyle name="40% - Accent2 3 2 2 3 2 2" xfId="6221"/>
    <cellStyle name="40% - Accent2 3 2 2 3 2 2 2" xfId="16603"/>
    <cellStyle name="40% - Accent2 3 2 2 3 2 3" xfId="9601"/>
    <cellStyle name="40% - Accent2 3 2 2 3 2 3 2" xfId="19983"/>
    <cellStyle name="40% - Accent2 3 2 2 3 2 4" xfId="13161"/>
    <cellStyle name="40% - Accent2 3 2 2 3 3" xfId="4799"/>
    <cellStyle name="40% - Accent2 3 2 2 3 3 2" xfId="15181"/>
    <cellStyle name="40% - Accent2 3 2 2 3 4" xfId="8178"/>
    <cellStyle name="40% - Accent2 3 2 2 3 4 2" xfId="18560"/>
    <cellStyle name="40% - Accent2 3 2 2 3 5" xfId="11635"/>
    <cellStyle name="40% - Accent2 3 2 2 4" xfId="1990"/>
    <cellStyle name="40% - Accent2 3 2 2 4 2" xfId="5515"/>
    <cellStyle name="40% - Accent2 3 2 2 4 2 2" xfId="15897"/>
    <cellStyle name="40% - Accent2 3 2 2 4 3" xfId="8895"/>
    <cellStyle name="40% - Accent2 3 2 2 4 3 2" xfId="19277"/>
    <cellStyle name="40% - Accent2 3 2 2 4 4" xfId="12403"/>
    <cellStyle name="40% - Accent2 3 2 2 5" xfId="3322"/>
    <cellStyle name="40% - Accent2 3 2 2 5 2" xfId="6769"/>
    <cellStyle name="40% - Accent2 3 2 2 5 2 2" xfId="17151"/>
    <cellStyle name="40% - Accent2 3 2 2 5 3" xfId="10149"/>
    <cellStyle name="40% - Accent2 3 2 2 5 3 2" xfId="20531"/>
    <cellStyle name="40% - Accent2 3 2 2 5 4" xfId="13735"/>
    <cellStyle name="40% - Accent2 3 2 2 6" xfId="4094"/>
    <cellStyle name="40% - Accent2 3 2 2 6 2" xfId="14476"/>
    <cellStyle name="40% - Accent2 3 2 2 7" xfId="7473"/>
    <cellStyle name="40% - Accent2 3 2 2 7 2" xfId="17855"/>
    <cellStyle name="40% - Accent2 3 2 2 8" xfId="10878"/>
    <cellStyle name="40% - Accent2 3 2 3" xfId="639"/>
    <cellStyle name="40% - Accent2 3 2 3 2" xfId="1407"/>
    <cellStyle name="40% - Accent2 3 2 3 2 2" xfId="2944"/>
    <cellStyle name="40% - Accent2 3 2 3 2 2 2" xfId="6404"/>
    <cellStyle name="40% - Accent2 3 2 3 2 2 2 2" xfId="16786"/>
    <cellStyle name="40% - Accent2 3 2 3 2 2 3" xfId="9784"/>
    <cellStyle name="40% - Accent2 3 2 3 2 2 3 2" xfId="20166"/>
    <cellStyle name="40% - Accent2 3 2 3 2 2 4" xfId="13357"/>
    <cellStyle name="40% - Accent2 3 2 3 2 3" xfId="4982"/>
    <cellStyle name="40% - Accent2 3 2 3 2 3 2" xfId="15364"/>
    <cellStyle name="40% - Accent2 3 2 3 2 4" xfId="8361"/>
    <cellStyle name="40% - Accent2 3 2 3 2 4 2" xfId="18743"/>
    <cellStyle name="40% - Accent2 3 2 3 2 5" xfId="11831"/>
    <cellStyle name="40% - Accent2 3 2 3 3" xfId="2186"/>
    <cellStyle name="40% - Accent2 3 2 3 3 2" xfId="5698"/>
    <cellStyle name="40% - Accent2 3 2 3 3 2 2" xfId="16080"/>
    <cellStyle name="40% - Accent2 3 2 3 3 3" xfId="9078"/>
    <cellStyle name="40% - Accent2 3 2 3 3 3 2" xfId="19460"/>
    <cellStyle name="40% - Accent2 3 2 3 3 4" xfId="12599"/>
    <cellStyle name="40% - Accent2 3 2 3 4" xfId="4275"/>
    <cellStyle name="40% - Accent2 3 2 3 4 2" xfId="14657"/>
    <cellStyle name="40% - Accent2 3 2 3 5" xfId="7655"/>
    <cellStyle name="40% - Accent2 3 2 3 5 2" xfId="18037"/>
    <cellStyle name="40% - Accent2 3 2 3 6" xfId="11073"/>
    <cellStyle name="40% - Accent2 3 2 4" xfId="1028"/>
    <cellStyle name="40% - Accent2 3 2 4 2" xfId="2565"/>
    <cellStyle name="40% - Accent2 3 2 4 2 2" xfId="6051"/>
    <cellStyle name="40% - Accent2 3 2 4 2 2 2" xfId="16433"/>
    <cellStyle name="40% - Accent2 3 2 4 2 3" xfId="9431"/>
    <cellStyle name="40% - Accent2 3 2 4 2 3 2" xfId="19813"/>
    <cellStyle name="40% - Accent2 3 2 4 2 4" xfId="12978"/>
    <cellStyle name="40% - Accent2 3 2 4 3" xfId="4629"/>
    <cellStyle name="40% - Accent2 3 2 4 3 2" xfId="15011"/>
    <cellStyle name="40% - Accent2 3 2 4 4" xfId="8008"/>
    <cellStyle name="40% - Accent2 3 2 4 4 2" xfId="18390"/>
    <cellStyle name="40% - Accent2 3 2 4 5" xfId="11452"/>
    <cellStyle name="40% - Accent2 3 2 5" xfId="1807"/>
    <cellStyle name="40% - Accent2 3 2 5 2" xfId="5345"/>
    <cellStyle name="40% - Accent2 3 2 5 2 2" xfId="15727"/>
    <cellStyle name="40% - Accent2 3 2 5 3" xfId="8724"/>
    <cellStyle name="40% - Accent2 3 2 5 3 2" xfId="19106"/>
    <cellStyle name="40% - Accent2 3 2 5 4" xfId="12220"/>
    <cellStyle name="40% - Accent2 3 2 6" xfId="3323"/>
    <cellStyle name="40% - Accent2 3 2 6 2" xfId="6770"/>
    <cellStyle name="40% - Accent2 3 2 6 2 2" xfId="17152"/>
    <cellStyle name="40% - Accent2 3 2 6 3" xfId="10150"/>
    <cellStyle name="40% - Accent2 3 2 6 3 2" xfId="20532"/>
    <cellStyle name="40% - Accent2 3 2 6 4" xfId="13736"/>
    <cellStyle name="40% - Accent2 3 2 7" xfId="3924"/>
    <cellStyle name="40% - Accent2 3 2 7 2" xfId="14306"/>
    <cellStyle name="40% - Accent2 3 2 8" xfId="7302"/>
    <cellStyle name="40% - Accent2 3 2 8 2" xfId="17684"/>
    <cellStyle name="40% - Accent2 3 2 9" xfId="10695"/>
    <cellStyle name="40% - Accent2 3 3" xfId="350"/>
    <cellStyle name="40% - Accent2 3 3 2" xfId="739"/>
    <cellStyle name="40% - Accent2 3 3 2 2" xfId="1507"/>
    <cellStyle name="40% - Accent2 3 3 2 2 2" xfId="3044"/>
    <cellStyle name="40% - Accent2 3 3 2 2 2 2" xfId="6495"/>
    <cellStyle name="40% - Accent2 3 3 2 2 2 2 2" xfId="16877"/>
    <cellStyle name="40% - Accent2 3 3 2 2 2 3" xfId="9875"/>
    <cellStyle name="40% - Accent2 3 3 2 2 2 3 2" xfId="20257"/>
    <cellStyle name="40% - Accent2 3 3 2 2 2 4" xfId="13457"/>
    <cellStyle name="40% - Accent2 3 3 2 2 3" xfId="5073"/>
    <cellStyle name="40% - Accent2 3 3 2 2 3 2" xfId="15455"/>
    <cellStyle name="40% - Accent2 3 3 2 2 4" xfId="8452"/>
    <cellStyle name="40% - Accent2 3 3 2 2 4 2" xfId="18834"/>
    <cellStyle name="40% - Accent2 3 3 2 2 5" xfId="11931"/>
    <cellStyle name="40% - Accent2 3 3 2 3" xfId="2286"/>
    <cellStyle name="40% - Accent2 3 3 2 3 2" xfId="5789"/>
    <cellStyle name="40% - Accent2 3 3 2 3 2 2" xfId="16171"/>
    <cellStyle name="40% - Accent2 3 3 2 3 3" xfId="9169"/>
    <cellStyle name="40% - Accent2 3 3 2 3 3 2" xfId="19551"/>
    <cellStyle name="40% - Accent2 3 3 2 3 4" xfId="12699"/>
    <cellStyle name="40% - Accent2 3 3 2 4" xfId="4366"/>
    <cellStyle name="40% - Accent2 3 3 2 4 2" xfId="14748"/>
    <cellStyle name="40% - Accent2 3 3 2 5" xfId="7746"/>
    <cellStyle name="40% - Accent2 3 3 2 5 2" xfId="18128"/>
    <cellStyle name="40% - Accent2 3 3 2 6" xfId="11173"/>
    <cellStyle name="40% - Accent2 3 3 3" xfId="1128"/>
    <cellStyle name="40% - Accent2 3 3 3 2" xfId="2665"/>
    <cellStyle name="40% - Accent2 3 3 3 2 2" xfId="6142"/>
    <cellStyle name="40% - Accent2 3 3 3 2 2 2" xfId="16524"/>
    <cellStyle name="40% - Accent2 3 3 3 2 3" xfId="9522"/>
    <cellStyle name="40% - Accent2 3 3 3 2 3 2" xfId="19904"/>
    <cellStyle name="40% - Accent2 3 3 3 2 4" xfId="13078"/>
    <cellStyle name="40% - Accent2 3 3 3 3" xfId="4720"/>
    <cellStyle name="40% - Accent2 3 3 3 3 2" xfId="15102"/>
    <cellStyle name="40% - Accent2 3 3 3 4" xfId="8099"/>
    <cellStyle name="40% - Accent2 3 3 3 4 2" xfId="18481"/>
    <cellStyle name="40% - Accent2 3 3 3 5" xfId="11552"/>
    <cellStyle name="40% - Accent2 3 3 4" xfId="1907"/>
    <cellStyle name="40% - Accent2 3 3 4 2" xfId="5436"/>
    <cellStyle name="40% - Accent2 3 3 4 2 2" xfId="15818"/>
    <cellStyle name="40% - Accent2 3 3 4 3" xfId="8815"/>
    <cellStyle name="40% - Accent2 3 3 4 3 2" xfId="19197"/>
    <cellStyle name="40% - Accent2 3 3 4 4" xfId="12320"/>
    <cellStyle name="40% - Accent2 3 3 5" xfId="3324"/>
    <cellStyle name="40% - Accent2 3 3 5 2" xfId="6771"/>
    <cellStyle name="40% - Accent2 3 3 5 2 2" xfId="17153"/>
    <cellStyle name="40% - Accent2 3 3 5 3" xfId="10151"/>
    <cellStyle name="40% - Accent2 3 3 5 3 2" xfId="20533"/>
    <cellStyle name="40% - Accent2 3 3 5 4" xfId="13737"/>
    <cellStyle name="40% - Accent2 3 3 6" xfId="4015"/>
    <cellStyle name="40% - Accent2 3 3 6 2" xfId="14397"/>
    <cellStyle name="40% - Accent2 3 3 7" xfId="7394"/>
    <cellStyle name="40% - Accent2 3 3 7 2" xfId="17776"/>
    <cellStyle name="40% - Accent2 3 3 8" xfId="10795"/>
    <cellStyle name="40% - Accent2 3 4" xfId="556"/>
    <cellStyle name="40% - Accent2 3 4 2" xfId="1324"/>
    <cellStyle name="40% - Accent2 3 4 2 2" xfId="2861"/>
    <cellStyle name="40% - Accent2 3 4 2 2 2" xfId="6325"/>
    <cellStyle name="40% - Accent2 3 4 2 2 2 2" xfId="16707"/>
    <cellStyle name="40% - Accent2 3 4 2 2 3" xfId="9705"/>
    <cellStyle name="40% - Accent2 3 4 2 2 3 2" xfId="20087"/>
    <cellStyle name="40% - Accent2 3 4 2 2 4" xfId="13274"/>
    <cellStyle name="40% - Accent2 3 4 2 3" xfId="4903"/>
    <cellStyle name="40% - Accent2 3 4 2 3 2" xfId="15285"/>
    <cellStyle name="40% - Accent2 3 4 2 4" xfId="8282"/>
    <cellStyle name="40% - Accent2 3 4 2 4 2" xfId="18664"/>
    <cellStyle name="40% - Accent2 3 4 2 5" xfId="11748"/>
    <cellStyle name="40% - Accent2 3 4 3" xfId="2103"/>
    <cellStyle name="40% - Accent2 3 4 3 2" xfId="5619"/>
    <cellStyle name="40% - Accent2 3 4 3 2 2" xfId="16001"/>
    <cellStyle name="40% - Accent2 3 4 3 3" xfId="8999"/>
    <cellStyle name="40% - Accent2 3 4 3 3 2" xfId="19381"/>
    <cellStyle name="40% - Accent2 3 4 3 4" xfId="12516"/>
    <cellStyle name="40% - Accent2 3 4 4" xfId="4196"/>
    <cellStyle name="40% - Accent2 3 4 4 2" xfId="14578"/>
    <cellStyle name="40% - Accent2 3 4 5" xfId="7576"/>
    <cellStyle name="40% - Accent2 3 4 5 2" xfId="17958"/>
    <cellStyle name="40% - Accent2 3 4 6" xfId="10990"/>
    <cellStyle name="40% - Accent2 3 5" xfId="945"/>
    <cellStyle name="40% - Accent2 3 5 2" xfId="2482"/>
    <cellStyle name="40% - Accent2 3 5 2 2" xfId="5972"/>
    <cellStyle name="40% - Accent2 3 5 2 2 2" xfId="16354"/>
    <cellStyle name="40% - Accent2 3 5 2 3" xfId="9352"/>
    <cellStyle name="40% - Accent2 3 5 2 3 2" xfId="19734"/>
    <cellStyle name="40% - Accent2 3 5 2 4" xfId="12895"/>
    <cellStyle name="40% - Accent2 3 5 3" xfId="4550"/>
    <cellStyle name="40% - Accent2 3 5 3 2" xfId="14932"/>
    <cellStyle name="40% - Accent2 3 5 4" xfId="7929"/>
    <cellStyle name="40% - Accent2 3 5 4 2" xfId="18311"/>
    <cellStyle name="40% - Accent2 3 5 5" xfId="11369"/>
    <cellStyle name="40% - Accent2 3 6" xfId="1727"/>
    <cellStyle name="40% - Accent2 3 6 2" xfId="5269"/>
    <cellStyle name="40% - Accent2 3 6 2 2" xfId="15651"/>
    <cellStyle name="40% - Accent2 3 6 3" xfId="8648"/>
    <cellStyle name="40% - Accent2 3 6 3 2" xfId="19030"/>
    <cellStyle name="40% - Accent2 3 6 4" xfId="12140"/>
    <cellStyle name="40% - Accent2 3 7" xfId="3325"/>
    <cellStyle name="40% - Accent2 3 7 2" xfId="6772"/>
    <cellStyle name="40% - Accent2 3 7 2 2" xfId="17154"/>
    <cellStyle name="40% - Accent2 3 7 3" xfId="10152"/>
    <cellStyle name="40% - Accent2 3 7 3 2" xfId="20534"/>
    <cellStyle name="40% - Accent2 3 7 4" xfId="13738"/>
    <cellStyle name="40% - Accent2 3 8" xfId="3848"/>
    <cellStyle name="40% - Accent2 3 8 2" xfId="14230"/>
    <cellStyle name="40% - Accent2 3 9" xfId="7226"/>
    <cellStyle name="40% - Accent2 3 9 2" xfId="17608"/>
    <cellStyle name="40% - Accent2 4" xfId="220"/>
    <cellStyle name="40% - Accent2 4 2" xfId="406"/>
    <cellStyle name="40% - Accent2 4 2 2" xfId="795"/>
    <cellStyle name="40% - Accent2 4 2 2 2" xfId="1563"/>
    <cellStyle name="40% - Accent2 4 2 2 2 2" xfId="3100"/>
    <cellStyle name="40% - Accent2 4 2 2 2 2 2" xfId="6547"/>
    <cellStyle name="40% - Accent2 4 2 2 2 2 2 2" xfId="16929"/>
    <cellStyle name="40% - Accent2 4 2 2 2 2 3" xfId="9927"/>
    <cellStyle name="40% - Accent2 4 2 2 2 2 3 2" xfId="20309"/>
    <cellStyle name="40% - Accent2 4 2 2 2 2 4" xfId="13513"/>
    <cellStyle name="40% - Accent2 4 2 2 2 3" xfId="5125"/>
    <cellStyle name="40% - Accent2 4 2 2 2 3 2" xfId="15507"/>
    <cellStyle name="40% - Accent2 4 2 2 2 4" xfId="8504"/>
    <cellStyle name="40% - Accent2 4 2 2 2 4 2" xfId="18886"/>
    <cellStyle name="40% - Accent2 4 2 2 2 5" xfId="11987"/>
    <cellStyle name="40% - Accent2 4 2 2 3" xfId="2342"/>
    <cellStyle name="40% - Accent2 4 2 2 3 2" xfId="5841"/>
    <cellStyle name="40% - Accent2 4 2 2 3 2 2" xfId="16223"/>
    <cellStyle name="40% - Accent2 4 2 2 3 3" xfId="9221"/>
    <cellStyle name="40% - Accent2 4 2 2 3 3 2" xfId="19603"/>
    <cellStyle name="40% - Accent2 4 2 2 3 4" xfId="12755"/>
    <cellStyle name="40% - Accent2 4 2 2 4" xfId="4418"/>
    <cellStyle name="40% - Accent2 4 2 2 4 2" xfId="14800"/>
    <cellStyle name="40% - Accent2 4 2 2 5" xfId="7798"/>
    <cellStyle name="40% - Accent2 4 2 2 5 2" xfId="18180"/>
    <cellStyle name="40% - Accent2 4 2 2 6" xfId="11229"/>
    <cellStyle name="40% - Accent2 4 2 3" xfId="1184"/>
    <cellStyle name="40% - Accent2 4 2 3 2" xfId="2721"/>
    <cellStyle name="40% - Accent2 4 2 3 2 2" xfId="6194"/>
    <cellStyle name="40% - Accent2 4 2 3 2 2 2" xfId="16576"/>
    <cellStyle name="40% - Accent2 4 2 3 2 3" xfId="9574"/>
    <cellStyle name="40% - Accent2 4 2 3 2 3 2" xfId="19956"/>
    <cellStyle name="40% - Accent2 4 2 3 2 4" xfId="13134"/>
    <cellStyle name="40% - Accent2 4 2 3 3" xfId="4772"/>
    <cellStyle name="40% - Accent2 4 2 3 3 2" xfId="15154"/>
    <cellStyle name="40% - Accent2 4 2 3 4" xfId="8151"/>
    <cellStyle name="40% - Accent2 4 2 3 4 2" xfId="18533"/>
    <cellStyle name="40% - Accent2 4 2 3 5" xfId="11608"/>
    <cellStyle name="40% - Accent2 4 2 4" xfId="1963"/>
    <cellStyle name="40% - Accent2 4 2 4 2" xfId="5488"/>
    <cellStyle name="40% - Accent2 4 2 4 2 2" xfId="15870"/>
    <cellStyle name="40% - Accent2 4 2 4 3" xfId="8868"/>
    <cellStyle name="40% - Accent2 4 2 4 3 2" xfId="19250"/>
    <cellStyle name="40% - Accent2 4 2 4 4" xfId="12376"/>
    <cellStyle name="40% - Accent2 4 2 5" xfId="3326"/>
    <cellStyle name="40% - Accent2 4 2 5 2" xfId="6773"/>
    <cellStyle name="40% - Accent2 4 2 5 2 2" xfId="17155"/>
    <cellStyle name="40% - Accent2 4 2 5 3" xfId="10153"/>
    <cellStyle name="40% - Accent2 4 2 5 3 2" xfId="20535"/>
    <cellStyle name="40% - Accent2 4 2 5 4" xfId="13739"/>
    <cellStyle name="40% - Accent2 4 2 6" xfId="4067"/>
    <cellStyle name="40% - Accent2 4 2 6 2" xfId="14449"/>
    <cellStyle name="40% - Accent2 4 2 7" xfId="7446"/>
    <cellStyle name="40% - Accent2 4 2 7 2" xfId="17828"/>
    <cellStyle name="40% - Accent2 4 2 8" xfId="10851"/>
    <cellStyle name="40% - Accent2 4 3" xfId="612"/>
    <cellStyle name="40% - Accent2 4 3 2" xfId="1380"/>
    <cellStyle name="40% - Accent2 4 3 2 2" xfId="2917"/>
    <cellStyle name="40% - Accent2 4 3 2 2 2" xfId="6377"/>
    <cellStyle name="40% - Accent2 4 3 2 2 2 2" xfId="16759"/>
    <cellStyle name="40% - Accent2 4 3 2 2 3" xfId="9757"/>
    <cellStyle name="40% - Accent2 4 3 2 2 3 2" xfId="20139"/>
    <cellStyle name="40% - Accent2 4 3 2 2 4" xfId="13330"/>
    <cellStyle name="40% - Accent2 4 3 2 3" xfId="4955"/>
    <cellStyle name="40% - Accent2 4 3 2 3 2" xfId="15337"/>
    <cellStyle name="40% - Accent2 4 3 2 4" xfId="8334"/>
    <cellStyle name="40% - Accent2 4 3 2 4 2" xfId="18716"/>
    <cellStyle name="40% - Accent2 4 3 2 5" xfId="11804"/>
    <cellStyle name="40% - Accent2 4 3 3" xfId="2159"/>
    <cellStyle name="40% - Accent2 4 3 3 2" xfId="5671"/>
    <cellStyle name="40% - Accent2 4 3 3 2 2" xfId="16053"/>
    <cellStyle name="40% - Accent2 4 3 3 3" xfId="9051"/>
    <cellStyle name="40% - Accent2 4 3 3 3 2" xfId="19433"/>
    <cellStyle name="40% - Accent2 4 3 3 4" xfId="12572"/>
    <cellStyle name="40% - Accent2 4 3 4" xfId="4248"/>
    <cellStyle name="40% - Accent2 4 3 4 2" xfId="14630"/>
    <cellStyle name="40% - Accent2 4 3 5" xfId="7628"/>
    <cellStyle name="40% - Accent2 4 3 5 2" xfId="18010"/>
    <cellStyle name="40% - Accent2 4 3 6" xfId="11046"/>
    <cellStyle name="40% - Accent2 4 4" xfId="1001"/>
    <cellStyle name="40% - Accent2 4 4 2" xfId="2538"/>
    <cellStyle name="40% - Accent2 4 4 2 2" xfId="6024"/>
    <cellStyle name="40% - Accent2 4 4 2 2 2" xfId="16406"/>
    <cellStyle name="40% - Accent2 4 4 2 3" xfId="9404"/>
    <cellStyle name="40% - Accent2 4 4 2 3 2" xfId="19786"/>
    <cellStyle name="40% - Accent2 4 4 2 4" xfId="12951"/>
    <cellStyle name="40% - Accent2 4 4 3" xfId="4602"/>
    <cellStyle name="40% - Accent2 4 4 3 2" xfId="14984"/>
    <cellStyle name="40% - Accent2 4 4 4" xfId="7981"/>
    <cellStyle name="40% - Accent2 4 4 4 2" xfId="18363"/>
    <cellStyle name="40% - Accent2 4 4 5" xfId="11425"/>
    <cellStyle name="40% - Accent2 4 5" xfId="1780"/>
    <cellStyle name="40% - Accent2 4 5 2" xfId="5318"/>
    <cellStyle name="40% - Accent2 4 5 2 2" xfId="15700"/>
    <cellStyle name="40% - Accent2 4 5 3" xfId="8697"/>
    <cellStyle name="40% - Accent2 4 5 3 2" xfId="19079"/>
    <cellStyle name="40% - Accent2 4 5 4" xfId="12193"/>
    <cellStyle name="40% - Accent2 4 6" xfId="3327"/>
    <cellStyle name="40% - Accent2 4 6 2" xfId="6774"/>
    <cellStyle name="40% - Accent2 4 6 2 2" xfId="17156"/>
    <cellStyle name="40% - Accent2 4 6 3" xfId="10154"/>
    <cellStyle name="40% - Accent2 4 6 3 2" xfId="20536"/>
    <cellStyle name="40% - Accent2 4 6 4" xfId="13740"/>
    <cellStyle name="40% - Accent2 4 7" xfId="3897"/>
    <cellStyle name="40% - Accent2 4 7 2" xfId="14279"/>
    <cellStyle name="40% - Accent2 4 8" xfId="7275"/>
    <cellStyle name="40% - Accent2 4 8 2" xfId="17657"/>
    <cellStyle name="40% - Accent2 4 9" xfId="10668"/>
    <cellStyle name="40% - Accent2 5" xfId="307"/>
    <cellStyle name="40% - Accent2 5 2" xfId="699"/>
    <cellStyle name="40% - Accent2 5 2 2" xfId="1467"/>
    <cellStyle name="40% - Accent2 5 2 2 2" xfId="3004"/>
    <cellStyle name="40% - Accent2 5 2 2 2 2" xfId="6464"/>
    <cellStyle name="40% - Accent2 5 2 2 2 2 2" xfId="16846"/>
    <cellStyle name="40% - Accent2 5 2 2 2 3" xfId="9844"/>
    <cellStyle name="40% - Accent2 5 2 2 2 3 2" xfId="20226"/>
    <cellStyle name="40% - Accent2 5 2 2 2 4" xfId="13417"/>
    <cellStyle name="40% - Accent2 5 2 2 3" xfId="5042"/>
    <cellStyle name="40% - Accent2 5 2 2 3 2" xfId="15424"/>
    <cellStyle name="40% - Accent2 5 2 2 4" xfId="8421"/>
    <cellStyle name="40% - Accent2 5 2 2 4 2" xfId="18803"/>
    <cellStyle name="40% - Accent2 5 2 2 5" xfId="11891"/>
    <cellStyle name="40% - Accent2 5 2 3" xfId="2246"/>
    <cellStyle name="40% - Accent2 5 2 3 2" xfId="5758"/>
    <cellStyle name="40% - Accent2 5 2 3 2 2" xfId="16140"/>
    <cellStyle name="40% - Accent2 5 2 3 3" xfId="9138"/>
    <cellStyle name="40% - Accent2 5 2 3 3 2" xfId="19520"/>
    <cellStyle name="40% - Accent2 5 2 3 4" xfId="12659"/>
    <cellStyle name="40% - Accent2 5 2 4" xfId="3328"/>
    <cellStyle name="40% - Accent2 5 2 4 2" xfId="6775"/>
    <cellStyle name="40% - Accent2 5 2 4 2 2" xfId="17157"/>
    <cellStyle name="40% - Accent2 5 2 4 3" xfId="10155"/>
    <cellStyle name="40% - Accent2 5 2 4 3 2" xfId="20537"/>
    <cellStyle name="40% - Accent2 5 2 4 4" xfId="13741"/>
    <cellStyle name="40% - Accent2 5 2 5" xfId="4335"/>
    <cellStyle name="40% - Accent2 5 2 5 2" xfId="14717"/>
    <cellStyle name="40% - Accent2 5 2 6" xfId="7715"/>
    <cellStyle name="40% - Accent2 5 2 6 2" xfId="18097"/>
    <cellStyle name="40% - Accent2 5 2 7" xfId="11133"/>
    <cellStyle name="40% - Accent2 5 3" xfId="1088"/>
    <cellStyle name="40% - Accent2 5 3 2" xfId="2625"/>
    <cellStyle name="40% - Accent2 5 3 2 2" xfId="6111"/>
    <cellStyle name="40% - Accent2 5 3 2 2 2" xfId="16493"/>
    <cellStyle name="40% - Accent2 5 3 2 3" xfId="9491"/>
    <cellStyle name="40% - Accent2 5 3 2 3 2" xfId="19873"/>
    <cellStyle name="40% - Accent2 5 3 2 4" xfId="13038"/>
    <cellStyle name="40% - Accent2 5 3 3" xfId="4689"/>
    <cellStyle name="40% - Accent2 5 3 3 2" xfId="15071"/>
    <cellStyle name="40% - Accent2 5 3 4" xfId="8068"/>
    <cellStyle name="40% - Accent2 5 3 4 2" xfId="18450"/>
    <cellStyle name="40% - Accent2 5 3 5" xfId="11512"/>
    <cellStyle name="40% - Accent2 5 4" xfId="1867"/>
    <cellStyle name="40% - Accent2 5 4 2" xfId="5405"/>
    <cellStyle name="40% - Accent2 5 4 2 2" xfId="15787"/>
    <cellStyle name="40% - Accent2 5 4 3" xfId="8784"/>
    <cellStyle name="40% - Accent2 5 4 3 2" xfId="19166"/>
    <cellStyle name="40% - Accent2 5 4 4" xfId="12280"/>
    <cellStyle name="40% - Accent2 5 5" xfId="3329"/>
    <cellStyle name="40% - Accent2 5 5 2" xfId="6776"/>
    <cellStyle name="40% - Accent2 5 5 2 2" xfId="17158"/>
    <cellStyle name="40% - Accent2 5 5 3" xfId="10156"/>
    <cellStyle name="40% - Accent2 5 5 3 2" xfId="20538"/>
    <cellStyle name="40% - Accent2 5 5 4" xfId="13742"/>
    <cellStyle name="40% - Accent2 5 6" xfId="3984"/>
    <cellStyle name="40% - Accent2 5 6 2" xfId="14366"/>
    <cellStyle name="40% - Accent2 5 7" xfId="7362"/>
    <cellStyle name="40% - Accent2 5 7 2" xfId="17744"/>
    <cellStyle name="40% - Accent2 5 8" xfId="10755"/>
    <cellStyle name="40% - Accent2 6" xfId="506"/>
    <cellStyle name="40% - Accent2 6 2" xfId="1284"/>
    <cellStyle name="40% - Accent2 6 2 2" xfId="2821"/>
    <cellStyle name="40% - Accent2 6 2 2 2" xfId="6294"/>
    <cellStyle name="40% - Accent2 6 2 2 2 2" xfId="16676"/>
    <cellStyle name="40% - Accent2 6 2 2 3" xfId="9674"/>
    <cellStyle name="40% - Accent2 6 2 2 3 2" xfId="20056"/>
    <cellStyle name="40% - Accent2 6 2 2 4" xfId="13234"/>
    <cellStyle name="40% - Accent2 6 2 3" xfId="4872"/>
    <cellStyle name="40% - Accent2 6 2 3 2" xfId="15254"/>
    <cellStyle name="40% - Accent2 6 2 4" xfId="8251"/>
    <cellStyle name="40% - Accent2 6 2 4 2" xfId="18633"/>
    <cellStyle name="40% - Accent2 6 2 5" xfId="11708"/>
    <cellStyle name="40% - Accent2 6 3" xfId="2063"/>
    <cellStyle name="40% - Accent2 6 3 2" xfId="5588"/>
    <cellStyle name="40% - Accent2 6 3 2 2" xfId="15970"/>
    <cellStyle name="40% - Accent2 6 3 3" xfId="8968"/>
    <cellStyle name="40% - Accent2 6 3 3 2" xfId="19350"/>
    <cellStyle name="40% - Accent2 6 3 4" xfId="12476"/>
    <cellStyle name="40% - Accent2 6 4" xfId="3330"/>
    <cellStyle name="40% - Accent2 6 4 2" xfId="6777"/>
    <cellStyle name="40% - Accent2 6 4 2 2" xfId="17159"/>
    <cellStyle name="40% - Accent2 6 4 3" xfId="10157"/>
    <cellStyle name="40% - Accent2 6 4 3 2" xfId="20539"/>
    <cellStyle name="40% - Accent2 6 4 4" xfId="13743"/>
    <cellStyle name="40% - Accent2 6 5" xfId="4165"/>
    <cellStyle name="40% - Accent2 6 5 2" xfId="14547"/>
    <cellStyle name="40% - Accent2 6 6" xfId="7544"/>
    <cellStyle name="40% - Accent2 6 6 2" xfId="17926"/>
    <cellStyle name="40% - Accent2 6 7" xfId="10950"/>
    <cellStyle name="40% - Accent2 7" xfId="895"/>
    <cellStyle name="40% - Accent2 7 2" xfId="2442"/>
    <cellStyle name="40% - Accent2 7 2 2" xfId="5941"/>
    <cellStyle name="40% - Accent2 7 2 2 2" xfId="16323"/>
    <cellStyle name="40% - Accent2 7 2 3" xfId="9321"/>
    <cellStyle name="40% - Accent2 7 2 3 2" xfId="19703"/>
    <cellStyle name="40% - Accent2 7 2 4" xfId="12855"/>
    <cellStyle name="40% - Accent2 7 3" xfId="3331"/>
    <cellStyle name="40% - Accent2 7 3 2" xfId="6778"/>
    <cellStyle name="40% - Accent2 7 3 2 2" xfId="17160"/>
    <cellStyle name="40% - Accent2 7 3 3" xfId="10158"/>
    <cellStyle name="40% - Accent2 7 3 3 2" xfId="20540"/>
    <cellStyle name="40% - Accent2 7 3 4" xfId="13744"/>
    <cellStyle name="40% - Accent2 7 4" xfId="4518"/>
    <cellStyle name="40% - Accent2 7 4 2" xfId="14900"/>
    <cellStyle name="40% - Accent2 7 5" xfId="7898"/>
    <cellStyle name="40% - Accent2 7 5 2" xfId="18280"/>
    <cellStyle name="40% - Accent2 7 6" xfId="11329"/>
    <cellStyle name="40% - Accent2 8" xfId="1678"/>
    <cellStyle name="40% - Accent2 8 2" xfId="5239"/>
    <cellStyle name="40% - Accent2 8 2 2" xfId="15621"/>
    <cellStyle name="40% - Accent2 8 3" xfId="8618"/>
    <cellStyle name="40% - Accent2 8 3 2" xfId="19000"/>
    <cellStyle name="40% - Accent2 8 4" xfId="12101"/>
    <cellStyle name="40% - Accent2 9" xfId="3332"/>
    <cellStyle name="40% - Accent2 9 2" xfId="6779"/>
    <cellStyle name="40% - Accent2 9 2 2" xfId="17161"/>
    <cellStyle name="40% - Accent2 9 3" xfId="10159"/>
    <cellStyle name="40% - Accent2 9 3 2" xfId="20541"/>
    <cellStyle name="40% - Accent2 9 4" xfId="13745"/>
    <cellStyle name="40% - Accent3 10" xfId="35"/>
    <cellStyle name="40% - Accent3 10 2" xfId="3766"/>
    <cellStyle name="40% - Accent3 10 2 2" xfId="14148"/>
    <cellStyle name="40% - Accent3 10 3" xfId="7145"/>
    <cellStyle name="40% - Accent3 10 3 2" xfId="17527"/>
    <cellStyle name="40% - Accent3 10 4" xfId="10522"/>
    <cellStyle name="40% - Accent3 2" xfId="146"/>
    <cellStyle name="40% - Accent3 2 10" xfId="10606"/>
    <cellStyle name="40% - Accent3 2 2" xfId="236"/>
    <cellStyle name="40% - Accent3 2 2 2" xfId="422"/>
    <cellStyle name="40% - Accent3 2 2 2 2" xfId="811"/>
    <cellStyle name="40% - Accent3 2 2 2 2 2" xfId="1579"/>
    <cellStyle name="40% - Accent3 2 2 2 2 2 2" xfId="3116"/>
    <cellStyle name="40% - Accent3 2 2 2 2 2 2 2" xfId="6563"/>
    <cellStyle name="40% - Accent3 2 2 2 2 2 2 2 2" xfId="16945"/>
    <cellStyle name="40% - Accent3 2 2 2 2 2 2 3" xfId="9943"/>
    <cellStyle name="40% - Accent3 2 2 2 2 2 2 3 2" xfId="20325"/>
    <cellStyle name="40% - Accent3 2 2 2 2 2 2 4" xfId="13529"/>
    <cellStyle name="40% - Accent3 2 2 2 2 2 3" xfId="5141"/>
    <cellStyle name="40% - Accent3 2 2 2 2 2 3 2" xfId="15523"/>
    <cellStyle name="40% - Accent3 2 2 2 2 2 4" xfId="8520"/>
    <cellStyle name="40% - Accent3 2 2 2 2 2 4 2" xfId="18902"/>
    <cellStyle name="40% - Accent3 2 2 2 2 2 5" xfId="12003"/>
    <cellStyle name="40% - Accent3 2 2 2 2 3" xfId="2358"/>
    <cellStyle name="40% - Accent3 2 2 2 2 3 2" xfId="5857"/>
    <cellStyle name="40% - Accent3 2 2 2 2 3 2 2" xfId="16239"/>
    <cellStyle name="40% - Accent3 2 2 2 2 3 3" xfId="9237"/>
    <cellStyle name="40% - Accent3 2 2 2 2 3 3 2" xfId="19619"/>
    <cellStyle name="40% - Accent3 2 2 2 2 3 4" xfId="12771"/>
    <cellStyle name="40% - Accent3 2 2 2 2 4" xfId="4434"/>
    <cellStyle name="40% - Accent3 2 2 2 2 4 2" xfId="14816"/>
    <cellStyle name="40% - Accent3 2 2 2 2 5" xfId="7814"/>
    <cellStyle name="40% - Accent3 2 2 2 2 5 2" xfId="18196"/>
    <cellStyle name="40% - Accent3 2 2 2 2 6" xfId="11245"/>
    <cellStyle name="40% - Accent3 2 2 2 3" xfId="1200"/>
    <cellStyle name="40% - Accent3 2 2 2 3 2" xfId="2737"/>
    <cellStyle name="40% - Accent3 2 2 2 3 2 2" xfId="6210"/>
    <cellStyle name="40% - Accent3 2 2 2 3 2 2 2" xfId="16592"/>
    <cellStyle name="40% - Accent3 2 2 2 3 2 3" xfId="9590"/>
    <cellStyle name="40% - Accent3 2 2 2 3 2 3 2" xfId="19972"/>
    <cellStyle name="40% - Accent3 2 2 2 3 2 4" xfId="13150"/>
    <cellStyle name="40% - Accent3 2 2 2 3 3" xfId="4788"/>
    <cellStyle name="40% - Accent3 2 2 2 3 3 2" xfId="15170"/>
    <cellStyle name="40% - Accent3 2 2 2 3 4" xfId="8167"/>
    <cellStyle name="40% - Accent3 2 2 2 3 4 2" xfId="18549"/>
    <cellStyle name="40% - Accent3 2 2 2 3 5" xfId="11624"/>
    <cellStyle name="40% - Accent3 2 2 2 4" xfId="1979"/>
    <cellStyle name="40% - Accent3 2 2 2 4 2" xfId="5504"/>
    <cellStyle name="40% - Accent3 2 2 2 4 2 2" xfId="15886"/>
    <cellStyle name="40% - Accent3 2 2 2 4 3" xfId="8884"/>
    <cellStyle name="40% - Accent3 2 2 2 4 3 2" xfId="19266"/>
    <cellStyle name="40% - Accent3 2 2 2 4 4" xfId="12392"/>
    <cellStyle name="40% - Accent3 2 2 2 5" xfId="3333"/>
    <cellStyle name="40% - Accent3 2 2 2 5 2" xfId="6780"/>
    <cellStyle name="40% - Accent3 2 2 2 5 2 2" xfId="17162"/>
    <cellStyle name="40% - Accent3 2 2 2 5 3" xfId="10160"/>
    <cellStyle name="40% - Accent3 2 2 2 5 3 2" xfId="20542"/>
    <cellStyle name="40% - Accent3 2 2 2 5 4" xfId="13746"/>
    <cellStyle name="40% - Accent3 2 2 2 6" xfId="4083"/>
    <cellStyle name="40% - Accent3 2 2 2 6 2" xfId="14465"/>
    <cellStyle name="40% - Accent3 2 2 2 7" xfId="7462"/>
    <cellStyle name="40% - Accent3 2 2 2 7 2" xfId="17844"/>
    <cellStyle name="40% - Accent3 2 2 2 8" xfId="10867"/>
    <cellStyle name="40% - Accent3 2 2 3" xfId="628"/>
    <cellStyle name="40% - Accent3 2 2 3 2" xfId="1396"/>
    <cellStyle name="40% - Accent3 2 2 3 2 2" xfId="2933"/>
    <cellStyle name="40% - Accent3 2 2 3 2 2 2" xfId="6393"/>
    <cellStyle name="40% - Accent3 2 2 3 2 2 2 2" xfId="16775"/>
    <cellStyle name="40% - Accent3 2 2 3 2 2 3" xfId="9773"/>
    <cellStyle name="40% - Accent3 2 2 3 2 2 3 2" xfId="20155"/>
    <cellStyle name="40% - Accent3 2 2 3 2 2 4" xfId="13346"/>
    <cellStyle name="40% - Accent3 2 2 3 2 3" xfId="4971"/>
    <cellStyle name="40% - Accent3 2 2 3 2 3 2" xfId="15353"/>
    <cellStyle name="40% - Accent3 2 2 3 2 4" xfId="8350"/>
    <cellStyle name="40% - Accent3 2 2 3 2 4 2" xfId="18732"/>
    <cellStyle name="40% - Accent3 2 2 3 2 5" xfId="11820"/>
    <cellStyle name="40% - Accent3 2 2 3 3" xfId="2175"/>
    <cellStyle name="40% - Accent3 2 2 3 3 2" xfId="5687"/>
    <cellStyle name="40% - Accent3 2 2 3 3 2 2" xfId="16069"/>
    <cellStyle name="40% - Accent3 2 2 3 3 3" xfId="9067"/>
    <cellStyle name="40% - Accent3 2 2 3 3 3 2" xfId="19449"/>
    <cellStyle name="40% - Accent3 2 2 3 3 4" xfId="12588"/>
    <cellStyle name="40% - Accent3 2 2 3 4" xfId="4264"/>
    <cellStyle name="40% - Accent3 2 2 3 4 2" xfId="14646"/>
    <cellStyle name="40% - Accent3 2 2 3 5" xfId="7644"/>
    <cellStyle name="40% - Accent3 2 2 3 5 2" xfId="18026"/>
    <cellStyle name="40% - Accent3 2 2 3 6" xfId="11062"/>
    <cellStyle name="40% - Accent3 2 2 4" xfId="1017"/>
    <cellStyle name="40% - Accent3 2 2 4 2" xfId="2554"/>
    <cellStyle name="40% - Accent3 2 2 4 2 2" xfId="6040"/>
    <cellStyle name="40% - Accent3 2 2 4 2 2 2" xfId="16422"/>
    <cellStyle name="40% - Accent3 2 2 4 2 3" xfId="9420"/>
    <cellStyle name="40% - Accent3 2 2 4 2 3 2" xfId="19802"/>
    <cellStyle name="40% - Accent3 2 2 4 2 4" xfId="12967"/>
    <cellStyle name="40% - Accent3 2 2 4 3" xfId="4618"/>
    <cellStyle name="40% - Accent3 2 2 4 3 2" xfId="15000"/>
    <cellStyle name="40% - Accent3 2 2 4 4" xfId="7997"/>
    <cellStyle name="40% - Accent3 2 2 4 4 2" xfId="18379"/>
    <cellStyle name="40% - Accent3 2 2 4 5" xfId="11441"/>
    <cellStyle name="40% - Accent3 2 2 5" xfId="1796"/>
    <cellStyle name="40% - Accent3 2 2 5 2" xfId="5334"/>
    <cellStyle name="40% - Accent3 2 2 5 2 2" xfId="15716"/>
    <cellStyle name="40% - Accent3 2 2 5 3" xfId="8713"/>
    <cellStyle name="40% - Accent3 2 2 5 3 2" xfId="19095"/>
    <cellStyle name="40% - Accent3 2 2 5 4" xfId="12209"/>
    <cellStyle name="40% - Accent3 2 2 6" xfId="3334"/>
    <cellStyle name="40% - Accent3 2 2 6 2" xfId="6781"/>
    <cellStyle name="40% - Accent3 2 2 6 2 2" xfId="17163"/>
    <cellStyle name="40% - Accent3 2 2 6 3" xfId="10161"/>
    <cellStyle name="40% - Accent3 2 2 6 3 2" xfId="20543"/>
    <cellStyle name="40% - Accent3 2 2 6 4" xfId="13747"/>
    <cellStyle name="40% - Accent3 2 2 7" xfId="3913"/>
    <cellStyle name="40% - Accent3 2 2 7 2" xfId="14295"/>
    <cellStyle name="40% - Accent3 2 2 8" xfId="7291"/>
    <cellStyle name="40% - Accent3 2 2 8 2" xfId="17673"/>
    <cellStyle name="40% - Accent3 2 2 9" xfId="10684"/>
    <cellStyle name="40% - Accent3 2 3" xfId="339"/>
    <cellStyle name="40% - Accent3 2 3 2" xfId="728"/>
    <cellStyle name="40% - Accent3 2 3 2 2" xfId="1496"/>
    <cellStyle name="40% - Accent3 2 3 2 2 2" xfId="3033"/>
    <cellStyle name="40% - Accent3 2 3 2 2 2 2" xfId="6484"/>
    <cellStyle name="40% - Accent3 2 3 2 2 2 2 2" xfId="16866"/>
    <cellStyle name="40% - Accent3 2 3 2 2 2 3" xfId="9864"/>
    <cellStyle name="40% - Accent3 2 3 2 2 2 3 2" xfId="20246"/>
    <cellStyle name="40% - Accent3 2 3 2 2 2 4" xfId="13446"/>
    <cellStyle name="40% - Accent3 2 3 2 2 3" xfId="5062"/>
    <cellStyle name="40% - Accent3 2 3 2 2 3 2" xfId="15444"/>
    <cellStyle name="40% - Accent3 2 3 2 2 4" xfId="8441"/>
    <cellStyle name="40% - Accent3 2 3 2 2 4 2" xfId="18823"/>
    <cellStyle name="40% - Accent3 2 3 2 2 5" xfId="11920"/>
    <cellStyle name="40% - Accent3 2 3 2 3" xfId="2275"/>
    <cellStyle name="40% - Accent3 2 3 2 3 2" xfId="5778"/>
    <cellStyle name="40% - Accent3 2 3 2 3 2 2" xfId="16160"/>
    <cellStyle name="40% - Accent3 2 3 2 3 3" xfId="9158"/>
    <cellStyle name="40% - Accent3 2 3 2 3 3 2" xfId="19540"/>
    <cellStyle name="40% - Accent3 2 3 2 3 4" xfId="12688"/>
    <cellStyle name="40% - Accent3 2 3 2 4" xfId="4355"/>
    <cellStyle name="40% - Accent3 2 3 2 4 2" xfId="14737"/>
    <cellStyle name="40% - Accent3 2 3 2 5" xfId="7735"/>
    <cellStyle name="40% - Accent3 2 3 2 5 2" xfId="18117"/>
    <cellStyle name="40% - Accent3 2 3 2 6" xfId="11162"/>
    <cellStyle name="40% - Accent3 2 3 3" xfId="1117"/>
    <cellStyle name="40% - Accent3 2 3 3 2" xfId="2654"/>
    <cellStyle name="40% - Accent3 2 3 3 2 2" xfId="6131"/>
    <cellStyle name="40% - Accent3 2 3 3 2 2 2" xfId="16513"/>
    <cellStyle name="40% - Accent3 2 3 3 2 3" xfId="9511"/>
    <cellStyle name="40% - Accent3 2 3 3 2 3 2" xfId="19893"/>
    <cellStyle name="40% - Accent3 2 3 3 2 4" xfId="13067"/>
    <cellStyle name="40% - Accent3 2 3 3 3" xfId="4709"/>
    <cellStyle name="40% - Accent3 2 3 3 3 2" xfId="15091"/>
    <cellStyle name="40% - Accent3 2 3 3 4" xfId="8088"/>
    <cellStyle name="40% - Accent3 2 3 3 4 2" xfId="18470"/>
    <cellStyle name="40% - Accent3 2 3 3 5" xfId="11541"/>
    <cellStyle name="40% - Accent3 2 3 4" xfId="1896"/>
    <cellStyle name="40% - Accent3 2 3 4 2" xfId="5425"/>
    <cellStyle name="40% - Accent3 2 3 4 2 2" xfId="15807"/>
    <cellStyle name="40% - Accent3 2 3 4 3" xfId="8804"/>
    <cellStyle name="40% - Accent3 2 3 4 3 2" xfId="19186"/>
    <cellStyle name="40% - Accent3 2 3 4 4" xfId="12309"/>
    <cellStyle name="40% - Accent3 2 3 5" xfId="3335"/>
    <cellStyle name="40% - Accent3 2 3 5 2" xfId="6782"/>
    <cellStyle name="40% - Accent3 2 3 5 2 2" xfId="17164"/>
    <cellStyle name="40% - Accent3 2 3 5 3" xfId="10162"/>
    <cellStyle name="40% - Accent3 2 3 5 3 2" xfId="20544"/>
    <cellStyle name="40% - Accent3 2 3 5 4" xfId="13748"/>
    <cellStyle name="40% - Accent3 2 3 6" xfId="4004"/>
    <cellStyle name="40% - Accent3 2 3 6 2" xfId="14386"/>
    <cellStyle name="40% - Accent3 2 3 7" xfId="7383"/>
    <cellStyle name="40% - Accent3 2 3 7 2" xfId="17765"/>
    <cellStyle name="40% - Accent3 2 3 8" xfId="10784"/>
    <cellStyle name="40% - Accent3 2 4" xfId="545"/>
    <cellStyle name="40% - Accent3 2 4 2" xfId="1313"/>
    <cellStyle name="40% - Accent3 2 4 2 2" xfId="2850"/>
    <cellStyle name="40% - Accent3 2 4 2 2 2" xfId="6314"/>
    <cellStyle name="40% - Accent3 2 4 2 2 2 2" xfId="16696"/>
    <cellStyle name="40% - Accent3 2 4 2 2 3" xfId="9694"/>
    <cellStyle name="40% - Accent3 2 4 2 2 3 2" xfId="20076"/>
    <cellStyle name="40% - Accent3 2 4 2 2 4" xfId="13263"/>
    <cellStyle name="40% - Accent3 2 4 2 3" xfId="4892"/>
    <cellStyle name="40% - Accent3 2 4 2 3 2" xfId="15274"/>
    <cellStyle name="40% - Accent3 2 4 2 4" xfId="8271"/>
    <cellStyle name="40% - Accent3 2 4 2 4 2" xfId="18653"/>
    <cellStyle name="40% - Accent3 2 4 2 5" xfId="11737"/>
    <cellStyle name="40% - Accent3 2 4 3" xfId="2092"/>
    <cellStyle name="40% - Accent3 2 4 3 2" xfId="5608"/>
    <cellStyle name="40% - Accent3 2 4 3 2 2" xfId="15990"/>
    <cellStyle name="40% - Accent3 2 4 3 3" xfId="8988"/>
    <cellStyle name="40% - Accent3 2 4 3 3 2" xfId="19370"/>
    <cellStyle name="40% - Accent3 2 4 3 4" xfId="12505"/>
    <cellStyle name="40% - Accent3 2 4 4" xfId="4185"/>
    <cellStyle name="40% - Accent3 2 4 4 2" xfId="14567"/>
    <cellStyle name="40% - Accent3 2 4 5" xfId="7565"/>
    <cellStyle name="40% - Accent3 2 4 5 2" xfId="17947"/>
    <cellStyle name="40% - Accent3 2 4 6" xfId="10979"/>
    <cellStyle name="40% - Accent3 2 5" xfId="934"/>
    <cellStyle name="40% - Accent3 2 5 2" xfId="2471"/>
    <cellStyle name="40% - Accent3 2 5 2 2" xfId="5961"/>
    <cellStyle name="40% - Accent3 2 5 2 2 2" xfId="16343"/>
    <cellStyle name="40% - Accent3 2 5 2 3" xfId="9341"/>
    <cellStyle name="40% - Accent3 2 5 2 3 2" xfId="19723"/>
    <cellStyle name="40% - Accent3 2 5 2 4" xfId="12884"/>
    <cellStyle name="40% - Accent3 2 5 3" xfId="4539"/>
    <cellStyle name="40% - Accent3 2 5 3 2" xfId="14921"/>
    <cellStyle name="40% - Accent3 2 5 4" xfId="7918"/>
    <cellStyle name="40% - Accent3 2 5 4 2" xfId="18300"/>
    <cellStyle name="40% - Accent3 2 5 5" xfId="11358"/>
    <cellStyle name="40% - Accent3 2 6" xfId="1716"/>
    <cellStyle name="40% - Accent3 2 6 2" xfId="5258"/>
    <cellStyle name="40% - Accent3 2 6 2 2" xfId="15640"/>
    <cellStyle name="40% - Accent3 2 6 3" xfId="8637"/>
    <cellStyle name="40% - Accent3 2 6 3 2" xfId="19019"/>
    <cellStyle name="40% - Accent3 2 6 4" xfId="12129"/>
    <cellStyle name="40% - Accent3 2 7" xfId="3336"/>
    <cellStyle name="40% - Accent3 2 7 2" xfId="6783"/>
    <cellStyle name="40% - Accent3 2 7 2 2" xfId="17165"/>
    <cellStyle name="40% - Accent3 2 7 3" xfId="10163"/>
    <cellStyle name="40% - Accent3 2 7 3 2" xfId="20545"/>
    <cellStyle name="40% - Accent3 2 7 4" xfId="13749"/>
    <cellStyle name="40% - Accent3 2 8" xfId="3837"/>
    <cellStyle name="40% - Accent3 2 8 2" xfId="14219"/>
    <cellStyle name="40% - Accent3 2 9" xfId="7215"/>
    <cellStyle name="40% - Accent3 2 9 2" xfId="17597"/>
    <cellStyle name="40% - Accent3 3" xfId="159"/>
    <cellStyle name="40% - Accent3 3 10" xfId="10619"/>
    <cellStyle name="40% - Accent3 3 2" xfId="249"/>
    <cellStyle name="40% - Accent3 3 2 2" xfId="435"/>
    <cellStyle name="40% - Accent3 3 2 2 2" xfId="824"/>
    <cellStyle name="40% - Accent3 3 2 2 2 2" xfId="1592"/>
    <cellStyle name="40% - Accent3 3 2 2 2 2 2" xfId="3129"/>
    <cellStyle name="40% - Accent3 3 2 2 2 2 2 2" xfId="6576"/>
    <cellStyle name="40% - Accent3 3 2 2 2 2 2 2 2" xfId="16958"/>
    <cellStyle name="40% - Accent3 3 2 2 2 2 2 3" xfId="9956"/>
    <cellStyle name="40% - Accent3 3 2 2 2 2 2 3 2" xfId="20338"/>
    <cellStyle name="40% - Accent3 3 2 2 2 2 2 4" xfId="13542"/>
    <cellStyle name="40% - Accent3 3 2 2 2 2 3" xfId="5154"/>
    <cellStyle name="40% - Accent3 3 2 2 2 2 3 2" xfId="15536"/>
    <cellStyle name="40% - Accent3 3 2 2 2 2 4" xfId="8533"/>
    <cellStyle name="40% - Accent3 3 2 2 2 2 4 2" xfId="18915"/>
    <cellStyle name="40% - Accent3 3 2 2 2 2 5" xfId="12016"/>
    <cellStyle name="40% - Accent3 3 2 2 2 3" xfId="2371"/>
    <cellStyle name="40% - Accent3 3 2 2 2 3 2" xfId="5870"/>
    <cellStyle name="40% - Accent3 3 2 2 2 3 2 2" xfId="16252"/>
    <cellStyle name="40% - Accent3 3 2 2 2 3 3" xfId="9250"/>
    <cellStyle name="40% - Accent3 3 2 2 2 3 3 2" xfId="19632"/>
    <cellStyle name="40% - Accent3 3 2 2 2 3 4" xfId="12784"/>
    <cellStyle name="40% - Accent3 3 2 2 2 4" xfId="4447"/>
    <cellStyle name="40% - Accent3 3 2 2 2 4 2" xfId="14829"/>
    <cellStyle name="40% - Accent3 3 2 2 2 5" xfId="7827"/>
    <cellStyle name="40% - Accent3 3 2 2 2 5 2" xfId="18209"/>
    <cellStyle name="40% - Accent3 3 2 2 2 6" xfId="11258"/>
    <cellStyle name="40% - Accent3 3 2 2 3" xfId="1213"/>
    <cellStyle name="40% - Accent3 3 2 2 3 2" xfId="2750"/>
    <cellStyle name="40% - Accent3 3 2 2 3 2 2" xfId="6223"/>
    <cellStyle name="40% - Accent3 3 2 2 3 2 2 2" xfId="16605"/>
    <cellStyle name="40% - Accent3 3 2 2 3 2 3" xfId="9603"/>
    <cellStyle name="40% - Accent3 3 2 2 3 2 3 2" xfId="19985"/>
    <cellStyle name="40% - Accent3 3 2 2 3 2 4" xfId="13163"/>
    <cellStyle name="40% - Accent3 3 2 2 3 3" xfId="4801"/>
    <cellStyle name="40% - Accent3 3 2 2 3 3 2" xfId="15183"/>
    <cellStyle name="40% - Accent3 3 2 2 3 4" xfId="8180"/>
    <cellStyle name="40% - Accent3 3 2 2 3 4 2" xfId="18562"/>
    <cellStyle name="40% - Accent3 3 2 2 3 5" xfId="11637"/>
    <cellStyle name="40% - Accent3 3 2 2 4" xfId="1992"/>
    <cellStyle name="40% - Accent3 3 2 2 4 2" xfId="5517"/>
    <cellStyle name="40% - Accent3 3 2 2 4 2 2" xfId="15899"/>
    <cellStyle name="40% - Accent3 3 2 2 4 3" xfId="8897"/>
    <cellStyle name="40% - Accent3 3 2 2 4 3 2" xfId="19279"/>
    <cellStyle name="40% - Accent3 3 2 2 4 4" xfId="12405"/>
    <cellStyle name="40% - Accent3 3 2 2 5" xfId="3337"/>
    <cellStyle name="40% - Accent3 3 2 2 5 2" xfId="6784"/>
    <cellStyle name="40% - Accent3 3 2 2 5 2 2" xfId="17166"/>
    <cellStyle name="40% - Accent3 3 2 2 5 3" xfId="10164"/>
    <cellStyle name="40% - Accent3 3 2 2 5 3 2" xfId="20546"/>
    <cellStyle name="40% - Accent3 3 2 2 5 4" xfId="13750"/>
    <cellStyle name="40% - Accent3 3 2 2 6" xfId="4096"/>
    <cellStyle name="40% - Accent3 3 2 2 6 2" xfId="14478"/>
    <cellStyle name="40% - Accent3 3 2 2 7" xfId="7475"/>
    <cellStyle name="40% - Accent3 3 2 2 7 2" xfId="17857"/>
    <cellStyle name="40% - Accent3 3 2 2 8" xfId="10880"/>
    <cellStyle name="40% - Accent3 3 2 3" xfId="641"/>
    <cellStyle name="40% - Accent3 3 2 3 2" xfId="1409"/>
    <cellStyle name="40% - Accent3 3 2 3 2 2" xfId="2946"/>
    <cellStyle name="40% - Accent3 3 2 3 2 2 2" xfId="6406"/>
    <cellStyle name="40% - Accent3 3 2 3 2 2 2 2" xfId="16788"/>
    <cellStyle name="40% - Accent3 3 2 3 2 2 3" xfId="9786"/>
    <cellStyle name="40% - Accent3 3 2 3 2 2 3 2" xfId="20168"/>
    <cellStyle name="40% - Accent3 3 2 3 2 2 4" xfId="13359"/>
    <cellStyle name="40% - Accent3 3 2 3 2 3" xfId="4984"/>
    <cellStyle name="40% - Accent3 3 2 3 2 3 2" xfId="15366"/>
    <cellStyle name="40% - Accent3 3 2 3 2 4" xfId="8363"/>
    <cellStyle name="40% - Accent3 3 2 3 2 4 2" xfId="18745"/>
    <cellStyle name="40% - Accent3 3 2 3 2 5" xfId="11833"/>
    <cellStyle name="40% - Accent3 3 2 3 3" xfId="2188"/>
    <cellStyle name="40% - Accent3 3 2 3 3 2" xfId="5700"/>
    <cellStyle name="40% - Accent3 3 2 3 3 2 2" xfId="16082"/>
    <cellStyle name="40% - Accent3 3 2 3 3 3" xfId="9080"/>
    <cellStyle name="40% - Accent3 3 2 3 3 3 2" xfId="19462"/>
    <cellStyle name="40% - Accent3 3 2 3 3 4" xfId="12601"/>
    <cellStyle name="40% - Accent3 3 2 3 4" xfId="4277"/>
    <cellStyle name="40% - Accent3 3 2 3 4 2" xfId="14659"/>
    <cellStyle name="40% - Accent3 3 2 3 5" xfId="7657"/>
    <cellStyle name="40% - Accent3 3 2 3 5 2" xfId="18039"/>
    <cellStyle name="40% - Accent3 3 2 3 6" xfId="11075"/>
    <cellStyle name="40% - Accent3 3 2 4" xfId="1030"/>
    <cellStyle name="40% - Accent3 3 2 4 2" xfId="2567"/>
    <cellStyle name="40% - Accent3 3 2 4 2 2" xfId="6053"/>
    <cellStyle name="40% - Accent3 3 2 4 2 2 2" xfId="16435"/>
    <cellStyle name="40% - Accent3 3 2 4 2 3" xfId="9433"/>
    <cellStyle name="40% - Accent3 3 2 4 2 3 2" xfId="19815"/>
    <cellStyle name="40% - Accent3 3 2 4 2 4" xfId="12980"/>
    <cellStyle name="40% - Accent3 3 2 4 3" xfId="4631"/>
    <cellStyle name="40% - Accent3 3 2 4 3 2" xfId="15013"/>
    <cellStyle name="40% - Accent3 3 2 4 4" xfId="8010"/>
    <cellStyle name="40% - Accent3 3 2 4 4 2" xfId="18392"/>
    <cellStyle name="40% - Accent3 3 2 4 5" xfId="11454"/>
    <cellStyle name="40% - Accent3 3 2 5" xfId="1809"/>
    <cellStyle name="40% - Accent3 3 2 5 2" xfId="5347"/>
    <cellStyle name="40% - Accent3 3 2 5 2 2" xfId="15729"/>
    <cellStyle name="40% - Accent3 3 2 5 3" xfId="8726"/>
    <cellStyle name="40% - Accent3 3 2 5 3 2" xfId="19108"/>
    <cellStyle name="40% - Accent3 3 2 5 4" xfId="12222"/>
    <cellStyle name="40% - Accent3 3 2 6" xfId="3338"/>
    <cellStyle name="40% - Accent3 3 2 6 2" xfId="6785"/>
    <cellStyle name="40% - Accent3 3 2 6 2 2" xfId="17167"/>
    <cellStyle name="40% - Accent3 3 2 6 3" xfId="10165"/>
    <cellStyle name="40% - Accent3 3 2 6 3 2" xfId="20547"/>
    <cellStyle name="40% - Accent3 3 2 6 4" xfId="13751"/>
    <cellStyle name="40% - Accent3 3 2 7" xfId="3926"/>
    <cellStyle name="40% - Accent3 3 2 7 2" xfId="14308"/>
    <cellStyle name="40% - Accent3 3 2 8" xfId="7304"/>
    <cellStyle name="40% - Accent3 3 2 8 2" xfId="17686"/>
    <cellStyle name="40% - Accent3 3 2 9" xfId="10697"/>
    <cellStyle name="40% - Accent3 3 3" xfId="352"/>
    <cellStyle name="40% - Accent3 3 3 2" xfId="741"/>
    <cellStyle name="40% - Accent3 3 3 2 2" xfId="1509"/>
    <cellStyle name="40% - Accent3 3 3 2 2 2" xfId="3046"/>
    <cellStyle name="40% - Accent3 3 3 2 2 2 2" xfId="6497"/>
    <cellStyle name="40% - Accent3 3 3 2 2 2 2 2" xfId="16879"/>
    <cellStyle name="40% - Accent3 3 3 2 2 2 3" xfId="9877"/>
    <cellStyle name="40% - Accent3 3 3 2 2 2 3 2" xfId="20259"/>
    <cellStyle name="40% - Accent3 3 3 2 2 2 4" xfId="13459"/>
    <cellStyle name="40% - Accent3 3 3 2 2 3" xfId="5075"/>
    <cellStyle name="40% - Accent3 3 3 2 2 3 2" xfId="15457"/>
    <cellStyle name="40% - Accent3 3 3 2 2 4" xfId="8454"/>
    <cellStyle name="40% - Accent3 3 3 2 2 4 2" xfId="18836"/>
    <cellStyle name="40% - Accent3 3 3 2 2 5" xfId="11933"/>
    <cellStyle name="40% - Accent3 3 3 2 3" xfId="2288"/>
    <cellStyle name="40% - Accent3 3 3 2 3 2" xfId="5791"/>
    <cellStyle name="40% - Accent3 3 3 2 3 2 2" xfId="16173"/>
    <cellStyle name="40% - Accent3 3 3 2 3 3" xfId="9171"/>
    <cellStyle name="40% - Accent3 3 3 2 3 3 2" xfId="19553"/>
    <cellStyle name="40% - Accent3 3 3 2 3 4" xfId="12701"/>
    <cellStyle name="40% - Accent3 3 3 2 4" xfId="4368"/>
    <cellStyle name="40% - Accent3 3 3 2 4 2" xfId="14750"/>
    <cellStyle name="40% - Accent3 3 3 2 5" xfId="7748"/>
    <cellStyle name="40% - Accent3 3 3 2 5 2" xfId="18130"/>
    <cellStyle name="40% - Accent3 3 3 2 6" xfId="11175"/>
    <cellStyle name="40% - Accent3 3 3 3" xfId="1130"/>
    <cellStyle name="40% - Accent3 3 3 3 2" xfId="2667"/>
    <cellStyle name="40% - Accent3 3 3 3 2 2" xfId="6144"/>
    <cellStyle name="40% - Accent3 3 3 3 2 2 2" xfId="16526"/>
    <cellStyle name="40% - Accent3 3 3 3 2 3" xfId="9524"/>
    <cellStyle name="40% - Accent3 3 3 3 2 3 2" xfId="19906"/>
    <cellStyle name="40% - Accent3 3 3 3 2 4" xfId="13080"/>
    <cellStyle name="40% - Accent3 3 3 3 3" xfId="4722"/>
    <cellStyle name="40% - Accent3 3 3 3 3 2" xfId="15104"/>
    <cellStyle name="40% - Accent3 3 3 3 4" xfId="8101"/>
    <cellStyle name="40% - Accent3 3 3 3 4 2" xfId="18483"/>
    <cellStyle name="40% - Accent3 3 3 3 5" xfId="11554"/>
    <cellStyle name="40% - Accent3 3 3 4" xfId="1909"/>
    <cellStyle name="40% - Accent3 3 3 4 2" xfId="5438"/>
    <cellStyle name="40% - Accent3 3 3 4 2 2" xfId="15820"/>
    <cellStyle name="40% - Accent3 3 3 4 3" xfId="8817"/>
    <cellStyle name="40% - Accent3 3 3 4 3 2" xfId="19199"/>
    <cellStyle name="40% - Accent3 3 3 4 4" xfId="12322"/>
    <cellStyle name="40% - Accent3 3 3 5" xfId="3339"/>
    <cellStyle name="40% - Accent3 3 3 5 2" xfId="6786"/>
    <cellStyle name="40% - Accent3 3 3 5 2 2" xfId="17168"/>
    <cellStyle name="40% - Accent3 3 3 5 3" xfId="10166"/>
    <cellStyle name="40% - Accent3 3 3 5 3 2" xfId="20548"/>
    <cellStyle name="40% - Accent3 3 3 5 4" xfId="13752"/>
    <cellStyle name="40% - Accent3 3 3 6" xfId="4017"/>
    <cellStyle name="40% - Accent3 3 3 6 2" xfId="14399"/>
    <cellStyle name="40% - Accent3 3 3 7" xfId="7396"/>
    <cellStyle name="40% - Accent3 3 3 7 2" xfId="17778"/>
    <cellStyle name="40% - Accent3 3 3 8" xfId="10797"/>
    <cellStyle name="40% - Accent3 3 4" xfId="558"/>
    <cellStyle name="40% - Accent3 3 4 2" xfId="1326"/>
    <cellStyle name="40% - Accent3 3 4 2 2" xfId="2863"/>
    <cellStyle name="40% - Accent3 3 4 2 2 2" xfId="6327"/>
    <cellStyle name="40% - Accent3 3 4 2 2 2 2" xfId="16709"/>
    <cellStyle name="40% - Accent3 3 4 2 2 3" xfId="9707"/>
    <cellStyle name="40% - Accent3 3 4 2 2 3 2" xfId="20089"/>
    <cellStyle name="40% - Accent3 3 4 2 2 4" xfId="13276"/>
    <cellStyle name="40% - Accent3 3 4 2 3" xfId="4905"/>
    <cellStyle name="40% - Accent3 3 4 2 3 2" xfId="15287"/>
    <cellStyle name="40% - Accent3 3 4 2 4" xfId="8284"/>
    <cellStyle name="40% - Accent3 3 4 2 4 2" xfId="18666"/>
    <cellStyle name="40% - Accent3 3 4 2 5" xfId="11750"/>
    <cellStyle name="40% - Accent3 3 4 3" xfId="2105"/>
    <cellStyle name="40% - Accent3 3 4 3 2" xfId="5621"/>
    <cellStyle name="40% - Accent3 3 4 3 2 2" xfId="16003"/>
    <cellStyle name="40% - Accent3 3 4 3 3" xfId="9001"/>
    <cellStyle name="40% - Accent3 3 4 3 3 2" xfId="19383"/>
    <cellStyle name="40% - Accent3 3 4 3 4" xfId="12518"/>
    <cellStyle name="40% - Accent3 3 4 4" xfId="4198"/>
    <cellStyle name="40% - Accent3 3 4 4 2" xfId="14580"/>
    <cellStyle name="40% - Accent3 3 4 5" xfId="7578"/>
    <cellStyle name="40% - Accent3 3 4 5 2" xfId="17960"/>
    <cellStyle name="40% - Accent3 3 4 6" xfId="10992"/>
    <cellStyle name="40% - Accent3 3 5" xfId="947"/>
    <cellStyle name="40% - Accent3 3 5 2" xfId="2484"/>
    <cellStyle name="40% - Accent3 3 5 2 2" xfId="5974"/>
    <cellStyle name="40% - Accent3 3 5 2 2 2" xfId="16356"/>
    <cellStyle name="40% - Accent3 3 5 2 3" xfId="9354"/>
    <cellStyle name="40% - Accent3 3 5 2 3 2" xfId="19736"/>
    <cellStyle name="40% - Accent3 3 5 2 4" xfId="12897"/>
    <cellStyle name="40% - Accent3 3 5 3" xfId="4552"/>
    <cellStyle name="40% - Accent3 3 5 3 2" xfId="14934"/>
    <cellStyle name="40% - Accent3 3 5 4" xfId="7931"/>
    <cellStyle name="40% - Accent3 3 5 4 2" xfId="18313"/>
    <cellStyle name="40% - Accent3 3 5 5" xfId="11371"/>
    <cellStyle name="40% - Accent3 3 6" xfId="1729"/>
    <cellStyle name="40% - Accent3 3 6 2" xfId="5271"/>
    <cellStyle name="40% - Accent3 3 6 2 2" xfId="15653"/>
    <cellStyle name="40% - Accent3 3 6 3" xfId="8650"/>
    <cellStyle name="40% - Accent3 3 6 3 2" xfId="19032"/>
    <cellStyle name="40% - Accent3 3 6 4" xfId="12142"/>
    <cellStyle name="40% - Accent3 3 7" xfId="3340"/>
    <cellStyle name="40% - Accent3 3 7 2" xfId="6787"/>
    <cellStyle name="40% - Accent3 3 7 2 2" xfId="17169"/>
    <cellStyle name="40% - Accent3 3 7 3" xfId="10167"/>
    <cellStyle name="40% - Accent3 3 7 3 2" xfId="20549"/>
    <cellStyle name="40% - Accent3 3 7 4" xfId="13753"/>
    <cellStyle name="40% - Accent3 3 8" xfId="3850"/>
    <cellStyle name="40% - Accent3 3 8 2" xfId="14232"/>
    <cellStyle name="40% - Accent3 3 9" xfId="7228"/>
    <cellStyle name="40% - Accent3 3 9 2" xfId="17610"/>
    <cellStyle name="40% - Accent3 4" xfId="222"/>
    <cellStyle name="40% - Accent3 4 2" xfId="408"/>
    <cellStyle name="40% - Accent3 4 2 2" xfId="797"/>
    <cellStyle name="40% - Accent3 4 2 2 2" xfId="1565"/>
    <cellStyle name="40% - Accent3 4 2 2 2 2" xfId="3102"/>
    <cellStyle name="40% - Accent3 4 2 2 2 2 2" xfId="6549"/>
    <cellStyle name="40% - Accent3 4 2 2 2 2 2 2" xfId="16931"/>
    <cellStyle name="40% - Accent3 4 2 2 2 2 3" xfId="9929"/>
    <cellStyle name="40% - Accent3 4 2 2 2 2 3 2" xfId="20311"/>
    <cellStyle name="40% - Accent3 4 2 2 2 2 4" xfId="13515"/>
    <cellStyle name="40% - Accent3 4 2 2 2 3" xfId="5127"/>
    <cellStyle name="40% - Accent3 4 2 2 2 3 2" xfId="15509"/>
    <cellStyle name="40% - Accent3 4 2 2 2 4" xfId="8506"/>
    <cellStyle name="40% - Accent3 4 2 2 2 4 2" xfId="18888"/>
    <cellStyle name="40% - Accent3 4 2 2 2 5" xfId="11989"/>
    <cellStyle name="40% - Accent3 4 2 2 3" xfId="2344"/>
    <cellStyle name="40% - Accent3 4 2 2 3 2" xfId="5843"/>
    <cellStyle name="40% - Accent3 4 2 2 3 2 2" xfId="16225"/>
    <cellStyle name="40% - Accent3 4 2 2 3 3" xfId="9223"/>
    <cellStyle name="40% - Accent3 4 2 2 3 3 2" xfId="19605"/>
    <cellStyle name="40% - Accent3 4 2 2 3 4" xfId="12757"/>
    <cellStyle name="40% - Accent3 4 2 2 4" xfId="4420"/>
    <cellStyle name="40% - Accent3 4 2 2 4 2" xfId="14802"/>
    <cellStyle name="40% - Accent3 4 2 2 5" xfId="7800"/>
    <cellStyle name="40% - Accent3 4 2 2 5 2" xfId="18182"/>
    <cellStyle name="40% - Accent3 4 2 2 6" xfId="11231"/>
    <cellStyle name="40% - Accent3 4 2 3" xfId="1186"/>
    <cellStyle name="40% - Accent3 4 2 3 2" xfId="2723"/>
    <cellStyle name="40% - Accent3 4 2 3 2 2" xfId="6196"/>
    <cellStyle name="40% - Accent3 4 2 3 2 2 2" xfId="16578"/>
    <cellStyle name="40% - Accent3 4 2 3 2 3" xfId="9576"/>
    <cellStyle name="40% - Accent3 4 2 3 2 3 2" xfId="19958"/>
    <cellStyle name="40% - Accent3 4 2 3 2 4" xfId="13136"/>
    <cellStyle name="40% - Accent3 4 2 3 3" xfId="4774"/>
    <cellStyle name="40% - Accent3 4 2 3 3 2" xfId="15156"/>
    <cellStyle name="40% - Accent3 4 2 3 4" xfId="8153"/>
    <cellStyle name="40% - Accent3 4 2 3 4 2" xfId="18535"/>
    <cellStyle name="40% - Accent3 4 2 3 5" xfId="11610"/>
    <cellStyle name="40% - Accent3 4 2 4" xfId="1965"/>
    <cellStyle name="40% - Accent3 4 2 4 2" xfId="5490"/>
    <cellStyle name="40% - Accent3 4 2 4 2 2" xfId="15872"/>
    <cellStyle name="40% - Accent3 4 2 4 3" xfId="8870"/>
    <cellStyle name="40% - Accent3 4 2 4 3 2" xfId="19252"/>
    <cellStyle name="40% - Accent3 4 2 4 4" xfId="12378"/>
    <cellStyle name="40% - Accent3 4 2 5" xfId="3341"/>
    <cellStyle name="40% - Accent3 4 2 5 2" xfId="6788"/>
    <cellStyle name="40% - Accent3 4 2 5 2 2" xfId="17170"/>
    <cellStyle name="40% - Accent3 4 2 5 3" xfId="10168"/>
    <cellStyle name="40% - Accent3 4 2 5 3 2" xfId="20550"/>
    <cellStyle name="40% - Accent3 4 2 5 4" xfId="13754"/>
    <cellStyle name="40% - Accent3 4 2 6" xfId="4069"/>
    <cellStyle name="40% - Accent3 4 2 6 2" xfId="14451"/>
    <cellStyle name="40% - Accent3 4 2 7" xfId="7448"/>
    <cellStyle name="40% - Accent3 4 2 7 2" xfId="17830"/>
    <cellStyle name="40% - Accent3 4 2 8" xfId="10853"/>
    <cellStyle name="40% - Accent3 4 3" xfId="614"/>
    <cellStyle name="40% - Accent3 4 3 2" xfId="1382"/>
    <cellStyle name="40% - Accent3 4 3 2 2" xfId="2919"/>
    <cellStyle name="40% - Accent3 4 3 2 2 2" xfId="6379"/>
    <cellStyle name="40% - Accent3 4 3 2 2 2 2" xfId="16761"/>
    <cellStyle name="40% - Accent3 4 3 2 2 3" xfId="9759"/>
    <cellStyle name="40% - Accent3 4 3 2 2 3 2" xfId="20141"/>
    <cellStyle name="40% - Accent3 4 3 2 2 4" xfId="13332"/>
    <cellStyle name="40% - Accent3 4 3 2 3" xfId="4957"/>
    <cellStyle name="40% - Accent3 4 3 2 3 2" xfId="15339"/>
    <cellStyle name="40% - Accent3 4 3 2 4" xfId="8336"/>
    <cellStyle name="40% - Accent3 4 3 2 4 2" xfId="18718"/>
    <cellStyle name="40% - Accent3 4 3 2 5" xfId="11806"/>
    <cellStyle name="40% - Accent3 4 3 3" xfId="2161"/>
    <cellStyle name="40% - Accent3 4 3 3 2" xfId="5673"/>
    <cellStyle name="40% - Accent3 4 3 3 2 2" xfId="16055"/>
    <cellStyle name="40% - Accent3 4 3 3 3" xfId="9053"/>
    <cellStyle name="40% - Accent3 4 3 3 3 2" xfId="19435"/>
    <cellStyle name="40% - Accent3 4 3 3 4" xfId="12574"/>
    <cellStyle name="40% - Accent3 4 3 4" xfId="4250"/>
    <cellStyle name="40% - Accent3 4 3 4 2" xfId="14632"/>
    <cellStyle name="40% - Accent3 4 3 5" xfId="7630"/>
    <cellStyle name="40% - Accent3 4 3 5 2" xfId="18012"/>
    <cellStyle name="40% - Accent3 4 3 6" xfId="11048"/>
    <cellStyle name="40% - Accent3 4 4" xfId="1003"/>
    <cellStyle name="40% - Accent3 4 4 2" xfId="2540"/>
    <cellStyle name="40% - Accent3 4 4 2 2" xfId="6026"/>
    <cellStyle name="40% - Accent3 4 4 2 2 2" xfId="16408"/>
    <cellStyle name="40% - Accent3 4 4 2 3" xfId="9406"/>
    <cellStyle name="40% - Accent3 4 4 2 3 2" xfId="19788"/>
    <cellStyle name="40% - Accent3 4 4 2 4" xfId="12953"/>
    <cellStyle name="40% - Accent3 4 4 3" xfId="4604"/>
    <cellStyle name="40% - Accent3 4 4 3 2" xfId="14986"/>
    <cellStyle name="40% - Accent3 4 4 4" xfId="7983"/>
    <cellStyle name="40% - Accent3 4 4 4 2" xfId="18365"/>
    <cellStyle name="40% - Accent3 4 4 5" xfId="11427"/>
    <cellStyle name="40% - Accent3 4 5" xfId="1782"/>
    <cellStyle name="40% - Accent3 4 5 2" xfId="5320"/>
    <cellStyle name="40% - Accent3 4 5 2 2" xfId="15702"/>
    <cellStyle name="40% - Accent3 4 5 3" xfId="8699"/>
    <cellStyle name="40% - Accent3 4 5 3 2" xfId="19081"/>
    <cellStyle name="40% - Accent3 4 5 4" xfId="12195"/>
    <cellStyle name="40% - Accent3 4 6" xfId="3342"/>
    <cellStyle name="40% - Accent3 4 6 2" xfId="6789"/>
    <cellStyle name="40% - Accent3 4 6 2 2" xfId="17171"/>
    <cellStyle name="40% - Accent3 4 6 3" xfId="10169"/>
    <cellStyle name="40% - Accent3 4 6 3 2" xfId="20551"/>
    <cellStyle name="40% - Accent3 4 6 4" xfId="13755"/>
    <cellStyle name="40% - Accent3 4 7" xfId="3899"/>
    <cellStyle name="40% - Accent3 4 7 2" xfId="14281"/>
    <cellStyle name="40% - Accent3 4 8" xfId="7277"/>
    <cellStyle name="40% - Accent3 4 8 2" xfId="17659"/>
    <cellStyle name="40% - Accent3 4 9" xfId="10670"/>
    <cellStyle name="40% - Accent3 5" xfId="309"/>
    <cellStyle name="40% - Accent3 5 2" xfId="701"/>
    <cellStyle name="40% - Accent3 5 2 2" xfId="1469"/>
    <cellStyle name="40% - Accent3 5 2 2 2" xfId="3006"/>
    <cellStyle name="40% - Accent3 5 2 2 2 2" xfId="6466"/>
    <cellStyle name="40% - Accent3 5 2 2 2 2 2" xfId="16848"/>
    <cellStyle name="40% - Accent3 5 2 2 2 3" xfId="9846"/>
    <cellStyle name="40% - Accent3 5 2 2 2 3 2" xfId="20228"/>
    <cellStyle name="40% - Accent3 5 2 2 2 4" xfId="13419"/>
    <cellStyle name="40% - Accent3 5 2 2 3" xfId="5044"/>
    <cellStyle name="40% - Accent3 5 2 2 3 2" xfId="15426"/>
    <cellStyle name="40% - Accent3 5 2 2 4" xfId="8423"/>
    <cellStyle name="40% - Accent3 5 2 2 4 2" xfId="18805"/>
    <cellStyle name="40% - Accent3 5 2 2 5" xfId="11893"/>
    <cellStyle name="40% - Accent3 5 2 3" xfId="2248"/>
    <cellStyle name="40% - Accent3 5 2 3 2" xfId="5760"/>
    <cellStyle name="40% - Accent3 5 2 3 2 2" xfId="16142"/>
    <cellStyle name="40% - Accent3 5 2 3 3" xfId="9140"/>
    <cellStyle name="40% - Accent3 5 2 3 3 2" xfId="19522"/>
    <cellStyle name="40% - Accent3 5 2 3 4" xfId="12661"/>
    <cellStyle name="40% - Accent3 5 2 4" xfId="3343"/>
    <cellStyle name="40% - Accent3 5 2 4 2" xfId="6790"/>
    <cellStyle name="40% - Accent3 5 2 4 2 2" xfId="17172"/>
    <cellStyle name="40% - Accent3 5 2 4 3" xfId="10170"/>
    <cellStyle name="40% - Accent3 5 2 4 3 2" xfId="20552"/>
    <cellStyle name="40% - Accent3 5 2 4 4" xfId="13756"/>
    <cellStyle name="40% - Accent3 5 2 5" xfId="4337"/>
    <cellStyle name="40% - Accent3 5 2 5 2" xfId="14719"/>
    <cellStyle name="40% - Accent3 5 2 6" xfId="7717"/>
    <cellStyle name="40% - Accent3 5 2 6 2" xfId="18099"/>
    <cellStyle name="40% - Accent3 5 2 7" xfId="11135"/>
    <cellStyle name="40% - Accent3 5 3" xfId="1090"/>
    <cellStyle name="40% - Accent3 5 3 2" xfId="2627"/>
    <cellStyle name="40% - Accent3 5 3 2 2" xfId="6113"/>
    <cellStyle name="40% - Accent3 5 3 2 2 2" xfId="16495"/>
    <cellStyle name="40% - Accent3 5 3 2 3" xfId="9493"/>
    <cellStyle name="40% - Accent3 5 3 2 3 2" xfId="19875"/>
    <cellStyle name="40% - Accent3 5 3 2 4" xfId="13040"/>
    <cellStyle name="40% - Accent3 5 3 3" xfId="4691"/>
    <cellStyle name="40% - Accent3 5 3 3 2" xfId="15073"/>
    <cellStyle name="40% - Accent3 5 3 4" xfId="8070"/>
    <cellStyle name="40% - Accent3 5 3 4 2" xfId="18452"/>
    <cellStyle name="40% - Accent3 5 3 5" xfId="11514"/>
    <cellStyle name="40% - Accent3 5 4" xfId="1869"/>
    <cellStyle name="40% - Accent3 5 4 2" xfId="5407"/>
    <cellStyle name="40% - Accent3 5 4 2 2" xfId="15789"/>
    <cellStyle name="40% - Accent3 5 4 3" xfId="8786"/>
    <cellStyle name="40% - Accent3 5 4 3 2" xfId="19168"/>
    <cellStyle name="40% - Accent3 5 4 4" xfId="12282"/>
    <cellStyle name="40% - Accent3 5 5" xfId="3344"/>
    <cellStyle name="40% - Accent3 5 5 2" xfId="6791"/>
    <cellStyle name="40% - Accent3 5 5 2 2" xfId="17173"/>
    <cellStyle name="40% - Accent3 5 5 3" xfId="10171"/>
    <cellStyle name="40% - Accent3 5 5 3 2" xfId="20553"/>
    <cellStyle name="40% - Accent3 5 5 4" xfId="13757"/>
    <cellStyle name="40% - Accent3 5 6" xfId="3986"/>
    <cellStyle name="40% - Accent3 5 6 2" xfId="14368"/>
    <cellStyle name="40% - Accent3 5 7" xfId="7364"/>
    <cellStyle name="40% - Accent3 5 7 2" xfId="17746"/>
    <cellStyle name="40% - Accent3 5 8" xfId="10757"/>
    <cellStyle name="40% - Accent3 6" xfId="508"/>
    <cellStyle name="40% - Accent3 6 2" xfId="1286"/>
    <cellStyle name="40% - Accent3 6 2 2" xfId="2823"/>
    <cellStyle name="40% - Accent3 6 2 2 2" xfId="6296"/>
    <cellStyle name="40% - Accent3 6 2 2 2 2" xfId="16678"/>
    <cellStyle name="40% - Accent3 6 2 2 3" xfId="9676"/>
    <cellStyle name="40% - Accent3 6 2 2 3 2" xfId="20058"/>
    <cellStyle name="40% - Accent3 6 2 2 4" xfId="13236"/>
    <cellStyle name="40% - Accent3 6 2 3" xfId="4874"/>
    <cellStyle name="40% - Accent3 6 2 3 2" xfId="15256"/>
    <cellStyle name="40% - Accent3 6 2 4" xfId="8253"/>
    <cellStyle name="40% - Accent3 6 2 4 2" xfId="18635"/>
    <cellStyle name="40% - Accent3 6 2 5" xfId="11710"/>
    <cellStyle name="40% - Accent3 6 3" xfId="2065"/>
    <cellStyle name="40% - Accent3 6 3 2" xfId="5590"/>
    <cellStyle name="40% - Accent3 6 3 2 2" xfId="15972"/>
    <cellStyle name="40% - Accent3 6 3 3" xfId="8970"/>
    <cellStyle name="40% - Accent3 6 3 3 2" xfId="19352"/>
    <cellStyle name="40% - Accent3 6 3 4" xfId="12478"/>
    <cellStyle name="40% - Accent3 6 4" xfId="3345"/>
    <cellStyle name="40% - Accent3 6 4 2" xfId="6792"/>
    <cellStyle name="40% - Accent3 6 4 2 2" xfId="17174"/>
    <cellStyle name="40% - Accent3 6 4 3" xfId="10172"/>
    <cellStyle name="40% - Accent3 6 4 3 2" xfId="20554"/>
    <cellStyle name="40% - Accent3 6 4 4" xfId="13758"/>
    <cellStyle name="40% - Accent3 6 5" xfId="4167"/>
    <cellStyle name="40% - Accent3 6 5 2" xfId="14549"/>
    <cellStyle name="40% - Accent3 6 6" xfId="7546"/>
    <cellStyle name="40% - Accent3 6 6 2" xfId="17928"/>
    <cellStyle name="40% - Accent3 6 7" xfId="10952"/>
    <cellStyle name="40% - Accent3 7" xfId="897"/>
    <cellStyle name="40% - Accent3 7 2" xfId="2444"/>
    <cellStyle name="40% - Accent3 7 2 2" xfId="5943"/>
    <cellStyle name="40% - Accent3 7 2 2 2" xfId="16325"/>
    <cellStyle name="40% - Accent3 7 2 3" xfId="9323"/>
    <cellStyle name="40% - Accent3 7 2 3 2" xfId="19705"/>
    <cellStyle name="40% - Accent3 7 2 4" xfId="12857"/>
    <cellStyle name="40% - Accent3 7 3" xfId="3346"/>
    <cellStyle name="40% - Accent3 7 3 2" xfId="6793"/>
    <cellStyle name="40% - Accent3 7 3 2 2" xfId="17175"/>
    <cellStyle name="40% - Accent3 7 3 3" xfId="10173"/>
    <cellStyle name="40% - Accent3 7 3 3 2" xfId="20555"/>
    <cellStyle name="40% - Accent3 7 3 4" xfId="13759"/>
    <cellStyle name="40% - Accent3 7 4" xfId="4520"/>
    <cellStyle name="40% - Accent3 7 4 2" xfId="14902"/>
    <cellStyle name="40% - Accent3 7 5" xfId="7900"/>
    <cellStyle name="40% - Accent3 7 5 2" xfId="18282"/>
    <cellStyle name="40% - Accent3 7 6" xfId="11331"/>
    <cellStyle name="40% - Accent3 8" xfId="1680"/>
    <cellStyle name="40% - Accent3 8 2" xfId="5241"/>
    <cellStyle name="40% - Accent3 8 2 2" xfId="15623"/>
    <cellStyle name="40% - Accent3 8 3" xfId="8620"/>
    <cellStyle name="40% - Accent3 8 3 2" xfId="19002"/>
    <cellStyle name="40% - Accent3 8 4" xfId="12103"/>
    <cellStyle name="40% - Accent3 9" xfId="3347"/>
    <cellStyle name="40% - Accent3 9 2" xfId="6794"/>
    <cellStyle name="40% - Accent3 9 2 2" xfId="17176"/>
    <cellStyle name="40% - Accent3 9 3" xfId="10174"/>
    <cellStyle name="40% - Accent3 9 3 2" xfId="20556"/>
    <cellStyle name="40% - Accent3 9 4" xfId="13760"/>
    <cellStyle name="40% - Accent4 10" xfId="38"/>
    <cellStyle name="40% - Accent4 10 2" xfId="3768"/>
    <cellStyle name="40% - Accent4 10 2 2" xfId="14150"/>
    <cellStyle name="40% - Accent4 10 3" xfId="7147"/>
    <cellStyle name="40% - Accent4 10 3 2" xfId="17529"/>
    <cellStyle name="40% - Accent4 10 4" xfId="10524"/>
    <cellStyle name="40% - Accent4 2" xfId="148"/>
    <cellStyle name="40% - Accent4 2 10" xfId="10608"/>
    <cellStyle name="40% - Accent4 2 2" xfId="238"/>
    <cellStyle name="40% - Accent4 2 2 2" xfId="424"/>
    <cellStyle name="40% - Accent4 2 2 2 2" xfId="813"/>
    <cellStyle name="40% - Accent4 2 2 2 2 2" xfId="1581"/>
    <cellStyle name="40% - Accent4 2 2 2 2 2 2" xfId="3118"/>
    <cellStyle name="40% - Accent4 2 2 2 2 2 2 2" xfId="6565"/>
    <cellStyle name="40% - Accent4 2 2 2 2 2 2 2 2" xfId="16947"/>
    <cellStyle name="40% - Accent4 2 2 2 2 2 2 3" xfId="9945"/>
    <cellStyle name="40% - Accent4 2 2 2 2 2 2 3 2" xfId="20327"/>
    <cellStyle name="40% - Accent4 2 2 2 2 2 2 4" xfId="13531"/>
    <cellStyle name="40% - Accent4 2 2 2 2 2 3" xfId="5143"/>
    <cellStyle name="40% - Accent4 2 2 2 2 2 3 2" xfId="15525"/>
    <cellStyle name="40% - Accent4 2 2 2 2 2 4" xfId="8522"/>
    <cellStyle name="40% - Accent4 2 2 2 2 2 4 2" xfId="18904"/>
    <cellStyle name="40% - Accent4 2 2 2 2 2 5" xfId="12005"/>
    <cellStyle name="40% - Accent4 2 2 2 2 3" xfId="2360"/>
    <cellStyle name="40% - Accent4 2 2 2 2 3 2" xfId="5859"/>
    <cellStyle name="40% - Accent4 2 2 2 2 3 2 2" xfId="16241"/>
    <cellStyle name="40% - Accent4 2 2 2 2 3 3" xfId="9239"/>
    <cellStyle name="40% - Accent4 2 2 2 2 3 3 2" xfId="19621"/>
    <cellStyle name="40% - Accent4 2 2 2 2 3 4" xfId="12773"/>
    <cellStyle name="40% - Accent4 2 2 2 2 4" xfId="4436"/>
    <cellStyle name="40% - Accent4 2 2 2 2 4 2" xfId="14818"/>
    <cellStyle name="40% - Accent4 2 2 2 2 5" xfId="7816"/>
    <cellStyle name="40% - Accent4 2 2 2 2 5 2" xfId="18198"/>
    <cellStyle name="40% - Accent4 2 2 2 2 6" xfId="11247"/>
    <cellStyle name="40% - Accent4 2 2 2 3" xfId="1202"/>
    <cellStyle name="40% - Accent4 2 2 2 3 2" xfId="2739"/>
    <cellStyle name="40% - Accent4 2 2 2 3 2 2" xfId="6212"/>
    <cellStyle name="40% - Accent4 2 2 2 3 2 2 2" xfId="16594"/>
    <cellStyle name="40% - Accent4 2 2 2 3 2 3" xfId="9592"/>
    <cellStyle name="40% - Accent4 2 2 2 3 2 3 2" xfId="19974"/>
    <cellStyle name="40% - Accent4 2 2 2 3 2 4" xfId="13152"/>
    <cellStyle name="40% - Accent4 2 2 2 3 3" xfId="4790"/>
    <cellStyle name="40% - Accent4 2 2 2 3 3 2" xfId="15172"/>
    <cellStyle name="40% - Accent4 2 2 2 3 4" xfId="8169"/>
    <cellStyle name="40% - Accent4 2 2 2 3 4 2" xfId="18551"/>
    <cellStyle name="40% - Accent4 2 2 2 3 5" xfId="11626"/>
    <cellStyle name="40% - Accent4 2 2 2 4" xfId="1981"/>
    <cellStyle name="40% - Accent4 2 2 2 4 2" xfId="5506"/>
    <cellStyle name="40% - Accent4 2 2 2 4 2 2" xfId="15888"/>
    <cellStyle name="40% - Accent4 2 2 2 4 3" xfId="8886"/>
    <cellStyle name="40% - Accent4 2 2 2 4 3 2" xfId="19268"/>
    <cellStyle name="40% - Accent4 2 2 2 4 4" xfId="12394"/>
    <cellStyle name="40% - Accent4 2 2 2 5" xfId="3348"/>
    <cellStyle name="40% - Accent4 2 2 2 5 2" xfId="6795"/>
    <cellStyle name="40% - Accent4 2 2 2 5 2 2" xfId="17177"/>
    <cellStyle name="40% - Accent4 2 2 2 5 3" xfId="10175"/>
    <cellStyle name="40% - Accent4 2 2 2 5 3 2" xfId="20557"/>
    <cellStyle name="40% - Accent4 2 2 2 5 4" xfId="13761"/>
    <cellStyle name="40% - Accent4 2 2 2 6" xfId="4085"/>
    <cellStyle name="40% - Accent4 2 2 2 6 2" xfId="14467"/>
    <cellStyle name="40% - Accent4 2 2 2 7" xfId="7464"/>
    <cellStyle name="40% - Accent4 2 2 2 7 2" xfId="17846"/>
    <cellStyle name="40% - Accent4 2 2 2 8" xfId="10869"/>
    <cellStyle name="40% - Accent4 2 2 3" xfId="630"/>
    <cellStyle name="40% - Accent4 2 2 3 2" xfId="1398"/>
    <cellStyle name="40% - Accent4 2 2 3 2 2" xfId="2935"/>
    <cellStyle name="40% - Accent4 2 2 3 2 2 2" xfId="6395"/>
    <cellStyle name="40% - Accent4 2 2 3 2 2 2 2" xfId="16777"/>
    <cellStyle name="40% - Accent4 2 2 3 2 2 3" xfId="9775"/>
    <cellStyle name="40% - Accent4 2 2 3 2 2 3 2" xfId="20157"/>
    <cellStyle name="40% - Accent4 2 2 3 2 2 4" xfId="13348"/>
    <cellStyle name="40% - Accent4 2 2 3 2 3" xfId="4973"/>
    <cellStyle name="40% - Accent4 2 2 3 2 3 2" xfId="15355"/>
    <cellStyle name="40% - Accent4 2 2 3 2 4" xfId="8352"/>
    <cellStyle name="40% - Accent4 2 2 3 2 4 2" xfId="18734"/>
    <cellStyle name="40% - Accent4 2 2 3 2 5" xfId="11822"/>
    <cellStyle name="40% - Accent4 2 2 3 3" xfId="2177"/>
    <cellStyle name="40% - Accent4 2 2 3 3 2" xfId="5689"/>
    <cellStyle name="40% - Accent4 2 2 3 3 2 2" xfId="16071"/>
    <cellStyle name="40% - Accent4 2 2 3 3 3" xfId="9069"/>
    <cellStyle name="40% - Accent4 2 2 3 3 3 2" xfId="19451"/>
    <cellStyle name="40% - Accent4 2 2 3 3 4" xfId="12590"/>
    <cellStyle name="40% - Accent4 2 2 3 4" xfId="4266"/>
    <cellStyle name="40% - Accent4 2 2 3 4 2" xfId="14648"/>
    <cellStyle name="40% - Accent4 2 2 3 5" xfId="7646"/>
    <cellStyle name="40% - Accent4 2 2 3 5 2" xfId="18028"/>
    <cellStyle name="40% - Accent4 2 2 3 6" xfId="11064"/>
    <cellStyle name="40% - Accent4 2 2 4" xfId="1019"/>
    <cellStyle name="40% - Accent4 2 2 4 2" xfId="2556"/>
    <cellStyle name="40% - Accent4 2 2 4 2 2" xfId="6042"/>
    <cellStyle name="40% - Accent4 2 2 4 2 2 2" xfId="16424"/>
    <cellStyle name="40% - Accent4 2 2 4 2 3" xfId="9422"/>
    <cellStyle name="40% - Accent4 2 2 4 2 3 2" xfId="19804"/>
    <cellStyle name="40% - Accent4 2 2 4 2 4" xfId="12969"/>
    <cellStyle name="40% - Accent4 2 2 4 3" xfId="4620"/>
    <cellStyle name="40% - Accent4 2 2 4 3 2" xfId="15002"/>
    <cellStyle name="40% - Accent4 2 2 4 4" xfId="7999"/>
    <cellStyle name="40% - Accent4 2 2 4 4 2" xfId="18381"/>
    <cellStyle name="40% - Accent4 2 2 4 5" xfId="11443"/>
    <cellStyle name="40% - Accent4 2 2 5" xfId="1798"/>
    <cellStyle name="40% - Accent4 2 2 5 2" xfId="5336"/>
    <cellStyle name="40% - Accent4 2 2 5 2 2" xfId="15718"/>
    <cellStyle name="40% - Accent4 2 2 5 3" xfId="8715"/>
    <cellStyle name="40% - Accent4 2 2 5 3 2" xfId="19097"/>
    <cellStyle name="40% - Accent4 2 2 5 4" xfId="12211"/>
    <cellStyle name="40% - Accent4 2 2 6" xfId="3349"/>
    <cellStyle name="40% - Accent4 2 2 6 2" xfId="6796"/>
    <cellStyle name="40% - Accent4 2 2 6 2 2" xfId="17178"/>
    <cellStyle name="40% - Accent4 2 2 6 3" xfId="10176"/>
    <cellStyle name="40% - Accent4 2 2 6 3 2" xfId="20558"/>
    <cellStyle name="40% - Accent4 2 2 6 4" xfId="13762"/>
    <cellStyle name="40% - Accent4 2 2 7" xfId="3915"/>
    <cellStyle name="40% - Accent4 2 2 7 2" xfId="14297"/>
    <cellStyle name="40% - Accent4 2 2 8" xfId="7293"/>
    <cellStyle name="40% - Accent4 2 2 8 2" xfId="17675"/>
    <cellStyle name="40% - Accent4 2 2 9" xfId="10686"/>
    <cellStyle name="40% - Accent4 2 3" xfId="341"/>
    <cellStyle name="40% - Accent4 2 3 2" xfId="730"/>
    <cellStyle name="40% - Accent4 2 3 2 2" xfId="1498"/>
    <cellStyle name="40% - Accent4 2 3 2 2 2" xfId="3035"/>
    <cellStyle name="40% - Accent4 2 3 2 2 2 2" xfId="6486"/>
    <cellStyle name="40% - Accent4 2 3 2 2 2 2 2" xfId="16868"/>
    <cellStyle name="40% - Accent4 2 3 2 2 2 3" xfId="9866"/>
    <cellStyle name="40% - Accent4 2 3 2 2 2 3 2" xfId="20248"/>
    <cellStyle name="40% - Accent4 2 3 2 2 2 4" xfId="13448"/>
    <cellStyle name="40% - Accent4 2 3 2 2 3" xfId="5064"/>
    <cellStyle name="40% - Accent4 2 3 2 2 3 2" xfId="15446"/>
    <cellStyle name="40% - Accent4 2 3 2 2 4" xfId="8443"/>
    <cellStyle name="40% - Accent4 2 3 2 2 4 2" xfId="18825"/>
    <cellStyle name="40% - Accent4 2 3 2 2 5" xfId="11922"/>
    <cellStyle name="40% - Accent4 2 3 2 3" xfId="2277"/>
    <cellStyle name="40% - Accent4 2 3 2 3 2" xfId="5780"/>
    <cellStyle name="40% - Accent4 2 3 2 3 2 2" xfId="16162"/>
    <cellStyle name="40% - Accent4 2 3 2 3 3" xfId="9160"/>
    <cellStyle name="40% - Accent4 2 3 2 3 3 2" xfId="19542"/>
    <cellStyle name="40% - Accent4 2 3 2 3 4" xfId="12690"/>
    <cellStyle name="40% - Accent4 2 3 2 4" xfId="4357"/>
    <cellStyle name="40% - Accent4 2 3 2 4 2" xfId="14739"/>
    <cellStyle name="40% - Accent4 2 3 2 5" xfId="7737"/>
    <cellStyle name="40% - Accent4 2 3 2 5 2" xfId="18119"/>
    <cellStyle name="40% - Accent4 2 3 2 6" xfId="11164"/>
    <cellStyle name="40% - Accent4 2 3 3" xfId="1119"/>
    <cellStyle name="40% - Accent4 2 3 3 2" xfId="2656"/>
    <cellStyle name="40% - Accent4 2 3 3 2 2" xfId="6133"/>
    <cellStyle name="40% - Accent4 2 3 3 2 2 2" xfId="16515"/>
    <cellStyle name="40% - Accent4 2 3 3 2 3" xfId="9513"/>
    <cellStyle name="40% - Accent4 2 3 3 2 3 2" xfId="19895"/>
    <cellStyle name="40% - Accent4 2 3 3 2 4" xfId="13069"/>
    <cellStyle name="40% - Accent4 2 3 3 3" xfId="4711"/>
    <cellStyle name="40% - Accent4 2 3 3 3 2" xfId="15093"/>
    <cellStyle name="40% - Accent4 2 3 3 4" xfId="8090"/>
    <cellStyle name="40% - Accent4 2 3 3 4 2" xfId="18472"/>
    <cellStyle name="40% - Accent4 2 3 3 5" xfId="11543"/>
    <cellStyle name="40% - Accent4 2 3 4" xfId="1898"/>
    <cellStyle name="40% - Accent4 2 3 4 2" xfId="5427"/>
    <cellStyle name="40% - Accent4 2 3 4 2 2" xfId="15809"/>
    <cellStyle name="40% - Accent4 2 3 4 3" xfId="8806"/>
    <cellStyle name="40% - Accent4 2 3 4 3 2" xfId="19188"/>
    <cellStyle name="40% - Accent4 2 3 4 4" xfId="12311"/>
    <cellStyle name="40% - Accent4 2 3 5" xfId="3350"/>
    <cellStyle name="40% - Accent4 2 3 5 2" xfId="6797"/>
    <cellStyle name="40% - Accent4 2 3 5 2 2" xfId="17179"/>
    <cellStyle name="40% - Accent4 2 3 5 3" xfId="10177"/>
    <cellStyle name="40% - Accent4 2 3 5 3 2" xfId="20559"/>
    <cellStyle name="40% - Accent4 2 3 5 4" xfId="13763"/>
    <cellStyle name="40% - Accent4 2 3 6" xfId="4006"/>
    <cellStyle name="40% - Accent4 2 3 6 2" xfId="14388"/>
    <cellStyle name="40% - Accent4 2 3 7" xfId="7385"/>
    <cellStyle name="40% - Accent4 2 3 7 2" xfId="17767"/>
    <cellStyle name="40% - Accent4 2 3 8" xfId="10786"/>
    <cellStyle name="40% - Accent4 2 4" xfId="547"/>
    <cellStyle name="40% - Accent4 2 4 2" xfId="1315"/>
    <cellStyle name="40% - Accent4 2 4 2 2" xfId="2852"/>
    <cellStyle name="40% - Accent4 2 4 2 2 2" xfId="6316"/>
    <cellStyle name="40% - Accent4 2 4 2 2 2 2" xfId="16698"/>
    <cellStyle name="40% - Accent4 2 4 2 2 3" xfId="9696"/>
    <cellStyle name="40% - Accent4 2 4 2 2 3 2" xfId="20078"/>
    <cellStyle name="40% - Accent4 2 4 2 2 4" xfId="13265"/>
    <cellStyle name="40% - Accent4 2 4 2 3" xfId="4894"/>
    <cellStyle name="40% - Accent4 2 4 2 3 2" xfId="15276"/>
    <cellStyle name="40% - Accent4 2 4 2 4" xfId="8273"/>
    <cellStyle name="40% - Accent4 2 4 2 4 2" xfId="18655"/>
    <cellStyle name="40% - Accent4 2 4 2 5" xfId="11739"/>
    <cellStyle name="40% - Accent4 2 4 3" xfId="2094"/>
    <cellStyle name="40% - Accent4 2 4 3 2" xfId="5610"/>
    <cellStyle name="40% - Accent4 2 4 3 2 2" xfId="15992"/>
    <cellStyle name="40% - Accent4 2 4 3 3" xfId="8990"/>
    <cellStyle name="40% - Accent4 2 4 3 3 2" xfId="19372"/>
    <cellStyle name="40% - Accent4 2 4 3 4" xfId="12507"/>
    <cellStyle name="40% - Accent4 2 4 4" xfId="4187"/>
    <cellStyle name="40% - Accent4 2 4 4 2" xfId="14569"/>
    <cellStyle name="40% - Accent4 2 4 5" xfId="7567"/>
    <cellStyle name="40% - Accent4 2 4 5 2" xfId="17949"/>
    <cellStyle name="40% - Accent4 2 4 6" xfId="10981"/>
    <cellStyle name="40% - Accent4 2 5" xfId="936"/>
    <cellStyle name="40% - Accent4 2 5 2" xfId="2473"/>
    <cellStyle name="40% - Accent4 2 5 2 2" xfId="5963"/>
    <cellStyle name="40% - Accent4 2 5 2 2 2" xfId="16345"/>
    <cellStyle name="40% - Accent4 2 5 2 3" xfId="9343"/>
    <cellStyle name="40% - Accent4 2 5 2 3 2" xfId="19725"/>
    <cellStyle name="40% - Accent4 2 5 2 4" xfId="12886"/>
    <cellStyle name="40% - Accent4 2 5 3" xfId="4541"/>
    <cellStyle name="40% - Accent4 2 5 3 2" xfId="14923"/>
    <cellStyle name="40% - Accent4 2 5 4" xfId="7920"/>
    <cellStyle name="40% - Accent4 2 5 4 2" xfId="18302"/>
    <cellStyle name="40% - Accent4 2 5 5" xfId="11360"/>
    <cellStyle name="40% - Accent4 2 6" xfId="1718"/>
    <cellStyle name="40% - Accent4 2 6 2" xfId="5260"/>
    <cellStyle name="40% - Accent4 2 6 2 2" xfId="15642"/>
    <cellStyle name="40% - Accent4 2 6 3" xfId="8639"/>
    <cellStyle name="40% - Accent4 2 6 3 2" xfId="19021"/>
    <cellStyle name="40% - Accent4 2 6 4" xfId="12131"/>
    <cellStyle name="40% - Accent4 2 7" xfId="3351"/>
    <cellStyle name="40% - Accent4 2 7 2" xfId="6798"/>
    <cellStyle name="40% - Accent4 2 7 2 2" xfId="17180"/>
    <cellStyle name="40% - Accent4 2 7 3" xfId="10178"/>
    <cellStyle name="40% - Accent4 2 7 3 2" xfId="20560"/>
    <cellStyle name="40% - Accent4 2 7 4" xfId="13764"/>
    <cellStyle name="40% - Accent4 2 8" xfId="3839"/>
    <cellStyle name="40% - Accent4 2 8 2" xfId="14221"/>
    <cellStyle name="40% - Accent4 2 9" xfId="7217"/>
    <cellStyle name="40% - Accent4 2 9 2" xfId="17599"/>
    <cellStyle name="40% - Accent4 3" xfId="161"/>
    <cellStyle name="40% - Accent4 3 10" xfId="10621"/>
    <cellStyle name="40% - Accent4 3 2" xfId="251"/>
    <cellStyle name="40% - Accent4 3 2 2" xfId="437"/>
    <cellStyle name="40% - Accent4 3 2 2 2" xfId="826"/>
    <cellStyle name="40% - Accent4 3 2 2 2 2" xfId="1594"/>
    <cellStyle name="40% - Accent4 3 2 2 2 2 2" xfId="3131"/>
    <cellStyle name="40% - Accent4 3 2 2 2 2 2 2" xfId="6578"/>
    <cellStyle name="40% - Accent4 3 2 2 2 2 2 2 2" xfId="16960"/>
    <cellStyle name="40% - Accent4 3 2 2 2 2 2 3" xfId="9958"/>
    <cellStyle name="40% - Accent4 3 2 2 2 2 2 3 2" xfId="20340"/>
    <cellStyle name="40% - Accent4 3 2 2 2 2 2 4" xfId="13544"/>
    <cellStyle name="40% - Accent4 3 2 2 2 2 3" xfId="5156"/>
    <cellStyle name="40% - Accent4 3 2 2 2 2 3 2" xfId="15538"/>
    <cellStyle name="40% - Accent4 3 2 2 2 2 4" xfId="8535"/>
    <cellStyle name="40% - Accent4 3 2 2 2 2 4 2" xfId="18917"/>
    <cellStyle name="40% - Accent4 3 2 2 2 2 5" xfId="12018"/>
    <cellStyle name="40% - Accent4 3 2 2 2 3" xfId="2373"/>
    <cellStyle name="40% - Accent4 3 2 2 2 3 2" xfId="5872"/>
    <cellStyle name="40% - Accent4 3 2 2 2 3 2 2" xfId="16254"/>
    <cellStyle name="40% - Accent4 3 2 2 2 3 3" xfId="9252"/>
    <cellStyle name="40% - Accent4 3 2 2 2 3 3 2" xfId="19634"/>
    <cellStyle name="40% - Accent4 3 2 2 2 3 4" xfId="12786"/>
    <cellStyle name="40% - Accent4 3 2 2 2 4" xfId="4449"/>
    <cellStyle name="40% - Accent4 3 2 2 2 4 2" xfId="14831"/>
    <cellStyle name="40% - Accent4 3 2 2 2 5" xfId="7829"/>
    <cellStyle name="40% - Accent4 3 2 2 2 5 2" xfId="18211"/>
    <cellStyle name="40% - Accent4 3 2 2 2 6" xfId="11260"/>
    <cellStyle name="40% - Accent4 3 2 2 3" xfId="1215"/>
    <cellStyle name="40% - Accent4 3 2 2 3 2" xfId="2752"/>
    <cellStyle name="40% - Accent4 3 2 2 3 2 2" xfId="6225"/>
    <cellStyle name="40% - Accent4 3 2 2 3 2 2 2" xfId="16607"/>
    <cellStyle name="40% - Accent4 3 2 2 3 2 3" xfId="9605"/>
    <cellStyle name="40% - Accent4 3 2 2 3 2 3 2" xfId="19987"/>
    <cellStyle name="40% - Accent4 3 2 2 3 2 4" xfId="13165"/>
    <cellStyle name="40% - Accent4 3 2 2 3 3" xfId="4803"/>
    <cellStyle name="40% - Accent4 3 2 2 3 3 2" xfId="15185"/>
    <cellStyle name="40% - Accent4 3 2 2 3 4" xfId="8182"/>
    <cellStyle name="40% - Accent4 3 2 2 3 4 2" xfId="18564"/>
    <cellStyle name="40% - Accent4 3 2 2 3 5" xfId="11639"/>
    <cellStyle name="40% - Accent4 3 2 2 4" xfId="1994"/>
    <cellStyle name="40% - Accent4 3 2 2 4 2" xfId="5519"/>
    <cellStyle name="40% - Accent4 3 2 2 4 2 2" xfId="15901"/>
    <cellStyle name="40% - Accent4 3 2 2 4 3" xfId="8899"/>
    <cellStyle name="40% - Accent4 3 2 2 4 3 2" xfId="19281"/>
    <cellStyle name="40% - Accent4 3 2 2 4 4" xfId="12407"/>
    <cellStyle name="40% - Accent4 3 2 2 5" xfId="3352"/>
    <cellStyle name="40% - Accent4 3 2 2 5 2" xfId="6799"/>
    <cellStyle name="40% - Accent4 3 2 2 5 2 2" xfId="17181"/>
    <cellStyle name="40% - Accent4 3 2 2 5 3" xfId="10179"/>
    <cellStyle name="40% - Accent4 3 2 2 5 3 2" xfId="20561"/>
    <cellStyle name="40% - Accent4 3 2 2 5 4" xfId="13765"/>
    <cellStyle name="40% - Accent4 3 2 2 6" xfId="4098"/>
    <cellStyle name="40% - Accent4 3 2 2 6 2" xfId="14480"/>
    <cellStyle name="40% - Accent4 3 2 2 7" xfId="7477"/>
    <cellStyle name="40% - Accent4 3 2 2 7 2" xfId="17859"/>
    <cellStyle name="40% - Accent4 3 2 2 8" xfId="10882"/>
    <cellStyle name="40% - Accent4 3 2 3" xfId="643"/>
    <cellStyle name="40% - Accent4 3 2 3 2" xfId="1411"/>
    <cellStyle name="40% - Accent4 3 2 3 2 2" xfId="2948"/>
    <cellStyle name="40% - Accent4 3 2 3 2 2 2" xfId="6408"/>
    <cellStyle name="40% - Accent4 3 2 3 2 2 2 2" xfId="16790"/>
    <cellStyle name="40% - Accent4 3 2 3 2 2 3" xfId="9788"/>
    <cellStyle name="40% - Accent4 3 2 3 2 2 3 2" xfId="20170"/>
    <cellStyle name="40% - Accent4 3 2 3 2 2 4" xfId="13361"/>
    <cellStyle name="40% - Accent4 3 2 3 2 3" xfId="4986"/>
    <cellStyle name="40% - Accent4 3 2 3 2 3 2" xfId="15368"/>
    <cellStyle name="40% - Accent4 3 2 3 2 4" xfId="8365"/>
    <cellStyle name="40% - Accent4 3 2 3 2 4 2" xfId="18747"/>
    <cellStyle name="40% - Accent4 3 2 3 2 5" xfId="11835"/>
    <cellStyle name="40% - Accent4 3 2 3 3" xfId="2190"/>
    <cellStyle name="40% - Accent4 3 2 3 3 2" xfId="5702"/>
    <cellStyle name="40% - Accent4 3 2 3 3 2 2" xfId="16084"/>
    <cellStyle name="40% - Accent4 3 2 3 3 3" xfId="9082"/>
    <cellStyle name="40% - Accent4 3 2 3 3 3 2" xfId="19464"/>
    <cellStyle name="40% - Accent4 3 2 3 3 4" xfId="12603"/>
    <cellStyle name="40% - Accent4 3 2 3 4" xfId="4279"/>
    <cellStyle name="40% - Accent4 3 2 3 4 2" xfId="14661"/>
    <cellStyle name="40% - Accent4 3 2 3 5" xfId="7659"/>
    <cellStyle name="40% - Accent4 3 2 3 5 2" xfId="18041"/>
    <cellStyle name="40% - Accent4 3 2 3 6" xfId="11077"/>
    <cellStyle name="40% - Accent4 3 2 4" xfId="1032"/>
    <cellStyle name="40% - Accent4 3 2 4 2" xfId="2569"/>
    <cellStyle name="40% - Accent4 3 2 4 2 2" xfId="6055"/>
    <cellStyle name="40% - Accent4 3 2 4 2 2 2" xfId="16437"/>
    <cellStyle name="40% - Accent4 3 2 4 2 3" xfId="9435"/>
    <cellStyle name="40% - Accent4 3 2 4 2 3 2" xfId="19817"/>
    <cellStyle name="40% - Accent4 3 2 4 2 4" xfId="12982"/>
    <cellStyle name="40% - Accent4 3 2 4 3" xfId="4633"/>
    <cellStyle name="40% - Accent4 3 2 4 3 2" xfId="15015"/>
    <cellStyle name="40% - Accent4 3 2 4 4" xfId="8012"/>
    <cellStyle name="40% - Accent4 3 2 4 4 2" xfId="18394"/>
    <cellStyle name="40% - Accent4 3 2 4 5" xfId="11456"/>
    <cellStyle name="40% - Accent4 3 2 5" xfId="1811"/>
    <cellStyle name="40% - Accent4 3 2 5 2" xfId="5349"/>
    <cellStyle name="40% - Accent4 3 2 5 2 2" xfId="15731"/>
    <cellStyle name="40% - Accent4 3 2 5 3" xfId="8728"/>
    <cellStyle name="40% - Accent4 3 2 5 3 2" xfId="19110"/>
    <cellStyle name="40% - Accent4 3 2 5 4" xfId="12224"/>
    <cellStyle name="40% - Accent4 3 2 6" xfId="3353"/>
    <cellStyle name="40% - Accent4 3 2 6 2" xfId="6800"/>
    <cellStyle name="40% - Accent4 3 2 6 2 2" xfId="17182"/>
    <cellStyle name="40% - Accent4 3 2 6 3" xfId="10180"/>
    <cellStyle name="40% - Accent4 3 2 6 3 2" xfId="20562"/>
    <cellStyle name="40% - Accent4 3 2 6 4" xfId="13766"/>
    <cellStyle name="40% - Accent4 3 2 7" xfId="3928"/>
    <cellStyle name="40% - Accent4 3 2 7 2" xfId="14310"/>
    <cellStyle name="40% - Accent4 3 2 8" xfId="7306"/>
    <cellStyle name="40% - Accent4 3 2 8 2" xfId="17688"/>
    <cellStyle name="40% - Accent4 3 2 9" xfId="10699"/>
    <cellStyle name="40% - Accent4 3 3" xfId="354"/>
    <cellStyle name="40% - Accent4 3 3 2" xfId="743"/>
    <cellStyle name="40% - Accent4 3 3 2 2" xfId="1511"/>
    <cellStyle name="40% - Accent4 3 3 2 2 2" xfId="3048"/>
    <cellStyle name="40% - Accent4 3 3 2 2 2 2" xfId="6499"/>
    <cellStyle name="40% - Accent4 3 3 2 2 2 2 2" xfId="16881"/>
    <cellStyle name="40% - Accent4 3 3 2 2 2 3" xfId="9879"/>
    <cellStyle name="40% - Accent4 3 3 2 2 2 3 2" xfId="20261"/>
    <cellStyle name="40% - Accent4 3 3 2 2 2 4" xfId="13461"/>
    <cellStyle name="40% - Accent4 3 3 2 2 3" xfId="5077"/>
    <cellStyle name="40% - Accent4 3 3 2 2 3 2" xfId="15459"/>
    <cellStyle name="40% - Accent4 3 3 2 2 4" xfId="8456"/>
    <cellStyle name="40% - Accent4 3 3 2 2 4 2" xfId="18838"/>
    <cellStyle name="40% - Accent4 3 3 2 2 5" xfId="11935"/>
    <cellStyle name="40% - Accent4 3 3 2 3" xfId="2290"/>
    <cellStyle name="40% - Accent4 3 3 2 3 2" xfId="5793"/>
    <cellStyle name="40% - Accent4 3 3 2 3 2 2" xfId="16175"/>
    <cellStyle name="40% - Accent4 3 3 2 3 3" xfId="9173"/>
    <cellStyle name="40% - Accent4 3 3 2 3 3 2" xfId="19555"/>
    <cellStyle name="40% - Accent4 3 3 2 3 4" xfId="12703"/>
    <cellStyle name="40% - Accent4 3 3 2 4" xfId="4370"/>
    <cellStyle name="40% - Accent4 3 3 2 4 2" xfId="14752"/>
    <cellStyle name="40% - Accent4 3 3 2 5" xfId="7750"/>
    <cellStyle name="40% - Accent4 3 3 2 5 2" xfId="18132"/>
    <cellStyle name="40% - Accent4 3 3 2 6" xfId="11177"/>
    <cellStyle name="40% - Accent4 3 3 3" xfId="1132"/>
    <cellStyle name="40% - Accent4 3 3 3 2" xfId="2669"/>
    <cellStyle name="40% - Accent4 3 3 3 2 2" xfId="6146"/>
    <cellStyle name="40% - Accent4 3 3 3 2 2 2" xfId="16528"/>
    <cellStyle name="40% - Accent4 3 3 3 2 3" xfId="9526"/>
    <cellStyle name="40% - Accent4 3 3 3 2 3 2" xfId="19908"/>
    <cellStyle name="40% - Accent4 3 3 3 2 4" xfId="13082"/>
    <cellStyle name="40% - Accent4 3 3 3 3" xfId="4724"/>
    <cellStyle name="40% - Accent4 3 3 3 3 2" xfId="15106"/>
    <cellStyle name="40% - Accent4 3 3 3 4" xfId="8103"/>
    <cellStyle name="40% - Accent4 3 3 3 4 2" xfId="18485"/>
    <cellStyle name="40% - Accent4 3 3 3 5" xfId="11556"/>
    <cellStyle name="40% - Accent4 3 3 4" xfId="1911"/>
    <cellStyle name="40% - Accent4 3 3 4 2" xfId="5440"/>
    <cellStyle name="40% - Accent4 3 3 4 2 2" xfId="15822"/>
    <cellStyle name="40% - Accent4 3 3 4 3" xfId="8819"/>
    <cellStyle name="40% - Accent4 3 3 4 3 2" xfId="19201"/>
    <cellStyle name="40% - Accent4 3 3 4 4" xfId="12324"/>
    <cellStyle name="40% - Accent4 3 3 5" xfId="3354"/>
    <cellStyle name="40% - Accent4 3 3 5 2" xfId="6801"/>
    <cellStyle name="40% - Accent4 3 3 5 2 2" xfId="17183"/>
    <cellStyle name="40% - Accent4 3 3 5 3" xfId="10181"/>
    <cellStyle name="40% - Accent4 3 3 5 3 2" xfId="20563"/>
    <cellStyle name="40% - Accent4 3 3 5 4" xfId="13767"/>
    <cellStyle name="40% - Accent4 3 3 6" xfId="4019"/>
    <cellStyle name="40% - Accent4 3 3 6 2" xfId="14401"/>
    <cellStyle name="40% - Accent4 3 3 7" xfId="7398"/>
    <cellStyle name="40% - Accent4 3 3 7 2" xfId="17780"/>
    <cellStyle name="40% - Accent4 3 3 8" xfId="10799"/>
    <cellStyle name="40% - Accent4 3 4" xfId="560"/>
    <cellStyle name="40% - Accent4 3 4 2" xfId="1328"/>
    <cellStyle name="40% - Accent4 3 4 2 2" xfId="2865"/>
    <cellStyle name="40% - Accent4 3 4 2 2 2" xfId="6329"/>
    <cellStyle name="40% - Accent4 3 4 2 2 2 2" xfId="16711"/>
    <cellStyle name="40% - Accent4 3 4 2 2 3" xfId="9709"/>
    <cellStyle name="40% - Accent4 3 4 2 2 3 2" xfId="20091"/>
    <cellStyle name="40% - Accent4 3 4 2 2 4" xfId="13278"/>
    <cellStyle name="40% - Accent4 3 4 2 3" xfId="4907"/>
    <cellStyle name="40% - Accent4 3 4 2 3 2" xfId="15289"/>
    <cellStyle name="40% - Accent4 3 4 2 4" xfId="8286"/>
    <cellStyle name="40% - Accent4 3 4 2 4 2" xfId="18668"/>
    <cellStyle name="40% - Accent4 3 4 2 5" xfId="11752"/>
    <cellStyle name="40% - Accent4 3 4 3" xfId="2107"/>
    <cellStyle name="40% - Accent4 3 4 3 2" xfId="5623"/>
    <cellStyle name="40% - Accent4 3 4 3 2 2" xfId="16005"/>
    <cellStyle name="40% - Accent4 3 4 3 3" xfId="9003"/>
    <cellStyle name="40% - Accent4 3 4 3 3 2" xfId="19385"/>
    <cellStyle name="40% - Accent4 3 4 3 4" xfId="12520"/>
    <cellStyle name="40% - Accent4 3 4 4" xfId="4200"/>
    <cellStyle name="40% - Accent4 3 4 4 2" xfId="14582"/>
    <cellStyle name="40% - Accent4 3 4 5" xfId="7580"/>
    <cellStyle name="40% - Accent4 3 4 5 2" xfId="17962"/>
    <cellStyle name="40% - Accent4 3 4 6" xfId="10994"/>
    <cellStyle name="40% - Accent4 3 5" xfId="949"/>
    <cellStyle name="40% - Accent4 3 5 2" xfId="2486"/>
    <cellStyle name="40% - Accent4 3 5 2 2" xfId="5976"/>
    <cellStyle name="40% - Accent4 3 5 2 2 2" xfId="16358"/>
    <cellStyle name="40% - Accent4 3 5 2 3" xfId="9356"/>
    <cellStyle name="40% - Accent4 3 5 2 3 2" xfId="19738"/>
    <cellStyle name="40% - Accent4 3 5 2 4" xfId="12899"/>
    <cellStyle name="40% - Accent4 3 5 3" xfId="4554"/>
    <cellStyle name="40% - Accent4 3 5 3 2" xfId="14936"/>
    <cellStyle name="40% - Accent4 3 5 4" xfId="7933"/>
    <cellStyle name="40% - Accent4 3 5 4 2" xfId="18315"/>
    <cellStyle name="40% - Accent4 3 5 5" xfId="11373"/>
    <cellStyle name="40% - Accent4 3 6" xfId="1731"/>
    <cellStyle name="40% - Accent4 3 6 2" xfId="5273"/>
    <cellStyle name="40% - Accent4 3 6 2 2" xfId="15655"/>
    <cellStyle name="40% - Accent4 3 6 3" xfId="8652"/>
    <cellStyle name="40% - Accent4 3 6 3 2" xfId="19034"/>
    <cellStyle name="40% - Accent4 3 6 4" xfId="12144"/>
    <cellStyle name="40% - Accent4 3 7" xfId="3355"/>
    <cellStyle name="40% - Accent4 3 7 2" xfId="6802"/>
    <cellStyle name="40% - Accent4 3 7 2 2" xfId="17184"/>
    <cellStyle name="40% - Accent4 3 7 3" xfId="10182"/>
    <cellStyle name="40% - Accent4 3 7 3 2" xfId="20564"/>
    <cellStyle name="40% - Accent4 3 7 4" xfId="13768"/>
    <cellStyle name="40% - Accent4 3 8" xfId="3852"/>
    <cellStyle name="40% - Accent4 3 8 2" xfId="14234"/>
    <cellStyle name="40% - Accent4 3 9" xfId="7230"/>
    <cellStyle name="40% - Accent4 3 9 2" xfId="17612"/>
    <cellStyle name="40% - Accent4 4" xfId="224"/>
    <cellStyle name="40% - Accent4 4 2" xfId="410"/>
    <cellStyle name="40% - Accent4 4 2 2" xfId="799"/>
    <cellStyle name="40% - Accent4 4 2 2 2" xfId="1567"/>
    <cellStyle name="40% - Accent4 4 2 2 2 2" xfId="3104"/>
    <cellStyle name="40% - Accent4 4 2 2 2 2 2" xfId="6551"/>
    <cellStyle name="40% - Accent4 4 2 2 2 2 2 2" xfId="16933"/>
    <cellStyle name="40% - Accent4 4 2 2 2 2 3" xfId="9931"/>
    <cellStyle name="40% - Accent4 4 2 2 2 2 3 2" xfId="20313"/>
    <cellStyle name="40% - Accent4 4 2 2 2 2 4" xfId="13517"/>
    <cellStyle name="40% - Accent4 4 2 2 2 3" xfId="5129"/>
    <cellStyle name="40% - Accent4 4 2 2 2 3 2" xfId="15511"/>
    <cellStyle name="40% - Accent4 4 2 2 2 4" xfId="8508"/>
    <cellStyle name="40% - Accent4 4 2 2 2 4 2" xfId="18890"/>
    <cellStyle name="40% - Accent4 4 2 2 2 5" xfId="11991"/>
    <cellStyle name="40% - Accent4 4 2 2 3" xfId="2346"/>
    <cellStyle name="40% - Accent4 4 2 2 3 2" xfId="5845"/>
    <cellStyle name="40% - Accent4 4 2 2 3 2 2" xfId="16227"/>
    <cellStyle name="40% - Accent4 4 2 2 3 3" xfId="9225"/>
    <cellStyle name="40% - Accent4 4 2 2 3 3 2" xfId="19607"/>
    <cellStyle name="40% - Accent4 4 2 2 3 4" xfId="12759"/>
    <cellStyle name="40% - Accent4 4 2 2 4" xfId="4422"/>
    <cellStyle name="40% - Accent4 4 2 2 4 2" xfId="14804"/>
    <cellStyle name="40% - Accent4 4 2 2 5" xfId="7802"/>
    <cellStyle name="40% - Accent4 4 2 2 5 2" xfId="18184"/>
    <cellStyle name="40% - Accent4 4 2 2 6" xfId="11233"/>
    <cellStyle name="40% - Accent4 4 2 3" xfId="1188"/>
    <cellStyle name="40% - Accent4 4 2 3 2" xfId="2725"/>
    <cellStyle name="40% - Accent4 4 2 3 2 2" xfId="6198"/>
    <cellStyle name="40% - Accent4 4 2 3 2 2 2" xfId="16580"/>
    <cellStyle name="40% - Accent4 4 2 3 2 3" xfId="9578"/>
    <cellStyle name="40% - Accent4 4 2 3 2 3 2" xfId="19960"/>
    <cellStyle name="40% - Accent4 4 2 3 2 4" xfId="13138"/>
    <cellStyle name="40% - Accent4 4 2 3 3" xfId="4776"/>
    <cellStyle name="40% - Accent4 4 2 3 3 2" xfId="15158"/>
    <cellStyle name="40% - Accent4 4 2 3 4" xfId="8155"/>
    <cellStyle name="40% - Accent4 4 2 3 4 2" xfId="18537"/>
    <cellStyle name="40% - Accent4 4 2 3 5" xfId="11612"/>
    <cellStyle name="40% - Accent4 4 2 4" xfId="1967"/>
    <cellStyle name="40% - Accent4 4 2 4 2" xfId="5492"/>
    <cellStyle name="40% - Accent4 4 2 4 2 2" xfId="15874"/>
    <cellStyle name="40% - Accent4 4 2 4 3" xfId="8872"/>
    <cellStyle name="40% - Accent4 4 2 4 3 2" xfId="19254"/>
    <cellStyle name="40% - Accent4 4 2 4 4" xfId="12380"/>
    <cellStyle name="40% - Accent4 4 2 5" xfId="3356"/>
    <cellStyle name="40% - Accent4 4 2 5 2" xfId="6803"/>
    <cellStyle name="40% - Accent4 4 2 5 2 2" xfId="17185"/>
    <cellStyle name="40% - Accent4 4 2 5 3" xfId="10183"/>
    <cellStyle name="40% - Accent4 4 2 5 3 2" xfId="20565"/>
    <cellStyle name="40% - Accent4 4 2 5 4" xfId="13769"/>
    <cellStyle name="40% - Accent4 4 2 6" xfId="4071"/>
    <cellStyle name="40% - Accent4 4 2 6 2" xfId="14453"/>
    <cellStyle name="40% - Accent4 4 2 7" xfId="7450"/>
    <cellStyle name="40% - Accent4 4 2 7 2" xfId="17832"/>
    <cellStyle name="40% - Accent4 4 2 8" xfId="10855"/>
    <cellStyle name="40% - Accent4 4 3" xfId="616"/>
    <cellStyle name="40% - Accent4 4 3 2" xfId="1384"/>
    <cellStyle name="40% - Accent4 4 3 2 2" xfId="2921"/>
    <cellStyle name="40% - Accent4 4 3 2 2 2" xfId="6381"/>
    <cellStyle name="40% - Accent4 4 3 2 2 2 2" xfId="16763"/>
    <cellStyle name="40% - Accent4 4 3 2 2 3" xfId="9761"/>
    <cellStyle name="40% - Accent4 4 3 2 2 3 2" xfId="20143"/>
    <cellStyle name="40% - Accent4 4 3 2 2 4" xfId="13334"/>
    <cellStyle name="40% - Accent4 4 3 2 3" xfId="4959"/>
    <cellStyle name="40% - Accent4 4 3 2 3 2" xfId="15341"/>
    <cellStyle name="40% - Accent4 4 3 2 4" xfId="8338"/>
    <cellStyle name="40% - Accent4 4 3 2 4 2" xfId="18720"/>
    <cellStyle name="40% - Accent4 4 3 2 5" xfId="11808"/>
    <cellStyle name="40% - Accent4 4 3 3" xfId="2163"/>
    <cellStyle name="40% - Accent4 4 3 3 2" xfId="5675"/>
    <cellStyle name="40% - Accent4 4 3 3 2 2" xfId="16057"/>
    <cellStyle name="40% - Accent4 4 3 3 3" xfId="9055"/>
    <cellStyle name="40% - Accent4 4 3 3 3 2" xfId="19437"/>
    <cellStyle name="40% - Accent4 4 3 3 4" xfId="12576"/>
    <cellStyle name="40% - Accent4 4 3 4" xfId="4252"/>
    <cellStyle name="40% - Accent4 4 3 4 2" xfId="14634"/>
    <cellStyle name="40% - Accent4 4 3 5" xfId="7632"/>
    <cellStyle name="40% - Accent4 4 3 5 2" xfId="18014"/>
    <cellStyle name="40% - Accent4 4 3 6" xfId="11050"/>
    <cellStyle name="40% - Accent4 4 4" xfId="1005"/>
    <cellStyle name="40% - Accent4 4 4 2" xfId="2542"/>
    <cellStyle name="40% - Accent4 4 4 2 2" xfId="6028"/>
    <cellStyle name="40% - Accent4 4 4 2 2 2" xfId="16410"/>
    <cellStyle name="40% - Accent4 4 4 2 3" xfId="9408"/>
    <cellStyle name="40% - Accent4 4 4 2 3 2" xfId="19790"/>
    <cellStyle name="40% - Accent4 4 4 2 4" xfId="12955"/>
    <cellStyle name="40% - Accent4 4 4 3" xfId="4606"/>
    <cellStyle name="40% - Accent4 4 4 3 2" xfId="14988"/>
    <cellStyle name="40% - Accent4 4 4 4" xfId="7985"/>
    <cellStyle name="40% - Accent4 4 4 4 2" xfId="18367"/>
    <cellStyle name="40% - Accent4 4 4 5" xfId="11429"/>
    <cellStyle name="40% - Accent4 4 5" xfId="1784"/>
    <cellStyle name="40% - Accent4 4 5 2" xfId="5322"/>
    <cellStyle name="40% - Accent4 4 5 2 2" xfId="15704"/>
    <cellStyle name="40% - Accent4 4 5 3" xfId="8701"/>
    <cellStyle name="40% - Accent4 4 5 3 2" xfId="19083"/>
    <cellStyle name="40% - Accent4 4 5 4" xfId="12197"/>
    <cellStyle name="40% - Accent4 4 6" xfId="3357"/>
    <cellStyle name="40% - Accent4 4 6 2" xfId="6804"/>
    <cellStyle name="40% - Accent4 4 6 2 2" xfId="17186"/>
    <cellStyle name="40% - Accent4 4 6 3" xfId="10184"/>
    <cellStyle name="40% - Accent4 4 6 3 2" xfId="20566"/>
    <cellStyle name="40% - Accent4 4 6 4" xfId="13770"/>
    <cellStyle name="40% - Accent4 4 7" xfId="3901"/>
    <cellStyle name="40% - Accent4 4 7 2" xfId="14283"/>
    <cellStyle name="40% - Accent4 4 8" xfId="7279"/>
    <cellStyle name="40% - Accent4 4 8 2" xfId="17661"/>
    <cellStyle name="40% - Accent4 4 9" xfId="10672"/>
    <cellStyle name="40% - Accent4 5" xfId="311"/>
    <cellStyle name="40% - Accent4 5 2" xfId="703"/>
    <cellStyle name="40% - Accent4 5 2 2" xfId="1471"/>
    <cellStyle name="40% - Accent4 5 2 2 2" xfId="3008"/>
    <cellStyle name="40% - Accent4 5 2 2 2 2" xfId="6468"/>
    <cellStyle name="40% - Accent4 5 2 2 2 2 2" xfId="16850"/>
    <cellStyle name="40% - Accent4 5 2 2 2 3" xfId="9848"/>
    <cellStyle name="40% - Accent4 5 2 2 2 3 2" xfId="20230"/>
    <cellStyle name="40% - Accent4 5 2 2 2 4" xfId="13421"/>
    <cellStyle name="40% - Accent4 5 2 2 3" xfId="5046"/>
    <cellStyle name="40% - Accent4 5 2 2 3 2" xfId="15428"/>
    <cellStyle name="40% - Accent4 5 2 2 4" xfId="8425"/>
    <cellStyle name="40% - Accent4 5 2 2 4 2" xfId="18807"/>
    <cellStyle name="40% - Accent4 5 2 2 5" xfId="11895"/>
    <cellStyle name="40% - Accent4 5 2 3" xfId="2250"/>
    <cellStyle name="40% - Accent4 5 2 3 2" xfId="5762"/>
    <cellStyle name="40% - Accent4 5 2 3 2 2" xfId="16144"/>
    <cellStyle name="40% - Accent4 5 2 3 3" xfId="9142"/>
    <cellStyle name="40% - Accent4 5 2 3 3 2" xfId="19524"/>
    <cellStyle name="40% - Accent4 5 2 3 4" xfId="12663"/>
    <cellStyle name="40% - Accent4 5 2 4" xfId="3358"/>
    <cellStyle name="40% - Accent4 5 2 4 2" xfId="6805"/>
    <cellStyle name="40% - Accent4 5 2 4 2 2" xfId="17187"/>
    <cellStyle name="40% - Accent4 5 2 4 3" xfId="10185"/>
    <cellStyle name="40% - Accent4 5 2 4 3 2" xfId="20567"/>
    <cellStyle name="40% - Accent4 5 2 4 4" xfId="13771"/>
    <cellStyle name="40% - Accent4 5 2 5" xfId="4339"/>
    <cellStyle name="40% - Accent4 5 2 5 2" xfId="14721"/>
    <cellStyle name="40% - Accent4 5 2 6" xfId="7719"/>
    <cellStyle name="40% - Accent4 5 2 6 2" xfId="18101"/>
    <cellStyle name="40% - Accent4 5 2 7" xfId="11137"/>
    <cellStyle name="40% - Accent4 5 3" xfId="1092"/>
    <cellStyle name="40% - Accent4 5 3 2" xfId="2629"/>
    <cellStyle name="40% - Accent4 5 3 2 2" xfId="6115"/>
    <cellStyle name="40% - Accent4 5 3 2 2 2" xfId="16497"/>
    <cellStyle name="40% - Accent4 5 3 2 3" xfId="9495"/>
    <cellStyle name="40% - Accent4 5 3 2 3 2" xfId="19877"/>
    <cellStyle name="40% - Accent4 5 3 2 4" xfId="13042"/>
    <cellStyle name="40% - Accent4 5 3 3" xfId="4693"/>
    <cellStyle name="40% - Accent4 5 3 3 2" xfId="15075"/>
    <cellStyle name="40% - Accent4 5 3 4" xfId="8072"/>
    <cellStyle name="40% - Accent4 5 3 4 2" xfId="18454"/>
    <cellStyle name="40% - Accent4 5 3 5" xfId="11516"/>
    <cellStyle name="40% - Accent4 5 4" xfId="1871"/>
    <cellStyle name="40% - Accent4 5 4 2" xfId="5409"/>
    <cellStyle name="40% - Accent4 5 4 2 2" xfId="15791"/>
    <cellStyle name="40% - Accent4 5 4 3" xfId="8788"/>
    <cellStyle name="40% - Accent4 5 4 3 2" xfId="19170"/>
    <cellStyle name="40% - Accent4 5 4 4" xfId="12284"/>
    <cellStyle name="40% - Accent4 5 5" xfId="3359"/>
    <cellStyle name="40% - Accent4 5 5 2" xfId="6806"/>
    <cellStyle name="40% - Accent4 5 5 2 2" xfId="17188"/>
    <cellStyle name="40% - Accent4 5 5 3" xfId="10186"/>
    <cellStyle name="40% - Accent4 5 5 3 2" xfId="20568"/>
    <cellStyle name="40% - Accent4 5 5 4" xfId="13772"/>
    <cellStyle name="40% - Accent4 5 6" xfId="3988"/>
    <cellStyle name="40% - Accent4 5 6 2" xfId="14370"/>
    <cellStyle name="40% - Accent4 5 7" xfId="7366"/>
    <cellStyle name="40% - Accent4 5 7 2" xfId="17748"/>
    <cellStyle name="40% - Accent4 5 8" xfId="10759"/>
    <cellStyle name="40% - Accent4 6" xfId="510"/>
    <cellStyle name="40% - Accent4 6 2" xfId="1288"/>
    <cellStyle name="40% - Accent4 6 2 2" xfId="2825"/>
    <cellStyle name="40% - Accent4 6 2 2 2" xfId="6298"/>
    <cellStyle name="40% - Accent4 6 2 2 2 2" xfId="16680"/>
    <cellStyle name="40% - Accent4 6 2 2 3" xfId="9678"/>
    <cellStyle name="40% - Accent4 6 2 2 3 2" xfId="20060"/>
    <cellStyle name="40% - Accent4 6 2 2 4" xfId="13238"/>
    <cellStyle name="40% - Accent4 6 2 3" xfId="4876"/>
    <cellStyle name="40% - Accent4 6 2 3 2" xfId="15258"/>
    <cellStyle name="40% - Accent4 6 2 4" xfId="8255"/>
    <cellStyle name="40% - Accent4 6 2 4 2" xfId="18637"/>
    <cellStyle name="40% - Accent4 6 2 5" xfId="11712"/>
    <cellStyle name="40% - Accent4 6 3" xfId="2067"/>
    <cellStyle name="40% - Accent4 6 3 2" xfId="5592"/>
    <cellStyle name="40% - Accent4 6 3 2 2" xfId="15974"/>
    <cellStyle name="40% - Accent4 6 3 3" xfId="8972"/>
    <cellStyle name="40% - Accent4 6 3 3 2" xfId="19354"/>
    <cellStyle name="40% - Accent4 6 3 4" xfId="12480"/>
    <cellStyle name="40% - Accent4 6 4" xfId="3360"/>
    <cellStyle name="40% - Accent4 6 4 2" xfId="6807"/>
    <cellStyle name="40% - Accent4 6 4 2 2" xfId="17189"/>
    <cellStyle name="40% - Accent4 6 4 3" xfId="10187"/>
    <cellStyle name="40% - Accent4 6 4 3 2" xfId="20569"/>
    <cellStyle name="40% - Accent4 6 4 4" xfId="13773"/>
    <cellStyle name="40% - Accent4 6 5" xfId="4169"/>
    <cellStyle name="40% - Accent4 6 5 2" xfId="14551"/>
    <cellStyle name="40% - Accent4 6 6" xfId="7548"/>
    <cellStyle name="40% - Accent4 6 6 2" xfId="17930"/>
    <cellStyle name="40% - Accent4 6 7" xfId="10954"/>
    <cellStyle name="40% - Accent4 7" xfId="899"/>
    <cellStyle name="40% - Accent4 7 2" xfId="2446"/>
    <cellStyle name="40% - Accent4 7 2 2" xfId="5945"/>
    <cellStyle name="40% - Accent4 7 2 2 2" xfId="16327"/>
    <cellStyle name="40% - Accent4 7 2 3" xfId="9325"/>
    <cellStyle name="40% - Accent4 7 2 3 2" xfId="19707"/>
    <cellStyle name="40% - Accent4 7 2 4" xfId="12859"/>
    <cellStyle name="40% - Accent4 7 3" xfId="3361"/>
    <cellStyle name="40% - Accent4 7 3 2" xfId="6808"/>
    <cellStyle name="40% - Accent4 7 3 2 2" xfId="17190"/>
    <cellStyle name="40% - Accent4 7 3 3" xfId="10188"/>
    <cellStyle name="40% - Accent4 7 3 3 2" xfId="20570"/>
    <cellStyle name="40% - Accent4 7 3 4" xfId="13774"/>
    <cellStyle name="40% - Accent4 7 4" xfId="4522"/>
    <cellStyle name="40% - Accent4 7 4 2" xfId="14904"/>
    <cellStyle name="40% - Accent4 7 5" xfId="7902"/>
    <cellStyle name="40% - Accent4 7 5 2" xfId="18284"/>
    <cellStyle name="40% - Accent4 7 6" xfId="11333"/>
    <cellStyle name="40% - Accent4 8" xfId="1682"/>
    <cellStyle name="40% - Accent4 8 2" xfId="5243"/>
    <cellStyle name="40% - Accent4 8 2 2" xfId="15625"/>
    <cellStyle name="40% - Accent4 8 3" xfId="8622"/>
    <cellStyle name="40% - Accent4 8 3 2" xfId="19004"/>
    <cellStyle name="40% - Accent4 8 4" xfId="12105"/>
    <cellStyle name="40% - Accent4 9" xfId="3362"/>
    <cellStyle name="40% - Accent4 9 2" xfId="6809"/>
    <cellStyle name="40% - Accent4 9 2 2" xfId="17191"/>
    <cellStyle name="40% - Accent4 9 3" xfId="10189"/>
    <cellStyle name="40% - Accent4 9 3 2" xfId="20571"/>
    <cellStyle name="40% - Accent4 9 4" xfId="13775"/>
    <cellStyle name="40% - Accent5 10" xfId="41"/>
    <cellStyle name="40% - Accent5 10 2" xfId="3770"/>
    <cellStyle name="40% - Accent5 10 2 2" xfId="14152"/>
    <cellStyle name="40% - Accent5 10 3" xfId="7149"/>
    <cellStyle name="40% - Accent5 10 3 2" xfId="17531"/>
    <cellStyle name="40% - Accent5 10 4" xfId="10526"/>
    <cellStyle name="40% - Accent5 2" xfId="150"/>
    <cellStyle name="40% - Accent5 2 10" xfId="10610"/>
    <cellStyle name="40% - Accent5 2 2" xfId="240"/>
    <cellStyle name="40% - Accent5 2 2 2" xfId="426"/>
    <cellStyle name="40% - Accent5 2 2 2 2" xfId="815"/>
    <cellStyle name="40% - Accent5 2 2 2 2 2" xfId="1583"/>
    <cellStyle name="40% - Accent5 2 2 2 2 2 2" xfId="3120"/>
    <cellStyle name="40% - Accent5 2 2 2 2 2 2 2" xfId="6567"/>
    <cellStyle name="40% - Accent5 2 2 2 2 2 2 2 2" xfId="16949"/>
    <cellStyle name="40% - Accent5 2 2 2 2 2 2 3" xfId="9947"/>
    <cellStyle name="40% - Accent5 2 2 2 2 2 2 3 2" xfId="20329"/>
    <cellStyle name="40% - Accent5 2 2 2 2 2 2 4" xfId="13533"/>
    <cellStyle name="40% - Accent5 2 2 2 2 2 3" xfId="5145"/>
    <cellStyle name="40% - Accent5 2 2 2 2 2 3 2" xfId="15527"/>
    <cellStyle name="40% - Accent5 2 2 2 2 2 4" xfId="8524"/>
    <cellStyle name="40% - Accent5 2 2 2 2 2 4 2" xfId="18906"/>
    <cellStyle name="40% - Accent5 2 2 2 2 2 5" xfId="12007"/>
    <cellStyle name="40% - Accent5 2 2 2 2 3" xfId="2362"/>
    <cellStyle name="40% - Accent5 2 2 2 2 3 2" xfId="5861"/>
    <cellStyle name="40% - Accent5 2 2 2 2 3 2 2" xfId="16243"/>
    <cellStyle name="40% - Accent5 2 2 2 2 3 3" xfId="9241"/>
    <cellStyle name="40% - Accent5 2 2 2 2 3 3 2" xfId="19623"/>
    <cellStyle name="40% - Accent5 2 2 2 2 3 4" xfId="12775"/>
    <cellStyle name="40% - Accent5 2 2 2 2 4" xfId="4438"/>
    <cellStyle name="40% - Accent5 2 2 2 2 4 2" xfId="14820"/>
    <cellStyle name="40% - Accent5 2 2 2 2 5" xfId="7818"/>
    <cellStyle name="40% - Accent5 2 2 2 2 5 2" xfId="18200"/>
    <cellStyle name="40% - Accent5 2 2 2 2 6" xfId="11249"/>
    <cellStyle name="40% - Accent5 2 2 2 3" xfId="1204"/>
    <cellStyle name="40% - Accent5 2 2 2 3 2" xfId="2741"/>
    <cellStyle name="40% - Accent5 2 2 2 3 2 2" xfId="6214"/>
    <cellStyle name="40% - Accent5 2 2 2 3 2 2 2" xfId="16596"/>
    <cellStyle name="40% - Accent5 2 2 2 3 2 3" xfId="9594"/>
    <cellStyle name="40% - Accent5 2 2 2 3 2 3 2" xfId="19976"/>
    <cellStyle name="40% - Accent5 2 2 2 3 2 4" xfId="13154"/>
    <cellStyle name="40% - Accent5 2 2 2 3 3" xfId="4792"/>
    <cellStyle name="40% - Accent5 2 2 2 3 3 2" xfId="15174"/>
    <cellStyle name="40% - Accent5 2 2 2 3 4" xfId="8171"/>
    <cellStyle name="40% - Accent5 2 2 2 3 4 2" xfId="18553"/>
    <cellStyle name="40% - Accent5 2 2 2 3 5" xfId="11628"/>
    <cellStyle name="40% - Accent5 2 2 2 4" xfId="1983"/>
    <cellStyle name="40% - Accent5 2 2 2 4 2" xfId="5508"/>
    <cellStyle name="40% - Accent5 2 2 2 4 2 2" xfId="15890"/>
    <cellStyle name="40% - Accent5 2 2 2 4 3" xfId="8888"/>
    <cellStyle name="40% - Accent5 2 2 2 4 3 2" xfId="19270"/>
    <cellStyle name="40% - Accent5 2 2 2 4 4" xfId="12396"/>
    <cellStyle name="40% - Accent5 2 2 2 5" xfId="3363"/>
    <cellStyle name="40% - Accent5 2 2 2 5 2" xfId="6810"/>
    <cellStyle name="40% - Accent5 2 2 2 5 2 2" xfId="17192"/>
    <cellStyle name="40% - Accent5 2 2 2 5 3" xfId="10190"/>
    <cellStyle name="40% - Accent5 2 2 2 5 3 2" xfId="20572"/>
    <cellStyle name="40% - Accent5 2 2 2 5 4" xfId="13776"/>
    <cellStyle name="40% - Accent5 2 2 2 6" xfId="4087"/>
    <cellStyle name="40% - Accent5 2 2 2 6 2" xfId="14469"/>
    <cellStyle name="40% - Accent5 2 2 2 7" xfId="7466"/>
    <cellStyle name="40% - Accent5 2 2 2 7 2" xfId="17848"/>
    <cellStyle name="40% - Accent5 2 2 2 8" xfId="10871"/>
    <cellStyle name="40% - Accent5 2 2 3" xfId="632"/>
    <cellStyle name="40% - Accent5 2 2 3 2" xfId="1400"/>
    <cellStyle name="40% - Accent5 2 2 3 2 2" xfId="2937"/>
    <cellStyle name="40% - Accent5 2 2 3 2 2 2" xfId="6397"/>
    <cellStyle name="40% - Accent5 2 2 3 2 2 2 2" xfId="16779"/>
    <cellStyle name="40% - Accent5 2 2 3 2 2 3" xfId="9777"/>
    <cellStyle name="40% - Accent5 2 2 3 2 2 3 2" xfId="20159"/>
    <cellStyle name="40% - Accent5 2 2 3 2 2 4" xfId="13350"/>
    <cellStyle name="40% - Accent5 2 2 3 2 3" xfId="4975"/>
    <cellStyle name="40% - Accent5 2 2 3 2 3 2" xfId="15357"/>
    <cellStyle name="40% - Accent5 2 2 3 2 4" xfId="8354"/>
    <cellStyle name="40% - Accent5 2 2 3 2 4 2" xfId="18736"/>
    <cellStyle name="40% - Accent5 2 2 3 2 5" xfId="11824"/>
    <cellStyle name="40% - Accent5 2 2 3 3" xfId="2179"/>
    <cellStyle name="40% - Accent5 2 2 3 3 2" xfId="5691"/>
    <cellStyle name="40% - Accent5 2 2 3 3 2 2" xfId="16073"/>
    <cellStyle name="40% - Accent5 2 2 3 3 3" xfId="9071"/>
    <cellStyle name="40% - Accent5 2 2 3 3 3 2" xfId="19453"/>
    <cellStyle name="40% - Accent5 2 2 3 3 4" xfId="12592"/>
    <cellStyle name="40% - Accent5 2 2 3 4" xfId="4268"/>
    <cellStyle name="40% - Accent5 2 2 3 4 2" xfId="14650"/>
    <cellStyle name="40% - Accent5 2 2 3 5" xfId="7648"/>
    <cellStyle name="40% - Accent5 2 2 3 5 2" xfId="18030"/>
    <cellStyle name="40% - Accent5 2 2 3 6" xfId="11066"/>
    <cellStyle name="40% - Accent5 2 2 4" xfId="1021"/>
    <cellStyle name="40% - Accent5 2 2 4 2" xfId="2558"/>
    <cellStyle name="40% - Accent5 2 2 4 2 2" xfId="6044"/>
    <cellStyle name="40% - Accent5 2 2 4 2 2 2" xfId="16426"/>
    <cellStyle name="40% - Accent5 2 2 4 2 3" xfId="9424"/>
    <cellStyle name="40% - Accent5 2 2 4 2 3 2" xfId="19806"/>
    <cellStyle name="40% - Accent5 2 2 4 2 4" xfId="12971"/>
    <cellStyle name="40% - Accent5 2 2 4 3" xfId="4622"/>
    <cellStyle name="40% - Accent5 2 2 4 3 2" xfId="15004"/>
    <cellStyle name="40% - Accent5 2 2 4 4" xfId="8001"/>
    <cellStyle name="40% - Accent5 2 2 4 4 2" xfId="18383"/>
    <cellStyle name="40% - Accent5 2 2 4 5" xfId="11445"/>
    <cellStyle name="40% - Accent5 2 2 5" xfId="1800"/>
    <cellStyle name="40% - Accent5 2 2 5 2" xfId="5338"/>
    <cellStyle name="40% - Accent5 2 2 5 2 2" xfId="15720"/>
    <cellStyle name="40% - Accent5 2 2 5 3" xfId="8717"/>
    <cellStyle name="40% - Accent5 2 2 5 3 2" xfId="19099"/>
    <cellStyle name="40% - Accent5 2 2 5 4" xfId="12213"/>
    <cellStyle name="40% - Accent5 2 2 6" xfId="3364"/>
    <cellStyle name="40% - Accent5 2 2 6 2" xfId="6811"/>
    <cellStyle name="40% - Accent5 2 2 6 2 2" xfId="17193"/>
    <cellStyle name="40% - Accent5 2 2 6 3" xfId="10191"/>
    <cellStyle name="40% - Accent5 2 2 6 3 2" xfId="20573"/>
    <cellStyle name="40% - Accent5 2 2 6 4" xfId="13777"/>
    <cellStyle name="40% - Accent5 2 2 7" xfId="3917"/>
    <cellStyle name="40% - Accent5 2 2 7 2" xfId="14299"/>
    <cellStyle name="40% - Accent5 2 2 8" xfId="7295"/>
    <cellStyle name="40% - Accent5 2 2 8 2" xfId="17677"/>
    <cellStyle name="40% - Accent5 2 2 9" xfId="10688"/>
    <cellStyle name="40% - Accent5 2 3" xfId="343"/>
    <cellStyle name="40% - Accent5 2 3 2" xfId="732"/>
    <cellStyle name="40% - Accent5 2 3 2 2" xfId="1500"/>
    <cellStyle name="40% - Accent5 2 3 2 2 2" xfId="3037"/>
    <cellStyle name="40% - Accent5 2 3 2 2 2 2" xfId="6488"/>
    <cellStyle name="40% - Accent5 2 3 2 2 2 2 2" xfId="16870"/>
    <cellStyle name="40% - Accent5 2 3 2 2 2 3" xfId="9868"/>
    <cellStyle name="40% - Accent5 2 3 2 2 2 3 2" xfId="20250"/>
    <cellStyle name="40% - Accent5 2 3 2 2 2 4" xfId="13450"/>
    <cellStyle name="40% - Accent5 2 3 2 2 3" xfId="5066"/>
    <cellStyle name="40% - Accent5 2 3 2 2 3 2" xfId="15448"/>
    <cellStyle name="40% - Accent5 2 3 2 2 4" xfId="8445"/>
    <cellStyle name="40% - Accent5 2 3 2 2 4 2" xfId="18827"/>
    <cellStyle name="40% - Accent5 2 3 2 2 5" xfId="11924"/>
    <cellStyle name="40% - Accent5 2 3 2 3" xfId="2279"/>
    <cellStyle name="40% - Accent5 2 3 2 3 2" xfId="5782"/>
    <cellStyle name="40% - Accent5 2 3 2 3 2 2" xfId="16164"/>
    <cellStyle name="40% - Accent5 2 3 2 3 3" xfId="9162"/>
    <cellStyle name="40% - Accent5 2 3 2 3 3 2" xfId="19544"/>
    <cellStyle name="40% - Accent5 2 3 2 3 4" xfId="12692"/>
    <cellStyle name="40% - Accent5 2 3 2 4" xfId="4359"/>
    <cellStyle name="40% - Accent5 2 3 2 4 2" xfId="14741"/>
    <cellStyle name="40% - Accent5 2 3 2 5" xfId="7739"/>
    <cellStyle name="40% - Accent5 2 3 2 5 2" xfId="18121"/>
    <cellStyle name="40% - Accent5 2 3 2 6" xfId="11166"/>
    <cellStyle name="40% - Accent5 2 3 3" xfId="1121"/>
    <cellStyle name="40% - Accent5 2 3 3 2" xfId="2658"/>
    <cellStyle name="40% - Accent5 2 3 3 2 2" xfId="6135"/>
    <cellStyle name="40% - Accent5 2 3 3 2 2 2" xfId="16517"/>
    <cellStyle name="40% - Accent5 2 3 3 2 3" xfId="9515"/>
    <cellStyle name="40% - Accent5 2 3 3 2 3 2" xfId="19897"/>
    <cellStyle name="40% - Accent5 2 3 3 2 4" xfId="13071"/>
    <cellStyle name="40% - Accent5 2 3 3 3" xfId="4713"/>
    <cellStyle name="40% - Accent5 2 3 3 3 2" xfId="15095"/>
    <cellStyle name="40% - Accent5 2 3 3 4" xfId="8092"/>
    <cellStyle name="40% - Accent5 2 3 3 4 2" xfId="18474"/>
    <cellStyle name="40% - Accent5 2 3 3 5" xfId="11545"/>
    <cellStyle name="40% - Accent5 2 3 4" xfId="1900"/>
    <cellStyle name="40% - Accent5 2 3 4 2" xfId="5429"/>
    <cellStyle name="40% - Accent5 2 3 4 2 2" xfId="15811"/>
    <cellStyle name="40% - Accent5 2 3 4 3" xfId="8808"/>
    <cellStyle name="40% - Accent5 2 3 4 3 2" xfId="19190"/>
    <cellStyle name="40% - Accent5 2 3 4 4" xfId="12313"/>
    <cellStyle name="40% - Accent5 2 3 5" xfId="3365"/>
    <cellStyle name="40% - Accent5 2 3 5 2" xfId="6812"/>
    <cellStyle name="40% - Accent5 2 3 5 2 2" xfId="17194"/>
    <cellStyle name="40% - Accent5 2 3 5 3" xfId="10192"/>
    <cellStyle name="40% - Accent5 2 3 5 3 2" xfId="20574"/>
    <cellStyle name="40% - Accent5 2 3 5 4" xfId="13778"/>
    <cellStyle name="40% - Accent5 2 3 6" xfId="4008"/>
    <cellStyle name="40% - Accent5 2 3 6 2" xfId="14390"/>
    <cellStyle name="40% - Accent5 2 3 7" xfId="7387"/>
    <cellStyle name="40% - Accent5 2 3 7 2" xfId="17769"/>
    <cellStyle name="40% - Accent5 2 3 8" xfId="10788"/>
    <cellStyle name="40% - Accent5 2 4" xfId="549"/>
    <cellStyle name="40% - Accent5 2 4 2" xfId="1317"/>
    <cellStyle name="40% - Accent5 2 4 2 2" xfId="2854"/>
    <cellStyle name="40% - Accent5 2 4 2 2 2" xfId="6318"/>
    <cellStyle name="40% - Accent5 2 4 2 2 2 2" xfId="16700"/>
    <cellStyle name="40% - Accent5 2 4 2 2 3" xfId="9698"/>
    <cellStyle name="40% - Accent5 2 4 2 2 3 2" xfId="20080"/>
    <cellStyle name="40% - Accent5 2 4 2 2 4" xfId="13267"/>
    <cellStyle name="40% - Accent5 2 4 2 3" xfId="4896"/>
    <cellStyle name="40% - Accent5 2 4 2 3 2" xfId="15278"/>
    <cellStyle name="40% - Accent5 2 4 2 4" xfId="8275"/>
    <cellStyle name="40% - Accent5 2 4 2 4 2" xfId="18657"/>
    <cellStyle name="40% - Accent5 2 4 2 5" xfId="11741"/>
    <cellStyle name="40% - Accent5 2 4 3" xfId="2096"/>
    <cellStyle name="40% - Accent5 2 4 3 2" xfId="5612"/>
    <cellStyle name="40% - Accent5 2 4 3 2 2" xfId="15994"/>
    <cellStyle name="40% - Accent5 2 4 3 3" xfId="8992"/>
    <cellStyle name="40% - Accent5 2 4 3 3 2" xfId="19374"/>
    <cellStyle name="40% - Accent5 2 4 3 4" xfId="12509"/>
    <cellStyle name="40% - Accent5 2 4 4" xfId="4189"/>
    <cellStyle name="40% - Accent5 2 4 4 2" xfId="14571"/>
    <cellStyle name="40% - Accent5 2 4 5" xfId="7569"/>
    <cellStyle name="40% - Accent5 2 4 5 2" xfId="17951"/>
    <cellStyle name="40% - Accent5 2 4 6" xfId="10983"/>
    <cellStyle name="40% - Accent5 2 5" xfId="938"/>
    <cellStyle name="40% - Accent5 2 5 2" xfId="2475"/>
    <cellStyle name="40% - Accent5 2 5 2 2" xfId="5965"/>
    <cellStyle name="40% - Accent5 2 5 2 2 2" xfId="16347"/>
    <cellStyle name="40% - Accent5 2 5 2 3" xfId="9345"/>
    <cellStyle name="40% - Accent5 2 5 2 3 2" xfId="19727"/>
    <cellStyle name="40% - Accent5 2 5 2 4" xfId="12888"/>
    <cellStyle name="40% - Accent5 2 5 3" xfId="4543"/>
    <cellStyle name="40% - Accent5 2 5 3 2" xfId="14925"/>
    <cellStyle name="40% - Accent5 2 5 4" xfId="7922"/>
    <cellStyle name="40% - Accent5 2 5 4 2" xfId="18304"/>
    <cellStyle name="40% - Accent5 2 5 5" xfId="11362"/>
    <cellStyle name="40% - Accent5 2 6" xfId="1720"/>
    <cellStyle name="40% - Accent5 2 6 2" xfId="5262"/>
    <cellStyle name="40% - Accent5 2 6 2 2" xfId="15644"/>
    <cellStyle name="40% - Accent5 2 6 3" xfId="8641"/>
    <cellStyle name="40% - Accent5 2 6 3 2" xfId="19023"/>
    <cellStyle name="40% - Accent5 2 6 4" xfId="12133"/>
    <cellStyle name="40% - Accent5 2 7" xfId="3366"/>
    <cellStyle name="40% - Accent5 2 7 2" xfId="6813"/>
    <cellStyle name="40% - Accent5 2 7 2 2" xfId="17195"/>
    <cellStyle name="40% - Accent5 2 7 3" xfId="10193"/>
    <cellStyle name="40% - Accent5 2 7 3 2" xfId="20575"/>
    <cellStyle name="40% - Accent5 2 7 4" xfId="13779"/>
    <cellStyle name="40% - Accent5 2 8" xfId="3841"/>
    <cellStyle name="40% - Accent5 2 8 2" xfId="14223"/>
    <cellStyle name="40% - Accent5 2 9" xfId="7219"/>
    <cellStyle name="40% - Accent5 2 9 2" xfId="17601"/>
    <cellStyle name="40% - Accent5 3" xfId="163"/>
    <cellStyle name="40% - Accent5 3 10" xfId="10623"/>
    <cellStyle name="40% - Accent5 3 2" xfId="253"/>
    <cellStyle name="40% - Accent5 3 2 2" xfId="439"/>
    <cellStyle name="40% - Accent5 3 2 2 2" xfId="828"/>
    <cellStyle name="40% - Accent5 3 2 2 2 2" xfId="1596"/>
    <cellStyle name="40% - Accent5 3 2 2 2 2 2" xfId="3133"/>
    <cellStyle name="40% - Accent5 3 2 2 2 2 2 2" xfId="6580"/>
    <cellStyle name="40% - Accent5 3 2 2 2 2 2 2 2" xfId="16962"/>
    <cellStyle name="40% - Accent5 3 2 2 2 2 2 3" xfId="9960"/>
    <cellStyle name="40% - Accent5 3 2 2 2 2 2 3 2" xfId="20342"/>
    <cellStyle name="40% - Accent5 3 2 2 2 2 2 4" xfId="13546"/>
    <cellStyle name="40% - Accent5 3 2 2 2 2 3" xfId="5158"/>
    <cellStyle name="40% - Accent5 3 2 2 2 2 3 2" xfId="15540"/>
    <cellStyle name="40% - Accent5 3 2 2 2 2 4" xfId="8537"/>
    <cellStyle name="40% - Accent5 3 2 2 2 2 4 2" xfId="18919"/>
    <cellStyle name="40% - Accent5 3 2 2 2 2 5" xfId="12020"/>
    <cellStyle name="40% - Accent5 3 2 2 2 3" xfId="2375"/>
    <cellStyle name="40% - Accent5 3 2 2 2 3 2" xfId="5874"/>
    <cellStyle name="40% - Accent5 3 2 2 2 3 2 2" xfId="16256"/>
    <cellStyle name="40% - Accent5 3 2 2 2 3 3" xfId="9254"/>
    <cellStyle name="40% - Accent5 3 2 2 2 3 3 2" xfId="19636"/>
    <cellStyle name="40% - Accent5 3 2 2 2 3 4" xfId="12788"/>
    <cellStyle name="40% - Accent5 3 2 2 2 4" xfId="4451"/>
    <cellStyle name="40% - Accent5 3 2 2 2 4 2" xfId="14833"/>
    <cellStyle name="40% - Accent5 3 2 2 2 5" xfId="7831"/>
    <cellStyle name="40% - Accent5 3 2 2 2 5 2" xfId="18213"/>
    <cellStyle name="40% - Accent5 3 2 2 2 6" xfId="11262"/>
    <cellStyle name="40% - Accent5 3 2 2 3" xfId="1217"/>
    <cellStyle name="40% - Accent5 3 2 2 3 2" xfId="2754"/>
    <cellStyle name="40% - Accent5 3 2 2 3 2 2" xfId="6227"/>
    <cellStyle name="40% - Accent5 3 2 2 3 2 2 2" xfId="16609"/>
    <cellStyle name="40% - Accent5 3 2 2 3 2 3" xfId="9607"/>
    <cellStyle name="40% - Accent5 3 2 2 3 2 3 2" xfId="19989"/>
    <cellStyle name="40% - Accent5 3 2 2 3 2 4" xfId="13167"/>
    <cellStyle name="40% - Accent5 3 2 2 3 3" xfId="4805"/>
    <cellStyle name="40% - Accent5 3 2 2 3 3 2" xfId="15187"/>
    <cellStyle name="40% - Accent5 3 2 2 3 4" xfId="8184"/>
    <cellStyle name="40% - Accent5 3 2 2 3 4 2" xfId="18566"/>
    <cellStyle name="40% - Accent5 3 2 2 3 5" xfId="11641"/>
    <cellStyle name="40% - Accent5 3 2 2 4" xfId="1996"/>
    <cellStyle name="40% - Accent5 3 2 2 4 2" xfId="5521"/>
    <cellStyle name="40% - Accent5 3 2 2 4 2 2" xfId="15903"/>
    <cellStyle name="40% - Accent5 3 2 2 4 3" xfId="8901"/>
    <cellStyle name="40% - Accent5 3 2 2 4 3 2" xfId="19283"/>
    <cellStyle name="40% - Accent5 3 2 2 4 4" xfId="12409"/>
    <cellStyle name="40% - Accent5 3 2 2 5" xfId="3367"/>
    <cellStyle name="40% - Accent5 3 2 2 5 2" xfId="6814"/>
    <cellStyle name="40% - Accent5 3 2 2 5 2 2" xfId="17196"/>
    <cellStyle name="40% - Accent5 3 2 2 5 3" xfId="10194"/>
    <cellStyle name="40% - Accent5 3 2 2 5 3 2" xfId="20576"/>
    <cellStyle name="40% - Accent5 3 2 2 5 4" xfId="13780"/>
    <cellStyle name="40% - Accent5 3 2 2 6" xfId="4100"/>
    <cellStyle name="40% - Accent5 3 2 2 6 2" xfId="14482"/>
    <cellStyle name="40% - Accent5 3 2 2 7" xfId="7479"/>
    <cellStyle name="40% - Accent5 3 2 2 7 2" xfId="17861"/>
    <cellStyle name="40% - Accent5 3 2 2 8" xfId="10884"/>
    <cellStyle name="40% - Accent5 3 2 3" xfId="645"/>
    <cellStyle name="40% - Accent5 3 2 3 2" xfId="1413"/>
    <cellStyle name="40% - Accent5 3 2 3 2 2" xfId="2950"/>
    <cellStyle name="40% - Accent5 3 2 3 2 2 2" xfId="6410"/>
    <cellStyle name="40% - Accent5 3 2 3 2 2 2 2" xfId="16792"/>
    <cellStyle name="40% - Accent5 3 2 3 2 2 3" xfId="9790"/>
    <cellStyle name="40% - Accent5 3 2 3 2 2 3 2" xfId="20172"/>
    <cellStyle name="40% - Accent5 3 2 3 2 2 4" xfId="13363"/>
    <cellStyle name="40% - Accent5 3 2 3 2 3" xfId="4988"/>
    <cellStyle name="40% - Accent5 3 2 3 2 3 2" xfId="15370"/>
    <cellStyle name="40% - Accent5 3 2 3 2 4" xfId="8367"/>
    <cellStyle name="40% - Accent5 3 2 3 2 4 2" xfId="18749"/>
    <cellStyle name="40% - Accent5 3 2 3 2 5" xfId="11837"/>
    <cellStyle name="40% - Accent5 3 2 3 3" xfId="2192"/>
    <cellStyle name="40% - Accent5 3 2 3 3 2" xfId="5704"/>
    <cellStyle name="40% - Accent5 3 2 3 3 2 2" xfId="16086"/>
    <cellStyle name="40% - Accent5 3 2 3 3 3" xfId="9084"/>
    <cellStyle name="40% - Accent5 3 2 3 3 3 2" xfId="19466"/>
    <cellStyle name="40% - Accent5 3 2 3 3 4" xfId="12605"/>
    <cellStyle name="40% - Accent5 3 2 3 4" xfId="4281"/>
    <cellStyle name="40% - Accent5 3 2 3 4 2" xfId="14663"/>
    <cellStyle name="40% - Accent5 3 2 3 5" xfId="7661"/>
    <cellStyle name="40% - Accent5 3 2 3 5 2" xfId="18043"/>
    <cellStyle name="40% - Accent5 3 2 3 6" xfId="11079"/>
    <cellStyle name="40% - Accent5 3 2 4" xfId="1034"/>
    <cellStyle name="40% - Accent5 3 2 4 2" xfId="2571"/>
    <cellStyle name="40% - Accent5 3 2 4 2 2" xfId="6057"/>
    <cellStyle name="40% - Accent5 3 2 4 2 2 2" xfId="16439"/>
    <cellStyle name="40% - Accent5 3 2 4 2 3" xfId="9437"/>
    <cellStyle name="40% - Accent5 3 2 4 2 3 2" xfId="19819"/>
    <cellStyle name="40% - Accent5 3 2 4 2 4" xfId="12984"/>
    <cellStyle name="40% - Accent5 3 2 4 3" xfId="4635"/>
    <cellStyle name="40% - Accent5 3 2 4 3 2" xfId="15017"/>
    <cellStyle name="40% - Accent5 3 2 4 4" xfId="8014"/>
    <cellStyle name="40% - Accent5 3 2 4 4 2" xfId="18396"/>
    <cellStyle name="40% - Accent5 3 2 4 5" xfId="11458"/>
    <cellStyle name="40% - Accent5 3 2 5" xfId="1813"/>
    <cellStyle name="40% - Accent5 3 2 5 2" xfId="5351"/>
    <cellStyle name="40% - Accent5 3 2 5 2 2" xfId="15733"/>
    <cellStyle name="40% - Accent5 3 2 5 3" xfId="8730"/>
    <cellStyle name="40% - Accent5 3 2 5 3 2" xfId="19112"/>
    <cellStyle name="40% - Accent5 3 2 5 4" xfId="12226"/>
    <cellStyle name="40% - Accent5 3 2 6" xfId="3368"/>
    <cellStyle name="40% - Accent5 3 2 6 2" xfId="6815"/>
    <cellStyle name="40% - Accent5 3 2 6 2 2" xfId="17197"/>
    <cellStyle name="40% - Accent5 3 2 6 3" xfId="10195"/>
    <cellStyle name="40% - Accent5 3 2 6 3 2" xfId="20577"/>
    <cellStyle name="40% - Accent5 3 2 6 4" xfId="13781"/>
    <cellStyle name="40% - Accent5 3 2 7" xfId="3930"/>
    <cellStyle name="40% - Accent5 3 2 7 2" xfId="14312"/>
    <cellStyle name="40% - Accent5 3 2 8" xfId="7308"/>
    <cellStyle name="40% - Accent5 3 2 8 2" xfId="17690"/>
    <cellStyle name="40% - Accent5 3 2 9" xfId="10701"/>
    <cellStyle name="40% - Accent5 3 3" xfId="356"/>
    <cellStyle name="40% - Accent5 3 3 2" xfId="745"/>
    <cellStyle name="40% - Accent5 3 3 2 2" xfId="1513"/>
    <cellStyle name="40% - Accent5 3 3 2 2 2" xfId="3050"/>
    <cellStyle name="40% - Accent5 3 3 2 2 2 2" xfId="6501"/>
    <cellStyle name="40% - Accent5 3 3 2 2 2 2 2" xfId="16883"/>
    <cellStyle name="40% - Accent5 3 3 2 2 2 3" xfId="9881"/>
    <cellStyle name="40% - Accent5 3 3 2 2 2 3 2" xfId="20263"/>
    <cellStyle name="40% - Accent5 3 3 2 2 2 4" xfId="13463"/>
    <cellStyle name="40% - Accent5 3 3 2 2 3" xfId="5079"/>
    <cellStyle name="40% - Accent5 3 3 2 2 3 2" xfId="15461"/>
    <cellStyle name="40% - Accent5 3 3 2 2 4" xfId="8458"/>
    <cellStyle name="40% - Accent5 3 3 2 2 4 2" xfId="18840"/>
    <cellStyle name="40% - Accent5 3 3 2 2 5" xfId="11937"/>
    <cellStyle name="40% - Accent5 3 3 2 3" xfId="2292"/>
    <cellStyle name="40% - Accent5 3 3 2 3 2" xfId="5795"/>
    <cellStyle name="40% - Accent5 3 3 2 3 2 2" xfId="16177"/>
    <cellStyle name="40% - Accent5 3 3 2 3 3" xfId="9175"/>
    <cellStyle name="40% - Accent5 3 3 2 3 3 2" xfId="19557"/>
    <cellStyle name="40% - Accent5 3 3 2 3 4" xfId="12705"/>
    <cellStyle name="40% - Accent5 3 3 2 4" xfId="4372"/>
    <cellStyle name="40% - Accent5 3 3 2 4 2" xfId="14754"/>
    <cellStyle name="40% - Accent5 3 3 2 5" xfId="7752"/>
    <cellStyle name="40% - Accent5 3 3 2 5 2" xfId="18134"/>
    <cellStyle name="40% - Accent5 3 3 2 6" xfId="11179"/>
    <cellStyle name="40% - Accent5 3 3 3" xfId="1134"/>
    <cellStyle name="40% - Accent5 3 3 3 2" xfId="2671"/>
    <cellStyle name="40% - Accent5 3 3 3 2 2" xfId="6148"/>
    <cellStyle name="40% - Accent5 3 3 3 2 2 2" xfId="16530"/>
    <cellStyle name="40% - Accent5 3 3 3 2 3" xfId="9528"/>
    <cellStyle name="40% - Accent5 3 3 3 2 3 2" xfId="19910"/>
    <cellStyle name="40% - Accent5 3 3 3 2 4" xfId="13084"/>
    <cellStyle name="40% - Accent5 3 3 3 3" xfId="4726"/>
    <cellStyle name="40% - Accent5 3 3 3 3 2" xfId="15108"/>
    <cellStyle name="40% - Accent5 3 3 3 4" xfId="8105"/>
    <cellStyle name="40% - Accent5 3 3 3 4 2" xfId="18487"/>
    <cellStyle name="40% - Accent5 3 3 3 5" xfId="11558"/>
    <cellStyle name="40% - Accent5 3 3 4" xfId="1913"/>
    <cellStyle name="40% - Accent5 3 3 4 2" xfId="5442"/>
    <cellStyle name="40% - Accent5 3 3 4 2 2" xfId="15824"/>
    <cellStyle name="40% - Accent5 3 3 4 3" xfId="8821"/>
    <cellStyle name="40% - Accent5 3 3 4 3 2" xfId="19203"/>
    <cellStyle name="40% - Accent5 3 3 4 4" xfId="12326"/>
    <cellStyle name="40% - Accent5 3 3 5" xfId="3369"/>
    <cellStyle name="40% - Accent5 3 3 5 2" xfId="6816"/>
    <cellStyle name="40% - Accent5 3 3 5 2 2" xfId="17198"/>
    <cellStyle name="40% - Accent5 3 3 5 3" xfId="10196"/>
    <cellStyle name="40% - Accent5 3 3 5 3 2" xfId="20578"/>
    <cellStyle name="40% - Accent5 3 3 5 4" xfId="13782"/>
    <cellStyle name="40% - Accent5 3 3 6" xfId="4021"/>
    <cellStyle name="40% - Accent5 3 3 6 2" xfId="14403"/>
    <cellStyle name="40% - Accent5 3 3 7" xfId="7400"/>
    <cellStyle name="40% - Accent5 3 3 7 2" xfId="17782"/>
    <cellStyle name="40% - Accent5 3 3 8" xfId="10801"/>
    <cellStyle name="40% - Accent5 3 4" xfId="562"/>
    <cellStyle name="40% - Accent5 3 4 2" xfId="1330"/>
    <cellStyle name="40% - Accent5 3 4 2 2" xfId="2867"/>
    <cellStyle name="40% - Accent5 3 4 2 2 2" xfId="6331"/>
    <cellStyle name="40% - Accent5 3 4 2 2 2 2" xfId="16713"/>
    <cellStyle name="40% - Accent5 3 4 2 2 3" xfId="9711"/>
    <cellStyle name="40% - Accent5 3 4 2 2 3 2" xfId="20093"/>
    <cellStyle name="40% - Accent5 3 4 2 2 4" xfId="13280"/>
    <cellStyle name="40% - Accent5 3 4 2 3" xfId="4909"/>
    <cellStyle name="40% - Accent5 3 4 2 3 2" xfId="15291"/>
    <cellStyle name="40% - Accent5 3 4 2 4" xfId="8288"/>
    <cellStyle name="40% - Accent5 3 4 2 4 2" xfId="18670"/>
    <cellStyle name="40% - Accent5 3 4 2 5" xfId="11754"/>
    <cellStyle name="40% - Accent5 3 4 3" xfId="2109"/>
    <cellStyle name="40% - Accent5 3 4 3 2" xfId="5625"/>
    <cellStyle name="40% - Accent5 3 4 3 2 2" xfId="16007"/>
    <cellStyle name="40% - Accent5 3 4 3 3" xfId="9005"/>
    <cellStyle name="40% - Accent5 3 4 3 3 2" xfId="19387"/>
    <cellStyle name="40% - Accent5 3 4 3 4" xfId="12522"/>
    <cellStyle name="40% - Accent5 3 4 4" xfId="4202"/>
    <cellStyle name="40% - Accent5 3 4 4 2" xfId="14584"/>
    <cellStyle name="40% - Accent5 3 4 5" xfId="7582"/>
    <cellStyle name="40% - Accent5 3 4 5 2" xfId="17964"/>
    <cellStyle name="40% - Accent5 3 4 6" xfId="10996"/>
    <cellStyle name="40% - Accent5 3 5" xfId="951"/>
    <cellStyle name="40% - Accent5 3 5 2" xfId="2488"/>
    <cellStyle name="40% - Accent5 3 5 2 2" xfId="5978"/>
    <cellStyle name="40% - Accent5 3 5 2 2 2" xfId="16360"/>
    <cellStyle name="40% - Accent5 3 5 2 3" xfId="9358"/>
    <cellStyle name="40% - Accent5 3 5 2 3 2" xfId="19740"/>
    <cellStyle name="40% - Accent5 3 5 2 4" xfId="12901"/>
    <cellStyle name="40% - Accent5 3 5 3" xfId="4556"/>
    <cellStyle name="40% - Accent5 3 5 3 2" xfId="14938"/>
    <cellStyle name="40% - Accent5 3 5 4" xfId="7935"/>
    <cellStyle name="40% - Accent5 3 5 4 2" xfId="18317"/>
    <cellStyle name="40% - Accent5 3 5 5" xfId="11375"/>
    <cellStyle name="40% - Accent5 3 6" xfId="1733"/>
    <cellStyle name="40% - Accent5 3 6 2" xfId="5275"/>
    <cellStyle name="40% - Accent5 3 6 2 2" xfId="15657"/>
    <cellStyle name="40% - Accent5 3 6 3" xfId="8654"/>
    <cellStyle name="40% - Accent5 3 6 3 2" xfId="19036"/>
    <cellStyle name="40% - Accent5 3 6 4" xfId="12146"/>
    <cellStyle name="40% - Accent5 3 7" xfId="3370"/>
    <cellStyle name="40% - Accent5 3 7 2" xfId="6817"/>
    <cellStyle name="40% - Accent5 3 7 2 2" xfId="17199"/>
    <cellStyle name="40% - Accent5 3 7 3" xfId="10197"/>
    <cellStyle name="40% - Accent5 3 7 3 2" xfId="20579"/>
    <cellStyle name="40% - Accent5 3 7 4" xfId="13783"/>
    <cellStyle name="40% - Accent5 3 8" xfId="3854"/>
    <cellStyle name="40% - Accent5 3 8 2" xfId="14236"/>
    <cellStyle name="40% - Accent5 3 9" xfId="7232"/>
    <cellStyle name="40% - Accent5 3 9 2" xfId="17614"/>
    <cellStyle name="40% - Accent5 4" xfId="226"/>
    <cellStyle name="40% - Accent5 4 2" xfId="412"/>
    <cellStyle name="40% - Accent5 4 2 2" xfId="801"/>
    <cellStyle name="40% - Accent5 4 2 2 2" xfId="1569"/>
    <cellStyle name="40% - Accent5 4 2 2 2 2" xfId="3106"/>
    <cellStyle name="40% - Accent5 4 2 2 2 2 2" xfId="6553"/>
    <cellStyle name="40% - Accent5 4 2 2 2 2 2 2" xfId="16935"/>
    <cellStyle name="40% - Accent5 4 2 2 2 2 3" xfId="9933"/>
    <cellStyle name="40% - Accent5 4 2 2 2 2 3 2" xfId="20315"/>
    <cellStyle name="40% - Accent5 4 2 2 2 2 4" xfId="13519"/>
    <cellStyle name="40% - Accent5 4 2 2 2 3" xfId="5131"/>
    <cellStyle name="40% - Accent5 4 2 2 2 3 2" xfId="15513"/>
    <cellStyle name="40% - Accent5 4 2 2 2 4" xfId="8510"/>
    <cellStyle name="40% - Accent5 4 2 2 2 4 2" xfId="18892"/>
    <cellStyle name="40% - Accent5 4 2 2 2 5" xfId="11993"/>
    <cellStyle name="40% - Accent5 4 2 2 3" xfId="2348"/>
    <cellStyle name="40% - Accent5 4 2 2 3 2" xfId="5847"/>
    <cellStyle name="40% - Accent5 4 2 2 3 2 2" xfId="16229"/>
    <cellStyle name="40% - Accent5 4 2 2 3 3" xfId="9227"/>
    <cellStyle name="40% - Accent5 4 2 2 3 3 2" xfId="19609"/>
    <cellStyle name="40% - Accent5 4 2 2 3 4" xfId="12761"/>
    <cellStyle name="40% - Accent5 4 2 2 4" xfId="4424"/>
    <cellStyle name="40% - Accent5 4 2 2 4 2" xfId="14806"/>
    <cellStyle name="40% - Accent5 4 2 2 5" xfId="7804"/>
    <cellStyle name="40% - Accent5 4 2 2 5 2" xfId="18186"/>
    <cellStyle name="40% - Accent5 4 2 2 6" xfId="11235"/>
    <cellStyle name="40% - Accent5 4 2 3" xfId="1190"/>
    <cellStyle name="40% - Accent5 4 2 3 2" xfId="2727"/>
    <cellStyle name="40% - Accent5 4 2 3 2 2" xfId="6200"/>
    <cellStyle name="40% - Accent5 4 2 3 2 2 2" xfId="16582"/>
    <cellStyle name="40% - Accent5 4 2 3 2 3" xfId="9580"/>
    <cellStyle name="40% - Accent5 4 2 3 2 3 2" xfId="19962"/>
    <cellStyle name="40% - Accent5 4 2 3 2 4" xfId="13140"/>
    <cellStyle name="40% - Accent5 4 2 3 3" xfId="4778"/>
    <cellStyle name="40% - Accent5 4 2 3 3 2" xfId="15160"/>
    <cellStyle name="40% - Accent5 4 2 3 4" xfId="8157"/>
    <cellStyle name="40% - Accent5 4 2 3 4 2" xfId="18539"/>
    <cellStyle name="40% - Accent5 4 2 3 5" xfId="11614"/>
    <cellStyle name="40% - Accent5 4 2 4" xfId="1969"/>
    <cellStyle name="40% - Accent5 4 2 4 2" xfId="5494"/>
    <cellStyle name="40% - Accent5 4 2 4 2 2" xfId="15876"/>
    <cellStyle name="40% - Accent5 4 2 4 3" xfId="8874"/>
    <cellStyle name="40% - Accent5 4 2 4 3 2" xfId="19256"/>
    <cellStyle name="40% - Accent5 4 2 4 4" xfId="12382"/>
    <cellStyle name="40% - Accent5 4 2 5" xfId="3371"/>
    <cellStyle name="40% - Accent5 4 2 5 2" xfId="6818"/>
    <cellStyle name="40% - Accent5 4 2 5 2 2" xfId="17200"/>
    <cellStyle name="40% - Accent5 4 2 5 3" xfId="10198"/>
    <cellStyle name="40% - Accent5 4 2 5 3 2" xfId="20580"/>
    <cellStyle name="40% - Accent5 4 2 5 4" xfId="13784"/>
    <cellStyle name="40% - Accent5 4 2 6" xfId="4073"/>
    <cellStyle name="40% - Accent5 4 2 6 2" xfId="14455"/>
    <cellStyle name="40% - Accent5 4 2 7" xfId="7452"/>
    <cellStyle name="40% - Accent5 4 2 7 2" xfId="17834"/>
    <cellStyle name="40% - Accent5 4 2 8" xfId="10857"/>
    <cellStyle name="40% - Accent5 4 3" xfId="618"/>
    <cellStyle name="40% - Accent5 4 3 2" xfId="1386"/>
    <cellStyle name="40% - Accent5 4 3 2 2" xfId="2923"/>
    <cellStyle name="40% - Accent5 4 3 2 2 2" xfId="6383"/>
    <cellStyle name="40% - Accent5 4 3 2 2 2 2" xfId="16765"/>
    <cellStyle name="40% - Accent5 4 3 2 2 3" xfId="9763"/>
    <cellStyle name="40% - Accent5 4 3 2 2 3 2" xfId="20145"/>
    <cellStyle name="40% - Accent5 4 3 2 2 4" xfId="13336"/>
    <cellStyle name="40% - Accent5 4 3 2 3" xfId="4961"/>
    <cellStyle name="40% - Accent5 4 3 2 3 2" xfId="15343"/>
    <cellStyle name="40% - Accent5 4 3 2 4" xfId="8340"/>
    <cellStyle name="40% - Accent5 4 3 2 4 2" xfId="18722"/>
    <cellStyle name="40% - Accent5 4 3 2 5" xfId="11810"/>
    <cellStyle name="40% - Accent5 4 3 3" xfId="2165"/>
    <cellStyle name="40% - Accent5 4 3 3 2" xfId="5677"/>
    <cellStyle name="40% - Accent5 4 3 3 2 2" xfId="16059"/>
    <cellStyle name="40% - Accent5 4 3 3 3" xfId="9057"/>
    <cellStyle name="40% - Accent5 4 3 3 3 2" xfId="19439"/>
    <cellStyle name="40% - Accent5 4 3 3 4" xfId="12578"/>
    <cellStyle name="40% - Accent5 4 3 4" xfId="4254"/>
    <cellStyle name="40% - Accent5 4 3 4 2" xfId="14636"/>
    <cellStyle name="40% - Accent5 4 3 5" xfId="7634"/>
    <cellStyle name="40% - Accent5 4 3 5 2" xfId="18016"/>
    <cellStyle name="40% - Accent5 4 3 6" xfId="11052"/>
    <cellStyle name="40% - Accent5 4 4" xfId="1007"/>
    <cellStyle name="40% - Accent5 4 4 2" xfId="2544"/>
    <cellStyle name="40% - Accent5 4 4 2 2" xfId="6030"/>
    <cellStyle name="40% - Accent5 4 4 2 2 2" xfId="16412"/>
    <cellStyle name="40% - Accent5 4 4 2 3" xfId="9410"/>
    <cellStyle name="40% - Accent5 4 4 2 3 2" xfId="19792"/>
    <cellStyle name="40% - Accent5 4 4 2 4" xfId="12957"/>
    <cellStyle name="40% - Accent5 4 4 3" xfId="4608"/>
    <cellStyle name="40% - Accent5 4 4 3 2" xfId="14990"/>
    <cellStyle name="40% - Accent5 4 4 4" xfId="7987"/>
    <cellStyle name="40% - Accent5 4 4 4 2" xfId="18369"/>
    <cellStyle name="40% - Accent5 4 4 5" xfId="11431"/>
    <cellStyle name="40% - Accent5 4 5" xfId="1786"/>
    <cellStyle name="40% - Accent5 4 5 2" xfId="5324"/>
    <cellStyle name="40% - Accent5 4 5 2 2" xfId="15706"/>
    <cellStyle name="40% - Accent5 4 5 3" xfId="8703"/>
    <cellStyle name="40% - Accent5 4 5 3 2" xfId="19085"/>
    <cellStyle name="40% - Accent5 4 5 4" xfId="12199"/>
    <cellStyle name="40% - Accent5 4 6" xfId="3372"/>
    <cellStyle name="40% - Accent5 4 6 2" xfId="6819"/>
    <cellStyle name="40% - Accent5 4 6 2 2" xfId="17201"/>
    <cellStyle name="40% - Accent5 4 6 3" xfId="10199"/>
    <cellStyle name="40% - Accent5 4 6 3 2" xfId="20581"/>
    <cellStyle name="40% - Accent5 4 6 4" xfId="13785"/>
    <cellStyle name="40% - Accent5 4 7" xfId="3903"/>
    <cellStyle name="40% - Accent5 4 7 2" xfId="14285"/>
    <cellStyle name="40% - Accent5 4 8" xfId="7281"/>
    <cellStyle name="40% - Accent5 4 8 2" xfId="17663"/>
    <cellStyle name="40% - Accent5 4 9" xfId="10674"/>
    <cellStyle name="40% - Accent5 5" xfId="313"/>
    <cellStyle name="40% - Accent5 5 2" xfId="705"/>
    <cellStyle name="40% - Accent5 5 2 2" xfId="1473"/>
    <cellStyle name="40% - Accent5 5 2 2 2" xfId="3010"/>
    <cellStyle name="40% - Accent5 5 2 2 2 2" xfId="6470"/>
    <cellStyle name="40% - Accent5 5 2 2 2 2 2" xfId="16852"/>
    <cellStyle name="40% - Accent5 5 2 2 2 3" xfId="9850"/>
    <cellStyle name="40% - Accent5 5 2 2 2 3 2" xfId="20232"/>
    <cellStyle name="40% - Accent5 5 2 2 2 4" xfId="13423"/>
    <cellStyle name="40% - Accent5 5 2 2 3" xfId="5048"/>
    <cellStyle name="40% - Accent5 5 2 2 3 2" xfId="15430"/>
    <cellStyle name="40% - Accent5 5 2 2 4" xfId="8427"/>
    <cellStyle name="40% - Accent5 5 2 2 4 2" xfId="18809"/>
    <cellStyle name="40% - Accent5 5 2 2 5" xfId="11897"/>
    <cellStyle name="40% - Accent5 5 2 3" xfId="2252"/>
    <cellStyle name="40% - Accent5 5 2 3 2" xfId="5764"/>
    <cellStyle name="40% - Accent5 5 2 3 2 2" xfId="16146"/>
    <cellStyle name="40% - Accent5 5 2 3 3" xfId="9144"/>
    <cellStyle name="40% - Accent5 5 2 3 3 2" xfId="19526"/>
    <cellStyle name="40% - Accent5 5 2 3 4" xfId="12665"/>
    <cellStyle name="40% - Accent5 5 2 4" xfId="3373"/>
    <cellStyle name="40% - Accent5 5 2 4 2" xfId="6820"/>
    <cellStyle name="40% - Accent5 5 2 4 2 2" xfId="17202"/>
    <cellStyle name="40% - Accent5 5 2 4 3" xfId="10200"/>
    <cellStyle name="40% - Accent5 5 2 4 3 2" xfId="20582"/>
    <cellStyle name="40% - Accent5 5 2 4 4" xfId="13786"/>
    <cellStyle name="40% - Accent5 5 2 5" xfId="4341"/>
    <cellStyle name="40% - Accent5 5 2 5 2" xfId="14723"/>
    <cellStyle name="40% - Accent5 5 2 6" xfId="7721"/>
    <cellStyle name="40% - Accent5 5 2 6 2" xfId="18103"/>
    <cellStyle name="40% - Accent5 5 2 7" xfId="11139"/>
    <cellStyle name="40% - Accent5 5 3" xfId="1094"/>
    <cellStyle name="40% - Accent5 5 3 2" xfId="2631"/>
    <cellStyle name="40% - Accent5 5 3 2 2" xfId="6117"/>
    <cellStyle name="40% - Accent5 5 3 2 2 2" xfId="16499"/>
    <cellStyle name="40% - Accent5 5 3 2 3" xfId="9497"/>
    <cellStyle name="40% - Accent5 5 3 2 3 2" xfId="19879"/>
    <cellStyle name="40% - Accent5 5 3 2 4" xfId="13044"/>
    <cellStyle name="40% - Accent5 5 3 3" xfId="4695"/>
    <cellStyle name="40% - Accent5 5 3 3 2" xfId="15077"/>
    <cellStyle name="40% - Accent5 5 3 4" xfId="8074"/>
    <cellStyle name="40% - Accent5 5 3 4 2" xfId="18456"/>
    <cellStyle name="40% - Accent5 5 3 5" xfId="11518"/>
    <cellStyle name="40% - Accent5 5 4" xfId="1873"/>
    <cellStyle name="40% - Accent5 5 4 2" xfId="5411"/>
    <cellStyle name="40% - Accent5 5 4 2 2" xfId="15793"/>
    <cellStyle name="40% - Accent5 5 4 3" xfId="8790"/>
    <cellStyle name="40% - Accent5 5 4 3 2" xfId="19172"/>
    <cellStyle name="40% - Accent5 5 4 4" xfId="12286"/>
    <cellStyle name="40% - Accent5 5 5" xfId="3374"/>
    <cellStyle name="40% - Accent5 5 5 2" xfId="6821"/>
    <cellStyle name="40% - Accent5 5 5 2 2" xfId="17203"/>
    <cellStyle name="40% - Accent5 5 5 3" xfId="10201"/>
    <cellStyle name="40% - Accent5 5 5 3 2" xfId="20583"/>
    <cellStyle name="40% - Accent5 5 5 4" xfId="13787"/>
    <cellStyle name="40% - Accent5 5 6" xfId="3990"/>
    <cellStyle name="40% - Accent5 5 6 2" xfId="14372"/>
    <cellStyle name="40% - Accent5 5 7" xfId="7368"/>
    <cellStyle name="40% - Accent5 5 7 2" xfId="17750"/>
    <cellStyle name="40% - Accent5 5 8" xfId="10761"/>
    <cellStyle name="40% - Accent5 6" xfId="512"/>
    <cellStyle name="40% - Accent5 6 2" xfId="1290"/>
    <cellStyle name="40% - Accent5 6 2 2" xfId="2827"/>
    <cellStyle name="40% - Accent5 6 2 2 2" xfId="6300"/>
    <cellStyle name="40% - Accent5 6 2 2 2 2" xfId="16682"/>
    <cellStyle name="40% - Accent5 6 2 2 3" xfId="9680"/>
    <cellStyle name="40% - Accent5 6 2 2 3 2" xfId="20062"/>
    <cellStyle name="40% - Accent5 6 2 2 4" xfId="13240"/>
    <cellStyle name="40% - Accent5 6 2 3" xfId="4878"/>
    <cellStyle name="40% - Accent5 6 2 3 2" xfId="15260"/>
    <cellStyle name="40% - Accent5 6 2 4" xfId="8257"/>
    <cellStyle name="40% - Accent5 6 2 4 2" xfId="18639"/>
    <cellStyle name="40% - Accent5 6 2 5" xfId="11714"/>
    <cellStyle name="40% - Accent5 6 3" xfId="2069"/>
    <cellStyle name="40% - Accent5 6 3 2" xfId="5594"/>
    <cellStyle name="40% - Accent5 6 3 2 2" xfId="15976"/>
    <cellStyle name="40% - Accent5 6 3 3" xfId="8974"/>
    <cellStyle name="40% - Accent5 6 3 3 2" xfId="19356"/>
    <cellStyle name="40% - Accent5 6 3 4" xfId="12482"/>
    <cellStyle name="40% - Accent5 6 4" xfId="3375"/>
    <cellStyle name="40% - Accent5 6 4 2" xfId="6822"/>
    <cellStyle name="40% - Accent5 6 4 2 2" xfId="17204"/>
    <cellStyle name="40% - Accent5 6 4 3" xfId="10202"/>
    <cellStyle name="40% - Accent5 6 4 3 2" xfId="20584"/>
    <cellStyle name="40% - Accent5 6 4 4" xfId="13788"/>
    <cellStyle name="40% - Accent5 6 5" xfId="4171"/>
    <cellStyle name="40% - Accent5 6 5 2" xfId="14553"/>
    <cellStyle name="40% - Accent5 6 6" xfId="7550"/>
    <cellStyle name="40% - Accent5 6 6 2" xfId="17932"/>
    <cellStyle name="40% - Accent5 6 7" xfId="10956"/>
    <cellStyle name="40% - Accent5 7" xfId="901"/>
    <cellStyle name="40% - Accent5 7 2" xfId="2448"/>
    <cellStyle name="40% - Accent5 7 2 2" xfId="5947"/>
    <cellStyle name="40% - Accent5 7 2 2 2" xfId="16329"/>
    <cellStyle name="40% - Accent5 7 2 3" xfId="9327"/>
    <cellStyle name="40% - Accent5 7 2 3 2" xfId="19709"/>
    <cellStyle name="40% - Accent5 7 2 4" xfId="12861"/>
    <cellStyle name="40% - Accent5 7 3" xfId="3376"/>
    <cellStyle name="40% - Accent5 7 3 2" xfId="6823"/>
    <cellStyle name="40% - Accent5 7 3 2 2" xfId="17205"/>
    <cellStyle name="40% - Accent5 7 3 3" xfId="10203"/>
    <cellStyle name="40% - Accent5 7 3 3 2" xfId="20585"/>
    <cellStyle name="40% - Accent5 7 3 4" xfId="13789"/>
    <cellStyle name="40% - Accent5 7 4" xfId="4524"/>
    <cellStyle name="40% - Accent5 7 4 2" xfId="14906"/>
    <cellStyle name="40% - Accent5 7 5" xfId="7904"/>
    <cellStyle name="40% - Accent5 7 5 2" xfId="18286"/>
    <cellStyle name="40% - Accent5 7 6" xfId="11335"/>
    <cellStyle name="40% - Accent5 8" xfId="1684"/>
    <cellStyle name="40% - Accent5 8 2" xfId="5245"/>
    <cellStyle name="40% - Accent5 8 2 2" xfId="15627"/>
    <cellStyle name="40% - Accent5 8 3" xfId="8624"/>
    <cellStyle name="40% - Accent5 8 3 2" xfId="19006"/>
    <cellStyle name="40% - Accent5 8 4" xfId="12107"/>
    <cellStyle name="40% - Accent5 9" xfId="3377"/>
    <cellStyle name="40% - Accent5 9 2" xfId="6824"/>
    <cellStyle name="40% - Accent5 9 2 2" xfId="17206"/>
    <cellStyle name="40% - Accent5 9 3" xfId="10204"/>
    <cellStyle name="40% - Accent5 9 3 2" xfId="20586"/>
    <cellStyle name="40% - Accent5 9 4" xfId="13790"/>
    <cellStyle name="40% - Accent6 10" xfId="44"/>
    <cellStyle name="40% - Accent6 10 2" xfId="3772"/>
    <cellStyle name="40% - Accent6 10 2 2" xfId="14154"/>
    <cellStyle name="40% - Accent6 10 3" xfId="7151"/>
    <cellStyle name="40% - Accent6 10 3 2" xfId="17533"/>
    <cellStyle name="40% - Accent6 10 4" xfId="10528"/>
    <cellStyle name="40% - Accent6 2" xfId="152"/>
    <cellStyle name="40% - Accent6 2 10" xfId="10612"/>
    <cellStyle name="40% - Accent6 2 2" xfId="242"/>
    <cellStyle name="40% - Accent6 2 2 2" xfId="428"/>
    <cellStyle name="40% - Accent6 2 2 2 2" xfId="817"/>
    <cellStyle name="40% - Accent6 2 2 2 2 2" xfId="1585"/>
    <cellStyle name="40% - Accent6 2 2 2 2 2 2" xfId="3122"/>
    <cellStyle name="40% - Accent6 2 2 2 2 2 2 2" xfId="6569"/>
    <cellStyle name="40% - Accent6 2 2 2 2 2 2 2 2" xfId="16951"/>
    <cellStyle name="40% - Accent6 2 2 2 2 2 2 3" xfId="9949"/>
    <cellStyle name="40% - Accent6 2 2 2 2 2 2 3 2" xfId="20331"/>
    <cellStyle name="40% - Accent6 2 2 2 2 2 2 4" xfId="13535"/>
    <cellStyle name="40% - Accent6 2 2 2 2 2 3" xfId="5147"/>
    <cellStyle name="40% - Accent6 2 2 2 2 2 3 2" xfId="15529"/>
    <cellStyle name="40% - Accent6 2 2 2 2 2 4" xfId="8526"/>
    <cellStyle name="40% - Accent6 2 2 2 2 2 4 2" xfId="18908"/>
    <cellStyle name="40% - Accent6 2 2 2 2 2 5" xfId="12009"/>
    <cellStyle name="40% - Accent6 2 2 2 2 3" xfId="2364"/>
    <cellStyle name="40% - Accent6 2 2 2 2 3 2" xfId="5863"/>
    <cellStyle name="40% - Accent6 2 2 2 2 3 2 2" xfId="16245"/>
    <cellStyle name="40% - Accent6 2 2 2 2 3 3" xfId="9243"/>
    <cellStyle name="40% - Accent6 2 2 2 2 3 3 2" xfId="19625"/>
    <cellStyle name="40% - Accent6 2 2 2 2 3 4" xfId="12777"/>
    <cellStyle name="40% - Accent6 2 2 2 2 4" xfId="4440"/>
    <cellStyle name="40% - Accent6 2 2 2 2 4 2" xfId="14822"/>
    <cellStyle name="40% - Accent6 2 2 2 2 5" xfId="7820"/>
    <cellStyle name="40% - Accent6 2 2 2 2 5 2" xfId="18202"/>
    <cellStyle name="40% - Accent6 2 2 2 2 6" xfId="11251"/>
    <cellStyle name="40% - Accent6 2 2 2 3" xfId="1206"/>
    <cellStyle name="40% - Accent6 2 2 2 3 2" xfId="2743"/>
    <cellStyle name="40% - Accent6 2 2 2 3 2 2" xfId="6216"/>
    <cellStyle name="40% - Accent6 2 2 2 3 2 2 2" xfId="16598"/>
    <cellStyle name="40% - Accent6 2 2 2 3 2 3" xfId="9596"/>
    <cellStyle name="40% - Accent6 2 2 2 3 2 3 2" xfId="19978"/>
    <cellStyle name="40% - Accent6 2 2 2 3 2 4" xfId="13156"/>
    <cellStyle name="40% - Accent6 2 2 2 3 3" xfId="4794"/>
    <cellStyle name="40% - Accent6 2 2 2 3 3 2" xfId="15176"/>
    <cellStyle name="40% - Accent6 2 2 2 3 4" xfId="8173"/>
    <cellStyle name="40% - Accent6 2 2 2 3 4 2" xfId="18555"/>
    <cellStyle name="40% - Accent6 2 2 2 3 5" xfId="11630"/>
    <cellStyle name="40% - Accent6 2 2 2 4" xfId="1985"/>
    <cellStyle name="40% - Accent6 2 2 2 4 2" xfId="5510"/>
    <cellStyle name="40% - Accent6 2 2 2 4 2 2" xfId="15892"/>
    <cellStyle name="40% - Accent6 2 2 2 4 3" xfId="8890"/>
    <cellStyle name="40% - Accent6 2 2 2 4 3 2" xfId="19272"/>
    <cellStyle name="40% - Accent6 2 2 2 4 4" xfId="12398"/>
    <cellStyle name="40% - Accent6 2 2 2 5" xfId="3378"/>
    <cellStyle name="40% - Accent6 2 2 2 5 2" xfId="6825"/>
    <cellStyle name="40% - Accent6 2 2 2 5 2 2" xfId="17207"/>
    <cellStyle name="40% - Accent6 2 2 2 5 3" xfId="10205"/>
    <cellStyle name="40% - Accent6 2 2 2 5 3 2" xfId="20587"/>
    <cellStyle name="40% - Accent6 2 2 2 5 4" xfId="13791"/>
    <cellStyle name="40% - Accent6 2 2 2 6" xfId="4089"/>
    <cellStyle name="40% - Accent6 2 2 2 6 2" xfId="14471"/>
    <cellStyle name="40% - Accent6 2 2 2 7" xfId="7468"/>
    <cellStyle name="40% - Accent6 2 2 2 7 2" xfId="17850"/>
    <cellStyle name="40% - Accent6 2 2 2 8" xfId="10873"/>
    <cellStyle name="40% - Accent6 2 2 3" xfId="634"/>
    <cellStyle name="40% - Accent6 2 2 3 2" xfId="1402"/>
    <cellStyle name="40% - Accent6 2 2 3 2 2" xfId="2939"/>
    <cellStyle name="40% - Accent6 2 2 3 2 2 2" xfId="6399"/>
    <cellStyle name="40% - Accent6 2 2 3 2 2 2 2" xfId="16781"/>
    <cellStyle name="40% - Accent6 2 2 3 2 2 3" xfId="9779"/>
    <cellStyle name="40% - Accent6 2 2 3 2 2 3 2" xfId="20161"/>
    <cellStyle name="40% - Accent6 2 2 3 2 2 4" xfId="13352"/>
    <cellStyle name="40% - Accent6 2 2 3 2 3" xfId="4977"/>
    <cellStyle name="40% - Accent6 2 2 3 2 3 2" xfId="15359"/>
    <cellStyle name="40% - Accent6 2 2 3 2 4" xfId="8356"/>
    <cellStyle name="40% - Accent6 2 2 3 2 4 2" xfId="18738"/>
    <cellStyle name="40% - Accent6 2 2 3 2 5" xfId="11826"/>
    <cellStyle name="40% - Accent6 2 2 3 3" xfId="2181"/>
    <cellStyle name="40% - Accent6 2 2 3 3 2" xfId="5693"/>
    <cellStyle name="40% - Accent6 2 2 3 3 2 2" xfId="16075"/>
    <cellStyle name="40% - Accent6 2 2 3 3 3" xfId="9073"/>
    <cellStyle name="40% - Accent6 2 2 3 3 3 2" xfId="19455"/>
    <cellStyle name="40% - Accent6 2 2 3 3 4" xfId="12594"/>
    <cellStyle name="40% - Accent6 2 2 3 4" xfId="4270"/>
    <cellStyle name="40% - Accent6 2 2 3 4 2" xfId="14652"/>
    <cellStyle name="40% - Accent6 2 2 3 5" xfId="7650"/>
    <cellStyle name="40% - Accent6 2 2 3 5 2" xfId="18032"/>
    <cellStyle name="40% - Accent6 2 2 3 6" xfId="11068"/>
    <cellStyle name="40% - Accent6 2 2 4" xfId="1023"/>
    <cellStyle name="40% - Accent6 2 2 4 2" xfId="2560"/>
    <cellStyle name="40% - Accent6 2 2 4 2 2" xfId="6046"/>
    <cellStyle name="40% - Accent6 2 2 4 2 2 2" xfId="16428"/>
    <cellStyle name="40% - Accent6 2 2 4 2 3" xfId="9426"/>
    <cellStyle name="40% - Accent6 2 2 4 2 3 2" xfId="19808"/>
    <cellStyle name="40% - Accent6 2 2 4 2 4" xfId="12973"/>
    <cellStyle name="40% - Accent6 2 2 4 3" xfId="4624"/>
    <cellStyle name="40% - Accent6 2 2 4 3 2" xfId="15006"/>
    <cellStyle name="40% - Accent6 2 2 4 4" xfId="8003"/>
    <cellStyle name="40% - Accent6 2 2 4 4 2" xfId="18385"/>
    <cellStyle name="40% - Accent6 2 2 4 5" xfId="11447"/>
    <cellStyle name="40% - Accent6 2 2 5" xfId="1802"/>
    <cellStyle name="40% - Accent6 2 2 5 2" xfId="5340"/>
    <cellStyle name="40% - Accent6 2 2 5 2 2" xfId="15722"/>
    <cellStyle name="40% - Accent6 2 2 5 3" xfId="8719"/>
    <cellStyle name="40% - Accent6 2 2 5 3 2" xfId="19101"/>
    <cellStyle name="40% - Accent6 2 2 5 4" xfId="12215"/>
    <cellStyle name="40% - Accent6 2 2 6" xfId="3379"/>
    <cellStyle name="40% - Accent6 2 2 6 2" xfId="6826"/>
    <cellStyle name="40% - Accent6 2 2 6 2 2" xfId="17208"/>
    <cellStyle name="40% - Accent6 2 2 6 3" xfId="10206"/>
    <cellStyle name="40% - Accent6 2 2 6 3 2" xfId="20588"/>
    <cellStyle name="40% - Accent6 2 2 6 4" xfId="13792"/>
    <cellStyle name="40% - Accent6 2 2 7" xfId="3919"/>
    <cellStyle name="40% - Accent6 2 2 7 2" xfId="14301"/>
    <cellStyle name="40% - Accent6 2 2 8" xfId="7297"/>
    <cellStyle name="40% - Accent6 2 2 8 2" xfId="17679"/>
    <cellStyle name="40% - Accent6 2 2 9" xfId="10690"/>
    <cellStyle name="40% - Accent6 2 3" xfId="345"/>
    <cellStyle name="40% - Accent6 2 3 2" xfId="734"/>
    <cellStyle name="40% - Accent6 2 3 2 2" xfId="1502"/>
    <cellStyle name="40% - Accent6 2 3 2 2 2" xfId="3039"/>
    <cellStyle name="40% - Accent6 2 3 2 2 2 2" xfId="6490"/>
    <cellStyle name="40% - Accent6 2 3 2 2 2 2 2" xfId="16872"/>
    <cellStyle name="40% - Accent6 2 3 2 2 2 3" xfId="9870"/>
    <cellStyle name="40% - Accent6 2 3 2 2 2 3 2" xfId="20252"/>
    <cellStyle name="40% - Accent6 2 3 2 2 2 4" xfId="13452"/>
    <cellStyle name="40% - Accent6 2 3 2 2 3" xfId="5068"/>
    <cellStyle name="40% - Accent6 2 3 2 2 3 2" xfId="15450"/>
    <cellStyle name="40% - Accent6 2 3 2 2 4" xfId="8447"/>
    <cellStyle name="40% - Accent6 2 3 2 2 4 2" xfId="18829"/>
    <cellStyle name="40% - Accent6 2 3 2 2 5" xfId="11926"/>
    <cellStyle name="40% - Accent6 2 3 2 3" xfId="2281"/>
    <cellStyle name="40% - Accent6 2 3 2 3 2" xfId="5784"/>
    <cellStyle name="40% - Accent6 2 3 2 3 2 2" xfId="16166"/>
    <cellStyle name="40% - Accent6 2 3 2 3 3" xfId="9164"/>
    <cellStyle name="40% - Accent6 2 3 2 3 3 2" xfId="19546"/>
    <cellStyle name="40% - Accent6 2 3 2 3 4" xfId="12694"/>
    <cellStyle name="40% - Accent6 2 3 2 4" xfId="4361"/>
    <cellStyle name="40% - Accent6 2 3 2 4 2" xfId="14743"/>
    <cellStyle name="40% - Accent6 2 3 2 5" xfId="7741"/>
    <cellStyle name="40% - Accent6 2 3 2 5 2" xfId="18123"/>
    <cellStyle name="40% - Accent6 2 3 2 6" xfId="11168"/>
    <cellStyle name="40% - Accent6 2 3 3" xfId="1123"/>
    <cellStyle name="40% - Accent6 2 3 3 2" xfId="2660"/>
    <cellStyle name="40% - Accent6 2 3 3 2 2" xfId="6137"/>
    <cellStyle name="40% - Accent6 2 3 3 2 2 2" xfId="16519"/>
    <cellStyle name="40% - Accent6 2 3 3 2 3" xfId="9517"/>
    <cellStyle name="40% - Accent6 2 3 3 2 3 2" xfId="19899"/>
    <cellStyle name="40% - Accent6 2 3 3 2 4" xfId="13073"/>
    <cellStyle name="40% - Accent6 2 3 3 3" xfId="4715"/>
    <cellStyle name="40% - Accent6 2 3 3 3 2" xfId="15097"/>
    <cellStyle name="40% - Accent6 2 3 3 4" xfId="8094"/>
    <cellStyle name="40% - Accent6 2 3 3 4 2" xfId="18476"/>
    <cellStyle name="40% - Accent6 2 3 3 5" xfId="11547"/>
    <cellStyle name="40% - Accent6 2 3 4" xfId="1902"/>
    <cellStyle name="40% - Accent6 2 3 4 2" xfId="5431"/>
    <cellStyle name="40% - Accent6 2 3 4 2 2" xfId="15813"/>
    <cellStyle name="40% - Accent6 2 3 4 3" xfId="8810"/>
    <cellStyle name="40% - Accent6 2 3 4 3 2" xfId="19192"/>
    <cellStyle name="40% - Accent6 2 3 4 4" xfId="12315"/>
    <cellStyle name="40% - Accent6 2 3 5" xfId="3380"/>
    <cellStyle name="40% - Accent6 2 3 5 2" xfId="6827"/>
    <cellStyle name="40% - Accent6 2 3 5 2 2" xfId="17209"/>
    <cellStyle name="40% - Accent6 2 3 5 3" xfId="10207"/>
    <cellStyle name="40% - Accent6 2 3 5 3 2" xfId="20589"/>
    <cellStyle name="40% - Accent6 2 3 5 4" xfId="13793"/>
    <cellStyle name="40% - Accent6 2 3 6" xfId="4010"/>
    <cellStyle name="40% - Accent6 2 3 6 2" xfId="14392"/>
    <cellStyle name="40% - Accent6 2 3 7" xfId="7389"/>
    <cellStyle name="40% - Accent6 2 3 7 2" xfId="17771"/>
    <cellStyle name="40% - Accent6 2 3 8" xfId="10790"/>
    <cellStyle name="40% - Accent6 2 4" xfId="551"/>
    <cellStyle name="40% - Accent6 2 4 2" xfId="1319"/>
    <cellStyle name="40% - Accent6 2 4 2 2" xfId="2856"/>
    <cellStyle name="40% - Accent6 2 4 2 2 2" xfId="6320"/>
    <cellStyle name="40% - Accent6 2 4 2 2 2 2" xfId="16702"/>
    <cellStyle name="40% - Accent6 2 4 2 2 3" xfId="9700"/>
    <cellStyle name="40% - Accent6 2 4 2 2 3 2" xfId="20082"/>
    <cellStyle name="40% - Accent6 2 4 2 2 4" xfId="13269"/>
    <cellStyle name="40% - Accent6 2 4 2 3" xfId="4898"/>
    <cellStyle name="40% - Accent6 2 4 2 3 2" xfId="15280"/>
    <cellStyle name="40% - Accent6 2 4 2 4" xfId="8277"/>
    <cellStyle name="40% - Accent6 2 4 2 4 2" xfId="18659"/>
    <cellStyle name="40% - Accent6 2 4 2 5" xfId="11743"/>
    <cellStyle name="40% - Accent6 2 4 3" xfId="2098"/>
    <cellStyle name="40% - Accent6 2 4 3 2" xfId="5614"/>
    <cellStyle name="40% - Accent6 2 4 3 2 2" xfId="15996"/>
    <cellStyle name="40% - Accent6 2 4 3 3" xfId="8994"/>
    <cellStyle name="40% - Accent6 2 4 3 3 2" xfId="19376"/>
    <cellStyle name="40% - Accent6 2 4 3 4" xfId="12511"/>
    <cellStyle name="40% - Accent6 2 4 4" xfId="4191"/>
    <cellStyle name="40% - Accent6 2 4 4 2" xfId="14573"/>
    <cellStyle name="40% - Accent6 2 4 5" xfId="7571"/>
    <cellStyle name="40% - Accent6 2 4 5 2" xfId="17953"/>
    <cellStyle name="40% - Accent6 2 4 6" xfId="10985"/>
    <cellStyle name="40% - Accent6 2 5" xfId="940"/>
    <cellStyle name="40% - Accent6 2 5 2" xfId="2477"/>
    <cellStyle name="40% - Accent6 2 5 2 2" xfId="5967"/>
    <cellStyle name="40% - Accent6 2 5 2 2 2" xfId="16349"/>
    <cellStyle name="40% - Accent6 2 5 2 3" xfId="9347"/>
    <cellStyle name="40% - Accent6 2 5 2 3 2" xfId="19729"/>
    <cellStyle name="40% - Accent6 2 5 2 4" xfId="12890"/>
    <cellStyle name="40% - Accent6 2 5 3" xfId="4545"/>
    <cellStyle name="40% - Accent6 2 5 3 2" xfId="14927"/>
    <cellStyle name="40% - Accent6 2 5 4" xfId="7924"/>
    <cellStyle name="40% - Accent6 2 5 4 2" xfId="18306"/>
    <cellStyle name="40% - Accent6 2 5 5" xfId="11364"/>
    <cellStyle name="40% - Accent6 2 6" xfId="1722"/>
    <cellStyle name="40% - Accent6 2 6 2" xfId="5264"/>
    <cellStyle name="40% - Accent6 2 6 2 2" xfId="15646"/>
    <cellStyle name="40% - Accent6 2 6 3" xfId="8643"/>
    <cellStyle name="40% - Accent6 2 6 3 2" xfId="19025"/>
    <cellStyle name="40% - Accent6 2 6 4" xfId="12135"/>
    <cellStyle name="40% - Accent6 2 7" xfId="3381"/>
    <cellStyle name="40% - Accent6 2 7 2" xfId="6828"/>
    <cellStyle name="40% - Accent6 2 7 2 2" xfId="17210"/>
    <cellStyle name="40% - Accent6 2 7 3" xfId="10208"/>
    <cellStyle name="40% - Accent6 2 7 3 2" xfId="20590"/>
    <cellStyle name="40% - Accent6 2 7 4" xfId="13794"/>
    <cellStyle name="40% - Accent6 2 8" xfId="3843"/>
    <cellStyle name="40% - Accent6 2 8 2" xfId="14225"/>
    <cellStyle name="40% - Accent6 2 9" xfId="7221"/>
    <cellStyle name="40% - Accent6 2 9 2" xfId="17603"/>
    <cellStyle name="40% - Accent6 3" xfId="165"/>
    <cellStyle name="40% - Accent6 3 10" xfId="10625"/>
    <cellStyle name="40% - Accent6 3 2" xfId="255"/>
    <cellStyle name="40% - Accent6 3 2 2" xfId="441"/>
    <cellStyle name="40% - Accent6 3 2 2 2" xfId="830"/>
    <cellStyle name="40% - Accent6 3 2 2 2 2" xfId="1598"/>
    <cellStyle name="40% - Accent6 3 2 2 2 2 2" xfId="3135"/>
    <cellStyle name="40% - Accent6 3 2 2 2 2 2 2" xfId="6582"/>
    <cellStyle name="40% - Accent6 3 2 2 2 2 2 2 2" xfId="16964"/>
    <cellStyle name="40% - Accent6 3 2 2 2 2 2 3" xfId="9962"/>
    <cellStyle name="40% - Accent6 3 2 2 2 2 2 3 2" xfId="20344"/>
    <cellStyle name="40% - Accent6 3 2 2 2 2 2 4" xfId="13548"/>
    <cellStyle name="40% - Accent6 3 2 2 2 2 3" xfId="5160"/>
    <cellStyle name="40% - Accent6 3 2 2 2 2 3 2" xfId="15542"/>
    <cellStyle name="40% - Accent6 3 2 2 2 2 4" xfId="8539"/>
    <cellStyle name="40% - Accent6 3 2 2 2 2 4 2" xfId="18921"/>
    <cellStyle name="40% - Accent6 3 2 2 2 2 5" xfId="12022"/>
    <cellStyle name="40% - Accent6 3 2 2 2 3" xfId="2377"/>
    <cellStyle name="40% - Accent6 3 2 2 2 3 2" xfId="5876"/>
    <cellStyle name="40% - Accent6 3 2 2 2 3 2 2" xfId="16258"/>
    <cellStyle name="40% - Accent6 3 2 2 2 3 3" xfId="9256"/>
    <cellStyle name="40% - Accent6 3 2 2 2 3 3 2" xfId="19638"/>
    <cellStyle name="40% - Accent6 3 2 2 2 3 4" xfId="12790"/>
    <cellStyle name="40% - Accent6 3 2 2 2 4" xfId="4453"/>
    <cellStyle name="40% - Accent6 3 2 2 2 4 2" xfId="14835"/>
    <cellStyle name="40% - Accent6 3 2 2 2 5" xfId="7833"/>
    <cellStyle name="40% - Accent6 3 2 2 2 5 2" xfId="18215"/>
    <cellStyle name="40% - Accent6 3 2 2 2 6" xfId="11264"/>
    <cellStyle name="40% - Accent6 3 2 2 3" xfId="1219"/>
    <cellStyle name="40% - Accent6 3 2 2 3 2" xfId="2756"/>
    <cellStyle name="40% - Accent6 3 2 2 3 2 2" xfId="6229"/>
    <cellStyle name="40% - Accent6 3 2 2 3 2 2 2" xfId="16611"/>
    <cellStyle name="40% - Accent6 3 2 2 3 2 3" xfId="9609"/>
    <cellStyle name="40% - Accent6 3 2 2 3 2 3 2" xfId="19991"/>
    <cellStyle name="40% - Accent6 3 2 2 3 2 4" xfId="13169"/>
    <cellStyle name="40% - Accent6 3 2 2 3 3" xfId="4807"/>
    <cellStyle name="40% - Accent6 3 2 2 3 3 2" xfId="15189"/>
    <cellStyle name="40% - Accent6 3 2 2 3 4" xfId="8186"/>
    <cellStyle name="40% - Accent6 3 2 2 3 4 2" xfId="18568"/>
    <cellStyle name="40% - Accent6 3 2 2 3 5" xfId="11643"/>
    <cellStyle name="40% - Accent6 3 2 2 4" xfId="1998"/>
    <cellStyle name="40% - Accent6 3 2 2 4 2" xfId="5523"/>
    <cellStyle name="40% - Accent6 3 2 2 4 2 2" xfId="15905"/>
    <cellStyle name="40% - Accent6 3 2 2 4 3" xfId="8903"/>
    <cellStyle name="40% - Accent6 3 2 2 4 3 2" xfId="19285"/>
    <cellStyle name="40% - Accent6 3 2 2 4 4" xfId="12411"/>
    <cellStyle name="40% - Accent6 3 2 2 5" xfId="3382"/>
    <cellStyle name="40% - Accent6 3 2 2 5 2" xfId="6829"/>
    <cellStyle name="40% - Accent6 3 2 2 5 2 2" xfId="17211"/>
    <cellStyle name="40% - Accent6 3 2 2 5 3" xfId="10209"/>
    <cellStyle name="40% - Accent6 3 2 2 5 3 2" xfId="20591"/>
    <cellStyle name="40% - Accent6 3 2 2 5 4" xfId="13795"/>
    <cellStyle name="40% - Accent6 3 2 2 6" xfId="4102"/>
    <cellStyle name="40% - Accent6 3 2 2 6 2" xfId="14484"/>
    <cellStyle name="40% - Accent6 3 2 2 7" xfId="7481"/>
    <cellStyle name="40% - Accent6 3 2 2 7 2" xfId="17863"/>
    <cellStyle name="40% - Accent6 3 2 2 8" xfId="10886"/>
    <cellStyle name="40% - Accent6 3 2 3" xfId="647"/>
    <cellStyle name="40% - Accent6 3 2 3 2" xfId="1415"/>
    <cellStyle name="40% - Accent6 3 2 3 2 2" xfId="2952"/>
    <cellStyle name="40% - Accent6 3 2 3 2 2 2" xfId="6412"/>
    <cellStyle name="40% - Accent6 3 2 3 2 2 2 2" xfId="16794"/>
    <cellStyle name="40% - Accent6 3 2 3 2 2 3" xfId="9792"/>
    <cellStyle name="40% - Accent6 3 2 3 2 2 3 2" xfId="20174"/>
    <cellStyle name="40% - Accent6 3 2 3 2 2 4" xfId="13365"/>
    <cellStyle name="40% - Accent6 3 2 3 2 3" xfId="4990"/>
    <cellStyle name="40% - Accent6 3 2 3 2 3 2" xfId="15372"/>
    <cellStyle name="40% - Accent6 3 2 3 2 4" xfId="8369"/>
    <cellStyle name="40% - Accent6 3 2 3 2 4 2" xfId="18751"/>
    <cellStyle name="40% - Accent6 3 2 3 2 5" xfId="11839"/>
    <cellStyle name="40% - Accent6 3 2 3 3" xfId="2194"/>
    <cellStyle name="40% - Accent6 3 2 3 3 2" xfId="5706"/>
    <cellStyle name="40% - Accent6 3 2 3 3 2 2" xfId="16088"/>
    <cellStyle name="40% - Accent6 3 2 3 3 3" xfId="9086"/>
    <cellStyle name="40% - Accent6 3 2 3 3 3 2" xfId="19468"/>
    <cellStyle name="40% - Accent6 3 2 3 3 4" xfId="12607"/>
    <cellStyle name="40% - Accent6 3 2 3 4" xfId="4283"/>
    <cellStyle name="40% - Accent6 3 2 3 4 2" xfId="14665"/>
    <cellStyle name="40% - Accent6 3 2 3 5" xfId="7663"/>
    <cellStyle name="40% - Accent6 3 2 3 5 2" xfId="18045"/>
    <cellStyle name="40% - Accent6 3 2 3 6" xfId="11081"/>
    <cellStyle name="40% - Accent6 3 2 4" xfId="1036"/>
    <cellStyle name="40% - Accent6 3 2 4 2" xfId="2573"/>
    <cellStyle name="40% - Accent6 3 2 4 2 2" xfId="6059"/>
    <cellStyle name="40% - Accent6 3 2 4 2 2 2" xfId="16441"/>
    <cellStyle name="40% - Accent6 3 2 4 2 3" xfId="9439"/>
    <cellStyle name="40% - Accent6 3 2 4 2 3 2" xfId="19821"/>
    <cellStyle name="40% - Accent6 3 2 4 2 4" xfId="12986"/>
    <cellStyle name="40% - Accent6 3 2 4 3" xfId="4637"/>
    <cellStyle name="40% - Accent6 3 2 4 3 2" xfId="15019"/>
    <cellStyle name="40% - Accent6 3 2 4 4" xfId="8016"/>
    <cellStyle name="40% - Accent6 3 2 4 4 2" xfId="18398"/>
    <cellStyle name="40% - Accent6 3 2 4 5" xfId="11460"/>
    <cellStyle name="40% - Accent6 3 2 5" xfId="1815"/>
    <cellStyle name="40% - Accent6 3 2 5 2" xfId="5353"/>
    <cellStyle name="40% - Accent6 3 2 5 2 2" xfId="15735"/>
    <cellStyle name="40% - Accent6 3 2 5 3" xfId="8732"/>
    <cellStyle name="40% - Accent6 3 2 5 3 2" xfId="19114"/>
    <cellStyle name="40% - Accent6 3 2 5 4" xfId="12228"/>
    <cellStyle name="40% - Accent6 3 2 6" xfId="3383"/>
    <cellStyle name="40% - Accent6 3 2 6 2" xfId="6830"/>
    <cellStyle name="40% - Accent6 3 2 6 2 2" xfId="17212"/>
    <cellStyle name="40% - Accent6 3 2 6 3" xfId="10210"/>
    <cellStyle name="40% - Accent6 3 2 6 3 2" xfId="20592"/>
    <cellStyle name="40% - Accent6 3 2 6 4" xfId="13796"/>
    <cellStyle name="40% - Accent6 3 2 7" xfId="3932"/>
    <cellStyle name="40% - Accent6 3 2 7 2" xfId="14314"/>
    <cellStyle name="40% - Accent6 3 2 8" xfId="7310"/>
    <cellStyle name="40% - Accent6 3 2 8 2" xfId="17692"/>
    <cellStyle name="40% - Accent6 3 2 9" xfId="10703"/>
    <cellStyle name="40% - Accent6 3 3" xfId="358"/>
    <cellStyle name="40% - Accent6 3 3 2" xfId="747"/>
    <cellStyle name="40% - Accent6 3 3 2 2" xfId="1515"/>
    <cellStyle name="40% - Accent6 3 3 2 2 2" xfId="3052"/>
    <cellStyle name="40% - Accent6 3 3 2 2 2 2" xfId="6503"/>
    <cellStyle name="40% - Accent6 3 3 2 2 2 2 2" xfId="16885"/>
    <cellStyle name="40% - Accent6 3 3 2 2 2 3" xfId="9883"/>
    <cellStyle name="40% - Accent6 3 3 2 2 2 3 2" xfId="20265"/>
    <cellStyle name="40% - Accent6 3 3 2 2 2 4" xfId="13465"/>
    <cellStyle name="40% - Accent6 3 3 2 2 3" xfId="5081"/>
    <cellStyle name="40% - Accent6 3 3 2 2 3 2" xfId="15463"/>
    <cellStyle name="40% - Accent6 3 3 2 2 4" xfId="8460"/>
    <cellStyle name="40% - Accent6 3 3 2 2 4 2" xfId="18842"/>
    <cellStyle name="40% - Accent6 3 3 2 2 5" xfId="11939"/>
    <cellStyle name="40% - Accent6 3 3 2 3" xfId="2294"/>
    <cellStyle name="40% - Accent6 3 3 2 3 2" xfId="5797"/>
    <cellStyle name="40% - Accent6 3 3 2 3 2 2" xfId="16179"/>
    <cellStyle name="40% - Accent6 3 3 2 3 3" xfId="9177"/>
    <cellStyle name="40% - Accent6 3 3 2 3 3 2" xfId="19559"/>
    <cellStyle name="40% - Accent6 3 3 2 3 4" xfId="12707"/>
    <cellStyle name="40% - Accent6 3 3 2 4" xfId="4374"/>
    <cellStyle name="40% - Accent6 3 3 2 4 2" xfId="14756"/>
    <cellStyle name="40% - Accent6 3 3 2 5" xfId="7754"/>
    <cellStyle name="40% - Accent6 3 3 2 5 2" xfId="18136"/>
    <cellStyle name="40% - Accent6 3 3 2 6" xfId="11181"/>
    <cellStyle name="40% - Accent6 3 3 3" xfId="1136"/>
    <cellStyle name="40% - Accent6 3 3 3 2" xfId="2673"/>
    <cellStyle name="40% - Accent6 3 3 3 2 2" xfId="6150"/>
    <cellStyle name="40% - Accent6 3 3 3 2 2 2" xfId="16532"/>
    <cellStyle name="40% - Accent6 3 3 3 2 3" xfId="9530"/>
    <cellStyle name="40% - Accent6 3 3 3 2 3 2" xfId="19912"/>
    <cellStyle name="40% - Accent6 3 3 3 2 4" xfId="13086"/>
    <cellStyle name="40% - Accent6 3 3 3 3" xfId="4728"/>
    <cellStyle name="40% - Accent6 3 3 3 3 2" xfId="15110"/>
    <cellStyle name="40% - Accent6 3 3 3 4" xfId="8107"/>
    <cellStyle name="40% - Accent6 3 3 3 4 2" xfId="18489"/>
    <cellStyle name="40% - Accent6 3 3 3 5" xfId="11560"/>
    <cellStyle name="40% - Accent6 3 3 4" xfId="1915"/>
    <cellStyle name="40% - Accent6 3 3 4 2" xfId="5444"/>
    <cellStyle name="40% - Accent6 3 3 4 2 2" xfId="15826"/>
    <cellStyle name="40% - Accent6 3 3 4 3" xfId="8823"/>
    <cellStyle name="40% - Accent6 3 3 4 3 2" xfId="19205"/>
    <cellStyle name="40% - Accent6 3 3 4 4" xfId="12328"/>
    <cellStyle name="40% - Accent6 3 3 5" xfId="3384"/>
    <cellStyle name="40% - Accent6 3 3 5 2" xfId="6831"/>
    <cellStyle name="40% - Accent6 3 3 5 2 2" xfId="17213"/>
    <cellStyle name="40% - Accent6 3 3 5 3" xfId="10211"/>
    <cellStyle name="40% - Accent6 3 3 5 3 2" xfId="20593"/>
    <cellStyle name="40% - Accent6 3 3 5 4" xfId="13797"/>
    <cellStyle name="40% - Accent6 3 3 6" xfId="4023"/>
    <cellStyle name="40% - Accent6 3 3 6 2" xfId="14405"/>
    <cellStyle name="40% - Accent6 3 3 7" xfId="7402"/>
    <cellStyle name="40% - Accent6 3 3 7 2" xfId="17784"/>
    <cellStyle name="40% - Accent6 3 3 8" xfId="10803"/>
    <cellStyle name="40% - Accent6 3 4" xfId="564"/>
    <cellStyle name="40% - Accent6 3 4 2" xfId="1332"/>
    <cellStyle name="40% - Accent6 3 4 2 2" xfId="2869"/>
    <cellStyle name="40% - Accent6 3 4 2 2 2" xfId="6333"/>
    <cellStyle name="40% - Accent6 3 4 2 2 2 2" xfId="16715"/>
    <cellStyle name="40% - Accent6 3 4 2 2 3" xfId="9713"/>
    <cellStyle name="40% - Accent6 3 4 2 2 3 2" xfId="20095"/>
    <cellStyle name="40% - Accent6 3 4 2 2 4" xfId="13282"/>
    <cellStyle name="40% - Accent6 3 4 2 3" xfId="4911"/>
    <cellStyle name="40% - Accent6 3 4 2 3 2" xfId="15293"/>
    <cellStyle name="40% - Accent6 3 4 2 4" xfId="8290"/>
    <cellStyle name="40% - Accent6 3 4 2 4 2" xfId="18672"/>
    <cellStyle name="40% - Accent6 3 4 2 5" xfId="11756"/>
    <cellStyle name="40% - Accent6 3 4 3" xfId="2111"/>
    <cellStyle name="40% - Accent6 3 4 3 2" xfId="5627"/>
    <cellStyle name="40% - Accent6 3 4 3 2 2" xfId="16009"/>
    <cellStyle name="40% - Accent6 3 4 3 3" xfId="9007"/>
    <cellStyle name="40% - Accent6 3 4 3 3 2" xfId="19389"/>
    <cellStyle name="40% - Accent6 3 4 3 4" xfId="12524"/>
    <cellStyle name="40% - Accent6 3 4 4" xfId="4204"/>
    <cellStyle name="40% - Accent6 3 4 4 2" xfId="14586"/>
    <cellStyle name="40% - Accent6 3 4 5" xfId="7584"/>
    <cellStyle name="40% - Accent6 3 4 5 2" xfId="17966"/>
    <cellStyle name="40% - Accent6 3 4 6" xfId="10998"/>
    <cellStyle name="40% - Accent6 3 5" xfId="953"/>
    <cellStyle name="40% - Accent6 3 5 2" xfId="2490"/>
    <cellStyle name="40% - Accent6 3 5 2 2" xfId="5980"/>
    <cellStyle name="40% - Accent6 3 5 2 2 2" xfId="16362"/>
    <cellStyle name="40% - Accent6 3 5 2 3" xfId="9360"/>
    <cellStyle name="40% - Accent6 3 5 2 3 2" xfId="19742"/>
    <cellStyle name="40% - Accent6 3 5 2 4" xfId="12903"/>
    <cellStyle name="40% - Accent6 3 5 3" xfId="4558"/>
    <cellStyle name="40% - Accent6 3 5 3 2" xfId="14940"/>
    <cellStyle name="40% - Accent6 3 5 4" xfId="7937"/>
    <cellStyle name="40% - Accent6 3 5 4 2" xfId="18319"/>
    <cellStyle name="40% - Accent6 3 5 5" xfId="11377"/>
    <cellStyle name="40% - Accent6 3 6" xfId="1735"/>
    <cellStyle name="40% - Accent6 3 6 2" xfId="5277"/>
    <cellStyle name="40% - Accent6 3 6 2 2" xfId="15659"/>
    <cellStyle name="40% - Accent6 3 6 3" xfId="8656"/>
    <cellStyle name="40% - Accent6 3 6 3 2" xfId="19038"/>
    <cellStyle name="40% - Accent6 3 6 4" xfId="12148"/>
    <cellStyle name="40% - Accent6 3 7" xfId="3385"/>
    <cellStyle name="40% - Accent6 3 7 2" xfId="6832"/>
    <cellStyle name="40% - Accent6 3 7 2 2" xfId="17214"/>
    <cellStyle name="40% - Accent6 3 7 3" xfId="10212"/>
    <cellStyle name="40% - Accent6 3 7 3 2" xfId="20594"/>
    <cellStyle name="40% - Accent6 3 7 4" xfId="13798"/>
    <cellStyle name="40% - Accent6 3 8" xfId="3856"/>
    <cellStyle name="40% - Accent6 3 8 2" xfId="14238"/>
    <cellStyle name="40% - Accent6 3 9" xfId="7234"/>
    <cellStyle name="40% - Accent6 3 9 2" xfId="17616"/>
    <cellStyle name="40% - Accent6 4" xfId="228"/>
    <cellStyle name="40% - Accent6 4 2" xfId="414"/>
    <cellStyle name="40% - Accent6 4 2 2" xfId="803"/>
    <cellStyle name="40% - Accent6 4 2 2 2" xfId="1571"/>
    <cellStyle name="40% - Accent6 4 2 2 2 2" xfId="3108"/>
    <cellStyle name="40% - Accent6 4 2 2 2 2 2" xfId="6555"/>
    <cellStyle name="40% - Accent6 4 2 2 2 2 2 2" xfId="16937"/>
    <cellStyle name="40% - Accent6 4 2 2 2 2 3" xfId="9935"/>
    <cellStyle name="40% - Accent6 4 2 2 2 2 3 2" xfId="20317"/>
    <cellStyle name="40% - Accent6 4 2 2 2 2 4" xfId="13521"/>
    <cellStyle name="40% - Accent6 4 2 2 2 3" xfId="5133"/>
    <cellStyle name="40% - Accent6 4 2 2 2 3 2" xfId="15515"/>
    <cellStyle name="40% - Accent6 4 2 2 2 4" xfId="8512"/>
    <cellStyle name="40% - Accent6 4 2 2 2 4 2" xfId="18894"/>
    <cellStyle name="40% - Accent6 4 2 2 2 5" xfId="11995"/>
    <cellStyle name="40% - Accent6 4 2 2 3" xfId="2350"/>
    <cellStyle name="40% - Accent6 4 2 2 3 2" xfId="5849"/>
    <cellStyle name="40% - Accent6 4 2 2 3 2 2" xfId="16231"/>
    <cellStyle name="40% - Accent6 4 2 2 3 3" xfId="9229"/>
    <cellStyle name="40% - Accent6 4 2 2 3 3 2" xfId="19611"/>
    <cellStyle name="40% - Accent6 4 2 2 3 4" xfId="12763"/>
    <cellStyle name="40% - Accent6 4 2 2 4" xfId="4426"/>
    <cellStyle name="40% - Accent6 4 2 2 4 2" xfId="14808"/>
    <cellStyle name="40% - Accent6 4 2 2 5" xfId="7806"/>
    <cellStyle name="40% - Accent6 4 2 2 5 2" xfId="18188"/>
    <cellStyle name="40% - Accent6 4 2 2 6" xfId="11237"/>
    <cellStyle name="40% - Accent6 4 2 3" xfId="1192"/>
    <cellStyle name="40% - Accent6 4 2 3 2" xfId="2729"/>
    <cellStyle name="40% - Accent6 4 2 3 2 2" xfId="6202"/>
    <cellStyle name="40% - Accent6 4 2 3 2 2 2" xfId="16584"/>
    <cellStyle name="40% - Accent6 4 2 3 2 3" xfId="9582"/>
    <cellStyle name="40% - Accent6 4 2 3 2 3 2" xfId="19964"/>
    <cellStyle name="40% - Accent6 4 2 3 2 4" xfId="13142"/>
    <cellStyle name="40% - Accent6 4 2 3 3" xfId="4780"/>
    <cellStyle name="40% - Accent6 4 2 3 3 2" xfId="15162"/>
    <cellStyle name="40% - Accent6 4 2 3 4" xfId="8159"/>
    <cellStyle name="40% - Accent6 4 2 3 4 2" xfId="18541"/>
    <cellStyle name="40% - Accent6 4 2 3 5" xfId="11616"/>
    <cellStyle name="40% - Accent6 4 2 4" xfId="1971"/>
    <cellStyle name="40% - Accent6 4 2 4 2" xfId="5496"/>
    <cellStyle name="40% - Accent6 4 2 4 2 2" xfId="15878"/>
    <cellStyle name="40% - Accent6 4 2 4 3" xfId="8876"/>
    <cellStyle name="40% - Accent6 4 2 4 3 2" xfId="19258"/>
    <cellStyle name="40% - Accent6 4 2 4 4" xfId="12384"/>
    <cellStyle name="40% - Accent6 4 2 5" xfId="3386"/>
    <cellStyle name="40% - Accent6 4 2 5 2" xfId="6833"/>
    <cellStyle name="40% - Accent6 4 2 5 2 2" xfId="17215"/>
    <cellStyle name="40% - Accent6 4 2 5 3" xfId="10213"/>
    <cellStyle name="40% - Accent6 4 2 5 3 2" xfId="20595"/>
    <cellStyle name="40% - Accent6 4 2 5 4" xfId="13799"/>
    <cellStyle name="40% - Accent6 4 2 6" xfId="4075"/>
    <cellStyle name="40% - Accent6 4 2 6 2" xfId="14457"/>
    <cellStyle name="40% - Accent6 4 2 7" xfId="7454"/>
    <cellStyle name="40% - Accent6 4 2 7 2" xfId="17836"/>
    <cellStyle name="40% - Accent6 4 2 8" xfId="10859"/>
    <cellStyle name="40% - Accent6 4 3" xfId="620"/>
    <cellStyle name="40% - Accent6 4 3 2" xfId="1388"/>
    <cellStyle name="40% - Accent6 4 3 2 2" xfId="2925"/>
    <cellStyle name="40% - Accent6 4 3 2 2 2" xfId="6385"/>
    <cellStyle name="40% - Accent6 4 3 2 2 2 2" xfId="16767"/>
    <cellStyle name="40% - Accent6 4 3 2 2 3" xfId="9765"/>
    <cellStyle name="40% - Accent6 4 3 2 2 3 2" xfId="20147"/>
    <cellStyle name="40% - Accent6 4 3 2 2 4" xfId="13338"/>
    <cellStyle name="40% - Accent6 4 3 2 3" xfId="4963"/>
    <cellStyle name="40% - Accent6 4 3 2 3 2" xfId="15345"/>
    <cellStyle name="40% - Accent6 4 3 2 4" xfId="8342"/>
    <cellStyle name="40% - Accent6 4 3 2 4 2" xfId="18724"/>
    <cellStyle name="40% - Accent6 4 3 2 5" xfId="11812"/>
    <cellStyle name="40% - Accent6 4 3 3" xfId="2167"/>
    <cellStyle name="40% - Accent6 4 3 3 2" xfId="5679"/>
    <cellStyle name="40% - Accent6 4 3 3 2 2" xfId="16061"/>
    <cellStyle name="40% - Accent6 4 3 3 3" xfId="9059"/>
    <cellStyle name="40% - Accent6 4 3 3 3 2" xfId="19441"/>
    <cellStyle name="40% - Accent6 4 3 3 4" xfId="12580"/>
    <cellStyle name="40% - Accent6 4 3 4" xfId="4256"/>
    <cellStyle name="40% - Accent6 4 3 4 2" xfId="14638"/>
    <cellStyle name="40% - Accent6 4 3 5" xfId="7636"/>
    <cellStyle name="40% - Accent6 4 3 5 2" xfId="18018"/>
    <cellStyle name="40% - Accent6 4 3 6" xfId="11054"/>
    <cellStyle name="40% - Accent6 4 4" xfId="1009"/>
    <cellStyle name="40% - Accent6 4 4 2" xfId="2546"/>
    <cellStyle name="40% - Accent6 4 4 2 2" xfId="6032"/>
    <cellStyle name="40% - Accent6 4 4 2 2 2" xfId="16414"/>
    <cellStyle name="40% - Accent6 4 4 2 3" xfId="9412"/>
    <cellStyle name="40% - Accent6 4 4 2 3 2" xfId="19794"/>
    <cellStyle name="40% - Accent6 4 4 2 4" xfId="12959"/>
    <cellStyle name="40% - Accent6 4 4 3" xfId="4610"/>
    <cellStyle name="40% - Accent6 4 4 3 2" xfId="14992"/>
    <cellStyle name="40% - Accent6 4 4 4" xfId="7989"/>
    <cellStyle name="40% - Accent6 4 4 4 2" xfId="18371"/>
    <cellStyle name="40% - Accent6 4 4 5" xfId="11433"/>
    <cellStyle name="40% - Accent6 4 5" xfId="1788"/>
    <cellStyle name="40% - Accent6 4 5 2" xfId="5326"/>
    <cellStyle name="40% - Accent6 4 5 2 2" xfId="15708"/>
    <cellStyle name="40% - Accent6 4 5 3" xfId="8705"/>
    <cellStyle name="40% - Accent6 4 5 3 2" xfId="19087"/>
    <cellStyle name="40% - Accent6 4 5 4" xfId="12201"/>
    <cellStyle name="40% - Accent6 4 6" xfId="3387"/>
    <cellStyle name="40% - Accent6 4 6 2" xfId="6834"/>
    <cellStyle name="40% - Accent6 4 6 2 2" xfId="17216"/>
    <cellStyle name="40% - Accent6 4 6 3" xfId="10214"/>
    <cellStyle name="40% - Accent6 4 6 3 2" xfId="20596"/>
    <cellStyle name="40% - Accent6 4 6 4" xfId="13800"/>
    <cellStyle name="40% - Accent6 4 7" xfId="3905"/>
    <cellStyle name="40% - Accent6 4 7 2" xfId="14287"/>
    <cellStyle name="40% - Accent6 4 8" xfId="7283"/>
    <cellStyle name="40% - Accent6 4 8 2" xfId="17665"/>
    <cellStyle name="40% - Accent6 4 9" xfId="10676"/>
    <cellStyle name="40% - Accent6 5" xfId="315"/>
    <cellStyle name="40% - Accent6 5 2" xfId="707"/>
    <cellStyle name="40% - Accent6 5 2 2" xfId="1475"/>
    <cellStyle name="40% - Accent6 5 2 2 2" xfId="3012"/>
    <cellStyle name="40% - Accent6 5 2 2 2 2" xfId="6472"/>
    <cellStyle name="40% - Accent6 5 2 2 2 2 2" xfId="16854"/>
    <cellStyle name="40% - Accent6 5 2 2 2 3" xfId="9852"/>
    <cellStyle name="40% - Accent6 5 2 2 2 3 2" xfId="20234"/>
    <cellStyle name="40% - Accent6 5 2 2 2 4" xfId="13425"/>
    <cellStyle name="40% - Accent6 5 2 2 3" xfId="5050"/>
    <cellStyle name="40% - Accent6 5 2 2 3 2" xfId="15432"/>
    <cellStyle name="40% - Accent6 5 2 2 4" xfId="8429"/>
    <cellStyle name="40% - Accent6 5 2 2 4 2" xfId="18811"/>
    <cellStyle name="40% - Accent6 5 2 2 5" xfId="11899"/>
    <cellStyle name="40% - Accent6 5 2 3" xfId="2254"/>
    <cellStyle name="40% - Accent6 5 2 3 2" xfId="5766"/>
    <cellStyle name="40% - Accent6 5 2 3 2 2" xfId="16148"/>
    <cellStyle name="40% - Accent6 5 2 3 3" xfId="9146"/>
    <cellStyle name="40% - Accent6 5 2 3 3 2" xfId="19528"/>
    <cellStyle name="40% - Accent6 5 2 3 4" xfId="12667"/>
    <cellStyle name="40% - Accent6 5 2 4" xfId="3388"/>
    <cellStyle name="40% - Accent6 5 2 4 2" xfId="6835"/>
    <cellStyle name="40% - Accent6 5 2 4 2 2" xfId="17217"/>
    <cellStyle name="40% - Accent6 5 2 4 3" xfId="10215"/>
    <cellStyle name="40% - Accent6 5 2 4 3 2" xfId="20597"/>
    <cellStyle name="40% - Accent6 5 2 4 4" xfId="13801"/>
    <cellStyle name="40% - Accent6 5 2 5" xfId="4343"/>
    <cellStyle name="40% - Accent6 5 2 5 2" xfId="14725"/>
    <cellStyle name="40% - Accent6 5 2 6" xfId="7723"/>
    <cellStyle name="40% - Accent6 5 2 6 2" xfId="18105"/>
    <cellStyle name="40% - Accent6 5 2 7" xfId="11141"/>
    <cellStyle name="40% - Accent6 5 3" xfId="1096"/>
    <cellStyle name="40% - Accent6 5 3 2" xfId="2633"/>
    <cellStyle name="40% - Accent6 5 3 2 2" xfId="6119"/>
    <cellStyle name="40% - Accent6 5 3 2 2 2" xfId="16501"/>
    <cellStyle name="40% - Accent6 5 3 2 3" xfId="9499"/>
    <cellStyle name="40% - Accent6 5 3 2 3 2" xfId="19881"/>
    <cellStyle name="40% - Accent6 5 3 2 4" xfId="13046"/>
    <cellStyle name="40% - Accent6 5 3 3" xfId="4697"/>
    <cellStyle name="40% - Accent6 5 3 3 2" xfId="15079"/>
    <cellStyle name="40% - Accent6 5 3 4" xfId="8076"/>
    <cellStyle name="40% - Accent6 5 3 4 2" xfId="18458"/>
    <cellStyle name="40% - Accent6 5 3 5" xfId="11520"/>
    <cellStyle name="40% - Accent6 5 4" xfId="1875"/>
    <cellStyle name="40% - Accent6 5 4 2" xfId="5413"/>
    <cellStyle name="40% - Accent6 5 4 2 2" xfId="15795"/>
    <cellStyle name="40% - Accent6 5 4 3" xfId="8792"/>
    <cellStyle name="40% - Accent6 5 4 3 2" xfId="19174"/>
    <cellStyle name="40% - Accent6 5 4 4" xfId="12288"/>
    <cellStyle name="40% - Accent6 5 5" xfId="3389"/>
    <cellStyle name="40% - Accent6 5 5 2" xfId="6836"/>
    <cellStyle name="40% - Accent6 5 5 2 2" xfId="17218"/>
    <cellStyle name="40% - Accent6 5 5 3" xfId="10216"/>
    <cellStyle name="40% - Accent6 5 5 3 2" xfId="20598"/>
    <cellStyle name="40% - Accent6 5 5 4" xfId="13802"/>
    <cellStyle name="40% - Accent6 5 6" xfId="3992"/>
    <cellStyle name="40% - Accent6 5 6 2" xfId="14374"/>
    <cellStyle name="40% - Accent6 5 7" xfId="7370"/>
    <cellStyle name="40% - Accent6 5 7 2" xfId="17752"/>
    <cellStyle name="40% - Accent6 5 8" xfId="10763"/>
    <cellStyle name="40% - Accent6 6" xfId="514"/>
    <cellStyle name="40% - Accent6 6 2" xfId="1292"/>
    <cellStyle name="40% - Accent6 6 2 2" xfId="2829"/>
    <cellStyle name="40% - Accent6 6 2 2 2" xfId="6302"/>
    <cellStyle name="40% - Accent6 6 2 2 2 2" xfId="16684"/>
    <cellStyle name="40% - Accent6 6 2 2 3" xfId="9682"/>
    <cellStyle name="40% - Accent6 6 2 2 3 2" xfId="20064"/>
    <cellStyle name="40% - Accent6 6 2 2 4" xfId="13242"/>
    <cellStyle name="40% - Accent6 6 2 3" xfId="4880"/>
    <cellStyle name="40% - Accent6 6 2 3 2" xfId="15262"/>
    <cellStyle name="40% - Accent6 6 2 4" xfId="8259"/>
    <cellStyle name="40% - Accent6 6 2 4 2" xfId="18641"/>
    <cellStyle name="40% - Accent6 6 2 5" xfId="11716"/>
    <cellStyle name="40% - Accent6 6 3" xfId="2071"/>
    <cellStyle name="40% - Accent6 6 3 2" xfId="5596"/>
    <cellStyle name="40% - Accent6 6 3 2 2" xfId="15978"/>
    <cellStyle name="40% - Accent6 6 3 3" xfId="8976"/>
    <cellStyle name="40% - Accent6 6 3 3 2" xfId="19358"/>
    <cellStyle name="40% - Accent6 6 3 4" xfId="12484"/>
    <cellStyle name="40% - Accent6 6 4" xfId="3390"/>
    <cellStyle name="40% - Accent6 6 4 2" xfId="6837"/>
    <cellStyle name="40% - Accent6 6 4 2 2" xfId="17219"/>
    <cellStyle name="40% - Accent6 6 4 3" xfId="10217"/>
    <cellStyle name="40% - Accent6 6 4 3 2" xfId="20599"/>
    <cellStyle name="40% - Accent6 6 4 4" xfId="13803"/>
    <cellStyle name="40% - Accent6 6 5" xfId="4173"/>
    <cellStyle name="40% - Accent6 6 5 2" xfId="14555"/>
    <cellStyle name="40% - Accent6 6 6" xfId="7552"/>
    <cellStyle name="40% - Accent6 6 6 2" xfId="17934"/>
    <cellStyle name="40% - Accent6 6 7" xfId="10958"/>
    <cellStyle name="40% - Accent6 7" xfId="903"/>
    <cellStyle name="40% - Accent6 7 2" xfId="2450"/>
    <cellStyle name="40% - Accent6 7 2 2" xfId="5949"/>
    <cellStyle name="40% - Accent6 7 2 2 2" xfId="16331"/>
    <cellStyle name="40% - Accent6 7 2 3" xfId="9329"/>
    <cellStyle name="40% - Accent6 7 2 3 2" xfId="19711"/>
    <cellStyle name="40% - Accent6 7 2 4" xfId="12863"/>
    <cellStyle name="40% - Accent6 7 3" xfId="3391"/>
    <cellStyle name="40% - Accent6 7 3 2" xfId="6838"/>
    <cellStyle name="40% - Accent6 7 3 2 2" xfId="17220"/>
    <cellStyle name="40% - Accent6 7 3 3" xfId="10218"/>
    <cellStyle name="40% - Accent6 7 3 3 2" xfId="20600"/>
    <cellStyle name="40% - Accent6 7 3 4" xfId="13804"/>
    <cellStyle name="40% - Accent6 7 4" xfId="4526"/>
    <cellStyle name="40% - Accent6 7 4 2" xfId="14908"/>
    <cellStyle name="40% - Accent6 7 5" xfId="7906"/>
    <cellStyle name="40% - Accent6 7 5 2" xfId="18288"/>
    <cellStyle name="40% - Accent6 7 6" xfId="11337"/>
    <cellStyle name="40% - Accent6 8" xfId="1686"/>
    <cellStyle name="40% - Accent6 8 2" xfId="5247"/>
    <cellStyle name="40% - Accent6 8 2 2" xfId="15629"/>
    <cellStyle name="40% - Accent6 8 3" xfId="8626"/>
    <cellStyle name="40% - Accent6 8 3 2" xfId="19008"/>
    <cellStyle name="40% - Accent6 8 4" xfId="12109"/>
    <cellStyle name="40% - Accent6 9" xfId="3392"/>
    <cellStyle name="40% - Accent6 9 2" xfId="6839"/>
    <cellStyle name="40% - Accent6 9 2 2" xfId="17221"/>
    <cellStyle name="40% - Accent6 9 3" xfId="10219"/>
    <cellStyle name="40% - Accent6 9 3 2" xfId="20601"/>
    <cellStyle name="40% - Accent6 9 4" xfId="13805"/>
    <cellStyle name="60% - Accent1 2" xfId="83"/>
    <cellStyle name="60% - Accent1 2 2" xfId="532"/>
    <cellStyle name="60% - Accent1 2 3" xfId="3801"/>
    <cellStyle name="60% - Accent1 2 3 2" xfId="14183"/>
    <cellStyle name="60% - Accent1 2 4" xfId="7180"/>
    <cellStyle name="60% - Accent1 2 4 2" xfId="17562"/>
    <cellStyle name="60% - Accent1 2 5" xfId="10560"/>
    <cellStyle name="60% - Accent1 3" xfId="921"/>
    <cellStyle name="60% - Accent1 4" xfId="1703"/>
    <cellStyle name="60% - Accent1 5" xfId="133"/>
    <cellStyle name="60% - Accent2 2" xfId="84"/>
    <cellStyle name="60% - Accent2 2 2" xfId="533"/>
    <cellStyle name="60% - Accent2 2 3" xfId="3802"/>
    <cellStyle name="60% - Accent2 2 3 2" xfId="14184"/>
    <cellStyle name="60% - Accent2 2 4" xfId="7181"/>
    <cellStyle name="60% - Accent2 2 4 2" xfId="17563"/>
    <cellStyle name="60% - Accent2 2 5" xfId="10561"/>
    <cellStyle name="60% - Accent2 3" xfId="922"/>
    <cellStyle name="60% - Accent2 4" xfId="1704"/>
    <cellStyle name="60% - Accent2 5" xfId="134"/>
    <cellStyle name="60% - Accent3 2" xfId="85"/>
    <cellStyle name="60% - Accent3 2 2" xfId="534"/>
    <cellStyle name="60% - Accent3 2 3" xfId="3803"/>
    <cellStyle name="60% - Accent3 2 3 2" xfId="14185"/>
    <cellStyle name="60% - Accent3 2 4" xfId="7182"/>
    <cellStyle name="60% - Accent3 2 4 2" xfId="17564"/>
    <cellStyle name="60% - Accent3 2 5" xfId="10562"/>
    <cellStyle name="60% - Accent3 3" xfId="923"/>
    <cellStyle name="60% - Accent3 4" xfId="1705"/>
    <cellStyle name="60% - Accent3 5" xfId="135"/>
    <cellStyle name="60% - Accent4 2" xfId="86"/>
    <cellStyle name="60% - Accent4 2 2" xfId="535"/>
    <cellStyle name="60% - Accent4 2 3" xfId="3804"/>
    <cellStyle name="60% - Accent4 2 3 2" xfId="14186"/>
    <cellStyle name="60% - Accent4 2 4" xfId="7183"/>
    <cellStyle name="60% - Accent4 2 4 2" xfId="17565"/>
    <cellStyle name="60% - Accent4 2 5" xfId="10563"/>
    <cellStyle name="60% - Accent4 3" xfId="924"/>
    <cellStyle name="60% - Accent4 4" xfId="1706"/>
    <cellStyle name="60% - Accent4 5" xfId="136"/>
    <cellStyle name="60% - Accent5 2" xfId="87"/>
    <cellStyle name="60% - Accent5 2 2" xfId="536"/>
    <cellStyle name="60% - Accent5 2 3" xfId="3805"/>
    <cellStyle name="60% - Accent5 2 3 2" xfId="14187"/>
    <cellStyle name="60% - Accent5 2 4" xfId="7184"/>
    <cellStyle name="60% - Accent5 2 4 2" xfId="17566"/>
    <cellStyle name="60% - Accent5 2 5" xfId="10564"/>
    <cellStyle name="60% - Accent5 3" xfId="925"/>
    <cellStyle name="60% - Accent5 4" xfId="1707"/>
    <cellStyle name="60% - Accent5 5" xfId="137"/>
    <cellStyle name="60% - Accent6 2" xfId="88"/>
    <cellStyle name="60% - Accent6 2 2" xfId="537"/>
    <cellStyle name="60% - Accent6 2 3" xfId="3806"/>
    <cellStyle name="60% - Accent6 2 3 2" xfId="14188"/>
    <cellStyle name="60% - Accent6 2 4" xfId="7185"/>
    <cellStyle name="60% - Accent6 2 4 2" xfId="17567"/>
    <cellStyle name="60% - Accent6 2 5" xfId="10565"/>
    <cellStyle name="60% - Accent6 3" xfId="926"/>
    <cellStyle name="60% - Accent6 4" xfId="1708"/>
    <cellStyle name="60% - Accent6 5" xfId="138"/>
    <cellStyle name="Accent1 2" xfId="27"/>
    <cellStyle name="Accent2 2" xfId="30"/>
    <cellStyle name="Accent3 2" xfId="33"/>
    <cellStyle name="Accent4 2" xfId="36"/>
    <cellStyle name="Accent5 2" xfId="39"/>
    <cellStyle name="Accent6 2" xfId="42"/>
    <cellStyle name="Bad 2" xfId="23"/>
    <cellStyle name="Calculation" xfId="14" builtinId="22" customBuiltin="1"/>
    <cellStyle name="Check Cell" xfId="16" builtinId="23" customBuiltin="1"/>
    <cellStyle name="Comma" xfId="7" builtinId="3"/>
    <cellStyle name="Comma [0] 2" xfId="57"/>
    <cellStyle name="Comma [0] 2 2" xfId="63"/>
    <cellStyle name="Comma [0] 2 2 2" xfId="3789"/>
    <cellStyle name="Comma [0] 2 2 2 2" xfId="14171"/>
    <cellStyle name="Comma [0] 2 2 3" xfId="7168"/>
    <cellStyle name="Comma [0] 2 2 3 2" xfId="17550"/>
    <cellStyle name="Comma [0] 2 2 4" xfId="10545"/>
    <cellStyle name="Comma [0] 2 3" xfId="92"/>
    <cellStyle name="Comma [0] 2 3 2" xfId="3810"/>
    <cellStyle name="Comma [0] 2 3 2 2" xfId="14192"/>
    <cellStyle name="Comma [0] 2 3 3" xfId="7189"/>
    <cellStyle name="Comma [0] 2 3 3 2" xfId="17571"/>
    <cellStyle name="Comma [0] 2 3 4" xfId="10569"/>
    <cellStyle name="Comma [0] 2 4" xfId="102"/>
    <cellStyle name="Comma [0] 2 4 2" xfId="3819"/>
    <cellStyle name="Comma [0] 2 4 2 2" xfId="14201"/>
    <cellStyle name="Comma [0] 2 4 3" xfId="7198"/>
    <cellStyle name="Comma [0] 2 4 3 2" xfId="17580"/>
    <cellStyle name="Comma [0] 2 4 4" xfId="10579"/>
    <cellStyle name="Comma [0] 2 5" xfId="3712"/>
    <cellStyle name="Comma [0] 2 5 2" xfId="14112"/>
    <cellStyle name="Comma [0] 2 6" xfId="3785"/>
    <cellStyle name="Comma [0] 2 6 2" xfId="14167"/>
    <cellStyle name="Comma [0] 2 7" xfId="7164"/>
    <cellStyle name="Comma [0] 2 7 2" xfId="17546"/>
    <cellStyle name="Comma [0] 2 8" xfId="10541"/>
    <cellStyle name="Comma [0] 3" xfId="62"/>
    <cellStyle name="Comma [0] 3 2" xfId="91"/>
    <cellStyle name="Comma [0] 3 2 2" xfId="3809"/>
    <cellStyle name="Comma [0] 3 2 2 2" xfId="14191"/>
    <cellStyle name="Comma [0] 3 2 3" xfId="7188"/>
    <cellStyle name="Comma [0] 3 2 3 2" xfId="17570"/>
    <cellStyle name="Comma [0] 3 2 4" xfId="10568"/>
    <cellStyle name="Comma [0] 3 3" xfId="101"/>
    <cellStyle name="Comma [0] 3 3 2" xfId="3818"/>
    <cellStyle name="Comma [0] 3 3 2 2" xfId="14200"/>
    <cellStyle name="Comma [0] 3 3 3" xfId="7197"/>
    <cellStyle name="Comma [0] 3 3 3 2" xfId="17579"/>
    <cellStyle name="Comma [0] 3 3 4" xfId="10578"/>
    <cellStyle name="Comma [0] 3 4" xfId="3788"/>
    <cellStyle name="Comma [0] 3 4 2" xfId="14170"/>
    <cellStyle name="Comma [0] 3 5" xfId="7167"/>
    <cellStyle name="Comma [0] 3 5 2" xfId="17549"/>
    <cellStyle name="Comma [0] 3 6" xfId="10544"/>
    <cellStyle name="Comma [0] 4" xfId="68"/>
    <cellStyle name="Comma [0] 4 2" xfId="3792"/>
    <cellStyle name="Comma [0] 4 2 2" xfId="14174"/>
    <cellStyle name="Comma [0] 4 3" xfId="7171"/>
    <cellStyle name="Comma [0] 4 3 2" xfId="17553"/>
    <cellStyle name="Comma [0] 4 4" xfId="10550"/>
    <cellStyle name="Comma [0] 5" xfId="69"/>
    <cellStyle name="Comma [0] 5 2" xfId="3793"/>
    <cellStyle name="Comma [0] 5 2 2" xfId="14175"/>
    <cellStyle name="Comma [0] 5 3" xfId="7172"/>
    <cellStyle name="Comma [0] 5 3 2" xfId="17554"/>
    <cellStyle name="Comma [0] 5 4" xfId="10551"/>
    <cellStyle name="Comma [0] 6" xfId="70"/>
    <cellStyle name="Comma [0] 6 2" xfId="3794"/>
    <cellStyle name="Comma [0] 6 2 2" xfId="14176"/>
    <cellStyle name="Comma [0] 6 3" xfId="7173"/>
    <cellStyle name="Comma [0] 6 3 2" xfId="17555"/>
    <cellStyle name="Comma [0] 6 4" xfId="10552"/>
    <cellStyle name="Comma [0] 7" xfId="71"/>
    <cellStyle name="Comma [0] 7 2" xfId="10553"/>
    <cellStyle name="Comma [0] 8" xfId="89"/>
    <cellStyle name="Comma [0] 8 2" xfId="3807"/>
    <cellStyle name="Comma [0] 8 2 2" xfId="14189"/>
    <cellStyle name="Comma [0] 8 3" xfId="7186"/>
    <cellStyle name="Comma [0] 8 3 2" xfId="17568"/>
    <cellStyle name="Comma [0] 8 4" xfId="10566"/>
    <cellStyle name="Comma [0] 9" xfId="55"/>
    <cellStyle name="Comma [0] 9 2" xfId="3783"/>
    <cellStyle name="Comma [0] 9 2 2" xfId="14165"/>
    <cellStyle name="Comma [0] 9 3" xfId="7162"/>
    <cellStyle name="Comma [0] 9 3 2" xfId="17544"/>
    <cellStyle name="Comma [0] 9 4" xfId="10539"/>
    <cellStyle name="Comma 10" xfId="82"/>
    <cellStyle name="Comma 10 10" xfId="10559"/>
    <cellStyle name="Comma 10 2" xfId="263"/>
    <cellStyle name="Comma 10 2 2" xfId="449"/>
    <cellStyle name="Comma 10 2 2 2" xfId="838"/>
    <cellStyle name="Comma 10 2 2 2 2" xfId="1606"/>
    <cellStyle name="Comma 10 2 2 2 2 2" xfId="3143"/>
    <cellStyle name="Comma 10 2 2 2 2 2 2" xfId="6590"/>
    <cellStyle name="Comma 10 2 2 2 2 2 2 2" xfId="16972"/>
    <cellStyle name="Comma 10 2 2 2 2 2 3" xfId="9970"/>
    <cellStyle name="Comma 10 2 2 2 2 2 3 2" xfId="20352"/>
    <cellStyle name="Comma 10 2 2 2 2 2 4" xfId="13556"/>
    <cellStyle name="Comma 10 2 2 2 2 3" xfId="5168"/>
    <cellStyle name="Comma 10 2 2 2 2 3 2" xfId="15550"/>
    <cellStyle name="Comma 10 2 2 2 2 4" xfId="8547"/>
    <cellStyle name="Comma 10 2 2 2 2 4 2" xfId="18929"/>
    <cellStyle name="Comma 10 2 2 2 2 5" xfId="12030"/>
    <cellStyle name="Comma 10 2 2 2 3" xfId="2385"/>
    <cellStyle name="Comma 10 2 2 2 3 2" xfId="5884"/>
    <cellStyle name="Comma 10 2 2 2 3 2 2" xfId="16266"/>
    <cellStyle name="Comma 10 2 2 2 3 3" xfId="9264"/>
    <cellStyle name="Comma 10 2 2 2 3 3 2" xfId="19646"/>
    <cellStyle name="Comma 10 2 2 2 3 4" xfId="12798"/>
    <cellStyle name="Comma 10 2 2 2 4" xfId="4461"/>
    <cellStyle name="Comma 10 2 2 2 4 2" xfId="14843"/>
    <cellStyle name="Comma 10 2 2 2 5" xfId="7841"/>
    <cellStyle name="Comma 10 2 2 2 5 2" xfId="18223"/>
    <cellStyle name="Comma 10 2 2 2 6" xfId="11272"/>
    <cellStyle name="Comma 10 2 2 3" xfId="1227"/>
    <cellStyle name="Comma 10 2 2 3 2" xfId="2764"/>
    <cellStyle name="Comma 10 2 2 3 2 2" xfId="6237"/>
    <cellStyle name="Comma 10 2 2 3 2 2 2" xfId="16619"/>
    <cellStyle name="Comma 10 2 2 3 2 3" xfId="9617"/>
    <cellStyle name="Comma 10 2 2 3 2 3 2" xfId="19999"/>
    <cellStyle name="Comma 10 2 2 3 2 4" xfId="13177"/>
    <cellStyle name="Comma 10 2 2 3 3" xfId="4815"/>
    <cellStyle name="Comma 10 2 2 3 3 2" xfId="15197"/>
    <cellStyle name="Comma 10 2 2 3 4" xfId="8194"/>
    <cellStyle name="Comma 10 2 2 3 4 2" xfId="18576"/>
    <cellStyle name="Comma 10 2 2 3 5" xfId="11651"/>
    <cellStyle name="Comma 10 2 2 4" xfId="2006"/>
    <cellStyle name="Comma 10 2 2 4 2" xfId="5531"/>
    <cellStyle name="Comma 10 2 2 4 2 2" xfId="15913"/>
    <cellStyle name="Comma 10 2 2 4 3" xfId="8911"/>
    <cellStyle name="Comma 10 2 2 4 3 2" xfId="19293"/>
    <cellStyle name="Comma 10 2 2 4 4" xfId="12419"/>
    <cellStyle name="Comma 10 2 2 5" xfId="3393"/>
    <cellStyle name="Comma 10 2 2 5 2" xfId="6840"/>
    <cellStyle name="Comma 10 2 2 5 2 2" xfId="17222"/>
    <cellStyle name="Comma 10 2 2 5 3" xfId="10220"/>
    <cellStyle name="Comma 10 2 2 5 3 2" xfId="20602"/>
    <cellStyle name="Comma 10 2 2 5 4" xfId="13806"/>
    <cellStyle name="Comma 10 2 2 6" xfId="4110"/>
    <cellStyle name="Comma 10 2 2 6 2" xfId="14492"/>
    <cellStyle name="Comma 10 2 2 7" xfId="7489"/>
    <cellStyle name="Comma 10 2 2 7 2" xfId="17871"/>
    <cellStyle name="Comma 10 2 2 8" xfId="10894"/>
    <cellStyle name="Comma 10 2 3" xfId="655"/>
    <cellStyle name="Comma 10 2 3 2" xfId="1423"/>
    <cellStyle name="Comma 10 2 3 2 2" xfId="2960"/>
    <cellStyle name="Comma 10 2 3 2 2 2" xfId="6420"/>
    <cellStyle name="Comma 10 2 3 2 2 2 2" xfId="16802"/>
    <cellStyle name="Comma 10 2 3 2 2 3" xfId="9800"/>
    <cellStyle name="Comma 10 2 3 2 2 3 2" xfId="20182"/>
    <cellStyle name="Comma 10 2 3 2 2 4" xfId="13373"/>
    <cellStyle name="Comma 10 2 3 2 3" xfId="4998"/>
    <cellStyle name="Comma 10 2 3 2 3 2" xfId="15380"/>
    <cellStyle name="Comma 10 2 3 2 4" xfId="8377"/>
    <cellStyle name="Comma 10 2 3 2 4 2" xfId="18759"/>
    <cellStyle name="Comma 10 2 3 2 5" xfId="11847"/>
    <cellStyle name="Comma 10 2 3 3" xfId="2202"/>
    <cellStyle name="Comma 10 2 3 3 2" xfId="5714"/>
    <cellStyle name="Comma 10 2 3 3 2 2" xfId="16096"/>
    <cellStyle name="Comma 10 2 3 3 3" xfId="9094"/>
    <cellStyle name="Comma 10 2 3 3 3 2" xfId="19476"/>
    <cellStyle name="Comma 10 2 3 3 4" xfId="12615"/>
    <cellStyle name="Comma 10 2 3 4" xfId="4291"/>
    <cellStyle name="Comma 10 2 3 4 2" xfId="14673"/>
    <cellStyle name="Comma 10 2 3 5" xfId="7671"/>
    <cellStyle name="Comma 10 2 3 5 2" xfId="18053"/>
    <cellStyle name="Comma 10 2 3 6" xfId="11089"/>
    <cellStyle name="Comma 10 2 4" xfId="1044"/>
    <cellStyle name="Comma 10 2 4 2" xfId="2581"/>
    <cellStyle name="Comma 10 2 4 2 2" xfId="6067"/>
    <cellStyle name="Comma 10 2 4 2 2 2" xfId="16449"/>
    <cellStyle name="Comma 10 2 4 2 3" xfId="9447"/>
    <cellStyle name="Comma 10 2 4 2 3 2" xfId="19829"/>
    <cellStyle name="Comma 10 2 4 2 4" xfId="12994"/>
    <cellStyle name="Comma 10 2 4 3" xfId="4645"/>
    <cellStyle name="Comma 10 2 4 3 2" xfId="15027"/>
    <cellStyle name="Comma 10 2 4 4" xfId="8024"/>
    <cellStyle name="Comma 10 2 4 4 2" xfId="18406"/>
    <cellStyle name="Comma 10 2 4 5" xfId="11468"/>
    <cellStyle name="Comma 10 2 5" xfId="1823"/>
    <cellStyle name="Comma 10 2 5 2" xfId="5361"/>
    <cellStyle name="Comma 10 2 5 2 2" xfId="15743"/>
    <cellStyle name="Comma 10 2 5 3" xfId="8740"/>
    <cellStyle name="Comma 10 2 5 3 2" xfId="19122"/>
    <cellStyle name="Comma 10 2 5 4" xfId="12236"/>
    <cellStyle name="Comma 10 2 6" xfId="3394"/>
    <cellStyle name="Comma 10 2 6 2" xfId="6841"/>
    <cellStyle name="Comma 10 2 6 2 2" xfId="17223"/>
    <cellStyle name="Comma 10 2 6 3" xfId="10221"/>
    <cellStyle name="Comma 10 2 6 3 2" xfId="20603"/>
    <cellStyle name="Comma 10 2 6 4" xfId="13807"/>
    <cellStyle name="Comma 10 2 7" xfId="3940"/>
    <cellStyle name="Comma 10 2 7 2" xfId="14322"/>
    <cellStyle name="Comma 10 2 8" xfId="7318"/>
    <cellStyle name="Comma 10 2 8 2" xfId="17700"/>
    <cellStyle name="Comma 10 2 9" xfId="10711"/>
    <cellStyle name="Comma 10 3" xfId="366"/>
    <cellStyle name="Comma 10 3 2" xfId="755"/>
    <cellStyle name="Comma 10 3 2 2" xfId="1523"/>
    <cellStyle name="Comma 10 3 2 2 2" xfId="3060"/>
    <cellStyle name="Comma 10 3 2 2 2 2" xfId="6511"/>
    <cellStyle name="Comma 10 3 2 2 2 2 2" xfId="16893"/>
    <cellStyle name="Comma 10 3 2 2 2 3" xfId="9891"/>
    <cellStyle name="Comma 10 3 2 2 2 3 2" xfId="20273"/>
    <cellStyle name="Comma 10 3 2 2 2 4" xfId="13473"/>
    <cellStyle name="Comma 10 3 2 2 3" xfId="5089"/>
    <cellStyle name="Comma 10 3 2 2 3 2" xfId="15471"/>
    <cellStyle name="Comma 10 3 2 2 4" xfId="8468"/>
    <cellStyle name="Comma 10 3 2 2 4 2" xfId="18850"/>
    <cellStyle name="Comma 10 3 2 2 5" xfId="11947"/>
    <cellStyle name="Comma 10 3 2 3" xfId="2302"/>
    <cellStyle name="Comma 10 3 2 3 2" xfId="5805"/>
    <cellStyle name="Comma 10 3 2 3 2 2" xfId="16187"/>
    <cellStyle name="Comma 10 3 2 3 3" xfId="9185"/>
    <cellStyle name="Comma 10 3 2 3 3 2" xfId="19567"/>
    <cellStyle name="Comma 10 3 2 3 4" xfId="12715"/>
    <cellStyle name="Comma 10 3 2 4" xfId="4382"/>
    <cellStyle name="Comma 10 3 2 4 2" xfId="14764"/>
    <cellStyle name="Comma 10 3 2 5" xfId="7762"/>
    <cellStyle name="Comma 10 3 2 5 2" xfId="18144"/>
    <cellStyle name="Comma 10 3 2 6" xfId="11189"/>
    <cellStyle name="Comma 10 3 3" xfId="1144"/>
    <cellStyle name="Comma 10 3 3 2" xfId="2681"/>
    <cellStyle name="Comma 10 3 3 2 2" xfId="6158"/>
    <cellStyle name="Comma 10 3 3 2 2 2" xfId="16540"/>
    <cellStyle name="Comma 10 3 3 2 3" xfId="9538"/>
    <cellStyle name="Comma 10 3 3 2 3 2" xfId="19920"/>
    <cellStyle name="Comma 10 3 3 2 4" xfId="13094"/>
    <cellStyle name="Comma 10 3 3 3" xfId="4736"/>
    <cellStyle name="Comma 10 3 3 3 2" xfId="15118"/>
    <cellStyle name="Comma 10 3 3 4" xfId="8115"/>
    <cellStyle name="Comma 10 3 3 4 2" xfId="18497"/>
    <cellStyle name="Comma 10 3 3 5" xfId="11568"/>
    <cellStyle name="Comma 10 3 4" xfId="1923"/>
    <cellStyle name="Comma 10 3 4 2" xfId="5452"/>
    <cellStyle name="Comma 10 3 4 2 2" xfId="15834"/>
    <cellStyle name="Comma 10 3 4 3" xfId="8831"/>
    <cellStyle name="Comma 10 3 4 3 2" xfId="19213"/>
    <cellStyle name="Comma 10 3 4 4" xfId="12336"/>
    <cellStyle name="Comma 10 3 5" xfId="3395"/>
    <cellStyle name="Comma 10 3 5 2" xfId="6842"/>
    <cellStyle name="Comma 10 3 5 2 2" xfId="17224"/>
    <cellStyle name="Comma 10 3 5 3" xfId="10222"/>
    <cellStyle name="Comma 10 3 5 3 2" xfId="20604"/>
    <cellStyle name="Comma 10 3 5 4" xfId="13808"/>
    <cellStyle name="Comma 10 3 6" xfId="4031"/>
    <cellStyle name="Comma 10 3 6 2" xfId="14413"/>
    <cellStyle name="Comma 10 3 7" xfId="7410"/>
    <cellStyle name="Comma 10 3 7 2" xfId="17792"/>
    <cellStyle name="Comma 10 3 8" xfId="10811"/>
    <cellStyle name="Comma 10 4" xfId="572"/>
    <cellStyle name="Comma 10 4 2" xfId="1340"/>
    <cellStyle name="Comma 10 4 2 2" xfId="2877"/>
    <cellStyle name="Comma 10 4 2 2 2" xfId="6341"/>
    <cellStyle name="Comma 10 4 2 2 2 2" xfId="16723"/>
    <cellStyle name="Comma 10 4 2 2 3" xfId="9721"/>
    <cellStyle name="Comma 10 4 2 2 3 2" xfId="20103"/>
    <cellStyle name="Comma 10 4 2 2 4" xfId="13290"/>
    <cellStyle name="Comma 10 4 2 3" xfId="4919"/>
    <cellStyle name="Comma 10 4 2 3 2" xfId="15301"/>
    <cellStyle name="Comma 10 4 2 4" xfId="8298"/>
    <cellStyle name="Comma 10 4 2 4 2" xfId="18680"/>
    <cellStyle name="Comma 10 4 2 5" xfId="11764"/>
    <cellStyle name="Comma 10 4 3" xfId="2119"/>
    <cellStyle name="Comma 10 4 3 2" xfId="5635"/>
    <cellStyle name="Comma 10 4 3 2 2" xfId="16017"/>
    <cellStyle name="Comma 10 4 3 3" xfId="9015"/>
    <cellStyle name="Comma 10 4 3 3 2" xfId="19397"/>
    <cellStyle name="Comma 10 4 3 4" xfId="12532"/>
    <cellStyle name="Comma 10 4 4" xfId="3396"/>
    <cellStyle name="Comma 10 4 4 2" xfId="6843"/>
    <cellStyle name="Comma 10 4 4 2 2" xfId="17225"/>
    <cellStyle name="Comma 10 4 4 3" xfId="10223"/>
    <cellStyle name="Comma 10 4 4 3 2" xfId="20605"/>
    <cellStyle name="Comma 10 4 4 4" xfId="13809"/>
    <cellStyle name="Comma 10 4 5" xfId="4212"/>
    <cellStyle name="Comma 10 4 5 2" xfId="14594"/>
    <cellStyle name="Comma 10 4 6" xfId="7592"/>
    <cellStyle name="Comma 10 4 6 2" xfId="17974"/>
    <cellStyle name="Comma 10 4 7" xfId="11006"/>
    <cellStyle name="Comma 10 5" xfId="961"/>
    <cellStyle name="Comma 10 5 2" xfId="2498"/>
    <cellStyle name="Comma 10 5 2 2" xfId="5988"/>
    <cellStyle name="Comma 10 5 2 2 2" xfId="16370"/>
    <cellStyle name="Comma 10 5 2 3" xfId="9368"/>
    <cellStyle name="Comma 10 5 2 3 2" xfId="19750"/>
    <cellStyle name="Comma 10 5 2 4" xfId="12911"/>
    <cellStyle name="Comma 10 5 3" xfId="4566"/>
    <cellStyle name="Comma 10 5 3 2" xfId="14948"/>
    <cellStyle name="Comma 10 5 4" xfId="7945"/>
    <cellStyle name="Comma 10 5 4 2" xfId="18327"/>
    <cellStyle name="Comma 10 5 5" xfId="11385"/>
    <cellStyle name="Comma 10 6" xfId="1741"/>
    <cellStyle name="Comma 10 6 2" xfId="5283"/>
    <cellStyle name="Comma 10 6 2 2" xfId="15665"/>
    <cellStyle name="Comma 10 6 3" xfId="8662"/>
    <cellStyle name="Comma 10 6 3 2" xfId="19044"/>
    <cellStyle name="Comma 10 6 4" xfId="12154"/>
    <cellStyle name="Comma 10 7" xfId="3397"/>
    <cellStyle name="Comma 10 7 2" xfId="6844"/>
    <cellStyle name="Comma 10 7 2 2" xfId="17226"/>
    <cellStyle name="Comma 10 7 3" xfId="10224"/>
    <cellStyle name="Comma 10 7 3 2" xfId="20606"/>
    <cellStyle name="Comma 10 7 4" xfId="13810"/>
    <cellStyle name="Comma 10 8" xfId="3800"/>
    <cellStyle name="Comma 10 8 2" xfId="14182"/>
    <cellStyle name="Comma 10 9" xfId="7179"/>
    <cellStyle name="Comma 10 9 2" xfId="17561"/>
    <cellStyle name="Comma 11" xfId="106"/>
    <cellStyle name="Comma 11 10" xfId="7202"/>
    <cellStyle name="Comma 11 10 2" xfId="17584"/>
    <cellStyle name="Comma 11 11" xfId="10583"/>
    <cellStyle name="Comma 11 2" xfId="264"/>
    <cellStyle name="Comma 11 2 2" xfId="450"/>
    <cellStyle name="Comma 11 2 2 2" xfId="839"/>
    <cellStyle name="Comma 11 2 2 2 2" xfId="1607"/>
    <cellStyle name="Comma 11 2 2 2 2 2" xfId="3144"/>
    <cellStyle name="Comma 11 2 2 2 2 2 2" xfId="6591"/>
    <cellStyle name="Comma 11 2 2 2 2 2 2 2" xfId="16973"/>
    <cellStyle name="Comma 11 2 2 2 2 2 3" xfId="9971"/>
    <cellStyle name="Comma 11 2 2 2 2 2 3 2" xfId="20353"/>
    <cellStyle name="Comma 11 2 2 2 2 2 4" xfId="13557"/>
    <cellStyle name="Comma 11 2 2 2 2 3" xfId="5169"/>
    <cellStyle name="Comma 11 2 2 2 2 3 2" xfId="15551"/>
    <cellStyle name="Comma 11 2 2 2 2 4" xfId="8548"/>
    <cellStyle name="Comma 11 2 2 2 2 4 2" xfId="18930"/>
    <cellStyle name="Comma 11 2 2 2 2 5" xfId="12031"/>
    <cellStyle name="Comma 11 2 2 2 3" xfId="2386"/>
    <cellStyle name="Comma 11 2 2 2 3 2" xfId="5885"/>
    <cellStyle name="Comma 11 2 2 2 3 2 2" xfId="16267"/>
    <cellStyle name="Comma 11 2 2 2 3 3" xfId="9265"/>
    <cellStyle name="Comma 11 2 2 2 3 3 2" xfId="19647"/>
    <cellStyle name="Comma 11 2 2 2 3 4" xfId="12799"/>
    <cellStyle name="Comma 11 2 2 2 4" xfId="4462"/>
    <cellStyle name="Comma 11 2 2 2 4 2" xfId="14844"/>
    <cellStyle name="Comma 11 2 2 2 5" xfId="7842"/>
    <cellStyle name="Comma 11 2 2 2 5 2" xfId="18224"/>
    <cellStyle name="Comma 11 2 2 2 6" xfId="11273"/>
    <cellStyle name="Comma 11 2 2 3" xfId="1228"/>
    <cellStyle name="Comma 11 2 2 3 2" xfId="2765"/>
    <cellStyle name="Comma 11 2 2 3 2 2" xfId="6238"/>
    <cellStyle name="Comma 11 2 2 3 2 2 2" xfId="16620"/>
    <cellStyle name="Comma 11 2 2 3 2 3" xfId="9618"/>
    <cellStyle name="Comma 11 2 2 3 2 3 2" xfId="20000"/>
    <cellStyle name="Comma 11 2 2 3 2 4" xfId="13178"/>
    <cellStyle name="Comma 11 2 2 3 3" xfId="4816"/>
    <cellStyle name="Comma 11 2 2 3 3 2" xfId="15198"/>
    <cellStyle name="Comma 11 2 2 3 4" xfId="8195"/>
    <cellStyle name="Comma 11 2 2 3 4 2" xfId="18577"/>
    <cellStyle name="Comma 11 2 2 3 5" xfId="11652"/>
    <cellStyle name="Comma 11 2 2 4" xfId="2007"/>
    <cellStyle name="Comma 11 2 2 4 2" xfId="5532"/>
    <cellStyle name="Comma 11 2 2 4 2 2" xfId="15914"/>
    <cellStyle name="Comma 11 2 2 4 3" xfId="8912"/>
    <cellStyle name="Comma 11 2 2 4 3 2" xfId="19294"/>
    <cellStyle name="Comma 11 2 2 4 4" xfId="12420"/>
    <cellStyle name="Comma 11 2 2 5" xfId="3398"/>
    <cellStyle name="Comma 11 2 2 5 2" xfId="6845"/>
    <cellStyle name="Comma 11 2 2 5 2 2" xfId="17227"/>
    <cellStyle name="Comma 11 2 2 5 3" xfId="10225"/>
    <cellStyle name="Comma 11 2 2 5 3 2" xfId="20607"/>
    <cellStyle name="Comma 11 2 2 5 4" xfId="13811"/>
    <cellStyle name="Comma 11 2 2 6" xfId="4111"/>
    <cellStyle name="Comma 11 2 2 6 2" xfId="14493"/>
    <cellStyle name="Comma 11 2 2 7" xfId="7490"/>
    <cellStyle name="Comma 11 2 2 7 2" xfId="17872"/>
    <cellStyle name="Comma 11 2 2 8" xfId="10895"/>
    <cellStyle name="Comma 11 2 3" xfId="656"/>
    <cellStyle name="Comma 11 2 3 2" xfId="1424"/>
    <cellStyle name="Comma 11 2 3 2 2" xfId="2961"/>
    <cellStyle name="Comma 11 2 3 2 2 2" xfId="6421"/>
    <cellStyle name="Comma 11 2 3 2 2 2 2" xfId="16803"/>
    <cellStyle name="Comma 11 2 3 2 2 3" xfId="9801"/>
    <cellStyle name="Comma 11 2 3 2 2 3 2" xfId="20183"/>
    <cellStyle name="Comma 11 2 3 2 2 4" xfId="13374"/>
    <cellStyle name="Comma 11 2 3 2 3" xfId="4999"/>
    <cellStyle name="Comma 11 2 3 2 3 2" xfId="15381"/>
    <cellStyle name="Comma 11 2 3 2 4" xfId="8378"/>
    <cellStyle name="Comma 11 2 3 2 4 2" xfId="18760"/>
    <cellStyle name="Comma 11 2 3 2 5" xfId="11848"/>
    <cellStyle name="Comma 11 2 3 3" xfId="2203"/>
    <cellStyle name="Comma 11 2 3 3 2" xfId="5715"/>
    <cellStyle name="Comma 11 2 3 3 2 2" xfId="16097"/>
    <cellStyle name="Comma 11 2 3 3 3" xfId="9095"/>
    <cellStyle name="Comma 11 2 3 3 3 2" xfId="19477"/>
    <cellStyle name="Comma 11 2 3 3 4" xfId="12616"/>
    <cellStyle name="Comma 11 2 3 4" xfId="4292"/>
    <cellStyle name="Comma 11 2 3 4 2" xfId="14674"/>
    <cellStyle name="Comma 11 2 3 5" xfId="7672"/>
    <cellStyle name="Comma 11 2 3 5 2" xfId="18054"/>
    <cellStyle name="Comma 11 2 3 6" xfId="11090"/>
    <cellStyle name="Comma 11 2 4" xfId="1045"/>
    <cellStyle name="Comma 11 2 4 2" xfId="2582"/>
    <cellStyle name="Comma 11 2 4 2 2" xfId="6068"/>
    <cellStyle name="Comma 11 2 4 2 2 2" xfId="16450"/>
    <cellStyle name="Comma 11 2 4 2 3" xfId="9448"/>
    <cellStyle name="Comma 11 2 4 2 3 2" xfId="19830"/>
    <cellStyle name="Comma 11 2 4 2 4" xfId="12995"/>
    <cellStyle name="Comma 11 2 4 3" xfId="4646"/>
    <cellStyle name="Comma 11 2 4 3 2" xfId="15028"/>
    <cellStyle name="Comma 11 2 4 4" xfId="8025"/>
    <cellStyle name="Comma 11 2 4 4 2" xfId="18407"/>
    <cellStyle name="Comma 11 2 4 5" xfId="11469"/>
    <cellStyle name="Comma 11 2 5" xfId="1824"/>
    <cellStyle name="Comma 11 2 5 2" xfId="5362"/>
    <cellStyle name="Comma 11 2 5 2 2" xfId="15744"/>
    <cellStyle name="Comma 11 2 5 3" xfId="8741"/>
    <cellStyle name="Comma 11 2 5 3 2" xfId="19123"/>
    <cellStyle name="Comma 11 2 5 4" xfId="12237"/>
    <cellStyle name="Comma 11 2 6" xfId="3399"/>
    <cellStyle name="Comma 11 2 6 2" xfId="6846"/>
    <cellStyle name="Comma 11 2 6 2 2" xfId="17228"/>
    <cellStyle name="Comma 11 2 6 3" xfId="10226"/>
    <cellStyle name="Comma 11 2 6 3 2" xfId="20608"/>
    <cellStyle name="Comma 11 2 6 4" xfId="13812"/>
    <cellStyle name="Comma 11 2 7" xfId="3941"/>
    <cellStyle name="Comma 11 2 7 2" xfId="14323"/>
    <cellStyle name="Comma 11 2 8" xfId="7319"/>
    <cellStyle name="Comma 11 2 8 2" xfId="17701"/>
    <cellStyle name="Comma 11 2 9" xfId="10712"/>
    <cellStyle name="Comma 11 3" xfId="367"/>
    <cellStyle name="Comma 11 3 2" xfId="756"/>
    <cellStyle name="Comma 11 3 2 2" xfId="1524"/>
    <cellStyle name="Comma 11 3 2 2 2" xfId="3061"/>
    <cellStyle name="Comma 11 3 2 2 2 2" xfId="6512"/>
    <cellStyle name="Comma 11 3 2 2 2 2 2" xfId="16894"/>
    <cellStyle name="Comma 11 3 2 2 2 3" xfId="9892"/>
    <cellStyle name="Comma 11 3 2 2 2 3 2" xfId="20274"/>
    <cellStyle name="Comma 11 3 2 2 2 4" xfId="13474"/>
    <cellStyle name="Comma 11 3 2 2 3" xfId="5090"/>
    <cellStyle name="Comma 11 3 2 2 3 2" xfId="15472"/>
    <cellStyle name="Comma 11 3 2 2 4" xfId="8469"/>
    <cellStyle name="Comma 11 3 2 2 4 2" xfId="18851"/>
    <cellStyle name="Comma 11 3 2 2 5" xfId="11948"/>
    <cellStyle name="Comma 11 3 2 3" xfId="2303"/>
    <cellStyle name="Comma 11 3 2 3 2" xfId="5806"/>
    <cellStyle name="Comma 11 3 2 3 2 2" xfId="16188"/>
    <cellStyle name="Comma 11 3 2 3 3" xfId="9186"/>
    <cellStyle name="Comma 11 3 2 3 3 2" xfId="19568"/>
    <cellStyle name="Comma 11 3 2 3 4" xfId="12716"/>
    <cellStyle name="Comma 11 3 2 4" xfId="4383"/>
    <cellStyle name="Comma 11 3 2 4 2" xfId="14765"/>
    <cellStyle name="Comma 11 3 2 5" xfId="7763"/>
    <cellStyle name="Comma 11 3 2 5 2" xfId="18145"/>
    <cellStyle name="Comma 11 3 2 6" xfId="11190"/>
    <cellStyle name="Comma 11 3 3" xfId="1145"/>
    <cellStyle name="Comma 11 3 3 2" xfId="2682"/>
    <cellStyle name="Comma 11 3 3 2 2" xfId="6159"/>
    <cellStyle name="Comma 11 3 3 2 2 2" xfId="16541"/>
    <cellStyle name="Comma 11 3 3 2 3" xfId="9539"/>
    <cellStyle name="Comma 11 3 3 2 3 2" xfId="19921"/>
    <cellStyle name="Comma 11 3 3 2 4" xfId="13095"/>
    <cellStyle name="Comma 11 3 3 3" xfId="4737"/>
    <cellStyle name="Comma 11 3 3 3 2" xfId="15119"/>
    <cellStyle name="Comma 11 3 3 4" xfId="8116"/>
    <cellStyle name="Comma 11 3 3 4 2" xfId="18498"/>
    <cellStyle name="Comma 11 3 3 5" xfId="11569"/>
    <cellStyle name="Comma 11 3 4" xfId="1924"/>
    <cellStyle name="Comma 11 3 4 2" xfId="5453"/>
    <cellStyle name="Comma 11 3 4 2 2" xfId="15835"/>
    <cellStyle name="Comma 11 3 4 3" xfId="8832"/>
    <cellStyle name="Comma 11 3 4 3 2" xfId="19214"/>
    <cellStyle name="Comma 11 3 4 4" xfId="12337"/>
    <cellStyle name="Comma 11 3 5" xfId="3400"/>
    <cellStyle name="Comma 11 3 5 2" xfId="6847"/>
    <cellStyle name="Comma 11 3 5 2 2" xfId="17229"/>
    <cellStyle name="Comma 11 3 5 3" xfId="10227"/>
    <cellStyle name="Comma 11 3 5 3 2" xfId="20609"/>
    <cellStyle name="Comma 11 3 5 4" xfId="13813"/>
    <cellStyle name="Comma 11 3 6" xfId="4032"/>
    <cellStyle name="Comma 11 3 6 2" xfId="14414"/>
    <cellStyle name="Comma 11 3 7" xfId="7411"/>
    <cellStyle name="Comma 11 3 7 2" xfId="17793"/>
    <cellStyle name="Comma 11 3 8" xfId="10812"/>
    <cellStyle name="Comma 11 4" xfId="573"/>
    <cellStyle name="Comma 11 4 2" xfId="1341"/>
    <cellStyle name="Comma 11 4 2 2" xfId="2878"/>
    <cellStyle name="Comma 11 4 2 2 2" xfId="6342"/>
    <cellStyle name="Comma 11 4 2 2 2 2" xfId="16724"/>
    <cellStyle name="Comma 11 4 2 2 3" xfId="9722"/>
    <cellStyle name="Comma 11 4 2 2 3 2" xfId="20104"/>
    <cellStyle name="Comma 11 4 2 2 4" xfId="13291"/>
    <cellStyle name="Comma 11 4 2 3" xfId="4920"/>
    <cellStyle name="Comma 11 4 2 3 2" xfId="15302"/>
    <cellStyle name="Comma 11 4 2 4" xfId="8299"/>
    <cellStyle name="Comma 11 4 2 4 2" xfId="18681"/>
    <cellStyle name="Comma 11 4 2 5" xfId="11765"/>
    <cellStyle name="Comma 11 4 3" xfId="2120"/>
    <cellStyle name="Comma 11 4 3 2" xfId="5636"/>
    <cellStyle name="Comma 11 4 3 2 2" xfId="16018"/>
    <cellStyle name="Comma 11 4 3 3" xfId="9016"/>
    <cellStyle name="Comma 11 4 3 3 2" xfId="19398"/>
    <cellStyle name="Comma 11 4 3 4" xfId="12533"/>
    <cellStyle name="Comma 11 4 4" xfId="4213"/>
    <cellStyle name="Comma 11 4 4 2" xfId="14595"/>
    <cellStyle name="Comma 11 4 5" xfId="7593"/>
    <cellStyle name="Comma 11 4 5 2" xfId="17975"/>
    <cellStyle name="Comma 11 4 6" xfId="11007"/>
    <cellStyle name="Comma 11 5" xfId="962"/>
    <cellStyle name="Comma 11 5 2" xfId="2499"/>
    <cellStyle name="Comma 11 5 2 2" xfId="5989"/>
    <cellStyle name="Comma 11 5 2 2 2" xfId="16371"/>
    <cellStyle name="Comma 11 5 2 3" xfId="9369"/>
    <cellStyle name="Comma 11 5 2 3 2" xfId="19751"/>
    <cellStyle name="Comma 11 5 2 4" xfId="12912"/>
    <cellStyle name="Comma 11 5 3" xfId="4567"/>
    <cellStyle name="Comma 11 5 3 2" xfId="14949"/>
    <cellStyle name="Comma 11 5 4" xfId="7946"/>
    <cellStyle name="Comma 11 5 4 2" xfId="18328"/>
    <cellStyle name="Comma 11 5 5" xfId="11386"/>
    <cellStyle name="Comma 11 6" xfId="1742"/>
    <cellStyle name="Comma 11 6 2" xfId="5284"/>
    <cellStyle name="Comma 11 6 2 2" xfId="15666"/>
    <cellStyle name="Comma 11 6 3" xfId="8663"/>
    <cellStyle name="Comma 11 6 3 2" xfId="19045"/>
    <cellStyle name="Comma 11 6 4" xfId="12155"/>
    <cellStyle name="Comma 11 7" xfId="3401"/>
    <cellStyle name="Comma 11 7 2" xfId="6848"/>
    <cellStyle name="Comma 11 7 2 2" xfId="17230"/>
    <cellStyle name="Comma 11 7 3" xfId="10228"/>
    <cellStyle name="Comma 11 7 3 2" xfId="20610"/>
    <cellStyle name="Comma 11 7 4" xfId="13814"/>
    <cellStyle name="Comma 11 8" xfId="174"/>
    <cellStyle name="Comma 11 8 2" xfId="3864"/>
    <cellStyle name="Comma 11 8 2 2" xfId="14246"/>
    <cellStyle name="Comma 11 8 3" xfId="7242"/>
    <cellStyle name="Comma 11 8 3 2" xfId="17624"/>
    <cellStyle name="Comma 11 8 4" xfId="10633"/>
    <cellStyle name="Comma 11 9" xfId="3823"/>
    <cellStyle name="Comma 11 9 2" xfId="14205"/>
    <cellStyle name="Comma 12" xfId="96"/>
    <cellStyle name="Comma 12 2" xfId="284"/>
    <cellStyle name="Comma 12 2 2" xfId="470"/>
    <cellStyle name="Comma 12 2 2 2" xfId="859"/>
    <cellStyle name="Comma 12 2 2 2 2" xfId="1627"/>
    <cellStyle name="Comma 12 2 2 2 2 2" xfId="3164"/>
    <cellStyle name="Comma 12 2 2 2 2 2 2" xfId="6611"/>
    <cellStyle name="Comma 12 2 2 2 2 2 2 2" xfId="16993"/>
    <cellStyle name="Comma 12 2 2 2 2 2 3" xfId="9991"/>
    <cellStyle name="Comma 12 2 2 2 2 2 3 2" xfId="20373"/>
    <cellStyle name="Comma 12 2 2 2 2 2 4" xfId="13577"/>
    <cellStyle name="Comma 12 2 2 2 2 3" xfId="5189"/>
    <cellStyle name="Comma 12 2 2 2 2 3 2" xfId="15571"/>
    <cellStyle name="Comma 12 2 2 2 2 4" xfId="8568"/>
    <cellStyle name="Comma 12 2 2 2 2 4 2" xfId="18950"/>
    <cellStyle name="Comma 12 2 2 2 2 5" xfId="12051"/>
    <cellStyle name="Comma 12 2 2 2 3" xfId="2406"/>
    <cellStyle name="Comma 12 2 2 2 3 2" xfId="5905"/>
    <cellStyle name="Comma 12 2 2 2 3 2 2" xfId="16287"/>
    <cellStyle name="Comma 12 2 2 2 3 3" xfId="9285"/>
    <cellStyle name="Comma 12 2 2 2 3 3 2" xfId="19667"/>
    <cellStyle name="Comma 12 2 2 2 3 4" xfId="12819"/>
    <cellStyle name="Comma 12 2 2 2 4" xfId="4482"/>
    <cellStyle name="Comma 12 2 2 2 4 2" xfId="14864"/>
    <cellStyle name="Comma 12 2 2 2 5" xfId="7862"/>
    <cellStyle name="Comma 12 2 2 2 5 2" xfId="18244"/>
    <cellStyle name="Comma 12 2 2 2 6" xfId="11293"/>
    <cellStyle name="Comma 12 2 2 3" xfId="1248"/>
    <cellStyle name="Comma 12 2 2 3 2" xfId="2785"/>
    <cellStyle name="Comma 12 2 2 3 2 2" xfId="6258"/>
    <cellStyle name="Comma 12 2 2 3 2 2 2" xfId="16640"/>
    <cellStyle name="Comma 12 2 2 3 2 3" xfId="9638"/>
    <cellStyle name="Comma 12 2 2 3 2 3 2" xfId="20020"/>
    <cellStyle name="Comma 12 2 2 3 2 4" xfId="13198"/>
    <cellStyle name="Comma 12 2 2 3 3" xfId="4836"/>
    <cellStyle name="Comma 12 2 2 3 3 2" xfId="15218"/>
    <cellStyle name="Comma 12 2 2 3 4" xfId="8215"/>
    <cellStyle name="Comma 12 2 2 3 4 2" xfId="18597"/>
    <cellStyle name="Comma 12 2 2 3 5" xfId="11672"/>
    <cellStyle name="Comma 12 2 2 4" xfId="2027"/>
    <cellStyle name="Comma 12 2 2 4 2" xfId="5552"/>
    <cellStyle name="Comma 12 2 2 4 2 2" xfId="15934"/>
    <cellStyle name="Comma 12 2 2 4 3" xfId="8932"/>
    <cellStyle name="Comma 12 2 2 4 3 2" xfId="19314"/>
    <cellStyle name="Comma 12 2 2 4 4" xfId="12440"/>
    <cellStyle name="Comma 12 2 2 5" xfId="3402"/>
    <cellStyle name="Comma 12 2 2 5 2" xfId="6849"/>
    <cellStyle name="Comma 12 2 2 5 2 2" xfId="17231"/>
    <cellStyle name="Comma 12 2 2 5 3" xfId="10229"/>
    <cellStyle name="Comma 12 2 2 5 3 2" xfId="20611"/>
    <cellStyle name="Comma 12 2 2 5 4" xfId="13815"/>
    <cellStyle name="Comma 12 2 2 6" xfId="4131"/>
    <cellStyle name="Comma 12 2 2 6 2" xfId="14513"/>
    <cellStyle name="Comma 12 2 2 7" xfId="7510"/>
    <cellStyle name="Comma 12 2 2 7 2" xfId="17892"/>
    <cellStyle name="Comma 12 2 2 8" xfId="10915"/>
    <cellStyle name="Comma 12 2 3" xfId="676"/>
    <cellStyle name="Comma 12 2 3 2" xfId="1444"/>
    <cellStyle name="Comma 12 2 3 2 2" xfId="2981"/>
    <cellStyle name="Comma 12 2 3 2 2 2" xfId="6441"/>
    <cellStyle name="Comma 12 2 3 2 2 2 2" xfId="16823"/>
    <cellStyle name="Comma 12 2 3 2 2 3" xfId="9821"/>
    <cellStyle name="Comma 12 2 3 2 2 3 2" xfId="20203"/>
    <cellStyle name="Comma 12 2 3 2 2 4" xfId="13394"/>
    <cellStyle name="Comma 12 2 3 2 3" xfId="5019"/>
    <cellStyle name="Comma 12 2 3 2 3 2" xfId="15401"/>
    <cellStyle name="Comma 12 2 3 2 4" xfId="8398"/>
    <cellStyle name="Comma 12 2 3 2 4 2" xfId="18780"/>
    <cellStyle name="Comma 12 2 3 2 5" xfId="11868"/>
    <cellStyle name="Comma 12 2 3 3" xfId="2223"/>
    <cellStyle name="Comma 12 2 3 3 2" xfId="5735"/>
    <cellStyle name="Comma 12 2 3 3 2 2" xfId="16117"/>
    <cellStyle name="Comma 12 2 3 3 3" xfId="9115"/>
    <cellStyle name="Comma 12 2 3 3 3 2" xfId="19497"/>
    <cellStyle name="Comma 12 2 3 3 4" xfId="12636"/>
    <cellStyle name="Comma 12 2 3 4" xfId="4312"/>
    <cellStyle name="Comma 12 2 3 4 2" xfId="14694"/>
    <cellStyle name="Comma 12 2 3 5" xfId="7692"/>
    <cellStyle name="Comma 12 2 3 5 2" xfId="18074"/>
    <cellStyle name="Comma 12 2 3 6" xfId="11110"/>
    <cellStyle name="Comma 12 2 4" xfId="1065"/>
    <cellStyle name="Comma 12 2 4 2" xfId="2602"/>
    <cellStyle name="Comma 12 2 4 2 2" xfId="6088"/>
    <cellStyle name="Comma 12 2 4 2 2 2" xfId="16470"/>
    <cellStyle name="Comma 12 2 4 2 3" xfId="9468"/>
    <cellStyle name="Comma 12 2 4 2 3 2" xfId="19850"/>
    <cellStyle name="Comma 12 2 4 2 4" xfId="13015"/>
    <cellStyle name="Comma 12 2 4 3" xfId="4666"/>
    <cellStyle name="Comma 12 2 4 3 2" xfId="15048"/>
    <cellStyle name="Comma 12 2 4 4" xfId="8045"/>
    <cellStyle name="Comma 12 2 4 4 2" xfId="18427"/>
    <cellStyle name="Comma 12 2 4 5" xfId="11489"/>
    <cellStyle name="Comma 12 2 5" xfId="1844"/>
    <cellStyle name="Comma 12 2 5 2" xfId="5382"/>
    <cellStyle name="Comma 12 2 5 2 2" xfId="15764"/>
    <cellStyle name="Comma 12 2 5 3" xfId="8761"/>
    <cellStyle name="Comma 12 2 5 3 2" xfId="19143"/>
    <cellStyle name="Comma 12 2 5 4" xfId="12257"/>
    <cellStyle name="Comma 12 2 6" xfId="3403"/>
    <cellStyle name="Comma 12 2 6 2" xfId="6850"/>
    <cellStyle name="Comma 12 2 6 2 2" xfId="17232"/>
    <cellStyle name="Comma 12 2 6 3" xfId="10230"/>
    <cellStyle name="Comma 12 2 6 3 2" xfId="20612"/>
    <cellStyle name="Comma 12 2 6 4" xfId="13816"/>
    <cellStyle name="Comma 12 2 7" xfId="3961"/>
    <cellStyle name="Comma 12 2 7 2" xfId="14343"/>
    <cellStyle name="Comma 12 2 8" xfId="7339"/>
    <cellStyle name="Comma 12 2 8 2" xfId="17721"/>
    <cellStyle name="Comma 12 2 9" xfId="10732"/>
    <cellStyle name="Comma 12 3" xfId="387"/>
    <cellStyle name="Comma 12 3 2" xfId="776"/>
    <cellStyle name="Comma 12 3 2 2" xfId="1544"/>
    <cellStyle name="Comma 12 3 2 2 2" xfId="3081"/>
    <cellStyle name="Comma 12 3 2 2 2 2" xfId="6532"/>
    <cellStyle name="Comma 12 3 2 2 2 2 2" xfId="16914"/>
    <cellStyle name="Comma 12 3 2 2 2 3" xfId="9912"/>
    <cellStyle name="Comma 12 3 2 2 2 3 2" xfId="20294"/>
    <cellStyle name="Comma 12 3 2 2 2 4" xfId="13494"/>
    <cellStyle name="Comma 12 3 2 2 3" xfId="5110"/>
    <cellStyle name="Comma 12 3 2 2 3 2" xfId="15492"/>
    <cellStyle name="Comma 12 3 2 2 4" xfId="8489"/>
    <cellStyle name="Comma 12 3 2 2 4 2" xfId="18871"/>
    <cellStyle name="Comma 12 3 2 2 5" xfId="11968"/>
    <cellStyle name="Comma 12 3 2 3" xfId="2323"/>
    <cellStyle name="Comma 12 3 2 3 2" xfId="5826"/>
    <cellStyle name="Comma 12 3 2 3 2 2" xfId="16208"/>
    <cellStyle name="Comma 12 3 2 3 3" xfId="9206"/>
    <cellStyle name="Comma 12 3 2 3 3 2" xfId="19588"/>
    <cellStyle name="Comma 12 3 2 3 4" xfId="12736"/>
    <cellStyle name="Comma 12 3 2 4" xfId="4403"/>
    <cellStyle name="Comma 12 3 2 4 2" xfId="14785"/>
    <cellStyle name="Comma 12 3 2 5" xfId="7783"/>
    <cellStyle name="Comma 12 3 2 5 2" xfId="18165"/>
    <cellStyle name="Comma 12 3 2 6" xfId="11210"/>
    <cellStyle name="Comma 12 3 3" xfId="1165"/>
    <cellStyle name="Comma 12 3 3 2" xfId="2702"/>
    <cellStyle name="Comma 12 3 3 2 2" xfId="6179"/>
    <cellStyle name="Comma 12 3 3 2 2 2" xfId="16561"/>
    <cellStyle name="Comma 12 3 3 2 3" xfId="9559"/>
    <cellStyle name="Comma 12 3 3 2 3 2" xfId="19941"/>
    <cellStyle name="Comma 12 3 3 2 4" xfId="13115"/>
    <cellStyle name="Comma 12 3 3 3" xfId="4757"/>
    <cellStyle name="Comma 12 3 3 3 2" xfId="15139"/>
    <cellStyle name="Comma 12 3 3 4" xfId="8136"/>
    <cellStyle name="Comma 12 3 3 4 2" xfId="18518"/>
    <cellStyle name="Comma 12 3 3 5" xfId="11589"/>
    <cellStyle name="Comma 12 3 4" xfId="1944"/>
    <cellStyle name="Comma 12 3 4 2" xfId="5473"/>
    <cellStyle name="Comma 12 3 4 2 2" xfId="15855"/>
    <cellStyle name="Comma 12 3 4 3" xfId="8852"/>
    <cellStyle name="Comma 12 3 4 3 2" xfId="19234"/>
    <cellStyle name="Comma 12 3 4 4" xfId="12357"/>
    <cellStyle name="Comma 12 3 5" xfId="3404"/>
    <cellStyle name="Comma 12 3 5 2" xfId="6851"/>
    <cellStyle name="Comma 12 3 5 2 2" xfId="17233"/>
    <cellStyle name="Comma 12 3 5 3" xfId="10231"/>
    <cellStyle name="Comma 12 3 5 3 2" xfId="20613"/>
    <cellStyle name="Comma 12 3 5 4" xfId="13817"/>
    <cellStyle name="Comma 12 3 6" xfId="4052"/>
    <cellStyle name="Comma 12 3 6 2" xfId="14434"/>
    <cellStyle name="Comma 12 3 7" xfId="7431"/>
    <cellStyle name="Comma 12 3 7 2" xfId="17813"/>
    <cellStyle name="Comma 12 3 8" xfId="10832"/>
    <cellStyle name="Comma 12 4" xfId="593"/>
    <cellStyle name="Comma 12 4 2" xfId="1361"/>
    <cellStyle name="Comma 12 4 2 2" xfId="2898"/>
    <cellStyle name="Comma 12 4 2 2 2" xfId="6362"/>
    <cellStyle name="Comma 12 4 2 2 2 2" xfId="16744"/>
    <cellStyle name="Comma 12 4 2 2 3" xfId="9742"/>
    <cellStyle name="Comma 12 4 2 2 3 2" xfId="20124"/>
    <cellStyle name="Comma 12 4 2 2 4" xfId="13311"/>
    <cellStyle name="Comma 12 4 2 3" xfId="4940"/>
    <cellStyle name="Comma 12 4 2 3 2" xfId="15322"/>
    <cellStyle name="Comma 12 4 2 4" xfId="8319"/>
    <cellStyle name="Comma 12 4 2 4 2" xfId="18701"/>
    <cellStyle name="Comma 12 4 2 5" xfId="11785"/>
    <cellStyle name="Comma 12 4 3" xfId="2140"/>
    <cellStyle name="Comma 12 4 3 2" xfId="5656"/>
    <cellStyle name="Comma 12 4 3 2 2" xfId="16038"/>
    <cellStyle name="Comma 12 4 3 3" xfId="9036"/>
    <cellStyle name="Comma 12 4 3 3 2" xfId="19418"/>
    <cellStyle name="Comma 12 4 3 4" xfId="12553"/>
    <cellStyle name="Comma 12 4 4" xfId="4233"/>
    <cellStyle name="Comma 12 4 4 2" xfId="14615"/>
    <cellStyle name="Comma 12 4 5" xfId="7613"/>
    <cellStyle name="Comma 12 4 5 2" xfId="17995"/>
    <cellStyle name="Comma 12 4 6" xfId="11027"/>
    <cellStyle name="Comma 12 5" xfId="982"/>
    <cellStyle name="Comma 12 5 2" xfId="2519"/>
    <cellStyle name="Comma 12 5 2 2" xfId="6009"/>
    <cellStyle name="Comma 12 5 2 2 2" xfId="16391"/>
    <cellStyle name="Comma 12 5 2 3" xfId="9389"/>
    <cellStyle name="Comma 12 5 2 3 2" xfId="19771"/>
    <cellStyle name="Comma 12 5 2 4" xfId="12932"/>
    <cellStyle name="Comma 12 5 3" xfId="4587"/>
    <cellStyle name="Comma 12 5 3 2" xfId="14969"/>
    <cellStyle name="Comma 12 5 4" xfId="7966"/>
    <cellStyle name="Comma 12 5 4 2" xfId="18348"/>
    <cellStyle name="Comma 12 5 5" xfId="11406"/>
    <cellStyle name="Comma 12 6" xfId="1761"/>
    <cellStyle name="Comma 12 6 2" xfId="5303"/>
    <cellStyle name="Comma 12 6 2 2" xfId="15685"/>
    <cellStyle name="Comma 12 6 3" xfId="8682"/>
    <cellStyle name="Comma 12 6 3 2" xfId="19064"/>
    <cellStyle name="Comma 12 6 4" xfId="12174"/>
    <cellStyle name="Comma 12 7" xfId="3405"/>
    <cellStyle name="Comma 12 7 2" xfId="6852"/>
    <cellStyle name="Comma 12 7 2 2" xfId="17234"/>
    <cellStyle name="Comma 12 7 3" xfId="10232"/>
    <cellStyle name="Comma 12 7 3 2" xfId="20614"/>
    <cellStyle name="Comma 12 7 4" xfId="13818"/>
    <cellStyle name="Comma 12 8" xfId="195"/>
    <cellStyle name="Comma 12 8 2" xfId="3882"/>
    <cellStyle name="Comma 12 8 2 2" xfId="14264"/>
    <cellStyle name="Comma 12 8 3" xfId="7260"/>
    <cellStyle name="Comma 12 8 3 2" xfId="17642"/>
    <cellStyle name="Comma 12 8 4" xfId="10651"/>
    <cellStyle name="Comma 12 9" xfId="10573"/>
    <cellStyle name="Comma 13" xfId="53"/>
    <cellStyle name="Comma 13 2" xfId="708"/>
    <cellStyle name="Comma 13 2 2" xfId="1476"/>
    <cellStyle name="Comma 13 2 2 2" xfId="3013"/>
    <cellStyle name="Comma 13 2 2 2 2" xfId="13426"/>
    <cellStyle name="Comma 13 2 2 3" xfId="11900"/>
    <cellStyle name="Comma 13 2 3" xfId="2255"/>
    <cellStyle name="Comma 13 2 3 2" xfId="12668"/>
    <cellStyle name="Comma 13 2 4" xfId="3406"/>
    <cellStyle name="Comma 13 2 4 2" xfId="13819"/>
    <cellStyle name="Comma 13 2 5" xfId="11142"/>
    <cellStyle name="Comma 13 3" xfId="1097"/>
    <cellStyle name="Comma 13 3 2" xfId="2634"/>
    <cellStyle name="Comma 13 3 2 2" xfId="13047"/>
    <cellStyle name="Comma 13 3 3" xfId="11521"/>
    <cellStyle name="Comma 13 4" xfId="1876"/>
    <cellStyle name="Comma 13 4 2" xfId="12289"/>
    <cellStyle name="Comma 13 5" xfId="3407"/>
    <cellStyle name="Comma 13 5 2" xfId="13820"/>
    <cellStyle name="Comma 13 6" xfId="317"/>
    <cellStyle name="Comma 13 6 2" xfId="10764"/>
    <cellStyle name="Comma 13 7" xfId="3781"/>
    <cellStyle name="Comma 13 7 2" xfId="14163"/>
    <cellStyle name="Comma 13 8" xfId="7160"/>
    <cellStyle name="Comma 13 8 2" xfId="17542"/>
    <cellStyle name="Comma 13 9" xfId="10537"/>
    <cellStyle name="Comma 14" xfId="109"/>
    <cellStyle name="Comma 14 2" xfId="886"/>
    <cellStyle name="Comma 14 2 2" xfId="1654"/>
    <cellStyle name="Comma 14 2 2 2" xfId="3191"/>
    <cellStyle name="Comma 14 2 2 2 2" xfId="6638"/>
    <cellStyle name="Comma 14 2 2 2 2 2" xfId="17020"/>
    <cellStyle name="Comma 14 2 2 2 3" xfId="10018"/>
    <cellStyle name="Comma 14 2 2 2 3 2" xfId="20400"/>
    <cellStyle name="Comma 14 2 2 2 4" xfId="13604"/>
    <cellStyle name="Comma 14 2 2 3" xfId="5216"/>
    <cellStyle name="Comma 14 2 2 3 2" xfId="15598"/>
    <cellStyle name="Comma 14 2 2 4" xfId="8595"/>
    <cellStyle name="Comma 14 2 2 4 2" xfId="18977"/>
    <cellStyle name="Comma 14 2 2 5" xfId="12078"/>
    <cellStyle name="Comma 14 2 3" xfId="2433"/>
    <cellStyle name="Comma 14 2 3 2" xfId="5932"/>
    <cellStyle name="Comma 14 2 3 2 2" xfId="16314"/>
    <cellStyle name="Comma 14 2 3 3" xfId="9312"/>
    <cellStyle name="Comma 14 2 3 3 2" xfId="19694"/>
    <cellStyle name="Comma 14 2 3 4" xfId="12846"/>
    <cellStyle name="Comma 14 2 4" xfId="3408"/>
    <cellStyle name="Comma 14 2 4 2" xfId="6853"/>
    <cellStyle name="Comma 14 2 4 2 2" xfId="17235"/>
    <cellStyle name="Comma 14 2 4 3" xfId="10233"/>
    <cellStyle name="Comma 14 2 4 3 2" xfId="20615"/>
    <cellStyle name="Comma 14 2 4 4" xfId="13821"/>
    <cellStyle name="Comma 14 2 5" xfId="4509"/>
    <cellStyle name="Comma 14 2 5 2" xfId="14891"/>
    <cellStyle name="Comma 14 2 6" xfId="7889"/>
    <cellStyle name="Comma 14 2 6 2" xfId="18271"/>
    <cellStyle name="Comma 14 2 7" xfId="11320"/>
    <cellStyle name="Comma 14 3" xfId="1275"/>
    <cellStyle name="Comma 14 3 2" xfId="2812"/>
    <cellStyle name="Comma 14 3 2 2" xfId="6285"/>
    <cellStyle name="Comma 14 3 2 2 2" xfId="16667"/>
    <cellStyle name="Comma 14 3 2 3" xfId="9665"/>
    <cellStyle name="Comma 14 3 2 3 2" xfId="20047"/>
    <cellStyle name="Comma 14 3 2 4" xfId="13225"/>
    <cellStyle name="Comma 14 3 3" xfId="4863"/>
    <cellStyle name="Comma 14 3 3 2" xfId="15245"/>
    <cellStyle name="Comma 14 3 4" xfId="8242"/>
    <cellStyle name="Comma 14 3 4 2" xfId="18624"/>
    <cellStyle name="Comma 14 3 5" xfId="11699"/>
    <cellStyle name="Comma 14 4" xfId="2054"/>
    <cellStyle name="Comma 14 4 2" xfId="5579"/>
    <cellStyle name="Comma 14 4 2 2" xfId="15961"/>
    <cellStyle name="Comma 14 4 3" xfId="8959"/>
    <cellStyle name="Comma 14 4 3 2" xfId="19341"/>
    <cellStyle name="Comma 14 4 4" xfId="12467"/>
    <cellStyle name="Comma 14 5" xfId="3409"/>
    <cellStyle name="Comma 14 5 2" xfId="6854"/>
    <cellStyle name="Comma 14 5 2 2" xfId="17236"/>
    <cellStyle name="Comma 14 5 3" xfId="10234"/>
    <cellStyle name="Comma 14 5 3 2" xfId="20616"/>
    <cellStyle name="Comma 14 5 4" xfId="13822"/>
    <cellStyle name="Comma 14 6" xfId="3826"/>
    <cellStyle name="Comma 14 6 2" xfId="14208"/>
    <cellStyle name="Comma 14 7" xfId="7205"/>
    <cellStyle name="Comma 14 7 2" xfId="17587"/>
    <cellStyle name="Comma 14 8" xfId="10586"/>
    <cellStyle name="Comma 15" xfId="108"/>
    <cellStyle name="Comma 15 2" xfId="889"/>
    <cellStyle name="Comma 15 2 2" xfId="1657"/>
    <cellStyle name="Comma 15 2 2 2" xfId="3194"/>
    <cellStyle name="Comma 15 2 2 2 2" xfId="6641"/>
    <cellStyle name="Comma 15 2 2 2 2 2" xfId="17023"/>
    <cellStyle name="Comma 15 2 2 2 3" xfId="10021"/>
    <cellStyle name="Comma 15 2 2 2 3 2" xfId="20403"/>
    <cellStyle name="Comma 15 2 2 2 4" xfId="13607"/>
    <cellStyle name="Comma 15 2 2 3" xfId="5219"/>
    <cellStyle name="Comma 15 2 2 3 2" xfId="15601"/>
    <cellStyle name="Comma 15 2 2 4" xfId="8598"/>
    <cellStyle name="Comma 15 2 2 4 2" xfId="18980"/>
    <cellStyle name="Comma 15 2 2 5" xfId="12081"/>
    <cellStyle name="Comma 15 2 3" xfId="2436"/>
    <cellStyle name="Comma 15 2 3 2" xfId="5935"/>
    <cellStyle name="Comma 15 2 3 2 2" xfId="16317"/>
    <cellStyle name="Comma 15 2 3 3" xfId="9315"/>
    <cellStyle name="Comma 15 2 3 3 2" xfId="19697"/>
    <cellStyle name="Comma 15 2 3 4" xfId="12849"/>
    <cellStyle name="Comma 15 2 4" xfId="3410"/>
    <cellStyle name="Comma 15 2 4 2" xfId="6855"/>
    <cellStyle name="Comma 15 2 4 2 2" xfId="17237"/>
    <cellStyle name="Comma 15 2 4 3" xfId="10235"/>
    <cellStyle name="Comma 15 2 4 3 2" xfId="20617"/>
    <cellStyle name="Comma 15 2 4 4" xfId="13823"/>
    <cellStyle name="Comma 15 2 5" xfId="4512"/>
    <cellStyle name="Comma 15 2 5 2" xfId="14894"/>
    <cellStyle name="Comma 15 2 6" xfId="7892"/>
    <cellStyle name="Comma 15 2 6 2" xfId="18274"/>
    <cellStyle name="Comma 15 2 7" xfId="11323"/>
    <cellStyle name="Comma 15 3" xfId="1278"/>
    <cellStyle name="Comma 15 3 2" xfId="2815"/>
    <cellStyle name="Comma 15 3 2 2" xfId="6288"/>
    <cellStyle name="Comma 15 3 2 2 2" xfId="16670"/>
    <cellStyle name="Comma 15 3 2 3" xfId="9668"/>
    <cellStyle name="Comma 15 3 2 3 2" xfId="20050"/>
    <cellStyle name="Comma 15 3 2 4" xfId="13228"/>
    <cellStyle name="Comma 15 3 3" xfId="3411"/>
    <cellStyle name="Comma 15 3 3 2" xfId="6856"/>
    <cellStyle name="Comma 15 3 3 2 2" xfId="17238"/>
    <cellStyle name="Comma 15 3 3 3" xfId="10236"/>
    <cellStyle name="Comma 15 3 3 3 2" xfId="20618"/>
    <cellStyle name="Comma 15 3 3 4" xfId="13824"/>
    <cellStyle name="Comma 15 3 4" xfId="4866"/>
    <cellStyle name="Comma 15 3 4 2" xfId="15248"/>
    <cellStyle name="Comma 15 3 5" xfId="8245"/>
    <cellStyle name="Comma 15 3 5 2" xfId="18627"/>
    <cellStyle name="Comma 15 3 6" xfId="11702"/>
    <cellStyle name="Comma 15 4" xfId="2057"/>
    <cellStyle name="Comma 15 4 2" xfId="5582"/>
    <cellStyle name="Comma 15 4 2 2" xfId="15964"/>
    <cellStyle name="Comma 15 4 3" xfId="8962"/>
    <cellStyle name="Comma 15 4 3 2" xfId="19344"/>
    <cellStyle name="Comma 15 4 4" xfId="12470"/>
    <cellStyle name="Comma 15 5" xfId="3412"/>
    <cellStyle name="Comma 15 5 2" xfId="6857"/>
    <cellStyle name="Comma 15 5 2 2" xfId="17239"/>
    <cellStyle name="Comma 15 5 3" xfId="10237"/>
    <cellStyle name="Comma 15 5 3 2" xfId="20619"/>
    <cellStyle name="Comma 15 5 4" xfId="13825"/>
    <cellStyle name="Comma 15 6" xfId="3825"/>
    <cellStyle name="Comma 15 6 2" xfId="14207"/>
    <cellStyle name="Comma 15 7" xfId="7204"/>
    <cellStyle name="Comma 15 7 2" xfId="17586"/>
    <cellStyle name="Comma 15 8" xfId="10585"/>
    <cellStyle name="Comma 16" xfId="107"/>
    <cellStyle name="Comma 16 2" xfId="1293"/>
    <cellStyle name="Comma 16 2 2" xfId="2830"/>
    <cellStyle name="Comma 16 2 2 2" xfId="13243"/>
    <cellStyle name="Comma 16 2 3" xfId="11717"/>
    <cellStyle name="Comma 16 3" xfId="2072"/>
    <cellStyle name="Comma 16 3 2" xfId="12485"/>
    <cellStyle name="Comma 16 4" xfId="3413"/>
    <cellStyle name="Comma 16 4 2" xfId="6858"/>
    <cellStyle name="Comma 16 4 2 2" xfId="17240"/>
    <cellStyle name="Comma 16 4 3" xfId="10238"/>
    <cellStyle name="Comma 16 4 3 2" xfId="20620"/>
    <cellStyle name="Comma 16 4 4" xfId="13826"/>
    <cellStyle name="Comma 16 5" xfId="516"/>
    <cellStyle name="Comma 16 5 2" xfId="10959"/>
    <cellStyle name="Comma 16 6" xfId="3824"/>
    <cellStyle name="Comma 16 6 2" xfId="14206"/>
    <cellStyle name="Comma 16 7" xfId="7203"/>
    <cellStyle name="Comma 16 7 2" xfId="17585"/>
    <cellStyle name="Comma 16 8" xfId="10584"/>
    <cellStyle name="Comma 17" xfId="81"/>
    <cellStyle name="Comma 17 2" xfId="2451"/>
    <cellStyle name="Comma 17 2 2" xfId="12864"/>
    <cellStyle name="Comma 17 3" xfId="3414"/>
    <cellStyle name="Comma 17 3 2" xfId="6859"/>
    <cellStyle name="Comma 17 3 2 2" xfId="17241"/>
    <cellStyle name="Comma 17 3 3" xfId="10239"/>
    <cellStyle name="Comma 17 3 3 2" xfId="20621"/>
    <cellStyle name="Comma 17 3 4" xfId="13827"/>
    <cellStyle name="Comma 17 4" xfId="905"/>
    <cellStyle name="Comma 17 4 2" xfId="11338"/>
    <cellStyle name="Comma 17 5" xfId="3799"/>
    <cellStyle name="Comma 17 5 2" xfId="14181"/>
    <cellStyle name="Comma 17 6" xfId="7178"/>
    <cellStyle name="Comma 17 6 2" xfId="17560"/>
    <cellStyle name="Comma 17 7" xfId="10558"/>
    <cellStyle name="Comma 18" xfId="80"/>
    <cellStyle name="Comma 18 2" xfId="3197"/>
    <cellStyle name="Comma 18 2 2" xfId="6644"/>
    <cellStyle name="Comma 18 2 2 2" xfId="17026"/>
    <cellStyle name="Comma 18 2 3" xfId="10024"/>
    <cellStyle name="Comma 18 2 3 2" xfId="20406"/>
    <cellStyle name="Comma 18 2 4" xfId="13610"/>
    <cellStyle name="Comma 18 3" xfId="3415"/>
    <cellStyle name="Comma 18 3 2" xfId="6860"/>
    <cellStyle name="Comma 18 3 2 2" xfId="17242"/>
    <cellStyle name="Comma 18 3 3" xfId="10240"/>
    <cellStyle name="Comma 18 3 3 2" xfId="20622"/>
    <cellStyle name="Comma 18 3 4" xfId="13828"/>
    <cellStyle name="Comma 18 4" xfId="3798"/>
    <cellStyle name="Comma 18 4 2" xfId="14180"/>
    <cellStyle name="Comma 18 5" xfId="7177"/>
    <cellStyle name="Comma 18 5 2" xfId="17559"/>
    <cellStyle name="Comma 18 6" xfId="10557"/>
    <cellStyle name="Comma 19" xfId="105"/>
    <cellStyle name="Comma 19 2" xfId="3200"/>
    <cellStyle name="Comma 19 2 2" xfId="6647"/>
    <cellStyle name="Comma 19 2 2 2" xfId="17029"/>
    <cellStyle name="Comma 19 2 3" xfId="10027"/>
    <cellStyle name="Comma 19 2 3 2" xfId="20409"/>
    <cellStyle name="Comma 19 2 4" xfId="13613"/>
    <cellStyle name="Comma 19 3" xfId="3416"/>
    <cellStyle name="Comma 19 3 2" xfId="6861"/>
    <cellStyle name="Comma 19 3 2 2" xfId="17243"/>
    <cellStyle name="Comma 19 3 3" xfId="10241"/>
    <cellStyle name="Comma 19 3 3 2" xfId="20623"/>
    <cellStyle name="Comma 19 3 4" xfId="13829"/>
    <cellStyle name="Comma 19 4" xfId="3822"/>
    <cellStyle name="Comma 19 4 2" xfId="14204"/>
    <cellStyle name="Comma 19 5" xfId="7201"/>
    <cellStyle name="Comma 19 5 2" xfId="17583"/>
    <cellStyle name="Comma 19 6" xfId="10582"/>
    <cellStyle name="Comma 2" xfId="61"/>
    <cellStyle name="Comma 2 10" xfId="3417"/>
    <cellStyle name="Comma 2 10 2" xfId="6862"/>
    <cellStyle name="Comma 2 10 2 2" xfId="17244"/>
    <cellStyle name="Comma 2 10 3" xfId="10242"/>
    <cellStyle name="Comma 2 10 3 2" xfId="20624"/>
    <cellStyle name="Comma 2 10 4" xfId="13830"/>
    <cellStyle name="Comma 2 11" xfId="112"/>
    <cellStyle name="Comma 2 11 2" xfId="10589"/>
    <cellStyle name="Comma 2 12" xfId="3787"/>
    <cellStyle name="Comma 2 12 2" xfId="14169"/>
    <cellStyle name="Comma 2 13" xfId="7166"/>
    <cellStyle name="Comma 2 13 2" xfId="17548"/>
    <cellStyle name="Comma 2 14" xfId="10543"/>
    <cellStyle name="Comma 2 2" xfId="65"/>
    <cellStyle name="Comma 2 2 10" xfId="10547"/>
    <cellStyle name="Comma 2 2 2" xfId="90"/>
    <cellStyle name="Comma 2 2 2 10" xfId="10567"/>
    <cellStyle name="Comma 2 2 2 2" xfId="451"/>
    <cellStyle name="Comma 2 2 2 2 2" xfId="840"/>
    <cellStyle name="Comma 2 2 2 2 2 2" xfId="1608"/>
    <cellStyle name="Comma 2 2 2 2 2 2 2" xfId="3145"/>
    <cellStyle name="Comma 2 2 2 2 2 2 2 2" xfId="6592"/>
    <cellStyle name="Comma 2 2 2 2 2 2 2 2 2" xfId="16974"/>
    <cellStyle name="Comma 2 2 2 2 2 2 2 3" xfId="9972"/>
    <cellStyle name="Comma 2 2 2 2 2 2 2 3 2" xfId="20354"/>
    <cellStyle name="Comma 2 2 2 2 2 2 2 4" xfId="13558"/>
    <cellStyle name="Comma 2 2 2 2 2 2 3" xfId="5170"/>
    <cellStyle name="Comma 2 2 2 2 2 2 3 2" xfId="15552"/>
    <cellStyle name="Comma 2 2 2 2 2 2 4" xfId="8549"/>
    <cellStyle name="Comma 2 2 2 2 2 2 4 2" xfId="18931"/>
    <cellStyle name="Comma 2 2 2 2 2 2 5" xfId="12032"/>
    <cellStyle name="Comma 2 2 2 2 2 3" xfId="2387"/>
    <cellStyle name="Comma 2 2 2 2 2 3 2" xfId="5886"/>
    <cellStyle name="Comma 2 2 2 2 2 3 2 2" xfId="16268"/>
    <cellStyle name="Comma 2 2 2 2 2 3 3" xfId="9266"/>
    <cellStyle name="Comma 2 2 2 2 2 3 3 2" xfId="19648"/>
    <cellStyle name="Comma 2 2 2 2 2 3 4" xfId="12800"/>
    <cellStyle name="Comma 2 2 2 2 2 4" xfId="4463"/>
    <cellStyle name="Comma 2 2 2 2 2 4 2" xfId="14845"/>
    <cellStyle name="Comma 2 2 2 2 2 5" xfId="7843"/>
    <cellStyle name="Comma 2 2 2 2 2 5 2" xfId="18225"/>
    <cellStyle name="Comma 2 2 2 2 2 6" xfId="11274"/>
    <cellStyle name="Comma 2 2 2 2 3" xfId="1229"/>
    <cellStyle name="Comma 2 2 2 2 3 2" xfId="2766"/>
    <cellStyle name="Comma 2 2 2 2 3 2 2" xfId="6239"/>
    <cellStyle name="Comma 2 2 2 2 3 2 2 2" xfId="16621"/>
    <cellStyle name="Comma 2 2 2 2 3 2 3" xfId="9619"/>
    <cellStyle name="Comma 2 2 2 2 3 2 3 2" xfId="20001"/>
    <cellStyle name="Comma 2 2 2 2 3 2 4" xfId="13179"/>
    <cellStyle name="Comma 2 2 2 2 3 3" xfId="4817"/>
    <cellStyle name="Comma 2 2 2 2 3 3 2" xfId="15199"/>
    <cellStyle name="Comma 2 2 2 2 3 4" xfId="8196"/>
    <cellStyle name="Comma 2 2 2 2 3 4 2" xfId="18578"/>
    <cellStyle name="Comma 2 2 2 2 3 5" xfId="11653"/>
    <cellStyle name="Comma 2 2 2 2 4" xfId="2008"/>
    <cellStyle name="Comma 2 2 2 2 4 2" xfId="5533"/>
    <cellStyle name="Comma 2 2 2 2 4 2 2" xfId="15915"/>
    <cellStyle name="Comma 2 2 2 2 4 3" xfId="8913"/>
    <cellStyle name="Comma 2 2 2 2 4 3 2" xfId="19295"/>
    <cellStyle name="Comma 2 2 2 2 4 4" xfId="12421"/>
    <cellStyle name="Comma 2 2 2 2 5" xfId="3418"/>
    <cellStyle name="Comma 2 2 2 2 5 2" xfId="6863"/>
    <cellStyle name="Comma 2 2 2 2 5 2 2" xfId="17245"/>
    <cellStyle name="Comma 2 2 2 2 5 3" xfId="10243"/>
    <cellStyle name="Comma 2 2 2 2 5 3 2" xfId="20625"/>
    <cellStyle name="Comma 2 2 2 2 5 4" xfId="13831"/>
    <cellStyle name="Comma 2 2 2 2 6" xfId="4112"/>
    <cellStyle name="Comma 2 2 2 2 6 2" xfId="14494"/>
    <cellStyle name="Comma 2 2 2 2 7" xfId="7491"/>
    <cellStyle name="Comma 2 2 2 2 7 2" xfId="17873"/>
    <cellStyle name="Comma 2 2 2 2 8" xfId="10896"/>
    <cellStyle name="Comma 2 2 2 3" xfId="657"/>
    <cellStyle name="Comma 2 2 2 3 2" xfId="1425"/>
    <cellStyle name="Comma 2 2 2 3 2 2" xfId="2962"/>
    <cellStyle name="Comma 2 2 2 3 2 2 2" xfId="6422"/>
    <cellStyle name="Comma 2 2 2 3 2 2 2 2" xfId="16804"/>
    <cellStyle name="Comma 2 2 2 3 2 2 3" xfId="9802"/>
    <cellStyle name="Comma 2 2 2 3 2 2 3 2" xfId="20184"/>
    <cellStyle name="Comma 2 2 2 3 2 2 4" xfId="13375"/>
    <cellStyle name="Comma 2 2 2 3 2 3" xfId="5000"/>
    <cellStyle name="Comma 2 2 2 3 2 3 2" xfId="15382"/>
    <cellStyle name="Comma 2 2 2 3 2 4" xfId="8379"/>
    <cellStyle name="Comma 2 2 2 3 2 4 2" xfId="18761"/>
    <cellStyle name="Comma 2 2 2 3 2 5" xfId="11849"/>
    <cellStyle name="Comma 2 2 2 3 3" xfId="2204"/>
    <cellStyle name="Comma 2 2 2 3 3 2" xfId="5716"/>
    <cellStyle name="Comma 2 2 2 3 3 2 2" xfId="16098"/>
    <cellStyle name="Comma 2 2 2 3 3 3" xfId="9096"/>
    <cellStyle name="Comma 2 2 2 3 3 3 2" xfId="19478"/>
    <cellStyle name="Comma 2 2 2 3 3 4" xfId="12617"/>
    <cellStyle name="Comma 2 2 2 3 4" xfId="4293"/>
    <cellStyle name="Comma 2 2 2 3 4 2" xfId="14675"/>
    <cellStyle name="Comma 2 2 2 3 5" xfId="7673"/>
    <cellStyle name="Comma 2 2 2 3 5 2" xfId="18055"/>
    <cellStyle name="Comma 2 2 2 3 6" xfId="11091"/>
    <cellStyle name="Comma 2 2 2 4" xfId="1046"/>
    <cellStyle name="Comma 2 2 2 4 2" xfId="2583"/>
    <cellStyle name="Comma 2 2 2 4 2 2" xfId="6069"/>
    <cellStyle name="Comma 2 2 2 4 2 2 2" xfId="16451"/>
    <cellStyle name="Comma 2 2 2 4 2 3" xfId="9449"/>
    <cellStyle name="Comma 2 2 2 4 2 3 2" xfId="19831"/>
    <cellStyle name="Comma 2 2 2 4 2 4" xfId="12996"/>
    <cellStyle name="Comma 2 2 2 4 3" xfId="4647"/>
    <cellStyle name="Comma 2 2 2 4 3 2" xfId="15029"/>
    <cellStyle name="Comma 2 2 2 4 4" xfId="8026"/>
    <cellStyle name="Comma 2 2 2 4 4 2" xfId="18408"/>
    <cellStyle name="Comma 2 2 2 4 5" xfId="11470"/>
    <cellStyle name="Comma 2 2 2 5" xfId="1825"/>
    <cellStyle name="Comma 2 2 2 5 2" xfId="5363"/>
    <cellStyle name="Comma 2 2 2 5 2 2" xfId="15745"/>
    <cellStyle name="Comma 2 2 2 5 3" xfId="8742"/>
    <cellStyle name="Comma 2 2 2 5 3 2" xfId="19124"/>
    <cellStyle name="Comma 2 2 2 5 4" xfId="12238"/>
    <cellStyle name="Comma 2 2 2 6" xfId="3419"/>
    <cellStyle name="Comma 2 2 2 6 2" xfId="6864"/>
    <cellStyle name="Comma 2 2 2 6 2 2" xfId="17246"/>
    <cellStyle name="Comma 2 2 2 6 3" xfId="10244"/>
    <cellStyle name="Comma 2 2 2 6 3 2" xfId="20626"/>
    <cellStyle name="Comma 2 2 2 6 4" xfId="13832"/>
    <cellStyle name="Comma 2 2 2 7" xfId="265"/>
    <cellStyle name="Comma 2 2 2 7 2" xfId="3942"/>
    <cellStyle name="Comma 2 2 2 7 2 2" xfId="14324"/>
    <cellStyle name="Comma 2 2 2 7 3" xfId="7320"/>
    <cellStyle name="Comma 2 2 2 7 3 2" xfId="17702"/>
    <cellStyle name="Comma 2 2 2 7 4" xfId="10713"/>
    <cellStyle name="Comma 2 2 2 8" xfId="3808"/>
    <cellStyle name="Comma 2 2 2 8 2" xfId="14190"/>
    <cellStyle name="Comma 2 2 2 9" xfId="7187"/>
    <cellStyle name="Comma 2 2 2 9 2" xfId="17569"/>
    <cellStyle name="Comma 2 2 3" xfId="368"/>
    <cellStyle name="Comma 2 2 3 2" xfId="757"/>
    <cellStyle name="Comma 2 2 3 2 2" xfId="1525"/>
    <cellStyle name="Comma 2 2 3 2 2 2" xfId="3062"/>
    <cellStyle name="Comma 2 2 3 2 2 2 2" xfId="6513"/>
    <cellStyle name="Comma 2 2 3 2 2 2 2 2" xfId="16895"/>
    <cellStyle name="Comma 2 2 3 2 2 2 3" xfId="9893"/>
    <cellStyle name="Comma 2 2 3 2 2 2 3 2" xfId="20275"/>
    <cellStyle name="Comma 2 2 3 2 2 2 4" xfId="13475"/>
    <cellStyle name="Comma 2 2 3 2 2 3" xfId="5091"/>
    <cellStyle name="Comma 2 2 3 2 2 3 2" xfId="15473"/>
    <cellStyle name="Comma 2 2 3 2 2 4" xfId="8470"/>
    <cellStyle name="Comma 2 2 3 2 2 4 2" xfId="18852"/>
    <cellStyle name="Comma 2 2 3 2 2 5" xfId="11949"/>
    <cellStyle name="Comma 2 2 3 2 3" xfId="2304"/>
    <cellStyle name="Comma 2 2 3 2 3 2" xfId="5807"/>
    <cellStyle name="Comma 2 2 3 2 3 2 2" xfId="16189"/>
    <cellStyle name="Comma 2 2 3 2 3 3" xfId="9187"/>
    <cellStyle name="Comma 2 2 3 2 3 3 2" xfId="19569"/>
    <cellStyle name="Comma 2 2 3 2 3 4" xfId="12717"/>
    <cellStyle name="Comma 2 2 3 2 4" xfId="4384"/>
    <cellStyle name="Comma 2 2 3 2 4 2" xfId="14766"/>
    <cellStyle name="Comma 2 2 3 2 5" xfId="7764"/>
    <cellStyle name="Comma 2 2 3 2 5 2" xfId="18146"/>
    <cellStyle name="Comma 2 2 3 2 6" xfId="11191"/>
    <cellStyle name="Comma 2 2 3 3" xfId="1146"/>
    <cellStyle name="Comma 2 2 3 3 2" xfId="2683"/>
    <cellStyle name="Comma 2 2 3 3 2 2" xfId="6160"/>
    <cellStyle name="Comma 2 2 3 3 2 2 2" xfId="16542"/>
    <cellStyle name="Comma 2 2 3 3 2 3" xfId="9540"/>
    <cellStyle name="Comma 2 2 3 3 2 3 2" xfId="19922"/>
    <cellStyle name="Comma 2 2 3 3 2 4" xfId="13096"/>
    <cellStyle name="Comma 2 2 3 3 3" xfId="4738"/>
    <cellStyle name="Comma 2 2 3 3 3 2" xfId="15120"/>
    <cellStyle name="Comma 2 2 3 3 4" xfId="8117"/>
    <cellStyle name="Comma 2 2 3 3 4 2" xfId="18499"/>
    <cellStyle name="Comma 2 2 3 3 5" xfId="11570"/>
    <cellStyle name="Comma 2 2 3 4" xfId="1925"/>
    <cellStyle name="Comma 2 2 3 4 2" xfId="5454"/>
    <cellStyle name="Comma 2 2 3 4 2 2" xfId="15836"/>
    <cellStyle name="Comma 2 2 3 4 3" xfId="8833"/>
    <cellStyle name="Comma 2 2 3 4 3 2" xfId="19215"/>
    <cellStyle name="Comma 2 2 3 4 4" xfId="12338"/>
    <cellStyle name="Comma 2 2 3 5" xfId="3420"/>
    <cellStyle name="Comma 2 2 3 5 2" xfId="6865"/>
    <cellStyle name="Comma 2 2 3 5 2 2" xfId="17247"/>
    <cellStyle name="Comma 2 2 3 5 3" xfId="10245"/>
    <cellStyle name="Comma 2 2 3 5 3 2" xfId="20627"/>
    <cellStyle name="Comma 2 2 3 5 4" xfId="13833"/>
    <cellStyle name="Comma 2 2 3 6" xfId="4033"/>
    <cellStyle name="Comma 2 2 3 6 2" xfId="14415"/>
    <cellStyle name="Comma 2 2 3 7" xfId="7412"/>
    <cellStyle name="Comma 2 2 3 7 2" xfId="17794"/>
    <cellStyle name="Comma 2 2 3 8" xfId="10813"/>
    <cellStyle name="Comma 2 2 4" xfId="574"/>
    <cellStyle name="Comma 2 2 4 2" xfId="1342"/>
    <cellStyle name="Comma 2 2 4 2 2" xfId="2879"/>
    <cellStyle name="Comma 2 2 4 2 2 2" xfId="6343"/>
    <cellStyle name="Comma 2 2 4 2 2 2 2" xfId="16725"/>
    <cellStyle name="Comma 2 2 4 2 2 3" xfId="9723"/>
    <cellStyle name="Comma 2 2 4 2 2 3 2" xfId="20105"/>
    <cellStyle name="Comma 2 2 4 2 2 4" xfId="13292"/>
    <cellStyle name="Comma 2 2 4 2 3" xfId="4921"/>
    <cellStyle name="Comma 2 2 4 2 3 2" xfId="15303"/>
    <cellStyle name="Comma 2 2 4 2 4" xfId="8300"/>
    <cellStyle name="Comma 2 2 4 2 4 2" xfId="18682"/>
    <cellStyle name="Comma 2 2 4 2 5" xfId="11766"/>
    <cellStyle name="Comma 2 2 4 3" xfId="2121"/>
    <cellStyle name="Comma 2 2 4 3 2" xfId="5637"/>
    <cellStyle name="Comma 2 2 4 3 2 2" xfId="16019"/>
    <cellStyle name="Comma 2 2 4 3 3" xfId="9017"/>
    <cellStyle name="Comma 2 2 4 3 3 2" xfId="19399"/>
    <cellStyle name="Comma 2 2 4 3 4" xfId="12534"/>
    <cellStyle name="Comma 2 2 4 4" xfId="4214"/>
    <cellStyle name="Comma 2 2 4 4 2" xfId="14596"/>
    <cellStyle name="Comma 2 2 4 5" xfId="7594"/>
    <cellStyle name="Comma 2 2 4 5 2" xfId="17976"/>
    <cellStyle name="Comma 2 2 4 6" xfId="11008"/>
    <cellStyle name="Comma 2 2 5" xfId="963"/>
    <cellStyle name="Comma 2 2 5 2" xfId="2500"/>
    <cellStyle name="Comma 2 2 5 2 2" xfId="5990"/>
    <cellStyle name="Comma 2 2 5 2 2 2" xfId="16372"/>
    <cellStyle name="Comma 2 2 5 2 3" xfId="9370"/>
    <cellStyle name="Comma 2 2 5 2 3 2" xfId="19752"/>
    <cellStyle name="Comma 2 2 5 2 4" xfId="12913"/>
    <cellStyle name="Comma 2 2 5 3" xfId="4568"/>
    <cellStyle name="Comma 2 2 5 3 2" xfId="14950"/>
    <cellStyle name="Comma 2 2 5 4" xfId="7947"/>
    <cellStyle name="Comma 2 2 5 4 2" xfId="18329"/>
    <cellStyle name="Comma 2 2 5 5" xfId="11387"/>
    <cellStyle name="Comma 2 2 6" xfId="1743"/>
    <cellStyle name="Comma 2 2 6 2" xfId="5285"/>
    <cellStyle name="Comma 2 2 6 2 2" xfId="15667"/>
    <cellStyle name="Comma 2 2 6 3" xfId="8664"/>
    <cellStyle name="Comma 2 2 6 3 2" xfId="19046"/>
    <cellStyle name="Comma 2 2 6 4" xfId="12156"/>
    <cellStyle name="Comma 2 2 7" xfId="3421"/>
    <cellStyle name="Comma 2 2 7 2" xfId="6866"/>
    <cellStyle name="Comma 2 2 7 2 2" xfId="17248"/>
    <cellStyle name="Comma 2 2 7 3" xfId="10246"/>
    <cellStyle name="Comma 2 2 7 3 2" xfId="20628"/>
    <cellStyle name="Comma 2 2 7 4" xfId="13834"/>
    <cellStyle name="Comma 2 2 8" xfId="175"/>
    <cellStyle name="Comma 2 2 8 2" xfId="3865"/>
    <cellStyle name="Comma 2 2 8 2 2" xfId="14247"/>
    <cellStyle name="Comma 2 2 8 3" xfId="7243"/>
    <cellStyle name="Comma 2 2 8 3 2" xfId="17625"/>
    <cellStyle name="Comma 2 2 8 4" xfId="10634"/>
    <cellStyle name="Comma 2 2 9" xfId="3718"/>
    <cellStyle name="Comma 2 2 9 2" xfId="14116"/>
    <cellStyle name="Comma 2 3" xfId="66"/>
    <cellStyle name="Comma 2 3 10" xfId="7170"/>
    <cellStyle name="Comma 2 3 10 2" xfId="17552"/>
    <cellStyle name="Comma 2 3 11" xfId="10548"/>
    <cellStyle name="Comma 2 3 2" xfId="266"/>
    <cellStyle name="Comma 2 3 2 2" xfId="452"/>
    <cellStyle name="Comma 2 3 2 2 2" xfId="841"/>
    <cellStyle name="Comma 2 3 2 2 2 2" xfId="1609"/>
    <cellStyle name="Comma 2 3 2 2 2 2 2" xfId="3146"/>
    <cellStyle name="Comma 2 3 2 2 2 2 2 2" xfId="6593"/>
    <cellStyle name="Comma 2 3 2 2 2 2 2 2 2" xfId="16975"/>
    <cellStyle name="Comma 2 3 2 2 2 2 2 3" xfId="9973"/>
    <cellStyle name="Comma 2 3 2 2 2 2 2 3 2" xfId="20355"/>
    <cellStyle name="Comma 2 3 2 2 2 2 2 4" xfId="13559"/>
    <cellStyle name="Comma 2 3 2 2 2 2 3" xfId="5171"/>
    <cellStyle name="Comma 2 3 2 2 2 2 3 2" xfId="15553"/>
    <cellStyle name="Comma 2 3 2 2 2 2 4" xfId="8550"/>
    <cellStyle name="Comma 2 3 2 2 2 2 4 2" xfId="18932"/>
    <cellStyle name="Comma 2 3 2 2 2 2 5" xfId="12033"/>
    <cellStyle name="Comma 2 3 2 2 2 3" xfId="2388"/>
    <cellStyle name="Comma 2 3 2 2 2 3 2" xfId="5887"/>
    <cellStyle name="Comma 2 3 2 2 2 3 2 2" xfId="16269"/>
    <cellStyle name="Comma 2 3 2 2 2 3 3" xfId="9267"/>
    <cellStyle name="Comma 2 3 2 2 2 3 3 2" xfId="19649"/>
    <cellStyle name="Comma 2 3 2 2 2 3 4" xfId="12801"/>
    <cellStyle name="Comma 2 3 2 2 2 4" xfId="4464"/>
    <cellStyle name="Comma 2 3 2 2 2 4 2" xfId="14846"/>
    <cellStyle name="Comma 2 3 2 2 2 5" xfId="7844"/>
    <cellStyle name="Comma 2 3 2 2 2 5 2" xfId="18226"/>
    <cellStyle name="Comma 2 3 2 2 2 6" xfId="11275"/>
    <cellStyle name="Comma 2 3 2 2 3" xfId="1230"/>
    <cellStyle name="Comma 2 3 2 2 3 2" xfId="2767"/>
    <cellStyle name="Comma 2 3 2 2 3 2 2" xfId="6240"/>
    <cellStyle name="Comma 2 3 2 2 3 2 2 2" xfId="16622"/>
    <cellStyle name="Comma 2 3 2 2 3 2 3" xfId="9620"/>
    <cellStyle name="Comma 2 3 2 2 3 2 3 2" xfId="20002"/>
    <cellStyle name="Comma 2 3 2 2 3 2 4" xfId="13180"/>
    <cellStyle name="Comma 2 3 2 2 3 3" xfId="4818"/>
    <cellStyle name="Comma 2 3 2 2 3 3 2" xfId="15200"/>
    <cellStyle name="Comma 2 3 2 2 3 4" xfId="8197"/>
    <cellStyle name="Comma 2 3 2 2 3 4 2" xfId="18579"/>
    <cellStyle name="Comma 2 3 2 2 3 5" xfId="11654"/>
    <cellStyle name="Comma 2 3 2 2 4" xfId="2009"/>
    <cellStyle name="Comma 2 3 2 2 4 2" xfId="5534"/>
    <cellStyle name="Comma 2 3 2 2 4 2 2" xfId="15916"/>
    <cellStyle name="Comma 2 3 2 2 4 3" xfId="8914"/>
    <cellStyle name="Comma 2 3 2 2 4 3 2" xfId="19296"/>
    <cellStyle name="Comma 2 3 2 2 4 4" xfId="12422"/>
    <cellStyle name="Comma 2 3 2 2 5" xfId="3422"/>
    <cellStyle name="Comma 2 3 2 2 5 2" xfId="6867"/>
    <cellStyle name="Comma 2 3 2 2 5 2 2" xfId="17249"/>
    <cellStyle name="Comma 2 3 2 2 5 3" xfId="10247"/>
    <cellStyle name="Comma 2 3 2 2 5 3 2" xfId="20629"/>
    <cellStyle name="Comma 2 3 2 2 5 4" xfId="13835"/>
    <cellStyle name="Comma 2 3 2 2 6" xfId="4113"/>
    <cellStyle name="Comma 2 3 2 2 6 2" xfId="14495"/>
    <cellStyle name="Comma 2 3 2 2 7" xfId="7492"/>
    <cellStyle name="Comma 2 3 2 2 7 2" xfId="17874"/>
    <cellStyle name="Comma 2 3 2 2 8" xfId="10897"/>
    <cellStyle name="Comma 2 3 2 3" xfId="658"/>
    <cellStyle name="Comma 2 3 2 3 2" xfId="1426"/>
    <cellStyle name="Comma 2 3 2 3 2 2" xfId="2963"/>
    <cellStyle name="Comma 2 3 2 3 2 2 2" xfId="6423"/>
    <cellStyle name="Comma 2 3 2 3 2 2 2 2" xfId="16805"/>
    <cellStyle name="Comma 2 3 2 3 2 2 3" xfId="9803"/>
    <cellStyle name="Comma 2 3 2 3 2 2 3 2" xfId="20185"/>
    <cellStyle name="Comma 2 3 2 3 2 2 4" xfId="13376"/>
    <cellStyle name="Comma 2 3 2 3 2 3" xfId="5001"/>
    <cellStyle name="Comma 2 3 2 3 2 3 2" xfId="15383"/>
    <cellStyle name="Comma 2 3 2 3 2 4" xfId="8380"/>
    <cellStyle name="Comma 2 3 2 3 2 4 2" xfId="18762"/>
    <cellStyle name="Comma 2 3 2 3 2 5" xfId="11850"/>
    <cellStyle name="Comma 2 3 2 3 3" xfId="2205"/>
    <cellStyle name="Comma 2 3 2 3 3 2" xfId="5717"/>
    <cellStyle name="Comma 2 3 2 3 3 2 2" xfId="16099"/>
    <cellStyle name="Comma 2 3 2 3 3 3" xfId="9097"/>
    <cellStyle name="Comma 2 3 2 3 3 3 2" xfId="19479"/>
    <cellStyle name="Comma 2 3 2 3 3 4" xfId="12618"/>
    <cellStyle name="Comma 2 3 2 3 4" xfId="4294"/>
    <cellStyle name="Comma 2 3 2 3 4 2" xfId="14676"/>
    <cellStyle name="Comma 2 3 2 3 5" xfId="7674"/>
    <cellStyle name="Comma 2 3 2 3 5 2" xfId="18056"/>
    <cellStyle name="Comma 2 3 2 3 6" xfId="11092"/>
    <cellStyle name="Comma 2 3 2 4" xfId="1047"/>
    <cellStyle name="Comma 2 3 2 4 2" xfId="2584"/>
    <cellStyle name="Comma 2 3 2 4 2 2" xfId="6070"/>
    <cellStyle name="Comma 2 3 2 4 2 2 2" xfId="16452"/>
    <cellStyle name="Comma 2 3 2 4 2 3" xfId="9450"/>
    <cellStyle name="Comma 2 3 2 4 2 3 2" xfId="19832"/>
    <cellStyle name="Comma 2 3 2 4 2 4" xfId="12997"/>
    <cellStyle name="Comma 2 3 2 4 3" xfId="4648"/>
    <cellStyle name="Comma 2 3 2 4 3 2" xfId="15030"/>
    <cellStyle name="Comma 2 3 2 4 4" xfId="8027"/>
    <cellStyle name="Comma 2 3 2 4 4 2" xfId="18409"/>
    <cellStyle name="Comma 2 3 2 4 5" xfId="11471"/>
    <cellStyle name="Comma 2 3 2 5" xfId="1826"/>
    <cellStyle name="Comma 2 3 2 5 2" xfId="5364"/>
    <cellStyle name="Comma 2 3 2 5 2 2" xfId="15746"/>
    <cellStyle name="Comma 2 3 2 5 3" xfId="8743"/>
    <cellStyle name="Comma 2 3 2 5 3 2" xfId="19125"/>
    <cellStyle name="Comma 2 3 2 5 4" xfId="12239"/>
    <cellStyle name="Comma 2 3 2 6" xfId="3423"/>
    <cellStyle name="Comma 2 3 2 6 2" xfId="6868"/>
    <cellStyle name="Comma 2 3 2 6 2 2" xfId="17250"/>
    <cellStyle name="Comma 2 3 2 6 3" xfId="10248"/>
    <cellStyle name="Comma 2 3 2 6 3 2" xfId="20630"/>
    <cellStyle name="Comma 2 3 2 6 4" xfId="13836"/>
    <cellStyle name="Comma 2 3 2 7" xfId="3943"/>
    <cellStyle name="Comma 2 3 2 7 2" xfId="14325"/>
    <cellStyle name="Comma 2 3 2 8" xfId="7321"/>
    <cellStyle name="Comma 2 3 2 8 2" xfId="17703"/>
    <cellStyle name="Comma 2 3 2 9" xfId="10714"/>
    <cellStyle name="Comma 2 3 3" xfId="369"/>
    <cellStyle name="Comma 2 3 3 2" xfId="758"/>
    <cellStyle name="Comma 2 3 3 2 2" xfId="1526"/>
    <cellStyle name="Comma 2 3 3 2 2 2" xfId="3063"/>
    <cellStyle name="Comma 2 3 3 2 2 2 2" xfId="6514"/>
    <cellStyle name="Comma 2 3 3 2 2 2 2 2" xfId="16896"/>
    <cellStyle name="Comma 2 3 3 2 2 2 3" xfId="9894"/>
    <cellStyle name="Comma 2 3 3 2 2 2 3 2" xfId="20276"/>
    <cellStyle name="Comma 2 3 3 2 2 2 4" xfId="13476"/>
    <cellStyle name="Comma 2 3 3 2 2 3" xfId="5092"/>
    <cellStyle name="Comma 2 3 3 2 2 3 2" xfId="15474"/>
    <cellStyle name="Comma 2 3 3 2 2 4" xfId="8471"/>
    <cellStyle name="Comma 2 3 3 2 2 4 2" xfId="18853"/>
    <cellStyle name="Comma 2 3 3 2 2 5" xfId="11950"/>
    <cellStyle name="Comma 2 3 3 2 3" xfId="2305"/>
    <cellStyle name="Comma 2 3 3 2 3 2" xfId="5808"/>
    <cellStyle name="Comma 2 3 3 2 3 2 2" xfId="16190"/>
    <cellStyle name="Comma 2 3 3 2 3 3" xfId="9188"/>
    <cellStyle name="Comma 2 3 3 2 3 3 2" xfId="19570"/>
    <cellStyle name="Comma 2 3 3 2 3 4" xfId="12718"/>
    <cellStyle name="Comma 2 3 3 2 4" xfId="4385"/>
    <cellStyle name="Comma 2 3 3 2 4 2" xfId="14767"/>
    <cellStyle name="Comma 2 3 3 2 5" xfId="7765"/>
    <cellStyle name="Comma 2 3 3 2 5 2" xfId="18147"/>
    <cellStyle name="Comma 2 3 3 2 6" xfId="11192"/>
    <cellStyle name="Comma 2 3 3 3" xfId="1147"/>
    <cellStyle name="Comma 2 3 3 3 2" xfId="2684"/>
    <cellStyle name="Comma 2 3 3 3 2 2" xfId="6161"/>
    <cellStyle name="Comma 2 3 3 3 2 2 2" xfId="16543"/>
    <cellStyle name="Comma 2 3 3 3 2 3" xfId="9541"/>
    <cellStyle name="Comma 2 3 3 3 2 3 2" xfId="19923"/>
    <cellStyle name="Comma 2 3 3 3 2 4" xfId="13097"/>
    <cellStyle name="Comma 2 3 3 3 3" xfId="4739"/>
    <cellStyle name="Comma 2 3 3 3 3 2" xfId="15121"/>
    <cellStyle name="Comma 2 3 3 3 4" xfId="8118"/>
    <cellStyle name="Comma 2 3 3 3 4 2" xfId="18500"/>
    <cellStyle name="Comma 2 3 3 3 5" xfId="11571"/>
    <cellStyle name="Comma 2 3 3 4" xfId="1926"/>
    <cellStyle name="Comma 2 3 3 4 2" xfId="5455"/>
    <cellStyle name="Comma 2 3 3 4 2 2" xfId="15837"/>
    <cellStyle name="Comma 2 3 3 4 3" xfId="8834"/>
    <cellStyle name="Comma 2 3 3 4 3 2" xfId="19216"/>
    <cellStyle name="Comma 2 3 3 4 4" xfId="12339"/>
    <cellStyle name="Comma 2 3 3 5" xfId="3424"/>
    <cellStyle name="Comma 2 3 3 5 2" xfId="6869"/>
    <cellStyle name="Comma 2 3 3 5 2 2" xfId="17251"/>
    <cellStyle name="Comma 2 3 3 5 3" xfId="10249"/>
    <cellStyle name="Comma 2 3 3 5 3 2" xfId="20631"/>
    <cellStyle name="Comma 2 3 3 5 4" xfId="13837"/>
    <cellStyle name="Comma 2 3 3 6" xfId="4034"/>
    <cellStyle name="Comma 2 3 3 6 2" xfId="14416"/>
    <cellStyle name="Comma 2 3 3 7" xfId="7413"/>
    <cellStyle name="Comma 2 3 3 7 2" xfId="17795"/>
    <cellStyle name="Comma 2 3 3 8" xfId="10814"/>
    <cellStyle name="Comma 2 3 4" xfId="575"/>
    <cellStyle name="Comma 2 3 4 2" xfId="1343"/>
    <cellStyle name="Comma 2 3 4 2 2" xfId="2880"/>
    <cellStyle name="Comma 2 3 4 2 2 2" xfId="6344"/>
    <cellStyle name="Comma 2 3 4 2 2 2 2" xfId="16726"/>
    <cellStyle name="Comma 2 3 4 2 2 3" xfId="9724"/>
    <cellStyle name="Comma 2 3 4 2 2 3 2" xfId="20106"/>
    <cellStyle name="Comma 2 3 4 2 2 4" xfId="13293"/>
    <cellStyle name="Comma 2 3 4 2 3" xfId="4922"/>
    <cellStyle name="Comma 2 3 4 2 3 2" xfId="15304"/>
    <cellStyle name="Comma 2 3 4 2 4" xfId="8301"/>
    <cellStyle name="Comma 2 3 4 2 4 2" xfId="18683"/>
    <cellStyle name="Comma 2 3 4 2 5" xfId="11767"/>
    <cellStyle name="Comma 2 3 4 3" xfId="2122"/>
    <cellStyle name="Comma 2 3 4 3 2" xfId="5638"/>
    <cellStyle name="Comma 2 3 4 3 2 2" xfId="16020"/>
    <cellStyle name="Comma 2 3 4 3 3" xfId="9018"/>
    <cellStyle name="Comma 2 3 4 3 3 2" xfId="19400"/>
    <cellStyle name="Comma 2 3 4 3 4" xfId="12535"/>
    <cellStyle name="Comma 2 3 4 4" xfId="4215"/>
    <cellStyle name="Comma 2 3 4 4 2" xfId="14597"/>
    <cellStyle name="Comma 2 3 4 5" xfId="7595"/>
    <cellStyle name="Comma 2 3 4 5 2" xfId="17977"/>
    <cellStyle name="Comma 2 3 4 6" xfId="11009"/>
    <cellStyle name="Comma 2 3 5" xfId="964"/>
    <cellStyle name="Comma 2 3 5 2" xfId="2501"/>
    <cellStyle name="Comma 2 3 5 2 2" xfId="5991"/>
    <cellStyle name="Comma 2 3 5 2 2 2" xfId="16373"/>
    <cellStyle name="Comma 2 3 5 2 3" xfId="9371"/>
    <cellStyle name="Comma 2 3 5 2 3 2" xfId="19753"/>
    <cellStyle name="Comma 2 3 5 2 4" xfId="12914"/>
    <cellStyle name="Comma 2 3 5 3" xfId="4569"/>
    <cellStyle name="Comma 2 3 5 3 2" xfId="14951"/>
    <cellStyle name="Comma 2 3 5 4" xfId="7948"/>
    <cellStyle name="Comma 2 3 5 4 2" xfId="18330"/>
    <cellStyle name="Comma 2 3 5 5" xfId="11388"/>
    <cellStyle name="Comma 2 3 6" xfId="1744"/>
    <cellStyle name="Comma 2 3 6 2" xfId="5286"/>
    <cellStyle name="Comma 2 3 6 2 2" xfId="15668"/>
    <cellStyle name="Comma 2 3 6 3" xfId="8665"/>
    <cellStyle name="Comma 2 3 6 3 2" xfId="19047"/>
    <cellStyle name="Comma 2 3 6 4" xfId="12157"/>
    <cellStyle name="Comma 2 3 7" xfId="3425"/>
    <cellStyle name="Comma 2 3 7 2" xfId="6870"/>
    <cellStyle name="Comma 2 3 7 2 2" xfId="17252"/>
    <cellStyle name="Comma 2 3 7 3" xfId="10250"/>
    <cellStyle name="Comma 2 3 7 3 2" xfId="20632"/>
    <cellStyle name="Comma 2 3 7 4" xfId="13838"/>
    <cellStyle name="Comma 2 3 8" xfId="176"/>
    <cellStyle name="Comma 2 3 8 2" xfId="3866"/>
    <cellStyle name="Comma 2 3 8 2 2" xfId="14248"/>
    <cellStyle name="Comma 2 3 8 3" xfId="7244"/>
    <cellStyle name="Comma 2 3 8 3 2" xfId="17626"/>
    <cellStyle name="Comma 2 3 8 4" xfId="10635"/>
    <cellStyle name="Comma 2 3 9" xfId="3791"/>
    <cellStyle name="Comma 2 3 9 2" xfId="14173"/>
    <cellStyle name="Comma 2 4" xfId="100"/>
    <cellStyle name="Comma 2 4 10" xfId="3817"/>
    <cellStyle name="Comma 2 4 10 2" xfId="14199"/>
    <cellStyle name="Comma 2 4 11" xfId="7196"/>
    <cellStyle name="Comma 2 4 11 2" xfId="17578"/>
    <cellStyle name="Comma 2 4 12" xfId="10577"/>
    <cellStyle name="Comma 2 4 2" xfId="178"/>
    <cellStyle name="Comma 2 4 2 10" xfId="10637"/>
    <cellStyle name="Comma 2 4 2 2" xfId="268"/>
    <cellStyle name="Comma 2 4 2 2 2" xfId="454"/>
    <cellStyle name="Comma 2 4 2 2 2 2" xfId="843"/>
    <cellStyle name="Comma 2 4 2 2 2 2 2" xfId="1611"/>
    <cellStyle name="Comma 2 4 2 2 2 2 2 2" xfId="3148"/>
    <cellStyle name="Comma 2 4 2 2 2 2 2 2 2" xfId="6595"/>
    <cellStyle name="Comma 2 4 2 2 2 2 2 2 2 2" xfId="16977"/>
    <cellStyle name="Comma 2 4 2 2 2 2 2 2 3" xfId="9975"/>
    <cellStyle name="Comma 2 4 2 2 2 2 2 2 3 2" xfId="20357"/>
    <cellStyle name="Comma 2 4 2 2 2 2 2 2 4" xfId="13561"/>
    <cellStyle name="Comma 2 4 2 2 2 2 2 3" xfId="5173"/>
    <cellStyle name="Comma 2 4 2 2 2 2 2 3 2" xfId="15555"/>
    <cellStyle name="Comma 2 4 2 2 2 2 2 4" xfId="8552"/>
    <cellStyle name="Comma 2 4 2 2 2 2 2 4 2" xfId="18934"/>
    <cellStyle name="Comma 2 4 2 2 2 2 2 5" xfId="12035"/>
    <cellStyle name="Comma 2 4 2 2 2 2 3" xfId="2390"/>
    <cellStyle name="Comma 2 4 2 2 2 2 3 2" xfId="5889"/>
    <cellStyle name="Comma 2 4 2 2 2 2 3 2 2" xfId="16271"/>
    <cellStyle name="Comma 2 4 2 2 2 2 3 3" xfId="9269"/>
    <cellStyle name="Comma 2 4 2 2 2 2 3 3 2" xfId="19651"/>
    <cellStyle name="Comma 2 4 2 2 2 2 3 4" xfId="12803"/>
    <cellStyle name="Comma 2 4 2 2 2 2 4" xfId="4466"/>
    <cellStyle name="Comma 2 4 2 2 2 2 4 2" xfId="14848"/>
    <cellStyle name="Comma 2 4 2 2 2 2 5" xfId="7846"/>
    <cellStyle name="Comma 2 4 2 2 2 2 5 2" xfId="18228"/>
    <cellStyle name="Comma 2 4 2 2 2 2 6" xfId="11277"/>
    <cellStyle name="Comma 2 4 2 2 2 3" xfId="1232"/>
    <cellStyle name="Comma 2 4 2 2 2 3 2" xfId="2769"/>
    <cellStyle name="Comma 2 4 2 2 2 3 2 2" xfId="6242"/>
    <cellStyle name="Comma 2 4 2 2 2 3 2 2 2" xfId="16624"/>
    <cellStyle name="Comma 2 4 2 2 2 3 2 3" xfId="9622"/>
    <cellStyle name="Comma 2 4 2 2 2 3 2 3 2" xfId="20004"/>
    <cellStyle name="Comma 2 4 2 2 2 3 2 4" xfId="13182"/>
    <cellStyle name="Comma 2 4 2 2 2 3 3" xfId="4820"/>
    <cellStyle name="Comma 2 4 2 2 2 3 3 2" xfId="15202"/>
    <cellStyle name="Comma 2 4 2 2 2 3 4" xfId="8199"/>
    <cellStyle name="Comma 2 4 2 2 2 3 4 2" xfId="18581"/>
    <cellStyle name="Comma 2 4 2 2 2 3 5" xfId="11656"/>
    <cellStyle name="Comma 2 4 2 2 2 4" xfId="2011"/>
    <cellStyle name="Comma 2 4 2 2 2 4 2" xfId="5536"/>
    <cellStyle name="Comma 2 4 2 2 2 4 2 2" xfId="15918"/>
    <cellStyle name="Comma 2 4 2 2 2 4 3" xfId="8916"/>
    <cellStyle name="Comma 2 4 2 2 2 4 3 2" xfId="19298"/>
    <cellStyle name="Comma 2 4 2 2 2 4 4" xfId="12424"/>
    <cellStyle name="Comma 2 4 2 2 2 5" xfId="3426"/>
    <cellStyle name="Comma 2 4 2 2 2 5 2" xfId="6871"/>
    <cellStyle name="Comma 2 4 2 2 2 5 2 2" xfId="17253"/>
    <cellStyle name="Comma 2 4 2 2 2 5 3" xfId="10251"/>
    <cellStyle name="Comma 2 4 2 2 2 5 3 2" xfId="20633"/>
    <cellStyle name="Comma 2 4 2 2 2 5 4" xfId="13839"/>
    <cellStyle name="Comma 2 4 2 2 2 6" xfId="4115"/>
    <cellStyle name="Comma 2 4 2 2 2 6 2" xfId="14497"/>
    <cellStyle name="Comma 2 4 2 2 2 7" xfId="7494"/>
    <cellStyle name="Comma 2 4 2 2 2 7 2" xfId="17876"/>
    <cellStyle name="Comma 2 4 2 2 2 8" xfId="10899"/>
    <cellStyle name="Comma 2 4 2 2 3" xfId="660"/>
    <cellStyle name="Comma 2 4 2 2 3 2" xfId="1428"/>
    <cellStyle name="Comma 2 4 2 2 3 2 2" xfId="2965"/>
    <cellStyle name="Comma 2 4 2 2 3 2 2 2" xfId="6425"/>
    <cellStyle name="Comma 2 4 2 2 3 2 2 2 2" xfId="16807"/>
    <cellStyle name="Comma 2 4 2 2 3 2 2 3" xfId="9805"/>
    <cellStyle name="Comma 2 4 2 2 3 2 2 3 2" xfId="20187"/>
    <cellStyle name="Comma 2 4 2 2 3 2 2 4" xfId="13378"/>
    <cellStyle name="Comma 2 4 2 2 3 2 3" xfId="5003"/>
    <cellStyle name="Comma 2 4 2 2 3 2 3 2" xfId="15385"/>
    <cellStyle name="Comma 2 4 2 2 3 2 4" xfId="8382"/>
    <cellStyle name="Comma 2 4 2 2 3 2 4 2" xfId="18764"/>
    <cellStyle name="Comma 2 4 2 2 3 2 5" xfId="11852"/>
    <cellStyle name="Comma 2 4 2 2 3 3" xfId="2207"/>
    <cellStyle name="Comma 2 4 2 2 3 3 2" xfId="5719"/>
    <cellStyle name="Comma 2 4 2 2 3 3 2 2" xfId="16101"/>
    <cellStyle name="Comma 2 4 2 2 3 3 3" xfId="9099"/>
    <cellStyle name="Comma 2 4 2 2 3 3 3 2" xfId="19481"/>
    <cellStyle name="Comma 2 4 2 2 3 3 4" xfId="12620"/>
    <cellStyle name="Comma 2 4 2 2 3 4" xfId="4296"/>
    <cellStyle name="Comma 2 4 2 2 3 4 2" xfId="14678"/>
    <cellStyle name="Comma 2 4 2 2 3 5" xfId="7676"/>
    <cellStyle name="Comma 2 4 2 2 3 5 2" xfId="18058"/>
    <cellStyle name="Comma 2 4 2 2 3 6" xfId="11094"/>
    <cellStyle name="Comma 2 4 2 2 4" xfId="1049"/>
    <cellStyle name="Comma 2 4 2 2 4 2" xfId="2586"/>
    <cellStyle name="Comma 2 4 2 2 4 2 2" xfId="6072"/>
    <cellStyle name="Comma 2 4 2 2 4 2 2 2" xfId="16454"/>
    <cellStyle name="Comma 2 4 2 2 4 2 3" xfId="9452"/>
    <cellStyle name="Comma 2 4 2 2 4 2 3 2" xfId="19834"/>
    <cellStyle name="Comma 2 4 2 2 4 2 4" xfId="12999"/>
    <cellStyle name="Comma 2 4 2 2 4 3" xfId="4650"/>
    <cellStyle name="Comma 2 4 2 2 4 3 2" xfId="15032"/>
    <cellStyle name="Comma 2 4 2 2 4 4" xfId="8029"/>
    <cellStyle name="Comma 2 4 2 2 4 4 2" xfId="18411"/>
    <cellStyle name="Comma 2 4 2 2 4 5" xfId="11473"/>
    <cellStyle name="Comma 2 4 2 2 5" xfId="1828"/>
    <cellStyle name="Comma 2 4 2 2 5 2" xfId="5366"/>
    <cellStyle name="Comma 2 4 2 2 5 2 2" xfId="15748"/>
    <cellStyle name="Comma 2 4 2 2 5 3" xfId="8745"/>
    <cellStyle name="Comma 2 4 2 2 5 3 2" xfId="19127"/>
    <cellStyle name="Comma 2 4 2 2 5 4" xfId="12241"/>
    <cellStyle name="Comma 2 4 2 2 6" xfId="3427"/>
    <cellStyle name="Comma 2 4 2 2 6 2" xfId="6872"/>
    <cellStyle name="Comma 2 4 2 2 6 2 2" xfId="17254"/>
    <cellStyle name="Comma 2 4 2 2 6 3" xfId="10252"/>
    <cellStyle name="Comma 2 4 2 2 6 3 2" xfId="20634"/>
    <cellStyle name="Comma 2 4 2 2 6 4" xfId="13840"/>
    <cellStyle name="Comma 2 4 2 2 7" xfId="3945"/>
    <cellStyle name="Comma 2 4 2 2 7 2" xfId="14327"/>
    <cellStyle name="Comma 2 4 2 2 8" xfId="7323"/>
    <cellStyle name="Comma 2 4 2 2 8 2" xfId="17705"/>
    <cellStyle name="Comma 2 4 2 2 9" xfId="10716"/>
    <cellStyle name="Comma 2 4 2 3" xfId="371"/>
    <cellStyle name="Comma 2 4 2 3 2" xfId="760"/>
    <cellStyle name="Comma 2 4 2 3 2 2" xfId="1528"/>
    <cellStyle name="Comma 2 4 2 3 2 2 2" xfId="3065"/>
    <cellStyle name="Comma 2 4 2 3 2 2 2 2" xfId="6516"/>
    <cellStyle name="Comma 2 4 2 3 2 2 2 2 2" xfId="16898"/>
    <cellStyle name="Comma 2 4 2 3 2 2 2 3" xfId="9896"/>
    <cellStyle name="Comma 2 4 2 3 2 2 2 3 2" xfId="20278"/>
    <cellStyle name="Comma 2 4 2 3 2 2 2 4" xfId="13478"/>
    <cellStyle name="Comma 2 4 2 3 2 2 3" xfId="5094"/>
    <cellStyle name="Comma 2 4 2 3 2 2 3 2" xfId="15476"/>
    <cellStyle name="Comma 2 4 2 3 2 2 4" xfId="8473"/>
    <cellStyle name="Comma 2 4 2 3 2 2 4 2" xfId="18855"/>
    <cellStyle name="Comma 2 4 2 3 2 2 5" xfId="11952"/>
    <cellStyle name="Comma 2 4 2 3 2 3" xfId="2307"/>
    <cellStyle name="Comma 2 4 2 3 2 3 2" xfId="5810"/>
    <cellStyle name="Comma 2 4 2 3 2 3 2 2" xfId="16192"/>
    <cellStyle name="Comma 2 4 2 3 2 3 3" xfId="9190"/>
    <cellStyle name="Comma 2 4 2 3 2 3 3 2" xfId="19572"/>
    <cellStyle name="Comma 2 4 2 3 2 3 4" xfId="12720"/>
    <cellStyle name="Comma 2 4 2 3 2 4" xfId="4387"/>
    <cellStyle name="Comma 2 4 2 3 2 4 2" xfId="14769"/>
    <cellStyle name="Comma 2 4 2 3 2 5" xfId="7767"/>
    <cellStyle name="Comma 2 4 2 3 2 5 2" xfId="18149"/>
    <cellStyle name="Comma 2 4 2 3 2 6" xfId="11194"/>
    <cellStyle name="Comma 2 4 2 3 3" xfId="1149"/>
    <cellStyle name="Comma 2 4 2 3 3 2" xfId="2686"/>
    <cellStyle name="Comma 2 4 2 3 3 2 2" xfId="6163"/>
    <cellStyle name="Comma 2 4 2 3 3 2 2 2" xfId="16545"/>
    <cellStyle name="Comma 2 4 2 3 3 2 3" xfId="9543"/>
    <cellStyle name="Comma 2 4 2 3 3 2 3 2" xfId="19925"/>
    <cellStyle name="Comma 2 4 2 3 3 2 4" xfId="13099"/>
    <cellStyle name="Comma 2 4 2 3 3 3" xfId="4741"/>
    <cellStyle name="Comma 2 4 2 3 3 3 2" xfId="15123"/>
    <cellStyle name="Comma 2 4 2 3 3 4" xfId="8120"/>
    <cellStyle name="Comma 2 4 2 3 3 4 2" xfId="18502"/>
    <cellStyle name="Comma 2 4 2 3 3 5" xfId="11573"/>
    <cellStyle name="Comma 2 4 2 3 4" xfId="1928"/>
    <cellStyle name="Comma 2 4 2 3 4 2" xfId="5457"/>
    <cellStyle name="Comma 2 4 2 3 4 2 2" xfId="15839"/>
    <cellStyle name="Comma 2 4 2 3 4 3" xfId="8836"/>
    <cellStyle name="Comma 2 4 2 3 4 3 2" xfId="19218"/>
    <cellStyle name="Comma 2 4 2 3 4 4" xfId="12341"/>
    <cellStyle name="Comma 2 4 2 3 5" xfId="3428"/>
    <cellStyle name="Comma 2 4 2 3 5 2" xfId="6873"/>
    <cellStyle name="Comma 2 4 2 3 5 2 2" xfId="17255"/>
    <cellStyle name="Comma 2 4 2 3 5 3" xfId="10253"/>
    <cellStyle name="Comma 2 4 2 3 5 3 2" xfId="20635"/>
    <cellStyle name="Comma 2 4 2 3 5 4" xfId="13841"/>
    <cellStyle name="Comma 2 4 2 3 6" xfId="4036"/>
    <cellStyle name="Comma 2 4 2 3 6 2" xfId="14418"/>
    <cellStyle name="Comma 2 4 2 3 7" xfId="7415"/>
    <cellStyle name="Comma 2 4 2 3 7 2" xfId="17797"/>
    <cellStyle name="Comma 2 4 2 3 8" xfId="10816"/>
    <cellStyle name="Comma 2 4 2 4" xfId="577"/>
    <cellStyle name="Comma 2 4 2 4 2" xfId="1345"/>
    <cellStyle name="Comma 2 4 2 4 2 2" xfId="2882"/>
    <cellStyle name="Comma 2 4 2 4 2 2 2" xfId="6346"/>
    <cellStyle name="Comma 2 4 2 4 2 2 2 2" xfId="16728"/>
    <cellStyle name="Comma 2 4 2 4 2 2 3" xfId="9726"/>
    <cellStyle name="Comma 2 4 2 4 2 2 3 2" xfId="20108"/>
    <cellStyle name="Comma 2 4 2 4 2 2 4" xfId="13295"/>
    <cellStyle name="Comma 2 4 2 4 2 3" xfId="4924"/>
    <cellStyle name="Comma 2 4 2 4 2 3 2" xfId="15306"/>
    <cellStyle name="Comma 2 4 2 4 2 4" xfId="8303"/>
    <cellStyle name="Comma 2 4 2 4 2 4 2" xfId="18685"/>
    <cellStyle name="Comma 2 4 2 4 2 5" xfId="11769"/>
    <cellStyle name="Comma 2 4 2 4 3" xfId="2124"/>
    <cellStyle name="Comma 2 4 2 4 3 2" xfId="5640"/>
    <cellStyle name="Comma 2 4 2 4 3 2 2" xfId="16022"/>
    <cellStyle name="Comma 2 4 2 4 3 3" xfId="9020"/>
    <cellStyle name="Comma 2 4 2 4 3 3 2" xfId="19402"/>
    <cellStyle name="Comma 2 4 2 4 3 4" xfId="12537"/>
    <cellStyle name="Comma 2 4 2 4 4" xfId="4217"/>
    <cellStyle name="Comma 2 4 2 4 4 2" xfId="14599"/>
    <cellStyle name="Comma 2 4 2 4 5" xfId="7597"/>
    <cellStyle name="Comma 2 4 2 4 5 2" xfId="17979"/>
    <cellStyle name="Comma 2 4 2 4 6" xfId="11011"/>
    <cellStyle name="Comma 2 4 2 5" xfId="966"/>
    <cellStyle name="Comma 2 4 2 5 2" xfId="2503"/>
    <cellStyle name="Comma 2 4 2 5 2 2" xfId="5993"/>
    <cellStyle name="Comma 2 4 2 5 2 2 2" xfId="16375"/>
    <cellStyle name="Comma 2 4 2 5 2 3" xfId="9373"/>
    <cellStyle name="Comma 2 4 2 5 2 3 2" xfId="19755"/>
    <cellStyle name="Comma 2 4 2 5 2 4" xfId="12916"/>
    <cellStyle name="Comma 2 4 2 5 3" xfId="4571"/>
    <cellStyle name="Comma 2 4 2 5 3 2" xfId="14953"/>
    <cellStyle name="Comma 2 4 2 5 4" xfId="7950"/>
    <cellStyle name="Comma 2 4 2 5 4 2" xfId="18332"/>
    <cellStyle name="Comma 2 4 2 5 5" xfId="11390"/>
    <cellStyle name="Comma 2 4 2 6" xfId="1746"/>
    <cellStyle name="Comma 2 4 2 6 2" xfId="5288"/>
    <cellStyle name="Comma 2 4 2 6 2 2" xfId="15670"/>
    <cellStyle name="Comma 2 4 2 6 3" xfId="8667"/>
    <cellStyle name="Comma 2 4 2 6 3 2" xfId="19049"/>
    <cellStyle name="Comma 2 4 2 6 4" xfId="12159"/>
    <cellStyle name="Comma 2 4 2 7" xfId="3429"/>
    <cellStyle name="Comma 2 4 2 7 2" xfId="6874"/>
    <cellStyle name="Comma 2 4 2 7 2 2" xfId="17256"/>
    <cellStyle name="Comma 2 4 2 7 3" xfId="10254"/>
    <cellStyle name="Comma 2 4 2 7 3 2" xfId="20636"/>
    <cellStyle name="Comma 2 4 2 7 4" xfId="13842"/>
    <cellStyle name="Comma 2 4 2 8" xfId="3868"/>
    <cellStyle name="Comma 2 4 2 8 2" xfId="14250"/>
    <cellStyle name="Comma 2 4 2 9" xfId="7246"/>
    <cellStyle name="Comma 2 4 2 9 2" xfId="17628"/>
    <cellStyle name="Comma 2 4 3" xfId="267"/>
    <cellStyle name="Comma 2 4 3 2" xfId="453"/>
    <cellStyle name="Comma 2 4 3 2 2" xfId="842"/>
    <cellStyle name="Comma 2 4 3 2 2 2" xfId="1610"/>
    <cellStyle name="Comma 2 4 3 2 2 2 2" xfId="3147"/>
    <cellStyle name="Comma 2 4 3 2 2 2 2 2" xfId="6594"/>
    <cellStyle name="Comma 2 4 3 2 2 2 2 2 2" xfId="16976"/>
    <cellStyle name="Comma 2 4 3 2 2 2 2 3" xfId="9974"/>
    <cellStyle name="Comma 2 4 3 2 2 2 2 3 2" xfId="20356"/>
    <cellStyle name="Comma 2 4 3 2 2 2 2 4" xfId="13560"/>
    <cellStyle name="Comma 2 4 3 2 2 2 3" xfId="5172"/>
    <cellStyle name="Comma 2 4 3 2 2 2 3 2" xfId="15554"/>
    <cellStyle name="Comma 2 4 3 2 2 2 4" xfId="8551"/>
    <cellStyle name="Comma 2 4 3 2 2 2 4 2" xfId="18933"/>
    <cellStyle name="Comma 2 4 3 2 2 2 5" xfId="12034"/>
    <cellStyle name="Comma 2 4 3 2 2 3" xfId="2389"/>
    <cellStyle name="Comma 2 4 3 2 2 3 2" xfId="5888"/>
    <cellStyle name="Comma 2 4 3 2 2 3 2 2" xfId="16270"/>
    <cellStyle name="Comma 2 4 3 2 2 3 3" xfId="9268"/>
    <cellStyle name="Comma 2 4 3 2 2 3 3 2" xfId="19650"/>
    <cellStyle name="Comma 2 4 3 2 2 3 4" xfId="12802"/>
    <cellStyle name="Comma 2 4 3 2 2 4" xfId="4465"/>
    <cellStyle name="Comma 2 4 3 2 2 4 2" xfId="14847"/>
    <cellStyle name="Comma 2 4 3 2 2 5" xfId="7845"/>
    <cellStyle name="Comma 2 4 3 2 2 5 2" xfId="18227"/>
    <cellStyle name="Comma 2 4 3 2 2 6" xfId="11276"/>
    <cellStyle name="Comma 2 4 3 2 3" xfId="1231"/>
    <cellStyle name="Comma 2 4 3 2 3 2" xfId="2768"/>
    <cellStyle name="Comma 2 4 3 2 3 2 2" xfId="6241"/>
    <cellStyle name="Comma 2 4 3 2 3 2 2 2" xfId="16623"/>
    <cellStyle name="Comma 2 4 3 2 3 2 3" xfId="9621"/>
    <cellStyle name="Comma 2 4 3 2 3 2 3 2" xfId="20003"/>
    <cellStyle name="Comma 2 4 3 2 3 2 4" xfId="13181"/>
    <cellStyle name="Comma 2 4 3 2 3 3" xfId="4819"/>
    <cellStyle name="Comma 2 4 3 2 3 3 2" xfId="15201"/>
    <cellStyle name="Comma 2 4 3 2 3 4" xfId="8198"/>
    <cellStyle name="Comma 2 4 3 2 3 4 2" xfId="18580"/>
    <cellStyle name="Comma 2 4 3 2 3 5" xfId="11655"/>
    <cellStyle name="Comma 2 4 3 2 4" xfId="2010"/>
    <cellStyle name="Comma 2 4 3 2 4 2" xfId="5535"/>
    <cellStyle name="Comma 2 4 3 2 4 2 2" xfId="15917"/>
    <cellStyle name="Comma 2 4 3 2 4 3" xfId="8915"/>
    <cellStyle name="Comma 2 4 3 2 4 3 2" xfId="19297"/>
    <cellStyle name="Comma 2 4 3 2 4 4" xfId="12423"/>
    <cellStyle name="Comma 2 4 3 2 5" xfId="3430"/>
    <cellStyle name="Comma 2 4 3 2 5 2" xfId="6875"/>
    <cellStyle name="Comma 2 4 3 2 5 2 2" xfId="17257"/>
    <cellStyle name="Comma 2 4 3 2 5 3" xfId="10255"/>
    <cellStyle name="Comma 2 4 3 2 5 3 2" xfId="20637"/>
    <cellStyle name="Comma 2 4 3 2 5 4" xfId="13843"/>
    <cellStyle name="Comma 2 4 3 2 6" xfId="4114"/>
    <cellStyle name="Comma 2 4 3 2 6 2" xfId="14496"/>
    <cellStyle name="Comma 2 4 3 2 7" xfId="7493"/>
    <cellStyle name="Comma 2 4 3 2 7 2" xfId="17875"/>
    <cellStyle name="Comma 2 4 3 2 8" xfId="10898"/>
    <cellStyle name="Comma 2 4 3 3" xfId="659"/>
    <cellStyle name="Comma 2 4 3 3 2" xfId="1427"/>
    <cellStyle name="Comma 2 4 3 3 2 2" xfId="2964"/>
    <cellStyle name="Comma 2 4 3 3 2 2 2" xfId="6424"/>
    <cellStyle name="Comma 2 4 3 3 2 2 2 2" xfId="16806"/>
    <cellStyle name="Comma 2 4 3 3 2 2 3" xfId="9804"/>
    <cellStyle name="Comma 2 4 3 3 2 2 3 2" xfId="20186"/>
    <cellStyle name="Comma 2 4 3 3 2 2 4" xfId="13377"/>
    <cellStyle name="Comma 2 4 3 3 2 3" xfId="5002"/>
    <cellStyle name="Comma 2 4 3 3 2 3 2" xfId="15384"/>
    <cellStyle name="Comma 2 4 3 3 2 4" xfId="8381"/>
    <cellStyle name="Comma 2 4 3 3 2 4 2" xfId="18763"/>
    <cellStyle name="Comma 2 4 3 3 2 5" xfId="11851"/>
    <cellStyle name="Comma 2 4 3 3 3" xfId="2206"/>
    <cellStyle name="Comma 2 4 3 3 3 2" xfId="5718"/>
    <cellStyle name="Comma 2 4 3 3 3 2 2" xfId="16100"/>
    <cellStyle name="Comma 2 4 3 3 3 3" xfId="9098"/>
    <cellStyle name="Comma 2 4 3 3 3 3 2" xfId="19480"/>
    <cellStyle name="Comma 2 4 3 3 3 4" xfId="12619"/>
    <cellStyle name="Comma 2 4 3 3 4" xfId="4295"/>
    <cellStyle name="Comma 2 4 3 3 4 2" xfId="14677"/>
    <cellStyle name="Comma 2 4 3 3 5" xfId="7675"/>
    <cellStyle name="Comma 2 4 3 3 5 2" xfId="18057"/>
    <cellStyle name="Comma 2 4 3 3 6" xfId="11093"/>
    <cellStyle name="Comma 2 4 3 4" xfId="1048"/>
    <cellStyle name="Comma 2 4 3 4 2" xfId="2585"/>
    <cellStyle name="Comma 2 4 3 4 2 2" xfId="6071"/>
    <cellStyle name="Comma 2 4 3 4 2 2 2" xfId="16453"/>
    <cellStyle name="Comma 2 4 3 4 2 3" xfId="9451"/>
    <cellStyle name="Comma 2 4 3 4 2 3 2" xfId="19833"/>
    <cellStyle name="Comma 2 4 3 4 2 4" xfId="12998"/>
    <cellStyle name="Comma 2 4 3 4 3" xfId="4649"/>
    <cellStyle name="Comma 2 4 3 4 3 2" xfId="15031"/>
    <cellStyle name="Comma 2 4 3 4 4" xfId="8028"/>
    <cellStyle name="Comma 2 4 3 4 4 2" xfId="18410"/>
    <cellStyle name="Comma 2 4 3 4 5" xfId="11472"/>
    <cellStyle name="Comma 2 4 3 5" xfId="1827"/>
    <cellStyle name="Comma 2 4 3 5 2" xfId="5365"/>
    <cellStyle name="Comma 2 4 3 5 2 2" xfId="15747"/>
    <cellStyle name="Comma 2 4 3 5 3" xfId="8744"/>
    <cellStyle name="Comma 2 4 3 5 3 2" xfId="19126"/>
    <cellStyle name="Comma 2 4 3 5 4" xfId="12240"/>
    <cellStyle name="Comma 2 4 3 6" xfId="3431"/>
    <cellStyle name="Comma 2 4 3 6 2" xfId="6876"/>
    <cellStyle name="Comma 2 4 3 6 2 2" xfId="17258"/>
    <cellStyle name="Comma 2 4 3 6 3" xfId="10256"/>
    <cellStyle name="Comma 2 4 3 6 3 2" xfId="20638"/>
    <cellStyle name="Comma 2 4 3 6 4" xfId="13844"/>
    <cellStyle name="Comma 2 4 3 7" xfId="3944"/>
    <cellStyle name="Comma 2 4 3 7 2" xfId="14326"/>
    <cellStyle name="Comma 2 4 3 8" xfId="7322"/>
    <cellStyle name="Comma 2 4 3 8 2" xfId="17704"/>
    <cellStyle name="Comma 2 4 3 9" xfId="10715"/>
    <cellStyle name="Comma 2 4 4" xfId="370"/>
    <cellStyle name="Comma 2 4 4 2" xfId="759"/>
    <cellStyle name="Comma 2 4 4 2 2" xfId="1527"/>
    <cellStyle name="Comma 2 4 4 2 2 2" xfId="3064"/>
    <cellStyle name="Comma 2 4 4 2 2 2 2" xfId="6515"/>
    <cellStyle name="Comma 2 4 4 2 2 2 2 2" xfId="16897"/>
    <cellStyle name="Comma 2 4 4 2 2 2 3" xfId="9895"/>
    <cellStyle name="Comma 2 4 4 2 2 2 3 2" xfId="20277"/>
    <cellStyle name="Comma 2 4 4 2 2 2 4" xfId="13477"/>
    <cellStyle name="Comma 2 4 4 2 2 3" xfId="5093"/>
    <cellStyle name="Comma 2 4 4 2 2 3 2" xfId="15475"/>
    <cellStyle name="Comma 2 4 4 2 2 4" xfId="8472"/>
    <cellStyle name="Comma 2 4 4 2 2 4 2" xfId="18854"/>
    <cellStyle name="Comma 2 4 4 2 2 5" xfId="11951"/>
    <cellStyle name="Comma 2 4 4 2 3" xfId="2306"/>
    <cellStyle name="Comma 2 4 4 2 3 2" xfId="5809"/>
    <cellStyle name="Comma 2 4 4 2 3 2 2" xfId="16191"/>
    <cellStyle name="Comma 2 4 4 2 3 3" xfId="9189"/>
    <cellStyle name="Comma 2 4 4 2 3 3 2" xfId="19571"/>
    <cellStyle name="Comma 2 4 4 2 3 4" xfId="12719"/>
    <cellStyle name="Comma 2 4 4 2 4" xfId="4386"/>
    <cellStyle name="Comma 2 4 4 2 4 2" xfId="14768"/>
    <cellStyle name="Comma 2 4 4 2 5" xfId="7766"/>
    <cellStyle name="Comma 2 4 4 2 5 2" xfId="18148"/>
    <cellStyle name="Comma 2 4 4 2 6" xfId="11193"/>
    <cellStyle name="Comma 2 4 4 3" xfId="1148"/>
    <cellStyle name="Comma 2 4 4 3 2" xfId="2685"/>
    <cellStyle name="Comma 2 4 4 3 2 2" xfId="6162"/>
    <cellStyle name="Comma 2 4 4 3 2 2 2" xfId="16544"/>
    <cellStyle name="Comma 2 4 4 3 2 3" xfId="9542"/>
    <cellStyle name="Comma 2 4 4 3 2 3 2" xfId="19924"/>
    <cellStyle name="Comma 2 4 4 3 2 4" xfId="13098"/>
    <cellStyle name="Comma 2 4 4 3 3" xfId="4740"/>
    <cellStyle name="Comma 2 4 4 3 3 2" xfId="15122"/>
    <cellStyle name="Comma 2 4 4 3 4" xfId="8119"/>
    <cellStyle name="Comma 2 4 4 3 4 2" xfId="18501"/>
    <cellStyle name="Comma 2 4 4 3 5" xfId="11572"/>
    <cellStyle name="Comma 2 4 4 4" xfId="1927"/>
    <cellStyle name="Comma 2 4 4 4 2" xfId="5456"/>
    <cellStyle name="Comma 2 4 4 4 2 2" xfId="15838"/>
    <cellStyle name="Comma 2 4 4 4 3" xfId="8835"/>
    <cellStyle name="Comma 2 4 4 4 3 2" xfId="19217"/>
    <cellStyle name="Comma 2 4 4 4 4" xfId="12340"/>
    <cellStyle name="Comma 2 4 4 5" xfId="3432"/>
    <cellStyle name="Comma 2 4 4 5 2" xfId="6877"/>
    <cellStyle name="Comma 2 4 4 5 2 2" xfId="17259"/>
    <cellStyle name="Comma 2 4 4 5 3" xfId="10257"/>
    <cellStyle name="Comma 2 4 4 5 3 2" xfId="20639"/>
    <cellStyle name="Comma 2 4 4 5 4" xfId="13845"/>
    <cellStyle name="Comma 2 4 4 6" xfId="4035"/>
    <cellStyle name="Comma 2 4 4 6 2" xfId="14417"/>
    <cellStyle name="Comma 2 4 4 7" xfId="7414"/>
    <cellStyle name="Comma 2 4 4 7 2" xfId="17796"/>
    <cellStyle name="Comma 2 4 4 8" xfId="10815"/>
    <cellStyle name="Comma 2 4 5" xfId="576"/>
    <cellStyle name="Comma 2 4 5 2" xfId="1344"/>
    <cellStyle name="Comma 2 4 5 2 2" xfId="2881"/>
    <cellStyle name="Comma 2 4 5 2 2 2" xfId="6345"/>
    <cellStyle name="Comma 2 4 5 2 2 2 2" xfId="16727"/>
    <cellStyle name="Comma 2 4 5 2 2 3" xfId="9725"/>
    <cellStyle name="Comma 2 4 5 2 2 3 2" xfId="20107"/>
    <cellStyle name="Comma 2 4 5 2 2 4" xfId="13294"/>
    <cellStyle name="Comma 2 4 5 2 3" xfId="4923"/>
    <cellStyle name="Comma 2 4 5 2 3 2" xfId="15305"/>
    <cellStyle name="Comma 2 4 5 2 4" xfId="8302"/>
    <cellStyle name="Comma 2 4 5 2 4 2" xfId="18684"/>
    <cellStyle name="Comma 2 4 5 2 5" xfId="11768"/>
    <cellStyle name="Comma 2 4 5 3" xfId="2123"/>
    <cellStyle name="Comma 2 4 5 3 2" xfId="5639"/>
    <cellStyle name="Comma 2 4 5 3 2 2" xfId="16021"/>
    <cellStyle name="Comma 2 4 5 3 3" xfId="9019"/>
    <cellStyle name="Comma 2 4 5 3 3 2" xfId="19401"/>
    <cellStyle name="Comma 2 4 5 3 4" xfId="12536"/>
    <cellStyle name="Comma 2 4 5 4" xfId="4216"/>
    <cellStyle name="Comma 2 4 5 4 2" xfId="14598"/>
    <cellStyle name="Comma 2 4 5 5" xfId="7596"/>
    <cellStyle name="Comma 2 4 5 5 2" xfId="17978"/>
    <cellStyle name="Comma 2 4 5 6" xfId="11010"/>
    <cellStyle name="Comma 2 4 6" xfId="965"/>
    <cellStyle name="Comma 2 4 6 2" xfId="2502"/>
    <cellStyle name="Comma 2 4 6 2 2" xfId="5992"/>
    <cellStyle name="Comma 2 4 6 2 2 2" xfId="16374"/>
    <cellStyle name="Comma 2 4 6 2 3" xfId="9372"/>
    <cellStyle name="Comma 2 4 6 2 3 2" xfId="19754"/>
    <cellStyle name="Comma 2 4 6 2 4" xfId="12915"/>
    <cellStyle name="Comma 2 4 6 3" xfId="4570"/>
    <cellStyle name="Comma 2 4 6 3 2" xfId="14952"/>
    <cellStyle name="Comma 2 4 6 4" xfId="7949"/>
    <cellStyle name="Comma 2 4 6 4 2" xfId="18331"/>
    <cellStyle name="Comma 2 4 6 5" xfId="11389"/>
    <cellStyle name="Comma 2 4 7" xfId="1745"/>
    <cellStyle name="Comma 2 4 7 2" xfId="5287"/>
    <cellStyle name="Comma 2 4 7 2 2" xfId="15669"/>
    <cellStyle name="Comma 2 4 7 3" xfId="8666"/>
    <cellStyle name="Comma 2 4 7 3 2" xfId="19048"/>
    <cellStyle name="Comma 2 4 7 4" xfId="12158"/>
    <cellStyle name="Comma 2 4 8" xfId="3433"/>
    <cellStyle name="Comma 2 4 8 2" xfId="6878"/>
    <cellStyle name="Comma 2 4 8 2 2" xfId="17260"/>
    <cellStyle name="Comma 2 4 8 3" xfId="10258"/>
    <cellStyle name="Comma 2 4 8 3 2" xfId="20640"/>
    <cellStyle name="Comma 2 4 8 4" xfId="13846"/>
    <cellStyle name="Comma 2 4 9" xfId="177"/>
    <cellStyle name="Comma 2 4 9 2" xfId="3867"/>
    <cellStyle name="Comma 2 4 9 2 2" xfId="14249"/>
    <cellStyle name="Comma 2 4 9 3" xfId="7245"/>
    <cellStyle name="Comma 2 4 9 3 2" xfId="17627"/>
    <cellStyle name="Comma 2 4 9 4" xfId="10636"/>
    <cellStyle name="Comma 2 5" xfId="110"/>
    <cellStyle name="Comma 2 5 10" xfId="7206"/>
    <cellStyle name="Comma 2 5 10 2" xfId="17588"/>
    <cellStyle name="Comma 2 5 11" xfId="10587"/>
    <cellStyle name="Comma 2 5 2" xfId="179"/>
    <cellStyle name="Comma 2 5 2 10" xfId="10638"/>
    <cellStyle name="Comma 2 5 2 2" xfId="270"/>
    <cellStyle name="Comma 2 5 2 2 2" xfId="456"/>
    <cellStyle name="Comma 2 5 2 2 2 2" xfId="845"/>
    <cellStyle name="Comma 2 5 2 2 2 2 2" xfId="1613"/>
    <cellStyle name="Comma 2 5 2 2 2 2 2 2" xfId="3150"/>
    <cellStyle name="Comma 2 5 2 2 2 2 2 2 2" xfId="6597"/>
    <cellStyle name="Comma 2 5 2 2 2 2 2 2 2 2" xfId="16979"/>
    <cellStyle name="Comma 2 5 2 2 2 2 2 2 3" xfId="9977"/>
    <cellStyle name="Comma 2 5 2 2 2 2 2 2 3 2" xfId="20359"/>
    <cellStyle name="Comma 2 5 2 2 2 2 2 2 4" xfId="13563"/>
    <cellStyle name="Comma 2 5 2 2 2 2 2 3" xfId="5175"/>
    <cellStyle name="Comma 2 5 2 2 2 2 2 3 2" xfId="15557"/>
    <cellStyle name="Comma 2 5 2 2 2 2 2 4" xfId="8554"/>
    <cellStyle name="Comma 2 5 2 2 2 2 2 4 2" xfId="18936"/>
    <cellStyle name="Comma 2 5 2 2 2 2 2 5" xfId="12037"/>
    <cellStyle name="Comma 2 5 2 2 2 2 3" xfId="2392"/>
    <cellStyle name="Comma 2 5 2 2 2 2 3 2" xfId="5891"/>
    <cellStyle name="Comma 2 5 2 2 2 2 3 2 2" xfId="16273"/>
    <cellStyle name="Comma 2 5 2 2 2 2 3 3" xfId="9271"/>
    <cellStyle name="Comma 2 5 2 2 2 2 3 3 2" xfId="19653"/>
    <cellStyle name="Comma 2 5 2 2 2 2 3 4" xfId="12805"/>
    <cellStyle name="Comma 2 5 2 2 2 2 4" xfId="4468"/>
    <cellStyle name="Comma 2 5 2 2 2 2 4 2" xfId="14850"/>
    <cellStyle name="Comma 2 5 2 2 2 2 5" xfId="7848"/>
    <cellStyle name="Comma 2 5 2 2 2 2 5 2" xfId="18230"/>
    <cellStyle name="Comma 2 5 2 2 2 2 6" xfId="11279"/>
    <cellStyle name="Comma 2 5 2 2 2 3" xfId="1234"/>
    <cellStyle name="Comma 2 5 2 2 2 3 2" xfId="2771"/>
    <cellStyle name="Comma 2 5 2 2 2 3 2 2" xfId="6244"/>
    <cellStyle name="Comma 2 5 2 2 2 3 2 2 2" xfId="16626"/>
    <cellStyle name="Comma 2 5 2 2 2 3 2 3" xfId="9624"/>
    <cellStyle name="Comma 2 5 2 2 2 3 2 3 2" xfId="20006"/>
    <cellStyle name="Comma 2 5 2 2 2 3 2 4" xfId="13184"/>
    <cellStyle name="Comma 2 5 2 2 2 3 3" xfId="4822"/>
    <cellStyle name="Comma 2 5 2 2 2 3 3 2" xfId="15204"/>
    <cellStyle name="Comma 2 5 2 2 2 3 4" xfId="8201"/>
    <cellStyle name="Comma 2 5 2 2 2 3 4 2" xfId="18583"/>
    <cellStyle name="Comma 2 5 2 2 2 3 5" xfId="11658"/>
    <cellStyle name="Comma 2 5 2 2 2 4" xfId="2013"/>
    <cellStyle name="Comma 2 5 2 2 2 4 2" xfId="5538"/>
    <cellStyle name="Comma 2 5 2 2 2 4 2 2" xfId="15920"/>
    <cellStyle name="Comma 2 5 2 2 2 4 3" xfId="8918"/>
    <cellStyle name="Comma 2 5 2 2 2 4 3 2" xfId="19300"/>
    <cellStyle name="Comma 2 5 2 2 2 4 4" xfId="12426"/>
    <cellStyle name="Comma 2 5 2 2 2 5" xfId="3434"/>
    <cellStyle name="Comma 2 5 2 2 2 5 2" xfId="6879"/>
    <cellStyle name="Comma 2 5 2 2 2 5 2 2" xfId="17261"/>
    <cellStyle name="Comma 2 5 2 2 2 5 3" xfId="10259"/>
    <cellStyle name="Comma 2 5 2 2 2 5 3 2" xfId="20641"/>
    <cellStyle name="Comma 2 5 2 2 2 5 4" xfId="13847"/>
    <cellStyle name="Comma 2 5 2 2 2 6" xfId="4117"/>
    <cellStyle name="Comma 2 5 2 2 2 6 2" xfId="14499"/>
    <cellStyle name="Comma 2 5 2 2 2 7" xfId="7496"/>
    <cellStyle name="Comma 2 5 2 2 2 7 2" xfId="17878"/>
    <cellStyle name="Comma 2 5 2 2 2 8" xfId="10901"/>
    <cellStyle name="Comma 2 5 2 2 3" xfId="662"/>
    <cellStyle name="Comma 2 5 2 2 3 2" xfId="1430"/>
    <cellStyle name="Comma 2 5 2 2 3 2 2" xfId="2967"/>
    <cellStyle name="Comma 2 5 2 2 3 2 2 2" xfId="6427"/>
    <cellStyle name="Comma 2 5 2 2 3 2 2 2 2" xfId="16809"/>
    <cellStyle name="Comma 2 5 2 2 3 2 2 3" xfId="9807"/>
    <cellStyle name="Comma 2 5 2 2 3 2 2 3 2" xfId="20189"/>
    <cellStyle name="Comma 2 5 2 2 3 2 2 4" xfId="13380"/>
    <cellStyle name="Comma 2 5 2 2 3 2 3" xfId="5005"/>
    <cellStyle name="Comma 2 5 2 2 3 2 3 2" xfId="15387"/>
    <cellStyle name="Comma 2 5 2 2 3 2 4" xfId="8384"/>
    <cellStyle name="Comma 2 5 2 2 3 2 4 2" xfId="18766"/>
    <cellStyle name="Comma 2 5 2 2 3 2 5" xfId="11854"/>
    <cellStyle name="Comma 2 5 2 2 3 3" xfId="2209"/>
    <cellStyle name="Comma 2 5 2 2 3 3 2" xfId="5721"/>
    <cellStyle name="Comma 2 5 2 2 3 3 2 2" xfId="16103"/>
    <cellStyle name="Comma 2 5 2 2 3 3 3" xfId="9101"/>
    <cellStyle name="Comma 2 5 2 2 3 3 3 2" xfId="19483"/>
    <cellStyle name="Comma 2 5 2 2 3 3 4" xfId="12622"/>
    <cellStyle name="Comma 2 5 2 2 3 4" xfId="4298"/>
    <cellStyle name="Comma 2 5 2 2 3 4 2" xfId="14680"/>
    <cellStyle name="Comma 2 5 2 2 3 5" xfId="7678"/>
    <cellStyle name="Comma 2 5 2 2 3 5 2" xfId="18060"/>
    <cellStyle name="Comma 2 5 2 2 3 6" xfId="11096"/>
    <cellStyle name="Comma 2 5 2 2 4" xfId="1051"/>
    <cellStyle name="Comma 2 5 2 2 4 2" xfId="2588"/>
    <cellStyle name="Comma 2 5 2 2 4 2 2" xfId="6074"/>
    <cellStyle name="Comma 2 5 2 2 4 2 2 2" xfId="16456"/>
    <cellStyle name="Comma 2 5 2 2 4 2 3" xfId="9454"/>
    <cellStyle name="Comma 2 5 2 2 4 2 3 2" xfId="19836"/>
    <cellStyle name="Comma 2 5 2 2 4 2 4" xfId="13001"/>
    <cellStyle name="Comma 2 5 2 2 4 3" xfId="4652"/>
    <cellStyle name="Comma 2 5 2 2 4 3 2" xfId="15034"/>
    <cellStyle name="Comma 2 5 2 2 4 4" xfId="8031"/>
    <cellStyle name="Comma 2 5 2 2 4 4 2" xfId="18413"/>
    <cellStyle name="Comma 2 5 2 2 4 5" xfId="11475"/>
    <cellStyle name="Comma 2 5 2 2 5" xfId="1830"/>
    <cellStyle name="Comma 2 5 2 2 5 2" xfId="5368"/>
    <cellStyle name="Comma 2 5 2 2 5 2 2" xfId="15750"/>
    <cellStyle name="Comma 2 5 2 2 5 3" xfId="8747"/>
    <cellStyle name="Comma 2 5 2 2 5 3 2" xfId="19129"/>
    <cellStyle name="Comma 2 5 2 2 5 4" xfId="12243"/>
    <cellStyle name="Comma 2 5 2 2 6" xfId="3435"/>
    <cellStyle name="Comma 2 5 2 2 6 2" xfId="6880"/>
    <cellStyle name="Comma 2 5 2 2 6 2 2" xfId="17262"/>
    <cellStyle name="Comma 2 5 2 2 6 3" xfId="10260"/>
    <cellStyle name="Comma 2 5 2 2 6 3 2" xfId="20642"/>
    <cellStyle name="Comma 2 5 2 2 6 4" xfId="13848"/>
    <cellStyle name="Comma 2 5 2 2 7" xfId="3947"/>
    <cellStyle name="Comma 2 5 2 2 7 2" xfId="14329"/>
    <cellStyle name="Comma 2 5 2 2 8" xfId="7325"/>
    <cellStyle name="Comma 2 5 2 2 8 2" xfId="17707"/>
    <cellStyle name="Comma 2 5 2 2 9" xfId="10718"/>
    <cellStyle name="Comma 2 5 2 3" xfId="373"/>
    <cellStyle name="Comma 2 5 2 3 2" xfId="762"/>
    <cellStyle name="Comma 2 5 2 3 2 2" xfId="1530"/>
    <cellStyle name="Comma 2 5 2 3 2 2 2" xfId="3067"/>
    <cellStyle name="Comma 2 5 2 3 2 2 2 2" xfId="6518"/>
    <cellStyle name="Comma 2 5 2 3 2 2 2 2 2" xfId="16900"/>
    <cellStyle name="Comma 2 5 2 3 2 2 2 3" xfId="9898"/>
    <cellStyle name="Comma 2 5 2 3 2 2 2 3 2" xfId="20280"/>
    <cellStyle name="Comma 2 5 2 3 2 2 2 4" xfId="13480"/>
    <cellStyle name="Comma 2 5 2 3 2 2 3" xfId="5096"/>
    <cellStyle name="Comma 2 5 2 3 2 2 3 2" xfId="15478"/>
    <cellStyle name="Comma 2 5 2 3 2 2 4" xfId="8475"/>
    <cellStyle name="Comma 2 5 2 3 2 2 4 2" xfId="18857"/>
    <cellStyle name="Comma 2 5 2 3 2 2 5" xfId="11954"/>
    <cellStyle name="Comma 2 5 2 3 2 3" xfId="2309"/>
    <cellStyle name="Comma 2 5 2 3 2 3 2" xfId="5812"/>
    <cellStyle name="Comma 2 5 2 3 2 3 2 2" xfId="16194"/>
    <cellStyle name="Comma 2 5 2 3 2 3 3" xfId="9192"/>
    <cellStyle name="Comma 2 5 2 3 2 3 3 2" xfId="19574"/>
    <cellStyle name="Comma 2 5 2 3 2 3 4" xfId="12722"/>
    <cellStyle name="Comma 2 5 2 3 2 4" xfId="4389"/>
    <cellStyle name="Comma 2 5 2 3 2 4 2" xfId="14771"/>
    <cellStyle name="Comma 2 5 2 3 2 5" xfId="7769"/>
    <cellStyle name="Comma 2 5 2 3 2 5 2" xfId="18151"/>
    <cellStyle name="Comma 2 5 2 3 2 6" xfId="11196"/>
    <cellStyle name="Comma 2 5 2 3 3" xfId="1151"/>
    <cellStyle name="Comma 2 5 2 3 3 2" xfId="2688"/>
    <cellStyle name="Comma 2 5 2 3 3 2 2" xfId="6165"/>
    <cellStyle name="Comma 2 5 2 3 3 2 2 2" xfId="16547"/>
    <cellStyle name="Comma 2 5 2 3 3 2 3" xfId="9545"/>
    <cellStyle name="Comma 2 5 2 3 3 2 3 2" xfId="19927"/>
    <cellStyle name="Comma 2 5 2 3 3 2 4" xfId="13101"/>
    <cellStyle name="Comma 2 5 2 3 3 3" xfId="4743"/>
    <cellStyle name="Comma 2 5 2 3 3 3 2" xfId="15125"/>
    <cellStyle name="Comma 2 5 2 3 3 4" xfId="8122"/>
    <cellStyle name="Comma 2 5 2 3 3 4 2" xfId="18504"/>
    <cellStyle name="Comma 2 5 2 3 3 5" xfId="11575"/>
    <cellStyle name="Comma 2 5 2 3 4" xfId="1930"/>
    <cellStyle name="Comma 2 5 2 3 4 2" xfId="5459"/>
    <cellStyle name="Comma 2 5 2 3 4 2 2" xfId="15841"/>
    <cellStyle name="Comma 2 5 2 3 4 3" xfId="8838"/>
    <cellStyle name="Comma 2 5 2 3 4 3 2" xfId="19220"/>
    <cellStyle name="Comma 2 5 2 3 4 4" xfId="12343"/>
    <cellStyle name="Comma 2 5 2 3 5" xfId="3436"/>
    <cellStyle name="Comma 2 5 2 3 5 2" xfId="6881"/>
    <cellStyle name="Comma 2 5 2 3 5 2 2" xfId="17263"/>
    <cellStyle name="Comma 2 5 2 3 5 3" xfId="10261"/>
    <cellStyle name="Comma 2 5 2 3 5 3 2" xfId="20643"/>
    <cellStyle name="Comma 2 5 2 3 5 4" xfId="13849"/>
    <cellStyle name="Comma 2 5 2 3 6" xfId="4038"/>
    <cellStyle name="Comma 2 5 2 3 6 2" xfId="14420"/>
    <cellStyle name="Comma 2 5 2 3 7" xfId="7417"/>
    <cellStyle name="Comma 2 5 2 3 7 2" xfId="17799"/>
    <cellStyle name="Comma 2 5 2 3 8" xfId="10818"/>
    <cellStyle name="Comma 2 5 2 4" xfId="579"/>
    <cellStyle name="Comma 2 5 2 4 2" xfId="1347"/>
    <cellStyle name="Comma 2 5 2 4 2 2" xfId="2884"/>
    <cellStyle name="Comma 2 5 2 4 2 2 2" xfId="6348"/>
    <cellStyle name="Comma 2 5 2 4 2 2 2 2" xfId="16730"/>
    <cellStyle name="Comma 2 5 2 4 2 2 3" xfId="9728"/>
    <cellStyle name="Comma 2 5 2 4 2 2 3 2" xfId="20110"/>
    <cellStyle name="Comma 2 5 2 4 2 2 4" xfId="13297"/>
    <cellStyle name="Comma 2 5 2 4 2 3" xfId="4926"/>
    <cellStyle name="Comma 2 5 2 4 2 3 2" xfId="15308"/>
    <cellStyle name="Comma 2 5 2 4 2 4" xfId="8305"/>
    <cellStyle name="Comma 2 5 2 4 2 4 2" xfId="18687"/>
    <cellStyle name="Comma 2 5 2 4 2 5" xfId="11771"/>
    <cellStyle name="Comma 2 5 2 4 3" xfId="2126"/>
    <cellStyle name="Comma 2 5 2 4 3 2" xfId="5642"/>
    <cellStyle name="Comma 2 5 2 4 3 2 2" xfId="16024"/>
    <cellStyle name="Comma 2 5 2 4 3 3" xfId="9022"/>
    <cellStyle name="Comma 2 5 2 4 3 3 2" xfId="19404"/>
    <cellStyle name="Comma 2 5 2 4 3 4" xfId="12539"/>
    <cellStyle name="Comma 2 5 2 4 4" xfId="4219"/>
    <cellStyle name="Comma 2 5 2 4 4 2" xfId="14601"/>
    <cellStyle name="Comma 2 5 2 4 5" xfId="7599"/>
    <cellStyle name="Comma 2 5 2 4 5 2" xfId="17981"/>
    <cellStyle name="Comma 2 5 2 4 6" xfId="11013"/>
    <cellStyle name="Comma 2 5 2 5" xfId="968"/>
    <cellStyle name="Comma 2 5 2 5 2" xfId="2505"/>
    <cellStyle name="Comma 2 5 2 5 2 2" xfId="5995"/>
    <cellStyle name="Comma 2 5 2 5 2 2 2" xfId="16377"/>
    <cellStyle name="Comma 2 5 2 5 2 3" xfId="9375"/>
    <cellStyle name="Comma 2 5 2 5 2 3 2" xfId="19757"/>
    <cellStyle name="Comma 2 5 2 5 2 4" xfId="12918"/>
    <cellStyle name="Comma 2 5 2 5 3" xfId="4573"/>
    <cellStyle name="Comma 2 5 2 5 3 2" xfId="14955"/>
    <cellStyle name="Comma 2 5 2 5 4" xfId="7952"/>
    <cellStyle name="Comma 2 5 2 5 4 2" xfId="18334"/>
    <cellStyle name="Comma 2 5 2 5 5" xfId="11392"/>
    <cellStyle name="Comma 2 5 2 6" xfId="1748"/>
    <cellStyle name="Comma 2 5 2 6 2" xfId="5290"/>
    <cellStyle name="Comma 2 5 2 6 2 2" xfId="15672"/>
    <cellStyle name="Comma 2 5 2 6 3" xfId="8669"/>
    <cellStyle name="Comma 2 5 2 6 3 2" xfId="19051"/>
    <cellStyle name="Comma 2 5 2 6 4" xfId="12161"/>
    <cellStyle name="Comma 2 5 2 7" xfId="3437"/>
    <cellStyle name="Comma 2 5 2 7 2" xfId="6882"/>
    <cellStyle name="Comma 2 5 2 7 2 2" xfId="17264"/>
    <cellStyle name="Comma 2 5 2 7 3" xfId="10262"/>
    <cellStyle name="Comma 2 5 2 7 3 2" xfId="20644"/>
    <cellStyle name="Comma 2 5 2 7 4" xfId="13850"/>
    <cellStyle name="Comma 2 5 2 8" xfId="3869"/>
    <cellStyle name="Comma 2 5 2 8 2" xfId="14251"/>
    <cellStyle name="Comma 2 5 2 9" xfId="7247"/>
    <cellStyle name="Comma 2 5 2 9 2" xfId="17629"/>
    <cellStyle name="Comma 2 5 3" xfId="269"/>
    <cellStyle name="Comma 2 5 3 2" xfId="455"/>
    <cellStyle name="Comma 2 5 3 2 2" xfId="844"/>
    <cellStyle name="Comma 2 5 3 2 2 2" xfId="1612"/>
    <cellStyle name="Comma 2 5 3 2 2 2 2" xfId="3149"/>
    <cellStyle name="Comma 2 5 3 2 2 2 2 2" xfId="6596"/>
    <cellStyle name="Comma 2 5 3 2 2 2 2 2 2" xfId="16978"/>
    <cellStyle name="Comma 2 5 3 2 2 2 2 3" xfId="9976"/>
    <cellStyle name="Comma 2 5 3 2 2 2 2 3 2" xfId="20358"/>
    <cellStyle name="Comma 2 5 3 2 2 2 2 4" xfId="13562"/>
    <cellStyle name="Comma 2 5 3 2 2 2 3" xfId="5174"/>
    <cellStyle name="Comma 2 5 3 2 2 2 3 2" xfId="15556"/>
    <cellStyle name="Comma 2 5 3 2 2 2 4" xfId="8553"/>
    <cellStyle name="Comma 2 5 3 2 2 2 4 2" xfId="18935"/>
    <cellStyle name="Comma 2 5 3 2 2 2 5" xfId="12036"/>
    <cellStyle name="Comma 2 5 3 2 2 3" xfId="2391"/>
    <cellStyle name="Comma 2 5 3 2 2 3 2" xfId="5890"/>
    <cellStyle name="Comma 2 5 3 2 2 3 2 2" xfId="16272"/>
    <cellStyle name="Comma 2 5 3 2 2 3 3" xfId="9270"/>
    <cellStyle name="Comma 2 5 3 2 2 3 3 2" xfId="19652"/>
    <cellStyle name="Comma 2 5 3 2 2 3 4" xfId="12804"/>
    <cellStyle name="Comma 2 5 3 2 2 4" xfId="4467"/>
    <cellStyle name="Comma 2 5 3 2 2 4 2" xfId="14849"/>
    <cellStyle name="Comma 2 5 3 2 2 5" xfId="7847"/>
    <cellStyle name="Comma 2 5 3 2 2 5 2" xfId="18229"/>
    <cellStyle name="Comma 2 5 3 2 2 6" xfId="11278"/>
    <cellStyle name="Comma 2 5 3 2 3" xfId="1233"/>
    <cellStyle name="Comma 2 5 3 2 3 2" xfId="2770"/>
    <cellStyle name="Comma 2 5 3 2 3 2 2" xfId="6243"/>
    <cellStyle name="Comma 2 5 3 2 3 2 2 2" xfId="16625"/>
    <cellStyle name="Comma 2 5 3 2 3 2 3" xfId="9623"/>
    <cellStyle name="Comma 2 5 3 2 3 2 3 2" xfId="20005"/>
    <cellStyle name="Comma 2 5 3 2 3 2 4" xfId="13183"/>
    <cellStyle name="Comma 2 5 3 2 3 3" xfId="4821"/>
    <cellStyle name="Comma 2 5 3 2 3 3 2" xfId="15203"/>
    <cellStyle name="Comma 2 5 3 2 3 4" xfId="8200"/>
    <cellStyle name="Comma 2 5 3 2 3 4 2" xfId="18582"/>
    <cellStyle name="Comma 2 5 3 2 3 5" xfId="11657"/>
    <cellStyle name="Comma 2 5 3 2 4" xfId="2012"/>
    <cellStyle name="Comma 2 5 3 2 4 2" xfId="5537"/>
    <cellStyle name="Comma 2 5 3 2 4 2 2" xfId="15919"/>
    <cellStyle name="Comma 2 5 3 2 4 3" xfId="8917"/>
    <cellStyle name="Comma 2 5 3 2 4 3 2" xfId="19299"/>
    <cellStyle name="Comma 2 5 3 2 4 4" xfId="12425"/>
    <cellStyle name="Comma 2 5 3 2 5" xfId="3438"/>
    <cellStyle name="Comma 2 5 3 2 5 2" xfId="6883"/>
    <cellStyle name="Comma 2 5 3 2 5 2 2" xfId="17265"/>
    <cellStyle name="Comma 2 5 3 2 5 3" xfId="10263"/>
    <cellStyle name="Comma 2 5 3 2 5 3 2" xfId="20645"/>
    <cellStyle name="Comma 2 5 3 2 5 4" xfId="13851"/>
    <cellStyle name="Comma 2 5 3 2 6" xfId="4116"/>
    <cellStyle name="Comma 2 5 3 2 6 2" xfId="14498"/>
    <cellStyle name="Comma 2 5 3 2 7" xfId="7495"/>
    <cellStyle name="Comma 2 5 3 2 7 2" xfId="17877"/>
    <cellStyle name="Comma 2 5 3 2 8" xfId="10900"/>
    <cellStyle name="Comma 2 5 3 3" xfId="661"/>
    <cellStyle name="Comma 2 5 3 3 2" xfId="1429"/>
    <cellStyle name="Comma 2 5 3 3 2 2" xfId="2966"/>
    <cellStyle name="Comma 2 5 3 3 2 2 2" xfId="6426"/>
    <cellStyle name="Comma 2 5 3 3 2 2 2 2" xfId="16808"/>
    <cellStyle name="Comma 2 5 3 3 2 2 3" xfId="9806"/>
    <cellStyle name="Comma 2 5 3 3 2 2 3 2" xfId="20188"/>
    <cellStyle name="Comma 2 5 3 3 2 2 4" xfId="13379"/>
    <cellStyle name="Comma 2 5 3 3 2 3" xfId="5004"/>
    <cellStyle name="Comma 2 5 3 3 2 3 2" xfId="15386"/>
    <cellStyle name="Comma 2 5 3 3 2 4" xfId="8383"/>
    <cellStyle name="Comma 2 5 3 3 2 4 2" xfId="18765"/>
    <cellStyle name="Comma 2 5 3 3 2 5" xfId="11853"/>
    <cellStyle name="Comma 2 5 3 3 3" xfId="2208"/>
    <cellStyle name="Comma 2 5 3 3 3 2" xfId="5720"/>
    <cellStyle name="Comma 2 5 3 3 3 2 2" xfId="16102"/>
    <cellStyle name="Comma 2 5 3 3 3 3" xfId="9100"/>
    <cellStyle name="Comma 2 5 3 3 3 3 2" xfId="19482"/>
    <cellStyle name="Comma 2 5 3 3 3 4" xfId="12621"/>
    <cellStyle name="Comma 2 5 3 3 4" xfId="4297"/>
    <cellStyle name="Comma 2 5 3 3 4 2" xfId="14679"/>
    <cellStyle name="Comma 2 5 3 3 5" xfId="7677"/>
    <cellStyle name="Comma 2 5 3 3 5 2" xfId="18059"/>
    <cellStyle name="Comma 2 5 3 3 6" xfId="11095"/>
    <cellStyle name="Comma 2 5 3 4" xfId="1050"/>
    <cellStyle name="Comma 2 5 3 4 2" xfId="2587"/>
    <cellStyle name="Comma 2 5 3 4 2 2" xfId="6073"/>
    <cellStyle name="Comma 2 5 3 4 2 2 2" xfId="16455"/>
    <cellStyle name="Comma 2 5 3 4 2 3" xfId="9453"/>
    <cellStyle name="Comma 2 5 3 4 2 3 2" xfId="19835"/>
    <cellStyle name="Comma 2 5 3 4 2 4" xfId="13000"/>
    <cellStyle name="Comma 2 5 3 4 3" xfId="4651"/>
    <cellStyle name="Comma 2 5 3 4 3 2" xfId="15033"/>
    <cellStyle name="Comma 2 5 3 4 4" xfId="8030"/>
    <cellStyle name="Comma 2 5 3 4 4 2" xfId="18412"/>
    <cellStyle name="Comma 2 5 3 4 5" xfId="11474"/>
    <cellStyle name="Comma 2 5 3 5" xfId="1829"/>
    <cellStyle name="Comma 2 5 3 5 2" xfId="5367"/>
    <cellStyle name="Comma 2 5 3 5 2 2" xfId="15749"/>
    <cellStyle name="Comma 2 5 3 5 3" xfId="8746"/>
    <cellStyle name="Comma 2 5 3 5 3 2" xfId="19128"/>
    <cellStyle name="Comma 2 5 3 5 4" xfId="12242"/>
    <cellStyle name="Comma 2 5 3 6" xfId="3439"/>
    <cellStyle name="Comma 2 5 3 6 2" xfId="6884"/>
    <cellStyle name="Comma 2 5 3 6 2 2" xfId="17266"/>
    <cellStyle name="Comma 2 5 3 6 3" xfId="10264"/>
    <cellStyle name="Comma 2 5 3 6 3 2" xfId="20646"/>
    <cellStyle name="Comma 2 5 3 6 4" xfId="13852"/>
    <cellStyle name="Comma 2 5 3 7" xfId="3946"/>
    <cellStyle name="Comma 2 5 3 7 2" xfId="14328"/>
    <cellStyle name="Comma 2 5 3 8" xfId="7324"/>
    <cellStyle name="Comma 2 5 3 8 2" xfId="17706"/>
    <cellStyle name="Comma 2 5 3 9" xfId="10717"/>
    <cellStyle name="Comma 2 5 4" xfId="372"/>
    <cellStyle name="Comma 2 5 4 2" xfId="761"/>
    <cellStyle name="Comma 2 5 4 2 2" xfId="1529"/>
    <cellStyle name="Comma 2 5 4 2 2 2" xfId="3066"/>
    <cellStyle name="Comma 2 5 4 2 2 2 2" xfId="6517"/>
    <cellStyle name="Comma 2 5 4 2 2 2 2 2" xfId="16899"/>
    <cellStyle name="Comma 2 5 4 2 2 2 3" xfId="9897"/>
    <cellStyle name="Comma 2 5 4 2 2 2 3 2" xfId="20279"/>
    <cellStyle name="Comma 2 5 4 2 2 2 4" xfId="13479"/>
    <cellStyle name="Comma 2 5 4 2 2 3" xfId="5095"/>
    <cellStyle name="Comma 2 5 4 2 2 3 2" xfId="15477"/>
    <cellStyle name="Comma 2 5 4 2 2 4" xfId="8474"/>
    <cellStyle name="Comma 2 5 4 2 2 4 2" xfId="18856"/>
    <cellStyle name="Comma 2 5 4 2 2 5" xfId="11953"/>
    <cellStyle name="Comma 2 5 4 2 3" xfId="2308"/>
    <cellStyle name="Comma 2 5 4 2 3 2" xfId="5811"/>
    <cellStyle name="Comma 2 5 4 2 3 2 2" xfId="16193"/>
    <cellStyle name="Comma 2 5 4 2 3 3" xfId="9191"/>
    <cellStyle name="Comma 2 5 4 2 3 3 2" xfId="19573"/>
    <cellStyle name="Comma 2 5 4 2 3 4" xfId="12721"/>
    <cellStyle name="Comma 2 5 4 2 4" xfId="4388"/>
    <cellStyle name="Comma 2 5 4 2 4 2" xfId="14770"/>
    <cellStyle name="Comma 2 5 4 2 5" xfId="7768"/>
    <cellStyle name="Comma 2 5 4 2 5 2" xfId="18150"/>
    <cellStyle name="Comma 2 5 4 2 6" xfId="11195"/>
    <cellStyle name="Comma 2 5 4 3" xfId="1150"/>
    <cellStyle name="Comma 2 5 4 3 2" xfId="2687"/>
    <cellStyle name="Comma 2 5 4 3 2 2" xfId="6164"/>
    <cellStyle name="Comma 2 5 4 3 2 2 2" xfId="16546"/>
    <cellStyle name="Comma 2 5 4 3 2 3" xfId="9544"/>
    <cellStyle name="Comma 2 5 4 3 2 3 2" xfId="19926"/>
    <cellStyle name="Comma 2 5 4 3 2 4" xfId="13100"/>
    <cellStyle name="Comma 2 5 4 3 3" xfId="4742"/>
    <cellStyle name="Comma 2 5 4 3 3 2" xfId="15124"/>
    <cellStyle name="Comma 2 5 4 3 4" xfId="8121"/>
    <cellStyle name="Comma 2 5 4 3 4 2" xfId="18503"/>
    <cellStyle name="Comma 2 5 4 3 5" xfId="11574"/>
    <cellStyle name="Comma 2 5 4 4" xfId="1929"/>
    <cellStyle name="Comma 2 5 4 4 2" xfId="5458"/>
    <cellStyle name="Comma 2 5 4 4 2 2" xfId="15840"/>
    <cellStyle name="Comma 2 5 4 4 3" xfId="8837"/>
    <cellStyle name="Comma 2 5 4 4 3 2" xfId="19219"/>
    <cellStyle name="Comma 2 5 4 4 4" xfId="12342"/>
    <cellStyle name="Comma 2 5 4 5" xfId="3440"/>
    <cellStyle name="Comma 2 5 4 5 2" xfId="6885"/>
    <cellStyle name="Comma 2 5 4 5 2 2" xfId="17267"/>
    <cellStyle name="Comma 2 5 4 5 3" xfId="10265"/>
    <cellStyle name="Comma 2 5 4 5 3 2" xfId="20647"/>
    <cellStyle name="Comma 2 5 4 5 4" xfId="13853"/>
    <cellStyle name="Comma 2 5 4 6" xfId="4037"/>
    <cellStyle name="Comma 2 5 4 6 2" xfId="14419"/>
    <cellStyle name="Comma 2 5 4 7" xfId="7416"/>
    <cellStyle name="Comma 2 5 4 7 2" xfId="17798"/>
    <cellStyle name="Comma 2 5 4 8" xfId="10817"/>
    <cellStyle name="Comma 2 5 5" xfId="578"/>
    <cellStyle name="Comma 2 5 5 2" xfId="1346"/>
    <cellStyle name="Comma 2 5 5 2 2" xfId="2883"/>
    <cellStyle name="Comma 2 5 5 2 2 2" xfId="6347"/>
    <cellStyle name="Comma 2 5 5 2 2 2 2" xfId="16729"/>
    <cellStyle name="Comma 2 5 5 2 2 3" xfId="9727"/>
    <cellStyle name="Comma 2 5 5 2 2 3 2" xfId="20109"/>
    <cellStyle name="Comma 2 5 5 2 2 4" xfId="13296"/>
    <cellStyle name="Comma 2 5 5 2 3" xfId="4925"/>
    <cellStyle name="Comma 2 5 5 2 3 2" xfId="15307"/>
    <cellStyle name="Comma 2 5 5 2 4" xfId="8304"/>
    <cellStyle name="Comma 2 5 5 2 4 2" xfId="18686"/>
    <cellStyle name="Comma 2 5 5 2 5" xfId="11770"/>
    <cellStyle name="Comma 2 5 5 3" xfId="2125"/>
    <cellStyle name="Comma 2 5 5 3 2" xfId="5641"/>
    <cellStyle name="Comma 2 5 5 3 2 2" xfId="16023"/>
    <cellStyle name="Comma 2 5 5 3 3" xfId="9021"/>
    <cellStyle name="Comma 2 5 5 3 3 2" xfId="19403"/>
    <cellStyle name="Comma 2 5 5 3 4" xfId="12538"/>
    <cellStyle name="Comma 2 5 5 4" xfId="4218"/>
    <cellStyle name="Comma 2 5 5 4 2" xfId="14600"/>
    <cellStyle name="Comma 2 5 5 5" xfId="7598"/>
    <cellStyle name="Comma 2 5 5 5 2" xfId="17980"/>
    <cellStyle name="Comma 2 5 5 6" xfId="11012"/>
    <cellStyle name="Comma 2 5 6" xfId="967"/>
    <cellStyle name="Comma 2 5 6 2" xfId="2504"/>
    <cellStyle name="Comma 2 5 6 2 2" xfId="5994"/>
    <cellStyle name="Comma 2 5 6 2 2 2" xfId="16376"/>
    <cellStyle name="Comma 2 5 6 2 3" xfId="9374"/>
    <cellStyle name="Comma 2 5 6 2 3 2" xfId="19756"/>
    <cellStyle name="Comma 2 5 6 2 4" xfId="12917"/>
    <cellStyle name="Comma 2 5 6 3" xfId="4572"/>
    <cellStyle name="Comma 2 5 6 3 2" xfId="14954"/>
    <cellStyle name="Comma 2 5 6 4" xfId="7951"/>
    <cellStyle name="Comma 2 5 6 4 2" xfId="18333"/>
    <cellStyle name="Comma 2 5 6 5" xfId="11391"/>
    <cellStyle name="Comma 2 5 7" xfId="1747"/>
    <cellStyle name="Comma 2 5 7 2" xfId="5289"/>
    <cellStyle name="Comma 2 5 7 2 2" xfId="15671"/>
    <cellStyle name="Comma 2 5 7 3" xfId="8668"/>
    <cellStyle name="Comma 2 5 7 3 2" xfId="19050"/>
    <cellStyle name="Comma 2 5 7 4" xfId="12160"/>
    <cellStyle name="Comma 2 5 8" xfId="3441"/>
    <cellStyle name="Comma 2 5 8 2" xfId="6886"/>
    <cellStyle name="Comma 2 5 8 2 2" xfId="17268"/>
    <cellStyle name="Comma 2 5 8 3" xfId="10266"/>
    <cellStyle name="Comma 2 5 8 3 2" xfId="20648"/>
    <cellStyle name="Comma 2 5 8 4" xfId="13854"/>
    <cellStyle name="Comma 2 5 9" xfId="3827"/>
    <cellStyle name="Comma 2 5 9 2" xfId="14209"/>
    <cellStyle name="Comma 2 6" xfId="318"/>
    <cellStyle name="Comma 2 6 2" xfId="709"/>
    <cellStyle name="Comma 2 6 2 2" xfId="1477"/>
    <cellStyle name="Comma 2 6 2 2 2" xfId="3014"/>
    <cellStyle name="Comma 2 6 2 2 2 2" xfId="13427"/>
    <cellStyle name="Comma 2 6 2 2 3" xfId="11901"/>
    <cellStyle name="Comma 2 6 2 3" xfId="2256"/>
    <cellStyle name="Comma 2 6 2 3 2" xfId="12669"/>
    <cellStyle name="Comma 2 6 2 4" xfId="3442"/>
    <cellStyle name="Comma 2 6 2 4 2" xfId="13855"/>
    <cellStyle name="Comma 2 6 2 5" xfId="11143"/>
    <cellStyle name="Comma 2 6 3" xfId="1098"/>
    <cellStyle name="Comma 2 6 3 2" xfId="2635"/>
    <cellStyle name="Comma 2 6 3 2 2" xfId="13048"/>
    <cellStyle name="Comma 2 6 3 3" xfId="11522"/>
    <cellStyle name="Comma 2 6 4" xfId="1877"/>
    <cellStyle name="Comma 2 6 4 2" xfId="12290"/>
    <cellStyle name="Comma 2 6 5" xfId="10765"/>
    <cellStyle name="Comma 2 7" xfId="517"/>
    <cellStyle name="Comma 2 7 2" xfId="1294"/>
    <cellStyle name="Comma 2 7 2 2" xfId="2831"/>
    <cellStyle name="Comma 2 7 2 2 2" xfId="13244"/>
    <cellStyle name="Comma 2 7 2 3" xfId="3443"/>
    <cellStyle name="Comma 2 7 2 3 2" xfId="13856"/>
    <cellStyle name="Comma 2 7 2 4" xfId="11718"/>
    <cellStyle name="Comma 2 7 3" xfId="2073"/>
    <cellStyle name="Comma 2 7 3 2" xfId="12486"/>
    <cellStyle name="Comma 2 7 4" xfId="3444"/>
    <cellStyle name="Comma 2 7 4 2" xfId="13857"/>
    <cellStyle name="Comma 2 7 5" xfId="10960"/>
    <cellStyle name="Comma 2 8" xfId="906"/>
    <cellStyle name="Comma 2 8 2" xfId="2452"/>
    <cellStyle name="Comma 2 8 2 2" xfId="12865"/>
    <cellStyle name="Comma 2 8 3" xfId="3445"/>
    <cellStyle name="Comma 2 8 3 2" xfId="6887"/>
    <cellStyle name="Comma 2 8 3 2 2" xfId="17269"/>
    <cellStyle name="Comma 2 8 3 3" xfId="10267"/>
    <cellStyle name="Comma 2 8 3 3 2" xfId="20649"/>
    <cellStyle name="Comma 2 8 3 4" xfId="13858"/>
    <cellStyle name="Comma 2 8 4" xfId="11339"/>
    <cellStyle name="Comma 2 9" xfId="1689"/>
    <cellStyle name="Comma 2 9 2" xfId="3708"/>
    <cellStyle name="Comma 2 9 2 2" xfId="14110"/>
    <cellStyle name="Comma 2 9 3" xfId="12111"/>
    <cellStyle name="Comma 20" xfId="78"/>
    <cellStyle name="Comma 20 2" xfId="3205"/>
    <cellStyle name="Comma 20 2 2" xfId="6652"/>
    <cellStyle name="Comma 20 2 2 2" xfId="17034"/>
    <cellStyle name="Comma 20 2 3" xfId="10032"/>
    <cellStyle name="Comma 20 2 3 2" xfId="20414"/>
    <cellStyle name="Comma 20 2 4" xfId="13618"/>
    <cellStyle name="Comma 20 3" xfId="3446"/>
    <cellStyle name="Comma 20 3 2" xfId="6888"/>
    <cellStyle name="Comma 20 3 2 2" xfId="17270"/>
    <cellStyle name="Comma 20 3 3" xfId="10268"/>
    <cellStyle name="Comma 20 3 3 2" xfId="20650"/>
    <cellStyle name="Comma 20 3 4" xfId="13859"/>
    <cellStyle name="Comma 20 4" xfId="3797"/>
    <cellStyle name="Comma 20 4 2" xfId="14179"/>
    <cellStyle name="Comma 20 5" xfId="7176"/>
    <cellStyle name="Comma 20 5 2" xfId="17558"/>
    <cellStyle name="Comma 20 6" xfId="10556"/>
    <cellStyle name="Comma 21" xfId="58"/>
    <cellStyle name="Comma 21 2" xfId="3211"/>
    <cellStyle name="Comma 21 2 2" xfId="6658"/>
    <cellStyle name="Comma 21 2 2 2" xfId="17040"/>
    <cellStyle name="Comma 21 2 3" xfId="10038"/>
    <cellStyle name="Comma 21 2 3 2" xfId="20420"/>
    <cellStyle name="Comma 21 2 4" xfId="13624"/>
    <cellStyle name="Comma 21 3" xfId="3447"/>
    <cellStyle name="Comma 21 3 2" xfId="6889"/>
    <cellStyle name="Comma 21 3 2 2" xfId="17271"/>
    <cellStyle name="Comma 21 3 3" xfId="10269"/>
    <cellStyle name="Comma 21 3 3 2" xfId="20651"/>
    <cellStyle name="Comma 21 3 4" xfId="13860"/>
    <cellStyle name="Comma 21 4" xfId="3786"/>
    <cellStyle name="Comma 21 4 2" xfId="14168"/>
    <cellStyle name="Comma 21 5" xfId="7165"/>
    <cellStyle name="Comma 21 5 2" xfId="17547"/>
    <cellStyle name="Comma 21 6" xfId="10542"/>
    <cellStyle name="Comma 22" xfId="45"/>
    <cellStyle name="Comma 22 2" xfId="3448"/>
    <cellStyle name="Comma 22 2 2" xfId="6890"/>
    <cellStyle name="Comma 22 2 2 2" xfId="17272"/>
    <cellStyle name="Comma 22 2 3" xfId="10270"/>
    <cellStyle name="Comma 22 2 3 2" xfId="20652"/>
    <cellStyle name="Comma 22 2 4" xfId="13861"/>
    <cellStyle name="Comma 22 3" xfId="1688"/>
    <cellStyle name="Comma 22 3 2" xfId="12110"/>
    <cellStyle name="Comma 22 4" xfId="3773"/>
    <cellStyle name="Comma 22 4 2" xfId="14155"/>
    <cellStyle name="Comma 22 5" xfId="7152"/>
    <cellStyle name="Comma 22 5 2" xfId="17534"/>
    <cellStyle name="Comma 22 6" xfId="10529"/>
    <cellStyle name="Comma 23" xfId="51"/>
    <cellStyle name="Comma 23 2" xfId="3779"/>
    <cellStyle name="Comma 23 2 2" xfId="14161"/>
    <cellStyle name="Comma 23 3" xfId="7158"/>
    <cellStyle name="Comma 23 3 2" xfId="17540"/>
    <cellStyle name="Comma 23 4" xfId="10535"/>
    <cellStyle name="Comma 24" xfId="52"/>
    <cellStyle name="Comma 24 2" xfId="3780"/>
    <cellStyle name="Comma 24 2 2" xfId="14162"/>
    <cellStyle name="Comma 24 3" xfId="7159"/>
    <cellStyle name="Comma 24 3 2" xfId="17541"/>
    <cellStyle name="Comma 24 4" xfId="10536"/>
    <cellStyle name="Comma 25" xfId="3687"/>
    <cellStyle name="Comma 25 2" xfId="7101"/>
    <cellStyle name="Comma 25 2 2" xfId="17483"/>
    <cellStyle name="Comma 25 3" xfId="10481"/>
    <cellStyle name="Comma 25 3 2" xfId="20863"/>
    <cellStyle name="Comma 25 4" xfId="14095"/>
    <cellStyle name="Comma 26" xfId="3693"/>
    <cellStyle name="Comma 26 2" xfId="7107"/>
    <cellStyle name="Comma 26 2 2" xfId="17489"/>
    <cellStyle name="Comma 26 3" xfId="10487"/>
    <cellStyle name="Comma 26 3 2" xfId="20869"/>
    <cellStyle name="Comma 26 4" xfId="14101"/>
    <cellStyle name="Comma 27" xfId="111"/>
    <cellStyle name="Comma 27 2" xfId="10588"/>
    <cellStyle name="Comma 28" xfId="132"/>
    <cellStyle name="Comma 28 2" xfId="10598"/>
    <cellStyle name="Comma 29" xfId="3710"/>
    <cellStyle name="Comma 29 2" xfId="14111"/>
    <cellStyle name="Comma 3" xfId="64"/>
    <cellStyle name="Comma 3 10" xfId="3450"/>
    <cellStyle name="Comma 3 10 2" xfId="6891"/>
    <cellStyle name="Comma 3 10 2 2" xfId="17273"/>
    <cellStyle name="Comma 3 10 3" xfId="10271"/>
    <cellStyle name="Comma 3 10 3 2" xfId="20653"/>
    <cellStyle name="Comma 3 10 4" xfId="13863"/>
    <cellStyle name="Comma 3 11" xfId="113"/>
    <cellStyle name="Comma 3 11 2" xfId="10590"/>
    <cellStyle name="Comma 3 12" xfId="3702"/>
    <cellStyle name="Comma 3 12 2" xfId="14106"/>
    <cellStyle name="Comma 3 13" xfId="3704"/>
    <cellStyle name="Comma 3 13 2" xfId="14108"/>
    <cellStyle name="Comma 3 14" xfId="3790"/>
    <cellStyle name="Comma 3 14 2" xfId="14172"/>
    <cellStyle name="Comma 3 15" xfId="7169"/>
    <cellStyle name="Comma 3 15 2" xfId="17551"/>
    <cellStyle name="Comma 3 16" xfId="10546"/>
    <cellStyle name="Comma 3 2" xfId="93"/>
    <cellStyle name="Comma 3 2 10" xfId="3811"/>
    <cellStyle name="Comma 3 2 10 2" xfId="14193"/>
    <cellStyle name="Comma 3 2 11" xfId="7190"/>
    <cellStyle name="Comma 3 2 11 2" xfId="17572"/>
    <cellStyle name="Comma 3 2 12" xfId="10570"/>
    <cellStyle name="Comma 3 2 2" xfId="209"/>
    <cellStyle name="Comma 3 2 2 2" xfId="395"/>
    <cellStyle name="Comma 3 2 2 2 2" xfId="784"/>
    <cellStyle name="Comma 3 2 2 2 2 2" xfId="1552"/>
    <cellStyle name="Comma 3 2 2 2 2 2 2" xfId="3089"/>
    <cellStyle name="Comma 3 2 2 2 2 2 2 2" xfId="13502"/>
    <cellStyle name="Comma 3 2 2 2 2 2 3" xfId="11976"/>
    <cellStyle name="Comma 3 2 2 2 2 3" xfId="2331"/>
    <cellStyle name="Comma 3 2 2 2 2 3 2" xfId="12744"/>
    <cellStyle name="Comma 3 2 2 2 2 4" xfId="11218"/>
    <cellStyle name="Comma 3 2 2 2 3" xfId="1173"/>
    <cellStyle name="Comma 3 2 2 2 3 2" xfId="2710"/>
    <cellStyle name="Comma 3 2 2 2 3 2 2" xfId="13123"/>
    <cellStyle name="Comma 3 2 2 2 3 3" xfId="11597"/>
    <cellStyle name="Comma 3 2 2 2 4" xfId="1952"/>
    <cellStyle name="Comma 3 2 2 2 4 2" xfId="12365"/>
    <cellStyle name="Comma 3 2 2 2 5" xfId="3451"/>
    <cellStyle name="Comma 3 2 2 2 5 2" xfId="13864"/>
    <cellStyle name="Comma 3 2 2 2 6" xfId="10840"/>
    <cellStyle name="Comma 3 2 2 3" xfId="601"/>
    <cellStyle name="Comma 3 2 2 3 2" xfId="1369"/>
    <cellStyle name="Comma 3 2 2 3 2 2" xfId="2906"/>
    <cellStyle name="Comma 3 2 2 3 2 2 2" xfId="13319"/>
    <cellStyle name="Comma 3 2 2 3 2 3" xfId="11793"/>
    <cellStyle name="Comma 3 2 2 3 3" xfId="2148"/>
    <cellStyle name="Comma 3 2 2 3 3 2" xfId="12561"/>
    <cellStyle name="Comma 3 2 2 3 4" xfId="11035"/>
    <cellStyle name="Comma 3 2 2 4" xfId="990"/>
    <cellStyle name="Comma 3 2 2 4 2" xfId="2527"/>
    <cellStyle name="Comma 3 2 2 4 2 2" xfId="12940"/>
    <cellStyle name="Comma 3 2 2 4 3" xfId="11414"/>
    <cellStyle name="Comma 3 2 2 5" xfId="1769"/>
    <cellStyle name="Comma 3 2 2 5 2" xfId="12182"/>
    <cellStyle name="Comma 3 2 2 6" xfId="3452"/>
    <cellStyle name="Comma 3 2 2 6 2" xfId="13865"/>
    <cellStyle name="Comma 3 2 3" xfId="320"/>
    <cellStyle name="Comma 3 2 3 2" xfId="711"/>
    <cellStyle name="Comma 3 2 3 2 2" xfId="1479"/>
    <cellStyle name="Comma 3 2 3 2 2 2" xfId="3016"/>
    <cellStyle name="Comma 3 2 3 2 2 2 2" xfId="13429"/>
    <cellStyle name="Comma 3 2 3 2 2 3" xfId="11903"/>
    <cellStyle name="Comma 3 2 3 2 3" xfId="2258"/>
    <cellStyle name="Comma 3 2 3 2 3 2" xfId="12671"/>
    <cellStyle name="Comma 3 2 3 2 4" xfId="11145"/>
    <cellStyle name="Comma 3 2 3 3" xfId="1100"/>
    <cellStyle name="Comma 3 2 3 3 2" xfId="2637"/>
    <cellStyle name="Comma 3 2 3 3 2 2" xfId="13050"/>
    <cellStyle name="Comma 3 2 3 3 3" xfId="11524"/>
    <cellStyle name="Comma 3 2 3 4" xfId="1879"/>
    <cellStyle name="Comma 3 2 3 4 2" xfId="12292"/>
    <cellStyle name="Comma 3 2 3 5" xfId="3453"/>
    <cellStyle name="Comma 3 2 3 5 2" xfId="13866"/>
    <cellStyle name="Comma 3 2 3 6" xfId="10767"/>
    <cellStyle name="Comma 3 2 4" xfId="519"/>
    <cellStyle name="Comma 3 2 4 2" xfId="1296"/>
    <cellStyle name="Comma 3 2 4 2 2" xfId="2833"/>
    <cellStyle name="Comma 3 2 4 2 2 2" xfId="13246"/>
    <cellStyle name="Comma 3 2 4 2 3" xfId="11720"/>
    <cellStyle name="Comma 3 2 4 3" xfId="2075"/>
    <cellStyle name="Comma 3 2 4 3 2" xfId="12488"/>
    <cellStyle name="Comma 3 2 4 4" xfId="10962"/>
    <cellStyle name="Comma 3 2 5" xfId="908"/>
    <cellStyle name="Comma 3 2 5 2" xfId="2454"/>
    <cellStyle name="Comma 3 2 5 2 2" xfId="12867"/>
    <cellStyle name="Comma 3 2 5 3" xfId="11341"/>
    <cellStyle name="Comma 3 2 6" xfId="1691"/>
    <cellStyle name="Comma 3 2 6 2" xfId="12113"/>
    <cellStyle name="Comma 3 2 7" xfId="3454"/>
    <cellStyle name="Comma 3 2 7 2" xfId="13867"/>
    <cellStyle name="Comma 3 2 8" xfId="114"/>
    <cellStyle name="Comma 3 2 8 2" xfId="10591"/>
    <cellStyle name="Comma 3 2 9" xfId="3698"/>
    <cellStyle name="Comma 3 2 9 2" xfId="14104"/>
    <cellStyle name="Comma 3 3" xfId="103"/>
    <cellStyle name="Comma 3 3 10" xfId="7199"/>
    <cellStyle name="Comma 3 3 10 2" xfId="17581"/>
    <cellStyle name="Comma 3 3 11" xfId="10580"/>
    <cellStyle name="Comma 3 3 2" xfId="330"/>
    <cellStyle name="Comma 3 3 2 2" xfId="720"/>
    <cellStyle name="Comma 3 3 2 2 2" xfId="1488"/>
    <cellStyle name="Comma 3 3 2 2 2 2" xfId="3025"/>
    <cellStyle name="Comma 3 3 2 2 2 2 2" xfId="13438"/>
    <cellStyle name="Comma 3 3 2 2 2 3" xfId="11912"/>
    <cellStyle name="Comma 3 3 2 2 3" xfId="2267"/>
    <cellStyle name="Comma 3 3 2 2 3 2" xfId="12680"/>
    <cellStyle name="Comma 3 3 2 2 4" xfId="11154"/>
    <cellStyle name="Comma 3 3 2 3" xfId="1109"/>
    <cellStyle name="Comma 3 3 2 3 2" xfId="2646"/>
    <cellStyle name="Comma 3 3 2 3 2 2" xfId="13059"/>
    <cellStyle name="Comma 3 3 2 3 3" xfId="11533"/>
    <cellStyle name="Comma 3 3 2 4" xfId="1888"/>
    <cellStyle name="Comma 3 3 2 4 2" xfId="12301"/>
    <cellStyle name="Comma 3 3 2 5" xfId="3455"/>
    <cellStyle name="Comma 3 3 2 5 2" xfId="13868"/>
    <cellStyle name="Comma 3 3 2 6" xfId="3449"/>
    <cellStyle name="Comma 3 3 2 6 2" xfId="13862"/>
    <cellStyle name="Comma 3 3 2 7" xfId="10776"/>
    <cellStyle name="Comma 3 3 3" xfId="529"/>
    <cellStyle name="Comma 3 3 3 2" xfId="1305"/>
    <cellStyle name="Comma 3 3 3 2 2" xfId="2842"/>
    <cellStyle name="Comma 3 3 3 2 2 2" xfId="13255"/>
    <cellStyle name="Comma 3 3 3 2 3" xfId="11729"/>
    <cellStyle name="Comma 3 3 3 3" xfId="2084"/>
    <cellStyle name="Comma 3 3 3 3 2" xfId="12497"/>
    <cellStyle name="Comma 3 3 3 4" xfId="10971"/>
    <cellStyle name="Comma 3 3 4" xfId="918"/>
    <cellStyle name="Comma 3 3 4 2" xfId="2463"/>
    <cellStyle name="Comma 3 3 4 2 2" xfId="12876"/>
    <cellStyle name="Comma 3 3 4 3" xfId="11350"/>
    <cellStyle name="Comma 3 3 5" xfId="1700"/>
    <cellStyle name="Comma 3 3 5 2" xfId="12121"/>
    <cellStyle name="Comma 3 3 6" xfId="3456"/>
    <cellStyle name="Comma 3 3 6 2" xfId="13869"/>
    <cellStyle name="Comma 3 3 7" xfId="128"/>
    <cellStyle name="Comma 3 3 7 2" xfId="10597"/>
    <cellStyle name="Comma 3 3 8" xfId="500"/>
    <cellStyle name="Comma 3 3 8 2" xfId="10944"/>
    <cellStyle name="Comma 3 3 9" xfId="3820"/>
    <cellStyle name="Comma 3 3 9 2" xfId="14202"/>
    <cellStyle name="Comma 3 4" xfId="319"/>
    <cellStyle name="Comma 3 4 2" xfId="710"/>
    <cellStyle name="Comma 3 4 2 2" xfId="1478"/>
    <cellStyle name="Comma 3 4 2 2 2" xfId="3015"/>
    <cellStyle name="Comma 3 4 2 2 2 2" xfId="13428"/>
    <cellStyle name="Comma 3 4 2 2 3" xfId="11902"/>
    <cellStyle name="Comma 3 4 2 3" xfId="2257"/>
    <cellStyle name="Comma 3 4 2 3 2" xfId="12670"/>
    <cellStyle name="Comma 3 4 2 4" xfId="3457"/>
    <cellStyle name="Comma 3 4 2 4 2" xfId="13870"/>
    <cellStyle name="Comma 3 4 2 5" xfId="11144"/>
    <cellStyle name="Comma 3 4 3" xfId="1099"/>
    <cellStyle name="Comma 3 4 3 2" xfId="2636"/>
    <cellStyle name="Comma 3 4 3 2 2" xfId="13049"/>
    <cellStyle name="Comma 3 4 3 3" xfId="11523"/>
    <cellStyle name="Comma 3 4 4" xfId="1878"/>
    <cellStyle name="Comma 3 4 4 2" xfId="12291"/>
    <cellStyle name="Comma 3 4 5" xfId="3458"/>
    <cellStyle name="Comma 3 4 5 2" xfId="13871"/>
    <cellStyle name="Comma 3 4 6" xfId="3717"/>
    <cellStyle name="Comma 3 4 6 2" xfId="7114"/>
    <cellStyle name="Comma 3 4 6 2 2" xfId="17496"/>
    <cellStyle name="Comma 3 4 6 3" xfId="10493"/>
    <cellStyle name="Comma 3 4 6 3 2" xfId="20875"/>
    <cellStyle name="Comma 3 4 6 4" xfId="14115"/>
    <cellStyle name="Comma 3 4 7" xfId="10766"/>
    <cellStyle name="Comma 3 5" xfId="501"/>
    <cellStyle name="Comma 3 5 2" xfId="890"/>
    <cellStyle name="Comma 3 5 2 2" xfId="1658"/>
    <cellStyle name="Comma 3 5 2 2 2" xfId="3195"/>
    <cellStyle name="Comma 3 5 2 2 2 2" xfId="6642"/>
    <cellStyle name="Comma 3 5 2 2 2 2 2" xfId="17024"/>
    <cellStyle name="Comma 3 5 2 2 2 3" xfId="10022"/>
    <cellStyle name="Comma 3 5 2 2 2 3 2" xfId="20404"/>
    <cellStyle name="Comma 3 5 2 2 2 4" xfId="13608"/>
    <cellStyle name="Comma 3 5 2 2 3" xfId="5220"/>
    <cellStyle name="Comma 3 5 2 2 3 2" xfId="15602"/>
    <cellStyle name="Comma 3 5 2 2 4" xfId="8599"/>
    <cellStyle name="Comma 3 5 2 2 4 2" xfId="18981"/>
    <cellStyle name="Comma 3 5 2 2 5" xfId="12082"/>
    <cellStyle name="Comma 3 5 2 3" xfId="2437"/>
    <cellStyle name="Comma 3 5 2 3 2" xfId="5936"/>
    <cellStyle name="Comma 3 5 2 3 2 2" xfId="16318"/>
    <cellStyle name="Comma 3 5 2 3 3" xfId="9316"/>
    <cellStyle name="Comma 3 5 2 3 3 2" xfId="19698"/>
    <cellStyle name="Comma 3 5 2 3 4" xfId="12850"/>
    <cellStyle name="Comma 3 5 2 4" xfId="3459"/>
    <cellStyle name="Comma 3 5 2 4 2" xfId="6892"/>
    <cellStyle name="Comma 3 5 2 4 2 2" xfId="17274"/>
    <cellStyle name="Comma 3 5 2 4 3" xfId="10272"/>
    <cellStyle name="Comma 3 5 2 4 3 2" xfId="20654"/>
    <cellStyle name="Comma 3 5 2 4 4" xfId="13872"/>
    <cellStyle name="Comma 3 5 2 5" xfId="4513"/>
    <cellStyle name="Comma 3 5 2 5 2" xfId="14895"/>
    <cellStyle name="Comma 3 5 2 6" xfId="7893"/>
    <cellStyle name="Comma 3 5 2 6 2" xfId="18275"/>
    <cellStyle name="Comma 3 5 2 7" xfId="11324"/>
    <cellStyle name="Comma 3 5 3" xfId="1279"/>
    <cellStyle name="Comma 3 5 3 2" xfId="2816"/>
    <cellStyle name="Comma 3 5 3 2 2" xfId="6289"/>
    <cellStyle name="Comma 3 5 3 2 2 2" xfId="16671"/>
    <cellStyle name="Comma 3 5 3 2 3" xfId="9669"/>
    <cellStyle name="Comma 3 5 3 2 3 2" xfId="20051"/>
    <cellStyle name="Comma 3 5 3 2 4" xfId="13229"/>
    <cellStyle name="Comma 3 5 3 3" xfId="4867"/>
    <cellStyle name="Comma 3 5 3 3 2" xfId="15249"/>
    <cellStyle name="Comma 3 5 3 4" xfId="8246"/>
    <cellStyle name="Comma 3 5 3 4 2" xfId="18628"/>
    <cellStyle name="Comma 3 5 3 5" xfId="11703"/>
    <cellStyle name="Comma 3 5 4" xfId="2058"/>
    <cellStyle name="Comma 3 5 4 2" xfId="5583"/>
    <cellStyle name="Comma 3 5 4 2 2" xfId="15965"/>
    <cellStyle name="Comma 3 5 4 3" xfId="8963"/>
    <cellStyle name="Comma 3 5 4 3 2" xfId="19345"/>
    <cellStyle name="Comma 3 5 4 4" xfId="12471"/>
    <cellStyle name="Comma 3 5 5" xfId="3460"/>
    <cellStyle name="Comma 3 5 5 2" xfId="6893"/>
    <cellStyle name="Comma 3 5 5 2 2" xfId="17275"/>
    <cellStyle name="Comma 3 5 5 3" xfId="10273"/>
    <cellStyle name="Comma 3 5 5 3 2" xfId="20655"/>
    <cellStyle name="Comma 3 5 5 4" xfId="13873"/>
    <cellStyle name="Comma 3 5 6" xfId="4160"/>
    <cellStyle name="Comma 3 5 6 2" xfId="14542"/>
    <cellStyle name="Comma 3 5 7" xfId="7539"/>
    <cellStyle name="Comma 3 5 7 2" xfId="17921"/>
    <cellStyle name="Comma 3 5 8" xfId="10945"/>
    <cellStyle name="Comma 3 6" xfId="518"/>
    <cellStyle name="Comma 3 6 2" xfId="1295"/>
    <cellStyle name="Comma 3 6 2 2" xfId="2832"/>
    <cellStyle name="Comma 3 6 2 2 2" xfId="13245"/>
    <cellStyle name="Comma 3 6 2 3" xfId="11719"/>
    <cellStyle name="Comma 3 6 3" xfId="2074"/>
    <cellStyle name="Comma 3 6 3 2" xfId="12487"/>
    <cellStyle name="Comma 3 6 4" xfId="3461"/>
    <cellStyle name="Comma 3 6 4 2" xfId="6894"/>
    <cellStyle name="Comma 3 6 4 2 2" xfId="17276"/>
    <cellStyle name="Comma 3 6 4 3" xfId="10274"/>
    <cellStyle name="Comma 3 6 4 3 2" xfId="20656"/>
    <cellStyle name="Comma 3 6 4 4" xfId="13874"/>
    <cellStyle name="Comma 3 6 5" xfId="10961"/>
    <cellStyle name="Comma 3 7" xfId="907"/>
    <cellStyle name="Comma 3 7 2" xfId="2453"/>
    <cellStyle name="Comma 3 7 2 2" xfId="12866"/>
    <cellStyle name="Comma 3 7 3" xfId="11340"/>
    <cellStyle name="Comma 3 8" xfId="1674"/>
    <cellStyle name="Comma 3 8 2" xfId="3212"/>
    <cellStyle name="Comma 3 8 2 2" xfId="6659"/>
    <cellStyle name="Comma 3 8 2 2 2" xfId="17041"/>
    <cellStyle name="Comma 3 8 2 3" xfId="10039"/>
    <cellStyle name="Comma 3 8 2 3 2" xfId="20421"/>
    <cellStyle name="Comma 3 8 2 4" xfId="13625"/>
    <cellStyle name="Comma 3 8 3" xfId="5235"/>
    <cellStyle name="Comma 3 8 3 2" xfId="15617"/>
    <cellStyle name="Comma 3 8 4" xfId="8614"/>
    <cellStyle name="Comma 3 8 4 2" xfId="18996"/>
    <cellStyle name="Comma 3 8 5" xfId="12097"/>
    <cellStyle name="Comma 3 9" xfId="1690"/>
    <cellStyle name="Comma 3 9 2" xfId="12112"/>
    <cellStyle name="Comma 30" xfId="3736"/>
    <cellStyle name="Comma 30 2" xfId="14122"/>
    <cellStyle name="Comma 31" xfId="3730"/>
    <cellStyle name="Comma 31 2" xfId="14120"/>
    <cellStyle name="Comma 32" xfId="19"/>
    <cellStyle name="Comma 32 2" xfId="3746"/>
    <cellStyle name="Comma 32 2 2" xfId="7123"/>
    <cellStyle name="Comma 32 2 2 2" xfId="17505"/>
    <cellStyle name="Comma 32 2 3" xfId="10502"/>
    <cellStyle name="Comma 32 2 3 2" xfId="20884"/>
    <cellStyle name="Comma 32 2 4" xfId="14129"/>
    <cellStyle name="Comma 32 3" xfId="3759"/>
    <cellStyle name="Comma 32 3 2" xfId="14141"/>
    <cellStyle name="Comma 32 4" xfId="7138"/>
    <cellStyle name="Comma 32 4 2" xfId="17520"/>
    <cellStyle name="Comma 32 5" xfId="10515"/>
    <cellStyle name="Comma 33" xfId="3742"/>
    <cellStyle name="Comma 33 2" xfId="3748"/>
    <cellStyle name="Comma 33 2 2" xfId="7125"/>
    <cellStyle name="Comma 33 2 2 2" xfId="17507"/>
    <cellStyle name="Comma 33 2 3" xfId="10504"/>
    <cellStyle name="Comma 33 2 3 2" xfId="20886"/>
    <cellStyle name="Comma 33 2 4" xfId="14131"/>
    <cellStyle name="Comma 33 3" xfId="7119"/>
    <cellStyle name="Comma 33 3 2" xfId="17501"/>
    <cellStyle name="Comma 33 4" xfId="10498"/>
    <cellStyle name="Comma 33 4 2" xfId="20880"/>
    <cellStyle name="Comma 33 5" xfId="14125"/>
    <cellStyle name="Comma 34" xfId="3756"/>
    <cellStyle name="Comma 34 2" xfId="14138"/>
    <cellStyle name="Comma 35" xfId="4531"/>
    <cellStyle name="Comma 35 2" xfId="14913"/>
    <cellStyle name="Comma 36" xfId="7127"/>
    <cellStyle name="Comma 36 2" xfId="17509"/>
    <cellStyle name="Comma 37" xfId="7126"/>
    <cellStyle name="Comma 37 2" xfId="17508"/>
    <cellStyle name="Comma 38" xfId="7135"/>
    <cellStyle name="Comma 38 2" xfId="17517"/>
    <cellStyle name="Comma 39" xfId="7374"/>
    <cellStyle name="Comma 39 2" xfId="17756"/>
    <cellStyle name="Comma 4" xfId="67"/>
    <cellStyle name="Comma 4 10" xfId="3707"/>
    <cellStyle name="Comma 4 10 2" xfId="14109"/>
    <cellStyle name="Comma 4 11" xfId="10549"/>
    <cellStyle name="Comma 4 2" xfId="75"/>
    <cellStyle name="Comma 4 2 10" xfId="3795"/>
    <cellStyle name="Comma 4 2 10 2" xfId="14177"/>
    <cellStyle name="Comma 4 2 11" xfId="7174"/>
    <cellStyle name="Comma 4 2 11 2" xfId="17556"/>
    <cellStyle name="Comma 4 2 12" xfId="10554"/>
    <cellStyle name="Comma 4 2 2" xfId="211"/>
    <cellStyle name="Comma 4 2 2 2" xfId="397"/>
    <cellStyle name="Comma 4 2 2 2 2" xfId="786"/>
    <cellStyle name="Comma 4 2 2 2 2 2" xfId="1554"/>
    <cellStyle name="Comma 4 2 2 2 2 2 2" xfId="3091"/>
    <cellStyle name="Comma 4 2 2 2 2 2 2 2" xfId="13504"/>
    <cellStyle name="Comma 4 2 2 2 2 2 3" xfId="11978"/>
    <cellStyle name="Comma 4 2 2 2 2 3" xfId="2333"/>
    <cellStyle name="Comma 4 2 2 2 2 3 2" xfId="12746"/>
    <cellStyle name="Comma 4 2 2 2 2 4" xfId="11220"/>
    <cellStyle name="Comma 4 2 2 2 3" xfId="1175"/>
    <cellStyle name="Comma 4 2 2 2 3 2" xfId="2712"/>
    <cellStyle name="Comma 4 2 2 2 3 2 2" xfId="13125"/>
    <cellStyle name="Comma 4 2 2 2 3 3" xfId="11599"/>
    <cellStyle name="Comma 4 2 2 2 4" xfId="1954"/>
    <cellStyle name="Comma 4 2 2 2 4 2" xfId="12367"/>
    <cellStyle name="Comma 4 2 2 2 5" xfId="3462"/>
    <cellStyle name="Comma 4 2 2 2 5 2" xfId="13875"/>
    <cellStyle name="Comma 4 2 2 2 6" xfId="10842"/>
    <cellStyle name="Comma 4 2 2 3" xfId="603"/>
    <cellStyle name="Comma 4 2 2 3 2" xfId="1371"/>
    <cellStyle name="Comma 4 2 2 3 2 2" xfId="2908"/>
    <cellStyle name="Comma 4 2 2 3 2 2 2" xfId="13321"/>
    <cellStyle name="Comma 4 2 2 3 2 3" xfId="11795"/>
    <cellStyle name="Comma 4 2 2 3 3" xfId="2150"/>
    <cellStyle name="Comma 4 2 2 3 3 2" xfId="12563"/>
    <cellStyle name="Comma 4 2 2 3 4" xfId="11037"/>
    <cellStyle name="Comma 4 2 2 4" xfId="992"/>
    <cellStyle name="Comma 4 2 2 4 2" xfId="2529"/>
    <cellStyle name="Comma 4 2 2 4 2 2" xfId="12942"/>
    <cellStyle name="Comma 4 2 2 4 3" xfId="11416"/>
    <cellStyle name="Comma 4 2 2 5" xfId="1771"/>
    <cellStyle name="Comma 4 2 2 5 2" xfId="12184"/>
    <cellStyle name="Comma 4 2 2 6" xfId="3463"/>
    <cellStyle name="Comma 4 2 2 6 2" xfId="13876"/>
    <cellStyle name="Comma 4 2 2 7" xfId="10660"/>
    <cellStyle name="Comma 4 2 3" xfId="322"/>
    <cellStyle name="Comma 4 2 3 2" xfId="713"/>
    <cellStyle name="Comma 4 2 3 2 2" xfId="1481"/>
    <cellStyle name="Comma 4 2 3 2 2 2" xfId="3018"/>
    <cellStyle name="Comma 4 2 3 2 2 2 2" xfId="13431"/>
    <cellStyle name="Comma 4 2 3 2 2 3" xfId="11905"/>
    <cellStyle name="Comma 4 2 3 2 3" xfId="2260"/>
    <cellStyle name="Comma 4 2 3 2 3 2" xfId="12673"/>
    <cellStyle name="Comma 4 2 3 2 4" xfId="11147"/>
    <cellStyle name="Comma 4 2 3 3" xfId="1102"/>
    <cellStyle name="Comma 4 2 3 3 2" xfId="2639"/>
    <cellStyle name="Comma 4 2 3 3 2 2" xfId="13052"/>
    <cellStyle name="Comma 4 2 3 3 3" xfId="11526"/>
    <cellStyle name="Comma 4 2 3 4" xfId="1881"/>
    <cellStyle name="Comma 4 2 3 4 2" xfId="12294"/>
    <cellStyle name="Comma 4 2 3 5" xfId="3464"/>
    <cellStyle name="Comma 4 2 3 5 2" xfId="13877"/>
    <cellStyle name="Comma 4 2 3 6" xfId="10769"/>
    <cellStyle name="Comma 4 2 4" xfId="521"/>
    <cellStyle name="Comma 4 2 4 2" xfId="1298"/>
    <cellStyle name="Comma 4 2 4 2 2" xfId="2835"/>
    <cellStyle name="Comma 4 2 4 2 2 2" xfId="13248"/>
    <cellStyle name="Comma 4 2 4 2 3" xfId="11722"/>
    <cellStyle name="Comma 4 2 4 3" xfId="2077"/>
    <cellStyle name="Comma 4 2 4 3 2" xfId="12490"/>
    <cellStyle name="Comma 4 2 4 4" xfId="10964"/>
    <cellStyle name="Comma 4 2 5" xfId="910"/>
    <cellStyle name="Comma 4 2 5 2" xfId="2456"/>
    <cellStyle name="Comma 4 2 5 2 2" xfId="12869"/>
    <cellStyle name="Comma 4 2 5 3" xfId="11343"/>
    <cellStyle name="Comma 4 2 6" xfId="1693"/>
    <cellStyle name="Comma 4 2 6 2" xfId="12115"/>
    <cellStyle name="Comma 4 2 7" xfId="3465"/>
    <cellStyle name="Comma 4 2 7 2" xfId="13878"/>
    <cellStyle name="Comma 4 2 8" xfId="116"/>
    <cellStyle name="Comma 4 2 8 2" xfId="10593"/>
    <cellStyle name="Comma 4 2 9" xfId="3701"/>
    <cellStyle name="Comma 4 2 9 2" xfId="14105"/>
    <cellStyle name="Comma 4 3" xfId="95"/>
    <cellStyle name="Comma 4 3 10" xfId="10572"/>
    <cellStyle name="Comma 4 3 2" xfId="396"/>
    <cellStyle name="Comma 4 3 2 2" xfId="785"/>
    <cellStyle name="Comma 4 3 2 2 2" xfId="1553"/>
    <cellStyle name="Comma 4 3 2 2 2 2" xfId="3090"/>
    <cellStyle name="Comma 4 3 2 2 2 2 2" xfId="13503"/>
    <cellStyle name="Comma 4 3 2 2 2 3" xfId="11977"/>
    <cellStyle name="Comma 4 3 2 2 3" xfId="2332"/>
    <cellStyle name="Comma 4 3 2 2 3 2" xfId="12745"/>
    <cellStyle name="Comma 4 3 2 2 4" xfId="11219"/>
    <cellStyle name="Comma 4 3 2 3" xfId="1174"/>
    <cellStyle name="Comma 4 3 2 3 2" xfId="2711"/>
    <cellStyle name="Comma 4 3 2 3 2 2" xfId="13124"/>
    <cellStyle name="Comma 4 3 2 3 3" xfId="11598"/>
    <cellStyle name="Comma 4 3 2 4" xfId="1953"/>
    <cellStyle name="Comma 4 3 2 4 2" xfId="12366"/>
    <cellStyle name="Comma 4 3 2 5" xfId="3466"/>
    <cellStyle name="Comma 4 3 2 5 2" xfId="13879"/>
    <cellStyle name="Comma 4 3 2 6" xfId="10841"/>
    <cellStyle name="Comma 4 3 3" xfId="602"/>
    <cellStyle name="Comma 4 3 3 2" xfId="1370"/>
    <cellStyle name="Comma 4 3 3 2 2" xfId="2907"/>
    <cellStyle name="Comma 4 3 3 2 2 2" xfId="13320"/>
    <cellStyle name="Comma 4 3 3 2 3" xfId="11794"/>
    <cellStyle name="Comma 4 3 3 3" xfId="2149"/>
    <cellStyle name="Comma 4 3 3 3 2" xfId="12562"/>
    <cellStyle name="Comma 4 3 3 4" xfId="11036"/>
    <cellStyle name="Comma 4 3 4" xfId="991"/>
    <cellStyle name="Comma 4 3 4 2" xfId="2528"/>
    <cellStyle name="Comma 4 3 4 2 2" xfId="12941"/>
    <cellStyle name="Comma 4 3 4 3" xfId="11415"/>
    <cellStyle name="Comma 4 3 5" xfId="1770"/>
    <cellStyle name="Comma 4 3 5 2" xfId="12183"/>
    <cellStyle name="Comma 4 3 6" xfId="3467"/>
    <cellStyle name="Comma 4 3 6 2" xfId="13880"/>
    <cellStyle name="Comma 4 3 7" xfId="210"/>
    <cellStyle name="Comma 4 3 7 2" xfId="10659"/>
    <cellStyle name="Comma 4 3 8" xfId="3813"/>
    <cellStyle name="Comma 4 3 8 2" xfId="14195"/>
    <cellStyle name="Comma 4 3 9" xfId="7192"/>
    <cellStyle name="Comma 4 3 9 2" xfId="17574"/>
    <cellStyle name="Comma 4 4" xfId="321"/>
    <cellStyle name="Comma 4 4 2" xfId="712"/>
    <cellStyle name="Comma 4 4 2 2" xfId="1480"/>
    <cellStyle name="Comma 4 4 2 2 2" xfId="3017"/>
    <cellStyle name="Comma 4 4 2 2 2 2" xfId="13430"/>
    <cellStyle name="Comma 4 4 2 2 3" xfId="11904"/>
    <cellStyle name="Comma 4 4 2 3" xfId="2259"/>
    <cellStyle name="Comma 4 4 2 3 2" xfId="12672"/>
    <cellStyle name="Comma 4 4 2 4" xfId="3468"/>
    <cellStyle name="Comma 4 4 2 4 2" xfId="13881"/>
    <cellStyle name="Comma 4 4 2 5" xfId="11146"/>
    <cellStyle name="Comma 4 4 3" xfId="1101"/>
    <cellStyle name="Comma 4 4 3 2" xfId="2638"/>
    <cellStyle name="Comma 4 4 3 2 2" xfId="13051"/>
    <cellStyle name="Comma 4 4 3 3" xfId="11525"/>
    <cellStyle name="Comma 4 4 4" xfId="1880"/>
    <cellStyle name="Comma 4 4 4 2" xfId="12293"/>
    <cellStyle name="Comma 4 4 5" xfId="3469"/>
    <cellStyle name="Comma 4 4 5 2" xfId="13882"/>
    <cellStyle name="Comma 4 4 6" xfId="10768"/>
    <cellStyle name="Comma 4 5" xfId="520"/>
    <cellStyle name="Comma 4 5 2" xfId="1297"/>
    <cellStyle name="Comma 4 5 2 2" xfId="2834"/>
    <cellStyle name="Comma 4 5 2 2 2" xfId="13247"/>
    <cellStyle name="Comma 4 5 2 3" xfId="11721"/>
    <cellStyle name="Comma 4 5 3" xfId="2076"/>
    <cellStyle name="Comma 4 5 3 2" xfId="12489"/>
    <cellStyle name="Comma 4 5 4" xfId="3470"/>
    <cellStyle name="Comma 4 5 4 2" xfId="6895"/>
    <cellStyle name="Comma 4 5 4 2 2" xfId="17277"/>
    <cellStyle name="Comma 4 5 4 3" xfId="10275"/>
    <cellStyle name="Comma 4 5 4 3 2" xfId="20657"/>
    <cellStyle name="Comma 4 5 4 4" xfId="13883"/>
    <cellStyle name="Comma 4 5 5" xfId="10963"/>
    <cellStyle name="Comma 4 6" xfId="909"/>
    <cellStyle name="Comma 4 6 2" xfId="2455"/>
    <cellStyle name="Comma 4 6 2 2" xfId="12868"/>
    <cellStyle name="Comma 4 6 3" xfId="11342"/>
    <cellStyle name="Comma 4 7" xfId="1692"/>
    <cellStyle name="Comma 4 7 2" xfId="12114"/>
    <cellStyle name="Comma 4 8" xfId="3471"/>
    <cellStyle name="Comma 4 8 2" xfId="6896"/>
    <cellStyle name="Comma 4 8 2 2" xfId="17278"/>
    <cellStyle name="Comma 4 8 3" xfId="10276"/>
    <cellStyle name="Comma 4 8 3 2" xfId="20658"/>
    <cellStyle name="Comma 4 8 4" xfId="13884"/>
    <cellStyle name="Comma 4 9" xfId="115"/>
    <cellStyle name="Comma 4 9 2" xfId="10592"/>
    <cellStyle name="Comma 40" xfId="10505"/>
    <cellStyle name="Comma 40 2" xfId="20887"/>
    <cellStyle name="Comma 41" xfId="10512"/>
    <cellStyle name="Comma 5" xfId="94"/>
    <cellStyle name="Comma 5 10" xfId="3812"/>
    <cellStyle name="Comma 5 10 2" xfId="14194"/>
    <cellStyle name="Comma 5 11" xfId="7191"/>
    <cellStyle name="Comma 5 11 2" xfId="17573"/>
    <cellStyle name="Comma 5 12" xfId="10571"/>
    <cellStyle name="Comma 5 2" xfId="212"/>
    <cellStyle name="Comma 5 2 2" xfId="398"/>
    <cellStyle name="Comma 5 2 2 2" xfId="787"/>
    <cellStyle name="Comma 5 2 2 2 2" xfId="1555"/>
    <cellStyle name="Comma 5 2 2 2 2 2" xfId="3092"/>
    <cellStyle name="Comma 5 2 2 2 2 2 2" xfId="13505"/>
    <cellStyle name="Comma 5 2 2 2 2 3" xfId="11979"/>
    <cellStyle name="Comma 5 2 2 2 3" xfId="2334"/>
    <cellStyle name="Comma 5 2 2 2 3 2" xfId="12747"/>
    <cellStyle name="Comma 5 2 2 2 4" xfId="11221"/>
    <cellStyle name="Comma 5 2 2 3" xfId="1176"/>
    <cellStyle name="Comma 5 2 2 3 2" xfId="2713"/>
    <cellStyle name="Comma 5 2 2 3 2 2" xfId="13126"/>
    <cellStyle name="Comma 5 2 2 3 3" xfId="11600"/>
    <cellStyle name="Comma 5 2 2 4" xfId="1955"/>
    <cellStyle name="Comma 5 2 2 4 2" xfId="12368"/>
    <cellStyle name="Comma 5 2 2 5" xfId="3472"/>
    <cellStyle name="Comma 5 2 2 5 2" xfId="13885"/>
    <cellStyle name="Comma 5 2 2 6" xfId="10843"/>
    <cellStyle name="Comma 5 2 3" xfId="604"/>
    <cellStyle name="Comma 5 2 3 2" xfId="1372"/>
    <cellStyle name="Comma 5 2 3 2 2" xfId="2909"/>
    <cellStyle name="Comma 5 2 3 2 2 2" xfId="13322"/>
    <cellStyle name="Comma 5 2 3 2 3" xfId="11796"/>
    <cellStyle name="Comma 5 2 3 3" xfId="2151"/>
    <cellStyle name="Comma 5 2 3 3 2" xfId="12564"/>
    <cellStyle name="Comma 5 2 3 4" xfId="11038"/>
    <cellStyle name="Comma 5 2 4" xfId="993"/>
    <cellStyle name="Comma 5 2 4 2" xfId="2530"/>
    <cellStyle name="Comma 5 2 4 2 2" xfId="12943"/>
    <cellStyle name="Comma 5 2 4 3" xfId="11417"/>
    <cellStyle name="Comma 5 2 5" xfId="1772"/>
    <cellStyle name="Comma 5 2 5 2" xfId="12185"/>
    <cellStyle name="Comma 5 2 6" xfId="3473"/>
    <cellStyle name="Comma 5 2 6 2" xfId="13886"/>
    <cellStyle name="Comma 5 3" xfId="323"/>
    <cellStyle name="Comma 5 3 2" xfId="714"/>
    <cellStyle name="Comma 5 3 2 2" xfId="1482"/>
    <cellStyle name="Comma 5 3 2 2 2" xfId="3019"/>
    <cellStyle name="Comma 5 3 2 2 2 2" xfId="13432"/>
    <cellStyle name="Comma 5 3 2 2 3" xfId="11906"/>
    <cellStyle name="Comma 5 3 2 3" xfId="2261"/>
    <cellStyle name="Comma 5 3 2 3 2" xfId="12674"/>
    <cellStyle name="Comma 5 3 2 4" xfId="3474"/>
    <cellStyle name="Comma 5 3 2 4 2" xfId="13887"/>
    <cellStyle name="Comma 5 3 2 5" xfId="11148"/>
    <cellStyle name="Comma 5 3 3" xfId="1103"/>
    <cellStyle name="Comma 5 3 3 2" xfId="2640"/>
    <cellStyle name="Comma 5 3 3 2 2" xfId="13053"/>
    <cellStyle name="Comma 5 3 3 3" xfId="11527"/>
    <cellStyle name="Comma 5 3 4" xfId="1882"/>
    <cellStyle name="Comma 5 3 4 2" xfId="12295"/>
    <cellStyle name="Comma 5 3 5" xfId="3475"/>
    <cellStyle name="Comma 5 3 5 2" xfId="13888"/>
    <cellStyle name="Comma 5 3 6" xfId="10770"/>
    <cellStyle name="Comma 5 4" xfId="522"/>
    <cellStyle name="Comma 5 4 2" xfId="1299"/>
    <cellStyle name="Comma 5 4 2 2" xfId="2836"/>
    <cellStyle name="Comma 5 4 2 2 2" xfId="13249"/>
    <cellStyle name="Comma 5 4 2 3" xfId="11723"/>
    <cellStyle name="Comma 5 4 3" xfId="2078"/>
    <cellStyle name="Comma 5 4 3 2" xfId="12491"/>
    <cellStyle name="Comma 5 4 4" xfId="3476"/>
    <cellStyle name="Comma 5 4 4 2" xfId="6897"/>
    <cellStyle name="Comma 5 4 4 2 2" xfId="17279"/>
    <cellStyle name="Comma 5 4 4 3" xfId="10277"/>
    <cellStyle name="Comma 5 4 4 3 2" xfId="20659"/>
    <cellStyle name="Comma 5 4 4 4" xfId="13889"/>
    <cellStyle name="Comma 5 4 5" xfId="10965"/>
    <cellStyle name="Comma 5 5" xfId="911"/>
    <cellStyle name="Comma 5 5 2" xfId="2457"/>
    <cellStyle name="Comma 5 5 2 2" xfId="12870"/>
    <cellStyle name="Comma 5 5 3" xfId="11344"/>
    <cellStyle name="Comma 5 6" xfId="1694"/>
    <cellStyle name="Comma 5 6 2" xfId="12116"/>
    <cellStyle name="Comma 5 7" xfId="3477"/>
    <cellStyle name="Comma 5 7 2" xfId="6898"/>
    <cellStyle name="Comma 5 7 2 2" xfId="17280"/>
    <cellStyle name="Comma 5 7 3" xfId="10278"/>
    <cellStyle name="Comma 5 7 3 2" xfId="20660"/>
    <cellStyle name="Comma 5 7 4" xfId="13890"/>
    <cellStyle name="Comma 5 8" xfId="117"/>
    <cellStyle name="Comma 5 8 2" xfId="10594"/>
    <cellStyle name="Comma 5 9" xfId="3697"/>
    <cellStyle name="Comma 6" xfId="98"/>
    <cellStyle name="Comma 6 10" xfId="7194"/>
    <cellStyle name="Comma 6 10 2" xfId="17576"/>
    <cellStyle name="Comma 6 11" xfId="10575"/>
    <cellStyle name="Comma 6 2" xfId="324"/>
    <cellStyle name="Comma 6 2 2" xfId="715"/>
    <cellStyle name="Comma 6 2 2 2" xfId="1483"/>
    <cellStyle name="Comma 6 2 2 2 2" xfId="3020"/>
    <cellStyle name="Comma 6 2 2 2 2 2" xfId="13433"/>
    <cellStyle name="Comma 6 2 2 2 3" xfId="11907"/>
    <cellStyle name="Comma 6 2 2 3" xfId="2262"/>
    <cellStyle name="Comma 6 2 2 3 2" xfId="12675"/>
    <cellStyle name="Comma 6 2 2 4" xfId="3478"/>
    <cellStyle name="Comma 6 2 2 4 2" xfId="13891"/>
    <cellStyle name="Comma 6 2 2 5" xfId="11149"/>
    <cellStyle name="Comma 6 2 3" xfId="1104"/>
    <cellStyle name="Comma 6 2 3 2" xfId="2641"/>
    <cellStyle name="Comma 6 2 3 2 2" xfId="13054"/>
    <cellStyle name="Comma 6 2 3 3" xfId="11528"/>
    <cellStyle name="Comma 6 2 4" xfId="1883"/>
    <cellStyle name="Comma 6 2 4 2" xfId="12296"/>
    <cellStyle name="Comma 6 2 5" xfId="3479"/>
    <cellStyle name="Comma 6 2 5 2" xfId="13892"/>
    <cellStyle name="Comma 6 2 6" xfId="10771"/>
    <cellStyle name="Comma 6 3" xfId="523"/>
    <cellStyle name="Comma 6 3 2" xfId="1300"/>
    <cellStyle name="Comma 6 3 2 2" xfId="2837"/>
    <cellStyle name="Comma 6 3 2 2 2" xfId="13250"/>
    <cellStyle name="Comma 6 3 2 3" xfId="11724"/>
    <cellStyle name="Comma 6 3 3" xfId="2079"/>
    <cellStyle name="Comma 6 3 3 2" xfId="12492"/>
    <cellStyle name="Comma 6 3 4" xfId="3480"/>
    <cellStyle name="Comma 6 3 4 2" xfId="6899"/>
    <cellStyle name="Comma 6 3 4 2 2" xfId="17281"/>
    <cellStyle name="Comma 6 3 4 3" xfId="10279"/>
    <cellStyle name="Comma 6 3 4 3 2" xfId="20661"/>
    <cellStyle name="Comma 6 3 4 4" xfId="13893"/>
    <cellStyle name="Comma 6 3 5" xfId="10966"/>
    <cellStyle name="Comma 6 4" xfId="912"/>
    <cellStyle name="Comma 6 4 2" xfId="2458"/>
    <cellStyle name="Comma 6 4 2 2" xfId="12871"/>
    <cellStyle name="Comma 6 4 3" xfId="3720"/>
    <cellStyle name="Comma 6 4 3 2" xfId="14117"/>
    <cellStyle name="Comma 6 4 4" xfId="11345"/>
    <cellStyle name="Comma 6 5" xfId="1695"/>
    <cellStyle name="Comma 6 5 2" xfId="12117"/>
    <cellStyle name="Comma 6 6" xfId="3481"/>
    <cellStyle name="Comma 6 6 2" xfId="6900"/>
    <cellStyle name="Comma 6 6 2 2" xfId="17282"/>
    <cellStyle name="Comma 6 6 3" xfId="10280"/>
    <cellStyle name="Comma 6 6 3 2" xfId="20662"/>
    <cellStyle name="Comma 6 6 4" xfId="13894"/>
    <cellStyle name="Comma 6 7" xfId="118"/>
    <cellStyle name="Comma 6 7 2" xfId="10595"/>
    <cellStyle name="Comma 6 8" xfId="3741"/>
    <cellStyle name="Comma 6 8 2" xfId="14124"/>
    <cellStyle name="Comma 6 9" xfId="3815"/>
    <cellStyle name="Comma 6 9 2" xfId="14197"/>
    <cellStyle name="Comma 7" xfId="97"/>
    <cellStyle name="Comma 7 10" xfId="3814"/>
    <cellStyle name="Comma 7 10 2" xfId="14196"/>
    <cellStyle name="Comma 7 11" xfId="7193"/>
    <cellStyle name="Comma 7 11 2" xfId="17575"/>
    <cellStyle name="Comma 7 12" xfId="10574"/>
    <cellStyle name="Comma 7 2" xfId="172"/>
    <cellStyle name="Comma 7 2 10" xfId="7240"/>
    <cellStyle name="Comma 7 2 10 2" xfId="17622"/>
    <cellStyle name="Comma 7 2 11" xfId="10631"/>
    <cellStyle name="Comma 7 2 2" xfId="196"/>
    <cellStyle name="Comma 7 2 2 10" xfId="10652"/>
    <cellStyle name="Comma 7 2 2 2" xfId="285"/>
    <cellStyle name="Comma 7 2 2 2 2" xfId="471"/>
    <cellStyle name="Comma 7 2 2 2 2 2" xfId="860"/>
    <cellStyle name="Comma 7 2 2 2 2 2 2" xfId="1628"/>
    <cellStyle name="Comma 7 2 2 2 2 2 2 2" xfId="3165"/>
    <cellStyle name="Comma 7 2 2 2 2 2 2 2 2" xfId="6612"/>
    <cellStyle name="Comma 7 2 2 2 2 2 2 2 2 2" xfId="16994"/>
    <cellStyle name="Comma 7 2 2 2 2 2 2 2 3" xfId="9992"/>
    <cellStyle name="Comma 7 2 2 2 2 2 2 2 3 2" xfId="20374"/>
    <cellStyle name="Comma 7 2 2 2 2 2 2 2 4" xfId="13578"/>
    <cellStyle name="Comma 7 2 2 2 2 2 2 3" xfId="5190"/>
    <cellStyle name="Comma 7 2 2 2 2 2 2 3 2" xfId="15572"/>
    <cellStyle name="Comma 7 2 2 2 2 2 2 4" xfId="8569"/>
    <cellStyle name="Comma 7 2 2 2 2 2 2 4 2" xfId="18951"/>
    <cellStyle name="Comma 7 2 2 2 2 2 2 5" xfId="12052"/>
    <cellStyle name="Comma 7 2 2 2 2 2 3" xfId="2407"/>
    <cellStyle name="Comma 7 2 2 2 2 2 3 2" xfId="5906"/>
    <cellStyle name="Comma 7 2 2 2 2 2 3 2 2" xfId="16288"/>
    <cellStyle name="Comma 7 2 2 2 2 2 3 3" xfId="9286"/>
    <cellStyle name="Comma 7 2 2 2 2 2 3 3 2" xfId="19668"/>
    <cellStyle name="Comma 7 2 2 2 2 2 3 4" xfId="12820"/>
    <cellStyle name="Comma 7 2 2 2 2 2 4" xfId="4483"/>
    <cellStyle name="Comma 7 2 2 2 2 2 4 2" xfId="14865"/>
    <cellStyle name="Comma 7 2 2 2 2 2 5" xfId="7863"/>
    <cellStyle name="Comma 7 2 2 2 2 2 5 2" xfId="18245"/>
    <cellStyle name="Comma 7 2 2 2 2 2 6" xfId="11294"/>
    <cellStyle name="Comma 7 2 2 2 2 3" xfId="1249"/>
    <cellStyle name="Comma 7 2 2 2 2 3 2" xfId="2786"/>
    <cellStyle name="Comma 7 2 2 2 2 3 2 2" xfId="6259"/>
    <cellStyle name="Comma 7 2 2 2 2 3 2 2 2" xfId="16641"/>
    <cellStyle name="Comma 7 2 2 2 2 3 2 3" xfId="9639"/>
    <cellStyle name="Comma 7 2 2 2 2 3 2 3 2" xfId="20021"/>
    <cellStyle name="Comma 7 2 2 2 2 3 2 4" xfId="13199"/>
    <cellStyle name="Comma 7 2 2 2 2 3 3" xfId="4837"/>
    <cellStyle name="Comma 7 2 2 2 2 3 3 2" xfId="15219"/>
    <cellStyle name="Comma 7 2 2 2 2 3 4" xfId="8216"/>
    <cellStyle name="Comma 7 2 2 2 2 3 4 2" xfId="18598"/>
    <cellStyle name="Comma 7 2 2 2 2 3 5" xfId="11673"/>
    <cellStyle name="Comma 7 2 2 2 2 4" xfId="2028"/>
    <cellStyle name="Comma 7 2 2 2 2 4 2" xfId="5553"/>
    <cellStyle name="Comma 7 2 2 2 2 4 2 2" xfId="15935"/>
    <cellStyle name="Comma 7 2 2 2 2 4 3" xfId="8933"/>
    <cellStyle name="Comma 7 2 2 2 2 4 3 2" xfId="19315"/>
    <cellStyle name="Comma 7 2 2 2 2 4 4" xfId="12441"/>
    <cellStyle name="Comma 7 2 2 2 2 5" xfId="3482"/>
    <cellStyle name="Comma 7 2 2 2 2 5 2" xfId="6901"/>
    <cellStyle name="Comma 7 2 2 2 2 5 2 2" xfId="17283"/>
    <cellStyle name="Comma 7 2 2 2 2 5 3" xfId="10281"/>
    <cellStyle name="Comma 7 2 2 2 2 5 3 2" xfId="20663"/>
    <cellStyle name="Comma 7 2 2 2 2 5 4" xfId="13895"/>
    <cellStyle name="Comma 7 2 2 2 2 6" xfId="4132"/>
    <cellStyle name="Comma 7 2 2 2 2 6 2" xfId="14514"/>
    <cellStyle name="Comma 7 2 2 2 2 7" xfId="7511"/>
    <cellStyle name="Comma 7 2 2 2 2 7 2" xfId="17893"/>
    <cellStyle name="Comma 7 2 2 2 2 8" xfId="10916"/>
    <cellStyle name="Comma 7 2 2 2 3" xfId="677"/>
    <cellStyle name="Comma 7 2 2 2 3 2" xfId="1445"/>
    <cellStyle name="Comma 7 2 2 2 3 2 2" xfId="2982"/>
    <cellStyle name="Comma 7 2 2 2 3 2 2 2" xfId="6442"/>
    <cellStyle name="Comma 7 2 2 2 3 2 2 2 2" xfId="16824"/>
    <cellStyle name="Comma 7 2 2 2 3 2 2 3" xfId="9822"/>
    <cellStyle name="Comma 7 2 2 2 3 2 2 3 2" xfId="20204"/>
    <cellStyle name="Comma 7 2 2 2 3 2 2 4" xfId="13395"/>
    <cellStyle name="Comma 7 2 2 2 3 2 3" xfId="5020"/>
    <cellStyle name="Comma 7 2 2 2 3 2 3 2" xfId="15402"/>
    <cellStyle name="Comma 7 2 2 2 3 2 4" xfId="8399"/>
    <cellStyle name="Comma 7 2 2 2 3 2 4 2" xfId="18781"/>
    <cellStyle name="Comma 7 2 2 2 3 2 5" xfId="11869"/>
    <cellStyle name="Comma 7 2 2 2 3 3" xfId="2224"/>
    <cellStyle name="Comma 7 2 2 2 3 3 2" xfId="5736"/>
    <cellStyle name="Comma 7 2 2 2 3 3 2 2" xfId="16118"/>
    <cellStyle name="Comma 7 2 2 2 3 3 3" xfId="9116"/>
    <cellStyle name="Comma 7 2 2 2 3 3 3 2" xfId="19498"/>
    <cellStyle name="Comma 7 2 2 2 3 3 4" xfId="12637"/>
    <cellStyle name="Comma 7 2 2 2 3 4" xfId="4313"/>
    <cellStyle name="Comma 7 2 2 2 3 4 2" xfId="14695"/>
    <cellStyle name="Comma 7 2 2 2 3 5" xfId="7693"/>
    <cellStyle name="Comma 7 2 2 2 3 5 2" xfId="18075"/>
    <cellStyle name="Comma 7 2 2 2 3 6" xfId="11111"/>
    <cellStyle name="Comma 7 2 2 2 4" xfId="1066"/>
    <cellStyle name="Comma 7 2 2 2 4 2" xfId="2603"/>
    <cellStyle name="Comma 7 2 2 2 4 2 2" xfId="6089"/>
    <cellStyle name="Comma 7 2 2 2 4 2 2 2" xfId="16471"/>
    <cellStyle name="Comma 7 2 2 2 4 2 3" xfId="9469"/>
    <cellStyle name="Comma 7 2 2 2 4 2 3 2" xfId="19851"/>
    <cellStyle name="Comma 7 2 2 2 4 2 4" xfId="13016"/>
    <cellStyle name="Comma 7 2 2 2 4 3" xfId="4667"/>
    <cellStyle name="Comma 7 2 2 2 4 3 2" xfId="15049"/>
    <cellStyle name="Comma 7 2 2 2 4 4" xfId="8046"/>
    <cellStyle name="Comma 7 2 2 2 4 4 2" xfId="18428"/>
    <cellStyle name="Comma 7 2 2 2 4 5" xfId="11490"/>
    <cellStyle name="Comma 7 2 2 2 5" xfId="1845"/>
    <cellStyle name="Comma 7 2 2 2 5 2" xfId="5383"/>
    <cellStyle name="Comma 7 2 2 2 5 2 2" xfId="15765"/>
    <cellStyle name="Comma 7 2 2 2 5 3" xfId="8762"/>
    <cellStyle name="Comma 7 2 2 2 5 3 2" xfId="19144"/>
    <cellStyle name="Comma 7 2 2 2 5 4" xfId="12258"/>
    <cellStyle name="Comma 7 2 2 2 6" xfId="3483"/>
    <cellStyle name="Comma 7 2 2 2 6 2" xfId="6902"/>
    <cellStyle name="Comma 7 2 2 2 6 2 2" xfId="17284"/>
    <cellStyle name="Comma 7 2 2 2 6 3" xfId="10282"/>
    <cellStyle name="Comma 7 2 2 2 6 3 2" xfId="20664"/>
    <cellStyle name="Comma 7 2 2 2 6 4" xfId="13896"/>
    <cellStyle name="Comma 7 2 2 2 7" xfId="3962"/>
    <cellStyle name="Comma 7 2 2 2 7 2" xfId="14344"/>
    <cellStyle name="Comma 7 2 2 2 8" xfId="7340"/>
    <cellStyle name="Comma 7 2 2 2 8 2" xfId="17722"/>
    <cellStyle name="Comma 7 2 2 2 9" xfId="10733"/>
    <cellStyle name="Comma 7 2 2 3" xfId="388"/>
    <cellStyle name="Comma 7 2 2 3 2" xfId="777"/>
    <cellStyle name="Comma 7 2 2 3 2 2" xfId="1545"/>
    <cellStyle name="Comma 7 2 2 3 2 2 2" xfId="3082"/>
    <cellStyle name="Comma 7 2 2 3 2 2 2 2" xfId="6533"/>
    <cellStyle name="Comma 7 2 2 3 2 2 2 2 2" xfId="16915"/>
    <cellStyle name="Comma 7 2 2 3 2 2 2 3" xfId="9913"/>
    <cellStyle name="Comma 7 2 2 3 2 2 2 3 2" xfId="20295"/>
    <cellStyle name="Comma 7 2 2 3 2 2 2 4" xfId="13495"/>
    <cellStyle name="Comma 7 2 2 3 2 2 3" xfId="5111"/>
    <cellStyle name="Comma 7 2 2 3 2 2 3 2" xfId="15493"/>
    <cellStyle name="Comma 7 2 2 3 2 2 4" xfId="8490"/>
    <cellStyle name="Comma 7 2 2 3 2 2 4 2" xfId="18872"/>
    <cellStyle name="Comma 7 2 2 3 2 2 5" xfId="11969"/>
    <cellStyle name="Comma 7 2 2 3 2 3" xfId="2324"/>
    <cellStyle name="Comma 7 2 2 3 2 3 2" xfId="5827"/>
    <cellStyle name="Comma 7 2 2 3 2 3 2 2" xfId="16209"/>
    <cellStyle name="Comma 7 2 2 3 2 3 3" xfId="9207"/>
    <cellStyle name="Comma 7 2 2 3 2 3 3 2" xfId="19589"/>
    <cellStyle name="Comma 7 2 2 3 2 3 4" xfId="12737"/>
    <cellStyle name="Comma 7 2 2 3 2 4" xfId="4404"/>
    <cellStyle name="Comma 7 2 2 3 2 4 2" xfId="14786"/>
    <cellStyle name="Comma 7 2 2 3 2 5" xfId="7784"/>
    <cellStyle name="Comma 7 2 2 3 2 5 2" xfId="18166"/>
    <cellStyle name="Comma 7 2 2 3 2 6" xfId="11211"/>
    <cellStyle name="Comma 7 2 2 3 3" xfId="1166"/>
    <cellStyle name="Comma 7 2 2 3 3 2" xfId="2703"/>
    <cellStyle name="Comma 7 2 2 3 3 2 2" xfId="6180"/>
    <cellStyle name="Comma 7 2 2 3 3 2 2 2" xfId="16562"/>
    <cellStyle name="Comma 7 2 2 3 3 2 3" xfId="9560"/>
    <cellStyle name="Comma 7 2 2 3 3 2 3 2" xfId="19942"/>
    <cellStyle name="Comma 7 2 2 3 3 2 4" xfId="13116"/>
    <cellStyle name="Comma 7 2 2 3 3 3" xfId="4758"/>
    <cellStyle name="Comma 7 2 2 3 3 3 2" xfId="15140"/>
    <cellStyle name="Comma 7 2 2 3 3 4" xfId="8137"/>
    <cellStyle name="Comma 7 2 2 3 3 4 2" xfId="18519"/>
    <cellStyle name="Comma 7 2 2 3 3 5" xfId="11590"/>
    <cellStyle name="Comma 7 2 2 3 4" xfId="1945"/>
    <cellStyle name="Comma 7 2 2 3 4 2" xfId="5474"/>
    <cellStyle name="Comma 7 2 2 3 4 2 2" xfId="15856"/>
    <cellStyle name="Comma 7 2 2 3 4 3" xfId="8853"/>
    <cellStyle name="Comma 7 2 2 3 4 3 2" xfId="19235"/>
    <cellStyle name="Comma 7 2 2 3 4 4" xfId="12358"/>
    <cellStyle name="Comma 7 2 2 3 5" xfId="3484"/>
    <cellStyle name="Comma 7 2 2 3 5 2" xfId="6903"/>
    <cellStyle name="Comma 7 2 2 3 5 2 2" xfId="17285"/>
    <cellStyle name="Comma 7 2 2 3 5 3" xfId="10283"/>
    <cellStyle name="Comma 7 2 2 3 5 3 2" xfId="20665"/>
    <cellStyle name="Comma 7 2 2 3 5 4" xfId="13897"/>
    <cellStyle name="Comma 7 2 2 3 6" xfId="4053"/>
    <cellStyle name="Comma 7 2 2 3 6 2" xfId="14435"/>
    <cellStyle name="Comma 7 2 2 3 7" xfId="7432"/>
    <cellStyle name="Comma 7 2 2 3 7 2" xfId="17814"/>
    <cellStyle name="Comma 7 2 2 3 8" xfId="10833"/>
    <cellStyle name="Comma 7 2 2 4" xfId="594"/>
    <cellStyle name="Comma 7 2 2 4 2" xfId="1362"/>
    <cellStyle name="Comma 7 2 2 4 2 2" xfId="2899"/>
    <cellStyle name="Comma 7 2 2 4 2 2 2" xfId="6363"/>
    <cellStyle name="Comma 7 2 2 4 2 2 2 2" xfId="16745"/>
    <cellStyle name="Comma 7 2 2 4 2 2 3" xfId="9743"/>
    <cellStyle name="Comma 7 2 2 4 2 2 3 2" xfId="20125"/>
    <cellStyle name="Comma 7 2 2 4 2 2 4" xfId="13312"/>
    <cellStyle name="Comma 7 2 2 4 2 3" xfId="4941"/>
    <cellStyle name="Comma 7 2 2 4 2 3 2" xfId="15323"/>
    <cellStyle name="Comma 7 2 2 4 2 4" xfId="8320"/>
    <cellStyle name="Comma 7 2 2 4 2 4 2" xfId="18702"/>
    <cellStyle name="Comma 7 2 2 4 2 5" xfId="11786"/>
    <cellStyle name="Comma 7 2 2 4 3" xfId="2141"/>
    <cellStyle name="Comma 7 2 2 4 3 2" xfId="5657"/>
    <cellStyle name="Comma 7 2 2 4 3 2 2" xfId="16039"/>
    <cellStyle name="Comma 7 2 2 4 3 3" xfId="9037"/>
    <cellStyle name="Comma 7 2 2 4 3 3 2" xfId="19419"/>
    <cellStyle name="Comma 7 2 2 4 3 4" xfId="12554"/>
    <cellStyle name="Comma 7 2 2 4 4" xfId="4234"/>
    <cellStyle name="Comma 7 2 2 4 4 2" xfId="14616"/>
    <cellStyle name="Comma 7 2 2 4 5" xfId="7614"/>
    <cellStyle name="Comma 7 2 2 4 5 2" xfId="17996"/>
    <cellStyle name="Comma 7 2 2 4 6" xfId="11028"/>
    <cellStyle name="Comma 7 2 2 5" xfId="983"/>
    <cellStyle name="Comma 7 2 2 5 2" xfId="2520"/>
    <cellStyle name="Comma 7 2 2 5 2 2" xfId="6010"/>
    <cellStyle name="Comma 7 2 2 5 2 2 2" xfId="16392"/>
    <cellStyle name="Comma 7 2 2 5 2 3" xfId="9390"/>
    <cellStyle name="Comma 7 2 2 5 2 3 2" xfId="19772"/>
    <cellStyle name="Comma 7 2 2 5 2 4" xfId="12933"/>
    <cellStyle name="Comma 7 2 2 5 3" xfId="4588"/>
    <cellStyle name="Comma 7 2 2 5 3 2" xfId="14970"/>
    <cellStyle name="Comma 7 2 2 5 4" xfId="7967"/>
    <cellStyle name="Comma 7 2 2 5 4 2" xfId="18349"/>
    <cellStyle name="Comma 7 2 2 5 5" xfId="11407"/>
    <cellStyle name="Comma 7 2 2 6" xfId="1762"/>
    <cellStyle name="Comma 7 2 2 6 2" xfId="5304"/>
    <cellStyle name="Comma 7 2 2 6 2 2" xfId="15686"/>
    <cellStyle name="Comma 7 2 2 6 3" xfId="8683"/>
    <cellStyle name="Comma 7 2 2 6 3 2" xfId="19065"/>
    <cellStyle name="Comma 7 2 2 6 4" xfId="12175"/>
    <cellStyle name="Comma 7 2 2 7" xfId="3485"/>
    <cellStyle name="Comma 7 2 2 7 2" xfId="6904"/>
    <cellStyle name="Comma 7 2 2 7 2 2" xfId="17286"/>
    <cellStyle name="Comma 7 2 2 7 3" xfId="10284"/>
    <cellStyle name="Comma 7 2 2 7 3 2" xfId="20666"/>
    <cellStyle name="Comma 7 2 2 7 4" xfId="13898"/>
    <cellStyle name="Comma 7 2 2 8" xfId="3883"/>
    <cellStyle name="Comma 7 2 2 8 2" xfId="14265"/>
    <cellStyle name="Comma 7 2 2 9" xfId="7261"/>
    <cellStyle name="Comma 7 2 2 9 2" xfId="17643"/>
    <cellStyle name="Comma 7 2 3" xfId="261"/>
    <cellStyle name="Comma 7 2 3 2" xfId="447"/>
    <cellStyle name="Comma 7 2 3 2 2" xfId="836"/>
    <cellStyle name="Comma 7 2 3 2 2 2" xfId="1604"/>
    <cellStyle name="Comma 7 2 3 2 2 2 2" xfId="3141"/>
    <cellStyle name="Comma 7 2 3 2 2 2 2 2" xfId="6588"/>
    <cellStyle name="Comma 7 2 3 2 2 2 2 2 2" xfId="16970"/>
    <cellStyle name="Comma 7 2 3 2 2 2 2 3" xfId="9968"/>
    <cellStyle name="Comma 7 2 3 2 2 2 2 3 2" xfId="20350"/>
    <cellStyle name="Comma 7 2 3 2 2 2 2 4" xfId="13554"/>
    <cellStyle name="Comma 7 2 3 2 2 2 3" xfId="5166"/>
    <cellStyle name="Comma 7 2 3 2 2 2 3 2" xfId="15548"/>
    <cellStyle name="Comma 7 2 3 2 2 2 4" xfId="8545"/>
    <cellStyle name="Comma 7 2 3 2 2 2 4 2" xfId="18927"/>
    <cellStyle name="Comma 7 2 3 2 2 2 5" xfId="12028"/>
    <cellStyle name="Comma 7 2 3 2 2 3" xfId="2383"/>
    <cellStyle name="Comma 7 2 3 2 2 3 2" xfId="5882"/>
    <cellStyle name="Comma 7 2 3 2 2 3 2 2" xfId="16264"/>
    <cellStyle name="Comma 7 2 3 2 2 3 3" xfId="9262"/>
    <cellStyle name="Comma 7 2 3 2 2 3 3 2" xfId="19644"/>
    <cellStyle name="Comma 7 2 3 2 2 3 4" xfId="12796"/>
    <cellStyle name="Comma 7 2 3 2 2 4" xfId="4459"/>
    <cellStyle name="Comma 7 2 3 2 2 4 2" xfId="14841"/>
    <cellStyle name="Comma 7 2 3 2 2 5" xfId="7839"/>
    <cellStyle name="Comma 7 2 3 2 2 5 2" xfId="18221"/>
    <cellStyle name="Comma 7 2 3 2 2 6" xfId="11270"/>
    <cellStyle name="Comma 7 2 3 2 3" xfId="1225"/>
    <cellStyle name="Comma 7 2 3 2 3 2" xfId="2762"/>
    <cellStyle name="Comma 7 2 3 2 3 2 2" xfId="6235"/>
    <cellStyle name="Comma 7 2 3 2 3 2 2 2" xfId="16617"/>
    <cellStyle name="Comma 7 2 3 2 3 2 3" xfId="9615"/>
    <cellStyle name="Comma 7 2 3 2 3 2 3 2" xfId="19997"/>
    <cellStyle name="Comma 7 2 3 2 3 2 4" xfId="13175"/>
    <cellStyle name="Comma 7 2 3 2 3 3" xfId="4813"/>
    <cellStyle name="Comma 7 2 3 2 3 3 2" xfId="15195"/>
    <cellStyle name="Comma 7 2 3 2 3 4" xfId="8192"/>
    <cellStyle name="Comma 7 2 3 2 3 4 2" xfId="18574"/>
    <cellStyle name="Comma 7 2 3 2 3 5" xfId="11649"/>
    <cellStyle name="Comma 7 2 3 2 4" xfId="2004"/>
    <cellStyle name="Comma 7 2 3 2 4 2" xfId="5529"/>
    <cellStyle name="Comma 7 2 3 2 4 2 2" xfId="15911"/>
    <cellStyle name="Comma 7 2 3 2 4 3" xfId="8909"/>
    <cellStyle name="Comma 7 2 3 2 4 3 2" xfId="19291"/>
    <cellStyle name="Comma 7 2 3 2 4 4" xfId="12417"/>
    <cellStyle name="Comma 7 2 3 2 5" xfId="3486"/>
    <cellStyle name="Comma 7 2 3 2 5 2" xfId="6905"/>
    <cellStyle name="Comma 7 2 3 2 5 2 2" xfId="17287"/>
    <cellStyle name="Comma 7 2 3 2 5 3" xfId="10285"/>
    <cellStyle name="Comma 7 2 3 2 5 3 2" xfId="20667"/>
    <cellStyle name="Comma 7 2 3 2 5 4" xfId="13899"/>
    <cellStyle name="Comma 7 2 3 2 6" xfId="4108"/>
    <cellStyle name="Comma 7 2 3 2 6 2" xfId="14490"/>
    <cellStyle name="Comma 7 2 3 2 7" xfId="7487"/>
    <cellStyle name="Comma 7 2 3 2 7 2" xfId="17869"/>
    <cellStyle name="Comma 7 2 3 2 8" xfId="10892"/>
    <cellStyle name="Comma 7 2 3 3" xfId="653"/>
    <cellStyle name="Comma 7 2 3 3 2" xfId="1421"/>
    <cellStyle name="Comma 7 2 3 3 2 2" xfId="2958"/>
    <cellStyle name="Comma 7 2 3 3 2 2 2" xfId="6418"/>
    <cellStyle name="Comma 7 2 3 3 2 2 2 2" xfId="16800"/>
    <cellStyle name="Comma 7 2 3 3 2 2 3" xfId="9798"/>
    <cellStyle name="Comma 7 2 3 3 2 2 3 2" xfId="20180"/>
    <cellStyle name="Comma 7 2 3 3 2 2 4" xfId="13371"/>
    <cellStyle name="Comma 7 2 3 3 2 3" xfId="4996"/>
    <cellStyle name="Comma 7 2 3 3 2 3 2" xfId="15378"/>
    <cellStyle name="Comma 7 2 3 3 2 4" xfId="8375"/>
    <cellStyle name="Comma 7 2 3 3 2 4 2" xfId="18757"/>
    <cellStyle name="Comma 7 2 3 3 2 5" xfId="11845"/>
    <cellStyle name="Comma 7 2 3 3 3" xfId="2200"/>
    <cellStyle name="Comma 7 2 3 3 3 2" xfId="5712"/>
    <cellStyle name="Comma 7 2 3 3 3 2 2" xfId="16094"/>
    <cellStyle name="Comma 7 2 3 3 3 3" xfId="9092"/>
    <cellStyle name="Comma 7 2 3 3 3 3 2" xfId="19474"/>
    <cellStyle name="Comma 7 2 3 3 3 4" xfId="12613"/>
    <cellStyle name="Comma 7 2 3 3 4" xfId="4289"/>
    <cellStyle name="Comma 7 2 3 3 4 2" xfId="14671"/>
    <cellStyle name="Comma 7 2 3 3 5" xfId="7669"/>
    <cellStyle name="Comma 7 2 3 3 5 2" xfId="18051"/>
    <cellStyle name="Comma 7 2 3 3 6" xfId="11087"/>
    <cellStyle name="Comma 7 2 3 4" xfId="1042"/>
    <cellStyle name="Comma 7 2 3 4 2" xfId="2579"/>
    <cellStyle name="Comma 7 2 3 4 2 2" xfId="6065"/>
    <cellStyle name="Comma 7 2 3 4 2 2 2" xfId="16447"/>
    <cellStyle name="Comma 7 2 3 4 2 3" xfId="9445"/>
    <cellStyle name="Comma 7 2 3 4 2 3 2" xfId="19827"/>
    <cellStyle name="Comma 7 2 3 4 2 4" xfId="12992"/>
    <cellStyle name="Comma 7 2 3 4 3" xfId="4643"/>
    <cellStyle name="Comma 7 2 3 4 3 2" xfId="15025"/>
    <cellStyle name="Comma 7 2 3 4 4" xfId="8022"/>
    <cellStyle name="Comma 7 2 3 4 4 2" xfId="18404"/>
    <cellStyle name="Comma 7 2 3 4 5" xfId="11466"/>
    <cellStyle name="Comma 7 2 3 5" xfId="1821"/>
    <cellStyle name="Comma 7 2 3 5 2" xfId="5359"/>
    <cellStyle name="Comma 7 2 3 5 2 2" xfId="15741"/>
    <cellStyle name="Comma 7 2 3 5 3" xfId="8738"/>
    <cellStyle name="Comma 7 2 3 5 3 2" xfId="19120"/>
    <cellStyle name="Comma 7 2 3 5 4" xfId="12234"/>
    <cellStyle name="Comma 7 2 3 6" xfId="3487"/>
    <cellStyle name="Comma 7 2 3 6 2" xfId="6906"/>
    <cellStyle name="Comma 7 2 3 6 2 2" xfId="17288"/>
    <cellStyle name="Comma 7 2 3 6 3" xfId="10286"/>
    <cellStyle name="Comma 7 2 3 6 3 2" xfId="20668"/>
    <cellStyle name="Comma 7 2 3 6 4" xfId="13900"/>
    <cellStyle name="Comma 7 2 3 7" xfId="3938"/>
    <cellStyle name="Comma 7 2 3 7 2" xfId="14320"/>
    <cellStyle name="Comma 7 2 3 8" xfId="7316"/>
    <cellStyle name="Comma 7 2 3 8 2" xfId="17698"/>
    <cellStyle name="Comma 7 2 3 9" xfId="10709"/>
    <cellStyle name="Comma 7 2 4" xfId="364"/>
    <cellStyle name="Comma 7 2 4 2" xfId="753"/>
    <cellStyle name="Comma 7 2 4 2 2" xfId="1521"/>
    <cellStyle name="Comma 7 2 4 2 2 2" xfId="3058"/>
    <cellStyle name="Comma 7 2 4 2 2 2 2" xfId="6509"/>
    <cellStyle name="Comma 7 2 4 2 2 2 2 2" xfId="16891"/>
    <cellStyle name="Comma 7 2 4 2 2 2 3" xfId="9889"/>
    <cellStyle name="Comma 7 2 4 2 2 2 3 2" xfId="20271"/>
    <cellStyle name="Comma 7 2 4 2 2 2 4" xfId="13471"/>
    <cellStyle name="Comma 7 2 4 2 2 3" xfId="5087"/>
    <cellStyle name="Comma 7 2 4 2 2 3 2" xfId="15469"/>
    <cellStyle name="Comma 7 2 4 2 2 4" xfId="8466"/>
    <cellStyle name="Comma 7 2 4 2 2 4 2" xfId="18848"/>
    <cellStyle name="Comma 7 2 4 2 2 5" xfId="11945"/>
    <cellStyle name="Comma 7 2 4 2 3" xfId="2300"/>
    <cellStyle name="Comma 7 2 4 2 3 2" xfId="5803"/>
    <cellStyle name="Comma 7 2 4 2 3 2 2" xfId="16185"/>
    <cellStyle name="Comma 7 2 4 2 3 3" xfId="9183"/>
    <cellStyle name="Comma 7 2 4 2 3 3 2" xfId="19565"/>
    <cellStyle name="Comma 7 2 4 2 3 4" xfId="12713"/>
    <cellStyle name="Comma 7 2 4 2 4" xfId="4380"/>
    <cellStyle name="Comma 7 2 4 2 4 2" xfId="14762"/>
    <cellStyle name="Comma 7 2 4 2 5" xfId="7760"/>
    <cellStyle name="Comma 7 2 4 2 5 2" xfId="18142"/>
    <cellStyle name="Comma 7 2 4 2 6" xfId="11187"/>
    <cellStyle name="Comma 7 2 4 3" xfId="1142"/>
    <cellStyle name="Comma 7 2 4 3 2" xfId="2679"/>
    <cellStyle name="Comma 7 2 4 3 2 2" xfId="6156"/>
    <cellStyle name="Comma 7 2 4 3 2 2 2" xfId="16538"/>
    <cellStyle name="Comma 7 2 4 3 2 3" xfId="9536"/>
    <cellStyle name="Comma 7 2 4 3 2 3 2" xfId="19918"/>
    <cellStyle name="Comma 7 2 4 3 2 4" xfId="13092"/>
    <cellStyle name="Comma 7 2 4 3 3" xfId="4734"/>
    <cellStyle name="Comma 7 2 4 3 3 2" xfId="15116"/>
    <cellStyle name="Comma 7 2 4 3 4" xfId="8113"/>
    <cellStyle name="Comma 7 2 4 3 4 2" xfId="18495"/>
    <cellStyle name="Comma 7 2 4 3 5" xfId="11566"/>
    <cellStyle name="Comma 7 2 4 4" xfId="1921"/>
    <cellStyle name="Comma 7 2 4 4 2" xfId="5450"/>
    <cellStyle name="Comma 7 2 4 4 2 2" xfId="15832"/>
    <cellStyle name="Comma 7 2 4 4 3" xfId="8829"/>
    <cellStyle name="Comma 7 2 4 4 3 2" xfId="19211"/>
    <cellStyle name="Comma 7 2 4 4 4" xfId="12334"/>
    <cellStyle name="Comma 7 2 4 5" xfId="3488"/>
    <cellStyle name="Comma 7 2 4 5 2" xfId="6907"/>
    <cellStyle name="Comma 7 2 4 5 2 2" xfId="17289"/>
    <cellStyle name="Comma 7 2 4 5 3" xfId="10287"/>
    <cellStyle name="Comma 7 2 4 5 3 2" xfId="20669"/>
    <cellStyle name="Comma 7 2 4 5 4" xfId="13901"/>
    <cellStyle name="Comma 7 2 4 6" xfId="4029"/>
    <cellStyle name="Comma 7 2 4 6 2" xfId="14411"/>
    <cellStyle name="Comma 7 2 4 7" xfId="7408"/>
    <cellStyle name="Comma 7 2 4 7 2" xfId="17790"/>
    <cellStyle name="Comma 7 2 4 8" xfId="10809"/>
    <cellStyle name="Comma 7 2 5" xfId="570"/>
    <cellStyle name="Comma 7 2 5 2" xfId="1338"/>
    <cellStyle name="Comma 7 2 5 2 2" xfId="2875"/>
    <cellStyle name="Comma 7 2 5 2 2 2" xfId="6339"/>
    <cellStyle name="Comma 7 2 5 2 2 2 2" xfId="16721"/>
    <cellStyle name="Comma 7 2 5 2 2 3" xfId="9719"/>
    <cellStyle name="Comma 7 2 5 2 2 3 2" xfId="20101"/>
    <cellStyle name="Comma 7 2 5 2 2 4" xfId="13288"/>
    <cellStyle name="Comma 7 2 5 2 3" xfId="4917"/>
    <cellStyle name="Comma 7 2 5 2 3 2" xfId="15299"/>
    <cellStyle name="Comma 7 2 5 2 4" xfId="8296"/>
    <cellStyle name="Comma 7 2 5 2 4 2" xfId="18678"/>
    <cellStyle name="Comma 7 2 5 2 5" xfId="11762"/>
    <cellStyle name="Comma 7 2 5 3" xfId="2117"/>
    <cellStyle name="Comma 7 2 5 3 2" xfId="5633"/>
    <cellStyle name="Comma 7 2 5 3 2 2" xfId="16015"/>
    <cellStyle name="Comma 7 2 5 3 3" xfId="9013"/>
    <cellStyle name="Comma 7 2 5 3 3 2" xfId="19395"/>
    <cellStyle name="Comma 7 2 5 3 4" xfId="12530"/>
    <cellStyle name="Comma 7 2 5 4" xfId="4210"/>
    <cellStyle name="Comma 7 2 5 4 2" xfId="14592"/>
    <cellStyle name="Comma 7 2 5 5" xfId="7590"/>
    <cellStyle name="Comma 7 2 5 5 2" xfId="17972"/>
    <cellStyle name="Comma 7 2 5 6" xfId="11004"/>
    <cellStyle name="Comma 7 2 6" xfId="959"/>
    <cellStyle name="Comma 7 2 6 2" xfId="2496"/>
    <cellStyle name="Comma 7 2 6 2 2" xfId="5986"/>
    <cellStyle name="Comma 7 2 6 2 2 2" xfId="16368"/>
    <cellStyle name="Comma 7 2 6 2 3" xfId="9366"/>
    <cellStyle name="Comma 7 2 6 2 3 2" xfId="19748"/>
    <cellStyle name="Comma 7 2 6 2 4" xfId="12909"/>
    <cellStyle name="Comma 7 2 6 3" xfId="4564"/>
    <cellStyle name="Comma 7 2 6 3 2" xfId="14946"/>
    <cellStyle name="Comma 7 2 6 4" xfId="7943"/>
    <cellStyle name="Comma 7 2 6 4 2" xfId="18325"/>
    <cellStyle name="Comma 7 2 6 5" xfId="11383"/>
    <cellStyle name="Comma 7 2 7" xfId="1739"/>
    <cellStyle name="Comma 7 2 7 2" xfId="5281"/>
    <cellStyle name="Comma 7 2 7 2 2" xfId="15663"/>
    <cellStyle name="Comma 7 2 7 3" xfId="8660"/>
    <cellStyle name="Comma 7 2 7 3 2" xfId="19042"/>
    <cellStyle name="Comma 7 2 7 4" xfId="12152"/>
    <cellStyle name="Comma 7 2 8" xfId="3489"/>
    <cellStyle name="Comma 7 2 8 2" xfId="6908"/>
    <cellStyle name="Comma 7 2 8 2 2" xfId="17290"/>
    <cellStyle name="Comma 7 2 8 3" xfId="10288"/>
    <cellStyle name="Comma 7 2 8 3 2" xfId="20670"/>
    <cellStyle name="Comma 7 2 8 4" xfId="13902"/>
    <cellStyle name="Comma 7 2 9" xfId="3862"/>
    <cellStyle name="Comma 7 2 9 2" xfId="14244"/>
    <cellStyle name="Comma 7 3" xfId="257"/>
    <cellStyle name="Comma 7 3 2" xfId="443"/>
    <cellStyle name="Comma 7 3 2 2" xfId="832"/>
    <cellStyle name="Comma 7 3 2 2 2" xfId="1600"/>
    <cellStyle name="Comma 7 3 2 2 2 2" xfId="3137"/>
    <cellStyle name="Comma 7 3 2 2 2 2 2" xfId="6584"/>
    <cellStyle name="Comma 7 3 2 2 2 2 2 2" xfId="16966"/>
    <cellStyle name="Comma 7 3 2 2 2 2 3" xfId="9964"/>
    <cellStyle name="Comma 7 3 2 2 2 2 3 2" xfId="20346"/>
    <cellStyle name="Comma 7 3 2 2 2 2 4" xfId="13550"/>
    <cellStyle name="Comma 7 3 2 2 2 3" xfId="5162"/>
    <cellStyle name="Comma 7 3 2 2 2 3 2" xfId="15544"/>
    <cellStyle name="Comma 7 3 2 2 2 4" xfId="8541"/>
    <cellStyle name="Comma 7 3 2 2 2 4 2" xfId="18923"/>
    <cellStyle name="Comma 7 3 2 2 2 5" xfId="12024"/>
    <cellStyle name="Comma 7 3 2 2 3" xfId="2379"/>
    <cellStyle name="Comma 7 3 2 2 3 2" xfId="5878"/>
    <cellStyle name="Comma 7 3 2 2 3 2 2" xfId="16260"/>
    <cellStyle name="Comma 7 3 2 2 3 3" xfId="9258"/>
    <cellStyle name="Comma 7 3 2 2 3 3 2" xfId="19640"/>
    <cellStyle name="Comma 7 3 2 2 3 4" xfId="12792"/>
    <cellStyle name="Comma 7 3 2 2 4" xfId="4455"/>
    <cellStyle name="Comma 7 3 2 2 4 2" xfId="14837"/>
    <cellStyle name="Comma 7 3 2 2 5" xfId="7835"/>
    <cellStyle name="Comma 7 3 2 2 5 2" xfId="18217"/>
    <cellStyle name="Comma 7 3 2 2 6" xfId="11266"/>
    <cellStyle name="Comma 7 3 2 3" xfId="1221"/>
    <cellStyle name="Comma 7 3 2 3 2" xfId="2758"/>
    <cellStyle name="Comma 7 3 2 3 2 2" xfId="6231"/>
    <cellStyle name="Comma 7 3 2 3 2 2 2" xfId="16613"/>
    <cellStyle name="Comma 7 3 2 3 2 3" xfId="9611"/>
    <cellStyle name="Comma 7 3 2 3 2 3 2" xfId="19993"/>
    <cellStyle name="Comma 7 3 2 3 2 4" xfId="13171"/>
    <cellStyle name="Comma 7 3 2 3 3" xfId="4809"/>
    <cellStyle name="Comma 7 3 2 3 3 2" xfId="15191"/>
    <cellStyle name="Comma 7 3 2 3 4" xfId="8188"/>
    <cellStyle name="Comma 7 3 2 3 4 2" xfId="18570"/>
    <cellStyle name="Comma 7 3 2 3 5" xfId="11645"/>
    <cellStyle name="Comma 7 3 2 4" xfId="2000"/>
    <cellStyle name="Comma 7 3 2 4 2" xfId="5525"/>
    <cellStyle name="Comma 7 3 2 4 2 2" xfId="15907"/>
    <cellStyle name="Comma 7 3 2 4 3" xfId="8905"/>
    <cellStyle name="Comma 7 3 2 4 3 2" xfId="19287"/>
    <cellStyle name="Comma 7 3 2 4 4" xfId="12413"/>
    <cellStyle name="Comma 7 3 2 5" xfId="3490"/>
    <cellStyle name="Comma 7 3 2 5 2" xfId="6909"/>
    <cellStyle name="Comma 7 3 2 5 2 2" xfId="17291"/>
    <cellStyle name="Comma 7 3 2 5 3" xfId="10289"/>
    <cellStyle name="Comma 7 3 2 5 3 2" xfId="20671"/>
    <cellStyle name="Comma 7 3 2 5 4" xfId="13903"/>
    <cellStyle name="Comma 7 3 2 6" xfId="4104"/>
    <cellStyle name="Comma 7 3 2 6 2" xfId="14486"/>
    <cellStyle name="Comma 7 3 2 7" xfId="7483"/>
    <cellStyle name="Comma 7 3 2 7 2" xfId="17865"/>
    <cellStyle name="Comma 7 3 2 8" xfId="10888"/>
    <cellStyle name="Comma 7 3 3" xfId="649"/>
    <cellStyle name="Comma 7 3 3 2" xfId="1417"/>
    <cellStyle name="Comma 7 3 3 2 2" xfId="2954"/>
    <cellStyle name="Comma 7 3 3 2 2 2" xfId="6414"/>
    <cellStyle name="Comma 7 3 3 2 2 2 2" xfId="16796"/>
    <cellStyle name="Comma 7 3 3 2 2 3" xfId="9794"/>
    <cellStyle name="Comma 7 3 3 2 2 3 2" xfId="20176"/>
    <cellStyle name="Comma 7 3 3 2 2 4" xfId="13367"/>
    <cellStyle name="Comma 7 3 3 2 3" xfId="4992"/>
    <cellStyle name="Comma 7 3 3 2 3 2" xfId="15374"/>
    <cellStyle name="Comma 7 3 3 2 4" xfId="8371"/>
    <cellStyle name="Comma 7 3 3 2 4 2" xfId="18753"/>
    <cellStyle name="Comma 7 3 3 2 5" xfId="11841"/>
    <cellStyle name="Comma 7 3 3 3" xfId="2196"/>
    <cellStyle name="Comma 7 3 3 3 2" xfId="5708"/>
    <cellStyle name="Comma 7 3 3 3 2 2" xfId="16090"/>
    <cellStyle name="Comma 7 3 3 3 3" xfId="9088"/>
    <cellStyle name="Comma 7 3 3 3 3 2" xfId="19470"/>
    <cellStyle name="Comma 7 3 3 3 4" xfId="12609"/>
    <cellStyle name="Comma 7 3 3 4" xfId="4285"/>
    <cellStyle name="Comma 7 3 3 4 2" xfId="14667"/>
    <cellStyle name="Comma 7 3 3 5" xfId="7665"/>
    <cellStyle name="Comma 7 3 3 5 2" xfId="18047"/>
    <cellStyle name="Comma 7 3 3 6" xfId="11083"/>
    <cellStyle name="Comma 7 3 4" xfId="1038"/>
    <cellStyle name="Comma 7 3 4 2" xfId="2575"/>
    <cellStyle name="Comma 7 3 4 2 2" xfId="6061"/>
    <cellStyle name="Comma 7 3 4 2 2 2" xfId="16443"/>
    <cellStyle name="Comma 7 3 4 2 3" xfId="9441"/>
    <cellStyle name="Comma 7 3 4 2 3 2" xfId="19823"/>
    <cellStyle name="Comma 7 3 4 2 4" xfId="12988"/>
    <cellStyle name="Comma 7 3 4 3" xfId="4639"/>
    <cellStyle name="Comma 7 3 4 3 2" xfId="15021"/>
    <cellStyle name="Comma 7 3 4 4" xfId="8018"/>
    <cellStyle name="Comma 7 3 4 4 2" xfId="18400"/>
    <cellStyle name="Comma 7 3 4 5" xfId="11462"/>
    <cellStyle name="Comma 7 3 5" xfId="1817"/>
    <cellStyle name="Comma 7 3 5 2" xfId="5355"/>
    <cellStyle name="Comma 7 3 5 2 2" xfId="15737"/>
    <cellStyle name="Comma 7 3 5 3" xfId="8734"/>
    <cellStyle name="Comma 7 3 5 3 2" xfId="19116"/>
    <cellStyle name="Comma 7 3 5 4" xfId="12230"/>
    <cellStyle name="Comma 7 3 6" xfId="3491"/>
    <cellStyle name="Comma 7 3 6 2" xfId="6910"/>
    <cellStyle name="Comma 7 3 6 2 2" xfId="17292"/>
    <cellStyle name="Comma 7 3 6 3" xfId="10290"/>
    <cellStyle name="Comma 7 3 6 3 2" xfId="20672"/>
    <cellStyle name="Comma 7 3 6 4" xfId="13904"/>
    <cellStyle name="Comma 7 3 7" xfId="3934"/>
    <cellStyle name="Comma 7 3 7 2" xfId="14316"/>
    <cellStyle name="Comma 7 3 8" xfId="7312"/>
    <cellStyle name="Comma 7 3 8 2" xfId="17694"/>
    <cellStyle name="Comma 7 3 9" xfId="10705"/>
    <cellStyle name="Comma 7 4" xfId="360"/>
    <cellStyle name="Comma 7 4 2" xfId="749"/>
    <cellStyle name="Comma 7 4 2 2" xfId="1517"/>
    <cellStyle name="Comma 7 4 2 2 2" xfId="3054"/>
    <cellStyle name="Comma 7 4 2 2 2 2" xfId="6505"/>
    <cellStyle name="Comma 7 4 2 2 2 2 2" xfId="16887"/>
    <cellStyle name="Comma 7 4 2 2 2 3" xfId="9885"/>
    <cellStyle name="Comma 7 4 2 2 2 3 2" xfId="20267"/>
    <cellStyle name="Comma 7 4 2 2 2 4" xfId="13467"/>
    <cellStyle name="Comma 7 4 2 2 3" xfId="5083"/>
    <cellStyle name="Comma 7 4 2 2 3 2" xfId="15465"/>
    <cellStyle name="Comma 7 4 2 2 4" xfId="8462"/>
    <cellStyle name="Comma 7 4 2 2 4 2" xfId="18844"/>
    <cellStyle name="Comma 7 4 2 2 5" xfId="11941"/>
    <cellStyle name="Comma 7 4 2 3" xfId="2296"/>
    <cellStyle name="Comma 7 4 2 3 2" xfId="5799"/>
    <cellStyle name="Comma 7 4 2 3 2 2" xfId="16181"/>
    <cellStyle name="Comma 7 4 2 3 3" xfId="9179"/>
    <cellStyle name="Comma 7 4 2 3 3 2" xfId="19561"/>
    <cellStyle name="Comma 7 4 2 3 4" xfId="12709"/>
    <cellStyle name="Comma 7 4 2 4" xfId="3492"/>
    <cellStyle name="Comma 7 4 2 4 2" xfId="6911"/>
    <cellStyle name="Comma 7 4 2 4 2 2" xfId="17293"/>
    <cellStyle name="Comma 7 4 2 4 3" xfId="10291"/>
    <cellStyle name="Comma 7 4 2 4 3 2" xfId="20673"/>
    <cellStyle name="Comma 7 4 2 4 4" xfId="13905"/>
    <cellStyle name="Comma 7 4 2 5" xfId="4376"/>
    <cellStyle name="Comma 7 4 2 5 2" xfId="14758"/>
    <cellStyle name="Comma 7 4 2 6" xfId="7756"/>
    <cellStyle name="Comma 7 4 2 6 2" xfId="18138"/>
    <cellStyle name="Comma 7 4 2 7" xfId="11183"/>
    <cellStyle name="Comma 7 4 3" xfId="1138"/>
    <cellStyle name="Comma 7 4 3 2" xfId="2675"/>
    <cellStyle name="Comma 7 4 3 2 2" xfId="6152"/>
    <cellStyle name="Comma 7 4 3 2 2 2" xfId="16534"/>
    <cellStyle name="Comma 7 4 3 2 3" xfId="9532"/>
    <cellStyle name="Comma 7 4 3 2 3 2" xfId="19914"/>
    <cellStyle name="Comma 7 4 3 2 4" xfId="13088"/>
    <cellStyle name="Comma 7 4 3 3" xfId="4730"/>
    <cellStyle name="Comma 7 4 3 3 2" xfId="15112"/>
    <cellStyle name="Comma 7 4 3 4" xfId="8109"/>
    <cellStyle name="Comma 7 4 3 4 2" xfId="18491"/>
    <cellStyle name="Comma 7 4 3 5" xfId="11562"/>
    <cellStyle name="Comma 7 4 4" xfId="1917"/>
    <cellStyle name="Comma 7 4 4 2" xfId="5446"/>
    <cellStyle name="Comma 7 4 4 2 2" xfId="15828"/>
    <cellStyle name="Comma 7 4 4 3" xfId="8825"/>
    <cellStyle name="Comma 7 4 4 3 2" xfId="19207"/>
    <cellStyle name="Comma 7 4 4 4" xfId="12330"/>
    <cellStyle name="Comma 7 4 5" xfId="3493"/>
    <cellStyle name="Comma 7 4 5 2" xfId="6912"/>
    <cellStyle name="Comma 7 4 5 2 2" xfId="17294"/>
    <cellStyle name="Comma 7 4 5 3" xfId="10292"/>
    <cellStyle name="Comma 7 4 5 3 2" xfId="20674"/>
    <cellStyle name="Comma 7 4 5 4" xfId="13906"/>
    <cellStyle name="Comma 7 4 6" xfId="4025"/>
    <cellStyle name="Comma 7 4 6 2" xfId="14407"/>
    <cellStyle name="Comma 7 4 7" xfId="7404"/>
    <cellStyle name="Comma 7 4 7 2" xfId="17786"/>
    <cellStyle name="Comma 7 4 8" xfId="10805"/>
    <cellStyle name="Comma 7 5" xfId="566"/>
    <cellStyle name="Comma 7 5 2" xfId="1334"/>
    <cellStyle name="Comma 7 5 2 2" xfId="2871"/>
    <cellStyle name="Comma 7 5 2 2 2" xfId="6335"/>
    <cellStyle name="Comma 7 5 2 2 2 2" xfId="16717"/>
    <cellStyle name="Comma 7 5 2 2 3" xfId="9715"/>
    <cellStyle name="Comma 7 5 2 2 3 2" xfId="20097"/>
    <cellStyle name="Comma 7 5 2 2 4" xfId="13284"/>
    <cellStyle name="Comma 7 5 2 3" xfId="4913"/>
    <cellStyle name="Comma 7 5 2 3 2" xfId="15295"/>
    <cellStyle name="Comma 7 5 2 4" xfId="8292"/>
    <cellStyle name="Comma 7 5 2 4 2" xfId="18674"/>
    <cellStyle name="Comma 7 5 2 5" xfId="11758"/>
    <cellStyle name="Comma 7 5 3" xfId="2113"/>
    <cellStyle name="Comma 7 5 3 2" xfId="5629"/>
    <cellStyle name="Comma 7 5 3 2 2" xfId="16011"/>
    <cellStyle name="Comma 7 5 3 3" xfId="9009"/>
    <cellStyle name="Comma 7 5 3 3 2" xfId="19391"/>
    <cellStyle name="Comma 7 5 3 4" xfId="12526"/>
    <cellStyle name="Comma 7 5 4" xfId="3494"/>
    <cellStyle name="Comma 7 5 4 2" xfId="6913"/>
    <cellStyle name="Comma 7 5 4 2 2" xfId="17295"/>
    <cellStyle name="Comma 7 5 4 3" xfId="10293"/>
    <cellStyle name="Comma 7 5 4 3 2" xfId="20675"/>
    <cellStyle name="Comma 7 5 4 4" xfId="13907"/>
    <cellStyle name="Comma 7 5 5" xfId="4206"/>
    <cellStyle name="Comma 7 5 5 2" xfId="14588"/>
    <cellStyle name="Comma 7 5 6" xfId="7586"/>
    <cellStyle name="Comma 7 5 6 2" xfId="17968"/>
    <cellStyle name="Comma 7 5 7" xfId="11000"/>
    <cellStyle name="Comma 7 6" xfId="955"/>
    <cellStyle name="Comma 7 6 2" xfId="2492"/>
    <cellStyle name="Comma 7 6 2 2" xfId="5982"/>
    <cellStyle name="Comma 7 6 2 2 2" xfId="16364"/>
    <cellStyle name="Comma 7 6 2 3" xfId="9362"/>
    <cellStyle name="Comma 7 6 2 3 2" xfId="19744"/>
    <cellStyle name="Comma 7 6 2 4" xfId="12905"/>
    <cellStyle name="Comma 7 6 3" xfId="4560"/>
    <cellStyle name="Comma 7 6 3 2" xfId="14942"/>
    <cellStyle name="Comma 7 6 4" xfId="7939"/>
    <cellStyle name="Comma 7 6 4 2" xfId="18321"/>
    <cellStyle name="Comma 7 6 5" xfId="11379"/>
    <cellStyle name="Comma 7 7" xfId="1737"/>
    <cellStyle name="Comma 7 7 2" xfId="5279"/>
    <cellStyle name="Comma 7 7 2 2" xfId="15661"/>
    <cellStyle name="Comma 7 7 3" xfId="8658"/>
    <cellStyle name="Comma 7 7 3 2" xfId="19040"/>
    <cellStyle name="Comma 7 7 4" xfId="12150"/>
    <cellStyle name="Comma 7 8" xfId="3495"/>
    <cellStyle name="Comma 7 8 2" xfId="6914"/>
    <cellStyle name="Comma 7 8 2 2" xfId="17296"/>
    <cellStyle name="Comma 7 8 3" xfId="10294"/>
    <cellStyle name="Comma 7 8 3 2" xfId="20676"/>
    <cellStyle name="Comma 7 8 4" xfId="13908"/>
    <cellStyle name="Comma 7 9" xfId="167"/>
    <cellStyle name="Comma 7 9 2" xfId="3858"/>
    <cellStyle name="Comma 7 9 2 2" xfId="14240"/>
    <cellStyle name="Comma 7 9 3" xfId="7236"/>
    <cellStyle name="Comma 7 9 3 2" xfId="17618"/>
    <cellStyle name="Comma 7 9 4" xfId="10627"/>
    <cellStyle name="Comma 8" xfId="104"/>
    <cellStyle name="Comma 8 10" xfId="3821"/>
    <cellStyle name="Comma 8 10 2" xfId="14203"/>
    <cellStyle name="Comma 8 11" xfId="7200"/>
    <cellStyle name="Comma 8 11 2" xfId="17582"/>
    <cellStyle name="Comma 8 12" xfId="10581"/>
    <cellStyle name="Comma 8 2" xfId="198"/>
    <cellStyle name="Comma 8 2 10" xfId="10654"/>
    <cellStyle name="Comma 8 2 2" xfId="287"/>
    <cellStyle name="Comma 8 2 2 2" xfId="473"/>
    <cellStyle name="Comma 8 2 2 2 2" xfId="862"/>
    <cellStyle name="Comma 8 2 2 2 2 2" xfId="1630"/>
    <cellStyle name="Comma 8 2 2 2 2 2 2" xfId="3167"/>
    <cellStyle name="Comma 8 2 2 2 2 2 2 2" xfId="6614"/>
    <cellStyle name="Comma 8 2 2 2 2 2 2 2 2" xfId="16996"/>
    <cellStyle name="Comma 8 2 2 2 2 2 2 3" xfId="9994"/>
    <cellStyle name="Comma 8 2 2 2 2 2 2 3 2" xfId="20376"/>
    <cellStyle name="Comma 8 2 2 2 2 2 2 4" xfId="13580"/>
    <cellStyle name="Comma 8 2 2 2 2 2 3" xfId="5192"/>
    <cellStyle name="Comma 8 2 2 2 2 2 3 2" xfId="15574"/>
    <cellStyle name="Comma 8 2 2 2 2 2 4" xfId="8571"/>
    <cellStyle name="Comma 8 2 2 2 2 2 4 2" xfId="18953"/>
    <cellStyle name="Comma 8 2 2 2 2 2 5" xfId="12054"/>
    <cellStyle name="Comma 8 2 2 2 2 3" xfId="2409"/>
    <cellStyle name="Comma 8 2 2 2 2 3 2" xfId="5908"/>
    <cellStyle name="Comma 8 2 2 2 2 3 2 2" xfId="16290"/>
    <cellStyle name="Comma 8 2 2 2 2 3 3" xfId="9288"/>
    <cellStyle name="Comma 8 2 2 2 2 3 3 2" xfId="19670"/>
    <cellStyle name="Comma 8 2 2 2 2 3 4" xfId="12822"/>
    <cellStyle name="Comma 8 2 2 2 2 4" xfId="4485"/>
    <cellStyle name="Comma 8 2 2 2 2 4 2" xfId="14867"/>
    <cellStyle name="Comma 8 2 2 2 2 5" xfId="7865"/>
    <cellStyle name="Comma 8 2 2 2 2 5 2" xfId="18247"/>
    <cellStyle name="Comma 8 2 2 2 2 6" xfId="11296"/>
    <cellStyle name="Comma 8 2 2 2 3" xfId="1251"/>
    <cellStyle name="Comma 8 2 2 2 3 2" xfId="2788"/>
    <cellStyle name="Comma 8 2 2 2 3 2 2" xfId="6261"/>
    <cellStyle name="Comma 8 2 2 2 3 2 2 2" xfId="16643"/>
    <cellStyle name="Comma 8 2 2 2 3 2 3" xfId="9641"/>
    <cellStyle name="Comma 8 2 2 2 3 2 3 2" xfId="20023"/>
    <cellStyle name="Comma 8 2 2 2 3 2 4" xfId="13201"/>
    <cellStyle name="Comma 8 2 2 2 3 3" xfId="4839"/>
    <cellStyle name="Comma 8 2 2 2 3 3 2" xfId="15221"/>
    <cellStyle name="Comma 8 2 2 2 3 4" xfId="8218"/>
    <cellStyle name="Comma 8 2 2 2 3 4 2" xfId="18600"/>
    <cellStyle name="Comma 8 2 2 2 3 5" xfId="11675"/>
    <cellStyle name="Comma 8 2 2 2 4" xfId="2030"/>
    <cellStyle name="Comma 8 2 2 2 4 2" xfId="5555"/>
    <cellStyle name="Comma 8 2 2 2 4 2 2" xfId="15937"/>
    <cellStyle name="Comma 8 2 2 2 4 3" xfId="8935"/>
    <cellStyle name="Comma 8 2 2 2 4 3 2" xfId="19317"/>
    <cellStyle name="Comma 8 2 2 2 4 4" xfId="12443"/>
    <cellStyle name="Comma 8 2 2 2 5" xfId="3496"/>
    <cellStyle name="Comma 8 2 2 2 5 2" xfId="6915"/>
    <cellStyle name="Comma 8 2 2 2 5 2 2" xfId="17297"/>
    <cellStyle name="Comma 8 2 2 2 5 3" xfId="10295"/>
    <cellStyle name="Comma 8 2 2 2 5 3 2" xfId="20677"/>
    <cellStyle name="Comma 8 2 2 2 5 4" xfId="13909"/>
    <cellStyle name="Comma 8 2 2 2 6" xfId="4134"/>
    <cellStyle name="Comma 8 2 2 2 6 2" xfId="14516"/>
    <cellStyle name="Comma 8 2 2 2 7" xfId="7513"/>
    <cellStyle name="Comma 8 2 2 2 7 2" xfId="17895"/>
    <cellStyle name="Comma 8 2 2 2 8" xfId="10918"/>
    <cellStyle name="Comma 8 2 2 3" xfId="679"/>
    <cellStyle name="Comma 8 2 2 3 2" xfId="1447"/>
    <cellStyle name="Comma 8 2 2 3 2 2" xfId="2984"/>
    <cellStyle name="Comma 8 2 2 3 2 2 2" xfId="6444"/>
    <cellStyle name="Comma 8 2 2 3 2 2 2 2" xfId="16826"/>
    <cellStyle name="Comma 8 2 2 3 2 2 3" xfId="9824"/>
    <cellStyle name="Comma 8 2 2 3 2 2 3 2" xfId="20206"/>
    <cellStyle name="Comma 8 2 2 3 2 2 4" xfId="13397"/>
    <cellStyle name="Comma 8 2 2 3 2 3" xfId="5022"/>
    <cellStyle name="Comma 8 2 2 3 2 3 2" xfId="15404"/>
    <cellStyle name="Comma 8 2 2 3 2 4" xfId="8401"/>
    <cellStyle name="Comma 8 2 2 3 2 4 2" xfId="18783"/>
    <cellStyle name="Comma 8 2 2 3 2 5" xfId="11871"/>
    <cellStyle name="Comma 8 2 2 3 3" xfId="2226"/>
    <cellStyle name="Comma 8 2 2 3 3 2" xfId="5738"/>
    <cellStyle name="Comma 8 2 2 3 3 2 2" xfId="16120"/>
    <cellStyle name="Comma 8 2 2 3 3 3" xfId="9118"/>
    <cellStyle name="Comma 8 2 2 3 3 3 2" xfId="19500"/>
    <cellStyle name="Comma 8 2 2 3 3 4" xfId="12639"/>
    <cellStyle name="Comma 8 2 2 3 4" xfId="4315"/>
    <cellStyle name="Comma 8 2 2 3 4 2" xfId="14697"/>
    <cellStyle name="Comma 8 2 2 3 5" xfId="7695"/>
    <cellStyle name="Comma 8 2 2 3 5 2" xfId="18077"/>
    <cellStyle name="Comma 8 2 2 3 6" xfId="11113"/>
    <cellStyle name="Comma 8 2 2 4" xfId="1068"/>
    <cellStyle name="Comma 8 2 2 4 2" xfId="2605"/>
    <cellStyle name="Comma 8 2 2 4 2 2" xfId="6091"/>
    <cellStyle name="Comma 8 2 2 4 2 2 2" xfId="16473"/>
    <cellStyle name="Comma 8 2 2 4 2 3" xfId="9471"/>
    <cellStyle name="Comma 8 2 2 4 2 3 2" xfId="19853"/>
    <cellStyle name="Comma 8 2 2 4 2 4" xfId="13018"/>
    <cellStyle name="Comma 8 2 2 4 3" xfId="4669"/>
    <cellStyle name="Comma 8 2 2 4 3 2" xfId="15051"/>
    <cellStyle name="Comma 8 2 2 4 4" xfId="8048"/>
    <cellStyle name="Comma 8 2 2 4 4 2" xfId="18430"/>
    <cellStyle name="Comma 8 2 2 4 5" xfId="11492"/>
    <cellStyle name="Comma 8 2 2 5" xfId="1847"/>
    <cellStyle name="Comma 8 2 2 5 2" xfId="5385"/>
    <cellStyle name="Comma 8 2 2 5 2 2" xfId="15767"/>
    <cellStyle name="Comma 8 2 2 5 3" xfId="8764"/>
    <cellStyle name="Comma 8 2 2 5 3 2" xfId="19146"/>
    <cellStyle name="Comma 8 2 2 5 4" xfId="12260"/>
    <cellStyle name="Comma 8 2 2 6" xfId="3497"/>
    <cellStyle name="Comma 8 2 2 6 2" xfId="6916"/>
    <cellStyle name="Comma 8 2 2 6 2 2" xfId="17298"/>
    <cellStyle name="Comma 8 2 2 6 3" xfId="10296"/>
    <cellStyle name="Comma 8 2 2 6 3 2" xfId="20678"/>
    <cellStyle name="Comma 8 2 2 6 4" xfId="13910"/>
    <cellStyle name="Comma 8 2 2 7" xfId="3964"/>
    <cellStyle name="Comma 8 2 2 7 2" xfId="14346"/>
    <cellStyle name="Comma 8 2 2 8" xfId="7342"/>
    <cellStyle name="Comma 8 2 2 8 2" xfId="17724"/>
    <cellStyle name="Comma 8 2 2 9" xfId="10735"/>
    <cellStyle name="Comma 8 2 3" xfId="390"/>
    <cellStyle name="Comma 8 2 3 2" xfId="779"/>
    <cellStyle name="Comma 8 2 3 2 2" xfId="1547"/>
    <cellStyle name="Comma 8 2 3 2 2 2" xfId="3084"/>
    <cellStyle name="Comma 8 2 3 2 2 2 2" xfId="6535"/>
    <cellStyle name="Comma 8 2 3 2 2 2 2 2" xfId="16917"/>
    <cellStyle name="Comma 8 2 3 2 2 2 3" xfId="9915"/>
    <cellStyle name="Comma 8 2 3 2 2 2 3 2" xfId="20297"/>
    <cellStyle name="Comma 8 2 3 2 2 2 4" xfId="13497"/>
    <cellStyle name="Comma 8 2 3 2 2 3" xfId="5113"/>
    <cellStyle name="Comma 8 2 3 2 2 3 2" xfId="15495"/>
    <cellStyle name="Comma 8 2 3 2 2 4" xfId="8492"/>
    <cellStyle name="Comma 8 2 3 2 2 4 2" xfId="18874"/>
    <cellStyle name="Comma 8 2 3 2 2 5" xfId="11971"/>
    <cellStyle name="Comma 8 2 3 2 3" xfId="2326"/>
    <cellStyle name="Comma 8 2 3 2 3 2" xfId="5829"/>
    <cellStyle name="Comma 8 2 3 2 3 2 2" xfId="16211"/>
    <cellStyle name="Comma 8 2 3 2 3 3" xfId="9209"/>
    <cellStyle name="Comma 8 2 3 2 3 3 2" xfId="19591"/>
    <cellStyle name="Comma 8 2 3 2 3 4" xfId="12739"/>
    <cellStyle name="Comma 8 2 3 2 4" xfId="4406"/>
    <cellStyle name="Comma 8 2 3 2 4 2" xfId="14788"/>
    <cellStyle name="Comma 8 2 3 2 5" xfId="7786"/>
    <cellStyle name="Comma 8 2 3 2 5 2" xfId="18168"/>
    <cellStyle name="Comma 8 2 3 2 6" xfId="11213"/>
    <cellStyle name="Comma 8 2 3 3" xfId="1168"/>
    <cellStyle name="Comma 8 2 3 3 2" xfId="2705"/>
    <cellStyle name="Comma 8 2 3 3 2 2" xfId="6182"/>
    <cellStyle name="Comma 8 2 3 3 2 2 2" xfId="16564"/>
    <cellStyle name="Comma 8 2 3 3 2 3" xfId="9562"/>
    <cellStyle name="Comma 8 2 3 3 2 3 2" xfId="19944"/>
    <cellStyle name="Comma 8 2 3 3 2 4" xfId="13118"/>
    <cellStyle name="Comma 8 2 3 3 3" xfId="4760"/>
    <cellStyle name="Comma 8 2 3 3 3 2" xfId="15142"/>
    <cellStyle name="Comma 8 2 3 3 4" xfId="8139"/>
    <cellStyle name="Comma 8 2 3 3 4 2" xfId="18521"/>
    <cellStyle name="Comma 8 2 3 3 5" xfId="11592"/>
    <cellStyle name="Comma 8 2 3 4" xfId="1947"/>
    <cellStyle name="Comma 8 2 3 4 2" xfId="5476"/>
    <cellStyle name="Comma 8 2 3 4 2 2" xfId="15858"/>
    <cellStyle name="Comma 8 2 3 4 3" xfId="8855"/>
    <cellStyle name="Comma 8 2 3 4 3 2" xfId="19237"/>
    <cellStyle name="Comma 8 2 3 4 4" xfId="12360"/>
    <cellStyle name="Comma 8 2 3 5" xfId="3498"/>
    <cellStyle name="Comma 8 2 3 5 2" xfId="6917"/>
    <cellStyle name="Comma 8 2 3 5 2 2" xfId="17299"/>
    <cellStyle name="Comma 8 2 3 5 3" xfId="10297"/>
    <cellStyle name="Comma 8 2 3 5 3 2" xfId="20679"/>
    <cellStyle name="Comma 8 2 3 5 4" xfId="13911"/>
    <cellStyle name="Comma 8 2 3 6" xfId="4055"/>
    <cellStyle name="Comma 8 2 3 6 2" xfId="14437"/>
    <cellStyle name="Comma 8 2 3 7" xfId="7434"/>
    <cellStyle name="Comma 8 2 3 7 2" xfId="17816"/>
    <cellStyle name="Comma 8 2 3 8" xfId="10835"/>
    <cellStyle name="Comma 8 2 4" xfId="596"/>
    <cellStyle name="Comma 8 2 4 2" xfId="1364"/>
    <cellStyle name="Comma 8 2 4 2 2" xfId="2901"/>
    <cellStyle name="Comma 8 2 4 2 2 2" xfId="6365"/>
    <cellStyle name="Comma 8 2 4 2 2 2 2" xfId="16747"/>
    <cellStyle name="Comma 8 2 4 2 2 3" xfId="9745"/>
    <cellStyle name="Comma 8 2 4 2 2 3 2" xfId="20127"/>
    <cellStyle name="Comma 8 2 4 2 2 4" xfId="13314"/>
    <cellStyle name="Comma 8 2 4 2 3" xfId="4943"/>
    <cellStyle name="Comma 8 2 4 2 3 2" xfId="15325"/>
    <cellStyle name="Comma 8 2 4 2 4" xfId="8322"/>
    <cellStyle name="Comma 8 2 4 2 4 2" xfId="18704"/>
    <cellStyle name="Comma 8 2 4 2 5" xfId="11788"/>
    <cellStyle name="Comma 8 2 4 3" xfId="2143"/>
    <cellStyle name="Comma 8 2 4 3 2" xfId="5659"/>
    <cellStyle name="Comma 8 2 4 3 2 2" xfId="16041"/>
    <cellStyle name="Comma 8 2 4 3 3" xfId="9039"/>
    <cellStyle name="Comma 8 2 4 3 3 2" xfId="19421"/>
    <cellStyle name="Comma 8 2 4 3 4" xfId="12556"/>
    <cellStyle name="Comma 8 2 4 4" xfId="4236"/>
    <cellStyle name="Comma 8 2 4 4 2" xfId="14618"/>
    <cellStyle name="Comma 8 2 4 5" xfId="7616"/>
    <cellStyle name="Comma 8 2 4 5 2" xfId="17998"/>
    <cellStyle name="Comma 8 2 4 6" xfId="11030"/>
    <cellStyle name="Comma 8 2 5" xfId="985"/>
    <cellStyle name="Comma 8 2 5 2" xfId="2522"/>
    <cellStyle name="Comma 8 2 5 2 2" xfId="6012"/>
    <cellStyle name="Comma 8 2 5 2 2 2" xfId="16394"/>
    <cellStyle name="Comma 8 2 5 2 3" xfId="9392"/>
    <cellStyle name="Comma 8 2 5 2 3 2" xfId="19774"/>
    <cellStyle name="Comma 8 2 5 2 4" xfId="12935"/>
    <cellStyle name="Comma 8 2 5 3" xfId="4590"/>
    <cellStyle name="Comma 8 2 5 3 2" xfId="14972"/>
    <cellStyle name="Comma 8 2 5 4" xfId="7969"/>
    <cellStyle name="Comma 8 2 5 4 2" xfId="18351"/>
    <cellStyle name="Comma 8 2 5 5" xfId="11409"/>
    <cellStyle name="Comma 8 2 6" xfId="1764"/>
    <cellStyle name="Comma 8 2 6 2" xfId="5306"/>
    <cellStyle name="Comma 8 2 6 2 2" xfId="15688"/>
    <cellStyle name="Comma 8 2 6 3" xfId="8685"/>
    <cellStyle name="Comma 8 2 6 3 2" xfId="19067"/>
    <cellStyle name="Comma 8 2 6 4" xfId="12177"/>
    <cellStyle name="Comma 8 2 7" xfId="3499"/>
    <cellStyle name="Comma 8 2 7 2" xfId="6918"/>
    <cellStyle name="Comma 8 2 7 2 2" xfId="17300"/>
    <cellStyle name="Comma 8 2 7 3" xfId="10298"/>
    <cellStyle name="Comma 8 2 7 3 2" xfId="20680"/>
    <cellStyle name="Comma 8 2 7 4" xfId="13912"/>
    <cellStyle name="Comma 8 2 8" xfId="3885"/>
    <cellStyle name="Comma 8 2 8 2" xfId="14267"/>
    <cellStyle name="Comma 8 2 9" xfId="7263"/>
    <cellStyle name="Comma 8 2 9 2" xfId="17645"/>
    <cellStyle name="Comma 8 3" xfId="260"/>
    <cellStyle name="Comma 8 3 2" xfId="446"/>
    <cellStyle name="Comma 8 3 2 2" xfId="835"/>
    <cellStyle name="Comma 8 3 2 2 2" xfId="1603"/>
    <cellStyle name="Comma 8 3 2 2 2 2" xfId="3140"/>
    <cellStyle name="Comma 8 3 2 2 2 2 2" xfId="6587"/>
    <cellStyle name="Comma 8 3 2 2 2 2 2 2" xfId="16969"/>
    <cellStyle name="Comma 8 3 2 2 2 2 3" xfId="9967"/>
    <cellStyle name="Comma 8 3 2 2 2 2 3 2" xfId="20349"/>
    <cellStyle name="Comma 8 3 2 2 2 2 4" xfId="13553"/>
    <cellStyle name="Comma 8 3 2 2 2 3" xfId="5165"/>
    <cellStyle name="Comma 8 3 2 2 2 3 2" xfId="15547"/>
    <cellStyle name="Comma 8 3 2 2 2 4" xfId="8544"/>
    <cellStyle name="Comma 8 3 2 2 2 4 2" xfId="18926"/>
    <cellStyle name="Comma 8 3 2 2 2 5" xfId="12027"/>
    <cellStyle name="Comma 8 3 2 2 3" xfId="2382"/>
    <cellStyle name="Comma 8 3 2 2 3 2" xfId="5881"/>
    <cellStyle name="Comma 8 3 2 2 3 2 2" xfId="16263"/>
    <cellStyle name="Comma 8 3 2 2 3 3" xfId="9261"/>
    <cellStyle name="Comma 8 3 2 2 3 3 2" xfId="19643"/>
    <cellStyle name="Comma 8 3 2 2 3 4" xfId="12795"/>
    <cellStyle name="Comma 8 3 2 2 4" xfId="4458"/>
    <cellStyle name="Comma 8 3 2 2 4 2" xfId="14840"/>
    <cellStyle name="Comma 8 3 2 2 5" xfId="7838"/>
    <cellStyle name="Comma 8 3 2 2 5 2" xfId="18220"/>
    <cellStyle name="Comma 8 3 2 2 6" xfId="11269"/>
    <cellStyle name="Comma 8 3 2 3" xfId="1224"/>
    <cellStyle name="Comma 8 3 2 3 2" xfId="2761"/>
    <cellStyle name="Comma 8 3 2 3 2 2" xfId="6234"/>
    <cellStyle name="Comma 8 3 2 3 2 2 2" xfId="16616"/>
    <cellStyle name="Comma 8 3 2 3 2 3" xfId="9614"/>
    <cellStyle name="Comma 8 3 2 3 2 3 2" xfId="19996"/>
    <cellStyle name="Comma 8 3 2 3 2 4" xfId="13174"/>
    <cellStyle name="Comma 8 3 2 3 3" xfId="4812"/>
    <cellStyle name="Comma 8 3 2 3 3 2" xfId="15194"/>
    <cellStyle name="Comma 8 3 2 3 4" xfId="8191"/>
    <cellStyle name="Comma 8 3 2 3 4 2" xfId="18573"/>
    <cellStyle name="Comma 8 3 2 3 5" xfId="11648"/>
    <cellStyle name="Comma 8 3 2 4" xfId="2003"/>
    <cellStyle name="Comma 8 3 2 4 2" xfId="5528"/>
    <cellStyle name="Comma 8 3 2 4 2 2" xfId="15910"/>
    <cellStyle name="Comma 8 3 2 4 3" xfId="8908"/>
    <cellStyle name="Comma 8 3 2 4 3 2" xfId="19290"/>
    <cellStyle name="Comma 8 3 2 4 4" xfId="12416"/>
    <cellStyle name="Comma 8 3 2 5" xfId="3500"/>
    <cellStyle name="Comma 8 3 2 5 2" xfId="6919"/>
    <cellStyle name="Comma 8 3 2 5 2 2" xfId="17301"/>
    <cellStyle name="Comma 8 3 2 5 3" xfId="10299"/>
    <cellStyle name="Comma 8 3 2 5 3 2" xfId="20681"/>
    <cellStyle name="Comma 8 3 2 5 4" xfId="13913"/>
    <cellStyle name="Comma 8 3 2 6" xfId="4107"/>
    <cellStyle name="Comma 8 3 2 6 2" xfId="14489"/>
    <cellStyle name="Comma 8 3 2 7" xfId="7486"/>
    <cellStyle name="Comma 8 3 2 7 2" xfId="17868"/>
    <cellStyle name="Comma 8 3 2 8" xfId="10891"/>
    <cellStyle name="Comma 8 3 3" xfId="652"/>
    <cellStyle name="Comma 8 3 3 2" xfId="1420"/>
    <cellStyle name="Comma 8 3 3 2 2" xfId="2957"/>
    <cellStyle name="Comma 8 3 3 2 2 2" xfId="6417"/>
    <cellStyle name="Comma 8 3 3 2 2 2 2" xfId="16799"/>
    <cellStyle name="Comma 8 3 3 2 2 3" xfId="9797"/>
    <cellStyle name="Comma 8 3 3 2 2 3 2" xfId="20179"/>
    <cellStyle name="Comma 8 3 3 2 2 4" xfId="13370"/>
    <cellStyle name="Comma 8 3 3 2 3" xfId="4995"/>
    <cellStyle name="Comma 8 3 3 2 3 2" xfId="15377"/>
    <cellStyle name="Comma 8 3 3 2 4" xfId="8374"/>
    <cellStyle name="Comma 8 3 3 2 4 2" xfId="18756"/>
    <cellStyle name="Comma 8 3 3 2 5" xfId="11844"/>
    <cellStyle name="Comma 8 3 3 3" xfId="2199"/>
    <cellStyle name="Comma 8 3 3 3 2" xfId="5711"/>
    <cellStyle name="Comma 8 3 3 3 2 2" xfId="16093"/>
    <cellStyle name="Comma 8 3 3 3 3" xfId="9091"/>
    <cellStyle name="Comma 8 3 3 3 3 2" xfId="19473"/>
    <cellStyle name="Comma 8 3 3 3 4" xfId="12612"/>
    <cellStyle name="Comma 8 3 3 4" xfId="4288"/>
    <cellStyle name="Comma 8 3 3 4 2" xfId="14670"/>
    <cellStyle name="Comma 8 3 3 5" xfId="7668"/>
    <cellStyle name="Comma 8 3 3 5 2" xfId="18050"/>
    <cellStyle name="Comma 8 3 3 6" xfId="11086"/>
    <cellStyle name="Comma 8 3 4" xfId="1041"/>
    <cellStyle name="Comma 8 3 4 2" xfId="2578"/>
    <cellStyle name="Comma 8 3 4 2 2" xfId="6064"/>
    <cellStyle name="Comma 8 3 4 2 2 2" xfId="16446"/>
    <cellStyle name="Comma 8 3 4 2 3" xfId="9444"/>
    <cellStyle name="Comma 8 3 4 2 3 2" xfId="19826"/>
    <cellStyle name="Comma 8 3 4 2 4" xfId="12991"/>
    <cellStyle name="Comma 8 3 4 3" xfId="4642"/>
    <cellStyle name="Comma 8 3 4 3 2" xfId="15024"/>
    <cellStyle name="Comma 8 3 4 4" xfId="8021"/>
    <cellStyle name="Comma 8 3 4 4 2" xfId="18403"/>
    <cellStyle name="Comma 8 3 4 5" xfId="11465"/>
    <cellStyle name="Comma 8 3 5" xfId="1820"/>
    <cellStyle name="Comma 8 3 5 2" xfId="5358"/>
    <cellStyle name="Comma 8 3 5 2 2" xfId="15740"/>
    <cellStyle name="Comma 8 3 5 3" xfId="8737"/>
    <cellStyle name="Comma 8 3 5 3 2" xfId="19119"/>
    <cellStyle name="Comma 8 3 5 4" xfId="12233"/>
    <cellStyle name="Comma 8 3 6" xfId="3501"/>
    <cellStyle name="Comma 8 3 6 2" xfId="6920"/>
    <cellStyle name="Comma 8 3 6 2 2" xfId="17302"/>
    <cellStyle name="Comma 8 3 6 3" xfId="10300"/>
    <cellStyle name="Comma 8 3 6 3 2" xfId="20682"/>
    <cellStyle name="Comma 8 3 6 4" xfId="13914"/>
    <cellStyle name="Comma 8 3 7" xfId="3937"/>
    <cellStyle name="Comma 8 3 7 2" xfId="14319"/>
    <cellStyle name="Comma 8 3 8" xfId="7315"/>
    <cellStyle name="Comma 8 3 8 2" xfId="17697"/>
    <cellStyle name="Comma 8 3 9" xfId="10708"/>
    <cellStyle name="Comma 8 4" xfId="363"/>
    <cellStyle name="Comma 8 4 2" xfId="752"/>
    <cellStyle name="Comma 8 4 2 2" xfId="1520"/>
    <cellStyle name="Comma 8 4 2 2 2" xfId="3057"/>
    <cellStyle name="Comma 8 4 2 2 2 2" xfId="6508"/>
    <cellStyle name="Comma 8 4 2 2 2 2 2" xfId="16890"/>
    <cellStyle name="Comma 8 4 2 2 2 3" xfId="9888"/>
    <cellStyle name="Comma 8 4 2 2 2 3 2" xfId="20270"/>
    <cellStyle name="Comma 8 4 2 2 2 4" xfId="13470"/>
    <cellStyle name="Comma 8 4 2 2 3" xfId="5086"/>
    <cellStyle name="Comma 8 4 2 2 3 2" xfId="15468"/>
    <cellStyle name="Comma 8 4 2 2 4" xfId="8465"/>
    <cellStyle name="Comma 8 4 2 2 4 2" xfId="18847"/>
    <cellStyle name="Comma 8 4 2 2 5" xfId="11944"/>
    <cellStyle name="Comma 8 4 2 3" xfId="2299"/>
    <cellStyle name="Comma 8 4 2 3 2" xfId="5802"/>
    <cellStyle name="Comma 8 4 2 3 2 2" xfId="16184"/>
    <cellStyle name="Comma 8 4 2 3 3" xfId="9182"/>
    <cellStyle name="Comma 8 4 2 3 3 2" xfId="19564"/>
    <cellStyle name="Comma 8 4 2 3 4" xfId="12712"/>
    <cellStyle name="Comma 8 4 2 4" xfId="4379"/>
    <cellStyle name="Comma 8 4 2 4 2" xfId="14761"/>
    <cellStyle name="Comma 8 4 2 5" xfId="7759"/>
    <cellStyle name="Comma 8 4 2 5 2" xfId="18141"/>
    <cellStyle name="Comma 8 4 2 6" xfId="11186"/>
    <cellStyle name="Comma 8 4 3" xfId="1141"/>
    <cellStyle name="Comma 8 4 3 2" xfId="2678"/>
    <cellStyle name="Comma 8 4 3 2 2" xfId="6155"/>
    <cellStyle name="Comma 8 4 3 2 2 2" xfId="16537"/>
    <cellStyle name="Comma 8 4 3 2 3" xfId="9535"/>
    <cellStyle name="Comma 8 4 3 2 3 2" xfId="19917"/>
    <cellStyle name="Comma 8 4 3 2 4" xfId="13091"/>
    <cellStyle name="Comma 8 4 3 3" xfId="4733"/>
    <cellStyle name="Comma 8 4 3 3 2" xfId="15115"/>
    <cellStyle name="Comma 8 4 3 4" xfId="8112"/>
    <cellStyle name="Comma 8 4 3 4 2" xfId="18494"/>
    <cellStyle name="Comma 8 4 3 5" xfId="11565"/>
    <cellStyle name="Comma 8 4 4" xfId="1920"/>
    <cellStyle name="Comma 8 4 4 2" xfId="5449"/>
    <cellStyle name="Comma 8 4 4 2 2" xfId="15831"/>
    <cellStyle name="Comma 8 4 4 3" xfId="8828"/>
    <cellStyle name="Comma 8 4 4 3 2" xfId="19210"/>
    <cellStyle name="Comma 8 4 4 4" xfId="12333"/>
    <cellStyle name="Comma 8 4 5" xfId="3502"/>
    <cellStyle name="Comma 8 4 5 2" xfId="6921"/>
    <cellStyle name="Comma 8 4 5 2 2" xfId="17303"/>
    <cellStyle name="Comma 8 4 5 3" xfId="10301"/>
    <cellStyle name="Comma 8 4 5 3 2" xfId="20683"/>
    <cellStyle name="Comma 8 4 5 4" xfId="13915"/>
    <cellStyle name="Comma 8 4 6" xfId="4028"/>
    <cellStyle name="Comma 8 4 6 2" xfId="14410"/>
    <cellStyle name="Comma 8 4 7" xfId="7407"/>
    <cellStyle name="Comma 8 4 7 2" xfId="17789"/>
    <cellStyle name="Comma 8 4 8" xfId="10808"/>
    <cellStyle name="Comma 8 5" xfId="569"/>
    <cellStyle name="Comma 8 5 2" xfId="1337"/>
    <cellStyle name="Comma 8 5 2 2" xfId="2874"/>
    <cellStyle name="Comma 8 5 2 2 2" xfId="6338"/>
    <cellStyle name="Comma 8 5 2 2 2 2" xfId="16720"/>
    <cellStyle name="Comma 8 5 2 2 3" xfId="9718"/>
    <cellStyle name="Comma 8 5 2 2 3 2" xfId="20100"/>
    <cellStyle name="Comma 8 5 2 2 4" xfId="13287"/>
    <cellStyle name="Comma 8 5 2 3" xfId="4916"/>
    <cellStyle name="Comma 8 5 2 3 2" xfId="15298"/>
    <cellStyle name="Comma 8 5 2 4" xfId="8295"/>
    <cellStyle name="Comma 8 5 2 4 2" xfId="18677"/>
    <cellStyle name="Comma 8 5 2 5" xfId="11761"/>
    <cellStyle name="Comma 8 5 3" xfId="2116"/>
    <cellStyle name="Comma 8 5 3 2" xfId="5632"/>
    <cellStyle name="Comma 8 5 3 2 2" xfId="16014"/>
    <cellStyle name="Comma 8 5 3 3" xfId="9012"/>
    <cellStyle name="Comma 8 5 3 3 2" xfId="19394"/>
    <cellStyle name="Comma 8 5 3 4" xfId="12529"/>
    <cellStyle name="Comma 8 5 4" xfId="4209"/>
    <cellStyle name="Comma 8 5 4 2" xfId="14591"/>
    <cellStyle name="Comma 8 5 5" xfId="7589"/>
    <cellStyle name="Comma 8 5 5 2" xfId="17971"/>
    <cellStyle name="Comma 8 5 6" xfId="11003"/>
    <cellStyle name="Comma 8 6" xfId="958"/>
    <cellStyle name="Comma 8 6 2" xfId="2495"/>
    <cellStyle name="Comma 8 6 2 2" xfId="5985"/>
    <cellStyle name="Comma 8 6 2 2 2" xfId="16367"/>
    <cellStyle name="Comma 8 6 2 3" xfId="9365"/>
    <cellStyle name="Comma 8 6 2 3 2" xfId="19747"/>
    <cellStyle name="Comma 8 6 2 4" xfId="12908"/>
    <cellStyle name="Comma 8 6 3" xfId="4563"/>
    <cellStyle name="Comma 8 6 3 2" xfId="14945"/>
    <cellStyle name="Comma 8 6 4" xfId="7942"/>
    <cellStyle name="Comma 8 6 4 2" xfId="18324"/>
    <cellStyle name="Comma 8 6 5" xfId="11382"/>
    <cellStyle name="Comma 8 7" xfId="1738"/>
    <cellStyle name="Comma 8 7 2" xfId="5280"/>
    <cellStyle name="Comma 8 7 2 2" xfId="15662"/>
    <cellStyle name="Comma 8 7 3" xfId="8659"/>
    <cellStyle name="Comma 8 7 3 2" xfId="19041"/>
    <cellStyle name="Comma 8 7 4" xfId="12151"/>
    <cellStyle name="Comma 8 8" xfId="3503"/>
    <cellStyle name="Comma 8 8 2" xfId="6922"/>
    <cellStyle name="Comma 8 8 2 2" xfId="17304"/>
    <cellStyle name="Comma 8 8 3" xfId="10302"/>
    <cellStyle name="Comma 8 8 3 2" xfId="20684"/>
    <cellStyle name="Comma 8 8 4" xfId="13916"/>
    <cellStyle name="Comma 8 9" xfId="171"/>
    <cellStyle name="Comma 8 9 2" xfId="3861"/>
    <cellStyle name="Comma 8 9 2 2" xfId="14243"/>
    <cellStyle name="Comma 8 9 3" xfId="7239"/>
    <cellStyle name="Comma 8 9 3 2" xfId="17621"/>
    <cellStyle name="Comma 8 9 4" xfId="10630"/>
    <cellStyle name="Comma 9" xfId="54"/>
    <cellStyle name="Comma 9 10" xfId="7161"/>
    <cellStyle name="Comma 9 10 2" xfId="17543"/>
    <cellStyle name="Comma 9 11" xfId="10538"/>
    <cellStyle name="Comma 9 2" xfId="271"/>
    <cellStyle name="Comma 9 2 2" xfId="457"/>
    <cellStyle name="Comma 9 2 2 2" xfId="846"/>
    <cellStyle name="Comma 9 2 2 2 2" xfId="1614"/>
    <cellStyle name="Comma 9 2 2 2 2 2" xfId="3151"/>
    <cellStyle name="Comma 9 2 2 2 2 2 2" xfId="6598"/>
    <cellStyle name="Comma 9 2 2 2 2 2 2 2" xfId="16980"/>
    <cellStyle name="Comma 9 2 2 2 2 2 3" xfId="9978"/>
    <cellStyle name="Comma 9 2 2 2 2 2 3 2" xfId="20360"/>
    <cellStyle name="Comma 9 2 2 2 2 2 4" xfId="13564"/>
    <cellStyle name="Comma 9 2 2 2 2 3" xfId="5176"/>
    <cellStyle name="Comma 9 2 2 2 2 3 2" xfId="15558"/>
    <cellStyle name="Comma 9 2 2 2 2 4" xfId="8555"/>
    <cellStyle name="Comma 9 2 2 2 2 4 2" xfId="18937"/>
    <cellStyle name="Comma 9 2 2 2 2 5" xfId="12038"/>
    <cellStyle name="Comma 9 2 2 2 3" xfId="2393"/>
    <cellStyle name="Comma 9 2 2 2 3 2" xfId="5892"/>
    <cellStyle name="Comma 9 2 2 2 3 2 2" xfId="16274"/>
    <cellStyle name="Comma 9 2 2 2 3 3" xfId="9272"/>
    <cellStyle name="Comma 9 2 2 2 3 3 2" xfId="19654"/>
    <cellStyle name="Comma 9 2 2 2 3 4" xfId="12806"/>
    <cellStyle name="Comma 9 2 2 2 4" xfId="4469"/>
    <cellStyle name="Comma 9 2 2 2 4 2" xfId="14851"/>
    <cellStyle name="Comma 9 2 2 2 5" xfId="7849"/>
    <cellStyle name="Comma 9 2 2 2 5 2" xfId="18231"/>
    <cellStyle name="Comma 9 2 2 2 6" xfId="11280"/>
    <cellStyle name="Comma 9 2 2 3" xfId="1235"/>
    <cellStyle name="Comma 9 2 2 3 2" xfId="2772"/>
    <cellStyle name="Comma 9 2 2 3 2 2" xfId="6245"/>
    <cellStyle name="Comma 9 2 2 3 2 2 2" xfId="16627"/>
    <cellStyle name="Comma 9 2 2 3 2 3" xfId="9625"/>
    <cellStyle name="Comma 9 2 2 3 2 3 2" xfId="20007"/>
    <cellStyle name="Comma 9 2 2 3 2 4" xfId="13185"/>
    <cellStyle name="Comma 9 2 2 3 3" xfId="4823"/>
    <cellStyle name="Comma 9 2 2 3 3 2" xfId="15205"/>
    <cellStyle name="Comma 9 2 2 3 4" xfId="8202"/>
    <cellStyle name="Comma 9 2 2 3 4 2" xfId="18584"/>
    <cellStyle name="Comma 9 2 2 3 5" xfId="11659"/>
    <cellStyle name="Comma 9 2 2 4" xfId="2014"/>
    <cellStyle name="Comma 9 2 2 4 2" xfId="5539"/>
    <cellStyle name="Comma 9 2 2 4 2 2" xfId="15921"/>
    <cellStyle name="Comma 9 2 2 4 3" xfId="8919"/>
    <cellStyle name="Comma 9 2 2 4 3 2" xfId="19301"/>
    <cellStyle name="Comma 9 2 2 4 4" xfId="12427"/>
    <cellStyle name="Comma 9 2 2 5" xfId="3504"/>
    <cellStyle name="Comma 9 2 2 5 2" xfId="6923"/>
    <cellStyle name="Comma 9 2 2 5 2 2" xfId="17305"/>
    <cellStyle name="Comma 9 2 2 5 3" xfId="10303"/>
    <cellStyle name="Comma 9 2 2 5 3 2" xfId="20685"/>
    <cellStyle name="Comma 9 2 2 5 4" xfId="13917"/>
    <cellStyle name="Comma 9 2 2 6" xfId="4118"/>
    <cellStyle name="Comma 9 2 2 6 2" xfId="14500"/>
    <cellStyle name="Comma 9 2 2 7" xfId="7497"/>
    <cellStyle name="Comma 9 2 2 7 2" xfId="17879"/>
    <cellStyle name="Comma 9 2 2 8" xfId="10902"/>
    <cellStyle name="Comma 9 2 3" xfId="663"/>
    <cellStyle name="Comma 9 2 3 2" xfId="1431"/>
    <cellStyle name="Comma 9 2 3 2 2" xfId="2968"/>
    <cellStyle name="Comma 9 2 3 2 2 2" xfId="6428"/>
    <cellStyle name="Comma 9 2 3 2 2 2 2" xfId="16810"/>
    <cellStyle name="Comma 9 2 3 2 2 3" xfId="9808"/>
    <cellStyle name="Comma 9 2 3 2 2 3 2" xfId="20190"/>
    <cellStyle name="Comma 9 2 3 2 2 4" xfId="13381"/>
    <cellStyle name="Comma 9 2 3 2 3" xfId="5006"/>
    <cellStyle name="Comma 9 2 3 2 3 2" xfId="15388"/>
    <cellStyle name="Comma 9 2 3 2 4" xfId="8385"/>
    <cellStyle name="Comma 9 2 3 2 4 2" xfId="18767"/>
    <cellStyle name="Comma 9 2 3 2 5" xfId="11855"/>
    <cellStyle name="Comma 9 2 3 3" xfId="2210"/>
    <cellStyle name="Comma 9 2 3 3 2" xfId="5722"/>
    <cellStyle name="Comma 9 2 3 3 2 2" xfId="16104"/>
    <cellStyle name="Comma 9 2 3 3 3" xfId="9102"/>
    <cellStyle name="Comma 9 2 3 3 3 2" xfId="19484"/>
    <cellStyle name="Comma 9 2 3 3 4" xfId="12623"/>
    <cellStyle name="Comma 9 2 3 4" xfId="4299"/>
    <cellStyle name="Comma 9 2 3 4 2" xfId="14681"/>
    <cellStyle name="Comma 9 2 3 5" xfId="7679"/>
    <cellStyle name="Comma 9 2 3 5 2" xfId="18061"/>
    <cellStyle name="Comma 9 2 3 6" xfId="11097"/>
    <cellStyle name="Comma 9 2 4" xfId="1052"/>
    <cellStyle name="Comma 9 2 4 2" xfId="2589"/>
    <cellStyle name="Comma 9 2 4 2 2" xfId="6075"/>
    <cellStyle name="Comma 9 2 4 2 2 2" xfId="16457"/>
    <cellStyle name="Comma 9 2 4 2 3" xfId="9455"/>
    <cellStyle name="Comma 9 2 4 2 3 2" xfId="19837"/>
    <cellStyle name="Comma 9 2 4 2 4" xfId="13002"/>
    <cellStyle name="Comma 9 2 4 3" xfId="4653"/>
    <cellStyle name="Comma 9 2 4 3 2" xfId="15035"/>
    <cellStyle name="Comma 9 2 4 4" xfId="8032"/>
    <cellStyle name="Comma 9 2 4 4 2" xfId="18414"/>
    <cellStyle name="Comma 9 2 4 5" xfId="11476"/>
    <cellStyle name="Comma 9 2 5" xfId="1831"/>
    <cellStyle name="Comma 9 2 5 2" xfId="5369"/>
    <cellStyle name="Comma 9 2 5 2 2" xfId="15751"/>
    <cellStyle name="Comma 9 2 5 3" xfId="8748"/>
    <cellStyle name="Comma 9 2 5 3 2" xfId="19130"/>
    <cellStyle name="Comma 9 2 5 4" xfId="12244"/>
    <cellStyle name="Comma 9 2 6" xfId="3505"/>
    <cellStyle name="Comma 9 2 6 2" xfId="6924"/>
    <cellStyle name="Comma 9 2 6 2 2" xfId="17306"/>
    <cellStyle name="Comma 9 2 6 3" xfId="10304"/>
    <cellStyle name="Comma 9 2 6 3 2" xfId="20686"/>
    <cellStyle name="Comma 9 2 6 4" xfId="13918"/>
    <cellStyle name="Comma 9 2 7" xfId="3948"/>
    <cellStyle name="Comma 9 2 7 2" xfId="14330"/>
    <cellStyle name="Comma 9 2 8" xfId="7326"/>
    <cellStyle name="Comma 9 2 8 2" xfId="17708"/>
    <cellStyle name="Comma 9 2 9" xfId="10719"/>
    <cellStyle name="Comma 9 3" xfId="374"/>
    <cellStyle name="Comma 9 3 2" xfId="763"/>
    <cellStyle name="Comma 9 3 2 2" xfId="1531"/>
    <cellStyle name="Comma 9 3 2 2 2" xfId="3068"/>
    <cellStyle name="Comma 9 3 2 2 2 2" xfId="6519"/>
    <cellStyle name="Comma 9 3 2 2 2 2 2" xfId="16901"/>
    <cellStyle name="Comma 9 3 2 2 2 3" xfId="9899"/>
    <cellStyle name="Comma 9 3 2 2 2 3 2" xfId="20281"/>
    <cellStyle name="Comma 9 3 2 2 2 4" xfId="13481"/>
    <cellStyle name="Comma 9 3 2 2 3" xfId="5097"/>
    <cellStyle name="Comma 9 3 2 2 3 2" xfId="15479"/>
    <cellStyle name="Comma 9 3 2 2 4" xfId="8476"/>
    <cellStyle name="Comma 9 3 2 2 4 2" xfId="18858"/>
    <cellStyle name="Comma 9 3 2 2 5" xfId="11955"/>
    <cellStyle name="Comma 9 3 2 3" xfId="2310"/>
    <cellStyle name="Comma 9 3 2 3 2" xfId="5813"/>
    <cellStyle name="Comma 9 3 2 3 2 2" xfId="16195"/>
    <cellStyle name="Comma 9 3 2 3 3" xfId="9193"/>
    <cellStyle name="Comma 9 3 2 3 3 2" xfId="19575"/>
    <cellStyle name="Comma 9 3 2 3 4" xfId="12723"/>
    <cellStyle name="Comma 9 3 2 4" xfId="4390"/>
    <cellStyle name="Comma 9 3 2 4 2" xfId="14772"/>
    <cellStyle name="Comma 9 3 2 5" xfId="7770"/>
    <cellStyle name="Comma 9 3 2 5 2" xfId="18152"/>
    <cellStyle name="Comma 9 3 2 6" xfId="11197"/>
    <cellStyle name="Comma 9 3 3" xfId="1152"/>
    <cellStyle name="Comma 9 3 3 2" xfId="2689"/>
    <cellStyle name="Comma 9 3 3 2 2" xfId="6166"/>
    <cellStyle name="Comma 9 3 3 2 2 2" xfId="16548"/>
    <cellStyle name="Comma 9 3 3 2 3" xfId="9546"/>
    <cellStyle name="Comma 9 3 3 2 3 2" xfId="19928"/>
    <cellStyle name="Comma 9 3 3 2 4" xfId="13102"/>
    <cellStyle name="Comma 9 3 3 3" xfId="4744"/>
    <cellStyle name="Comma 9 3 3 3 2" xfId="15126"/>
    <cellStyle name="Comma 9 3 3 4" xfId="8123"/>
    <cellStyle name="Comma 9 3 3 4 2" xfId="18505"/>
    <cellStyle name="Comma 9 3 3 5" xfId="11576"/>
    <cellStyle name="Comma 9 3 4" xfId="1931"/>
    <cellStyle name="Comma 9 3 4 2" xfId="5460"/>
    <cellStyle name="Comma 9 3 4 2 2" xfId="15842"/>
    <cellStyle name="Comma 9 3 4 3" xfId="8839"/>
    <cellStyle name="Comma 9 3 4 3 2" xfId="19221"/>
    <cellStyle name="Comma 9 3 4 4" xfId="12344"/>
    <cellStyle name="Comma 9 3 5" xfId="3506"/>
    <cellStyle name="Comma 9 3 5 2" xfId="6925"/>
    <cellStyle name="Comma 9 3 5 2 2" xfId="17307"/>
    <cellStyle name="Comma 9 3 5 3" xfId="10305"/>
    <cellStyle name="Comma 9 3 5 3 2" xfId="20687"/>
    <cellStyle name="Comma 9 3 5 4" xfId="13919"/>
    <cellStyle name="Comma 9 3 6" xfId="4039"/>
    <cellStyle name="Comma 9 3 6 2" xfId="14421"/>
    <cellStyle name="Comma 9 3 7" xfId="7418"/>
    <cellStyle name="Comma 9 3 7 2" xfId="17800"/>
    <cellStyle name="Comma 9 3 8" xfId="10819"/>
    <cellStyle name="Comma 9 4" xfId="580"/>
    <cellStyle name="Comma 9 4 2" xfId="1348"/>
    <cellStyle name="Comma 9 4 2 2" xfId="2885"/>
    <cellStyle name="Comma 9 4 2 2 2" xfId="6349"/>
    <cellStyle name="Comma 9 4 2 2 2 2" xfId="16731"/>
    <cellStyle name="Comma 9 4 2 2 3" xfId="9729"/>
    <cellStyle name="Comma 9 4 2 2 3 2" xfId="20111"/>
    <cellStyle name="Comma 9 4 2 2 4" xfId="13298"/>
    <cellStyle name="Comma 9 4 2 3" xfId="4927"/>
    <cellStyle name="Comma 9 4 2 3 2" xfId="15309"/>
    <cellStyle name="Comma 9 4 2 4" xfId="8306"/>
    <cellStyle name="Comma 9 4 2 4 2" xfId="18688"/>
    <cellStyle name="Comma 9 4 2 5" xfId="11772"/>
    <cellStyle name="Comma 9 4 3" xfId="2127"/>
    <cellStyle name="Comma 9 4 3 2" xfId="5643"/>
    <cellStyle name="Comma 9 4 3 2 2" xfId="16025"/>
    <cellStyle name="Comma 9 4 3 3" xfId="9023"/>
    <cellStyle name="Comma 9 4 3 3 2" xfId="19405"/>
    <cellStyle name="Comma 9 4 3 4" xfId="12540"/>
    <cellStyle name="Comma 9 4 4" xfId="4220"/>
    <cellStyle name="Comma 9 4 4 2" xfId="14602"/>
    <cellStyle name="Comma 9 4 5" xfId="7600"/>
    <cellStyle name="Comma 9 4 5 2" xfId="17982"/>
    <cellStyle name="Comma 9 4 6" xfId="11014"/>
    <cellStyle name="Comma 9 5" xfId="969"/>
    <cellStyle name="Comma 9 5 2" xfId="2506"/>
    <cellStyle name="Comma 9 5 2 2" xfId="5996"/>
    <cellStyle name="Comma 9 5 2 2 2" xfId="16378"/>
    <cellStyle name="Comma 9 5 2 3" xfId="9376"/>
    <cellStyle name="Comma 9 5 2 3 2" xfId="19758"/>
    <cellStyle name="Comma 9 5 2 4" xfId="12919"/>
    <cellStyle name="Comma 9 5 3" xfId="4574"/>
    <cellStyle name="Comma 9 5 3 2" xfId="14956"/>
    <cellStyle name="Comma 9 5 4" xfId="7953"/>
    <cellStyle name="Comma 9 5 4 2" xfId="18335"/>
    <cellStyle name="Comma 9 5 5" xfId="11393"/>
    <cellStyle name="Comma 9 6" xfId="1749"/>
    <cellStyle name="Comma 9 6 2" xfId="5291"/>
    <cellStyle name="Comma 9 6 2 2" xfId="15673"/>
    <cellStyle name="Comma 9 6 3" xfId="8670"/>
    <cellStyle name="Comma 9 6 3 2" xfId="19052"/>
    <cellStyle name="Comma 9 6 4" xfId="12162"/>
    <cellStyle name="Comma 9 7" xfId="3507"/>
    <cellStyle name="Comma 9 7 2" xfId="6926"/>
    <cellStyle name="Comma 9 7 2 2" xfId="17308"/>
    <cellStyle name="Comma 9 7 3" xfId="10306"/>
    <cellStyle name="Comma 9 7 3 2" xfId="20688"/>
    <cellStyle name="Comma 9 7 4" xfId="13920"/>
    <cellStyle name="Comma 9 8" xfId="180"/>
    <cellStyle name="Comma 9 8 2" xfId="3870"/>
    <cellStyle name="Comma 9 8 2 2" xfId="14252"/>
    <cellStyle name="Comma 9 8 3" xfId="7248"/>
    <cellStyle name="Comma 9 8 3 2" xfId="17630"/>
    <cellStyle name="Comma 9 8 4" xfId="10639"/>
    <cellStyle name="Comma 9 9" xfId="3782"/>
    <cellStyle name="Comma 9 9 2" xfId="14164"/>
    <cellStyle name="Currency 2" xfId="77"/>
    <cellStyle name="Currency 2 2" xfId="3796"/>
    <cellStyle name="Currency 2 2 2" xfId="14178"/>
    <cellStyle name="Currency 2 3" xfId="7175"/>
    <cellStyle name="Currency 2 3 2" xfId="17557"/>
    <cellStyle name="Currency 2 4" xfId="10555"/>
    <cellStyle name="Dezimal [0]_Compiling Utility Macros" xfId="119"/>
    <cellStyle name="Dezimal_Compiling Utility Macros" xfId="120"/>
    <cellStyle name="Explanatory Text 2" xfId="26"/>
    <cellStyle name="Good 2" xfId="22"/>
    <cellStyle name="Heading 1" xfId="9" builtinId="16" customBuiltin="1"/>
    <cellStyle name="Heading 2" xfId="10" builtinId="17" customBuiltin="1"/>
    <cellStyle name="Heading 3" xfId="11" builtinId="18" customBuiltin="1"/>
    <cellStyle name="Heading 4 2" xfId="21"/>
    <cellStyle name="Hyperlink" xfId="1" builtinId="8"/>
    <cellStyle name="Hyperlink 2" xfId="3750"/>
    <cellStyle name="Input" xfId="12" builtinId="20" customBuiltin="1"/>
    <cellStyle name="Linked Cell" xfId="15" builtinId="24" customBuiltin="1"/>
    <cellStyle name="Neutral 2" xfId="79"/>
    <cellStyle name="Neutral 2 2" xfId="531"/>
    <cellStyle name="Neutral 3" xfId="920"/>
    <cellStyle name="Neutral 4" xfId="1702"/>
    <cellStyle name="Neutral 5" xfId="131"/>
    <cellStyle name="Normal" xfId="0" builtinId="0"/>
    <cellStyle name="Normal 10" xfId="168"/>
    <cellStyle name="Normal 10 2" xfId="490"/>
    <cellStyle name="Normal 10 3" xfId="3728"/>
    <cellStyle name="Normal 10 3 2" xfId="3747"/>
    <cellStyle name="Normal 10 3 2 2" xfId="7124"/>
    <cellStyle name="Normal 10 3 2 2 2" xfId="17506"/>
    <cellStyle name="Normal 10 3 2 3" xfId="10503"/>
    <cellStyle name="Normal 10 3 2 3 2" xfId="20885"/>
    <cellStyle name="Normal 10 3 2 4" xfId="14130"/>
    <cellStyle name="Normal 10 3 3" xfId="7116"/>
    <cellStyle name="Normal 10 3 3 2" xfId="17498"/>
    <cellStyle name="Normal 10 3 4" xfId="10495"/>
    <cellStyle name="Normal 10 3 4 2" xfId="20877"/>
    <cellStyle name="Normal 10 3 5" xfId="14119"/>
    <cellStyle name="Normal 11" xfId="181"/>
    <cellStyle name="Normal 11 10" xfId="7249"/>
    <cellStyle name="Normal 11 10 2" xfId="17631"/>
    <cellStyle name="Normal 11 11" xfId="10640"/>
    <cellStyle name="Normal 11 2" xfId="182"/>
    <cellStyle name="Normal 11 2 10" xfId="7250"/>
    <cellStyle name="Normal 11 2 10 2" xfId="17632"/>
    <cellStyle name="Normal 11 2 11" xfId="10641"/>
    <cellStyle name="Normal 11 2 2" xfId="273"/>
    <cellStyle name="Normal 11 2 2 2" xfId="459"/>
    <cellStyle name="Normal 11 2 2 2 2" xfId="848"/>
    <cellStyle name="Normal 11 2 2 2 2 2" xfId="1616"/>
    <cellStyle name="Normal 11 2 2 2 2 2 2" xfId="3153"/>
    <cellStyle name="Normal 11 2 2 2 2 2 2 2" xfId="6600"/>
    <cellStyle name="Normal 11 2 2 2 2 2 2 2 2" xfId="16982"/>
    <cellStyle name="Normal 11 2 2 2 2 2 2 3" xfId="9980"/>
    <cellStyle name="Normal 11 2 2 2 2 2 2 3 2" xfId="20362"/>
    <cellStyle name="Normal 11 2 2 2 2 2 2 4" xfId="13566"/>
    <cellStyle name="Normal 11 2 2 2 2 2 3" xfId="5178"/>
    <cellStyle name="Normal 11 2 2 2 2 2 3 2" xfId="15560"/>
    <cellStyle name="Normal 11 2 2 2 2 2 4" xfId="8557"/>
    <cellStyle name="Normal 11 2 2 2 2 2 4 2" xfId="18939"/>
    <cellStyle name="Normal 11 2 2 2 2 2 5" xfId="12040"/>
    <cellStyle name="Normal 11 2 2 2 2 3" xfId="2395"/>
    <cellStyle name="Normal 11 2 2 2 2 3 2" xfId="5894"/>
    <cellStyle name="Normal 11 2 2 2 2 3 2 2" xfId="16276"/>
    <cellStyle name="Normal 11 2 2 2 2 3 3" xfId="9274"/>
    <cellStyle name="Normal 11 2 2 2 2 3 3 2" xfId="19656"/>
    <cellStyle name="Normal 11 2 2 2 2 3 4" xfId="12808"/>
    <cellStyle name="Normal 11 2 2 2 2 4" xfId="4471"/>
    <cellStyle name="Normal 11 2 2 2 2 4 2" xfId="14853"/>
    <cellStyle name="Normal 11 2 2 2 2 5" xfId="7851"/>
    <cellStyle name="Normal 11 2 2 2 2 5 2" xfId="18233"/>
    <cellStyle name="Normal 11 2 2 2 2 6" xfId="11282"/>
    <cellStyle name="Normal 11 2 2 2 3" xfId="1237"/>
    <cellStyle name="Normal 11 2 2 2 3 2" xfId="2774"/>
    <cellStyle name="Normal 11 2 2 2 3 2 2" xfId="6247"/>
    <cellStyle name="Normal 11 2 2 2 3 2 2 2" xfId="16629"/>
    <cellStyle name="Normal 11 2 2 2 3 2 3" xfId="9627"/>
    <cellStyle name="Normal 11 2 2 2 3 2 3 2" xfId="20009"/>
    <cellStyle name="Normal 11 2 2 2 3 2 4" xfId="13187"/>
    <cellStyle name="Normal 11 2 2 2 3 3" xfId="4825"/>
    <cellStyle name="Normal 11 2 2 2 3 3 2" xfId="15207"/>
    <cellStyle name="Normal 11 2 2 2 3 4" xfId="8204"/>
    <cellStyle name="Normal 11 2 2 2 3 4 2" xfId="18586"/>
    <cellStyle name="Normal 11 2 2 2 3 5" xfId="11661"/>
    <cellStyle name="Normal 11 2 2 2 4" xfId="2016"/>
    <cellStyle name="Normal 11 2 2 2 4 2" xfId="5541"/>
    <cellStyle name="Normal 11 2 2 2 4 2 2" xfId="15923"/>
    <cellStyle name="Normal 11 2 2 2 4 3" xfId="8921"/>
    <cellStyle name="Normal 11 2 2 2 4 3 2" xfId="19303"/>
    <cellStyle name="Normal 11 2 2 2 4 4" xfId="12429"/>
    <cellStyle name="Normal 11 2 2 2 5" xfId="3508"/>
    <cellStyle name="Normal 11 2 2 2 5 2" xfId="6927"/>
    <cellStyle name="Normal 11 2 2 2 5 2 2" xfId="17309"/>
    <cellStyle name="Normal 11 2 2 2 5 3" xfId="10307"/>
    <cellStyle name="Normal 11 2 2 2 5 3 2" xfId="20689"/>
    <cellStyle name="Normal 11 2 2 2 5 4" xfId="13921"/>
    <cellStyle name="Normal 11 2 2 2 6" xfId="4120"/>
    <cellStyle name="Normal 11 2 2 2 6 2" xfId="14502"/>
    <cellStyle name="Normal 11 2 2 2 7" xfId="7499"/>
    <cellStyle name="Normal 11 2 2 2 7 2" xfId="17881"/>
    <cellStyle name="Normal 11 2 2 2 8" xfId="10904"/>
    <cellStyle name="Normal 11 2 2 3" xfId="665"/>
    <cellStyle name="Normal 11 2 2 3 2" xfId="1433"/>
    <cellStyle name="Normal 11 2 2 3 2 2" xfId="2970"/>
    <cellStyle name="Normal 11 2 2 3 2 2 2" xfId="6430"/>
    <cellStyle name="Normal 11 2 2 3 2 2 2 2" xfId="16812"/>
    <cellStyle name="Normal 11 2 2 3 2 2 3" xfId="9810"/>
    <cellStyle name="Normal 11 2 2 3 2 2 3 2" xfId="20192"/>
    <cellStyle name="Normal 11 2 2 3 2 2 4" xfId="13383"/>
    <cellStyle name="Normal 11 2 2 3 2 3" xfId="5008"/>
    <cellStyle name="Normal 11 2 2 3 2 3 2" xfId="15390"/>
    <cellStyle name="Normal 11 2 2 3 2 4" xfId="8387"/>
    <cellStyle name="Normal 11 2 2 3 2 4 2" xfId="18769"/>
    <cellStyle name="Normal 11 2 2 3 2 5" xfId="11857"/>
    <cellStyle name="Normal 11 2 2 3 3" xfId="2212"/>
    <cellStyle name="Normal 11 2 2 3 3 2" xfId="5724"/>
    <cellStyle name="Normal 11 2 2 3 3 2 2" xfId="16106"/>
    <cellStyle name="Normal 11 2 2 3 3 3" xfId="9104"/>
    <cellStyle name="Normal 11 2 2 3 3 3 2" xfId="19486"/>
    <cellStyle name="Normal 11 2 2 3 3 4" xfId="12625"/>
    <cellStyle name="Normal 11 2 2 3 4" xfId="4301"/>
    <cellStyle name="Normal 11 2 2 3 4 2" xfId="14683"/>
    <cellStyle name="Normal 11 2 2 3 5" xfId="7681"/>
    <cellStyle name="Normal 11 2 2 3 5 2" xfId="18063"/>
    <cellStyle name="Normal 11 2 2 3 6" xfId="11099"/>
    <cellStyle name="Normal 11 2 2 4" xfId="1054"/>
    <cellStyle name="Normal 11 2 2 4 2" xfId="2591"/>
    <cellStyle name="Normal 11 2 2 4 2 2" xfId="6077"/>
    <cellStyle name="Normal 11 2 2 4 2 2 2" xfId="16459"/>
    <cellStyle name="Normal 11 2 2 4 2 3" xfId="9457"/>
    <cellStyle name="Normal 11 2 2 4 2 3 2" xfId="19839"/>
    <cellStyle name="Normal 11 2 2 4 2 4" xfId="13004"/>
    <cellStyle name="Normal 11 2 2 4 3" xfId="4655"/>
    <cellStyle name="Normal 11 2 2 4 3 2" xfId="15037"/>
    <cellStyle name="Normal 11 2 2 4 4" xfId="8034"/>
    <cellStyle name="Normal 11 2 2 4 4 2" xfId="18416"/>
    <cellStyle name="Normal 11 2 2 4 5" xfId="11478"/>
    <cellStyle name="Normal 11 2 2 5" xfId="1833"/>
    <cellStyle name="Normal 11 2 2 5 2" xfId="5371"/>
    <cellStyle name="Normal 11 2 2 5 2 2" xfId="15753"/>
    <cellStyle name="Normal 11 2 2 5 3" xfId="8750"/>
    <cellStyle name="Normal 11 2 2 5 3 2" xfId="19132"/>
    <cellStyle name="Normal 11 2 2 5 4" xfId="12246"/>
    <cellStyle name="Normal 11 2 2 6" xfId="3509"/>
    <cellStyle name="Normal 11 2 2 6 2" xfId="6928"/>
    <cellStyle name="Normal 11 2 2 6 2 2" xfId="17310"/>
    <cellStyle name="Normal 11 2 2 6 3" xfId="10308"/>
    <cellStyle name="Normal 11 2 2 6 3 2" xfId="20690"/>
    <cellStyle name="Normal 11 2 2 6 4" xfId="13922"/>
    <cellStyle name="Normal 11 2 2 7" xfId="3950"/>
    <cellStyle name="Normal 11 2 2 7 2" xfId="14332"/>
    <cellStyle name="Normal 11 2 2 8" xfId="7328"/>
    <cellStyle name="Normal 11 2 2 8 2" xfId="17710"/>
    <cellStyle name="Normal 11 2 2 9" xfId="10721"/>
    <cellStyle name="Normal 11 2 3" xfId="376"/>
    <cellStyle name="Normal 11 2 3 2" xfId="765"/>
    <cellStyle name="Normal 11 2 3 2 2" xfId="1533"/>
    <cellStyle name="Normal 11 2 3 2 2 2" xfId="3070"/>
    <cellStyle name="Normal 11 2 3 2 2 2 2" xfId="6521"/>
    <cellStyle name="Normal 11 2 3 2 2 2 2 2" xfId="16903"/>
    <cellStyle name="Normal 11 2 3 2 2 2 3" xfId="9901"/>
    <cellStyle name="Normal 11 2 3 2 2 2 3 2" xfId="20283"/>
    <cellStyle name="Normal 11 2 3 2 2 2 4" xfId="13483"/>
    <cellStyle name="Normal 11 2 3 2 2 3" xfId="5099"/>
    <cellStyle name="Normal 11 2 3 2 2 3 2" xfId="15481"/>
    <cellStyle name="Normal 11 2 3 2 2 4" xfId="8478"/>
    <cellStyle name="Normal 11 2 3 2 2 4 2" xfId="18860"/>
    <cellStyle name="Normal 11 2 3 2 2 5" xfId="11957"/>
    <cellStyle name="Normal 11 2 3 2 3" xfId="2312"/>
    <cellStyle name="Normal 11 2 3 2 3 2" xfId="5815"/>
    <cellStyle name="Normal 11 2 3 2 3 2 2" xfId="16197"/>
    <cellStyle name="Normal 11 2 3 2 3 3" xfId="9195"/>
    <cellStyle name="Normal 11 2 3 2 3 3 2" xfId="19577"/>
    <cellStyle name="Normal 11 2 3 2 3 4" xfId="12725"/>
    <cellStyle name="Normal 11 2 3 2 4" xfId="4392"/>
    <cellStyle name="Normal 11 2 3 2 4 2" xfId="14774"/>
    <cellStyle name="Normal 11 2 3 2 5" xfId="7772"/>
    <cellStyle name="Normal 11 2 3 2 5 2" xfId="18154"/>
    <cellStyle name="Normal 11 2 3 2 6" xfId="11199"/>
    <cellStyle name="Normal 11 2 3 3" xfId="1154"/>
    <cellStyle name="Normal 11 2 3 3 2" xfId="2691"/>
    <cellStyle name="Normal 11 2 3 3 2 2" xfId="6168"/>
    <cellStyle name="Normal 11 2 3 3 2 2 2" xfId="16550"/>
    <cellStyle name="Normal 11 2 3 3 2 3" xfId="9548"/>
    <cellStyle name="Normal 11 2 3 3 2 3 2" xfId="19930"/>
    <cellStyle name="Normal 11 2 3 3 2 4" xfId="13104"/>
    <cellStyle name="Normal 11 2 3 3 3" xfId="4746"/>
    <cellStyle name="Normal 11 2 3 3 3 2" xfId="15128"/>
    <cellStyle name="Normal 11 2 3 3 4" xfId="8125"/>
    <cellStyle name="Normal 11 2 3 3 4 2" xfId="18507"/>
    <cellStyle name="Normal 11 2 3 3 5" xfId="11578"/>
    <cellStyle name="Normal 11 2 3 4" xfId="1933"/>
    <cellStyle name="Normal 11 2 3 4 2" xfId="5462"/>
    <cellStyle name="Normal 11 2 3 4 2 2" xfId="15844"/>
    <cellStyle name="Normal 11 2 3 4 3" xfId="8841"/>
    <cellStyle name="Normal 11 2 3 4 3 2" xfId="19223"/>
    <cellStyle name="Normal 11 2 3 4 4" xfId="12346"/>
    <cellStyle name="Normal 11 2 3 5" xfId="3510"/>
    <cellStyle name="Normal 11 2 3 5 2" xfId="6929"/>
    <cellStyle name="Normal 11 2 3 5 2 2" xfId="17311"/>
    <cellStyle name="Normal 11 2 3 5 3" xfId="10309"/>
    <cellStyle name="Normal 11 2 3 5 3 2" xfId="20691"/>
    <cellStyle name="Normal 11 2 3 5 4" xfId="13923"/>
    <cellStyle name="Normal 11 2 3 6" xfId="4041"/>
    <cellStyle name="Normal 11 2 3 6 2" xfId="14423"/>
    <cellStyle name="Normal 11 2 3 7" xfId="7420"/>
    <cellStyle name="Normal 11 2 3 7 2" xfId="17802"/>
    <cellStyle name="Normal 11 2 3 8" xfId="10821"/>
    <cellStyle name="Normal 11 2 4" xfId="582"/>
    <cellStyle name="Normal 11 2 4 2" xfId="1350"/>
    <cellStyle name="Normal 11 2 4 2 2" xfId="2887"/>
    <cellStyle name="Normal 11 2 4 2 2 2" xfId="6351"/>
    <cellStyle name="Normal 11 2 4 2 2 2 2" xfId="16733"/>
    <cellStyle name="Normal 11 2 4 2 2 3" xfId="9731"/>
    <cellStyle name="Normal 11 2 4 2 2 3 2" xfId="20113"/>
    <cellStyle name="Normal 11 2 4 2 2 4" xfId="13300"/>
    <cellStyle name="Normal 11 2 4 2 3" xfId="4929"/>
    <cellStyle name="Normal 11 2 4 2 3 2" xfId="15311"/>
    <cellStyle name="Normal 11 2 4 2 4" xfId="8308"/>
    <cellStyle name="Normal 11 2 4 2 4 2" xfId="18690"/>
    <cellStyle name="Normal 11 2 4 2 5" xfId="11774"/>
    <cellStyle name="Normal 11 2 4 3" xfId="2129"/>
    <cellStyle name="Normal 11 2 4 3 2" xfId="5645"/>
    <cellStyle name="Normal 11 2 4 3 2 2" xfId="16027"/>
    <cellStyle name="Normal 11 2 4 3 3" xfId="9025"/>
    <cellStyle name="Normal 11 2 4 3 3 2" xfId="19407"/>
    <cellStyle name="Normal 11 2 4 3 4" xfId="12542"/>
    <cellStyle name="Normal 11 2 4 4" xfId="4222"/>
    <cellStyle name="Normal 11 2 4 4 2" xfId="14604"/>
    <cellStyle name="Normal 11 2 4 5" xfId="7602"/>
    <cellStyle name="Normal 11 2 4 5 2" xfId="17984"/>
    <cellStyle name="Normal 11 2 4 6" xfId="11016"/>
    <cellStyle name="Normal 11 2 5" xfId="971"/>
    <cellStyle name="Normal 11 2 5 2" xfId="2508"/>
    <cellStyle name="Normal 11 2 5 2 2" xfId="5998"/>
    <cellStyle name="Normal 11 2 5 2 2 2" xfId="16380"/>
    <cellStyle name="Normal 11 2 5 2 3" xfId="9378"/>
    <cellStyle name="Normal 11 2 5 2 3 2" xfId="19760"/>
    <cellStyle name="Normal 11 2 5 2 4" xfId="12921"/>
    <cellStyle name="Normal 11 2 5 3" xfId="4576"/>
    <cellStyle name="Normal 11 2 5 3 2" xfId="14958"/>
    <cellStyle name="Normal 11 2 5 4" xfId="7955"/>
    <cellStyle name="Normal 11 2 5 4 2" xfId="18337"/>
    <cellStyle name="Normal 11 2 5 5" xfId="11395"/>
    <cellStyle name="Normal 11 2 6" xfId="1751"/>
    <cellStyle name="Normal 11 2 6 2" xfId="5293"/>
    <cellStyle name="Normal 11 2 6 2 2" xfId="15675"/>
    <cellStyle name="Normal 11 2 6 3" xfId="8672"/>
    <cellStyle name="Normal 11 2 6 3 2" xfId="19054"/>
    <cellStyle name="Normal 11 2 6 4" xfId="12164"/>
    <cellStyle name="Normal 11 2 7" xfId="3511"/>
    <cellStyle name="Normal 11 2 7 2" xfId="6930"/>
    <cellStyle name="Normal 11 2 7 2 2" xfId="17312"/>
    <cellStyle name="Normal 11 2 7 3" xfId="10310"/>
    <cellStyle name="Normal 11 2 7 3 2" xfId="20692"/>
    <cellStyle name="Normal 11 2 7 4" xfId="13924"/>
    <cellStyle name="Normal 11 2 8" xfId="3723"/>
    <cellStyle name="Normal 11 2 9" xfId="3872"/>
    <cellStyle name="Normal 11 2 9 2" xfId="14254"/>
    <cellStyle name="Normal 11 3" xfId="272"/>
    <cellStyle name="Normal 11 3 2" xfId="458"/>
    <cellStyle name="Normal 11 3 2 2" xfId="847"/>
    <cellStyle name="Normal 11 3 2 2 2" xfId="1615"/>
    <cellStyle name="Normal 11 3 2 2 2 2" xfId="3152"/>
    <cellStyle name="Normal 11 3 2 2 2 2 2" xfId="6599"/>
    <cellStyle name="Normal 11 3 2 2 2 2 2 2" xfId="16981"/>
    <cellStyle name="Normal 11 3 2 2 2 2 3" xfId="9979"/>
    <cellStyle name="Normal 11 3 2 2 2 2 3 2" xfId="20361"/>
    <cellStyle name="Normal 11 3 2 2 2 2 4" xfId="13565"/>
    <cellStyle name="Normal 11 3 2 2 2 3" xfId="5177"/>
    <cellStyle name="Normal 11 3 2 2 2 3 2" xfId="15559"/>
    <cellStyle name="Normal 11 3 2 2 2 4" xfId="8556"/>
    <cellStyle name="Normal 11 3 2 2 2 4 2" xfId="18938"/>
    <cellStyle name="Normal 11 3 2 2 2 5" xfId="12039"/>
    <cellStyle name="Normal 11 3 2 2 3" xfId="2394"/>
    <cellStyle name="Normal 11 3 2 2 3 2" xfId="5893"/>
    <cellStyle name="Normal 11 3 2 2 3 2 2" xfId="16275"/>
    <cellStyle name="Normal 11 3 2 2 3 3" xfId="9273"/>
    <cellStyle name="Normal 11 3 2 2 3 3 2" xfId="19655"/>
    <cellStyle name="Normal 11 3 2 2 3 4" xfId="12807"/>
    <cellStyle name="Normal 11 3 2 2 4" xfId="4470"/>
    <cellStyle name="Normal 11 3 2 2 4 2" xfId="14852"/>
    <cellStyle name="Normal 11 3 2 2 5" xfId="7850"/>
    <cellStyle name="Normal 11 3 2 2 5 2" xfId="18232"/>
    <cellStyle name="Normal 11 3 2 2 6" xfId="11281"/>
    <cellStyle name="Normal 11 3 2 3" xfId="1236"/>
    <cellStyle name="Normal 11 3 2 3 2" xfId="2773"/>
    <cellStyle name="Normal 11 3 2 3 2 2" xfId="6246"/>
    <cellStyle name="Normal 11 3 2 3 2 2 2" xfId="16628"/>
    <cellStyle name="Normal 11 3 2 3 2 3" xfId="9626"/>
    <cellStyle name="Normal 11 3 2 3 2 3 2" xfId="20008"/>
    <cellStyle name="Normal 11 3 2 3 2 4" xfId="13186"/>
    <cellStyle name="Normal 11 3 2 3 3" xfId="4824"/>
    <cellStyle name="Normal 11 3 2 3 3 2" xfId="15206"/>
    <cellStyle name="Normal 11 3 2 3 4" xfId="8203"/>
    <cellStyle name="Normal 11 3 2 3 4 2" xfId="18585"/>
    <cellStyle name="Normal 11 3 2 3 5" xfId="11660"/>
    <cellStyle name="Normal 11 3 2 4" xfId="2015"/>
    <cellStyle name="Normal 11 3 2 4 2" xfId="5540"/>
    <cellStyle name="Normal 11 3 2 4 2 2" xfId="15922"/>
    <cellStyle name="Normal 11 3 2 4 3" xfId="8920"/>
    <cellStyle name="Normal 11 3 2 4 3 2" xfId="19302"/>
    <cellStyle name="Normal 11 3 2 4 4" xfId="12428"/>
    <cellStyle name="Normal 11 3 2 5" xfId="3512"/>
    <cellStyle name="Normal 11 3 2 5 2" xfId="6931"/>
    <cellStyle name="Normal 11 3 2 5 2 2" xfId="17313"/>
    <cellStyle name="Normal 11 3 2 5 3" xfId="10311"/>
    <cellStyle name="Normal 11 3 2 5 3 2" xfId="20693"/>
    <cellStyle name="Normal 11 3 2 5 4" xfId="13925"/>
    <cellStyle name="Normal 11 3 2 6" xfId="4119"/>
    <cellStyle name="Normal 11 3 2 6 2" xfId="14501"/>
    <cellStyle name="Normal 11 3 2 7" xfId="7498"/>
    <cellStyle name="Normal 11 3 2 7 2" xfId="17880"/>
    <cellStyle name="Normal 11 3 2 8" xfId="10903"/>
    <cellStyle name="Normal 11 3 3" xfId="664"/>
    <cellStyle name="Normal 11 3 3 2" xfId="1432"/>
    <cellStyle name="Normal 11 3 3 2 2" xfId="2969"/>
    <cellStyle name="Normal 11 3 3 2 2 2" xfId="6429"/>
    <cellStyle name="Normal 11 3 3 2 2 2 2" xfId="16811"/>
    <cellStyle name="Normal 11 3 3 2 2 3" xfId="9809"/>
    <cellStyle name="Normal 11 3 3 2 2 3 2" xfId="20191"/>
    <cellStyle name="Normal 11 3 3 2 2 4" xfId="13382"/>
    <cellStyle name="Normal 11 3 3 2 3" xfId="5007"/>
    <cellStyle name="Normal 11 3 3 2 3 2" xfId="15389"/>
    <cellStyle name="Normal 11 3 3 2 4" xfId="8386"/>
    <cellStyle name="Normal 11 3 3 2 4 2" xfId="18768"/>
    <cellStyle name="Normal 11 3 3 2 5" xfId="11856"/>
    <cellStyle name="Normal 11 3 3 3" xfId="2211"/>
    <cellStyle name="Normal 11 3 3 3 2" xfId="5723"/>
    <cellStyle name="Normal 11 3 3 3 2 2" xfId="16105"/>
    <cellStyle name="Normal 11 3 3 3 3" xfId="9103"/>
    <cellStyle name="Normal 11 3 3 3 3 2" xfId="19485"/>
    <cellStyle name="Normal 11 3 3 3 4" xfId="12624"/>
    <cellStyle name="Normal 11 3 3 4" xfId="4300"/>
    <cellStyle name="Normal 11 3 3 4 2" xfId="14682"/>
    <cellStyle name="Normal 11 3 3 5" xfId="7680"/>
    <cellStyle name="Normal 11 3 3 5 2" xfId="18062"/>
    <cellStyle name="Normal 11 3 3 6" xfId="11098"/>
    <cellStyle name="Normal 11 3 4" xfId="1053"/>
    <cellStyle name="Normal 11 3 4 2" xfId="2590"/>
    <cellStyle name="Normal 11 3 4 2 2" xfId="6076"/>
    <cellStyle name="Normal 11 3 4 2 2 2" xfId="16458"/>
    <cellStyle name="Normal 11 3 4 2 3" xfId="9456"/>
    <cellStyle name="Normal 11 3 4 2 3 2" xfId="19838"/>
    <cellStyle name="Normal 11 3 4 2 4" xfId="13003"/>
    <cellStyle name="Normal 11 3 4 3" xfId="4654"/>
    <cellStyle name="Normal 11 3 4 3 2" xfId="15036"/>
    <cellStyle name="Normal 11 3 4 4" xfId="8033"/>
    <cellStyle name="Normal 11 3 4 4 2" xfId="18415"/>
    <cellStyle name="Normal 11 3 4 5" xfId="11477"/>
    <cellStyle name="Normal 11 3 5" xfId="1832"/>
    <cellStyle name="Normal 11 3 5 2" xfId="5370"/>
    <cellStyle name="Normal 11 3 5 2 2" xfId="15752"/>
    <cellStyle name="Normal 11 3 5 3" xfId="8749"/>
    <cellStyle name="Normal 11 3 5 3 2" xfId="19131"/>
    <cellStyle name="Normal 11 3 5 4" xfId="12245"/>
    <cellStyle name="Normal 11 3 6" xfId="3513"/>
    <cellStyle name="Normal 11 3 6 2" xfId="6932"/>
    <cellStyle name="Normal 11 3 6 2 2" xfId="17314"/>
    <cellStyle name="Normal 11 3 6 3" xfId="10312"/>
    <cellStyle name="Normal 11 3 6 3 2" xfId="20694"/>
    <cellStyle name="Normal 11 3 6 4" xfId="13926"/>
    <cellStyle name="Normal 11 3 7" xfId="3949"/>
    <cellStyle name="Normal 11 3 7 2" xfId="14331"/>
    <cellStyle name="Normal 11 3 8" xfId="7327"/>
    <cellStyle name="Normal 11 3 8 2" xfId="17709"/>
    <cellStyle name="Normal 11 3 9" xfId="10720"/>
    <cellStyle name="Normal 11 4" xfId="375"/>
    <cellStyle name="Normal 11 4 2" xfId="764"/>
    <cellStyle name="Normal 11 4 2 2" xfId="1532"/>
    <cellStyle name="Normal 11 4 2 2 2" xfId="3069"/>
    <cellStyle name="Normal 11 4 2 2 2 2" xfId="6520"/>
    <cellStyle name="Normal 11 4 2 2 2 2 2" xfId="16902"/>
    <cellStyle name="Normal 11 4 2 2 2 3" xfId="9900"/>
    <cellStyle name="Normal 11 4 2 2 2 3 2" xfId="20282"/>
    <cellStyle name="Normal 11 4 2 2 2 4" xfId="13482"/>
    <cellStyle name="Normal 11 4 2 2 3" xfId="5098"/>
    <cellStyle name="Normal 11 4 2 2 3 2" xfId="15480"/>
    <cellStyle name="Normal 11 4 2 2 4" xfId="8477"/>
    <cellStyle name="Normal 11 4 2 2 4 2" xfId="18859"/>
    <cellStyle name="Normal 11 4 2 2 5" xfId="11956"/>
    <cellStyle name="Normal 11 4 2 3" xfId="2311"/>
    <cellStyle name="Normal 11 4 2 3 2" xfId="5814"/>
    <cellStyle name="Normal 11 4 2 3 2 2" xfId="16196"/>
    <cellStyle name="Normal 11 4 2 3 3" xfId="9194"/>
    <cellStyle name="Normal 11 4 2 3 3 2" xfId="19576"/>
    <cellStyle name="Normal 11 4 2 3 4" xfId="12724"/>
    <cellStyle name="Normal 11 4 2 4" xfId="4391"/>
    <cellStyle name="Normal 11 4 2 4 2" xfId="14773"/>
    <cellStyle name="Normal 11 4 2 5" xfId="7771"/>
    <cellStyle name="Normal 11 4 2 5 2" xfId="18153"/>
    <cellStyle name="Normal 11 4 2 6" xfId="11198"/>
    <cellStyle name="Normal 11 4 3" xfId="1153"/>
    <cellStyle name="Normal 11 4 3 2" xfId="2690"/>
    <cellStyle name="Normal 11 4 3 2 2" xfId="6167"/>
    <cellStyle name="Normal 11 4 3 2 2 2" xfId="16549"/>
    <cellStyle name="Normal 11 4 3 2 3" xfId="9547"/>
    <cellStyle name="Normal 11 4 3 2 3 2" xfId="19929"/>
    <cellStyle name="Normal 11 4 3 2 4" xfId="13103"/>
    <cellStyle name="Normal 11 4 3 3" xfId="4745"/>
    <cellStyle name="Normal 11 4 3 3 2" xfId="15127"/>
    <cellStyle name="Normal 11 4 3 4" xfId="8124"/>
    <cellStyle name="Normal 11 4 3 4 2" xfId="18506"/>
    <cellStyle name="Normal 11 4 3 5" xfId="11577"/>
    <cellStyle name="Normal 11 4 4" xfId="1932"/>
    <cellStyle name="Normal 11 4 4 2" xfId="5461"/>
    <cellStyle name="Normal 11 4 4 2 2" xfId="15843"/>
    <cellStyle name="Normal 11 4 4 3" xfId="8840"/>
    <cellStyle name="Normal 11 4 4 3 2" xfId="19222"/>
    <cellStyle name="Normal 11 4 4 4" xfId="12345"/>
    <cellStyle name="Normal 11 4 5" xfId="3514"/>
    <cellStyle name="Normal 11 4 5 2" xfId="6933"/>
    <cellStyle name="Normal 11 4 5 2 2" xfId="17315"/>
    <cellStyle name="Normal 11 4 5 3" xfId="10313"/>
    <cellStyle name="Normal 11 4 5 3 2" xfId="20695"/>
    <cellStyle name="Normal 11 4 5 4" xfId="13927"/>
    <cellStyle name="Normal 11 4 6" xfId="4040"/>
    <cellStyle name="Normal 11 4 6 2" xfId="14422"/>
    <cellStyle name="Normal 11 4 7" xfId="7419"/>
    <cellStyle name="Normal 11 4 7 2" xfId="17801"/>
    <cellStyle name="Normal 11 4 8" xfId="10820"/>
    <cellStyle name="Normal 11 5" xfId="581"/>
    <cellStyle name="Normal 11 5 2" xfId="1349"/>
    <cellStyle name="Normal 11 5 2 2" xfId="2886"/>
    <cellStyle name="Normal 11 5 2 2 2" xfId="6350"/>
    <cellStyle name="Normal 11 5 2 2 2 2" xfId="16732"/>
    <cellStyle name="Normal 11 5 2 2 3" xfId="9730"/>
    <cellStyle name="Normal 11 5 2 2 3 2" xfId="20112"/>
    <cellStyle name="Normal 11 5 2 2 4" xfId="13299"/>
    <cellStyle name="Normal 11 5 2 3" xfId="4928"/>
    <cellStyle name="Normal 11 5 2 3 2" xfId="15310"/>
    <cellStyle name="Normal 11 5 2 4" xfId="8307"/>
    <cellStyle name="Normal 11 5 2 4 2" xfId="18689"/>
    <cellStyle name="Normal 11 5 2 5" xfId="11773"/>
    <cellStyle name="Normal 11 5 3" xfId="2128"/>
    <cellStyle name="Normal 11 5 3 2" xfId="5644"/>
    <cellStyle name="Normal 11 5 3 2 2" xfId="16026"/>
    <cellStyle name="Normal 11 5 3 3" xfId="9024"/>
    <cellStyle name="Normal 11 5 3 3 2" xfId="19406"/>
    <cellStyle name="Normal 11 5 3 4" xfId="12541"/>
    <cellStyle name="Normal 11 5 4" xfId="4221"/>
    <cellStyle name="Normal 11 5 4 2" xfId="14603"/>
    <cellStyle name="Normal 11 5 5" xfId="7601"/>
    <cellStyle name="Normal 11 5 5 2" xfId="17983"/>
    <cellStyle name="Normal 11 5 6" xfId="11015"/>
    <cellStyle name="Normal 11 6" xfId="970"/>
    <cellStyle name="Normal 11 6 2" xfId="2507"/>
    <cellStyle name="Normal 11 6 2 2" xfId="5997"/>
    <cellStyle name="Normal 11 6 2 2 2" xfId="16379"/>
    <cellStyle name="Normal 11 6 2 3" xfId="9377"/>
    <cellStyle name="Normal 11 6 2 3 2" xfId="19759"/>
    <cellStyle name="Normal 11 6 2 4" xfId="12920"/>
    <cellStyle name="Normal 11 6 3" xfId="4575"/>
    <cellStyle name="Normal 11 6 3 2" xfId="14957"/>
    <cellStyle name="Normal 11 6 4" xfId="7954"/>
    <cellStyle name="Normal 11 6 4 2" xfId="18336"/>
    <cellStyle name="Normal 11 6 5" xfId="11394"/>
    <cellStyle name="Normal 11 7" xfId="1750"/>
    <cellStyle name="Normal 11 7 2" xfId="5292"/>
    <cellStyle name="Normal 11 7 2 2" xfId="15674"/>
    <cellStyle name="Normal 11 7 3" xfId="8671"/>
    <cellStyle name="Normal 11 7 3 2" xfId="19053"/>
    <cellStyle name="Normal 11 7 4" xfId="12163"/>
    <cellStyle name="Normal 11 8" xfId="3515"/>
    <cellStyle name="Normal 11 8 2" xfId="6934"/>
    <cellStyle name="Normal 11 8 2 2" xfId="17316"/>
    <cellStyle name="Normal 11 8 3" xfId="10314"/>
    <cellStyle name="Normal 11 8 3 2" xfId="20696"/>
    <cellStyle name="Normal 11 8 4" xfId="13928"/>
    <cellStyle name="Normal 11 9" xfId="3871"/>
    <cellStyle name="Normal 11 9 2" xfId="14253"/>
    <cellStyle name="Normal 12" xfId="183"/>
    <cellStyle name="Normal 12 10" xfId="10642"/>
    <cellStyle name="Normal 12 2" xfId="274"/>
    <cellStyle name="Normal 12 2 2" xfId="460"/>
    <cellStyle name="Normal 12 2 2 2" xfId="849"/>
    <cellStyle name="Normal 12 2 2 2 2" xfId="1617"/>
    <cellStyle name="Normal 12 2 2 2 2 2" xfId="3154"/>
    <cellStyle name="Normal 12 2 2 2 2 2 2" xfId="6601"/>
    <cellStyle name="Normal 12 2 2 2 2 2 2 2" xfId="16983"/>
    <cellStyle name="Normal 12 2 2 2 2 2 3" xfId="9981"/>
    <cellStyle name="Normal 12 2 2 2 2 2 3 2" xfId="20363"/>
    <cellStyle name="Normal 12 2 2 2 2 2 4" xfId="13567"/>
    <cellStyle name="Normal 12 2 2 2 2 3" xfId="5179"/>
    <cellStyle name="Normal 12 2 2 2 2 3 2" xfId="15561"/>
    <cellStyle name="Normal 12 2 2 2 2 4" xfId="8558"/>
    <cellStyle name="Normal 12 2 2 2 2 4 2" xfId="18940"/>
    <cellStyle name="Normal 12 2 2 2 2 5" xfId="12041"/>
    <cellStyle name="Normal 12 2 2 2 3" xfId="2396"/>
    <cellStyle name="Normal 12 2 2 2 3 2" xfId="5895"/>
    <cellStyle name="Normal 12 2 2 2 3 2 2" xfId="16277"/>
    <cellStyle name="Normal 12 2 2 2 3 3" xfId="9275"/>
    <cellStyle name="Normal 12 2 2 2 3 3 2" xfId="19657"/>
    <cellStyle name="Normal 12 2 2 2 3 4" xfId="12809"/>
    <cellStyle name="Normal 12 2 2 2 4" xfId="4472"/>
    <cellStyle name="Normal 12 2 2 2 4 2" xfId="14854"/>
    <cellStyle name="Normal 12 2 2 2 5" xfId="7852"/>
    <cellStyle name="Normal 12 2 2 2 5 2" xfId="18234"/>
    <cellStyle name="Normal 12 2 2 2 6" xfId="11283"/>
    <cellStyle name="Normal 12 2 2 3" xfId="1238"/>
    <cellStyle name="Normal 12 2 2 3 2" xfId="2775"/>
    <cellStyle name="Normal 12 2 2 3 2 2" xfId="6248"/>
    <cellStyle name="Normal 12 2 2 3 2 2 2" xfId="16630"/>
    <cellStyle name="Normal 12 2 2 3 2 3" xfId="9628"/>
    <cellStyle name="Normal 12 2 2 3 2 3 2" xfId="20010"/>
    <cellStyle name="Normal 12 2 2 3 2 4" xfId="13188"/>
    <cellStyle name="Normal 12 2 2 3 3" xfId="4826"/>
    <cellStyle name="Normal 12 2 2 3 3 2" xfId="15208"/>
    <cellStyle name="Normal 12 2 2 3 4" xfId="8205"/>
    <cellStyle name="Normal 12 2 2 3 4 2" xfId="18587"/>
    <cellStyle name="Normal 12 2 2 3 5" xfId="11662"/>
    <cellStyle name="Normal 12 2 2 4" xfId="2017"/>
    <cellStyle name="Normal 12 2 2 4 2" xfId="5542"/>
    <cellStyle name="Normal 12 2 2 4 2 2" xfId="15924"/>
    <cellStyle name="Normal 12 2 2 4 3" xfId="8922"/>
    <cellStyle name="Normal 12 2 2 4 3 2" xfId="19304"/>
    <cellStyle name="Normal 12 2 2 4 4" xfId="12430"/>
    <cellStyle name="Normal 12 2 2 5" xfId="3516"/>
    <cellStyle name="Normal 12 2 2 5 2" xfId="6935"/>
    <cellStyle name="Normal 12 2 2 5 2 2" xfId="17317"/>
    <cellStyle name="Normal 12 2 2 5 3" xfId="10315"/>
    <cellStyle name="Normal 12 2 2 5 3 2" xfId="20697"/>
    <cellStyle name="Normal 12 2 2 5 4" xfId="13929"/>
    <cellStyle name="Normal 12 2 2 6" xfId="4121"/>
    <cellStyle name="Normal 12 2 2 6 2" xfId="14503"/>
    <cellStyle name="Normal 12 2 2 7" xfId="7500"/>
    <cellStyle name="Normal 12 2 2 7 2" xfId="17882"/>
    <cellStyle name="Normal 12 2 2 8" xfId="10905"/>
    <cellStyle name="Normal 12 2 3" xfId="666"/>
    <cellStyle name="Normal 12 2 3 2" xfId="1434"/>
    <cellStyle name="Normal 12 2 3 2 2" xfId="2971"/>
    <cellStyle name="Normal 12 2 3 2 2 2" xfId="6431"/>
    <cellStyle name="Normal 12 2 3 2 2 2 2" xfId="16813"/>
    <cellStyle name="Normal 12 2 3 2 2 3" xfId="9811"/>
    <cellStyle name="Normal 12 2 3 2 2 3 2" xfId="20193"/>
    <cellStyle name="Normal 12 2 3 2 2 4" xfId="13384"/>
    <cellStyle name="Normal 12 2 3 2 3" xfId="5009"/>
    <cellStyle name="Normal 12 2 3 2 3 2" xfId="15391"/>
    <cellStyle name="Normal 12 2 3 2 4" xfId="8388"/>
    <cellStyle name="Normal 12 2 3 2 4 2" xfId="18770"/>
    <cellStyle name="Normal 12 2 3 2 5" xfId="11858"/>
    <cellStyle name="Normal 12 2 3 3" xfId="2213"/>
    <cellStyle name="Normal 12 2 3 3 2" xfId="5725"/>
    <cellStyle name="Normal 12 2 3 3 2 2" xfId="16107"/>
    <cellStyle name="Normal 12 2 3 3 3" xfId="9105"/>
    <cellStyle name="Normal 12 2 3 3 3 2" xfId="19487"/>
    <cellStyle name="Normal 12 2 3 3 4" xfId="12626"/>
    <cellStyle name="Normal 12 2 3 4" xfId="4302"/>
    <cellStyle name="Normal 12 2 3 4 2" xfId="14684"/>
    <cellStyle name="Normal 12 2 3 5" xfId="7682"/>
    <cellStyle name="Normal 12 2 3 5 2" xfId="18064"/>
    <cellStyle name="Normal 12 2 3 6" xfId="11100"/>
    <cellStyle name="Normal 12 2 4" xfId="1055"/>
    <cellStyle name="Normal 12 2 4 2" xfId="2592"/>
    <cellStyle name="Normal 12 2 4 2 2" xfId="6078"/>
    <cellStyle name="Normal 12 2 4 2 2 2" xfId="16460"/>
    <cellStyle name="Normal 12 2 4 2 3" xfId="9458"/>
    <cellStyle name="Normal 12 2 4 2 3 2" xfId="19840"/>
    <cellStyle name="Normal 12 2 4 2 4" xfId="13005"/>
    <cellStyle name="Normal 12 2 4 3" xfId="4656"/>
    <cellStyle name="Normal 12 2 4 3 2" xfId="15038"/>
    <cellStyle name="Normal 12 2 4 4" xfId="8035"/>
    <cellStyle name="Normal 12 2 4 4 2" xfId="18417"/>
    <cellStyle name="Normal 12 2 4 5" xfId="11479"/>
    <cellStyle name="Normal 12 2 5" xfId="1834"/>
    <cellStyle name="Normal 12 2 5 2" xfId="5372"/>
    <cellStyle name="Normal 12 2 5 2 2" xfId="15754"/>
    <cellStyle name="Normal 12 2 5 3" xfId="8751"/>
    <cellStyle name="Normal 12 2 5 3 2" xfId="19133"/>
    <cellStyle name="Normal 12 2 5 4" xfId="12247"/>
    <cellStyle name="Normal 12 2 6" xfId="3517"/>
    <cellStyle name="Normal 12 2 6 2" xfId="6936"/>
    <cellStyle name="Normal 12 2 6 2 2" xfId="17318"/>
    <cellStyle name="Normal 12 2 6 3" xfId="10316"/>
    <cellStyle name="Normal 12 2 6 3 2" xfId="20698"/>
    <cellStyle name="Normal 12 2 6 4" xfId="13930"/>
    <cellStyle name="Normal 12 2 7" xfId="3951"/>
    <cellStyle name="Normal 12 2 7 2" xfId="14333"/>
    <cellStyle name="Normal 12 2 8" xfId="7329"/>
    <cellStyle name="Normal 12 2 8 2" xfId="17711"/>
    <cellStyle name="Normal 12 2 9" xfId="10722"/>
    <cellStyle name="Normal 12 3" xfId="377"/>
    <cellStyle name="Normal 12 3 2" xfId="766"/>
    <cellStyle name="Normal 12 3 2 2" xfId="1534"/>
    <cellStyle name="Normal 12 3 2 2 2" xfId="3071"/>
    <cellStyle name="Normal 12 3 2 2 2 2" xfId="6522"/>
    <cellStyle name="Normal 12 3 2 2 2 2 2" xfId="16904"/>
    <cellStyle name="Normal 12 3 2 2 2 3" xfId="9902"/>
    <cellStyle name="Normal 12 3 2 2 2 3 2" xfId="20284"/>
    <cellStyle name="Normal 12 3 2 2 2 4" xfId="13484"/>
    <cellStyle name="Normal 12 3 2 2 3" xfId="5100"/>
    <cellStyle name="Normal 12 3 2 2 3 2" xfId="15482"/>
    <cellStyle name="Normal 12 3 2 2 4" xfId="8479"/>
    <cellStyle name="Normal 12 3 2 2 4 2" xfId="18861"/>
    <cellStyle name="Normal 12 3 2 2 5" xfId="11958"/>
    <cellStyle name="Normal 12 3 2 3" xfId="2313"/>
    <cellStyle name="Normal 12 3 2 3 2" xfId="5816"/>
    <cellStyle name="Normal 12 3 2 3 2 2" xfId="16198"/>
    <cellStyle name="Normal 12 3 2 3 3" xfId="9196"/>
    <cellStyle name="Normal 12 3 2 3 3 2" xfId="19578"/>
    <cellStyle name="Normal 12 3 2 3 4" xfId="12726"/>
    <cellStyle name="Normal 12 3 2 4" xfId="4393"/>
    <cellStyle name="Normal 12 3 2 4 2" xfId="14775"/>
    <cellStyle name="Normal 12 3 2 5" xfId="7773"/>
    <cellStyle name="Normal 12 3 2 5 2" xfId="18155"/>
    <cellStyle name="Normal 12 3 2 6" xfId="11200"/>
    <cellStyle name="Normal 12 3 3" xfId="1155"/>
    <cellStyle name="Normal 12 3 3 2" xfId="2692"/>
    <cellStyle name="Normal 12 3 3 2 2" xfId="6169"/>
    <cellStyle name="Normal 12 3 3 2 2 2" xfId="16551"/>
    <cellStyle name="Normal 12 3 3 2 3" xfId="9549"/>
    <cellStyle name="Normal 12 3 3 2 3 2" xfId="19931"/>
    <cellStyle name="Normal 12 3 3 2 4" xfId="13105"/>
    <cellStyle name="Normal 12 3 3 3" xfId="4747"/>
    <cellStyle name="Normal 12 3 3 3 2" xfId="15129"/>
    <cellStyle name="Normal 12 3 3 4" xfId="8126"/>
    <cellStyle name="Normal 12 3 3 4 2" xfId="18508"/>
    <cellStyle name="Normal 12 3 3 5" xfId="11579"/>
    <cellStyle name="Normal 12 3 4" xfId="1934"/>
    <cellStyle name="Normal 12 3 4 2" xfId="5463"/>
    <cellStyle name="Normal 12 3 4 2 2" xfId="15845"/>
    <cellStyle name="Normal 12 3 4 3" xfId="8842"/>
    <cellStyle name="Normal 12 3 4 3 2" xfId="19224"/>
    <cellStyle name="Normal 12 3 4 4" xfId="12347"/>
    <cellStyle name="Normal 12 3 5" xfId="3518"/>
    <cellStyle name="Normal 12 3 5 2" xfId="6937"/>
    <cellStyle name="Normal 12 3 5 2 2" xfId="17319"/>
    <cellStyle name="Normal 12 3 5 3" xfId="10317"/>
    <cellStyle name="Normal 12 3 5 3 2" xfId="20699"/>
    <cellStyle name="Normal 12 3 5 4" xfId="13931"/>
    <cellStyle name="Normal 12 3 6" xfId="4042"/>
    <cellStyle name="Normal 12 3 6 2" xfId="14424"/>
    <cellStyle name="Normal 12 3 7" xfId="7421"/>
    <cellStyle name="Normal 12 3 7 2" xfId="17803"/>
    <cellStyle name="Normal 12 3 8" xfId="10822"/>
    <cellStyle name="Normal 12 4" xfId="583"/>
    <cellStyle name="Normal 12 4 2" xfId="1351"/>
    <cellStyle name="Normal 12 4 2 2" xfId="2888"/>
    <cellStyle name="Normal 12 4 2 2 2" xfId="6352"/>
    <cellStyle name="Normal 12 4 2 2 2 2" xfId="16734"/>
    <cellStyle name="Normal 12 4 2 2 3" xfId="9732"/>
    <cellStyle name="Normal 12 4 2 2 3 2" xfId="20114"/>
    <cellStyle name="Normal 12 4 2 2 4" xfId="13301"/>
    <cellStyle name="Normal 12 4 2 3" xfId="4930"/>
    <cellStyle name="Normal 12 4 2 3 2" xfId="15312"/>
    <cellStyle name="Normal 12 4 2 4" xfId="8309"/>
    <cellStyle name="Normal 12 4 2 4 2" xfId="18691"/>
    <cellStyle name="Normal 12 4 2 5" xfId="11775"/>
    <cellStyle name="Normal 12 4 3" xfId="2130"/>
    <cellStyle name="Normal 12 4 3 2" xfId="5646"/>
    <cellStyle name="Normal 12 4 3 2 2" xfId="16028"/>
    <cellStyle name="Normal 12 4 3 3" xfId="9026"/>
    <cellStyle name="Normal 12 4 3 3 2" xfId="19408"/>
    <cellStyle name="Normal 12 4 3 4" xfId="12543"/>
    <cellStyle name="Normal 12 4 4" xfId="4223"/>
    <cellStyle name="Normal 12 4 4 2" xfId="14605"/>
    <cellStyle name="Normal 12 4 5" xfId="7603"/>
    <cellStyle name="Normal 12 4 5 2" xfId="17985"/>
    <cellStyle name="Normal 12 4 6" xfId="11017"/>
    <cellStyle name="Normal 12 5" xfId="972"/>
    <cellStyle name="Normal 12 5 2" xfId="2509"/>
    <cellStyle name="Normal 12 5 2 2" xfId="5999"/>
    <cellStyle name="Normal 12 5 2 2 2" xfId="16381"/>
    <cellStyle name="Normal 12 5 2 3" xfId="9379"/>
    <cellStyle name="Normal 12 5 2 3 2" xfId="19761"/>
    <cellStyle name="Normal 12 5 2 4" xfId="12922"/>
    <cellStyle name="Normal 12 5 3" xfId="4577"/>
    <cellStyle name="Normal 12 5 3 2" xfId="14959"/>
    <cellStyle name="Normal 12 5 4" xfId="7956"/>
    <cellStyle name="Normal 12 5 4 2" xfId="18338"/>
    <cellStyle name="Normal 12 5 5" xfId="11396"/>
    <cellStyle name="Normal 12 6" xfId="1752"/>
    <cellStyle name="Normal 12 6 2" xfId="5294"/>
    <cellStyle name="Normal 12 6 2 2" xfId="15676"/>
    <cellStyle name="Normal 12 6 3" xfId="8673"/>
    <cellStyle name="Normal 12 6 3 2" xfId="19055"/>
    <cellStyle name="Normal 12 6 4" xfId="12165"/>
    <cellStyle name="Normal 12 7" xfId="3519"/>
    <cellStyle name="Normal 12 7 2" xfId="6938"/>
    <cellStyle name="Normal 12 7 2 2" xfId="17320"/>
    <cellStyle name="Normal 12 7 3" xfId="10318"/>
    <cellStyle name="Normal 12 7 3 2" xfId="20700"/>
    <cellStyle name="Normal 12 7 4" xfId="13932"/>
    <cellStyle name="Normal 12 8" xfId="3873"/>
    <cellStyle name="Normal 12 8 2" xfId="14255"/>
    <cellStyle name="Normal 12 9" xfId="7251"/>
    <cellStyle name="Normal 12 9 2" xfId="17633"/>
    <cellStyle name="Normal 13" xfId="184"/>
    <cellStyle name="Normal 13 2" xfId="199"/>
    <cellStyle name="Normal 13 2 2" xfId="3703"/>
    <cellStyle name="Normal 13 2 2 2" xfId="7111"/>
    <cellStyle name="Normal 13 2 2 2 2" xfId="17493"/>
    <cellStyle name="Normal 13 2 2 3" xfId="10490"/>
    <cellStyle name="Normal 13 2 2 3 2" xfId="20872"/>
    <cellStyle name="Normal 13 2 2 4" xfId="14107"/>
    <cellStyle name="Normal 13 3" xfId="3740"/>
    <cellStyle name="Normal 13 3 2" xfId="3721"/>
    <cellStyle name="Normal 13 3 3" xfId="7118"/>
    <cellStyle name="Normal 13 3 3 2" xfId="17500"/>
    <cellStyle name="Normal 13 3 4" xfId="10497"/>
    <cellStyle name="Normal 13 3 4 2" xfId="20879"/>
    <cellStyle name="Normal 13 3 5" xfId="14123"/>
    <cellStyle name="Normal 13 4" xfId="3714"/>
    <cellStyle name="Normal 13 4 2" xfId="7113"/>
    <cellStyle name="Normal 13 4 2 2" xfId="17495"/>
    <cellStyle name="Normal 13 4 3" xfId="10492"/>
    <cellStyle name="Normal 13 4 3 2" xfId="20874"/>
    <cellStyle name="Normal 13 4 4" xfId="14114"/>
    <cellStyle name="Normal 14" xfId="185"/>
    <cellStyle name="Normal 14 2" xfId="200"/>
    <cellStyle name="Normal 14 3" xfId="3731"/>
    <cellStyle name="Normal 14 3 2" xfId="7117"/>
    <cellStyle name="Normal 14 3 2 2" xfId="17499"/>
    <cellStyle name="Normal 14 3 3" xfId="10496"/>
    <cellStyle name="Normal 14 3 3 2" xfId="20878"/>
    <cellStyle name="Normal 14 3 4" xfId="14121"/>
    <cellStyle name="Normal 144 2" xfId="3696"/>
    <cellStyle name="Normal 15" xfId="193"/>
    <cellStyle name="Normal 15 10" xfId="10649"/>
    <cellStyle name="Normal 15 2" xfId="282"/>
    <cellStyle name="Normal 15 2 2" xfId="468"/>
    <cellStyle name="Normal 15 2 2 2" xfId="857"/>
    <cellStyle name="Normal 15 2 2 2 2" xfId="1625"/>
    <cellStyle name="Normal 15 2 2 2 2 2" xfId="3162"/>
    <cellStyle name="Normal 15 2 2 2 2 2 2" xfId="6609"/>
    <cellStyle name="Normal 15 2 2 2 2 2 2 2" xfId="16991"/>
    <cellStyle name="Normal 15 2 2 2 2 2 3" xfId="9989"/>
    <cellStyle name="Normal 15 2 2 2 2 2 3 2" xfId="20371"/>
    <cellStyle name="Normal 15 2 2 2 2 2 4" xfId="13575"/>
    <cellStyle name="Normal 15 2 2 2 2 3" xfId="5187"/>
    <cellStyle name="Normal 15 2 2 2 2 3 2" xfId="15569"/>
    <cellStyle name="Normal 15 2 2 2 2 4" xfId="8566"/>
    <cellStyle name="Normal 15 2 2 2 2 4 2" xfId="18948"/>
    <cellStyle name="Normal 15 2 2 2 2 5" xfId="12049"/>
    <cellStyle name="Normal 15 2 2 2 3" xfId="2404"/>
    <cellStyle name="Normal 15 2 2 2 3 2" xfId="5903"/>
    <cellStyle name="Normal 15 2 2 2 3 2 2" xfId="16285"/>
    <cellStyle name="Normal 15 2 2 2 3 3" xfId="9283"/>
    <cellStyle name="Normal 15 2 2 2 3 3 2" xfId="19665"/>
    <cellStyle name="Normal 15 2 2 2 3 4" xfId="12817"/>
    <cellStyle name="Normal 15 2 2 2 4" xfId="4480"/>
    <cellStyle name="Normal 15 2 2 2 4 2" xfId="14862"/>
    <cellStyle name="Normal 15 2 2 2 5" xfId="7860"/>
    <cellStyle name="Normal 15 2 2 2 5 2" xfId="18242"/>
    <cellStyle name="Normal 15 2 2 2 6" xfId="11291"/>
    <cellStyle name="Normal 15 2 2 3" xfId="1246"/>
    <cellStyle name="Normal 15 2 2 3 2" xfId="2783"/>
    <cellStyle name="Normal 15 2 2 3 2 2" xfId="6256"/>
    <cellStyle name="Normal 15 2 2 3 2 2 2" xfId="16638"/>
    <cellStyle name="Normal 15 2 2 3 2 3" xfId="9636"/>
    <cellStyle name="Normal 15 2 2 3 2 3 2" xfId="20018"/>
    <cellStyle name="Normal 15 2 2 3 2 4" xfId="13196"/>
    <cellStyle name="Normal 15 2 2 3 3" xfId="4834"/>
    <cellStyle name="Normal 15 2 2 3 3 2" xfId="15216"/>
    <cellStyle name="Normal 15 2 2 3 4" xfId="8213"/>
    <cellStyle name="Normal 15 2 2 3 4 2" xfId="18595"/>
    <cellStyle name="Normal 15 2 2 3 5" xfId="11670"/>
    <cellStyle name="Normal 15 2 2 4" xfId="2025"/>
    <cellStyle name="Normal 15 2 2 4 2" xfId="5550"/>
    <cellStyle name="Normal 15 2 2 4 2 2" xfId="15932"/>
    <cellStyle name="Normal 15 2 2 4 3" xfId="8930"/>
    <cellStyle name="Normal 15 2 2 4 3 2" xfId="19312"/>
    <cellStyle name="Normal 15 2 2 4 4" xfId="12438"/>
    <cellStyle name="Normal 15 2 2 5" xfId="3520"/>
    <cellStyle name="Normal 15 2 2 5 2" xfId="6939"/>
    <cellStyle name="Normal 15 2 2 5 2 2" xfId="17321"/>
    <cellStyle name="Normal 15 2 2 5 3" xfId="10319"/>
    <cellStyle name="Normal 15 2 2 5 3 2" xfId="20701"/>
    <cellStyle name="Normal 15 2 2 5 4" xfId="13933"/>
    <cellStyle name="Normal 15 2 2 6" xfId="4129"/>
    <cellStyle name="Normal 15 2 2 6 2" xfId="14511"/>
    <cellStyle name="Normal 15 2 2 7" xfId="7508"/>
    <cellStyle name="Normal 15 2 2 7 2" xfId="17890"/>
    <cellStyle name="Normal 15 2 2 8" xfId="10913"/>
    <cellStyle name="Normal 15 2 3" xfId="674"/>
    <cellStyle name="Normal 15 2 3 2" xfId="1442"/>
    <cellStyle name="Normal 15 2 3 2 2" xfId="2979"/>
    <cellStyle name="Normal 15 2 3 2 2 2" xfId="6439"/>
    <cellStyle name="Normal 15 2 3 2 2 2 2" xfId="16821"/>
    <cellStyle name="Normal 15 2 3 2 2 3" xfId="9819"/>
    <cellStyle name="Normal 15 2 3 2 2 3 2" xfId="20201"/>
    <cellStyle name="Normal 15 2 3 2 2 4" xfId="13392"/>
    <cellStyle name="Normal 15 2 3 2 3" xfId="5017"/>
    <cellStyle name="Normal 15 2 3 2 3 2" xfId="15399"/>
    <cellStyle name="Normal 15 2 3 2 4" xfId="8396"/>
    <cellStyle name="Normal 15 2 3 2 4 2" xfId="18778"/>
    <cellStyle name="Normal 15 2 3 2 5" xfId="11866"/>
    <cellStyle name="Normal 15 2 3 3" xfId="2221"/>
    <cellStyle name="Normal 15 2 3 3 2" xfId="5733"/>
    <cellStyle name="Normal 15 2 3 3 2 2" xfId="16115"/>
    <cellStyle name="Normal 15 2 3 3 3" xfId="9113"/>
    <cellStyle name="Normal 15 2 3 3 3 2" xfId="19495"/>
    <cellStyle name="Normal 15 2 3 3 4" xfId="12634"/>
    <cellStyle name="Normal 15 2 3 4" xfId="4310"/>
    <cellStyle name="Normal 15 2 3 4 2" xfId="14692"/>
    <cellStyle name="Normal 15 2 3 5" xfId="7690"/>
    <cellStyle name="Normal 15 2 3 5 2" xfId="18072"/>
    <cellStyle name="Normal 15 2 3 6" xfId="11108"/>
    <cellStyle name="Normal 15 2 4" xfId="1063"/>
    <cellStyle name="Normal 15 2 4 2" xfId="2600"/>
    <cellStyle name="Normal 15 2 4 2 2" xfId="6086"/>
    <cellStyle name="Normal 15 2 4 2 2 2" xfId="16468"/>
    <cellStyle name="Normal 15 2 4 2 3" xfId="9466"/>
    <cellStyle name="Normal 15 2 4 2 3 2" xfId="19848"/>
    <cellStyle name="Normal 15 2 4 2 4" xfId="13013"/>
    <cellStyle name="Normal 15 2 4 3" xfId="4664"/>
    <cellStyle name="Normal 15 2 4 3 2" xfId="15046"/>
    <cellStyle name="Normal 15 2 4 4" xfId="8043"/>
    <cellStyle name="Normal 15 2 4 4 2" xfId="18425"/>
    <cellStyle name="Normal 15 2 4 5" xfId="11487"/>
    <cellStyle name="Normal 15 2 5" xfId="1842"/>
    <cellStyle name="Normal 15 2 5 2" xfId="5380"/>
    <cellStyle name="Normal 15 2 5 2 2" xfId="15762"/>
    <cellStyle name="Normal 15 2 5 3" xfId="8759"/>
    <cellStyle name="Normal 15 2 5 3 2" xfId="19141"/>
    <cellStyle name="Normal 15 2 5 4" xfId="12255"/>
    <cellStyle name="Normal 15 2 6" xfId="3521"/>
    <cellStyle name="Normal 15 2 6 2" xfId="6940"/>
    <cellStyle name="Normal 15 2 6 2 2" xfId="17322"/>
    <cellStyle name="Normal 15 2 6 3" xfId="10320"/>
    <cellStyle name="Normal 15 2 6 3 2" xfId="20702"/>
    <cellStyle name="Normal 15 2 6 4" xfId="13934"/>
    <cellStyle name="Normal 15 2 7" xfId="3959"/>
    <cellStyle name="Normal 15 2 7 2" xfId="14341"/>
    <cellStyle name="Normal 15 2 8" xfId="7337"/>
    <cellStyle name="Normal 15 2 8 2" xfId="17719"/>
    <cellStyle name="Normal 15 2 9" xfId="10730"/>
    <cellStyle name="Normal 15 3" xfId="385"/>
    <cellStyle name="Normal 15 3 2" xfId="774"/>
    <cellStyle name="Normal 15 3 2 2" xfId="1542"/>
    <cellStyle name="Normal 15 3 2 2 2" xfId="3079"/>
    <cellStyle name="Normal 15 3 2 2 2 2" xfId="6530"/>
    <cellStyle name="Normal 15 3 2 2 2 2 2" xfId="16912"/>
    <cellStyle name="Normal 15 3 2 2 2 3" xfId="9910"/>
    <cellStyle name="Normal 15 3 2 2 2 3 2" xfId="20292"/>
    <cellStyle name="Normal 15 3 2 2 2 4" xfId="13492"/>
    <cellStyle name="Normal 15 3 2 2 3" xfId="5108"/>
    <cellStyle name="Normal 15 3 2 2 3 2" xfId="15490"/>
    <cellStyle name="Normal 15 3 2 2 4" xfId="8487"/>
    <cellStyle name="Normal 15 3 2 2 4 2" xfId="18869"/>
    <cellStyle name="Normal 15 3 2 2 5" xfId="11966"/>
    <cellStyle name="Normal 15 3 2 3" xfId="2321"/>
    <cellStyle name="Normal 15 3 2 3 2" xfId="5824"/>
    <cellStyle name="Normal 15 3 2 3 2 2" xfId="16206"/>
    <cellStyle name="Normal 15 3 2 3 3" xfId="9204"/>
    <cellStyle name="Normal 15 3 2 3 3 2" xfId="19586"/>
    <cellStyle name="Normal 15 3 2 3 4" xfId="12734"/>
    <cellStyle name="Normal 15 3 2 4" xfId="4401"/>
    <cellStyle name="Normal 15 3 2 4 2" xfId="14783"/>
    <cellStyle name="Normal 15 3 2 5" xfId="7781"/>
    <cellStyle name="Normal 15 3 2 5 2" xfId="18163"/>
    <cellStyle name="Normal 15 3 2 6" xfId="11208"/>
    <cellStyle name="Normal 15 3 3" xfId="1163"/>
    <cellStyle name="Normal 15 3 3 2" xfId="2700"/>
    <cellStyle name="Normal 15 3 3 2 2" xfId="6177"/>
    <cellStyle name="Normal 15 3 3 2 2 2" xfId="16559"/>
    <cellStyle name="Normal 15 3 3 2 3" xfId="9557"/>
    <cellStyle name="Normal 15 3 3 2 3 2" xfId="19939"/>
    <cellStyle name="Normal 15 3 3 2 4" xfId="13113"/>
    <cellStyle name="Normal 15 3 3 3" xfId="4755"/>
    <cellStyle name="Normal 15 3 3 3 2" xfId="15137"/>
    <cellStyle name="Normal 15 3 3 4" xfId="8134"/>
    <cellStyle name="Normal 15 3 3 4 2" xfId="18516"/>
    <cellStyle name="Normal 15 3 3 5" xfId="11587"/>
    <cellStyle name="Normal 15 3 4" xfId="1942"/>
    <cellStyle name="Normal 15 3 4 2" xfId="5471"/>
    <cellStyle name="Normal 15 3 4 2 2" xfId="15853"/>
    <cellStyle name="Normal 15 3 4 3" xfId="8850"/>
    <cellStyle name="Normal 15 3 4 3 2" xfId="19232"/>
    <cellStyle name="Normal 15 3 4 4" xfId="12355"/>
    <cellStyle name="Normal 15 3 5" xfId="3522"/>
    <cellStyle name="Normal 15 3 5 2" xfId="6941"/>
    <cellStyle name="Normal 15 3 5 2 2" xfId="17323"/>
    <cellStyle name="Normal 15 3 5 3" xfId="10321"/>
    <cellStyle name="Normal 15 3 5 3 2" xfId="20703"/>
    <cellStyle name="Normal 15 3 5 4" xfId="13935"/>
    <cellStyle name="Normal 15 3 6" xfId="4050"/>
    <cellStyle name="Normal 15 3 6 2" xfId="14432"/>
    <cellStyle name="Normal 15 3 7" xfId="7429"/>
    <cellStyle name="Normal 15 3 7 2" xfId="17811"/>
    <cellStyle name="Normal 15 3 8" xfId="10830"/>
    <cellStyle name="Normal 15 4" xfId="591"/>
    <cellStyle name="Normal 15 4 2" xfId="1359"/>
    <cellStyle name="Normal 15 4 2 2" xfId="2896"/>
    <cellStyle name="Normal 15 4 2 2 2" xfId="6360"/>
    <cellStyle name="Normal 15 4 2 2 2 2" xfId="16742"/>
    <cellStyle name="Normal 15 4 2 2 3" xfId="9740"/>
    <cellStyle name="Normal 15 4 2 2 3 2" xfId="20122"/>
    <cellStyle name="Normal 15 4 2 2 4" xfId="13309"/>
    <cellStyle name="Normal 15 4 2 3" xfId="4938"/>
    <cellStyle name="Normal 15 4 2 3 2" xfId="15320"/>
    <cellStyle name="Normal 15 4 2 4" xfId="8317"/>
    <cellStyle name="Normal 15 4 2 4 2" xfId="18699"/>
    <cellStyle name="Normal 15 4 2 5" xfId="11783"/>
    <cellStyle name="Normal 15 4 3" xfId="2138"/>
    <cellStyle name="Normal 15 4 3 2" xfId="5654"/>
    <cellStyle name="Normal 15 4 3 2 2" xfId="16036"/>
    <cellStyle name="Normal 15 4 3 3" xfId="9034"/>
    <cellStyle name="Normal 15 4 3 3 2" xfId="19416"/>
    <cellStyle name="Normal 15 4 3 4" xfId="12551"/>
    <cellStyle name="Normal 15 4 4" xfId="4231"/>
    <cellStyle name="Normal 15 4 4 2" xfId="14613"/>
    <cellStyle name="Normal 15 4 5" xfId="7611"/>
    <cellStyle name="Normal 15 4 5 2" xfId="17993"/>
    <cellStyle name="Normal 15 4 6" xfId="11025"/>
    <cellStyle name="Normal 15 5" xfId="980"/>
    <cellStyle name="Normal 15 5 2" xfId="2517"/>
    <cellStyle name="Normal 15 5 2 2" xfId="6007"/>
    <cellStyle name="Normal 15 5 2 2 2" xfId="16389"/>
    <cellStyle name="Normal 15 5 2 3" xfId="9387"/>
    <cellStyle name="Normal 15 5 2 3 2" xfId="19769"/>
    <cellStyle name="Normal 15 5 2 4" xfId="12930"/>
    <cellStyle name="Normal 15 5 3" xfId="4585"/>
    <cellStyle name="Normal 15 5 3 2" xfId="14967"/>
    <cellStyle name="Normal 15 5 4" xfId="7964"/>
    <cellStyle name="Normal 15 5 4 2" xfId="18346"/>
    <cellStyle name="Normal 15 5 5" xfId="11404"/>
    <cellStyle name="Normal 15 6" xfId="1760"/>
    <cellStyle name="Normal 15 6 2" xfId="5302"/>
    <cellStyle name="Normal 15 6 2 2" xfId="15684"/>
    <cellStyle name="Normal 15 6 3" xfId="8681"/>
    <cellStyle name="Normal 15 6 3 2" xfId="19063"/>
    <cellStyle name="Normal 15 6 4" xfId="12173"/>
    <cellStyle name="Normal 15 7" xfId="3523"/>
    <cellStyle name="Normal 15 7 2" xfId="6942"/>
    <cellStyle name="Normal 15 7 2 2" xfId="17324"/>
    <cellStyle name="Normal 15 7 3" xfId="10322"/>
    <cellStyle name="Normal 15 7 3 2" xfId="20704"/>
    <cellStyle name="Normal 15 7 4" xfId="13936"/>
    <cellStyle name="Normal 15 8" xfId="3880"/>
    <cellStyle name="Normal 15 8 2" xfId="14262"/>
    <cellStyle name="Normal 15 9" xfId="7258"/>
    <cellStyle name="Normal 15 9 2" xfId="17640"/>
    <cellStyle name="Normal 16" xfId="205"/>
    <cellStyle name="Normal 16 10" xfId="7264"/>
    <cellStyle name="Normal 16 10 2" xfId="17646"/>
    <cellStyle name="Normal 16 11" xfId="10655"/>
    <cellStyle name="Normal 16 2" xfId="288"/>
    <cellStyle name="Normal 16 2 2" xfId="474"/>
    <cellStyle name="Normal 16 2 2 2" xfId="863"/>
    <cellStyle name="Normal 16 2 2 2 2" xfId="1631"/>
    <cellStyle name="Normal 16 2 2 2 2 2" xfId="3168"/>
    <cellStyle name="Normal 16 2 2 2 2 2 2" xfId="6615"/>
    <cellStyle name="Normal 16 2 2 2 2 2 2 2" xfId="16997"/>
    <cellStyle name="Normal 16 2 2 2 2 2 3" xfId="9995"/>
    <cellStyle name="Normal 16 2 2 2 2 2 3 2" xfId="20377"/>
    <cellStyle name="Normal 16 2 2 2 2 2 4" xfId="13581"/>
    <cellStyle name="Normal 16 2 2 2 2 3" xfId="5193"/>
    <cellStyle name="Normal 16 2 2 2 2 3 2" xfId="15575"/>
    <cellStyle name="Normal 16 2 2 2 2 4" xfId="8572"/>
    <cellStyle name="Normal 16 2 2 2 2 4 2" xfId="18954"/>
    <cellStyle name="Normal 16 2 2 2 2 5" xfId="12055"/>
    <cellStyle name="Normal 16 2 2 2 3" xfId="2410"/>
    <cellStyle name="Normal 16 2 2 2 3 2" xfId="5909"/>
    <cellStyle name="Normal 16 2 2 2 3 2 2" xfId="16291"/>
    <cellStyle name="Normal 16 2 2 2 3 3" xfId="9289"/>
    <cellStyle name="Normal 16 2 2 2 3 3 2" xfId="19671"/>
    <cellStyle name="Normal 16 2 2 2 3 4" xfId="12823"/>
    <cellStyle name="Normal 16 2 2 2 4" xfId="4486"/>
    <cellStyle name="Normal 16 2 2 2 4 2" xfId="14868"/>
    <cellStyle name="Normal 16 2 2 2 5" xfId="7866"/>
    <cellStyle name="Normal 16 2 2 2 5 2" xfId="18248"/>
    <cellStyle name="Normal 16 2 2 2 6" xfId="11297"/>
    <cellStyle name="Normal 16 2 2 3" xfId="1252"/>
    <cellStyle name="Normal 16 2 2 3 2" xfId="2789"/>
    <cellStyle name="Normal 16 2 2 3 2 2" xfId="6262"/>
    <cellStyle name="Normal 16 2 2 3 2 2 2" xfId="16644"/>
    <cellStyle name="Normal 16 2 2 3 2 3" xfId="9642"/>
    <cellStyle name="Normal 16 2 2 3 2 3 2" xfId="20024"/>
    <cellStyle name="Normal 16 2 2 3 2 4" xfId="13202"/>
    <cellStyle name="Normal 16 2 2 3 3" xfId="4840"/>
    <cellStyle name="Normal 16 2 2 3 3 2" xfId="15222"/>
    <cellStyle name="Normal 16 2 2 3 4" xfId="8219"/>
    <cellStyle name="Normal 16 2 2 3 4 2" xfId="18601"/>
    <cellStyle name="Normal 16 2 2 3 5" xfId="11676"/>
    <cellStyle name="Normal 16 2 2 4" xfId="2031"/>
    <cellStyle name="Normal 16 2 2 4 2" xfId="5556"/>
    <cellStyle name="Normal 16 2 2 4 2 2" xfId="15938"/>
    <cellStyle name="Normal 16 2 2 4 3" xfId="8936"/>
    <cellStyle name="Normal 16 2 2 4 3 2" xfId="19318"/>
    <cellStyle name="Normal 16 2 2 4 4" xfId="12444"/>
    <cellStyle name="Normal 16 2 2 5" xfId="3524"/>
    <cellStyle name="Normal 16 2 2 5 2" xfId="6943"/>
    <cellStyle name="Normal 16 2 2 5 2 2" xfId="17325"/>
    <cellStyle name="Normal 16 2 2 5 3" xfId="10323"/>
    <cellStyle name="Normal 16 2 2 5 3 2" xfId="20705"/>
    <cellStyle name="Normal 16 2 2 5 4" xfId="13937"/>
    <cellStyle name="Normal 16 2 2 6" xfId="4135"/>
    <cellStyle name="Normal 16 2 2 6 2" xfId="14517"/>
    <cellStyle name="Normal 16 2 2 7" xfId="7514"/>
    <cellStyle name="Normal 16 2 2 7 2" xfId="17896"/>
    <cellStyle name="Normal 16 2 2 8" xfId="10919"/>
    <cellStyle name="Normal 16 2 3" xfId="680"/>
    <cellStyle name="Normal 16 2 3 2" xfId="1448"/>
    <cellStyle name="Normal 16 2 3 2 2" xfId="2985"/>
    <cellStyle name="Normal 16 2 3 2 2 2" xfId="6445"/>
    <cellStyle name="Normal 16 2 3 2 2 2 2" xfId="16827"/>
    <cellStyle name="Normal 16 2 3 2 2 3" xfId="9825"/>
    <cellStyle name="Normal 16 2 3 2 2 3 2" xfId="20207"/>
    <cellStyle name="Normal 16 2 3 2 2 4" xfId="13398"/>
    <cellStyle name="Normal 16 2 3 2 3" xfId="5023"/>
    <cellStyle name="Normal 16 2 3 2 3 2" xfId="15405"/>
    <cellStyle name="Normal 16 2 3 2 4" xfId="8402"/>
    <cellStyle name="Normal 16 2 3 2 4 2" xfId="18784"/>
    <cellStyle name="Normal 16 2 3 2 5" xfId="11872"/>
    <cellStyle name="Normal 16 2 3 3" xfId="2227"/>
    <cellStyle name="Normal 16 2 3 3 2" xfId="5739"/>
    <cellStyle name="Normal 16 2 3 3 2 2" xfId="16121"/>
    <cellStyle name="Normal 16 2 3 3 3" xfId="9119"/>
    <cellStyle name="Normal 16 2 3 3 3 2" xfId="19501"/>
    <cellStyle name="Normal 16 2 3 3 4" xfId="12640"/>
    <cellStyle name="Normal 16 2 3 4" xfId="4316"/>
    <cellStyle name="Normal 16 2 3 4 2" xfId="14698"/>
    <cellStyle name="Normal 16 2 3 5" xfId="7696"/>
    <cellStyle name="Normal 16 2 3 5 2" xfId="18078"/>
    <cellStyle name="Normal 16 2 3 6" xfId="11114"/>
    <cellStyle name="Normal 16 2 4" xfId="1069"/>
    <cellStyle name="Normal 16 2 4 2" xfId="2606"/>
    <cellStyle name="Normal 16 2 4 2 2" xfId="6092"/>
    <cellStyle name="Normal 16 2 4 2 2 2" xfId="16474"/>
    <cellStyle name="Normal 16 2 4 2 3" xfId="9472"/>
    <cellStyle name="Normal 16 2 4 2 3 2" xfId="19854"/>
    <cellStyle name="Normal 16 2 4 2 4" xfId="13019"/>
    <cellStyle name="Normal 16 2 4 3" xfId="4670"/>
    <cellStyle name="Normal 16 2 4 3 2" xfId="15052"/>
    <cellStyle name="Normal 16 2 4 4" xfId="8049"/>
    <cellStyle name="Normal 16 2 4 4 2" xfId="18431"/>
    <cellStyle name="Normal 16 2 4 5" xfId="11493"/>
    <cellStyle name="Normal 16 2 5" xfId="1848"/>
    <cellStyle name="Normal 16 2 5 2" xfId="5386"/>
    <cellStyle name="Normal 16 2 5 2 2" xfId="15768"/>
    <cellStyle name="Normal 16 2 5 3" xfId="8765"/>
    <cellStyle name="Normal 16 2 5 3 2" xfId="19147"/>
    <cellStyle name="Normal 16 2 5 4" xfId="12261"/>
    <cellStyle name="Normal 16 2 6" xfId="3525"/>
    <cellStyle name="Normal 16 2 6 2" xfId="6944"/>
    <cellStyle name="Normal 16 2 6 2 2" xfId="17326"/>
    <cellStyle name="Normal 16 2 6 3" xfId="10324"/>
    <cellStyle name="Normal 16 2 6 3 2" xfId="20706"/>
    <cellStyle name="Normal 16 2 6 4" xfId="13938"/>
    <cellStyle name="Normal 16 2 7" xfId="3965"/>
    <cellStyle name="Normal 16 2 7 2" xfId="14347"/>
    <cellStyle name="Normal 16 2 8" xfId="7343"/>
    <cellStyle name="Normal 16 2 8 2" xfId="17725"/>
    <cellStyle name="Normal 16 2 9" xfId="10736"/>
    <cellStyle name="Normal 16 3" xfId="391"/>
    <cellStyle name="Normal 16 3 2" xfId="780"/>
    <cellStyle name="Normal 16 3 2 2" xfId="1548"/>
    <cellStyle name="Normal 16 3 2 2 2" xfId="3085"/>
    <cellStyle name="Normal 16 3 2 2 2 2" xfId="6536"/>
    <cellStyle name="Normal 16 3 2 2 2 2 2" xfId="16918"/>
    <cellStyle name="Normal 16 3 2 2 2 3" xfId="9916"/>
    <cellStyle name="Normal 16 3 2 2 2 3 2" xfId="20298"/>
    <cellStyle name="Normal 16 3 2 2 2 4" xfId="13498"/>
    <cellStyle name="Normal 16 3 2 2 3" xfId="5114"/>
    <cellStyle name="Normal 16 3 2 2 3 2" xfId="15496"/>
    <cellStyle name="Normal 16 3 2 2 4" xfId="8493"/>
    <cellStyle name="Normal 16 3 2 2 4 2" xfId="18875"/>
    <cellStyle name="Normal 16 3 2 2 5" xfId="11972"/>
    <cellStyle name="Normal 16 3 2 3" xfId="2327"/>
    <cellStyle name="Normal 16 3 2 3 2" xfId="5830"/>
    <cellStyle name="Normal 16 3 2 3 2 2" xfId="16212"/>
    <cellStyle name="Normal 16 3 2 3 3" xfId="9210"/>
    <cellStyle name="Normal 16 3 2 3 3 2" xfId="19592"/>
    <cellStyle name="Normal 16 3 2 3 4" xfId="12740"/>
    <cellStyle name="Normal 16 3 2 4" xfId="4407"/>
    <cellStyle name="Normal 16 3 2 4 2" xfId="14789"/>
    <cellStyle name="Normal 16 3 2 5" xfId="7787"/>
    <cellStyle name="Normal 16 3 2 5 2" xfId="18169"/>
    <cellStyle name="Normal 16 3 2 6" xfId="11214"/>
    <cellStyle name="Normal 16 3 3" xfId="1169"/>
    <cellStyle name="Normal 16 3 3 2" xfId="2706"/>
    <cellStyle name="Normal 16 3 3 2 2" xfId="6183"/>
    <cellStyle name="Normal 16 3 3 2 2 2" xfId="16565"/>
    <cellStyle name="Normal 16 3 3 2 3" xfId="9563"/>
    <cellStyle name="Normal 16 3 3 2 3 2" xfId="19945"/>
    <cellStyle name="Normal 16 3 3 2 4" xfId="13119"/>
    <cellStyle name="Normal 16 3 3 3" xfId="4761"/>
    <cellStyle name="Normal 16 3 3 3 2" xfId="15143"/>
    <cellStyle name="Normal 16 3 3 4" xfId="8140"/>
    <cellStyle name="Normal 16 3 3 4 2" xfId="18522"/>
    <cellStyle name="Normal 16 3 3 5" xfId="11593"/>
    <cellStyle name="Normal 16 3 4" xfId="1948"/>
    <cellStyle name="Normal 16 3 4 2" xfId="5477"/>
    <cellStyle name="Normal 16 3 4 2 2" xfId="15859"/>
    <cellStyle name="Normal 16 3 4 3" xfId="8856"/>
    <cellStyle name="Normal 16 3 4 3 2" xfId="19238"/>
    <cellStyle name="Normal 16 3 4 4" xfId="12361"/>
    <cellStyle name="Normal 16 3 5" xfId="3526"/>
    <cellStyle name="Normal 16 3 6" xfId="4056"/>
    <cellStyle name="Normal 16 3 6 2" xfId="14438"/>
    <cellStyle name="Normal 16 3 7" xfId="7435"/>
    <cellStyle name="Normal 16 3 7 2" xfId="17817"/>
    <cellStyle name="Normal 16 3 8" xfId="10836"/>
    <cellStyle name="Normal 16 4" xfId="597"/>
    <cellStyle name="Normal 16 4 2" xfId="1365"/>
    <cellStyle name="Normal 16 4 2 2" xfId="2902"/>
    <cellStyle name="Normal 16 4 2 2 2" xfId="6366"/>
    <cellStyle name="Normal 16 4 2 2 2 2" xfId="16748"/>
    <cellStyle name="Normal 16 4 2 2 3" xfId="9746"/>
    <cellStyle name="Normal 16 4 2 2 3 2" xfId="20128"/>
    <cellStyle name="Normal 16 4 2 2 4" xfId="13315"/>
    <cellStyle name="Normal 16 4 2 3" xfId="4944"/>
    <cellStyle name="Normal 16 4 2 3 2" xfId="15326"/>
    <cellStyle name="Normal 16 4 2 4" xfId="8323"/>
    <cellStyle name="Normal 16 4 2 4 2" xfId="18705"/>
    <cellStyle name="Normal 16 4 2 5" xfId="11789"/>
    <cellStyle name="Normal 16 4 3" xfId="2144"/>
    <cellStyle name="Normal 16 4 3 2" xfId="5660"/>
    <cellStyle name="Normal 16 4 3 2 2" xfId="16042"/>
    <cellStyle name="Normal 16 4 3 3" xfId="9040"/>
    <cellStyle name="Normal 16 4 3 3 2" xfId="19422"/>
    <cellStyle name="Normal 16 4 3 4" xfId="12557"/>
    <cellStyle name="Normal 16 4 4" xfId="3527"/>
    <cellStyle name="Normal 16 4 4 2" xfId="6945"/>
    <cellStyle name="Normal 16 4 4 2 2" xfId="17327"/>
    <cellStyle name="Normal 16 4 4 3" xfId="10325"/>
    <cellStyle name="Normal 16 4 4 3 2" xfId="20707"/>
    <cellStyle name="Normal 16 4 4 4" xfId="13939"/>
    <cellStyle name="Normal 16 4 5" xfId="4237"/>
    <cellStyle name="Normal 16 4 5 2" xfId="14619"/>
    <cellStyle name="Normal 16 4 6" xfId="7617"/>
    <cellStyle name="Normal 16 4 6 2" xfId="17999"/>
    <cellStyle name="Normal 16 4 7" xfId="11031"/>
    <cellStyle name="Normal 16 5" xfId="986"/>
    <cellStyle name="Normal 16 5 2" xfId="2523"/>
    <cellStyle name="Normal 16 5 2 2" xfId="6013"/>
    <cellStyle name="Normal 16 5 2 2 2" xfId="16395"/>
    <cellStyle name="Normal 16 5 2 3" xfId="9393"/>
    <cellStyle name="Normal 16 5 2 3 2" xfId="19775"/>
    <cellStyle name="Normal 16 5 2 4" xfId="12936"/>
    <cellStyle name="Normal 16 5 3" xfId="4591"/>
    <cellStyle name="Normal 16 5 3 2" xfId="14973"/>
    <cellStyle name="Normal 16 5 4" xfId="7970"/>
    <cellStyle name="Normal 16 5 4 2" xfId="18352"/>
    <cellStyle name="Normal 16 5 5" xfId="11410"/>
    <cellStyle name="Normal 16 6" xfId="1765"/>
    <cellStyle name="Normal 16 6 2" xfId="5307"/>
    <cellStyle name="Normal 16 6 2 2" xfId="15689"/>
    <cellStyle name="Normal 16 6 3" xfId="8686"/>
    <cellStyle name="Normal 16 6 3 2" xfId="19068"/>
    <cellStyle name="Normal 16 6 4" xfId="12178"/>
    <cellStyle name="Normal 16 7" xfId="3528"/>
    <cellStyle name="Normal 16 7 2" xfId="6946"/>
    <cellStyle name="Normal 16 7 2 2" xfId="17328"/>
    <cellStyle name="Normal 16 7 3" xfId="10326"/>
    <cellStyle name="Normal 16 7 3 2" xfId="20708"/>
    <cellStyle name="Normal 16 7 4" xfId="13940"/>
    <cellStyle name="Normal 16 8" xfId="3725"/>
    <cellStyle name="Normal 16 9" xfId="3886"/>
    <cellStyle name="Normal 16 9 2" xfId="14268"/>
    <cellStyle name="Normal 160" xfId="76"/>
    <cellStyle name="Normal 17" xfId="206"/>
    <cellStyle name="Normal 17 10" xfId="3887"/>
    <cellStyle name="Normal 17 10 2" xfId="14269"/>
    <cellStyle name="Normal 17 11" xfId="7265"/>
    <cellStyle name="Normal 17 11 2" xfId="17647"/>
    <cellStyle name="Normal 17 12" xfId="10656"/>
    <cellStyle name="Normal 17 2" xfId="289"/>
    <cellStyle name="Normal 17 2 2" xfId="475"/>
    <cellStyle name="Normal 17 2 2 2" xfId="864"/>
    <cellStyle name="Normal 17 2 2 2 2" xfId="1632"/>
    <cellStyle name="Normal 17 2 2 2 2 2" xfId="3169"/>
    <cellStyle name="Normal 17 2 2 2 2 2 2" xfId="6616"/>
    <cellStyle name="Normal 17 2 2 2 2 2 2 2" xfId="16998"/>
    <cellStyle name="Normal 17 2 2 2 2 2 3" xfId="9996"/>
    <cellStyle name="Normal 17 2 2 2 2 2 3 2" xfId="20378"/>
    <cellStyle name="Normal 17 2 2 2 2 2 4" xfId="13582"/>
    <cellStyle name="Normal 17 2 2 2 2 3" xfId="5194"/>
    <cellStyle name="Normal 17 2 2 2 2 3 2" xfId="15576"/>
    <cellStyle name="Normal 17 2 2 2 2 4" xfId="8573"/>
    <cellStyle name="Normal 17 2 2 2 2 4 2" xfId="18955"/>
    <cellStyle name="Normal 17 2 2 2 2 5" xfId="12056"/>
    <cellStyle name="Normal 17 2 2 2 3" xfId="2411"/>
    <cellStyle name="Normal 17 2 2 2 3 2" xfId="5910"/>
    <cellStyle name="Normal 17 2 2 2 3 2 2" xfId="16292"/>
    <cellStyle name="Normal 17 2 2 2 3 3" xfId="9290"/>
    <cellStyle name="Normal 17 2 2 2 3 3 2" xfId="19672"/>
    <cellStyle name="Normal 17 2 2 2 3 4" xfId="12824"/>
    <cellStyle name="Normal 17 2 2 2 4" xfId="4487"/>
    <cellStyle name="Normal 17 2 2 2 4 2" xfId="14869"/>
    <cellStyle name="Normal 17 2 2 2 5" xfId="7867"/>
    <cellStyle name="Normal 17 2 2 2 5 2" xfId="18249"/>
    <cellStyle name="Normal 17 2 2 2 6" xfId="11298"/>
    <cellStyle name="Normal 17 2 2 3" xfId="1253"/>
    <cellStyle name="Normal 17 2 2 3 2" xfId="2790"/>
    <cellStyle name="Normal 17 2 2 3 2 2" xfId="6263"/>
    <cellStyle name="Normal 17 2 2 3 2 2 2" xfId="16645"/>
    <cellStyle name="Normal 17 2 2 3 2 3" xfId="9643"/>
    <cellStyle name="Normal 17 2 2 3 2 3 2" xfId="20025"/>
    <cellStyle name="Normal 17 2 2 3 2 4" xfId="13203"/>
    <cellStyle name="Normal 17 2 2 3 3" xfId="4841"/>
    <cellStyle name="Normal 17 2 2 3 3 2" xfId="15223"/>
    <cellStyle name="Normal 17 2 2 3 4" xfId="8220"/>
    <cellStyle name="Normal 17 2 2 3 4 2" xfId="18602"/>
    <cellStyle name="Normal 17 2 2 3 5" xfId="11677"/>
    <cellStyle name="Normal 17 2 2 4" xfId="2032"/>
    <cellStyle name="Normal 17 2 2 4 2" xfId="5557"/>
    <cellStyle name="Normal 17 2 2 4 2 2" xfId="15939"/>
    <cellStyle name="Normal 17 2 2 4 3" xfId="8937"/>
    <cellStyle name="Normal 17 2 2 4 3 2" xfId="19319"/>
    <cellStyle name="Normal 17 2 2 4 4" xfId="12445"/>
    <cellStyle name="Normal 17 2 2 5" xfId="3529"/>
    <cellStyle name="Normal 17 2 2 5 2" xfId="6947"/>
    <cellStyle name="Normal 17 2 2 5 2 2" xfId="17329"/>
    <cellStyle name="Normal 17 2 2 5 3" xfId="10327"/>
    <cellStyle name="Normal 17 2 2 5 3 2" xfId="20709"/>
    <cellStyle name="Normal 17 2 2 5 4" xfId="13941"/>
    <cellStyle name="Normal 17 2 2 6" xfId="4136"/>
    <cellStyle name="Normal 17 2 2 6 2" xfId="14518"/>
    <cellStyle name="Normal 17 2 2 7" xfId="7515"/>
    <cellStyle name="Normal 17 2 2 7 2" xfId="17897"/>
    <cellStyle name="Normal 17 2 2 8" xfId="10920"/>
    <cellStyle name="Normal 17 2 3" xfId="681"/>
    <cellStyle name="Normal 17 2 3 2" xfId="1449"/>
    <cellStyle name="Normal 17 2 3 2 2" xfId="2986"/>
    <cellStyle name="Normal 17 2 3 2 2 2" xfId="6446"/>
    <cellStyle name="Normal 17 2 3 2 2 2 2" xfId="16828"/>
    <cellStyle name="Normal 17 2 3 2 2 3" xfId="9826"/>
    <cellStyle name="Normal 17 2 3 2 2 3 2" xfId="20208"/>
    <cellStyle name="Normal 17 2 3 2 2 4" xfId="13399"/>
    <cellStyle name="Normal 17 2 3 2 3" xfId="5024"/>
    <cellStyle name="Normal 17 2 3 2 3 2" xfId="15406"/>
    <cellStyle name="Normal 17 2 3 2 4" xfId="8403"/>
    <cellStyle name="Normal 17 2 3 2 4 2" xfId="18785"/>
    <cellStyle name="Normal 17 2 3 2 5" xfId="11873"/>
    <cellStyle name="Normal 17 2 3 3" xfId="2228"/>
    <cellStyle name="Normal 17 2 3 3 2" xfId="5740"/>
    <cellStyle name="Normal 17 2 3 3 2 2" xfId="16122"/>
    <cellStyle name="Normal 17 2 3 3 3" xfId="9120"/>
    <cellStyle name="Normal 17 2 3 3 3 2" xfId="19502"/>
    <cellStyle name="Normal 17 2 3 3 4" xfId="12641"/>
    <cellStyle name="Normal 17 2 3 4" xfId="4317"/>
    <cellStyle name="Normal 17 2 3 4 2" xfId="14699"/>
    <cellStyle name="Normal 17 2 3 5" xfId="7697"/>
    <cellStyle name="Normal 17 2 3 5 2" xfId="18079"/>
    <cellStyle name="Normal 17 2 3 6" xfId="11115"/>
    <cellStyle name="Normal 17 2 4" xfId="1070"/>
    <cellStyle name="Normal 17 2 4 2" xfId="2607"/>
    <cellStyle name="Normal 17 2 4 2 2" xfId="6093"/>
    <cellStyle name="Normal 17 2 4 2 2 2" xfId="16475"/>
    <cellStyle name="Normal 17 2 4 2 3" xfId="9473"/>
    <cellStyle name="Normal 17 2 4 2 3 2" xfId="19855"/>
    <cellStyle name="Normal 17 2 4 2 4" xfId="13020"/>
    <cellStyle name="Normal 17 2 4 3" xfId="4671"/>
    <cellStyle name="Normal 17 2 4 3 2" xfId="15053"/>
    <cellStyle name="Normal 17 2 4 4" xfId="8050"/>
    <cellStyle name="Normal 17 2 4 4 2" xfId="18432"/>
    <cellStyle name="Normal 17 2 4 5" xfId="11494"/>
    <cellStyle name="Normal 17 2 5" xfId="1849"/>
    <cellStyle name="Normal 17 2 5 2" xfId="5387"/>
    <cellStyle name="Normal 17 2 5 2 2" xfId="15769"/>
    <cellStyle name="Normal 17 2 5 3" xfId="8766"/>
    <cellStyle name="Normal 17 2 5 3 2" xfId="19148"/>
    <cellStyle name="Normal 17 2 5 4" xfId="12262"/>
    <cellStyle name="Normal 17 2 6" xfId="3530"/>
    <cellStyle name="Normal 17 2 6 2" xfId="6948"/>
    <cellStyle name="Normal 17 2 6 2 2" xfId="17330"/>
    <cellStyle name="Normal 17 2 6 3" xfId="10328"/>
    <cellStyle name="Normal 17 2 6 3 2" xfId="20710"/>
    <cellStyle name="Normal 17 2 6 4" xfId="13942"/>
    <cellStyle name="Normal 17 2 7" xfId="3966"/>
    <cellStyle name="Normal 17 2 7 2" xfId="14348"/>
    <cellStyle name="Normal 17 2 8" xfId="7344"/>
    <cellStyle name="Normal 17 2 8 2" xfId="17726"/>
    <cellStyle name="Normal 17 2 9" xfId="10737"/>
    <cellStyle name="Normal 17 3" xfId="392"/>
    <cellStyle name="Normal 17 3 2" xfId="781"/>
    <cellStyle name="Normal 17 3 2 2" xfId="1549"/>
    <cellStyle name="Normal 17 3 2 2 2" xfId="3086"/>
    <cellStyle name="Normal 17 3 2 2 2 2" xfId="6537"/>
    <cellStyle name="Normal 17 3 2 2 2 2 2" xfId="16919"/>
    <cellStyle name="Normal 17 3 2 2 2 3" xfId="9917"/>
    <cellStyle name="Normal 17 3 2 2 2 3 2" xfId="20299"/>
    <cellStyle name="Normal 17 3 2 2 2 4" xfId="13499"/>
    <cellStyle name="Normal 17 3 2 2 3" xfId="5115"/>
    <cellStyle name="Normal 17 3 2 2 3 2" xfId="15497"/>
    <cellStyle name="Normal 17 3 2 2 4" xfId="8494"/>
    <cellStyle name="Normal 17 3 2 2 4 2" xfId="18876"/>
    <cellStyle name="Normal 17 3 2 2 5" xfId="11973"/>
    <cellStyle name="Normal 17 3 2 3" xfId="2328"/>
    <cellStyle name="Normal 17 3 2 3 2" xfId="5831"/>
    <cellStyle name="Normal 17 3 2 3 2 2" xfId="16213"/>
    <cellStyle name="Normal 17 3 2 3 3" xfId="9211"/>
    <cellStyle name="Normal 17 3 2 3 3 2" xfId="19593"/>
    <cellStyle name="Normal 17 3 2 3 4" xfId="12741"/>
    <cellStyle name="Normal 17 3 2 4" xfId="3716"/>
    <cellStyle name="Normal 17 3 2 5" xfId="4408"/>
    <cellStyle name="Normal 17 3 2 5 2" xfId="14790"/>
    <cellStyle name="Normal 17 3 2 6" xfId="7788"/>
    <cellStyle name="Normal 17 3 2 6 2" xfId="18170"/>
    <cellStyle name="Normal 17 3 2 7" xfId="11215"/>
    <cellStyle name="Normal 17 3 3" xfId="1170"/>
    <cellStyle name="Normal 17 3 3 2" xfId="2707"/>
    <cellStyle name="Normal 17 3 3 2 2" xfId="6184"/>
    <cellStyle name="Normal 17 3 3 2 2 2" xfId="16566"/>
    <cellStyle name="Normal 17 3 3 2 3" xfId="9564"/>
    <cellStyle name="Normal 17 3 3 2 3 2" xfId="19946"/>
    <cellStyle name="Normal 17 3 3 2 4" xfId="13120"/>
    <cellStyle name="Normal 17 3 3 3" xfId="4762"/>
    <cellStyle name="Normal 17 3 3 3 2" xfId="15144"/>
    <cellStyle name="Normal 17 3 3 4" xfId="8141"/>
    <cellStyle name="Normal 17 3 3 4 2" xfId="18523"/>
    <cellStyle name="Normal 17 3 3 5" xfId="11594"/>
    <cellStyle name="Normal 17 3 4" xfId="1949"/>
    <cellStyle name="Normal 17 3 4 2" xfId="5478"/>
    <cellStyle name="Normal 17 3 4 2 2" xfId="15860"/>
    <cellStyle name="Normal 17 3 4 3" xfId="8857"/>
    <cellStyle name="Normal 17 3 4 3 2" xfId="19239"/>
    <cellStyle name="Normal 17 3 4 4" xfId="12362"/>
    <cellStyle name="Normal 17 3 5" xfId="3531"/>
    <cellStyle name="Normal 17 3 5 2" xfId="6949"/>
    <cellStyle name="Normal 17 3 5 2 2" xfId="17331"/>
    <cellStyle name="Normal 17 3 5 3" xfId="10329"/>
    <cellStyle name="Normal 17 3 5 3 2" xfId="20711"/>
    <cellStyle name="Normal 17 3 5 4" xfId="13943"/>
    <cellStyle name="Normal 17 3 6" xfId="4057"/>
    <cellStyle name="Normal 17 3 6 2" xfId="14439"/>
    <cellStyle name="Normal 17 3 7" xfId="7436"/>
    <cellStyle name="Normal 17 3 7 2" xfId="17818"/>
    <cellStyle name="Normal 17 3 8" xfId="10837"/>
    <cellStyle name="Normal 17 4" xfId="598"/>
    <cellStyle name="Normal 17 4 2" xfId="1366"/>
    <cellStyle name="Normal 17 4 2 2" xfId="2903"/>
    <cellStyle name="Normal 17 4 2 2 2" xfId="6367"/>
    <cellStyle name="Normal 17 4 2 2 2 2" xfId="16749"/>
    <cellStyle name="Normal 17 4 2 2 3" xfId="9747"/>
    <cellStyle name="Normal 17 4 2 2 3 2" xfId="20129"/>
    <cellStyle name="Normal 17 4 2 2 4" xfId="13316"/>
    <cellStyle name="Normal 17 4 2 3" xfId="4945"/>
    <cellStyle name="Normal 17 4 2 3 2" xfId="15327"/>
    <cellStyle name="Normal 17 4 2 4" xfId="8324"/>
    <cellStyle name="Normal 17 4 2 4 2" xfId="18706"/>
    <cellStyle name="Normal 17 4 2 5" xfId="11790"/>
    <cellStyle name="Normal 17 4 3" xfId="2145"/>
    <cellStyle name="Normal 17 4 3 2" xfId="5661"/>
    <cellStyle name="Normal 17 4 3 2 2" xfId="16043"/>
    <cellStyle name="Normal 17 4 3 3" xfId="9041"/>
    <cellStyle name="Normal 17 4 3 3 2" xfId="19423"/>
    <cellStyle name="Normal 17 4 3 4" xfId="12558"/>
    <cellStyle name="Normal 17 4 4" xfId="3532"/>
    <cellStyle name="Normal 17 4 4 2" xfId="6950"/>
    <cellStyle name="Normal 17 4 4 2 2" xfId="17332"/>
    <cellStyle name="Normal 17 4 4 3" xfId="10330"/>
    <cellStyle name="Normal 17 4 4 3 2" xfId="20712"/>
    <cellStyle name="Normal 17 4 4 4" xfId="13944"/>
    <cellStyle name="Normal 17 4 5" xfId="4238"/>
    <cellStyle name="Normal 17 4 5 2" xfId="14620"/>
    <cellStyle name="Normal 17 4 6" xfId="7618"/>
    <cellStyle name="Normal 17 4 6 2" xfId="18000"/>
    <cellStyle name="Normal 17 4 7" xfId="11032"/>
    <cellStyle name="Normal 17 5" xfId="987"/>
    <cellStyle name="Normal 17 5 2" xfId="2524"/>
    <cellStyle name="Normal 17 5 2 2" xfId="6014"/>
    <cellStyle name="Normal 17 5 2 2 2" xfId="16396"/>
    <cellStyle name="Normal 17 5 2 3" xfId="9394"/>
    <cellStyle name="Normal 17 5 2 3 2" xfId="19776"/>
    <cellStyle name="Normal 17 5 2 4" xfId="12937"/>
    <cellStyle name="Normal 17 5 3" xfId="4592"/>
    <cellStyle name="Normal 17 5 3 2" xfId="14974"/>
    <cellStyle name="Normal 17 5 4" xfId="7971"/>
    <cellStyle name="Normal 17 5 4 2" xfId="18353"/>
    <cellStyle name="Normal 17 5 5" xfId="11411"/>
    <cellStyle name="Normal 17 6" xfId="1766"/>
    <cellStyle name="Normal 17 6 2" xfId="5308"/>
    <cellStyle name="Normal 17 6 2 2" xfId="15690"/>
    <cellStyle name="Normal 17 6 3" xfId="8687"/>
    <cellStyle name="Normal 17 6 3 2" xfId="19069"/>
    <cellStyle name="Normal 17 6 4" xfId="12179"/>
    <cellStyle name="Normal 17 7" xfId="3533"/>
    <cellStyle name="Normal 17 7 2" xfId="6951"/>
    <cellStyle name="Normal 17 7 2 2" xfId="17333"/>
    <cellStyle name="Normal 17 7 3" xfId="10331"/>
    <cellStyle name="Normal 17 7 3 2" xfId="20713"/>
    <cellStyle name="Normal 17 7 4" xfId="13945"/>
    <cellStyle name="Normal 17 8" xfId="3688"/>
    <cellStyle name="Normal 17 8 2" xfId="7102"/>
    <cellStyle name="Normal 17 8 2 2" xfId="17484"/>
    <cellStyle name="Normal 17 8 3" xfId="10482"/>
    <cellStyle name="Normal 17 8 3 2" xfId="20864"/>
    <cellStyle name="Normal 17 8 4" xfId="14096"/>
    <cellStyle name="Normal 17 9" xfId="3734"/>
    <cellStyle name="Normal 18" xfId="207"/>
    <cellStyle name="Normal 18 10" xfId="7266"/>
    <cellStyle name="Normal 18 10 2" xfId="17648"/>
    <cellStyle name="Normal 18 11" xfId="10657"/>
    <cellStyle name="Normal 18 2" xfId="290"/>
    <cellStyle name="Normal 18 2 2" xfId="476"/>
    <cellStyle name="Normal 18 2 2 2" xfId="865"/>
    <cellStyle name="Normal 18 2 2 2 2" xfId="1633"/>
    <cellStyle name="Normal 18 2 2 2 2 2" xfId="3170"/>
    <cellStyle name="Normal 18 2 2 2 2 2 2" xfId="6617"/>
    <cellStyle name="Normal 18 2 2 2 2 2 2 2" xfId="16999"/>
    <cellStyle name="Normal 18 2 2 2 2 2 3" xfId="9997"/>
    <cellStyle name="Normal 18 2 2 2 2 2 3 2" xfId="20379"/>
    <cellStyle name="Normal 18 2 2 2 2 2 4" xfId="13583"/>
    <cellStyle name="Normal 18 2 2 2 2 3" xfId="5195"/>
    <cellStyle name="Normal 18 2 2 2 2 3 2" xfId="15577"/>
    <cellStyle name="Normal 18 2 2 2 2 4" xfId="8574"/>
    <cellStyle name="Normal 18 2 2 2 2 4 2" xfId="18956"/>
    <cellStyle name="Normal 18 2 2 2 2 5" xfId="12057"/>
    <cellStyle name="Normal 18 2 2 2 3" xfId="2412"/>
    <cellStyle name="Normal 18 2 2 2 3 2" xfId="5911"/>
    <cellStyle name="Normal 18 2 2 2 3 2 2" xfId="16293"/>
    <cellStyle name="Normal 18 2 2 2 3 3" xfId="9291"/>
    <cellStyle name="Normal 18 2 2 2 3 3 2" xfId="19673"/>
    <cellStyle name="Normal 18 2 2 2 3 4" xfId="12825"/>
    <cellStyle name="Normal 18 2 2 2 4" xfId="4488"/>
    <cellStyle name="Normal 18 2 2 2 4 2" xfId="14870"/>
    <cellStyle name="Normal 18 2 2 2 5" xfId="7868"/>
    <cellStyle name="Normal 18 2 2 2 5 2" xfId="18250"/>
    <cellStyle name="Normal 18 2 2 2 6" xfId="11299"/>
    <cellStyle name="Normal 18 2 2 3" xfId="1254"/>
    <cellStyle name="Normal 18 2 2 3 2" xfId="2791"/>
    <cellStyle name="Normal 18 2 2 3 2 2" xfId="6264"/>
    <cellStyle name="Normal 18 2 2 3 2 2 2" xfId="16646"/>
    <cellStyle name="Normal 18 2 2 3 2 3" xfId="9644"/>
    <cellStyle name="Normal 18 2 2 3 2 3 2" xfId="20026"/>
    <cellStyle name="Normal 18 2 2 3 2 4" xfId="13204"/>
    <cellStyle name="Normal 18 2 2 3 3" xfId="4842"/>
    <cellStyle name="Normal 18 2 2 3 3 2" xfId="15224"/>
    <cellStyle name="Normal 18 2 2 3 4" xfId="8221"/>
    <cellStyle name="Normal 18 2 2 3 4 2" xfId="18603"/>
    <cellStyle name="Normal 18 2 2 3 5" xfId="11678"/>
    <cellStyle name="Normal 18 2 2 4" xfId="2033"/>
    <cellStyle name="Normal 18 2 2 4 2" xfId="5558"/>
    <cellStyle name="Normal 18 2 2 4 2 2" xfId="15940"/>
    <cellStyle name="Normal 18 2 2 4 3" xfId="8938"/>
    <cellStyle name="Normal 18 2 2 4 3 2" xfId="19320"/>
    <cellStyle name="Normal 18 2 2 4 4" xfId="12446"/>
    <cellStyle name="Normal 18 2 2 5" xfId="3534"/>
    <cellStyle name="Normal 18 2 2 5 2" xfId="6952"/>
    <cellStyle name="Normal 18 2 2 5 2 2" xfId="17334"/>
    <cellStyle name="Normal 18 2 2 5 3" xfId="10332"/>
    <cellStyle name="Normal 18 2 2 5 3 2" xfId="20714"/>
    <cellStyle name="Normal 18 2 2 5 4" xfId="13946"/>
    <cellStyle name="Normal 18 2 2 6" xfId="4137"/>
    <cellStyle name="Normal 18 2 2 6 2" xfId="14519"/>
    <cellStyle name="Normal 18 2 2 7" xfId="7516"/>
    <cellStyle name="Normal 18 2 2 7 2" xfId="17898"/>
    <cellStyle name="Normal 18 2 2 8" xfId="10921"/>
    <cellStyle name="Normal 18 2 3" xfId="682"/>
    <cellStyle name="Normal 18 2 3 2" xfId="1450"/>
    <cellStyle name="Normal 18 2 3 2 2" xfId="2987"/>
    <cellStyle name="Normal 18 2 3 2 2 2" xfId="6447"/>
    <cellStyle name="Normal 18 2 3 2 2 2 2" xfId="16829"/>
    <cellStyle name="Normal 18 2 3 2 2 3" xfId="9827"/>
    <cellStyle name="Normal 18 2 3 2 2 3 2" xfId="20209"/>
    <cellStyle name="Normal 18 2 3 2 2 4" xfId="13400"/>
    <cellStyle name="Normal 18 2 3 2 3" xfId="5025"/>
    <cellStyle name="Normal 18 2 3 2 3 2" xfId="15407"/>
    <cellStyle name="Normal 18 2 3 2 4" xfId="8404"/>
    <cellStyle name="Normal 18 2 3 2 4 2" xfId="18786"/>
    <cellStyle name="Normal 18 2 3 2 5" xfId="11874"/>
    <cellStyle name="Normal 18 2 3 3" xfId="2229"/>
    <cellStyle name="Normal 18 2 3 3 2" xfId="5741"/>
    <cellStyle name="Normal 18 2 3 3 2 2" xfId="16123"/>
    <cellStyle name="Normal 18 2 3 3 3" xfId="9121"/>
    <cellStyle name="Normal 18 2 3 3 3 2" xfId="19503"/>
    <cellStyle name="Normal 18 2 3 3 4" xfId="12642"/>
    <cellStyle name="Normal 18 2 3 4" xfId="4318"/>
    <cellStyle name="Normal 18 2 3 4 2" xfId="14700"/>
    <cellStyle name="Normal 18 2 3 5" xfId="7698"/>
    <cellStyle name="Normal 18 2 3 5 2" xfId="18080"/>
    <cellStyle name="Normal 18 2 3 6" xfId="11116"/>
    <cellStyle name="Normal 18 2 4" xfId="1071"/>
    <cellStyle name="Normal 18 2 4 2" xfId="2608"/>
    <cellStyle name="Normal 18 2 4 2 2" xfId="6094"/>
    <cellStyle name="Normal 18 2 4 2 2 2" xfId="16476"/>
    <cellStyle name="Normal 18 2 4 2 3" xfId="9474"/>
    <cellStyle name="Normal 18 2 4 2 3 2" xfId="19856"/>
    <cellStyle name="Normal 18 2 4 2 4" xfId="13021"/>
    <cellStyle name="Normal 18 2 4 3" xfId="4672"/>
    <cellStyle name="Normal 18 2 4 3 2" xfId="15054"/>
    <cellStyle name="Normal 18 2 4 4" xfId="8051"/>
    <cellStyle name="Normal 18 2 4 4 2" xfId="18433"/>
    <cellStyle name="Normal 18 2 4 5" xfId="11495"/>
    <cellStyle name="Normal 18 2 5" xfId="1850"/>
    <cellStyle name="Normal 18 2 5 2" xfId="5388"/>
    <cellStyle name="Normal 18 2 5 2 2" xfId="15770"/>
    <cellStyle name="Normal 18 2 5 3" xfId="8767"/>
    <cellStyle name="Normal 18 2 5 3 2" xfId="19149"/>
    <cellStyle name="Normal 18 2 5 4" xfId="12263"/>
    <cellStyle name="Normal 18 2 6" xfId="3535"/>
    <cellStyle name="Normal 18 2 6 2" xfId="6953"/>
    <cellStyle name="Normal 18 2 6 2 2" xfId="17335"/>
    <cellStyle name="Normal 18 2 6 3" xfId="10333"/>
    <cellStyle name="Normal 18 2 6 3 2" xfId="20715"/>
    <cellStyle name="Normal 18 2 6 4" xfId="13947"/>
    <cellStyle name="Normal 18 2 7" xfId="3967"/>
    <cellStyle name="Normal 18 2 7 2" xfId="14349"/>
    <cellStyle name="Normal 18 2 8" xfId="7345"/>
    <cellStyle name="Normal 18 2 8 2" xfId="17727"/>
    <cellStyle name="Normal 18 2 9" xfId="10738"/>
    <cellStyle name="Normal 18 3" xfId="393"/>
    <cellStyle name="Normal 18 3 2" xfId="782"/>
    <cellStyle name="Normal 18 3 2 2" xfId="1550"/>
    <cellStyle name="Normal 18 3 2 2 2" xfId="3087"/>
    <cellStyle name="Normal 18 3 2 2 2 2" xfId="6538"/>
    <cellStyle name="Normal 18 3 2 2 2 2 2" xfId="16920"/>
    <cellStyle name="Normal 18 3 2 2 2 3" xfId="9918"/>
    <cellStyle name="Normal 18 3 2 2 2 3 2" xfId="20300"/>
    <cellStyle name="Normal 18 3 2 2 2 4" xfId="13500"/>
    <cellStyle name="Normal 18 3 2 2 3" xfId="5116"/>
    <cellStyle name="Normal 18 3 2 2 3 2" xfId="15498"/>
    <cellStyle name="Normal 18 3 2 2 4" xfId="8495"/>
    <cellStyle name="Normal 18 3 2 2 4 2" xfId="18877"/>
    <cellStyle name="Normal 18 3 2 2 5" xfId="11974"/>
    <cellStyle name="Normal 18 3 2 3" xfId="2329"/>
    <cellStyle name="Normal 18 3 2 3 2" xfId="5832"/>
    <cellStyle name="Normal 18 3 2 3 2 2" xfId="16214"/>
    <cellStyle name="Normal 18 3 2 3 3" xfId="9212"/>
    <cellStyle name="Normal 18 3 2 3 3 2" xfId="19594"/>
    <cellStyle name="Normal 18 3 2 3 4" xfId="12742"/>
    <cellStyle name="Normal 18 3 2 4" xfId="4409"/>
    <cellStyle name="Normal 18 3 2 4 2" xfId="14791"/>
    <cellStyle name="Normal 18 3 2 5" xfId="7789"/>
    <cellStyle name="Normal 18 3 2 5 2" xfId="18171"/>
    <cellStyle name="Normal 18 3 2 6" xfId="11216"/>
    <cellStyle name="Normal 18 3 3" xfId="1171"/>
    <cellStyle name="Normal 18 3 3 2" xfId="2708"/>
    <cellStyle name="Normal 18 3 3 2 2" xfId="6185"/>
    <cellStyle name="Normal 18 3 3 2 2 2" xfId="16567"/>
    <cellStyle name="Normal 18 3 3 2 3" xfId="9565"/>
    <cellStyle name="Normal 18 3 3 2 3 2" xfId="19947"/>
    <cellStyle name="Normal 18 3 3 2 4" xfId="13121"/>
    <cellStyle name="Normal 18 3 3 3" xfId="4763"/>
    <cellStyle name="Normal 18 3 3 3 2" xfId="15145"/>
    <cellStyle name="Normal 18 3 3 4" xfId="8142"/>
    <cellStyle name="Normal 18 3 3 4 2" xfId="18524"/>
    <cellStyle name="Normal 18 3 3 5" xfId="11595"/>
    <cellStyle name="Normal 18 3 4" xfId="1950"/>
    <cellStyle name="Normal 18 3 4 2" xfId="5479"/>
    <cellStyle name="Normal 18 3 4 2 2" xfId="15861"/>
    <cellStyle name="Normal 18 3 4 3" xfId="8858"/>
    <cellStyle name="Normal 18 3 4 3 2" xfId="19240"/>
    <cellStyle name="Normal 18 3 4 4" xfId="12363"/>
    <cellStyle name="Normal 18 3 5" xfId="3536"/>
    <cellStyle name="Normal 18 3 5 2" xfId="6954"/>
    <cellStyle name="Normal 18 3 5 2 2" xfId="17336"/>
    <cellStyle name="Normal 18 3 5 3" xfId="10334"/>
    <cellStyle name="Normal 18 3 5 3 2" xfId="20716"/>
    <cellStyle name="Normal 18 3 5 4" xfId="13948"/>
    <cellStyle name="Normal 18 3 6" xfId="4058"/>
    <cellStyle name="Normal 18 3 6 2" xfId="14440"/>
    <cellStyle name="Normal 18 3 7" xfId="7437"/>
    <cellStyle name="Normal 18 3 7 2" xfId="17819"/>
    <cellStyle name="Normal 18 3 8" xfId="10838"/>
    <cellStyle name="Normal 18 4" xfId="599"/>
    <cellStyle name="Normal 18 4 2" xfId="1367"/>
    <cellStyle name="Normal 18 4 2 2" xfId="2904"/>
    <cellStyle name="Normal 18 4 2 2 2" xfId="6368"/>
    <cellStyle name="Normal 18 4 2 2 2 2" xfId="16750"/>
    <cellStyle name="Normal 18 4 2 2 3" xfId="9748"/>
    <cellStyle name="Normal 18 4 2 2 3 2" xfId="20130"/>
    <cellStyle name="Normal 18 4 2 2 4" xfId="13317"/>
    <cellStyle name="Normal 18 4 2 3" xfId="4946"/>
    <cellStyle name="Normal 18 4 2 3 2" xfId="15328"/>
    <cellStyle name="Normal 18 4 2 4" xfId="8325"/>
    <cellStyle name="Normal 18 4 2 4 2" xfId="18707"/>
    <cellStyle name="Normal 18 4 2 5" xfId="11791"/>
    <cellStyle name="Normal 18 4 3" xfId="2146"/>
    <cellStyle name="Normal 18 4 3 2" xfId="5662"/>
    <cellStyle name="Normal 18 4 3 2 2" xfId="16044"/>
    <cellStyle name="Normal 18 4 3 3" xfId="9042"/>
    <cellStyle name="Normal 18 4 3 3 2" xfId="19424"/>
    <cellStyle name="Normal 18 4 3 4" xfId="12559"/>
    <cellStyle name="Normal 18 4 4" xfId="4239"/>
    <cellStyle name="Normal 18 4 4 2" xfId="14621"/>
    <cellStyle name="Normal 18 4 5" xfId="7619"/>
    <cellStyle name="Normal 18 4 5 2" xfId="18001"/>
    <cellStyle name="Normal 18 4 6" xfId="11033"/>
    <cellStyle name="Normal 18 5" xfId="988"/>
    <cellStyle name="Normal 18 5 2" xfId="2525"/>
    <cellStyle name="Normal 18 5 2 2" xfId="6015"/>
    <cellStyle name="Normal 18 5 2 2 2" xfId="16397"/>
    <cellStyle name="Normal 18 5 2 3" xfId="9395"/>
    <cellStyle name="Normal 18 5 2 3 2" xfId="19777"/>
    <cellStyle name="Normal 18 5 2 4" xfId="12938"/>
    <cellStyle name="Normal 18 5 3" xfId="4593"/>
    <cellStyle name="Normal 18 5 3 2" xfId="14975"/>
    <cellStyle name="Normal 18 5 4" xfId="7972"/>
    <cellStyle name="Normal 18 5 4 2" xfId="18354"/>
    <cellStyle name="Normal 18 5 5" xfId="11412"/>
    <cellStyle name="Normal 18 6" xfId="1767"/>
    <cellStyle name="Normal 18 6 2" xfId="5309"/>
    <cellStyle name="Normal 18 6 2 2" xfId="15691"/>
    <cellStyle name="Normal 18 6 3" xfId="8688"/>
    <cellStyle name="Normal 18 6 3 2" xfId="19070"/>
    <cellStyle name="Normal 18 6 4" xfId="12180"/>
    <cellStyle name="Normal 18 7" xfId="3537"/>
    <cellStyle name="Normal 18 7 2" xfId="6955"/>
    <cellStyle name="Normal 18 7 2 2" xfId="17337"/>
    <cellStyle name="Normal 18 7 3" xfId="10335"/>
    <cellStyle name="Normal 18 7 3 2" xfId="20717"/>
    <cellStyle name="Normal 18 7 4" xfId="13949"/>
    <cellStyle name="Normal 18 8" xfId="3705"/>
    <cellStyle name="Normal 18 9" xfId="3888"/>
    <cellStyle name="Normal 18 9 2" xfId="14270"/>
    <cellStyle name="Normal 19" xfId="208"/>
    <cellStyle name="Normal 19 2" xfId="394"/>
    <cellStyle name="Normal 19 2 2" xfId="783"/>
    <cellStyle name="Normal 19 2 2 2" xfId="1551"/>
    <cellStyle name="Normal 19 2 2 2 2" xfId="3088"/>
    <cellStyle name="Normal 19 2 2 2 2 2" xfId="6539"/>
    <cellStyle name="Normal 19 2 2 2 2 2 2" xfId="16921"/>
    <cellStyle name="Normal 19 2 2 2 2 3" xfId="9919"/>
    <cellStyle name="Normal 19 2 2 2 2 3 2" xfId="20301"/>
    <cellStyle name="Normal 19 2 2 2 2 4" xfId="13501"/>
    <cellStyle name="Normal 19 2 2 2 3" xfId="5117"/>
    <cellStyle name="Normal 19 2 2 2 3 2" xfId="15499"/>
    <cellStyle name="Normal 19 2 2 2 4" xfId="8496"/>
    <cellStyle name="Normal 19 2 2 2 4 2" xfId="18878"/>
    <cellStyle name="Normal 19 2 2 2 5" xfId="11975"/>
    <cellStyle name="Normal 19 2 2 3" xfId="2330"/>
    <cellStyle name="Normal 19 2 2 3 2" xfId="5833"/>
    <cellStyle name="Normal 19 2 2 3 2 2" xfId="16215"/>
    <cellStyle name="Normal 19 2 2 3 3" xfId="9213"/>
    <cellStyle name="Normal 19 2 2 3 3 2" xfId="19595"/>
    <cellStyle name="Normal 19 2 2 3 4" xfId="12743"/>
    <cellStyle name="Normal 19 2 2 4" xfId="4410"/>
    <cellStyle name="Normal 19 2 2 4 2" xfId="14792"/>
    <cellStyle name="Normal 19 2 2 5" xfId="7790"/>
    <cellStyle name="Normal 19 2 2 5 2" xfId="18172"/>
    <cellStyle name="Normal 19 2 2 6" xfId="11217"/>
    <cellStyle name="Normal 19 2 3" xfId="1172"/>
    <cellStyle name="Normal 19 2 3 2" xfId="2709"/>
    <cellStyle name="Normal 19 2 3 2 2" xfId="6186"/>
    <cellStyle name="Normal 19 2 3 2 2 2" xfId="16568"/>
    <cellStyle name="Normal 19 2 3 2 3" xfId="9566"/>
    <cellStyle name="Normal 19 2 3 2 3 2" xfId="19948"/>
    <cellStyle name="Normal 19 2 3 2 4" xfId="13122"/>
    <cellStyle name="Normal 19 2 3 3" xfId="4764"/>
    <cellStyle name="Normal 19 2 3 3 2" xfId="15146"/>
    <cellStyle name="Normal 19 2 3 4" xfId="8143"/>
    <cellStyle name="Normal 19 2 3 4 2" xfId="18525"/>
    <cellStyle name="Normal 19 2 3 5" xfId="11596"/>
    <cellStyle name="Normal 19 2 4" xfId="1951"/>
    <cellStyle name="Normal 19 2 4 2" xfId="5480"/>
    <cellStyle name="Normal 19 2 4 2 2" xfId="15862"/>
    <cellStyle name="Normal 19 2 4 3" xfId="8859"/>
    <cellStyle name="Normal 19 2 4 3 2" xfId="19241"/>
    <cellStyle name="Normal 19 2 4 4" xfId="12364"/>
    <cellStyle name="Normal 19 2 5" xfId="3538"/>
    <cellStyle name="Normal 19 2 5 2" xfId="6956"/>
    <cellStyle name="Normal 19 2 5 2 2" xfId="17338"/>
    <cellStyle name="Normal 19 2 5 3" xfId="10336"/>
    <cellStyle name="Normal 19 2 5 3 2" xfId="20718"/>
    <cellStyle name="Normal 19 2 5 4" xfId="13950"/>
    <cellStyle name="Normal 19 2 6" xfId="4059"/>
    <cellStyle name="Normal 19 2 6 2" xfId="14441"/>
    <cellStyle name="Normal 19 2 7" xfId="7438"/>
    <cellStyle name="Normal 19 2 7 2" xfId="17820"/>
    <cellStyle name="Normal 19 2 8" xfId="10839"/>
    <cellStyle name="Normal 19 3" xfId="600"/>
    <cellStyle name="Normal 19 3 2" xfId="1368"/>
    <cellStyle name="Normal 19 3 2 2" xfId="2905"/>
    <cellStyle name="Normal 19 3 2 2 2" xfId="6369"/>
    <cellStyle name="Normal 19 3 2 2 2 2" xfId="16751"/>
    <cellStyle name="Normal 19 3 2 2 3" xfId="9749"/>
    <cellStyle name="Normal 19 3 2 2 3 2" xfId="20131"/>
    <cellStyle name="Normal 19 3 2 2 4" xfId="13318"/>
    <cellStyle name="Normal 19 3 2 3" xfId="4947"/>
    <cellStyle name="Normal 19 3 2 3 2" xfId="15329"/>
    <cellStyle name="Normal 19 3 2 4" xfId="8326"/>
    <cellStyle name="Normal 19 3 2 4 2" xfId="18708"/>
    <cellStyle name="Normal 19 3 2 5" xfId="11792"/>
    <cellStyle name="Normal 19 3 3" xfId="2147"/>
    <cellStyle name="Normal 19 3 3 2" xfId="5663"/>
    <cellStyle name="Normal 19 3 3 2 2" xfId="16045"/>
    <cellStyle name="Normal 19 3 3 3" xfId="9043"/>
    <cellStyle name="Normal 19 3 3 3 2" xfId="19425"/>
    <cellStyle name="Normal 19 3 3 4" xfId="12560"/>
    <cellStyle name="Normal 19 3 4" xfId="4240"/>
    <cellStyle name="Normal 19 3 4 2" xfId="14622"/>
    <cellStyle name="Normal 19 3 5" xfId="7620"/>
    <cellStyle name="Normal 19 3 5 2" xfId="18002"/>
    <cellStyle name="Normal 19 3 6" xfId="11034"/>
    <cellStyle name="Normal 19 4" xfId="989"/>
    <cellStyle name="Normal 19 4 2" xfId="2526"/>
    <cellStyle name="Normal 19 4 2 2" xfId="6016"/>
    <cellStyle name="Normal 19 4 2 2 2" xfId="16398"/>
    <cellStyle name="Normal 19 4 2 3" xfId="9396"/>
    <cellStyle name="Normal 19 4 2 3 2" xfId="19778"/>
    <cellStyle name="Normal 19 4 2 4" xfId="12939"/>
    <cellStyle name="Normal 19 4 3" xfId="4594"/>
    <cellStyle name="Normal 19 4 3 2" xfId="14976"/>
    <cellStyle name="Normal 19 4 4" xfId="7973"/>
    <cellStyle name="Normal 19 4 4 2" xfId="18355"/>
    <cellStyle name="Normal 19 4 5" xfId="11413"/>
    <cellStyle name="Normal 19 5" xfId="1768"/>
    <cellStyle name="Normal 19 5 2" xfId="5310"/>
    <cellStyle name="Normal 19 5 2 2" xfId="15692"/>
    <cellStyle name="Normal 19 5 3" xfId="8689"/>
    <cellStyle name="Normal 19 5 3 2" xfId="19071"/>
    <cellStyle name="Normal 19 5 4" xfId="12181"/>
    <cellStyle name="Normal 19 6" xfId="3539"/>
    <cellStyle name="Normal 19 6 2" xfId="6957"/>
    <cellStyle name="Normal 19 6 2 2" xfId="17339"/>
    <cellStyle name="Normal 19 6 3" xfId="10337"/>
    <cellStyle name="Normal 19 6 3 2" xfId="20719"/>
    <cellStyle name="Normal 19 6 4" xfId="13951"/>
    <cellStyle name="Normal 19 7" xfId="3889"/>
    <cellStyle name="Normal 19 7 2" xfId="14271"/>
    <cellStyle name="Normal 19 8" xfId="7267"/>
    <cellStyle name="Normal 19 8 2" xfId="17649"/>
    <cellStyle name="Normal 19 9" xfId="10658"/>
    <cellStyle name="Normal 2" xfId="2"/>
    <cellStyle name="Normal 2 10" xfId="3699"/>
    <cellStyle name="Normal 2 11" xfId="46"/>
    <cellStyle name="Normal 2 11 2" xfId="3774"/>
    <cellStyle name="Normal 2 11 2 2" xfId="14156"/>
    <cellStyle name="Normal 2 11 3" xfId="7153"/>
    <cellStyle name="Normal 2 11 3 2" xfId="17535"/>
    <cellStyle name="Normal 2 11 4" xfId="10530"/>
    <cellStyle name="Normal 2 12" xfId="3743"/>
    <cellStyle name="Normal 2 12 2" xfId="7120"/>
    <cellStyle name="Normal 2 12 2 2" xfId="17502"/>
    <cellStyle name="Normal 2 12 3" xfId="10499"/>
    <cellStyle name="Normal 2 12 3 2" xfId="20881"/>
    <cellStyle name="Normal 2 12 4" xfId="14126"/>
    <cellStyle name="Normal 2 13" xfId="3751"/>
    <cellStyle name="Normal 2 13 2" xfId="14133"/>
    <cellStyle name="Normal 2 14" xfId="7130"/>
    <cellStyle name="Normal 2 14 2" xfId="17512"/>
    <cellStyle name="Normal 2 15" xfId="10507"/>
    <cellStyle name="Normal 2 2" xfId="60"/>
    <cellStyle name="Normal 2 2 10" xfId="3739"/>
    <cellStyle name="Normal 2 2 2" xfId="187"/>
    <cellStyle name="Normal 2 2 2 10" xfId="10644"/>
    <cellStyle name="Normal 2 2 2 2" xfId="276"/>
    <cellStyle name="Normal 2 2 2 2 2" xfId="462"/>
    <cellStyle name="Normal 2 2 2 2 2 2" xfId="851"/>
    <cellStyle name="Normal 2 2 2 2 2 2 2" xfId="1619"/>
    <cellStyle name="Normal 2 2 2 2 2 2 2 2" xfId="3156"/>
    <cellStyle name="Normal 2 2 2 2 2 2 2 2 2" xfId="6603"/>
    <cellStyle name="Normal 2 2 2 2 2 2 2 2 2 2" xfId="16985"/>
    <cellStyle name="Normal 2 2 2 2 2 2 2 2 3" xfId="9983"/>
    <cellStyle name="Normal 2 2 2 2 2 2 2 2 3 2" xfId="20365"/>
    <cellStyle name="Normal 2 2 2 2 2 2 2 2 4" xfId="13569"/>
    <cellStyle name="Normal 2 2 2 2 2 2 2 3" xfId="5181"/>
    <cellStyle name="Normal 2 2 2 2 2 2 2 3 2" xfId="15563"/>
    <cellStyle name="Normal 2 2 2 2 2 2 2 4" xfId="8560"/>
    <cellStyle name="Normal 2 2 2 2 2 2 2 4 2" xfId="18942"/>
    <cellStyle name="Normal 2 2 2 2 2 2 2 5" xfId="12043"/>
    <cellStyle name="Normal 2 2 2 2 2 2 3" xfId="2398"/>
    <cellStyle name="Normal 2 2 2 2 2 2 3 2" xfId="5897"/>
    <cellStyle name="Normal 2 2 2 2 2 2 3 2 2" xfId="16279"/>
    <cellStyle name="Normal 2 2 2 2 2 2 3 3" xfId="9277"/>
    <cellStyle name="Normal 2 2 2 2 2 2 3 3 2" xfId="19659"/>
    <cellStyle name="Normal 2 2 2 2 2 2 3 4" xfId="12811"/>
    <cellStyle name="Normal 2 2 2 2 2 2 4" xfId="4474"/>
    <cellStyle name="Normal 2 2 2 2 2 2 4 2" xfId="14856"/>
    <cellStyle name="Normal 2 2 2 2 2 2 5" xfId="7854"/>
    <cellStyle name="Normal 2 2 2 2 2 2 5 2" xfId="18236"/>
    <cellStyle name="Normal 2 2 2 2 2 2 6" xfId="11285"/>
    <cellStyle name="Normal 2 2 2 2 2 3" xfId="1240"/>
    <cellStyle name="Normal 2 2 2 2 2 3 2" xfId="2777"/>
    <cellStyle name="Normal 2 2 2 2 2 3 2 2" xfId="6250"/>
    <cellStyle name="Normal 2 2 2 2 2 3 2 2 2" xfId="16632"/>
    <cellStyle name="Normal 2 2 2 2 2 3 2 3" xfId="9630"/>
    <cellStyle name="Normal 2 2 2 2 2 3 2 3 2" xfId="20012"/>
    <cellStyle name="Normal 2 2 2 2 2 3 2 4" xfId="13190"/>
    <cellStyle name="Normal 2 2 2 2 2 3 3" xfId="4828"/>
    <cellStyle name="Normal 2 2 2 2 2 3 3 2" xfId="15210"/>
    <cellStyle name="Normal 2 2 2 2 2 3 4" xfId="8207"/>
    <cellStyle name="Normal 2 2 2 2 2 3 4 2" xfId="18589"/>
    <cellStyle name="Normal 2 2 2 2 2 3 5" xfId="11664"/>
    <cellStyle name="Normal 2 2 2 2 2 4" xfId="2019"/>
    <cellStyle name="Normal 2 2 2 2 2 4 2" xfId="5544"/>
    <cellStyle name="Normal 2 2 2 2 2 4 2 2" xfId="15926"/>
    <cellStyle name="Normal 2 2 2 2 2 4 3" xfId="8924"/>
    <cellStyle name="Normal 2 2 2 2 2 4 3 2" xfId="19306"/>
    <cellStyle name="Normal 2 2 2 2 2 4 4" xfId="12432"/>
    <cellStyle name="Normal 2 2 2 2 2 5" xfId="3540"/>
    <cellStyle name="Normal 2 2 2 2 2 5 2" xfId="6958"/>
    <cellStyle name="Normal 2 2 2 2 2 5 2 2" xfId="17340"/>
    <cellStyle name="Normal 2 2 2 2 2 5 3" xfId="10338"/>
    <cellStyle name="Normal 2 2 2 2 2 5 3 2" xfId="20720"/>
    <cellStyle name="Normal 2 2 2 2 2 5 4" xfId="13952"/>
    <cellStyle name="Normal 2 2 2 2 2 6" xfId="4123"/>
    <cellStyle name="Normal 2 2 2 2 2 6 2" xfId="14505"/>
    <cellStyle name="Normal 2 2 2 2 2 7" xfId="7502"/>
    <cellStyle name="Normal 2 2 2 2 2 7 2" xfId="17884"/>
    <cellStyle name="Normal 2 2 2 2 2 8" xfId="10907"/>
    <cellStyle name="Normal 2 2 2 2 3" xfId="668"/>
    <cellStyle name="Normal 2 2 2 2 3 2" xfId="1436"/>
    <cellStyle name="Normal 2 2 2 2 3 2 2" xfId="2973"/>
    <cellStyle name="Normal 2 2 2 2 3 2 2 2" xfId="6433"/>
    <cellStyle name="Normal 2 2 2 2 3 2 2 2 2" xfId="16815"/>
    <cellStyle name="Normal 2 2 2 2 3 2 2 3" xfId="9813"/>
    <cellStyle name="Normal 2 2 2 2 3 2 2 3 2" xfId="20195"/>
    <cellStyle name="Normal 2 2 2 2 3 2 2 4" xfId="13386"/>
    <cellStyle name="Normal 2 2 2 2 3 2 3" xfId="5011"/>
    <cellStyle name="Normal 2 2 2 2 3 2 3 2" xfId="15393"/>
    <cellStyle name="Normal 2 2 2 2 3 2 4" xfId="8390"/>
    <cellStyle name="Normal 2 2 2 2 3 2 4 2" xfId="18772"/>
    <cellStyle name="Normal 2 2 2 2 3 2 5" xfId="11860"/>
    <cellStyle name="Normal 2 2 2 2 3 3" xfId="2215"/>
    <cellStyle name="Normal 2 2 2 2 3 3 2" xfId="5727"/>
    <cellStyle name="Normal 2 2 2 2 3 3 2 2" xfId="16109"/>
    <cellStyle name="Normal 2 2 2 2 3 3 3" xfId="9107"/>
    <cellStyle name="Normal 2 2 2 2 3 3 3 2" xfId="19489"/>
    <cellStyle name="Normal 2 2 2 2 3 3 4" xfId="12628"/>
    <cellStyle name="Normal 2 2 2 2 3 4" xfId="4304"/>
    <cellStyle name="Normal 2 2 2 2 3 4 2" xfId="14686"/>
    <cellStyle name="Normal 2 2 2 2 3 5" xfId="7684"/>
    <cellStyle name="Normal 2 2 2 2 3 5 2" xfId="18066"/>
    <cellStyle name="Normal 2 2 2 2 3 6" xfId="11102"/>
    <cellStyle name="Normal 2 2 2 2 4" xfId="1057"/>
    <cellStyle name="Normal 2 2 2 2 4 2" xfId="2594"/>
    <cellStyle name="Normal 2 2 2 2 4 2 2" xfId="6080"/>
    <cellStyle name="Normal 2 2 2 2 4 2 2 2" xfId="16462"/>
    <cellStyle name="Normal 2 2 2 2 4 2 3" xfId="9460"/>
    <cellStyle name="Normal 2 2 2 2 4 2 3 2" xfId="19842"/>
    <cellStyle name="Normal 2 2 2 2 4 2 4" xfId="13007"/>
    <cellStyle name="Normal 2 2 2 2 4 3" xfId="4658"/>
    <cellStyle name="Normal 2 2 2 2 4 3 2" xfId="15040"/>
    <cellStyle name="Normal 2 2 2 2 4 4" xfId="8037"/>
    <cellStyle name="Normal 2 2 2 2 4 4 2" xfId="18419"/>
    <cellStyle name="Normal 2 2 2 2 4 5" xfId="11481"/>
    <cellStyle name="Normal 2 2 2 2 5" xfId="1836"/>
    <cellStyle name="Normal 2 2 2 2 5 2" xfId="5374"/>
    <cellStyle name="Normal 2 2 2 2 5 2 2" xfId="15756"/>
    <cellStyle name="Normal 2 2 2 2 5 3" xfId="8753"/>
    <cellStyle name="Normal 2 2 2 2 5 3 2" xfId="19135"/>
    <cellStyle name="Normal 2 2 2 2 5 4" xfId="12249"/>
    <cellStyle name="Normal 2 2 2 2 6" xfId="3541"/>
    <cellStyle name="Normal 2 2 2 2 6 2" xfId="6959"/>
    <cellStyle name="Normal 2 2 2 2 6 2 2" xfId="17341"/>
    <cellStyle name="Normal 2 2 2 2 6 3" xfId="10339"/>
    <cellStyle name="Normal 2 2 2 2 6 3 2" xfId="20721"/>
    <cellStyle name="Normal 2 2 2 2 6 4" xfId="13953"/>
    <cellStyle name="Normal 2 2 2 2 7" xfId="3953"/>
    <cellStyle name="Normal 2 2 2 2 7 2" xfId="14335"/>
    <cellStyle name="Normal 2 2 2 2 8" xfId="7331"/>
    <cellStyle name="Normal 2 2 2 2 8 2" xfId="17713"/>
    <cellStyle name="Normal 2 2 2 2 9" xfId="10724"/>
    <cellStyle name="Normal 2 2 2 3" xfId="379"/>
    <cellStyle name="Normal 2 2 2 3 2" xfId="768"/>
    <cellStyle name="Normal 2 2 2 3 2 2" xfId="1536"/>
    <cellStyle name="Normal 2 2 2 3 2 2 2" xfId="3073"/>
    <cellStyle name="Normal 2 2 2 3 2 2 2 2" xfId="6524"/>
    <cellStyle name="Normal 2 2 2 3 2 2 2 2 2" xfId="16906"/>
    <cellStyle name="Normal 2 2 2 3 2 2 2 3" xfId="9904"/>
    <cellStyle name="Normal 2 2 2 3 2 2 2 3 2" xfId="20286"/>
    <cellStyle name="Normal 2 2 2 3 2 2 2 4" xfId="13486"/>
    <cellStyle name="Normal 2 2 2 3 2 2 3" xfId="5102"/>
    <cellStyle name="Normal 2 2 2 3 2 2 3 2" xfId="15484"/>
    <cellStyle name="Normal 2 2 2 3 2 2 4" xfId="8481"/>
    <cellStyle name="Normal 2 2 2 3 2 2 4 2" xfId="18863"/>
    <cellStyle name="Normal 2 2 2 3 2 2 5" xfId="11960"/>
    <cellStyle name="Normal 2 2 2 3 2 3" xfId="2315"/>
    <cellStyle name="Normal 2 2 2 3 2 3 2" xfId="5818"/>
    <cellStyle name="Normal 2 2 2 3 2 3 2 2" xfId="16200"/>
    <cellStyle name="Normal 2 2 2 3 2 3 3" xfId="9198"/>
    <cellStyle name="Normal 2 2 2 3 2 3 3 2" xfId="19580"/>
    <cellStyle name="Normal 2 2 2 3 2 3 4" xfId="12728"/>
    <cellStyle name="Normal 2 2 2 3 2 4" xfId="4395"/>
    <cellStyle name="Normal 2 2 2 3 2 4 2" xfId="14777"/>
    <cellStyle name="Normal 2 2 2 3 2 5" xfId="7775"/>
    <cellStyle name="Normal 2 2 2 3 2 5 2" xfId="18157"/>
    <cellStyle name="Normal 2 2 2 3 2 6" xfId="11202"/>
    <cellStyle name="Normal 2 2 2 3 3" xfId="1157"/>
    <cellStyle name="Normal 2 2 2 3 3 2" xfId="2694"/>
    <cellStyle name="Normal 2 2 2 3 3 2 2" xfId="6171"/>
    <cellStyle name="Normal 2 2 2 3 3 2 2 2" xfId="16553"/>
    <cellStyle name="Normal 2 2 2 3 3 2 3" xfId="9551"/>
    <cellStyle name="Normal 2 2 2 3 3 2 3 2" xfId="19933"/>
    <cellStyle name="Normal 2 2 2 3 3 2 4" xfId="13107"/>
    <cellStyle name="Normal 2 2 2 3 3 3" xfId="4749"/>
    <cellStyle name="Normal 2 2 2 3 3 3 2" xfId="15131"/>
    <cellStyle name="Normal 2 2 2 3 3 4" xfId="8128"/>
    <cellStyle name="Normal 2 2 2 3 3 4 2" xfId="18510"/>
    <cellStyle name="Normal 2 2 2 3 3 5" xfId="11581"/>
    <cellStyle name="Normal 2 2 2 3 4" xfId="1936"/>
    <cellStyle name="Normal 2 2 2 3 4 2" xfId="5465"/>
    <cellStyle name="Normal 2 2 2 3 4 2 2" xfId="15847"/>
    <cellStyle name="Normal 2 2 2 3 4 3" xfId="8844"/>
    <cellStyle name="Normal 2 2 2 3 4 3 2" xfId="19226"/>
    <cellStyle name="Normal 2 2 2 3 4 4" xfId="12349"/>
    <cellStyle name="Normal 2 2 2 3 5" xfId="3542"/>
    <cellStyle name="Normal 2 2 2 3 5 2" xfId="6960"/>
    <cellStyle name="Normal 2 2 2 3 5 2 2" xfId="17342"/>
    <cellStyle name="Normal 2 2 2 3 5 3" xfId="10340"/>
    <cellStyle name="Normal 2 2 2 3 5 3 2" xfId="20722"/>
    <cellStyle name="Normal 2 2 2 3 5 4" xfId="13954"/>
    <cellStyle name="Normal 2 2 2 3 6" xfId="4044"/>
    <cellStyle name="Normal 2 2 2 3 6 2" xfId="14426"/>
    <cellStyle name="Normal 2 2 2 3 7" xfId="7423"/>
    <cellStyle name="Normal 2 2 2 3 7 2" xfId="17805"/>
    <cellStyle name="Normal 2 2 2 3 8" xfId="10824"/>
    <cellStyle name="Normal 2 2 2 4" xfId="585"/>
    <cellStyle name="Normal 2 2 2 4 2" xfId="1353"/>
    <cellStyle name="Normal 2 2 2 4 2 2" xfId="2890"/>
    <cellStyle name="Normal 2 2 2 4 2 2 2" xfId="6354"/>
    <cellStyle name="Normal 2 2 2 4 2 2 2 2" xfId="16736"/>
    <cellStyle name="Normal 2 2 2 4 2 2 3" xfId="9734"/>
    <cellStyle name="Normal 2 2 2 4 2 2 3 2" xfId="20116"/>
    <cellStyle name="Normal 2 2 2 4 2 2 4" xfId="13303"/>
    <cellStyle name="Normal 2 2 2 4 2 3" xfId="4932"/>
    <cellStyle name="Normal 2 2 2 4 2 3 2" xfId="15314"/>
    <cellStyle name="Normal 2 2 2 4 2 4" xfId="8311"/>
    <cellStyle name="Normal 2 2 2 4 2 4 2" xfId="18693"/>
    <cellStyle name="Normal 2 2 2 4 2 5" xfId="11777"/>
    <cellStyle name="Normal 2 2 2 4 3" xfId="2132"/>
    <cellStyle name="Normal 2 2 2 4 3 2" xfId="5648"/>
    <cellStyle name="Normal 2 2 2 4 3 2 2" xfId="16030"/>
    <cellStyle name="Normal 2 2 2 4 3 3" xfId="9028"/>
    <cellStyle name="Normal 2 2 2 4 3 3 2" xfId="19410"/>
    <cellStyle name="Normal 2 2 2 4 3 4" xfId="12545"/>
    <cellStyle name="Normal 2 2 2 4 4" xfId="4225"/>
    <cellStyle name="Normal 2 2 2 4 4 2" xfId="14607"/>
    <cellStyle name="Normal 2 2 2 4 5" xfId="7605"/>
    <cellStyle name="Normal 2 2 2 4 5 2" xfId="17987"/>
    <cellStyle name="Normal 2 2 2 4 6" xfId="11019"/>
    <cellStyle name="Normal 2 2 2 5" xfId="974"/>
    <cellStyle name="Normal 2 2 2 5 2" xfId="2511"/>
    <cellStyle name="Normal 2 2 2 5 2 2" xfId="6001"/>
    <cellStyle name="Normal 2 2 2 5 2 2 2" xfId="16383"/>
    <cellStyle name="Normal 2 2 2 5 2 3" xfId="9381"/>
    <cellStyle name="Normal 2 2 2 5 2 3 2" xfId="19763"/>
    <cellStyle name="Normal 2 2 2 5 2 4" xfId="12924"/>
    <cellStyle name="Normal 2 2 2 5 3" xfId="4579"/>
    <cellStyle name="Normal 2 2 2 5 3 2" xfId="14961"/>
    <cellStyle name="Normal 2 2 2 5 4" xfId="7958"/>
    <cellStyle name="Normal 2 2 2 5 4 2" xfId="18340"/>
    <cellStyle name="Normal 2 2 2 5 5" xfId="11398"/>
    <cellStyle name="Normal 2 2 2 6" xfId="1754"/>
    <cellStyle name="Normal 2 2 2 6 2" xfId="5296"/>
    <cellStyle name="Normal 2 2 2 6 2 2" xfId="15678"/>
    <cellStyle name="Normal 2 2 2 6 3" xfId="8675"/>
    <cellStyle name="Normal 2 2 2 6 3 2" xfId="19057"/>
    <cellStyle name="Normal 2 2 2 6 4" xfId="12167"/>
    <cellStyle name="Normal 2 2 2 7" xfId="3543"/>
    <cellStyle name="Normal 2 2 2 7 2" xfId="6961"/>
    <cellStyle name="Normal 2 2 2 7 2 2" xfId="17343"/>
    <cellStyle name="Normal 2 2 2 7 3" xfId="10341"/>
    <cellStyle name="Normal 2 2 2 7 3 2" xfId="20723"/>
    <cellStyle name="Normal 2 2 2 7 4" xfId="13955"/>
    <cellStyle name="Normal 2 2 2 8" xfId="3875"/>
    <cellStyle name="Normal 2 2 2 8 2" xfId="14257"/>
    <cellStyle name="Normal 2 2 2 9" xfId="7253"/>
    <cellStyle name="Normal 2 2 2 9 2" xfId="17635"/>
    <cellStyle name="Normal 2 2 3" xfId="275"/>
    <cellStyle name="Normal 2 2 3 2" xfId="461"/>
    <cellStyle name="Normal 2 2 3 2 2" xfId="850"/>
    <cellStyle name="Normal 2 2 3 2 2 2" xfId="1618"/>
    <cellStyle name="Normal 2 2 3 2 2 2 2" xfId="3155"/>
    <cellStyle name="Normal 2 2 3 2 2 2 2 2" xfId="6602"/>
    <cellStyle name="Normal 2 2 3 2 2 2 2 2 2" xfId="16984"/>
    <cellStyle name="Normal 2 2 3 2 2 2 2 3" xfId="9982"/>
    <cellStyle name="Normal 2 2 3 2 2 2 2 3 2" xfId="20364"/>
    <cellStyle name="Normal 2 2 3 2 2 2 2 4" xfId="13568"/>
    <cellStyle name="Normal 2 2 3 2 2 2 3" xfId="5180"/>
    <cellStyle name="Normal 2 2 3 2 2 2 3 2" xfId="15562"/>
    <cellStyle name="Normal 2 2 3 2 2 2 4" xfId="8559"/>
    <cellStyle name="Normal 2 2 3 2 2 2 4 2" xfId="18941"/>
    <cellStyle name="Normal 2 2 3 2 2 2 5" xfId="12042"/>
    <cellStyle name="Normal 2 2 3 2 2 3" xfId="2397"/>
    <cellStyle name="Normal 2 2 3 2 2 3 2" xfId="5896"/>
    <cellStyle name="Normal 2 2 3 2 2 3 2 2" xfId="16278"/>
    <cellStyle name="Normal 2 2 3 2 2 3 3" xfId="9276"/>
    <cellStyle name="Normal 2 2 3 2 2 3 3 2" xfId="19658"/>
    <cellStyle name="Normal 2 2 3 2 2 3 4" xfId="12810"/>
    <cellStyle name="Normal 2 2 3 2 2 4" xfId="4473"/>
    <cellStyle name="Normal 2 2 3 2 2 4 2" xfId="14855"/>
    <cellStyle name="Normal 2 2 3 2 2 5" xfId="7853"/>
    <cellStyle name="Normal 2 2 3 2 2 5 2" xfId="18235"/>
    <cellStyle name="Normal 2 2 3 2 2 6" xfId="11284"/>
    <cellStyle name="Normal 2 2 3 2 3" xfId="1239"/>
    <cellStyle name="Normal 2 2 3 2 3 2" xfId="2776"/>
    <cellStyle name="Normal 2 2 3 2 3 2 2" xfId="6249"/>
    <cellStyle name="Normal 2 2 3 2 3 2 2 2" xfId="16631"/>
    <cellStyle name="Normal 2 2 3 2 3 2 3" xfId="9629"/>
    <cellStyle name="Normal 2 2 3 2 3 2 3 2" xfId="20011"/>
    <cellStyle name="Normal 2 2 3 2 3 2 4" xfId="13189"/>
    <cellStyle name="Normal 2 2 3 2 3 3" xfId="4827"/>
    <cellStyle name="Normal 2 2 3 2 3 3 2" xfId="15209"/>
    <cellStyle name="Normal 2 2 3 2 3 4" xfId="8206"/>
    <cellStyle name="Normal 2 2 3 2 3 4 2" xfId="18588"/>
    <cellStyle name="Normal 2 2 3 2 3 5" xfId="11663"/>
    <cellStyle name="Normal 2 2 3 2 4" xfId="2018"/>
    <cellStyle name="Normal 2 2 3 2 4 2" xfId="5543"/>
    <cellStyle name="Normal 2 2 3 2 4 2 2" xfId="15925"/>
    <cellStyle name="Normal 2 2 3 2 4 3" xfId="8923"/>
    <cellStyle name="Normal 2 2 3 2 4 3 2" xfId="19305"/>
    <cellStyle name="Normal 2 2 3 2 4 4" xfId="12431"/>
    <cellStyle name="Normal 2 2 3 2 5" xfId="3544"/>
    <cellStyle name="Normal 2 2 3 2 5 2" xfId="6962"/>
    <cellStyle name="Normal 2 2 3 2 5 2 2" xfId="17344"/>
    <cellStyle name="Normal 2 2 3 2 5 3" xfId="10342"/>
    <cellStyle name="Normal 2 2 3 2 5 3 2" xfId="20724"/>
    <cellStyle name="Normal 2 2 3 2 5 4" xfId="13956"/>
    <cellStyle name="Normal 2 2 3 2 6" xfId="4122"/>
    <cellStyle name="Normal 2 2 3 2 6 2" xfId="14504"/>
    <cellStyle name="Normal 2 2 3 2 7" xfId="7501"/>
    <cellStyle name="Normal 2 2 3 2 7 2" xfId="17883"/>
    <cellStyle name="Normal 2 2 3 2 8" xfId="10906"/>
    <cellStyle name="Normal 2 2 3 3" xfId="667"/>
    <cellStyle name="Normal 2 2 3 3 2" xfId="1435"/>
    <cellStyle name="Normal 2 2 3 3 2 2" xfId="2972"/>
    <cellStyle name="Normal 2 2 3 3 2 2 2" xfId="6432"/>
    <cellStyle name="Normal 2 2 3 3 2 2 2 2" xfId="16814"/>
    <cellStyle name="Normal 2 2 3 3 2 2 3" xfId="9812"/>
    <cellStyle name="Normal 2 2 3 3 2 2 3 2" xfId="20194"/>
    <cellStyle name="Normal 2 2 3 3 2 2 4" xfId="13385"/>
    <cellStyle name="Normal 2 2 3 3 2 3" xfId="5010"/>
    <cellStyle name="Normal 2 2 3 3 2 3 2" xfId="15392"/>
    <cellStyle name="Normal 2 2 3 3 2 4" xfId="8389"/>
    <cellStyle name="Normal 2 2 3 3 2 4 2" xfId="18771"/>
    <cellStyle name="Normal 2 2 3 3 2 5" xfId="11859"/>
    <cellStyle name="Normal 2 2 3 3 3" xfId="2214"/>
    <cellStyle name="Normal 2 2 3 3 3 2" xfId="5726"/>
    <cellStyle name="Normal 2 2 3 3 3 2 2" xfId="16108"/>
    <cellStyle name="Normal 2 2 3 3 3 3" xfId="9106"/>
    <cellStyle name="Normal 2 2 3 3 3 3 2" xfId="19488"/>
    <cellStyle name="Normal 2 2 3 3 3 4" xfId="12627"/>
    <cellStyle name="Normal 2 2 3 3 4" xfId="4303"/>
    <cellStyle name="Normal 2 2 3 3 4 2" xfId="14685"/>
    <cellStyle name="Normal 2 2 3 3 5" xfId="7683"/>
    <cellStyle name="Normal 2 2 3 3 5 2" xfId="18065"/>
    <cellStyle name="Normal 2 2 3 3 6" xfId="11101"/>
    <cellStyle name="Normal 2 2 3 4" xfId="1056"/>
    <cellStyle name="Normal 2 2 3 4 2" xfId="2593"/>
    <cellStyle name="Normal 2 2 3 4 2 2" xfId="6079"/>
    <cellStyle name="Normal 2 2 3 4 2 2 2" xfId="16461"/>
    <cellStyle name="Normal 2 2 3 4 2 3" xfId="9459"/>
    <cellStyle name="Normal 2 2 3 4 2 3 2" xfId="19841"/>
    <cellStyle name="Normal 2 2 3 4 2 4" xfId="13006"/>
    <cellStyle name="Normal 2 2 3 4 3" xfId="4657"/>
    <cellStyle name="Normal 2 2 3 4 3 2" xfId="15039"/>
    <cellStyle name="Normal 2 2 3 4 4" xfId="8036"/>
    <cellStyle name="Normal 2 2 3 4 4 2" xfId="18418"/>
    <cellStyle name="Normal 2 2 3 4 5" xfId="11480"/>
    <cellStyle name="Normal 2 2 3 5" xfId="1835"/>
    <cellStyle name="Normal 2 2 3 5 2" xfId="5373"/>
    <cellStyle name="Normal 2 2 3 5 2 2" xfId="15755"/>
    <cellStyle name="Normal 2 2 3 5 3" xfId="8752"/>
    <cellStyle name="Normal 2 2 3 5 3 2" xfId="19134"/>
    <cellStyle name="Normal 2 2 3 5 4" xfId="12248"/>
    <cellStyle name="Normal 2 2 3 6" xfId="3545"/>
    <cellStyle name="Normal 2 2 3 6 2" xfId="6963"/>
    <cellStyle name="Normal 2 2 3 6 2 2" xfId="17345"/>
    <cellStyle name="Normal 2 2 3 6 3" xfId="10343"/>
    <cellStyle name="Normal 2 2 3 6 3 2" xfId="20725"/>
    <cellStyle name="Normal 2 2 3 6 4" xfId="13957"/>
    <cellStyle name="Normal 2 2 3 7" xfId="3952"/>
    <cellStyle name="Normal 2 2 3 7 2" xfId="14334"/>
    <cellStyle name="Normal 2 2 3 8" xfId="7330"/>
    <cellStyle name="Normal 2 2 3 8 2" xfId="17712"/>
    <cellStyle name="Normal 2 2 3 9" xfId="10723"/>
    <cellStyle name="Normal 2 2 4" xfId="378"/>
    <cellStyle name="Normal 2 2 4 2" xfId="767"/>
    <cellStyle name="Normal 2 2 4 2 2" xfId="1535"/>
    <cellStyle name="Normal 2 2 4 2 2 2" xfId="3072"/>
    <cellStyle name="Normal 2 2 4 2 2 2 2" xfId="6523"/>
    <cellStyle name="Normal 2 2 4 2 2 2 2 2" xfId="16905"/>
    <cellStyle name="Normal 2 2 4 2 2 2 3" xfId="9903"/>
    <cellStyle name="Normal 2 2 4 2 2 2 3 2" xfId="20285"/>
    <cellStyle name="Normal 2 2 4 2 2 2 4" xfId="13485"/>
    <cellStyle name="Normal 2 2 4 2 2 3" xfId="5101"/>
    <cellStyle name="Normal 2 2 4 2 2 3 2" xfId="15483"/>
    <cellStyle name="Normal 2 2 4 2 2 4" xfId="8480"/>
    <cellStyle name="Normal 2 2 4 2 2 4 2" xfId="18862"/>
    <cellStyle name="Normal 2 2 4 2 2 5" xfId="11959"/>
    <cellStyle name="Normal 2 2 4 2 3" xfId="2314"/>
    <cellStyle name="Normal 2 2 4 2 3 2" xfId="5817"/>
    <cellStyle name="Normal 2 2 4 2 3 2 2" xfId="16199"/>
    <cellStyle name="Normal 2 2 4 2 3 3" xfId="9197"/>
    <cellStyle name="Normal 2 2 4 2 3 3 2" xfId="19579"/>
    <cellStyle name="Normal 2 2 4 2 3 4" xfId="12727"/>
    <cellStyle name="Normal 2 2 4 2 4" xfId="4394"/>
    <cellStyle name="Normal 2 2 4 2 4 2" xfId="14776"/>
    <cellStyle name="Normal 2 2 4 2 5" xfId="7774"/>
    <cellStyle name="Normal 2 2 4 2 5 2" xfId="18156"/>
    <cellStyle name="Normal 2 2 4 2 6" xfId="11201"/>
    <cellStyle name="Normal 2 2 4 3" xfId="1156"/>
    <cellStyle name="Normal 2 2 4 3 2" xfId="2693"/>
    <cellStyle name="Normal 2 2 4 3 2 2" xfId="6170"/>
    <cellStyle name="Normal 2 2 4 3 2 2 2" xfId="16552"/>
    <cellStyle name="Normal 2 2 4 3 2 3" xfId="9550"/>
    <cellStyle name="Normal 2 2 4 3 2 3 2" xfId="19932"/>
    <cellStyle name="Normal 2 2 4 3 2 4" xfId="13106"/>
    <cellStyle name="Normal 2 2 4 3 3" xfId="4748"/>
    <cellStyle name="Normal 2 2 4 3 3 2" xfId="15130"/>
    <cellStyle name="Normal 2 2 4 3 4" xfId="8127"/>
    <cellStyle name="Normal 2 2 4 3 4 2" xfId="18509"/>
    <cellStyle name="Normal 2 2 4 3 5" xfId="11580"/>
    <cellStyle name="Normal 2 2 4 4" xfId="1935"/>
    <cellStyle name="Normal 2 2 4 4 2" xfId="5464"/>
    <cellStyle name="Normal 2 2 4 4 2 2" xfId="15846"/>
    <cellStyle name="Normal 2 2 4 4 3" xfId="8843"/>
    <cellStyle name="Normal 2 2 4 4 3 2" xfId="19225"/>
    <cellStyle name="Normal 2 2 4 4 4" xfId="12348"/>
    <cellStyle name="Normal 2 2 4 5" xfId="3546"/>
    <cellStyle name="Normal 2 2 4 5 2" xfId="6964"/>
    <cellStyle name="Normal 2 2 4 5 2 2" xfId="17346"/>
    <cellStyle name="Normal 2 2 4 5 3" xfId="10344"/>
    <cellStyle name="Normal 2 2 4 5 3 2" xfId="20726"/>
    <cellStyle name="Normal 2 2 4 5 4" xfId="13958"/>
    <cellStyle name="Normal 2 2 4 6" xfId="4043"/>
    <cellStyle name="Normal 2 2 4 6 2" xfId="14425"/>
    <cellStyle name="Normal 2 2 4 7" xfId="7422"/>
    <cellStyle name="Normal 2 2 4 7 2" xfId="17804"/>
    <cellStyle name="Normal 2 2 4 8" xfId="10823"/>
    <cellStyle name="Normal 2 2 5" xfId="584"/>
    <cellStyle name="Normal 2 2 5 2" xfId="1352"/>
    <cellStyle name="Normal 2 2 5 2 2" xfId="2889"/>
    <cellStyle name="Normal 2 2 5 2 2 2" xfId="6353"/>
    <cellStyle name="Normal 2 2 5 2 2 2 2" xfId="16735"/>
    <cellStyle name="Normal 2 2 5 2 2 3" xfId="9733"/>
    <cellStyle name="Normal 2 2 5 2 2 3 2" xfId="20115"/>
    <cellStyle name="Normal 2 2 5 2 2 4" xfId="13302"/>
    <cellStyle name="Normal 2 2 5 2 3" xfId="4931"/>
    <cellStyle name="Normal 2 2 5 2 3 2" xfId="15313"/>
    <cellStyle name="Normal 2 2 5 2 4" xfId="8310"/>
    <cellStyle name="Normal 2 2 5 2 4 2" xfId="18692"/>
    <cellStyle name="Normal 2 2 5 2 5" xfId="11776"/>
    <cellStyle name="Normal 2 2 5 3" xfId="2131"/>
    <cellStyle name="Normal 2 2 5 3 2" xfId="5647"/>
    <cellStyle name="Normal 2 2 5 3 2 2" xfId="16029"/>
    <cellStyle name="Normal 2 2 5 3 3" xfId="9027"/>
    <cellStyle name="Normal 2 2 5 3 3 2" xfId="19409"/>
    <cellStyle name="Normal 2 2 5 3 4" xfId="12544"/>
    <cellStyle name="Normal 2 2 5 4" xfId="4224"/>
    <cellStyle name="Normal 2 2 5 4 2" xfId="14606"/>
    <cellStyle name="Normal 2 2 5 5" xfId="7604"/>
    <cellStyle name="Normal 2 2 5 5 2" xfId="17986"/>
    <cellStyle name="Normal 2 2 5 6" xfId="11018"/>
    <cellStyle name="Normal 2 2 6" xfId="973"/>
    <cellStyle name="Normal 2 2 6 2" xfId="2510"/>
    <cellStyle name="Normal 2 2 6 2 2" xfId="6000"/>
    <cellStyle name="Normal 2 2 6 2 2 2" xfId="16382"/>
    <cellStyle name="Normal 2 2 6 2 3" xfId="9380"/>
    <cellStyle name="Normal 2 2 6 2 3 2" xfId="19762"/>
    <cellStyle name="Normal 2 2 6 2 4" xfId="12923"/>
    <cellStyle name="Normal 2 2 6 3" xfId="4578"/>
    <cellStyle name="Normal 2 2 6 3 2" xfId="14960"/>
    <cellStyle name="Normal 2 2 6 4" xfId="7957"/>
    <cellStyle name="Normal 2 2 6 4 2" xfId="18339"/>
    <cellStyle name="Normal 2 2 6 5" xfId="11397"/>
    <cellStyle name="Normal 2 2 7" xfId="1753"/>
    <cellStyle name="Normal 2 2 7 2" xfId="5295"/>
    <cellStyle name="Normal 2 2 7 2 2" xfId="15677"/>
    <cellStyle name="Normal 2 2 7 3" xfId="8674"/>
    <cellStyle name="Normal 2 2 7 3 2" xfId="19056"/>
    <cellStyle name="Normal 2 2 7 4" xfId="12166"/>
    <cellStyle name="Normal 2 2 8" xfId="3547"/>
    <cellStyle name="Normal 2 2 8 2" xfId="6965"/>
    <cellStyle name="Normal 2 2 8 2 2" xfId="17347"/>
    <cellStyle name="Normal 2 2 8 3" xfId="10345"/>
    <cellStyle name="Normal 2 2 8 3 2" xfId="20727"/>
    <cellStyle name="Normal 2 2 8 4" xfId="13959"/>
    <cellStyle name="Normal 2 2 9" xfId="186"/>
    <cellStyle name="Normal 2 2 9 2" xfId="3874"/>
    <cellStyle name="Normal 2 2 9 2 2" xfId="14256"/>
    <cellStyle name="Normal 2 2 9 3" xfId="7252"/>
    <cellStyle name="Normal 2 2 9 3 2" xfId="17634"/>
    <cellStyle name="Normal 2 2 9 4" xfId="10643"/>
    <cellStyle name="Normal 2 3" xfId="56"/>
    <cellStyle name="Normal 2 3 10" xfId="10540"/>
    <cellStyle name="Normal 2 3 2" xfId="277"/>
    <cellStyle name="Normal 2 3 2 2" xfId="463"/>
    <cellStyle name="Normal 2 3 2 2 2" xfId="852"/>
    <cellStyle name="Normal 2 3 2 2 2 2" xfId="1620"/>
    <cellStyle name="Normal 2 3 2 2 2 2 2" xfId="3157"/>
    <cellStyle name="Normal 2 3 2 2 2 2 2 2" xfId="6604"/>
    <cellStyle name="Normal 2 3 2 2 2 2 2 2 2" xfId="16986"/>
    <cellStyle name="Normal 2 3 2 2 2 2 2 3" xfId="9984"/>
    <cellStyle name="Normal 2 3 2 2 2 2 2 3 2" xfId="20366"/>
    <cellStyle name="Normal 2 3 2 2 2 2 2 4" xfId="13570"/>
    <cellStyle name="Normal 2 3 2 2 2 2 3" xfId="5182"/>
    <cellStyle name="Normal 2 3 2 2 2 2 3 2" xfId="15564"/>
    <cellStyle name="Normal 2 3 2 2 2 2 4" xfId="8561"/>
    <cellStyle name="Normal 2 3 2 2 2 2 4 2" xfId="18943"/>
    <cellStyle name="Normal 2 3 2 2 2 2 5" xfId="12044"/>
    <cellStyle name="Normal 2 3 2 2 2 3" xfId="2399"/>
    <cellStyle name="Normal 2 3 2 2 2 3 2" xfId="5898"/>
    <cellStyle name="Normal 2 3 2 2 2 3 2 2" xfId="16280"/>
    <cellStyle name="Normal 2 3 2 2 2 3 3" xfId="9278"/>
    <cellStyle name="Normal 2 3 2 2 2 3 3 2" xfId="19660"/>
    <cellStyle name="Normal 2 3 2 2 2 3 4" xfId="12812"/>
    <cellStyle name="Normal 2 3 2 2 2 4" xfId="4475"/>
    <cellStyle name="Normal 2 3 2 2 2 4 2" xfId="14857"/>
    <cellStyle name="Normal 2 3 2 2 2 5" xfId="7855"/>
    <cellStyle name="Normal 2 3 2 2 2 5 2" xfId="18237"/>
    <cellStyle name="Normal 2 3 2 2 2 6" xfId="11286"/>
    <cellStyle name="Normal 2 3 2 2 3" xfId="1241"/>
    <cellStyle name="Normal 2 3 2 2 3 2" xfId="2778"/>
    <cellStyle name="Normal 2 3 2 2 3 2 2" xfId="6251"/>
    <cellStyle name="Normal 2 3 2 2 3 2 2 2" xfId="16633"/>
    <cellStyle name="Normal 2 3 2 2 3 2 3" xfId="9631"/>
    <cellStyle name="Normal 2 3 2 2 3 2 3 2" xfId="20013"/>
    <cellStyle name="Normal 2 3 2 2 3 2 4" xfId="13191"/>
    <cellStyle name="Normal 2 3 2 2 3 3" xfId="4829"/>
    <cellStyle name="Normal 2 3 2 2 3 3 2" xfId="15211"/>
    <cellStyle name="Normal 2 3 2 2 3 4" xfId="8208"/>
    <cellStyle name="Normal 2 3 2 2 3 4 2" xfId="18590"/>
    <cellStyle name="Normal 2 3 2 2 3 5" xfId="11665"/>
    <cellStyle name="Normal 2 3 2 2 4" xfId="2020"/>
    <cellStyle name="Normal 2 3 2 2 4 2" xfId="5545"/>
    <cellStyle name="Normal 2 3 2 2 4 2 2" xfId="15927"/>
    <cellStyle name="Normal 2 3 2 2 4 3" xfId="8925"/>
    <cellStyle name="Normal 2 3 2 2 4 3 2" xfId="19307"/>
    <cellStyle name="Normal 2 3 2 2 4 4" xfId="12433"/>
    <cellStyle name="Normal 2 3 2 2 5" xfId="3548"/>
    <cellStyle name="Normal 2 3 2 2 5 2" xfId="6966"/>
    <cellStyle name="Normal 2 3 2 2 5 2 2" xfId="17348"/>
    <cellStyle name="Normal 2 3 2 2 5 3" xfId="10346"/>
    <cellStyle name="Normal 2 3 2 2 5 3 2" xfId="20728"/>
    <cellStyle name="Normal 2 3 2 2 5 4" xfId="13960"/>
    <cellStyle name="Normal 2 3 2 2 6" xfId="4124"/>
    <cellStyle name="Normal 2 3 2 2 6 2" xfId="14506"/>
    <cellStyle name="Normal 2 3 2 2 7" xfId="7503"/>
    <cellStyle name="Normal 2 3 2 2 7 2" xfId="17885"/>
    <cellStyle name="Normal 2 3 2 2 8" xfId="10908"/>
    <cellStyle name="Normal 2 3 2 3" xfId="669"/>
    <cellStyle name="Normal 2 3 2 3 2" xfId="1437"/>
    <cellStyle name="Normal 2 3 2 3 2 2" xfId="2974"/>
    <cellStyle name="Normal 2 3 2 3 2 2 2" xfId="6434"/>
    <cellStyle name="Normal 2 3 2 3 2 2 2 2" xfId="16816"/>
    <cellStyle name="Normal 2 3 2 3 2 2 3" xfId="9814"/>
    <cellStyle name="Normal 2 3 2 3 2 2 3 2" xfId="20196"/>
    <cellStyle name="Normal 2 3 2 3 2 2 4" xfId="13387"/>
    <cellStyle name="Normal 2 3 2 3 2 3" xfId="5012"/>
    <cellStyle name="Normal 2 3 2 3 2 3 2" xfId="15394"/>
    <cellStyle name="Normal 2 3 2 3 2 4" xfId="8391"/>
    <cellStyle name="Normal 2 3 2 3 2 4 2" xfId="18773"/>
    <cellStyle name="Normal 2 3 2 3 2 5" xfId="11861"/>
    <cellStyle name="Normal 2 3 2 3 3" xfId="2216"/>
    <cellStyle name="Normal 2 3 2 3 3 2" xfId="5728"/>
    <cellStyle name="Normal 2 3 2 3 3 2 2" xfId="16110"/>
    <cellStyle name="Normal 2 3 2 3 3 3" xfId="9108"/>
    <cellStyle name="Normal 2 3 2 3 3 3 2" xfId="19490"/>
    <cellStyle name="Normal 2 3 2 3 3 4" xfId="12629"/>
    <cellStyle name="Normal 2 3 2 3 4" xfId="4305"/>
    <cellStyle name="Normal 2 3 2 3 4 2" xfId="14687"/>
    <cellStyle name="Normal 2 3 2 3 5" xfId="7685"/>
    <cellStyle name="Normal 2 3 2 3 5 2" xfId="18067"/>
    <cellStyle name="Normal 2 3 2 3 6" xfId="11103"/>
    <cellStyle name="Normal 2 3 2 4" xfId="1058"/>
    <cellStyle name="Normal 2 3 2 4 2" xfId="2595"/>
    <cellStyle name="Normal 2 3 2 4 2 2" xfId="6081"/>
    <cellStyle name="Normal 2 3 2 4 2 2 2" xfId="16463"/>
    <cellStyle name="Normal 2 3 2 4 2 3" xfId="9461"/>
    <cellStyle name="Normal 2 3 2 4 2 3 2" xfId="19843"/>
    <cellStyle name="Normal 2 3 2 4 2 4" xfId="13008"/>
    <cellStyle name="Normal 2 3 2 4 3" xfId="4659"/>
    <cellStyle name="Normal 2 3 2 4 3 2" xfId="15041"/>
    <cellStyle name="Normal 2 3 2 4 4" xfId="8038"/>
    <cellStyle name="Normal 2 3 2 4 4 2" xfId="18420"/>
    <cellStyle name="Normal 2 3 2 4 5" xfId="11482"/>
    <cellStyle name="Normal 2 3 2 5" xfId="1837"/>
    <cellStyle name="Normal 2 3 2 5 2" xfId="5375"/>
    <cellStyle name="Normal 2 3 2 5 2 2" xfId="15757"/>
    <cellStyle name="Normal 2 3 2 5 3" xfId="8754"/>
    <cellStyle name="Normal 2 3 2 5 3 2" xfId="19136"/>
    <cellStyle name="Normal 2 3 2 5 4" xfId="12250"/>
    <cellStyle name="Normal 2 3 2 6" xfId="3549"/>
    <cellStyle name="Normal 2 3 2 6 2" xfId="6967"/>
    <cellStyle name="Normal 2 3 2 6 2 2" xfId="17349"/>
    <cellStyle name="Normal 2 3 2 6 3" xfId="10347"/>
    <cellStyle name="Normal 2 3 2 6 3 2" xfId="20729"/>
    <cellStyle name="Normal 2 3 2 6 4" xfId="13961"/>
    <cellStyle name="Normal 2 3 2 7" xfId="3954"/>
    <cellStyle name="Normal 2 3 2 7 2" xfId="14336"/>
    <cellStyle name="Normal 2 3 2 8" xfId="7332"/>
    <cellStyle name="Normal 2 3 2 8 2" xfId="17714"/>
    <cellStyle name="Normal 2 3 2 9" xfId="10725"/>
    <cellStyle name="Normal 2 3 3" xfId="380"/>
    <cellStyle name="Normal 2 3 3 2" xfId="769"/>
    <cellStyle name="Normal 2 3 3 2 2" xfId="1537"/>
    <cellStyle name="Normal 2 3 3 2 2 2" xfId="3074"/>
    <cellStyle name="Normal 2 3 3 2 2 2 2" xfId="6525"/>
    <cellStyle name="Normal 2 3 3 2 2 2 2 2" xfId="16907"/>
    <cellStyle name="Normal 2 3 3 2 2 2 3" xfId="9905"/>
    <cellStyle name="Normal 2 3 3 2 2 2 3 2" xfId="20287"/>
    <cellStyle name="Normal 2 3 3 2 2 2 4" xfId="13487"/>
    <cellStyle name="Normal 2 3 3 2 2 3" xfId="5103"/>
    <cellStyle name="Normal 2 3 3 2 2 3 2" xfId="15485"/>
    <cellStyle name="Normal 2 3 3 2 2 4" xfId="8482"/>
    <cellStyle name="Normal 2 3 3 2 2 4 2" xfId="18864"/>
    <cellStyle name="Normal 2 3 3 2 2 5" xfId="11961"/>
    <cellStyle name="Normal 2 3 3 2 3" xfId="2316"/>
    <cellStyle name="Normal 2 3 3 2 3 2" xfId="5819"/>
    <cellStyle name="Normal 2 3 3 2 3 2 2" xfId="16201"/>
    <cellStyle name="Normal 2 3 3 2 3 3" xfId="9199"/>
    <cellStyle name="Normal 2 3 3 2 3 3 2" xfId="19581"/>
    <cellStyle name="Normal 2 3 3 2 3 4" xfId="12729"/>
    <cellStyle name="Normal 2 3 3 2 4" xfId="4396"/>
    <cellStyle name="Normal 2 3 3 2 4 2" xfId="14778"/>
    <cellStyle name="Normal 2 3 3 2 5" xfId="7776"/>
    <cellStyle name="Normal 2 3 3 2 5 2" xfId="18158"/>
    <cellStyle name="Normal 2 3 3 2 6" xfId="11203"/>
    <cellStyle name="Normal 2 3 3 3" xfId="1158"/>
    <cellStyle name="Normal 2 3 3 3 2" xfId="2695"/>
    <cellStyle name="Normal 2 3 3 3 2 2" xfId="6172"/>
    <cellStyle name="Normal 2 3 3 3 2 2 2" xfId="16554"/>
    <cellStyle name="Normal 2 3 3 3 2 3" xfId="9552"/>
    <cellStyle name="Normal 2 3 3 3 2 3 2" xfId="19934"/>
    <cellStyle name="Normal 2 3 3 3 2 4" xfId="13108"/>
    <cellStyle name="Normal 2 3 3 3 3" xfId="4750"/>
    <cellStyle name="Normal 2 3 3 3 3 2" xfId="15132"/>
    <cellStyle name="Normal 2 3 3 3 4" xfId="8129"/>
    <cellStyle name="Normal 2 3 3 3 4 2" xfId="18511"/>
    <cellStyle name="Normal 2 3 3 3 5" xfId="11582"/>
    <cellStyle name="Normal 2 3 3 4" xfId="1937"/>
    <cellStyle name="Normal 2 3 3 4 2" xfId="5466"/>
    <cellStyle name="Normal 2 3 3 4 2 2" xfId="15848"/>
    <cellStyle name="Normal 2 3 3 4 3" xfId="8845"/>
    <cellStyle name="Normal 2 3 3 4 3 2" xfId="19227"/>
    <cellStyle name="Normal 2 3 3 4 4" xfId="12350"/>
    <cellStyle name="Normal 2 3 3 5" xfId="3550"/>
    <cellStyle name="Normal 2 3 3 5 2" xfId="6968"/>
    <cellStyle name="Normal 2 3 3 5 2 2" xfId="17350"/>
    <cellStyle name="Normal 2 3 3 5 3" xfId="10348"/>
    <cellStyle name="Normal 2 3 3 5 3 2" xfId="20730"/>
    <cellStyle name="Normal 2 3 3 5 4" xfId="13962"/>
    <cellStyle name="Normal 2 3 3 6" xfId="4045"/>
    <cellStyle name="Normal 2 3 3 6 2" xfId="14427"/>
    <cellStyle name="Normal 2 3 3 7" xfId="7424"/>
    <cellStyle name="Normal 2 3 3 7 2" xfId="17806"/>
    <cellStyle name="Normal 2 3 3 8" xfId="10825"/>
    <cellStyle name="Normal 2 3 4" xfId="586"/>
    <cellStyle name="Normal 2 3 4 2" xfId="1354"/>
    <cellStyle name="Normal 2 3 4 2 2" xfId="2891"/>
    <cellStyle name="Normal 2 3 4 2 2 2" xfId="6355"/>
    <cellStyle name="Normal 2 3 4 2 2 2 2" xfId="16737"/>
    <cellStyle name="Normal 2 3 4 2 2 3" xfId="9735"/>
    <cellStyle name="Normal 2 3 4 2 2 3 2" xfId="20117"/>
    <cellStyle name="Normal 2 3 4 2 2 4" xfId="13304"/>
    <cellStyle name="Normal 2 3 4 2 3" xfId="4933"/>
    <cellStyle name="Normal 2 3 4 2 3 2" xfId="15315"/>
    <cellStyle name="Normal 2 3 4 2 4" xfId="8312"/>
    <cellStyle name="Normal 2 3 4 2 4 2" xfId="18694"/>
    <cellStyle name="Normal 2 3 4 2 5" xfId="11778"/>
    <cellStyle name="Normal 2 3 4 3" xfId="2133"/>
    <cellStyle name="Normal 2 3 4 3 2" xfId="5649"/>
    <cellStyle name="Normal 2 3 4 3 2 2" xfId="16031"/>
    <cellStyle name="Normal 2 3 4 3 3" xfId="9029"/>
    <cellStyle name="Normal 2 3 4 3 3 2" xfId="19411"/>
    <cellStyle name="Normal 2 3 4 3 4" xfId="12546"/>
    <cellStyle name="Normal 2 3 4 4" xfId="4226"/>
    <cellStyle name="Normal 2 3 4 4 2" xfId="14608"/>
    <cellStyle name="Normal 2 3 4 5" xfId="7606"/>
    <cellStyle name="Normal 2 3 4 5 2" xfId="17988"/>
    <cellStyle name="Normal 2 3 4 6" xfId="11020"/>
    <cellStyle name="Normal 2 3 5" xfId="975"/>
    <cellStyle name="Normal 2 3 5 2" xfId="2512"/>
    <cellStyle name="Normal 2 3 5 2 2" xfId="6002"/>
    <cellStyle name="Normal 2 3 5 2 2 2" xfId="16384"/>
    <cellStyle name="Normal 2 3 5 2 3" xfId="9382"/>
    <cellStyle name="Normal 2 3 5 2 3 2" xfId="19764"/>
    <cellStyle name="Normal 2 3 5 2 4" xfId="12925"/>
    <cellStyle name="Normal 2 3 5 3" xfId="4580"/>
    <cellStyle name="Normal 2 3 5 3 2" xfId="14962"/>
    <cellStyle name="Normal 2 3 5 4" xfId="7959"/>
    <cellStyle name="Normal 2 3 5 4 2" xfId="18341"/>
    <cellStyle name="Normal 2 3 5 5" xfId="11399"/>
    <cellStyle name="Normal 2 3 6" xfId="1755"/>
    <cellStyle name="Normal 2 3 6 2" xfId="5297"/>
    <cellStyle name="Normal 2 3 6 2 2" xfId="15679"/>
    <cellStyle name="Normal 2 3 6 3" xfId="8676"/>
    <cellStyle name="Normal 2 3 6 3 2" xfId="19058"/>
    <cellStyle name="Normal 2 3 6 4" xfId="12168"/>
    <cellStyle name="Normal 2 3 7" xfId="3551"/>
    <cellStyle name="Normal 2 3 7 2" xfId="6969"/>
    <cellStyle name="Normal 2 3 7 2 2" xfId="17351"/>
    <cellStyle name="Normal 2 3 7 3" xfId="10349"/>
    <cellStyle name="Normal 2 3 7 3 2" xfId="20731"/>
    <cellStyle name="Normal 2 3 7 4" xfId="13963"/>
    <cellStyle name="Normal 2 3 8" xfId="3784"/>
    <cellStyle name="Normal 2 3 8 2" xfId="14166"/>
    <cellStyle name="Normal 2 3 9" xfId="7163"/>
    <cellStyle name="Normal 2 3 9 2" xfId="17545"/>
    <cellStyle name="Normal 2 4" xfId="74"/>
    <cellStyle name="Normal 2 4 2" xfId="189"/>
    <cellStyle name="Normal 2 4 2 10" xfId="10646"/>
    <cellStyle name="Normal 2 4 2 2" xfId="279"/>
    <cellStyle name="Normal 2 4 2 2 2" xfId="465"/>
    <cellStyle name="Normal 2 4 2 2 2 2" xfId="854"/>
    <cellStyle name="Normal 2 4 2 2 2 2 2" xfId="1622"/>
    <cellStyle name="Normal 2 4 2 2 2 2 2 2" xfId="3159"/>
    <cellStyle name="Normal 2 4 2 2 2 2 2 2 2" xfId="6606"/>
    <cellStyle name="Normal 2 4 2 2 2 2 2 2 2 2" xfId="16988"/>
    <cellStyle name="Normal 2 4 2 2 2 2 2 2 3" xfId="9986"/>
    <cellStyle name="Normal 2 4 2 2 2 2 2 2 3 2" xfId="20368"/>
    <cellStyle name="Normal 2 4 2 2 2 2 2 2 4" xfId="13572"/>
    <cellStyle name="Normal 2 4 2 2 2 2 2 3" xfId="5184"/>
    <cellStyle name="Normal 2 4 2 2 2 2 2 3 2" xfId="15566"/>
    <cellStyle name="Normal 2 4 2 2 2 2 2 4" xfId="8563"/>
    <cellStyle name="Normal 2 4 2 2 2 2 2 4 2" xfId="18945"/>
    <cellStyle name="Normal 2 4 2 2 2 2 2 5" xfId="12046"/>
    <cellStyle name="Normal 2 4 2 2 2 2 3" xfId="2401"/>
    <cellStyle name="Normal 2 4 2 2 2 2 3 2" xfId="5900"/>
    <cellStyle name="Normal 2 4 2 2 2 2 3 2 2" xfId="16282"/>
    <cellStyle name="Normal 2 4 2 2 2 2 3 3" xfId="9280"/>
    <cellStyle name="Normal 2 4 2 2 2 2 3 3 2" xfId="19662"/>
    <cellStyle name="Normal 2 4 2 2 2 2 3 4" xfId="12814"/>
    <cellStyle name="Normal 2 4 2 2 2 2 4" xfId="4477"/>
    <cellStyle name="Normal 2 4 2 2 2 2 4 2" xfId="14859"/>
    <cellStyle name="Normal 2 4 2 2 2 2 5" xfId="7857"/>
    <cellStyle name="Normal 2 4 2 2 2 2 5 2" xfId="18239"/>
    <cellStyle name="Normal 2 4 2 2 2 2 6" xfId="11288"/>
    <cellStyle name="Normal 2 4 2 2 2 3" xfId="1243"/>
    <cellStyle name="Normal 2 4 2 2 2 3 2" xfId="2780"/>
    <cellStyle name="Normal 2 4 2 2 2 3 2 2" xfId="6253"/>
    <cellStyle name="Normal 2 4 2 2 2 3 2 2 2" xfId="16635"/>
    <cellStyle name="Normal 2 4 2 2 2 3 2 3" xfId="9633"/>
    <cellStyle name="Normal 2 4 2 2 2 3 2 3 2" xfId="20015"/>
    <cellStyle name="Normal 2 4 2 2 2 3 2 4" xfId="13193"/>
    <cellStyle name="Normal 2 4 2 2 2 3 3" xfId="4831"/>
    <cellStyle name="Normal 2 4 2 2 2 3 3 2" xfId="15213"/>
    <cellStyle name="Normal 2 4 2 2 2 3 4" xfId="8210"/>
    <cellStyle name="Normal 2 4 2 2 2 3 4 2" xfId="18592"/>
    <cellStyle name="Normal 2 4 2 2 2 3 5" xfId="11667"/>
    <cellStyle name="Normal 2 4 2 2 2 4" xfId="2022"/>
    <cellStyle name="Normal 2 4 2 2 2 4 2" xfId="5547"/>
    <cellStyle name="Normal 2 4 2 2 2 4 2 2" xfId="15929"/>
    <cellStyle name="Normal 2 4 2 2 2 4 3" xfId="8927"/>
    <cellStyle name="Normal 2 4 2 2 2 4 3 2" xfId="19309"/>
    <cellStyle name="Normal 2 4 2 2 2 4 4" xfId="12435"/>
    <cellStyle name="Normal 2 4 2 2 2 5" xfId="3552"/>
    <cellStyle name="Normal 2 4 2 2 2 5 2" xfId="6970"/>
    <cellStyle name="Normal 2 4 2 2 2 5 2 2" xfId="17352"/>
    <cellStyle name="Normal 2 4 2 2 2 5 3" xfId="10350"/>
    <cellStyle name="Normal 2 4 2 2 2 5 3 2" xfId="20732"/>
    <cellStyle name="Normal 2 4 2 2 2 5 4" xfId="13964"/>
    <cellStyle name="Normal 2 4 2 2 2 6" xfId="4126"/>
    <cellStyle name="Normal 2 4 2 2 2 6 2" xfId="14508"/>
    <cellStyle name="Normal 2 4 2 2 2 7" xfId="7505"/>
    <cellStyle name="Normal 2 4 2 2 2 7 2" xfId="17887"/>
    <cellStyle name="Normal 2 4 2 2 2 8" xfId="10910"/>
    <cellStyle name="Normal 2 4 2 2 3" xfId="671"/>
    <cellStyle name="Normal 2 4 2 2 3 2" xfId="1439"/>
    <cellStyle name="Normal 2 4 2 2 3 2 2" xfId="2976"/>
    <cellStyle name="Normal 2 4 2 2 3 2 2 2" xfId="6436"/>
    <cellStyle name="Normal 2 4 2 2 3 2 2 2 2" xfId="16818"/>
    <cellStyle name="Normal 2 4 2 2 3 2 2 3" xfId="9816"/>
    <cellStyle name="Normal 2 4 2 2 3 2 2 3 2" xfId="20198"/>
    <cellStyle name="Normal 2 4 2 2 3 2 2 4" xfId="13389"/>
    <cellStyle name="Normal 2 4 2 2 3 2 3" xfId="5014"/>
    <cellStyle name="Normal 2 4 2 2 3 2 3 2" xfId="15396"/>
    <cellStyle name="Normal 2 4 2 2 3 2 4" xfId="8393"/>
    <cellStyle name="Normal 2 4 2 2 3 2 4 2" xfId="18775"/>
    <cellStyle name="Normal 2 4 2 2 3 2 5" xfId="11863"/>
    <cellStyle name="Normal 2 4 2 2 3 3" xfId="2218"/>
    <cellStyle name="Normal 2 4 2 2 3 3 2" xfId="5730"/>
    <cellStyle name="Normal 2 4 2 2 3 3 2 2" xfId="16112"/>
    <cellStyle name="Normal 2 4 2 2 3 3 3" xfId="9110"/>
    <cellStyle name="Normal 2 4 2 2 3 3 3 2" xfId="19492"/>
    <cellStyle name="Normal 2 4 2 2 3 3 4" xfId="12631"/>
    <cellStyle name="Normal 2 4 2 2 3 4" xfId="4307"/>
    <cellStyle name="Normal 2 4 2 2 3 4 2" xfId="14689"/>
    <cellStyle name="Normal 2 4 2 2 3 5" xfId="7687"/>
    <cellStyle name="Normal 2 4 2 2 3 5 2" xfId="18069"/>
    <cellStyle name="Normal 2 4 2 2 3 6" xfId="11105"/>
    <cellStyle name="Normal 2 4 2 2 4" xfId="1060"/>
    <cellStyle name="Normal 2 4 2 2 4 2" xfId="2597"/>
    <cellStyle name="Normal 2 4 2 2 4 2 2" xfId="6083"/>
    <cellStyle name="Normal 2 4 2 2 4 2 2 2" xfId="16465"/>
    <cellStyle name="Normal 2 4 2 2 4 2 3" xfId="9463"/>
    <cellStyle name="Normal 2 4 2 2 4 2 3 2" xfId="19845"/>
    <cellStyle name="Normal 2 4 2 2 4 2 4" xfId="13010"/>
    <cellStyle name="Normal 2 4 2 2 4 3" xfId="4661"/>
    <cellStyle name="Normal 2 4 2 2 4 3 2" xfId="15043"/>
    <cellStyle name="Normal 2 4 2 2 4 4" xfId="8040"/>
    <cellStyle name="Normal 2 4 2 2 4 4 2" xfId="18422"/>
    <cellStyle name="Normal 2 4 2 2 4 5" xfId="11484"/>
    <cellStyle name="Normal 2 4 2 2 5" xfId="1839"/>
    <cellStyle name="Normal 2 4 2 2 5 2" xfId="5377"/>
    <cellStyle name="Normal 2 4 2 2 5 2 2" xfId="15759"/>
    <cellStyle name="Normal 2 4 2 2 5 3" xfId="8756"/>
    <cellStyle name="Normal 2 4 2 2 5 3 2" xfId="19138"/>
    <cellStyle name="Normal 2 4 2 2 5 4" xfId="12252"/>
    <cellStyle name="Normal 2 4 2 2 6" xfId="3553"/>
    <cellStyle name="Normal 2 4 2 2 6 2" xfId="6971"/>
    <cellStyle name="Normal 2 4 2 2 6 2 2" xfId="17353"/>
    <cellStyle name="Normal 2 4 2 2 6 3" xfId="10351"/>
    <cellStyle name="Normal 2 4 2 2 6 3 2" xfId="20733"/>
    <cellStyle name="Normal 2 4 2 2 6 4" xfId="13965"/>
    <cellStyle name="Normal 2 4 2 2 7" xfId="3956"/>
    <cellStyle name="Normal 2 4 2 2 7 2" xfId="14338"/>
    <cellStyle name="Normal 2 4 2 2 8" xfId="7334"/>
    <cellStyle name="Normal 2 4 2 2 8 2" xfId="17716"/>
    <cellStyle name="Normal 2 4 2 2 9" xfId="10727"/>
    <cellStyle name="Normal 2 4 2 3" xfId="382"/>
    <cellStyle name="Normal 2 4 2 3 2" xfId="771"/>
    <cellStyle name="Normal 2 4 2 3 2 2" xfId="1539"/>
    <cellStyle name="Normal 2 4 2 3 2 2 2" xfId="3076"/>
    <cellStyle name="Normal 2 4 2 3 2 2 2 2" xfId="6527"/>
    <cellStyle name="Normal 2 4 2 3 2 2 2 2 2" xfId="16909"/>
    <cellStyle name="Normal 2 4 2 3 2 2 2 3" xfId="9907"/>
    <cellStyle name="Normal 2 4 2 3 2 2 2 3 2" xfId="20289"/>
    <cellStyle name="Normal 2 4 2 3 2 2 2 4" xfId="13489"/>
    <cellStyle name="Normal 2 4 2 3 2 2 3" xfId="5105"/>
    <cellStyle name="Normal 2 4 2 3 2 2 3 2" xfId="15487"/>
    <cellStyle name="Normal 2 4 2 3 2 2 4" xfId="8484"/>
    <cellStyle name="Normal 2 4 2 3 2 2 4 2" xfId="18866"/>
    <cellStyle name="Normal 2 4 2 3 2 2 5" xfId="11963"/>
    <cellStyle name="Normal 2 4 2 3 2 3" xfId="2318"/>
    <cellStyle name="Normal 2 4 2 3 2 3 2" xfId="5821"/>
    <cellStyle name="Normal 2 4 2 3 2 3 2 2" xfId="16203"/>
    <cellStyle name="Normal 2 4 2 3 2 3 3" xfId="9201"/>
    <cellStyle name="Normal 2 4 2 3 2 3 3 2" xfId="19583"/>
    <cellStyle name="Normal 2 4 2 3 2 3 4" xfId="12731"/>
    <cellStyle name="Normal 2 4 2 3 2 4" xfId="4398"/>
    <cellStyle name="Normal 2 4 2 3 2 4 2" xfId="14780"/>
    <cellStyle name="Normal 2 4 2 3 2 5" xfId="7778"/>
    <cellStyle name="Normal 2 4 2 3 2 5 2" xfId="18160"/>
    <cellStyle name="Normal 2 4 2 3 2 6" xfId="11205"/>
    <cellStyle name="Normal 2 4 2 3 3" xfId="1160"/>
    <cellStyle name="Normal 2 4 2 3 3 2" xfId="2697"/>
    <cellStyle name="Normal 2 4 2 3 3 2 2" xfId="6174"/>
    <cellStyle name="Normal 2 4 2 3 3 2 2 2" xfId="16556"/>
    <cellStyle name="Normal 2 4 2 3 3 2 3" xfId="9554"/>
    <cellStyle name="Normal 2 4 2 3 3 2 3 2" xfId="19936"/>
    <cellStyle name="Normal 2 4 2 3 3 2 4" xfId="13110"/>
    <cellStyle name="Normal 2 4 2 3 3 3" xfId="4752"/>
    <cellStyle name="Normal 2 4 2 3 3 3 2" xfId="15134"/>
    <cellStyle name="Normal 2 4 2 3 3 4" xfId="8131"/>
    <cellStyle name="Normal 2 4 2 3 3 4 2" xfId="18513"/>
    <cellStyle name="Normal 2 4 2 3 3 5" xfId="11584"/>
    <cellStyle name="Normal 2 4 2 3 4" xfId="1939"/>
    <cellStyle name="Normal 2 4 2 3 4 2" xfId="5468"/>
    <cellStyle name="Normal 2 4 2 3 4 2 2" xfId="15850"/>
    <cellStyle name="Normal 2 4 2 3 4 3" xfId="8847"/>
    <cellStyle name="Normal 2 4 2 3 4 3 2" xfId="19229"/>
    <cellStyle name="Normal 2 4 2 3 4 4" xfId="12352"/>
    <cellStyle name="Normal 2 4 2 3 5" xfId="3554"/>
    <cellStyle name="Normal 2 4 2 3 5 2" xfId="6972"/>
    <cellStyle name="Normal 2 4 2 3 5 2 2" xfId="17354"/>
    <cellStyle name="Normal 2 4 2 3 5 3" xfId="10352"/>
    <cellStyle name="Normal 2 4 2 3 5 3 2" xfId="20734"/>
    <cellStyle name="Normal 2 4 2 3 5 4" xfId="13966"/>
    <cellStyle name="Normal 2 4 2 3 6" xfId="4047"/>
    <cellStyle name="Normal 2 4 2 3 6 2" xfId="14429"/>
    <cellStyle name="Normal 2 4 2 3 7" xfId="7426"/>
    <cellStyle name="Normal 2 4 2 3 7 2" xfId="17808"/>
    <cellStyle name="Normal 2 4 2 3 8" xfId="10827"/>
    <cellStyle name="Normal 2 4 2 4" xfId="588"/>
    <cellStyle name="Normal 2 4 2 4 2" xfId="1356"/>
    <cellStyle name="Normal 2 4 2 4 2 2" xfId="2893"/>
    <cellStyle name="Normal 2 4 2 4 2 2 2" xfId="6357"/>
    <cellStyle name="Normal 2 4 2 4 2 2 2 2" xfId="16739"/>
    <cellStyle name="Normal 2 4 2 4 2 2 3" xfId="9737"/>
    <cellStyle name="Normal 2 4 2 4 2 2 3 2" xfId="20119"/>
    <cellStyle name="Normal 2 4 2 4 2 2 4" xfId="13306"/>
    <cellStyle name="Normal 2 4 2 4 2 3" xfId="4935"/>
    <cellStyle name="Normal 2 4 2 4 2 3 2" xfId="15317"/>
    <cellStyle name="Normal 2 4 2 4 2 4" xfId="8314"/>
    <cellStyle name="Normal 2 4 2 4 2 4 2" xfId="18696"/>
    <cellStyle name="Normal 2 4 2 4 2 5" xfId="11780"/>
    <cellStyle name="Normal 2 4 2 4 3" xfId="2135"/>
    <cellStyle name="Normal 2 4 2 4 3 2" xfId="5651"/>
    <cellStyle name="Normal 2 4 2 4 3 2 2" xfId="16033"/>
    <cellStyle name="Normal 2 4 2 4 3 3" xfId="9031"/>
    <cellStyle name="Normal 2 4 2 4 3 3 2" xfId="19413"/>
    <cellStyle name="Normal 2 4 2 4 3 4" xfId="12548"/>
    <cellStyle name="Normal 2 4 2 4 4" xfId="4228"/>
    <cellStyle name="Normal 2 4 2 4 4 2" xfId="14610"/>
    <cellStyle name="Normal 2 4 2 4 5" xfId="7608"/>
    <cellStyle name="Normal 2 4 2 4 5 2" xfId="17990"/>
    <cellStyle name="Normal 2 4 2 4 6" xfId="11022"/>
    <cellStyle name="Normal 2 4 2 5" xfId="977"/>
    <cellStyle name="Normal 2 4 2 5 2" xfId="2514"/>
    <cellStyle name="Normal 2 4 2 5 2 2" xfId="6004"/>
    <cellStyle name="Normal 2 4 2 5 2 2 2" xfId="16386"/>
    <cellStyle name="Normal 2 4 2 5 2 3" xfId="9384"/>
    <cellStyle name="Normal 2 4 2 5 2 3 2" xfId="19766"/>
    <cellStyle name="Normal 2 4 2 5 2 4" xfId="12927"/>
    <cellStyle name="Normal 2 4 2 5 3" xfId="4582"/>
    <cellStyle name="Normal 2 4 2 5 3 2" xfId="14964"/>
    <cellStyle name="Normal 2 4 2 5 4" xfId="7961"/>
    <cellStyle name="Normal 2 4 2 5 4 2" xfId="18343"/>
    <cellStyle name="Normal 2 4 2 5 5" xfId="11401"/>
    <cellStyle name="Normal 2 4 2 6" xfId="1757"/>
    <cellStyle name="Normal 2 4 2 6 2" xfId="5299"/>
    <cellStyle name="Normal 2 4 2 6 2 2" xfId="15681"/>
    <cellStyle name="Normal 2 4 2 6 3" xfId="8678"/>
    <cellStyle name="Normal 2 4 2 6 3 2" xfId="19060"/>
    <cellStyle name="Normal 2 4 2 6 4" xfId="12170"/>
    <cellStyle name="Normal 2 4 2 7" xfId="3555"/>
    <cellStyle name="Normal 2 4 2 7 2" xfId="6973"/>
    <cellStyle name="Normal 2 4 2 7 2 2" xfId="17355"/>
    <cellStyle name="Normal 2 4 2 7 3" xfId="10353"/>
    <cellStyle name="Normal 2 4 2 7 3 2" xfId="20735"/>
    <cellStyle name="Normal 2 4 2 7 4" xfId="13967"/>
    <cellStyle name="Normal 2 4 2 8" xfId="3877"/>
    <cellStyle name="Normal 2 4 2 8 2" xfId="14259"/>
    <cellStyle name="Normal 2 4 2 9" xfId="7255"/>
    <cellStyle name="Normal 2 4 2 9 2" xfId="17637"/>
    <cellStyle name="Normal 2 4 3" xfId="278"/>
    <cellStyle name="Normal 2 4 3 2" xfId="464"/>
    <cellStyle name="Normal 2 4 3 2 2" xfId="853"/>
    <cellStyle name="Normal 2 4 3 2 2 2" xfId="1621"/>
    <cellStyle name="Normal 2 4 3 2 2 2 2" xfId="3158"/>
    <cellStyle name="Normal 2 4 3 2 2 2 2 2" xfId="6605"/>
    <cellStyle name="Normal 2 4 3 2 2 2 2 2 2" xfId="16987"/>
    <cellStyle name="Normal 2 4 3 2 2 2 2 3" xfId="9985"/>
    <cellStyle name="Normal 2 4 3 2 2 2 2 3 2" xfId="20367"/>
    <cellStyle name="Normal 2 4 3 2 2 2 2 4" xfId="13571"/>
    <cellStyle name="Normal 2 4 3 2 2 2 3" xfId="5183"/>
    <cellStyle name="Normal 2 4 3 2 2 2 3 2" xfId="15565"/>
    <cellStyle name="Normal 2 4 3 2 2 2 4" xfId="8562"/>
    <cellStyle name="Normal 2 4 3 2 2 2 4 2" xfId="18944"/>
    <cellStyle name="Normal 2 4 3 2 2 2 5" xfId="12045"/>
    <cellStyle name="Normal 2 4 3 2 2 3" xfId="2400"/>
    <cellStyle name="Normal 2 4 3 2 2 3 2" xfId="5899"/>
    <cellStyle name="Normal 2 4 3 2 2 3 2 2" xfId="16281"/>
    <cellStyle name="Normal 2 4 3 2 2 3 3" xfId="9279"/>
    <cellStyle name="Normal 2 4 3 2 2 3 3 2" xfId="19661"/>
    <cellStyle name="Normal 2 4 3 2 2 3 4" xfId="12813"/>
    <cellStyle name="Normal 2 4 3 2 2 4" xfId="4476"/>
    <cellStyle name="Normal 2 4 3 2 2 4 2" xfId="14858"/>
    <cellStyle name="Normal 2 4 3 2 2 5" xfId="7856"/>
    <cellStyle name="Normal 2 4 3 2 2 5 2" xfId="18238"/>
    <cellStyle name="Normal 2 4 3 2 2 6" xfId="11287"/>
    <cellStyle name="Normal 2 4 3 2 3" xfId="1242"/>
    <cellStyle name="Normal 2 4 3 2 3 2" xfId="2779"/>
    <cellStyle name="Normal 2 4 3 2 3 2 2" xfId="6252"/>
    <cellStyle name="Normal 2 4 3 2 3 2 2 2" xfId="16634"/>
    <cellStyle name="Normal 2 4 3 2 3 2 3" xfId="9632"/>
    <cellStyle name="Normal 2 4 3 2 3 2 3 2" xfId="20014"/>
    <cellStyle name="Normal 2 4 3 2 3 2 4" xfId="13192"/>
    <cellStyle name="Normal 2 4 3 2 3 3" xfId="4830"/>
    <cellStyle name="Normal 2 4 3 2 3 3 2" xfId="15212"/>
    <cellStyle name="Normal 2 4 3 2 3 4" xfId="8209"/>
    <cellStyle name="Normal 2 4 3 2 3 4 2" xfId="18591"/>
    <cellStyle name="Normal 2 4 3 2 3 5" xfId="11666"/>
    <cellStyle name="Normal 2 4 3 2 4" xfId="2021"/>
    <cellStyle name="Normal 2 4 3 2 4 2" xfId="5546"/>
    <cellStyle name="Normal 2 4 3 2 4 2 2" xfId="15928"/>
    <cellStyle name="Normal 2 4 3 2 4 3" xfId="8926"/>
    <cellStyle name="Normal 2 4 3 2 4 3 2" xfId="19308"/>
    <cellStyle name="Normal 2 4 3 2 4 4" xfId="12434"/>
    <cellStyle name="Normal 2 4 3 2 5" xfId="3556"/>
    <cellStyle name="Normal 2 4 3 2 5 2" xfId="6974"/>
    <cellStyle name="Normal 2 4 3 2 5 2 2" xfId="17356"/>
    <cellStyle name="Normal 2 4 3 2 5 3" xfId="10354"/>
    <cellStyle name="Normal 2 4 3 2 5 3 2" xfId="20736"/>
    <cellStyle name="Normal 2 4 3 2 5 4" xfId="13968"/>
    <cellStyle name="Normal 2 4 3 2 6" xfId="4125"/>
    <cellStyle name="Normal 2 4 3 2 6 2" xfId="14507"/>
    <cellStyle name="Normal 2 4 3 2 7" xfId="7504"/>
    <cellStyle name="Normal 2 4 3 2 7 2" xfId="17886"/>
    <cellStyle name="Normal 2 4 3 2 8" xfId="10909"/>
    <cellStyle name="Normal 2 4 3 3" xfId="670"/>
    <cellStyle name="Normal 2 4 3 3 2" xfId="1438"/>
    <cellStyle name="Normal 2 4 3 3 2 2" xfId="2975"/>
    <cellStyle name="Normal 2 4 3 3 2 2 2" xfId="6435"/>
    <cellStyle name="Normal 2 4 3 3 2 2 2 2" xfId="16817"/>
    <cellStyle name="Normal 2 4 3 3 2 2 3" xfId="9815"/>
    <cellStyle name="Normal 2 4 3 3 2 2 3 2" xfId="20197"/>
    <cellStyle name="Normal 2 4 3 3 2 2 4" xfId="13388"/>
    <cellStyle name="Normal 2 4 3 3 2 3" xfId="5013"/>
    <cellStyle name="Normal 2 4 3 3 2 3 2" xfId="15395"/>
    <cellStyle name="Normal 2 4 3 3 2 4" xfId="8392"/>
    <cellStyle name="Normal 2 4 3 3 2 4 2" xfId="18774"/>
    <cellStyle name="Normal 2 4 3 3 2 5" xfId="11862"/>
    <cellStyle name="Normal 2 4 3 3 3" xfId="2217"/>
    <cellStyle name="Normal 2 4 3 3 3 2" xfId="5729"/>
    <cellStyle name="Normal 2 4 3 3 3 2 2" xfId="16111"/>
    <cellStyle name="Normal 2 4 3 3 3 3" xfId="9109"/>
    <cellStyle name="Normal 2 4 3 3 3 3 2" xfId="19491"/>
    <cellStyle name="Normal 2 4 3 3 3 4" xfId="12630"/>
    <cellStyle name="Normal 2 4 3 3 4" xfId="4306"/>
    <cellStyle name="Normal 2 4 3 3 4 2" xfId="14688"/>
    <cellStyle name="Normal 2 4 3 3 5" xfId="7686"/>
    <cellStyle name="Normal 2 4 3 3 5 2" xfId="18068"/>
    <cellStyle name="Normal 2 4 3 3 6" xfId="11104"/>
    <cellStyle name="Normal 2 4 3 4" xfId="1059"/>
    <cellStyle name="Normal 2 4 3 4 2" xfId="2596"/>
    <cellStyle name="Normal 2 4 3 4 2 2" xfId="6082"/>
    <cellStyle name="Normal 2 4 3 4 2 2 2" xfId="16464"/>
    <cellStyle name="Normal 2 4 3 4 2 3" xfId="9462"/>
    <cellStyle name="Normal 2 4 3 4 2 3 2" xfId="19844"/>
    <cellStyle name="Normal 2 4 3 4 2 4" xfId="13009"/>
    <cellStyle name="Normal 2 4 3 4 3" xfId="4660"/>
    <cellStyle name="Normal 2 4 3 4 3 2" xfId="15042"/>
    <cellStyle name="Normal 2 4 3 4 4" xfId="8039"/>
    <cellStyle name="Normal 2 4 3 4 4 2" xfId="18421"/>
    <cellStyle name="Normal 2 4 3 4 5" xfId="11483"/>
    <cellStyle name="Normal 2 4 3 5" xfId="1838"/>
    <cellStyle name="Normal 2 4 3 5 2" xfId="5376"/>
    <cellStyle name="Normal 2 4 3 5 2 2" xfId="15758"/>
    <cellStyle name="Normal 2 4 3 5 3" xfId="8755"/>
    <cellStyle name="Normal 2 4 3 5 3 2" xfId="19137"/>
    <cellStyle name="Normal 2 4 3 5 4" xfId="12251"/>
    <cellStyle name="Normal 2 4 3 6" xfId="3557"/>
    <cellStyle name="Normal 2 4 3 6 2" xfId="6975"/>
    <cellStyle name="Normal 2 4 3 6 2 2" xfId="17357"/>
    <cellStyle name="Normal 2 4 3 6 3" xfId="10355"/>
    <cellStyle name="Normal 2 4 3 6 3 2" xfId="20737"/>
    <cellStyle name="Normal 2 4 3 6 4" xfId="13969"/>
    <cellStyle name="Normal 2 4 3 7" xfId="3955"/>
    <cellStyle name="Normal 2 4 3 7 2" xfId="14337"/>
    <cellStyle name="Normal 2 4 3 8" xfId="7333"/>
    <cellStyle name="Normal 2 4 3 8 2" xfId="17715"/>
    <cellStyle name="Normal 2 4 3 9" xfId="10726"/>
    <cellStyle name="Normal 2 4 4" xfId="381"/>
    <cellStyle name="Normal 2 4 4 2" xfId="770"/>
    <cellStyle name="Normal 2 4 4 2 2" xfId="1538"/>
    <cellStyle name="Normal 2 4 4 2 2 2" xfId="3075"/>
    <cellStyle name="Normal 2 4 4 2 2 2 2" xfId="6526"/>
    <cellStyle name="Normal 2 4 4 2 2 2 2 2" xfId="16908"/>
    <cellStyle name="Normal 2 4 4 2 2 2 3" xfId="9906"/>
    <cellStyle name="Normal 2 4 4 2 2 2 3 2" xfId="20288"/>
    <cellStyle name="Normal 2 4 4 2 2 2 4" xfId="13488"/>
    <cellStyle name="Normal 2 4 4 2 2 3" xfId="5104"/>
    <cellStyle name="Normal 2 4 4 2 2 3 2" xfId="15486"/>
    <cellStyle name="Normal 2 4 4 2 2 4" xfId="8483"/>
    <cellStyle name="Normal 2 4 4 2 2 4 2" xfId="18865"/>
    <cellStyle name="Normal 2 4 4 2 2 5" xfId="11962"/>
    <cellStyle name="Normal 2 4 4 2 3" xfId="2317"/>
    <cellStyle name="Normal 2 4 4 2 3 2" xfId="5820"/>
    <cellStyle name="Normal 2 4 4 2 3 2 2" xfId="16202"/>
    <cellStyle name="Normal 2 4 4 2 3 3" xfId="9200"/>
    <cellStyle name="Normal 2 4 4 2 3 3 2" xfId="19582"/>
    <cellStyle name="Normal 2 4 4 2 3 4" xfId="12730"/>
    <cellStyle name="Normal 2 4 4 2 4" xfId="4397"/>
    <cellStyle name="Normal 2 4 4 2 4 2" xfId="14779"/>
    <cellStyle name="Normal 2 4 4 2 5" xfId="7777"/>
    <cellStyle name="Normal 2 4 4 2 5 2" xfId="18159"/>
    <cellStyle name="Normal 2 4 4 2 6" xfId="11204"/>
    <cellStyle name="Normal 2 4 4 3" xfId="1159"/>
    <cellStyle name="Normal 2 4 4 3 2" xfId="2696"/>
    <cellStyle name="Normal 2 4 4 3 2 2" xfId="6173"/>
    <cellStyle name="Normal 2 4 4 3 2 2 2" xfId="16555"/>
    <cellStyle name="Normal 2 4 4 3 2 3" xfId="9553"/>
    <cellStyle name="Normal 2 4 4 3 2 3 2" xfId="19935"/>
    <cellStyle name="Normal 2 4 4 3 2 4" xfId="13109"/>
    <cellStyle name="Normal 2 4 4 3 3" xfId="4751"/>
    <cellStyle name="Normal 2 4 4 3 3 2" xfId="15133"/>
    <cellStyle name="Normal 2 4 4 3 4" xfId="8130"/>
    <cellStyle name="Normal 2 4 4 3 4 2" xfId="18512"/>
    <cellStyle name="Normal 2 4 4 3 5" xfId="11583"/>
    <cellStyle name="Normal 2 4 4 4" xfId="1938"/>
    <cellStyle name="Normal 2 4 4 4 2" xfId="5467"/>
    <cellStyle name="Normal 2 4 4 4 2 2" xfId="15849"/>
    <cellStyle name="Normal 2 4 4 4 3" xfId="8846"/>
    <cellStyle name="Normal 2 4 4 4 3 2" xfId="19228"/>
    <cellStyle name="Normal 2 4 4 4 4" xfId="12351"/>
    <cellStyle name="Normal 2 4 4 5" xfId="3558"/>
    <cellStyle name="Normal 2 4 4 5 2" xfId="6976"/>
    <cellStyle name="Normal 2 4 4 5 2 2" xfId="17358"/>
    <cellStyle name="Normal 2 4 4 5 3" xfId="10356"/>
    <cellStyle name="Normal 2 4 4 5 3 2" xfId="20738"/>
    <cellStyle name="Normal 2 4 4 5 4" xfId="13970"/>
    <cellStyle name="Normal 2 4 4 6" xfId="4046"/>
    <cellStyle name="Normal 2 4 4 6 2" xfId="14428"/>
    <cellStyle name="Normal 2 4 4 7" xfId="7425"/>
    <cellStyle name="Normal 2 4 4 7 2" xfId="17807"/>
    <cellStyle name="Normal 2 4 4 8" xfId="10826"/>
    <cellStyle name="Normal 2 4 5" xfId="587"/>
    <cellStyle name="Normal 2 4 5 2" xfId="1355"/>
    <cellStyle name="Normal 2 4 5 2 2" xfId="2892"/>
    <cellStyle name="Normal 2 4 5 2 2 2" xfId="6356"/>
    <cellStyle name="Normal 2 4 5 2 2 2 2" xfId="16738"/>
    <cellStyle name="Normal 2 4 5 2 2 3" xfId="9736"/>
    <cellStyle name="Normal 2 4 5 2 2 3 2" xfId="20118"/>
    <cellStyle name="Normal 2 4 5 2 2 4" xfId="13305"/>
    <cellStyle name="Normal 2 4 5 2 3" xfId="4934"/>
    <cellStyle name="Normal 2 4 5 2 3 2" xfId="15316"/>
    <cellStyle name="Normal 2 4 5 2 4" xfId="8313"/>
    <cellStyle name="Normal 2 4 5 2 4 2" xfId="18695"/>
    <cellStyle name="Normal 2 4 5 2 5" xfId="11779"/>
    <cellStyle name="Normal 2 4 5 3" xfId="2134"/>
    <cellStyle name="Normal 2 4 5 3 2" xfId="5650"/>
    <cellStyle name="Normal 2 4 5 3 2 2" xfId="16032"/>
    <cellStyle name="Normal 2 4 5 3 3" xfId="9030"/>
    <cellStyle name="Normal 2 4 5 3 3 2" xfId="19412"/>
    <cellStyle name="Normal 2 4 5 3 4" xfId="12547"/>
    <cellStyle name="Normal 2 4 5 4" xfId="4227"/>
    <cellStyle name="Normal 2 4 5 4 2" xfId="14609"/>
    <cellStyle name="Normal 2 4 5 5" xfId="7607"/>
    <cellStyle name="Normal 2 4 5 5 2" xfId="17989"/>
    <cellStyle name="Normal 2 4 5 6" xfId="11021"/>
    <cellStyle name="Normal 2 4 6" xfId="976"/>
    <cellStyle name="Normal 2 4 6 2" xfId="2513"/>
    <cellStyle name="Normal 2 4 6 2 2" xfId="6003"/>
    <cellStyle name="Normal 2 4 6 2 2 2" xfId="16385"/>
    <cellStyle name="Normal 2 4 6 2 3" xfId="9383"/>
    <cellStyle name="Normal 2 4 6 2 3 2" xfId="19765"/>
    <cellStyle name="Normal 2 4 6 2 4" xfId="12926"/>
    <cellStyle name="Normal 2 4 6 3" xfId="4581"/>
    <cellStyle name="Normal 2 4 6 3 2" xfId="14963"/>
    <cellStyle name="Normal 2 4 6 4" xfId="7960"/>
    <cellStyle name="Normal 2 4 6 4 2" xfId="18342"/>
    <cellStyle name="Normal 2 4 6 5" xfId="11400"/>
    <cellStyle name="Normal 2 4 7" xfId="1756"/>
    <cellStyle name="Normal 2 4 7 2" xfId="5298"/>
    <cellStyle name="Normal 2 4 7 2 2" xfId="15680"/>
    <cellStyle name="Normal 2 4 7 3" xfId="8677"/>
    <cellStyle name="Normal 2 4 7 3 2" xfId="19059"/>
    <cellStyle name="Normal 2 4 7 4" xfId="12169"/>
    <cellStyle name="Normal 2 4 8" xfId="3559"/>
    <cellStyle name="Normal 2 4 8 2" xfId="6977"/>
    <cellStyle name="Normal 2 4 8 2 2" xfId="17359"/>
    <cellStyle name="Normal 2 4 8 3" xfId="10357"/>
    <cellStyle name="Normal 2 4 8 3 2" xfId="20739"/>
    <cellStyle name="Normal 2 4 8 4" xfId="13971"/>
    <cellStyle name="Normal 2 4 9" xfId="188"/>
    <cellStyle name="Normal 2 4 9 2" xfId="3876"/>
    <cellStyle name="Normal 2 4 9 2 2" xfId="14258"/>
    <cellStyle name="Normal 2 4 9 3" xfId="7254"/>
    <cellStyle name="Normal 2 4 9 3 2" xfId="17636"/>
    <cellStyle name="Normal 2 4 9 4" xfId="10645"/>
    <cellStyle name="Normal 2 5" xfId="59"/>
    <cellStyle name="Normal 2 5 2" xfId="280"/>
    <cellStyle name="Normal 2 5 2 2" xfId="466"/>
    <cellStyle name="Normal 2 5 2 2 2" xfId="855"/>
    <cellStyle name="Normal 2 5 2 2 2 2" xfId="1623"/>
    <cellStyle name="Normal 2 5 2 2 2 2 2" xfId="3160"/>
    <cellStyle name="Normal 2 5 2 2 2 2 2 2" xfId="6607"/>
    <cellStyle name="Normal 2 5 2 2 2 2 2 2 2" xfId="16989"/>
    <cellStyle name="Normal 2 5 2 2 2 2 2 3" xfId="9987"/>
    <cellStyle name="Normal 2 5 2 2 2 2 2 3 2" xfId="20369"/>
    <cellStyle name="Normal 2 5 2 2 2 2 2 4" xfId="13573"/>
    <cellStyle name="Normal 2 5 2 2 2 2 3" xfId="5185"/>
    <cellStyle name="Normal 2 5 2 2 2 2 3 2" xfId="15567"/>
    <cellStyle name="Normal 2 5 2 2 2 2 4" xfId="8564"/>
    <cellStyle name="Normal 2 5 2 2 2 2 4 2" xfId="18946"/>
    <cellStyle name="Normal 2 5 2 2 2 2 5" xfId="12047"/>
    <cellStyle name="Normal 2 5 2 2 2 3" xfId="2402"/>
    <cellStyle name="Normal 2 5 2 2 2 3 2" xfId="5901"/>
    <cellStyle name="Normal 2 5 2 2 2 3 2 2" xfId="16283"/>
    <cellStyle name="Normal 2 5 2 2 2 3 3" xfId="9281"/>
    <cellStyle name="Normal 2 5 2 2 2 3 3 2" xfId="19663"/>
    <cellStyle name="Normal 2 5 2 2 2 3 4" xfId="12815"/>
    <cellStyle name="Normal 2 5 2 2 2 4" xfId="4478"/>
    <cellStyle name="Normal 2 5 2 2 2 4 2" xfId="14860"/>
    <cellStyle name="Normal 2 5 2 2 2 5" xfId="7858"/>
    <cellStyle name="Normal 2 5 2 2 2 5 2" xfId="18240"/>
    <cellStyle name="Normal 2 5 2 2 2 6" xfId="11289"/>
    <cellStyle name="Normal 2 5 2 2 3" xfId="1244"/>
    <cellStyle name="Normal 2 5 2 2 3 2" xfId="2781"/>
    <cellStyle name="Normal 2 5 2 2 3 2 2" xfId="6254"/>
    <cellStyle name="Normal 2 5 2 2 3 2 2 2" xfId="16636"/>
    <cellStyle name="Normal 2 5 2 2 3 2 3" xfId="9634"/>
    <cellStyle name="Normal 2 5 2 2 3 2 3 2" xfId="20016"/>
    <cellStyle name="Normal 2 5 2 2 3 2 4" xfId="13194"/>
    <cellStyle name="Normal 2 5 2 2 3 3" xfId="4832"/>
    <cellStyle name="Normal 2 5 2 2 3 3 2" xfId="15214"/>
    <cellStyle name="Normal 2 5 2 2 3 4" xfId="8211"/>
    <cellStyle name="Normal 2 5 2 2 3 4 2" xfId="18593"/>
    <cellStyle name="Normal 2 5 2 2 3 5" xfId="11668"/>
    <cellStyle name="Normal 2 5 2 2 4" xfId="2023"/>
    <cellStyle name="Normal 2 5 2 2 4 2" xfId="5548"/>
    <cellStyle name="Normal 2 5 2 2 4 2 2" xfId="15930"/>
    <cellStyle name="Normal 2 5 2 2 4 3" xfId="8928"/>
    <cellStyle name="Normal 2 5 2 2 4 3 2" xfId="19310"/>
    <cellStyle name="Normal 2 5 2 2 4 4" xfId="12436"/>
    <cellStyle name="Normal 2 5 2 2 5" xfId="3560"/>
    <cellStyle name="Normal 2 5 2 2 5 2" xfId="6978"/>
    <cellStyle name="Normal 2 5 2 2 5 2 2" xfId="17360"/>
    <cellStyle name="Normal 2 5 2 2 5 3" xfId="10358"/>
    <cellStyle name="Normal 2 5 2 2 5 3 2" xfId="20740"/>
    <cellStyle name="Normal 2 5 2 2 5 4" xfId="13972"/>
    <cellStyle name="Normal 2 5 2 2 6" xfId="4127"/>
    <cellStyle name="Normal 2 5 2 2 6 2" xfId="14509"/>
    <cellStyle name="Normal 2 5 2 2 7" xfId="7506"/>
    <cellStyle name="Normal 2 5 2 2 7 2" xfId="17888"/>
    <cellStyle name="Normal 2 5 2 2 8" xfId="10911"/>
    <cellStyle name="Normal 2 5 2 3" xfId="672"/>
    <cellStyle name="Normal 2 5 2 3 2" xfId="1440"/>
    <cellStyle name="Normal 2 5 2 3 2 2" xfId="2977"/>
    <cellStyle name="Normal 2 5 2 3 2 2 2" xfId="6437"/>
    <cellStyle name="Normal 2 5 2 3 2 2 2 2" xfId="16819"/>
    <cellStyle name="Normal 2 5 2 3 2 2 3" xfId="9817"/>
    <cellStyle name="Normal 2 5 2 3 2 2 3 2" xfId="20199"/>
    <cellStyle name="Normal 2 5 2 3 2 2 4" xfId="13390"/>
    <cellStyle name="Normal 2 5 2 3 2 3" xfId="5015"/>
    <cellStyle name="Normal 2 5 2 3 2 3 2" xfId="15397"/>
    <cellStyle name="Normal 2 5 2 3 2 4" xfId="8394"/>
    <cellStyle name="Normal 2 5 2 3 2 4 2" xfId="18776"/>
    <cellStyle name="Normal 2 5 2 3 2 5" xfId="11864"/>
    <cellStyle name="Normal 2 5 2 3 3" xfId="2219"/>
    <cellStyle name="Normal 2 5 2 3 3 2" xfId="5731"/>
    <cellStyle name="Normal 2 5 2 3 3 2 2" xfId="16113"/>
    <cellStyle name="Normal 2 5 2 3 3 3" xfId="9111"/>
    <cellStyle name="Normal 2 5 2 3 3 3 2" xfId="19493"/>
    <cellStyle name="Normal 2 5 2 3 3 4" xfId="12632"/>
    <cellStyle name="Normal 2 5 2 3 4" xfId="4308"/>
    <cellStyle name="Normal 2 5 2 3 4 2" xfId="14690"/>
    <cellStyle name="Normal 2 5 2 3 5" xfId="7688"/>
    <cellStyle name="Normal 2 5 2 3 5 2" xfId="18070"/>
    <cellStyle name="Normal 2 5 2 3 6" xfId="11106"/>
    <cellStyle name="Normal 2 5 2 4" xfId="1061"/>
    <cellStyle name="Normal 2 5 2 4 2" xfId="2598"/>
    <cellStyle name="Normal 2 5 2 4 2 2" xfId="6084"/>
    <cellStyle name="Normal 2 5 2 4 2 2 2" xfId="16466"/>
    <cellStyle name="Normal 2 5 2 4 2 3" xfId="9464"/>
    <cellStyle name="Normal 2 5 2 4 2 3 2" xfId="19846"/>
    <cellStyle name="Normal 2 5 2 4 2 4" xfId="13011"/>
    <cellStyle name="Normal 2 5 2 4 3" xfId="4662"/>
    <cellStyle name="Normal 2 5 2 4 3 2" xfId="15044"/>
    <cellStyle name="Normal 2 5 2 4 4" xfId="8041"/>
    <cellStyle name="Normal 2 5 2 4 4 2" xfId="18423"/>
    <cellStyle name="Normal 2 5 2 4 5" xfId="11485"/>
    <cellStyle name="Normal 2 5 2 5" xfId="1840"/>
    <cellStyle name="Normal 2 5 2 5 2" xfId="5378"/>
    <cellStyle name="Normal 2 5 2 5 2 2" xfId="15760"/>
    <cellStyle name="Normal 2 5 2 5 3" xfId="8757"/>
    <cellStyle name="Normal 2 5 2 5 3 2" xfId="19139"/>
    <cellStyle name="Normal 2 5 2 5 4" xfId="12253"/>
    <cellStyle name="Normal 2 5 2 6" xfId="3561"/>
    <cellStyle name="Normal 2 5 2 6 2" xfId="6979"/>
    <cellStyle name="Normal 2 5 2 6 2 2" xfId="17361"/>
    <cellStyle name="Normal 2 5 2 6 3" xfId="10359"/>
    <cellStyle name="Normal 2 5 2 6 3 2" xfId="20741"/>
    <cellStyle name="Normal 2 5 2 6 4" xfId="13973"/>
    <cellStyle name="Normal 2 5 2 7" xfId="3957"/>
    <cellStyle name="Normal 2 5 2 7 2" xfId="14339"/>
    <cellStyle name="Normal 2 5 2 8" xfId="7335"/>
    <cellStyle name="Normal 2 5 2 8 2" xfId="17717"/>
    <cellStyle name="Normal 2 5 2 9" xfId="10728"/>
    <cellStyle name="Normal 2 5 3" xfId="383"/>
    <cellStyle name="Normal 2 5 3 2" xfId="772"/>
    <cellStyle name="Normal 2 5 3 2 2" xfId="1540"/>
    <cellStyle name="Normal 2 5 3 2 2 2" xfId="3077"/>
    <cellStyle name="Normal 2 5 3 2 2 2 2" xfId="6528"/>
    <cellStyle name="Normal 2 5 3 2 2 2 2 2" xfId="16910"/>
    <cellStyle name="Normal 2 5 3 2 2 2 3" xfId="9908"/>
    <cellStyle name="Normal 2 5 3 2 2 2 3 2" xfId="20290"/>
    <cellStyle name="Normal 2 5 3 2 2 2 4" xfId="13490"/>
    <cellStyle name="Normal 2 5 3 2 2 3" xfId="5106"/>
    <cellStyle name="Normal 2 5 3 2 2 3 2" xfId="15488"/>
    <cellStyle name="Normal 2 5 3 2 2 4" xfId="8485"/>
    <cellStyle name="Normal 2 5 3 2 2 4 2" xfId="18867"/>
    <cellStyle name="Normal 2 5 3 2 2 5" xfId="11964"/>
    <cellStyle name="Normal 2 5 3 2 3" xfId="2319"/>
    <cellStyle name="Normal 2 5 3 2 3 2" xfId="5822"/>
    <cellStyle name="Normal 2 5 3 2 3 2 2" xfId="16204"/>
    <cellStyle name="Normal 2 5 3 2 3 3" xfId="9202"/>
    <cellStyle name="Normal 2 5 3 2 3 3 2" xfId="19584"/>
    <cellStyle name="Normal 2 5 3 2 3 4" xfId="12732"/>
    <cellStyle name="Normal 2 5 3 2 4" xfId="4399"/>
    <cellStyle name="Normal 2 5 3 2 4 2" xfId="14781"/>
    <cellStyle name="Normal 2 5 3 2 5" xfId="7779"/>
    <cellStyle name="Normal 2 5 3 2 5 2" xfId="18161"/>
    <cellStyle name="Normal 2 5 3 2 6" xfId="11206"/>
    <cellStyle name="Normal 2 5 3 3" xfId="1161"/>
    <cellStyle name="Normal 2 5 3 3 2" xfId="2698"/>
    <cellStyle name="Normal 2 5 3 3 2 2" xfId="6175"/>
    <cellStyle name="Normal 2 5 3 3 2 2 2" xfId="16557"/>
    <cellStyle name="Normal 2 5 3 3 2 3" xfId="9555"/>
    <cellStyle name="Normal 2 5 3 3 2 3 2" xfId="19937"/>
    <cellStyle name="Normal 2 5 3 3 2 4" xfId="13111"/>
    <cellStyle name="Normal 2 5 3 3 3" xfId="4753"/>
    <cellStyle name="Normal 2 5 3 3 3 2" xfId="15135"/>
    <cellStyle name="Normal 2 5 3 3 4" xfId="8132"/>
    <cellStyle name="Normal 2 5 3 3 4 2" xfId="18514"/>
    <cellStyle name="Normal 2 5 3 3 5" xfId="11585"/>
    <cellStyle name="Normal 2 5 3 4" xfId="1940"/>
    <cellStyle name="Normal 2 5 3 4 2" xfId="5469"/>
    <cellStyle name="Normal 2 5 3 4 2 2" xfId="15851"/>
    <cellStyle name="Normal 2 5 3 4 3" xfId="8848"/>
    <cellStyle name="Normal 2 5 3 4 3 2" xfId="19230"/>
    <cellStyle name="Normal 2 5 3 4 4" xfId="12353"/>
    <cellStyle name="Normal 2 5 3 5" xfId="3562"/>
    <cellStyle name="Normal 2 5 3 5 2" xfId="6980"/>
    <cellStyle name="Normal 2 5 3 5 2 2" xfId="17362"/>
    <cellStyle name="Normal 2 5 3 5 3" xfId="10360"/>
    <cellStyle name="Normal 2 5 3 5 3 2" xfId="20742"/>
    <cellStyle name="Normal 2 5 3 5 4" xfId="13974"/>
    <cellStyle name="Normal 2 5 3 6" xfId="4048"/>
    <cellStyle name="Normal 2 5 3 6 2" xfId="14430"/>
    <cellStyle name="Normal 2 5 3 7" xfId="7427"/>
    <cellStyle name="Normal 2 5 3 7 2" xfId="17809"/>
    <cellStyle name="Normal 2 5 3 8" xfId="10828"/>
    <cellStyle name="Normal 2 5 4" xfId="589"/>
    <cellStyle name="Normal 2 5 4 2" xfId="1357"/>
    <cellStyle name="Normal 2 5 4 2 2" xfId="2894"/>
    <cellStyle name="Normal 2 5 4 2 2 2" xfId="6358"/>
    <cellStyle name="Normal 2 5 4 2 2 2 2" xfId="16740"/>
    <cellStyle name="Normal 2 5 4 2 2 3" xfId="9738"/>
    <cellStyle name="Normal 2 5 4 2 2 3 2" xfId="20120"/>
    <cellStyle name="Normal 2 5 4 2 2 4" xfId="13307"/>
    <cellStyle name="Normal 2 5 4 2 3" xfId="4936"/>
    <cellStyle name="Normal 2 5 4 2 3 2" xfId="15318"/>
    <cellStyle name="Normal 2 5 4 2 4" xfId="8315"/>
    <cellStyle name="Normal 2 5 4 2 4 2" xfId="18697"/>
    <cellStyle name="Normal 2 5 4 2 5" xfId="11781"/>
    <cellStyle name="Normal 2 5 4 3" xfId="2136"/>
    <cellStyle name="Normal 2 5 4 3 2" xfId="5652"/>
    <cellStyle name="Normal 2 5 4 3 2 2" xfId="16034"/>
    <cellStyle name="Normal 2 5 4 3 3" xfId="9032"/>
    <cellStyle name="Normal 2 5 4 3 3 2" xfId="19414"/>
    <cellStyle name="Normal 2 5 4 3 4" xfId="12549"/>
    <cellStyle name="Normal 2 5 4 4" xfId="3563"/>
    <cellStyle name="Normal 2 5 4 5" xfId="4229"/>
    <cellStyle name="Normal 2 5 4 5 2" xfId="14611"/>
    <cellStyle name="Normal 2 5 4 6" xfId="7609"/>
    <cellStyle name="Normal 2 5 4 6 2" xfId="17991"/>
    <cellStyle name="Normal 2 5 4 7" xfId="11023"/>
    <cellStyle name="Normal 2 5 5" xfId="978"/>
    <cellStyle name="Normal 2 5 5 2" xfId="2515"/>
    <cellStyle name="Normal 2 5 5 2 2" xfId="6005"/>
    <cellStyle name="Normal 2 5 5 2 2 2" xfId="16387"/>
    <cellStyle name="Normal 2 5 5 2 3" xfId="9385"/>
    <cellStyle name="Normal 2 5 5 2 3 2" xfId="19767"/>
    <cellStyle name="Normal 2 5 5 2 4" xfId="12928"/>
    <cellStyle name="Normal 2 5 5 3" xfId="4583"/>
    <cellStyle name="Normal 2 5 5 3 2" xfId="14965"/>
    <cellStyle name="Normal 2 5 5 4" xfId="7962"/>
    <cellStyle name="Normal 2 5 5 4 2" xfId="18344"/>
    <cellStyle name="Normal 2 5 5 5" xfId="11402"/>
    <cellStyle name="Normal 2 5 6" xfId="1758"/>
    <cellStyle name="Normal 2 5 6 2" xfId="5300"/>
    <cellStyle name="Normal 2 5 6 2 2" xfId="15682"/>
    <cellStyle name="Normal 2 5 6 3" xfId="8679"/>
    <cellStyle name="Normal 2 5 6 3 2" xfId="19061"/>
    <cellStyle name="Normal 2 5 6 4" xfId="12171"/>
    <cellStyle name="Normal 2 5 7" xfId="3564"/>
    <cellStyle name="Normal 2 5 7 2" xfId="6981"/>
    <cellStyle name="Normal 2 5 7 2 2" xfId="17363"/>
    <cellStyle name="Normal 2 5 7 3" xfId="10361"/>
    <cellStyle name="Normal 2 5 7 3 2" xfId="20743"/>
    <cellStyle name="Normal 2 5 7 4" xfId="13975"/>
    <cellStyle name="Normal 2 5 8" xfId="190"/>
    <cellStyle name="Normal 2 5 8 2" xfId="3878"/>
    <cellStyle name="Normal 2 5 8 2 2" xfId="14260"/>
    <cellStyle name="Normal 2 5 8 3" xfId="7256"/>
    <cellStyle name="Normal 2 5 8 3 2" xfId="17638"/>
    <cellStyle name="Normal 2 5 8 4" xfId="10647"/>
    <cellStyle name="Normal 2 6" xfId="201"/>
    <cellStyle name="Normal 2 7" xfId="3565"/>
    <cellStyle name="Normal 2 8" xfId="3566"/>
    <cellStyle name="Normal 2 8 2" xfId="6982"/>
    <cellStyle name="Normal 2 8 2 2" xfId="17364"/>
    <cellStyle name="Normal 2 8 3" xfId="10362"/>
    <cellStyle name="Normal 2 8 3 2" xfId="20744"/>
    <cellStyle name="Normal 2 8 4" xfId="13976"/>
    <cellStyle name="Normal 2 9" xfId="3567"/>
    <cellStyle name="Normal 2 9 2" xfId="6983"/>
    <cellStyle name="Normal 2 9 2 2" xfId="17365"/>
    <cellStyle name="Normal 2 9 3" xfId="10363"/>
    <cellStyle name="Normal 2 9 3 2" xfId="20745"/>
    <cellStyle name="Normal 2 9 4" xfId="13977"/>
    <cellStyle name="Normal 2_Prog Ext Aas PT fees" xfId="3729"/>
    <cellStyle name="Normal 20" xfId="291"/>
    <cellStyle name="Normal 20 2" xfId="477"/>
    <cellStyle name="Normal 20 2 2" xfId="866"/>
    <cellStyle name="Normal 20 2 2 2" xfId="1634"/>
    <cellStyle name="Normal 20 2 2 2 2" xfId="3171"/>
    <cellStyle name="Normal 20 2 2 2 2 2" xfId="6618"/>
    <cellStyle name="Normal 20 2 2 2 2 2 2" xfId="17000"/>
    <cellStyle name="Normal 20 2 2 2 2 3" xfId="9998"/>
    <cellStyle name="Normal 20 2 2 2 2 3 2" xfId="20380"/>
    <cellStyle name="Normal 20 2 2 2 2 4" xfId="13584"/>
    <cellStyle name="Normal 20 2 2 2 3" xfId="5196"/>
    <cellStyle name="Normal 20 2 2 2 3 2" xfId="15578"/>
    <cellStyle name="Normal 20 2 2 2 4" xfId="8575"/>
    <cellStyle name="Normal 20 2 2 2 4 2" xfId="18957"/>
    <cellStyle name="Normal 20 2 2 2 5" xfId="12058"/>
    <cellStyle name="Normal 20 2 2 3" xfId="2413"/>
    <cellStyle name="Normal 20 2 2 3 2" xfId="5912"/>
    <cellStyle name="Normal 20 2 2 3 2 2" xfId="16294"/>
    <cellStyle name="Normal 20 2 2 3 3" xfId="9292"/>
    <cellStyle name="Normal 20 2 2 3 3 2" xfId="19674"/>
    <cellStyle name="Normal 20 2 2 3 4" xfId="12826"/>
    <cellStyle name="Normal 20 2 2 4" xfId="4489"/>
    <cellStyle name="Normal 20 2 2 4 2" xfId="14871"/>
    <cellStyle name="Normal 20 2 2 5" xfId="7869"/>
    <cellStyle name="Normal 20 2 2 5 2" xfId="18251"/>
    <cellStyle name="Normal 20 2 2 6" xfId="11300"/>
    <cellStyle name="Normal 20 2 3" xfId="1255"/>
    <cellStyle name="Normal 20 2 3 2" xfId="2792"/>
    <cellStyle name="Normal 20 2 3 2 2" xfId="6265"/>
    <cellStyle name="Normal 20 2 3 2 2 2" xfId="16647"/>
    <cellStyle name="Normal 20 2 3 2 3" xfId="9645"/>
    <cellStyle name="Normal 20 2 3 2 3 2" xfId="20027"/>
    <cellStyle name="Normal 20 2 3 2 4" xfId="13205"/>
    <cellStyle name="Normal 20 2 3 3" xfId="4843"/>
    <cellStyle name="Normal 20 2 3 3 2" xfId="15225"/>
    <cellStyle name="Normal 20 2 3 4" xfId="8222"/>
    <cellStyle name="Normal 20 2 3 4 2" xfId="18604"/>
    <cellStyle name="Normal 20 2 3 5" xfId="11679"/>
    <cellStyle name="Normal 20 2 4" xfId="2034"/>
    <cellStyle name="Normal 20 2 4 2" xfId="5559"/>
    <cellStyle name="Normal 20 2 4 2 2" xfId="15941"/>
    <cellStyle name="Normal 20 2 4 3" xfId="8939"/>
    <cellStyle name="Normal 20 2 4 3 2" xfId="19321"/>
    <cellStyle name="Normal 20 2 4 4" xfId="12447"/>
    <cellStyle name="Normal 20 2 5" xfId="3568"/>
    <cellStyle name="Normal 20 2 5 2" xfId="6984"/>
    <cellStyle name="Normal 20 2 5 2 2" xfId="17366"/>
    <cellStyle name="Normal 20 2 5 3" xfId="10364"/>
    <cellStyle name="Normal 20 2 5 3 2" xfId="20746"/>
    <cellStyle name="Normal 20 2 5 4" xfId="13978"/>
    <cellStyle name="Normal 20 2 6" xfId="4138"/>
    <cellStyle name="Normal 20 2 6 2" xfId="14520"/>
    <cellStyle name="Normal 20 2 7" xfId="7517"/>
    <cellStyle name="Normal 20 2 7 2" xfId="17899"/>
    <cellStyle name="Normal 20 2 8" xfId="10922"/>
    <cellStyle name="Normal 20 3" xfId="683"/>
    <cellStyle name="Normal 20 3 2" xfId="1451"/>
    <cellStyle name="Normal 20 3 2 2" xfId="2988"/>
    <cellStyle name="Normal 20 3 2 2 2" xfId="6448"/>
    <cellStyle name="Normal 20 3 2 2 2 2" xfId="16830"/>
    <cellStyle name="Normal 20 3 2 2 3" xfId="9828"/>
    <cellStyle name="Normal 20 3 2 2 3 2" xfId="20210"/>
    <cellStyle name="Normal 20 3 2 2 4" xfId="13401"/>
    <cellStyle name="Normal 20 3 2 3" xfId="5026"/>
    <cellStyle name="Normal 20 3 2 3 2" xfId="15408"/>
    <cellStyle name="Normal 20 3 2 4" xfId="8405"/>
    <cellStyle name="Normal 20 3 2 4 2" xfId="18787"/>
    <cellStyle name="Normal 20 3 2 5" xfId="11875"/>
    <cellStyle name="Normal 20 3 3" xfId="2230"/>
    <cellStyle name="Normal 20 3 3 2" xfId="5742"/>
    <cellStyle name="Normal 20 3 3 2 2" xfId="16124"/>
    <cellStyle name="Normal 20 3 3 3" xfId="9122"/>
    <cellStyle name="Normal 20 3 3 3 2" xfId="19504"/>
    <cellStyle name="Normal 20 3 3 4" xfId="12643"/>
    <cellStyle name="Normal 20 3 4" xfId="4319"/>
    <cellStyle name="Normal 20 3 4 2" xfId="14701"/>
    <cellStyle name="Normal 20 3 5" xfId="7699"/>
    <cellStyle name="Normal 20 3 5 2" xfId="18081"/>
    <cellStyle name="Normal 20 3 6" xfId="11117"/>
    <cellStyle name="Normal 20 4" xfId="1072"/>
    <cellStyle name="Normal 20 4 2" xfId="2609"/>
    <cellStyle name="Normal 20 4 2 2" xfId="6095"/>
    <cellStyle name="Normal 20 4 2 2 2" xfId="16477"/>
    <cellStyle name="Normal 20 4 2 3" xfId="9475"/>
    <cellStyle name="Normal 20 4 2 3 2" xfId="19857"/>
    <cellStyle name="Normal 20 4 2 4" xfId="13022"/>
    <cellStyle name="Normal 20 4 3" xfId="4673"/>
    <cellStyle name="Normal 20 4 3 2" xfId="15055"/>
    <cellStyle name="Normal 20 4 4" xfId="8052"/>
    <cellStyle name="Normal 20 4 4 2" xfId="18434"/>
    <cellStyle name="Normal 20 4 5" xfId="11496"/>
    <cellStyle name="Normal 20 5" xfId="1851"/>
    <cellStyle name="Normal 20 5 2" xfId="5389"/>
    <cellStyle name="Normal 20 5 2 2" xfId="15771"/>
    <cellStyle name="Normal 20 5 3" xfId="8768"/>
    <cellStyle name="Normal 20 5 3 2" xfId="19150"/>
    <cellStyle name="Normal 20 5 4" xfId="12264"/>
    <cellStyle name="Normal 20 6" xfId="3569"/>
    <cellStyle name="Normal 20 6 2" xfId="6985"/>
    <cellStyle name="Normal 20 6 2 2" xfId="17367"/>
    <cellStyle name="Normal 20 6 3" xfId="10365"/>
    <cellStyle name="Normal 20 6 3 2" xfId="20747"/>
    <cellStyle name="Normal 20 6 4" xfId="13979"/>
    <cellStyle name="Normal 20 7" xfId="3968"/>
    <cellStyle name="Normal 20 7 2" xfId="14350"/>
    <cellStyle name="Normal 20 8" xfId="7346"/>
    <cellStyle name="Normal 20 8 2" xfId="17728"/>
    <cellStyle name="Normal 20 9" xfId="10739"/>
    <cellStyle name="Normal 21" xfId="292"/>
    <cellStyle name="Normal 21 2" xfId="478"/>
    <cellStyle name="Normal 21 2 2" xfId="867"/>
    <cellStyle name="Normal 21 2 2 2" xfId="1635"/>
    <cellStyle name="Normal 21 2 2 2 2" xfId="3172"/>
    <cellStyle name="Normal 21 2 2 2 2 2" xfId="6619"/>
    <cellStyle name="Normal 21 2 2 2 2 2 2" xfId="17001"/>
    <cellStyle name="Normal 21 2 2 2 2 3" xfId="9999"/>
    <cellStyle name="Normal 21 2 2 2 2 3 2" xfId="20381"/>
    <cellStyle name="Normal 21 2 2 2 2 4" xfId="13585"/>
    <cellStyle name="Normal 21 2 2 2 3" xfId="5197"/>
    <cellStyle name="Normal 21 2 2 2 3 2" xfId="15579"/>
    <cellStyle name="Normal 21 2 2 2 4" xfId="8576"/>
    <cellStyle name="Normal 21 2 2 2 4 2" xfId="18958"/>
    <cellStyle name="Normal 21 2 2 2 5" xfId="12059"/>
    <cellStyle name="Normal 21 2 2 3" xfId="2414"/>
    <cellStyle name="Normal 21 2 2 3 2" xfId="5913"/>
    <cellStyle name="Normal 21 2 2 3 2 2" xfId="16295"/>
    <cellStyle name="Normal 21 2 2 3 3" xfId="9293"/>
    <cellStyle name="Normal 21 2 2 3 3 2" xfId="19675"/>
    <cellStyle name="Normal 21 2 2 3 4" xfId="12827"/>
    <cellStyle name="Normal 21 2 2 4" xfId="4490"/>
    <cellStyle name="Normal 21 2 2 4 2" xfId="14872"/>
    <cellStyle name="Normal 21 2 2 5" xfId="7870"/>
    <cellStyle name="Normal 21 2 2 5 2" xfId="18252"/>
    <cellStyle name="Normal 21 2 2 6" xfId="11301"/>
    <cellStyle name="Normal 21 2 3" xfId="1256"/>
    <cellStyle name="Normal 21 2 3 2" xfId="2793"/>
    <cellStyle name="Normal 21 2 3 2 2" xfId="6266"/>
    <cellStyle name="Normal 21 2 3 2 2 2" xfId="16648"/>
    <cellStyle name="Normal 21 2 3 2 3" xfId="9646"/>
    <cellStyle name="Normal 21 2 3 2 3 2" xfId="20028"/>
    <cellStyle name="Normal 21 2 3 2 4" xfId="13206"/>
    <cellStyle name="Normal 21 2 3 3" xfId="4844"/>
    <cellStyle name="Normal 21 2 3 3 2" xfId="15226"/>
    <cellStyle name="Normal 21 2 3 4" xfId="8223"/>
    <cellStyle name="Normal 21 2 3 4 2" xfId="18605"/>
    <cellStyle name="Normal 21 2 3 5" xfId="11680"/>
    <cellStyle name="Normal 21 2 4" xfId="2035"/>
    <cellStyle name="Normal 21 2 4 2" xfId="5560"/>
    <cellStyle name="Normal 21 2 4 2 2" xfId="15942"/>
    <cellStyle name="Normal 21 2 4 3" xfId="8940"/>
    <cellStyle name="Normal 21 2 4 3 2" xfId="19322"/>
    <cellStyle name="Normal 21 2 4 4" xfId="12448"/>
    <cellStyle name="Normal 21 2 5" xfId="3570"/>
    <cellStyle name="Normal 21 2 5 2" xfId="6986"/>
    <cellStyle name="Normal 21 2 5 2 2" xfId="17368"/>
    <cellStyle name="Normal 21 2 5 3" xfId="10366"/>
    <cellStyle name="Normal 21 2 5 3 2" xfId="20748"/>
    <cellStyle name="Normal 21 2 5 4" xfId="13980"/>
    <cellStyle name="Normal 21 2 6" xfId="4139"/>
    <cellStyle name="Normal 21 2 6 2" xfId="14521"/>
    <cellStyle name="Normal 21 2 7" xfId="7518"/>
    <cellStyle name="Normal 21 2 7 2" xfId="17900"/>
    <cellStyle name="Normal 21 2 8" xfId="10923"/>
    <cellStyle name="Normal 21 3" xfId="684"/>
    <cellStyle name="Normal 21 3 2" xfId="1452"/>
    <cellStyle name="Normal 21 3 2 2" xfId="2989"/>
    <cellStyle name="Normal 21 3 2 2 2" xfId="6449"/>
    <cellStyle name="Normal 21 3 2 2 2 2" xfId="16831"/>
    <cellStyle name="Normal 21 3 2 2 3" xfId="9829"/>
    <cellStyle name="Normal 21 3 2 2 3 2" xfId="20211"/>
    <cellStyle name="Normal 21 3 2 2 4" xfId="13402"/>
    <cellStyle name="Normal 21 3 2 3" xfId="5027"/>
    <cellStyle name="Normal 21 3 2 3 2" xfId="15409"/>
    <cellStyle name="Normal 21 3 2 4" xfId="8406"/>
    <cellStyle name="Normal 21 3 2 4 2" xfId="18788"/>
    <cellStyle name="Normal 21 3 2 5" xfId="11876"/>
    <cellStyle name="Normal 21 3 3" xfId="2231"/>
    <cellStyle name="Normal 21 3 3 2" xfId="5743"/>
    <cellStyle name="Normal 21 3 3 2 2" xfId="16125"/>
    <cellStyle name="Normal 21 3 3 3" xfId="9123"/>
    <cellStyle name="Normal 21 3 3 3 2" xfId="19505"/>
    <cellStyle name="Normal 21 3 3 4" xfId="12644"/>
    <cellStyle name="Normal 21 3 4" xfId="4320"/>
    <cellStyle name="Normal 21 3 4 2" xfId="14702"/>
    <cellStyle name="Normal 21 3 5" xfId="7700"/>
    <cellStyle name="Normal 21 3 5 2" xfId="18082"/>
    <cellStyle name="Normal 21 3 6" xfId="11118"/>
    <cellStyle name="Normal 21 4" xfId="1073"/>
    <cellStyle name="Normal 21 4 2" xfId="2610"/>
    <cellStyle name="Normal 21 4 2 2" xfId="6096"/>
    <cellStyle name="Normal 21 4 2 2 2" xfId="16478"/>
    <cellStyle name="Normal 21 4 2 3" xfId="9476"/>
    <cellStyle name="Normal 21 4 2 3 2" xfId="19858"/>
    <cellStyle name="Normal 21 4 2 4" xfId="13023"/>
    <cellStyle name="Normal 21 4 3" xfId="4674"/>
    <cellStyle name="Normal 21 4 3 2" xfId="15056"/>
    <cellStyle name="Normal 21 4 4" xfId="8053"/>
    <cellStyle name="Normal 21 4 4 2" xfId="18435"/>
    <cellStyle name="Normal 21 4 5" xfId="11497"/>
    <cellStyle name="Normal 21 5" xfId="1852"/>
    <cellStyle name="Normal 21 5 2" xfId="5390"/>
    <cellStyle name="Normal 21 5 2 2" xfId="15772"/>
    <cellStyle name="Normal 21 5 3" xfId="8769"/>
    <cellStyle name="Normal 21 5 3 2" xfId="19151"/>
    <cellStyle name="Normal 21 5 4" xfId="12265"/>
    <cellStyle name="Normal 21 6" xfId="3571"/>
    <cellStyle name="Normal 21 6 2" xfId="6987"/>
    <cellStyle name="Normal 21 6 2 2" xfId="17369"/>
    <cellStyle name="Normal 21 6 3" xfId="10367"/>
    <cellStyle name="Normal 21 6 3 2" xfId="20749"/>
    <cellStyle name="Normal 21 6 4" xfId="13981"/>
    <cellStyle name="Normal 21 7" xfId="3969"/>
    <cellStyle name="Normal 21 7 2" xfId="14351"/>
    <cellStyle name="Normal 21 8" xfId="7347"/>
    <cellStyle name="Normal 21 8 2" xfId="17729"/>
    <cellStyle name="Normal 21 9" xfId="10740"/>
    <cellStyle name="Normal 22" xfId="293"/>
    <cellStyle name="Normal 22 2" xfId="479"/>
    <cellStyle name="Normal 22 2 2" xfId="868"/>
    <cellStyle name="Normal 22 2 2 2" xfId="1636"/>
    <cellStyle name="Normal 22 2 2 2 2" xfId="3173"/>
    <cellStyle name="Normal 22 2 2 2 2 2" xfId="6620"/>
    <cellStyle name="Normal 22 2 2 2 2 2 2" xfId="17002"/>
    <cellStyle name="Normal 22 2 2 2 2 3" xfId="10000"/>
    <cellStyle name="Normal 22 2 2 2 2 3 2" xfId="20382"/>
    <cellStyle name="Normal 22 2 2 2 2 4" xfId="13586"/>
    <cellStyle name="Normal 22 2 2 2 3" xfId="5198"/>
    <cellStyle name="Normal 22 2 2 2 3 2" xfId="15580"/>
    <cellStyle name="Normal 22 2 2 2 4" xfId="8577"/>
    <cellStyle name="Normal 22 2 2 2 4 2" xfId="18959"/>
    <cellStyle name="Normal 22 2 2 2 5" xfId="12060"/>
    <cellStyle name="Normal 22 2 2 3" xfId="2415"/>
    <cellStyle name="Normal 22 2 2 3 2" xfId="5914"/>
    <cellStyle name="Normal 22 2 2 3 2 2" xfId="16296"/>
    <cellStyle name="Normal 22 2 2 3 3" xfId="9294"/>
    <cellStyle name="Normal 22 2 2 3 3 2" xfId="19676"/>
    <cellStyle name="Normal 22 2 2 3 4" xfId="12828"/>
    <cellStyle name="Normal 22 2 2 4" xfId="4491"/>
    <cellStyle name="Normal 22 2 2 4 2" xfId="14873"/>
    <cellStyle name="Normal 22 2 2 5" xfId="7871"/>
    <cellStyle name="Normal 22 2 2 5 2" xfId="18253"/>
    <cellStyle name="Normal 22 2 2 6" xfId="11302"/>
    <cellStyle name="Normal 22 2 3" xfId="1257"/>
    <cellStyle name="Normal 22 2 3 2" xfId="2794"/>
    <cellStyle name="Normal 22 2 3 2 2" xfId="6267"/>
    <cellStyle name="Normal 22 2 3 2 2 2" xfId="16649"/>
    <cellStyle name="Normal 22 2 3 2 3" xfId="9647"/>
    <cellStyle name="Normal 22 2 3 2 3 2" xfId="20029"/>
    <cellStyle name="Normal 22 2 3 2 4" xfId="13207"/>
    <cellStyle name="Normal 22 2 3 3" xfId="4845"/>
    <cellStyle name="Normal 22 2 3 3 2" xfId="15227"/>
    <cellStyle name="Normal 22 2 3 4" xfId="8224"/>
    <cellStyle name="Normal 22 2 3 4 2" xfId="18606"/>
    <cellStyle name="Normal 22 2 3 5" xfId="11681"/>
    <cellStyle name="Normal 22 2 4" xfId="2036"/>
    <cellStyle name="Normal 22 2 4 2" xfId="5561"/>
    <cellStyle name="Normal 22 2 4 2 2" xfId="15943"/>
    <cellStyle name="Normal 22 2 4 3" xfId="8941"/>
    <cellStyle name="Normal 22 2 4 3 2" xfId="19323"/>
    <cellStyle name="Normal 22 2 4 4" xfId="12449"/>
    <cellStyle name="Normal 22 2 5" xfId="3572"/>
    <cellStyle name="Normal 22 2 5 2" xfId="6988"/>
    <cellStyle name="Normal 22 2 5 2 2" xfId="17370"/>
    <cellStyle name="Normal 22 2 5 3" xfId="10368"/>
    <cellStyle name="Normal 22 2 5 3 2" xfId="20750"/>
    <cellStyle name="Normal 22 2 5 4" xfId="13982"/>
    <cellStyle name="Normal 22 2 6" xfId="4140"/>
    <cellStyle name="Normal 22 2 6 2" xfId="14522"/>
    <cellStyle name="Normal 22 2 7" xfId="7519"/>
    <cellStyle name="Normal 22 2 7 2" xfId="17901"/>
    <cellStyle name="Normal 22 2 8" xfId="10924"/>
    <cellStyle name="Normal 22 3" xfId="685"/>
    <cellStyle name="Normal 22 3 2" xfId="1453"/>
    <cellStyle name="Normal 22 3 2 2" xfId="2990"/>
    <cellStyle name="Normal 22 3 2 2 2" xfId="6450"/>
    <cellStyle name="Normal 22 3 2 2 2 2" xfId="16832"/>
    <cellStyle name="Normal 22 3 2 2 3" xfId="9830"/>
    <cellStyle name="Normal 22 3 2 2 3 2" xfId="20212"/>
    <cellStyle name="Normal 22 3 2 2 4" xfId="13403"/>
    <cellStyle name="Normal 22 3 2 3" xfId="5028"/>
    <cellStyle name="Normal 22 3 2 3 2" xfId="15410"/>
    <cellStyle name="Normal 22 3 2 4" xfId="8407"/>
    <cellStyle name="Normal 22 3 2 4 2" xfId="18789"/>
    <cellStyle name="Normal 22 3 2 5" xfId="11877"/>
    <cellStyle name="Normal 22 3 3" xfId="2232"/>
    <cellStyle name="Normal 22 3 3 2" xfId="5744"/>
    <cellStyle name="Normal 22 3 3 2 2" xfId="16126"/>
    <cellStyle name="Normal 22 3 3 3" xfId="9124"/>
    <cellStyle name="Normal 22 3 3 3 2" xfId="19506"/>
    <cellStyle name="Normal 22 3 3 4" xfId="12645"/>
    <cellStyle name="Normal 22 3 4" xfId="4321"/>
    <cellStyle name="Normal 22 3 4 2" xfId="14703"/>
    <cellStyle name="Normal 22 3 5" xfId="7701"/>
    <cellStyle name="Normal 22 3 5 2" xfId="18083"/>
    <cellStyle name="Normal 22 3 6" xfId="11119"/>
    <cellStyle name="Normal 22 4" xfId="1074"/>
    <cellStyle name="Normal 22 4 2" xfId="2611"/>
    <cellStyle name="Normal 22 4 2 2" xfId="6097"/>
    <cellStyle name="Normal 22 4 2 2 2" xfId="16479"/>
    <cellStyle name="Normal 22 4 2 3" xfId="9477"/>
    <cellStyle name="Normal 22 4 2 3 2" xfId="19859"/>
    <cellStyle name="Normal 22 4 2 4" xfId="13024"/>
    <cellStyle name="Normal 22 4 3" xfId="4675"/>
    <cellStyle name="Normal 22 4 3 2" xfId="15057"/>
    <cellStyle name="Normal 22 4 4" xfId="8054"/>
    <cellStyle name="Normal 22 4 4 2" xfId="18436"/>
    <cellStyle name="Normal 22 4 5" xfId="11498"/>
    <cellStyle name="Normal 22 5" xfId="1853"/>
    <cellStyle name="Normal 22 5 2" xfId="5391"/>
    <cellStyle name="Normal 22 5 2 2" xfId="15773"/>
    <cellStyle name="Normal 22 5 3" xfId="8770"/>
    <cellStyle name="Normal 22 5 3 2" xfId="19152"/>
    <cellStyle name="Normal 22 5 4" xfId="12266"/>
    <cellStyle name="Normal 22 6" xfId="3573"/>
    <cellStyle name="Normal 22 6 2" xfId="6989"/>
    <cellStyle name="Normal 22 6 2 2" xfId="17371"/>
    <cellStyle name="Normal 22 6 3" xfId="10369"/>
    <cellStyle name="Normal 22 6 3 2" xfId="20751"/>
    <cellStyle name="Normal 22 6 4" xfId="13983"/>
    <cellStyle name="Normal 22 7" xfId="3970"/>
    <cellStyle name="Normal 22 7 2" xfId="14352"/>
    <cellStyle name="Normal 22 8" xfId="7348"/>
    <cellStyle name="Normal 22 8 2" xfId="17730"/>
    <cellStyle name="Normal 22 9" xfId="10741"/>
    <cellStyle name="Normal 23" xfId="294"/>
    <cellStyle name="Normal 23 2" xfId="480"/>
    <cellStyle name="Normal 23 2 2" xfId="869"/>
    <cellStyle name="Normal 23 2 2 2" xfId="1637"/>
    <cellStyle name="Normal 23 2 2 2 2" xfId="3174"/>
    <cellStyle name="Normal 23 2 2 2 2 2" xfId="6621"/>
    <cellStyle name="Normal 23 2 2 2 2 2 2" xfId="17003"/>
    <cellStyle name="Normal 23 2 2 2 2 3" xfId="10001"/>
    <cellStyle name="Normal 23 2 2 2 2 3 2" xfId="20383"/>
    <cellStyle name="Normal 23 2 2 2 2 4" xfId="13587"/>
    <cellStyle name="Normal 23 2 2 2 3" xfId="5199"/>
    <cellStyle name="Normal 23 2 2 2 3 2" xfId="15581"/>
    <cellStyle name="Normal 23 2 2 2 4" xfId="8578"/>
    <cellStyle name="Normal 23 2 2 2 4 2" xfId="18960"/>
    <cellStyle name="Normal 23 2 2 2 5" xfId="12061"/>
    <cellStyle name="Normal 23 2 2 3" xfId="2416"/>
    <cellStyle name="Normal 23 2 2 3 2" xfId="5915"/>
    <cellStyle name="Normal 23 2 2 3 2 2" xfId="16297"/>
    <cellStyle name="Normal 23 2 2 3 3" xfId="9295"/>
    <cellStyle name="Normal 23 2 2 3 3 2" xfId="19677"/>
    <cellStyle name="Normal 23 2 2 3 4" xfId="12829"/>
    <cellStyle name="Normal 23 2 2 4" xfId="4492"/>
    <cellStyle name="Normal 23 2 2 4 2" xfId="14874"/>
    <cellStyle name="Normal 23 2 2 5" xfId="7872"/>
    <cellStyle name="Normal 23 2 2 5 2" xfId="18254"/>
    <cellStyle name="Normal 23 2 2 6" xfId="11303"/>
    <cellStyle name="Normal 23 2 3" xfId="1258"/>
    <cellStyle name="Normal 23 2 3 2" xfId="2795"/>
    <cellStyle name="Normal 23 2 3 2 2" xfId="6268"/>
    <cellStyle name="Normal 23 2 3 2 2 2" xfId="16650"/>
    <cellStyle name="Normal 23 2 3 2 3" xfId="9648"/>
    <cellStyle name="Normal 23 2 3 2 3 2" xfId="20030"/>
    <cellStyle name="Normal 23 2 3 2 4" xfId="13208"/>
    <cellStyle name="Normal 23 2 3 3" xfId="4846"/>
    <cellStyle name="Normal 23 2 3 3 2" xfId="15228"/>
    <cellStyle name="Normal 23 2 3 4" xfId="8225"/>
    <cellStyle name="Normal 23 2 3 4 2" xfId="18607"/>
    <cellStyle name="Normal 23 2 3 5" xfId="11682"/>
    <cellStyle name="Normal 23 2 4" xfId="2037"/>
    <cellStyle name="Normal 23 2 4 2" xfId="5562"/>
    <cellStyle name="Normal 23 2 4 2 2" xfId="15944"/>
    <cellStyle name="Normal 23 2 4 3" xfId="8942"/>
    <cellStyle name="Normal 23 2 4 3 2" xfId="19324"/>
    <cellStyle name="Normal 23 2 4 4" xfId="12450"/>
    <cellStyle name="Normal 23 2 5" xfId="3574"/>
    <cellStyle name="Normal 23 2 5 2" xfId="6990"/>
    <cellStyle name="Normal 23 2 5 2 2" xfId="17372"/>
    <cellStyle name="Normal 23 2 5 3" xfId="10370"/>
    <cellStyle name="Normal 23 2 5 3 2" xfId="20752"/>
    <cellStyle name="Normal 23 2 5 4" xfId="13984"/>
    <cellStyle name="Normal 23 2 6" xfId="4141"/>
    <cellStyle name="Normal 23 2 6 2" xfId="14523"/>
    <cellStyle name="Normal 23 2 7" xfId="7520"/>
    <cellStyle name="Normal 23 2 7 2" xfId="17902"/>
    <cellStyle name="Normal 23 2 8" xfId="10925"/>
    <cellStyle name="Normal 23 3" xfId="686"/>
    <cellStyle name="Normal 23 3 2" xfId="1454"/>
    <cellStyle name="Normal 23 3 2 2" xfId="2991"/>
    <cellStyle name="Normal 23 3 2 2 2" xfId="6451"/>
    <cellStyle name="Normal 23 3 2 2 2 2" xfId="16833"/>
    <cellStyle name="Normal 23 3 2 2 3" xfId="9831"/>
    <cellStyle name="Normal 23 3 2 2 3 2" xfId="20213"/>
    <cellStyle name="Normal 23 3 2 2 4" xfId="13404"/>
    <cellStyle name="Normal 23 3 2 3" xfId="5029"/>
    <cellStyle name="Normal 23 3 2 3 2" xfId="15411"/>
    <cellStyle name="Normal 23 3 2 4" xfId="8408"/>
    <cellStyle name="Normal 23 3 2 4 2" xfId="18790"/>
    <cellStyle name="Normal 23 3 2 5" xfId="11878"/>
    <cellStyle name="Normal 23 3 3" xfId="2233"/>
    <cellStyle name="Normal 23 3 3 2" xfId="5745"/>
    <cellStyle name="Normal 23 3 3 2 2" xfId="16127"/>
    <cellStyle name="Normal 23 3 3 3" xfId="9125"/>
    <cellStyle name="Normal 23 3 3 3 2" xfId="19507"/>
    <cellStyle name="Normal 23 3 3 4" xfId="12646"/>
    <cellStyle name="Normal 23 3 4" xfId="4322"/>
    <cellStyle name="Normal 23 3 4 2" xfId="14704"/>
    <cellStyle name="Normal 23 3 5" xfId="7702"/>
    <cellStyle name="Normal 23 3 5 2" xfId="18084"/>
    <cellStyle name="Normal 23 3 6" xfId="11120"/>
    <cellStyle name="Normal 23 4" xfId="1075"/>
    <cellStyle name="Normal 23 4 2" xfId="2612"/>
    <cellStyle name="Normal 23 4 2 2" xfId="6098"/>
    <cellStyle name="Normal 23 4 2 2 2" xfId="16480"/>
    <cellStyle name="Normal 23 4 2 3" xfId="9478"/>
    <cellStyle name="Normal 23 4 2 3 2" xfId="19860"/>
    <cellStyle name="Normal 23 4 2 4" xfId="13025"/>
    <cellStyle name="Normal 23 4 3" xfId="4676"/>
    <cellStyle name="Normal 23 4 3 2" xfId="15058"/>
    <cellStyle name="Normal 23 4 4" xfId="8055"/>
    <cellStyle name="Normal 23 4 4 2" xfId="18437"/>
    <cellStyle name="Normal 23 4 5" xfId="11499"/>
    <cellStyle name="Normal 23 5" xfId="1854"/>
    <cellStyle name="Normal 23 5 2" xfId="5392"/>
    <cellStyle name="Normal 23 5 2 2" xfId="15774"/>
    <cellStyle name="Normal 23 5 3" xfId="8771"/>
    <cellStyle name="Normal 23 5 3 2" xfId="19153"/>
    <cellStyle name="Normal 23 5 4" xfId="12267"/>
    <cellStyle name="Normal 23 6" xfId="3575"/>
    <cellStyle name="Normal 23 6 2" xfId="6991"/>
    <cellStyle name="Normal 23 6 2 2" xfId="17373"/>
    <cellStyle name="Normal 23 6 3" xfId="10371"/>
    <cellStyle name="Normal 23 6 3 2" xfId="20753"/>
    <cellStyle name="Normal 23 6 4" xfId="13985"/>
    <cellStyle name="Normal 23 7" xfId="3971"/>
    <cellStyle name="Normal 23 7 2" xfId="14353"/>
    <cellStyle name="Normal 23 8" xfId="7349"/>
    <cellStyle name="Normal 23 8 2" xfId="17731"/>
    <cellStyle name="Normal 23 9" xfId="10742"/>
    <cellStyle name="Normal 24" xfId="295"/>
    <cellStyle name="Normal 24 2" xfId="481"/>
    <cellStyle name="Normal 24 2 2" xfId="870"/>
    <cellStyle name="Normal 24 2 2 2" xfId="1638"/>
    <cellStyle name="Normal 24 2 2 2 2" xfId="3175"/>
    <cellStyle name="Normal 24 2 2 2 2 2" xfId="6622"/>
    <cellStyle name="Normal 24 2 2 2 2 2 2" xfId="17004"/>
    <cellStyle name="Normal 24 2 2 2 2 3" xfId="10002"/>
    <cellStyle name="Normal 24 2 2 2 2 3 2" xfId="20384"/>
    <cellStyle name="Normal 24 2 2 2 2 4" xfId="13588"/>
    <cellStyle name="Normal 24 2 2 2 3" xfId="5200"/>
    <cellStyle name="Normal 24 2 2 2 3 2" xfId="15582"/>
    <cellStyle name="Normal 24 2 2 2 4" xfId="8579"/>
    <cellStyle name="Normal 24 2 2 2 4 2" xfId="18961"/>
    <cellStyle name="Normal 24 2 2 2 5" xfId="12062"/>
    <cellStyle name="Normal 24 2 2 3" xfId="2417"/>
    <cellStyle name="Normal 24 2 2 3 2" xfId="5916"/>
    <cellStyle name="Normal 24 2 2 3 2 2" xfId="16298"/>
    <cellStyle name="Normal 24 2 2 3 3" xfId="9296"/>
    <cellStyle name="Normal 24 2 2 3 3 2" xfId="19678"/>
    <cellStyle name="Normal 24 2 2 3 4" xfId="12830"/>
    <cellStyle name="Normal 24 2 2 4" xfId="4493"/>
    <cellStyle name="Normal 24 2 2 4 2" xfId="14875"/>
    <cellStyle name="Normal 24 2 2 5" xfId="7873"/>
    <cellStyle name="Normal 24 2 2 5 2" xfId="18255"/>
    <cellStyle name="Normal 24 2 2 6" xfId="11304"/>
    <cellStyle name="Normal 24 2 3" xfId="1259"/>
    <cellStyle name="Normal 24 2 3 2" xfId="2796"/>
    <cellStyle name="Normal 24 2 3 2 2" xfId="6269"/>
    <cellStyle name="Normal 24 2 3 2 2 2" xfId="16651"/>
    <cellStyle name="Normal 24 2 3 2 3" xfId="9649"/>
    <cellStyle name="Normal 24 2 3 2 3 2" xfId="20031"/>
    <cellStyle name="Normal 24 2 3 2 4" xfId="13209"/>
    <cellStyle name="Normal 24 2 3 3" xfId="4847"/>
    <cellStyle name="Normal 24 2 3 3 2" xfId="15229"/>
    <cellStyle name="Normal 24 2 3 4" xfId="8226"/>
    <cellStyle name="Normal 24 2 3 4 2" xfId="18608"/>
    <cellStyle name="Normal 24 2 3 5" xfId="11683"/>
    <cellStyle name="Normal 24 2 4" xfId="2038"/>
    <cellStyle name="Normal 24 2 4 2" xfId="5563"/>
    <cellStyle name="Normal 24 2 4 2 2" xfId="15945"/>
    <cellStyle name="Normal 24 2 4 3" xfId="8943"/>
    <cellStyle name="Normal 24 2 4 3 2" xfId="19325"/>
    <cellStyle name="Normal 24 2 4 4" xfId="12451"/>
    <cellStyle name="Normal 24 2 5" xfId="3576"/>
    <cellStyle name="Normal 24 2 5 2" xfId="6992"/>
    <cellStyle name="Normal 24 2 5 2 2" xfId="17374"/>
    <cellStyle name="Normal 24 2 5 3" xfId="10372"/>
    <cellStyle name="Normal 24 2 5 3 2" xfId="20754"/>
    <cellStyle name="Normal 24 2 5 4" xfId="13986"/>
    <cellStyle name="Normal 24 2 6" xfId="4142"/>
    <cellStyle name="Normal 24 2 6 2" xfId="14524"/>
    <cellStyle name="Normal 24 2 7" xfId="7521"/>
    <cellStyle name="Normal 24 2 7 2" xfId="17903"/>
    <cellStyle name="Normal 24 2 8" xfId="10926"/>
    <cellStyle name="Normal 24 3" xfId="687"/>
    <cellStyle name="Normal 24 3 2" xfId="1455"/>
    <cellStyle name="Normal 24 3 2 2" xfId="2992"/>
    <cellStyle name="Normal 24 3 2 2 2" xfId="6452"/>
    <cellStyle name="Normal 24 3 2 2 2 2" xfId="16834"/>
    <cellStyle name="Normal 24 3 2 2 3" xfId="9832"/>
    <cellStyle name="Normal 24 3 2 2 3 2" xfId="20214"/>
    <cellStyle name="Normal 24 3 2 2 4" xfId="13405"/>
    <cellStyle name="Normal 24 3 2 3" xfId="5030"/>
    <cellStyle name="Normal 24 3 2 3 2" xfId="15412"/>
    <cellStyle name="Normal 24 3 2 4" xfId="8409"/>
    <cellStyle name="Normal 24 3 2 4 2" xfId="18791"/>
    <cellStyle name="Normal 24 3 2 5" xfId="11879"/>
    <cellStyle name="Normal 24 3 3" xfId="2234"/>
    <cellStyle name="Normal 24 3 3 2" xfId="5746"/>
    <cellStyle name="Normal 24 3 3 2 2" xfId="16128"/>
    <cellStyle name="Normal 24 3 3 3" xfId="9126"/>
    <cellStyle name="Normal 24 3 3 3 2" xfId="19508"/>
    <cellStyle name="Normal 24 3 3 4" xfId="12647"/>
    <cellStyle name="Normal 24 3 4" xfId="4323"/>
    <cellStyle name="Normal 24 3 4 2" xfId="14705"/>
    <cellStyle name="Normal 24 3 5" xfId="7703"/>
    <cellStyle name="Normal 24 3 5 2" xfId="18085"/>
    <cellStyle name="Normal 24 3 6" xfId="11121"/>
    <cellStyle name="Normal 24 4" xfId="1076"/>
    <cellStyle name="Normal 24 4 2" xfId="2613"/>
    <cellStyle name="Normal 24 4 2 2" xfId="6099"/>
    <cellStyle name="Normal 24 4 2 2 2" xfId="16481"/>
    <cellStyle name="Normal 24 4 2 3" xfId="9479"/>
    <cellStyle name="Normal 24 4 2 3 2" xfId="19861"/>
    <cellStyle name="Normal 24 4 2 4" xfId="13026"/>
    <cellStyle name="Normal 24 4 3" xfId="4677"/>
    <cellStyle name="Normal 24 4 3 2" xfId="15059"/>
    <cellStyle name="Normal 24 4 4" xfId="8056"/>
    <cellStyle name="Normal 24 4 4 2" xfId="18438"/>
    <cellStyle name="Normal 24 4 5" xfId="11500"/>
    <cellStyle name="Normal 24 5" xfId="1855"/>
    <cellStyle name="Normal 24 5 2" xfId="5393"/>
    <cellStyle name="Normal 24 5 2 2" xfId="15775"/>
    <cellStyle name="Normal 24 5 3" xfId="8772"/>
    <cellStyle name="Normal 24 5 3 2" xfId="19154"/>
    <cellStyle name="Normal 24 5 4" xfId="12268"/>
    <cellStyle name="Normal 24 6" xfId="3577"/>
    <cellStyle name="Normal 24 6 2" xfId="6993"/>
    <cellStyle name="Normal 24 6 2 2" xfId="17375"/>
    <cellStyle name="Normal 24 6 3" xfId="10373"/>
    <cellStyle name="Normal 24 6 3 2" xfId="20755"/>
    <cellStyle name="Normal 24 6 4" xfId="13987"/>
    <cellStyle name="Normal 24 7" xfId="3972"/>
    <cellStyle name="Normal 24 7 2" xfId="14354"/>
    <cellStyle name="Normal 24 8" xfId="7350"/>
    <cellStyle name="Normal 24 8 2" xfId="17732"/>
    <cellStyle name="Normal 24 9" xfId="10743"/>
    <cellStyle name="Normal 25" xfId="296"/>
    <cellStyle name="Normal 25 2" xfId="482"/>
    <cellStyle name="Normal 25 2 2" xfId="871"/>
    <cellStyle name="Normal 25 2 2 2" xfId="1639"/>
    <cellStyle name="Normal 25 2 2 2 2" xfId="3176"/>
    <cellStyle name="Normal 25 2 2 2 2 2" xfId="6623"/>
    <cellStyle name="Normal 25 2 2 2 2 2 2" xfId="17005"/>
    <cellStyle name="Normal 25 2 2 2 2 3" xfId="10003"/>
    <cellStyle name="Normal 25 2 2 2 2 3 2" xfId="20385"/>
    <cellStyle name="Normal 25 2 2 2 2 4" xfId="13589"/>
    <cellStyle name="Normal 25 2 2 2 3" xfId="5201"/>
    <cellStyle name="Normal 25 2 2 2 3 2" xfId="15583"/>
    <cellStyle name="Normal 25 2 2 2 4" xfId="8580"/>
    <cellStyle name="Normal 25 2 2 2 4 2" xfId="18962"/>
    <cellStyle name="Normal 25 2 2 2 5" xfId="12063"/>
    <cellStyle name="Normal 25 2 2 3" xfId="2418"/>
    <cellStyle name="Normal 25 2 2 3 2" xfId="5917"/>
    <cellStyle name="Normal 25 2 2 3 2 2" xfId="16299"/>
    <cellStyle name="Normal 25 2 2 3 3" xfId="9297"/>
    <cellStyle name="Normal 25 2 2 3 3 2" xfId="19679"/>
    <cellStyle name="Normal 25 2 2 3 4" xfId="12831"/>
    <cellStyle name="Normal 25 2 2 4" xfId="4494"/>
    <cellStyle name="Normal 25 2 2 4 2" xfId="14876"/>
    <cellStyle name="Normal 25 2 2 5" xfId="7874"/>
    <cellStyle name="Normal 25 2 2 5 2" xfId="18256"/>
    <cellStyle name="Normal 25 2 2 6" xfId="11305"/>
    <cellStyle name="Normal 25 2 3" xfId="1260"/>
    <cellStyle name="Normal 25 2 3 2" xfId="2797"/>
    <cellStyle name="Normal 25 2 3 2 2" xfId="6270"/>
    <cellStyle name="Normal 25 2 3 2 2 2" xfId="16652"/>
    <cellStyle name="Normal 25 2 3 2 3" xfId="9650"/>
    <cellStyle name="Normal 25 2 3 2 3 2" xfId="20032"/>
    <cellStyle name="Normal 25 2 3 2 4" xfId="13210"/>
    <cellStyle name="Normal 25 2 3 3" xfId="4848"/>
    <cellStyle name="Normal 25 2 3 3 2" xfId="15230"/>
    <cellStyle name="Normal 25 2 3 4" xfId="8227"/>
    <cellStyle name="Normal 25 2 3 4 2" xfId="18609"/>
    <cellStyle name="Normal 25 2 3 5" xfId="11684"/>
    <cellStyle name="Normal 25 2 4" xfId="2039"/>
    <cellStyle name="Normal 25 2 4 2" xfId="5564"/>
    <cellStyle name="Normal 25 2 4 2 2" xfId="15946"/>
    <cellStyle name="Normal 25 2 4 3" xfId="8944"/>
    <cellStyle name="Normal 25 2 4 3 2" xfId="19326"/>
    <cellStyle name="Normal 25 2 4 4" xfId="12452"/>
    <cellStyle name="Normal 25 2 5" xfId="3578"/>
    <cellStyle name="Normal 25 2 5 2" xfId="6994"/>
    <cellStyle name="Normal 25 2 5 2 2" xfId="17376"/>
    <cellStyle name="Normal 25 2 5 3" xfId="10374"/>
    <cellStyle name="Normal 25 2 5 3 2" xfId="20756"/>
    <cellStyle name="Normal 25 2 5 4" xfId="13988"/>
    <cellStyle name="Normal 25 2 6" xfId="4143"/>
    <cellStyle name="Normal 25 2 6 2" xfId="14525"/>
    <cellStyle name="Normal 25 2 7" xfId="7522"/>
    <cellStyle name="Normal 25 2 7 2" xfId="17904"/>
    <cellStyle name="Normal 25 2 8" xfId="10927"/>
    <cellStyle name="Normal 25 3" xfId="688"/>
    <cellStyle name="Normal 25 3 2" xfId="1456"/>
    <cellStyle name="Normal 25 3 2 2" xfId="2993"/>
    <cellStyle name="Normal 25 3 2 2 2" xfId="6453"/>
    <cellStyle name="Normal 25 3 2 2 2 2" xfId="16835"/>
    <cellStyle name="Normal 25 3 2 2 3" xfId="9833"/>
    <cellStyle name="Normal 25 3 2 2 3 2" xfId="20215"/>
    <cellStyle name="Normal 25 3 2 2 4" xfId="13406"/>
    <cellStyle name="Normal 25 3 2 3" xfId="5031"/>
    <cellStyle name="Normal 25 3 2 3 2" xfId="15413"/>
    <cellStyle name="Normal 25 3 2 4" xfId="8410"/>
    <cellStyle name="Normal 25 3 2 4 2" xfId="18792"/>
    <cellStyle name="Normal 25 3 2 5" xfId="11880"/>
    <cellStyle name="Normal 25 3 3" xfId="2235"/>
    <cellStyle name="Normal 25 3 3 2" xfId="5747"/>
    <cellStyle name="Normal 25 3 3 2 2" xfId="16129"/>
    <cellStyle name="Normal 25 3 3 3" xfId="9127"/>
    <cellStyle name="Normal 25 3 3 3 2" xfId="19509"/>
    <cellStyle name="Normal 25 3 3 4" xfId="12648"/>
    <cellStyle name="Normal 25 3 4" xfId="4324"/>
    <cellStyle name="Normal 25 3 4 2" xfId="14706"/>
    <cellStyle name="Normal 25 3 5" xfId="7704"/>
    <cellStyle name="Normal 25 3 5 2" xfId="18086"/>
    <cellStyle name="Normal 25 3 6" xfId="11122"/>
    <cellStyle name="Normal 25 4" xfId="1077"/>
    <cellStyle name="Normal 25 4 2" xfId="2614"/>
    <cellStyle name="Normal 25 4 2 2" xfId="6100"/>
    <cellStyle name="Normal 25 4 2 2 2" xfId="16482"/>
    <cellStyle name="Normal 25 4 2 3" xfId="9480"/>
    <cellStyle name="Normal 25 4 2 3 2" xfId="19862"/>
    <cellStyle name="Normal 25 4 2 4" xfId="13027"/>
    <cellStyle name="Normal 25 4 3" xfId="4678"/>
    <cellStyle name="Normal 25 4 3 2" xfId="15060"/>
    <cellStyle name="Normal 25 4 4" xfId="8057"/>
    <cellStyle name="Normal 25 4 4 2" xfId="18439"/>
    <cellStyle name="Normal 25 4 5" xfId="11501"/>
    <cellStyle name="Normal 25 5" xfId="1856"/>
    <cellStyle name="Normal 25 5 2" xfId="5394"/>
    <cellStyle name="Normal 25 5 2 2" xfId="15776"/>
    <cellStyle name="Normal 25 5 3" xfId="8773"/>
    <cellStyle name="Normal 25 5 3 2" xfId="19155"/>
    <cellStyle name="Normal 25 5 4" xfId="12269"/>
    <cellStyle name="Normal 25 6" xfId="3579"/>
    <cellStyle name="Normal 25 6 2" xfId="6995"/>
    <cellStyle name="Normal 25 6 2 2" xfId="17377"/>
    <cellStyle name="Normal 25 6 3" xfId="10375"/>
    <cellStyle name="Normal 25 6 3 2" xfId="20757"/>
    <cellStyle name="Normal 25 6 4" xfId="13989"/>
    <cellStyle name="Normal 25 7" xfId="3973"/>
    <cellStyle name="Normal 25 7 2" xfId="14355"/>
    <cellStyle name="Normal 25 8" xfId="7351"/>
    <cellStyle name="Normal 25 8 2" xfId="17733"/>
    <cellStyle name="Normal 25 9" xfId="10744"/>
    <cellStyle name="Normal 26" xfId="297"/>
    <cellStyle name="Normal 26 2" xfId="483"/>
    <cellStyle name="Normal 26 2 2" xfId="872"/>
    <cellStyle name="Normal 26 2 2 2" xfId="1640"/>
    <cellStyle name="Normal 26 2 2 2 2" xfId="3177"/>
    <cellStyle name="Normal 26 2 2 2 2 2" xfId="6624"/>
    <cellStyle name="Normal 26 2 2 2 2 2 2" xfId="17006"/>
    <cellStyle name="Normal 26 2 2 2 2 3" xfId="10004"/>
    <cellStyle name="Normal 26 2 2 2 2 3 2" xfId="20386"/>
    <cellStyle name="Normal 26 2 2 2 2 4" xfId="13590"/>
    <cellStyle name="Normal 26 2 2 2 3" xfId="5202"/>
    <cellStyle name="Normal 26 2 2 2 3 2" xfId="15584"/>
    <cellStyle name="Normal 26 2 2 2 4" xfId="8581"/>
    <cellStyle name="Normal 26 2 2 2 4 2" xfId="18963"/>
    <cellStyle name="Normal 26 2 2 2 5" xfId="12064"/>
    <cellStyle name="Normal 26 2 2 3" xfId="2419"/>
    <cellStyle name="Normal 26 2 2 3 2" xfId="5918"/>
    <cellStyle name="Normal 26 2 2 3 2 2" xfId="16300"/>
    <cellStyle name="Normal 26 2 2 3 3" xfId="9298"/>
    <cellStyle name="Normal 26 2 2 3 3 2" xfId="19680"/>
    <cellStyle name="Normal 26 2 2 3 4" xfId="12832"/>
    <cellStyle name="Normal 26 2 2 4" xfId="4495"/>
    <cellStyle name="Normal 26 2 2 4 2" xfId="14877"/>
    <cellStyle name="Normal 26 2 2 5" xfId="7875"/>
    <cellStyle name="Normal 26 2 2 5 2" xfId="18257"/>
    <cellStyle name="Normal 26 2 2 6" xfId="11306"/>
    <cellStyle name="Normal 26 2 3" xfId="1261"/>
    <cellStyle name="Normal 26 2 3 2" xfId="2798"/>
    <cellStyle name="Normal 26 2 3 2 2" xfId="6271"/>
    <cellStyle name="Normal 26 2 3 2 2 2" xfId="16653"/>
    <cellStyle name="Normal 26 2 3 2 3" xfId="9651"/>
    <cellStyle name="Normal 26 2 3 2 3 2" xfId="20033"/>
    <cellStyle name="Normal 26 2 3 2 4" xfId="13211"/>
    <cellStyle name="Normal 26 2 3 3" xfId="4849"/>
    <cellStyle name="Normal 26 2 3 3 2" xfId="15231"/>
    <cellStyle name="Normal 26 2 3 4" xfId="8228"/>
    <cellStyle name="Normal 26 2 3 4 2" xfId="18610"/>
    <cellStyle name="Normal 26 2 3 5" xfId="11685"/>
    <cellStyle name="Normal 26 2 4" xfId="2040"/>
    <cellStyle name="Normal 26 2 4 2" xfId="5565"/>
    <cellStyle name="Normal 26 2 4 2 2" xfId="15947"/>
    <cellStyle name="Normal 26 2 4 3" xfId="8945"/>
    <cellStyle name="Normal 26 2 4 3 2" xfId="19327"/>
    <cellStyle name="Normal 26 2 4 4" xfId="12453"/>
    <cellStyle name="Normal 26 2 5" xfId="3580"/>
    <cellStyle name="Normal 26 2 5 2" xfId="6996"/>
    <cellStyle name="Normal 26 2 5 2 2" xfId="17378"/>
    <cellStyle name="Normal 26 2 5 3" xfId="10376"/>
    <cellStyle name="Normal 26 2 5 3 2" xfId="20758"/>
    <cellStyle name="Normal 26 2 5 4" xfId="13990"/>
    <cellStyle name="Normal 26 2 6" xfId="4144"/>
    <cellStyle name="Normal 26 2 6 2" xfId="14526"/>
    <cellStyle name="Normal 26 2 7" xfId="7523"/>
    <cellStyle name="Normal 26 2 7 2" xfId="17905"/>
    <cellStyle name="Normal 26 2 8" xfId="10928"/>
    <cellStyle name="Normal 26 3" xfId="689"/>
    <cellStyle name="Normal 26 3 2" xfId="1457"/>
    <cellStyle name="Normal 26 3 2 2" xfId="2994"/>
    <cellStyle name="Normal 26 3 2 2 2" xfId="6454"/>
    <cellStyle name="Normal 26 3 2 2 2 2" xfId="16836"/>
    <cellStyle name="Normal 26 3 2 2 3" xfId="9834"/>
    <cellStyle name="Normal 26 3 2 2 3 2" xfId="20216"/>
    <cellStyle name="Normal 26 3 2 2 4" xfId="13407"/>
    <cellStyle name="Normal 26 3 2 3" xfId="5032"/>
    <cellStyle name="Normal 26 3 2 3 2" xfId="15414"/>
    <cellStyle name="Normal 26 3 2 4" xfId="8411"/>
    <cellStyle name="Normal 26 3 2 4 2" xfId="18793"/>
    <cellStyle name="Normal 26 3 2 5" xfId="11881"/>
    <cellStyle name="Normal 26 3 3" xfId="2236"/>
    <cellStyle name="Normal 26 3 3 2" xfId="5748"/>
    <cellStyle name="Normal 26 3 3 2 2" xfId="16130"/>
    <cellStyle name="Normal 26 3 3 3" xfId="9128"/>
    <cellStyle name="Normal 26 3 3 3 2" xfId="19510"/>
    <cellStyle name="Normal 26 3 3 4" xfId="12649"/>
    <cellStyle name="Normal 26 3 4" xfId="4325"/>
    <cellStyle name="Normal 26 3 4 2" xfId="14707"/>
    <cellStyle name="Normal 26 3 5" xfId="7705"/>
    <cellStyle name="Normal 26 3 5 2" xfId="18087"/>
    <cellStyle name="Normal 26 3 6" xfId="11123"/>
    <cellStyle name="Normal 26 4" xfId="1078"/>
    <cellStyle name="Normal 26 4 2" xfId="2615"/>
    <cellStyle name="Normal 26 4 2 2" xfId="6101"/>
    <cellStyle name="Normal 26 4 2 2 2" xfId="16483"/>
    <cellStyle name="Normal 26 4 2 3" xfId="9481"/>
    <cellStyle name="Normal 26 4 2 3 2" xfId="19863"/>
    <cellStyle name="Normal 26 4 2 4" xfId="13028"/>
    <cellStyle name="Normal 26 4 3" xfId="4679"/>
    <cellStyle name="Normal 26 4 3 2" xfId="15061"/>
    <cellStyle name="Normal 26 4 4" xfId="8058"/>
    <cellStyle name="Normal 26 4 4 2" xfId="18440"/>
    <cellStyle name="Normal 26 4 5" xfId="11502"/>
    <cellStyle name="Normal 26 5" xfId="1857"/>
    <cellStyle name="Normal 26 5 2" xfId="5395"/>
    <cellStyle name="Normal 26 5 2 2" xfId="15777"/>
    <cellStyle name="Normal 26 5 3" xfId="8774"/>
    <cellStyle name="Normal 26 5 3 2" xfId="19156"/>
    <cellStyle name="Normal 26 5 4" xfId="12270"/>
    <cellStyle name="Normal 26 6" xfId="3581"/>
    <cellStyle name="Normal 26 6 2" xfId="6997"/>
    <cellStyle name="Normal 26 6 2 2" xfId="17379"/>
    <cellStyle name="Normal 26 6 3" xfId="10377"/>
    <cellStyle name="Normal 26 6 3 2" xfId="20759"/>
    <cellStyle name="Normal 26 6 4" xfId="13991"/>
    <cellStyle name="Normal 26 7" xfId="3974"/>
    <cellStyle name="Normal 26 7 2" xfId="14356"/>
    <cellStyle name="Normal 26 8" xfId="7352"/>
    <cellStyle name="Normal 26 8 2" xfId="17734"/>
    <cellStyle name="Normal 26 9" xfId="10745"/>
    <cellStyle name="Normal 27" xfId="298"/>
    <cellStyle name="Normal 27 2" xfId="484"/>
    <cellStyle name="Normal 27 2 2" xfId="873"/>
    <cellStyle name="Normal 27 2 2 2" xfId="1641"/>
    <cellStyle name="Normal 27 2 2 2 2" xfId="3178"/>
    <cellStyle name="Normal 27 2 2 2 2 2" xfId="6625"/>
    <cellStyle name="Normal 27 2 2 2 2 2 2" xfId="17007"/>
    <cellStyle name="Normal 27 2 2 2 2 3" xfId="10005"/>
    <cellStyle name="Normal 27 2 2 2 2 3 2" xfId="20387"/>
    <cellStyle name="Normal 27 2 2 2 2 4" xfId="13591"/>
    <cellStyle name="Normal 27 2 2 2 3" xfId="5203"/>
    <cellStyle name="Normal 27 2 2 2 3 2" xfId="15585"/>
    <cellStyle name="Normal 27 2 2 2 4" xfId="8582"/>
    <cellStyle name="Normal 27 2 2 2 4 2" xfId="18964"/>
    <cellStyle name="Normal 27 2 2 2 5" xfId="12065"/>
    <cellStyle name="Normal 27 2 2 3" xfId="2420"/>
    <cellStyle name="Normal 27 2 2 3 2" xfId="5919"/>
    <cellStyle name="Normal 27 2 2 3 2 2" xfId="16301"/>
    <cellStyle name="Normal 27 2 2 3 3" xfId="9299"/>
    <cellStyle name="Normal 27 2 2 3 3 2" xfId="19681"/>
    <cellStyle name="Normal 27 2 2 3 4" xfId="12833"/>
    <cellStyle name="Normal 27 2 2 4" xfId="4496"/>
    <cellStyle name="Normal 27 2 2 4 2" xfId="14878"/>
    <cellStyle name="Normal 27 2 2 5" xfId="7876"/>
    <cellStyle name="Normal 27 2 2 5 2" xfId="18258"/>
    <cellStyle name="Normal 27 2 2 6" xfId="11307"/>
    <cellStyle name="Normal 27 2 3" xfId="1262"/>
    <cellStyle name="Normal 27 2 3 2" xfId="2799"/>
    <cellStyle name="Normal 27 2 3 2 2" xfId="6272"/>
    <cellStyle name="Normal 27 2 3 2 2 2" xfId="16654"/>
    <cellStyle name="Normal 27 2 3 2 3" xfId="9652"/>
    <cellStyle name="Normal 27 2 3 2 3 2" xfId="20034"/>
    <cellStyle name="Normal 27 2 3 2 4" xfId="13212"/>
    <cellStyle name="Normal 27 2 3 3" xfId="4850"/>
    <cellStyle name="Normal 27 2 3 3 2" xfId="15232"/>
    <cellStyle name="Normal 27 2 3 4" xfId="8229"/>
    <cellStyle name="Normal 27 2 3 4 2" xfId="18611"/>
    <cellStyle name="Normal 27 2 3 5" xfId="11686"/>
    <cellStyle name="Normal 27 2 4" xfId="2041"/>
    <cellStyle name="Normal 27 2 4 2" xfId="5566"/>
    <cellStyle name="Normal 27 2 4 2 2" xfId="15948"/>
    <cellStyle name="Normal 27 2 4 3" xfId="8946"/>
    <cellStyle name="Normal 27 2 4 3 2" xfId="19328"/>
    <cellStyle name="Normal 27 2 4 4" xfId="12454"/>
    <cellStyle name="Normal 27 2 5" xfId="3582"/>
    <cellStyle name="Normal 27 2 5 2" xfId="6998"/>
    <cellStyle name="Normal 27 2 5 2 2" xfId="17380"/>
    <cellStyle name="Normal 27 2 5 3" xfId="10378"/>
    <cellStyle name="Normal 27 2 5 3 2" xfId="20760"/>
    <cellStyle name="Normal 27 2 5 4" xfId="13992"/>
    <cellStyle name="Normal 27 2 6" xfId="4145"/>
    <cellStyle name="Normal 27 2 6 2" xfId="14527"/>
    <cellStyle name="Normal 27 2 7" xfId="7524"/>
    <cellStyle name="Normal 27 2 7 2" xfId="17906"/>
    <cellStyle name="Normal 27 2 8" xfId="10929"/>
    <cellStyle name="Normal 27 3" xfId="690"/>
    <cellStyle name="Normal 27 3 2" xfId="1458"/>
    <cellStyle name="Normal 27 3 2 2" xfId="2995"/>
    <cellStyle name="Normal 27 3 2 2 2" xfId="6455"/>
    <cellStyle name="Normal 27 3 2 2 2 2" xfId="16837"/>
    <cellStyle name="Normal 27 3 2 2 3" xfId="9835"/>
    <cellStyle name="Normal 27 3 2 2 3 2" xfId="20217"/>
    <cellStyle name="Normal 27 3 2 2 4" xfId="13408"/>
    <cellStyle name="Normal 27 3 2 3" xfId="5033"/>
    <cellStyle name="Normal 27 3 2 3 2" xfId="15415"/>
    <cellStyle name="Normal 27 3 2 4" xfId="8412"/>
    <cellStyle name="Normal 27 3 2 4 2" xfId="18794"/>
    <cellStyle name="Normal 27 3 2 5" xfId="11882"/>
    <cellStyle name="Normal 27 3 3" xfId="2237"/>
    <cellStyle name="Normal 27 3 3 2" xfId="5749"/>
    <cellStyle name="Normal 27 3 3 2 2" xfId="16131"/>
    <cellStyle name="Normal 27 3 3 3" xfId="9129"/>
    <cellStyle name="Normal 27 3 3 3 2" xfId="19511"/>
    <cellStyle name="Normal 27 3 3 4" xfId="12650"/>
    <cellStyle name="Normal 27 3 4" xfId="4326"/>
    <cellStyle name="Normal 27 3 4 2" xfId="14708"/>
    <cellStyle name="Normal 27 3 5" xfId="7706"/>
    <cellStyle name="Normal 27 3 5 2" xfId="18088"/>
    <cellStyle name="Normal 27 3 6" xfId="11124"/>
    <cellStyle name="Normal 27 4" xfId="1079"/>
    <cellStyle name="Normal 27 4 2" xfId="2616"/>
    <cellStyle name="Normal 27 4 2 2" xfId="6102"/>
    <cellStyle name="Normal 27 4 2 2 2" xfId="16484"/>
    <cellStyle name="Normal 27 4 2 3" xfId="9482"/>
    <cellStyle name="Normal 27 4 2 3 2" xfId="19864"/>
    <cellStyle name="Normal 27 4 2 4" xfId="13029"/>
    <cellStyle name="Normal 27 4 3" xfId="4680"/>
    <cellStyle name="Normal 27 4 3 2" xfId="15062"/>
    <cellStyle name="Normal 27 4 4" xfId="8059"/>
    <cellStyle name="Normal 27 4 4 2" xfId="18441"/>
    <cellStyle name="Normal 27 4 5" xfId="11503"/>
    <cellStyle name="Normal 27 5" xfId="1858"/>
    <cellStyle name="Normal 27 5 2" xfId="5396"/>
    <cellStyle name="Normal 27 5 2 2" xfId="15778"/>
    <cellStyle name="Normal 27 5 3" xfId="8775"/>
    <cellStyle name="Normal 27 5 3 2" xfId="19157"/>
    <cellStyle name="Normal 27 5 4" xfId="12271"/>
    <cellStyle name="Normal 27 6" xfId="3583"/>
    <cellStyle name="Normal 27 6 2" xfId="6999"/>
    <cellStyle name="Normal 27 6 2 2" xfId="17381"/>
    <cellStyle name="Normal 27 6 3" xfId="10379"/>
    <cellStyle name="Normal 27 6 3 2" xfId="20761"/>
    <cellStyle name="Normal 27 6 4" xfId="13993"/>
    <cellStyle name="Normal 27 7" xfId="3975"/>
    <cellStyle name="Normal 27 7 2" xfId="14357"/>
    <cellStyle name="Normal 27 8" xfId="7353"/>
    <cellStyle name="Normal 27 8 2" xfId="17735"/>
    <cellStyle name="Normal 27 9" xfId="10746"/>
    <cellStyle name="Normal 28" xfId="299"/>
    <cellStyle name="Normal 28 2" xfId="485"/>
    <cellStyle name="Normal 28 2 2" xfId="874"/>
    <cellStyle name="Normal 28 2 2 2" xfId="1642"/>
    <cellStyle name="Normal 28 2 2 2 2" xfId="3179"/>
    <cellStyle name="Normal 28 2 2 2 2 2" xfId="6626"/>
    <cellStyle name="Normal 28 2 2 2 2 2 2" xfId="17008"/>
    <cellStyle name="Normal 28 2 2 2 2 3" xfId="10006"/>
    <cellStyle name="Normal 28 2 2 2 2 3 2" xfId="20388"/>
    <cellStyle name="Normal 28 2 2 2 2 4" xfId="13592"/>
    <cellStyle name="Normal 28 2 2 2 3" xfId="5204"/>
    <cellStyle name="Normal 28 2 2 2 3 2" xfId="15586"/>
    <cellStyle name="Normal 28 2 2 2 4" xfId="8583"/>
    <cellStyle name="Normal 28 2 2 2 4 2" xfId="18965"/>
    <cellStyle name="Normal 28 2 2 2 5" xfId="12066"/>
    <cellStyle name="Normal 28 2 2 3" xfId="2421"/>
    <cellStyle name="Normal 28 2 2 3 2" xfId="5920"/>
    <cellStyle name="Normal 28 2 2 3 2 2" xfId="16302"/>
    <cellStyle name="Normal 28 2 2 3 3" xfId="9300"/>
    <cellStyle name="Normal 28 2 2 3 3 2" xfId="19682"/>
    <cellStyle name="Normal 28 2 2 3 4" xfId="12834"/>
    <cellStyle name="Normal 28 2 2 4" xfId="4497"/>
    <cellStyle name="Normal 28 2 2 4 2" xfId="14879"/>
    <cellStyle name="Normal 28 2 2 5" xfId="7877"/>
    <cellStyle name="Normal 28 2 2 5 2" xfId="18259"/>
    <cellStyle name="Normal 28 2 2 6" xfId="11308"/>
    <cellStyle name="Normal 28 2 3" xfId="1263"/>
    <cellStyle name="Normal 28 2 3 2" xfId="2800"/>
    <cellStyle name="Normal 28 2 3 2 2" xfId="6273"/>
    <cellStyle name="Normal 28 2 3 2 2 2" xfId="16655"/>
    <cellStyle name="Normal 28 2 3 2 3" xfId="9653"/>
    <cellStyle name="Normal 28 2 3 2 3 2" xfId="20035"/>
    <cellStyle name="Normal 28 2 3 2 4" xfId="13213"/>
    <cellStyle name="Normal 28 2 3 3" xfId="4851"/>
    <cellStyle name="Normal 28 2 3 3 2" xfId="15233"/>
    <cellStyle name="Normal 28 2 3 4" xfId="8230"/>
    <cellStyle name="Normal 28 2 3 4 2" xfId="18612"/>
    <cellStyle name="Normal 28 2 3 5" xfId="11687"/>
    <cellStyle name="Normal 28 2 4" xfId="2042"/>
    <cellStyle name="Normal 28 2 4 2" xfId="5567"/>
    <cellStyle name="Normal 28 2 4 2 2" xfId="15949"/>
    <cellStyle name="Normal 28 2 4 3" xfId="8947"/>
    <cellStyle name="Normal 28 2 4 3 2" xfId="19329"/>
    <cellStyle name="Normal 28 2 4 4" xfId="12455"/>
    <cellStyle name="Normal 28 2 5" xfId="3584"/>
    <cellStyle name="Normal 28 2 5 2" xfId="7000"/>
    <cellStyle name="Normal 28 2 5 2 2" xfId="17382"/>
    <cellStyle name="Normal 28 2 5 3" xfId="10380"/>
    <cellStyle name="Normal 28 2 5 3 2" xfId="20762"/>
    <cellStyle name="Normal 28 2 5 4" xfId="13994"/>
    <cellStyle name="Normal 28 2 6" xfId="4146"/>
    <cellStyle name="Normal 28 2 6 2" xfId="14528"/>
    <cellStyle name="Normal 28 2 7" xfId="7525"/>
    <cellStyle name="Normal 28 2 7 2" xfId="17907"/>
    <cellStyle name="Normal 28 2 8" xfId="10930"/>
    <cellStyle name="Normal 28 3" xfId="691"/>
    <cellStyle name="Normal 28 3 2" xfId="1459"/>
    <cellStyle name="Normal 28 3 2 2" xfId="2996"/>
    <cellStyle name="Normal 28 3 2 2 2" xfId="6456"/>
    <cellStyle name="Normal 28 3 2 2 2 2" xfId="16838"/>
    <cellStyle name="Normal 28 3 2 2 3" xfId="9836"/>
    <cellStyle name="Normal 28 3 2 2 3 2" xfId="20218"/>
    <cellStyle name="Normal 28 3 2 2 4" xfId="13409"/>
    <cellStyle name="Normal 28 3 2 3" xfId="5034"/>
    <cellStyle name="Normal 28 3 2 3 2" xfId="15416"/>
    <cellStyle name="Normal 28 3 2 4" xfId="8413"/>
    <cellStyle name="Normal 28 3 2 4 2" xfId="18795"/>
    <cellStyle name="Normal 28 3 2 5" xfId="11883"/>
    <cellStyle name="Normal 28 3 3" xfId="2238"/>
    <cellStyle name="Normal 28 3 3 2" xfId="5750"/>
    <cellStyle name="Normal 28 3 3 2 2" xfId="16132"/>
    <cellStyle name="Normal 28 3 3 3" xfId="9130"/>
    <cellStyle name="Normal 28 3 3 3 2" xfId="19512"/>
    <cellStyle name="Normal 28 3 3 4" xfId="12651"/>
    <cellStyle name="Normal 28 3 4" xfId="4327"/>
    <cellStyle name="Normal 28 3 4 2" xfId="14709"/>
    <cellStyle name="Normal 28 3 5" xfId="7707"/>
    <cellStyle name="Normal 28 3 5 2" xfId="18089"/>
    <cellStyle name="Normal 28 3 6" xfId="11125"/>
    <cellStyle name="Normal 28 4" xfId="1080"/>
    <cellStyle name="Normal 28 4 2" xfId="2617"/>
    <cellStyle name="Normal 28 4 2 2" xfId="6103"/>
    <cellStyle name="Normal 28 4 2 2 2" xfId="16485"/>
    <cellStyle name="Normal 28 4 2 3" xfId="9483"/>
    <cellStyle name="Normal 28 4 2 3 2" xfId="19865"/>
    <cellStyle name="Normal 28 4 2 4" xfId="13030"/>
    <cellStyle name="Normal 28 4 3" xfId="4681"/>
    <cellStyle name="Normal 28 4 3 2" xfId="15063"/>
    <cellStyle name="Normal 28 4 4" xfId="8060"/>
    <cellStyle name="Normal 28 4 4 2" xfId="18442"/>
    <cellStyle name="Normal 28 4 5" xfId="11504"/>
    <cellStyle name="Normal 28 5" xfId="1859"/>
    <cellStyle name="Normal 28 5 2" xfId="5397"/>
    <cellStyle name="Normal 28 5 2 2" xfId="15779"/>
    <cellStyle name="Normal 28 5 3" xfId="8776"/>
    <cellStyle name="Normal 28 5 3 2" xfId="19158"/>
    <cellStyle name="Normal 28 5 4" xfId="12272"/>
    <cellStyle name="Normal 28 6" xfId="3585"/>
    <cellStyle name="Normal 28 6 2" xfId="7001"/>
    <cellStyle name="Normal 28 6 2 2" xfId="17383"/>
    <cellStyle name="Normal 28 6 3" xfId="10381"/>
    <cellStyle name="Normal 28 6 3 2" xfId="20763"/>
    <cellStyle name="Normal 28 6 4" xfId="13995"/>
    <cellStyle name="Normal 28 7" xfId="3976"/>
    <cellStyle name="Normal 28 7 2" xfId="14358"/>
    <cellStyle name="Normal 28 8" xfId="7354"/>
    <cellStyle name="Normal 28 8 2" xfId="17736"/>
    <cellStyle name="Normal 28 9" xfId="10747"/>
    <cellStyle name="Normal 29" xfId="300"/>
    <cellStyle name="Normal 29 2" xfId="486"/>
    <cellStyle name="Normal 29 2 2" xfId="875"/>
    <cellStyle name="Normal 29 2 2 2" xfId="1643"/>
    <cellStyle name="Normal 29 2 2 2 2" xfId="3180"/>
    <cellStyle name="Normal 29 2 2 2 2 2" xfId="6627"/>
    <cellStyle name="Normal 29 2 2 2 2 2 2" xfId="17009"/>
    <cellStyle name="Normal 29 2 2 2 2 3" xfId="10007"/>
    <cellStyle name="Normal 29 2 2 2 2 3 2" xfId="20389"/>
    <cellStyle name="Normal 29 2 2 2 2 4" xfId="13593"/>
    <cellStyle name="Normal 29 2 2 2 3" xfId="5205"/>
    <cellStyle name="Normal 29 2 2 2 3 2" xfId="15587"/>
    <cellStyle name="Normal 29 2 2 2 4" xfId="8584"/>
    <cellStyle name="Normal 29 2 2 2 4 2" xfId="18966"/>
    <cellStyle name="Normal 29 2 2 2 5" xfId="12067"/>
    <cellStyle name="Normal 29 2 2 3" xfId="2422"/>
    <cellStyle name="Normal 29 2 2 3 2" xfId="5921"/>
    <cellStyle name="Normal 29 2 2 3 2 2" xfId="16303"/>
    <cellStyle name="Normal 29 2 2 3 3" xfId="9301"/>
    <cellStyle name="Normal 29 2 2 3 3 2" xfId="19683"/>
    <cellStyle name="Normal 29 2 2 3 4" xfId="12835"/>
    <cellStyle name="Normal 29 2 2 4" xfId="4498"/>
    <cellStyle name="Normal 29 2 2 4 2" xfId="14880"/>
    <cellStyle name="Normal 29 2 2 5" xfId="7878"/>
    <cellStyle name="Normal 29 2 2 5 2" xfId="18260"/>
    <cellStyle name="Normal 29 2 2 6" xfId="11309"/>
    <cellStyle name="Normal 29 2 3" xfId="1264"/>
    <cellStyle name="Normal 29 2 3 2" xfId="2801"/>
    <cellStyle name="Normal 29 2 3 2 2" xfId="6274"/>
    <cellStyle name="Normal 29 2 3 2 2 2" xfId="16656"/>
    <cellStyle name="Normal 29 2 3 2 3" xfId="9654"/>
    <cellStyle name="Normal 29 2 3 2 3 2" xfId="20036"/>
    <cellStyle name="Normal 29 2 3 2 4" xfId="13214"/>
    <cellStyle name="Normal 29 2 3 3" xfId="4852"/>
    <cellStyle name="Normal 29 2 3 3 2" xfId="15234"/>
    <cellStyle name="Normal 29 2 3 4" xfId="8231"/>
    <cellStyle name="Normal 29 2 3 4 2" xfId="18613"/>
    <cellStyle name="Normal 29 2 3 5" xfId="11688"/>
    <cellStyle name="Normal 29 2 4" xfId="2043"/>
    <cellStyle name="Normal 29 2 4 2" xfId="5568"/>
    <cellStyle name="Normal 29 2 4 2 2" xfId="15950"/>
    <cellStyle name="Normal 29 2 4 3" xfId="8948"/>
    <cellStyle name="Normal 29 2 4 3 2" xfId="19330"/>
    <cellStyle name="Normal 29 2 4 4" xfId="12456"/>
    <cellStyle name="Normal 29 2 5" xfId="3586"/>
    <cellStyle name="Normal 29 2 5 2" xfId="7002"/>
    <cellStyle name="Normal 29 2 5 2 2" xfId="17384"/>
    <cellStyle name="Normal 29 2 5 3" xfId="10382"/>
    <cellStyle name="Normal 29 2 5 3 2" xfId="20764"/>
    <cellStyle name="Normal 29 2 5 4" xfId="13996"/>
    <cellStyle name="Normal 29 2 6" xfId="4147"/>
    <cellStyle name="Normal 29 2 6 2" xfId="14529"/>
    <cellStyle name="Normal 29 2 7" xfId="7526"/>
    <cellStyle name="Normal 29 2 7 2" xfId="17908"/>
    <cellStyle name="Normal 29 2 8" xfId="10931"/>
    <cellStyle name="Normal 29 3" xfId="692"/>
    <cellStyle name="Normal 29 3 2" xfId="1460"/>
    <cellStyle name="Normal 29 3 2 2" xfId="2997"/>
    <cellStyle name="Normal 29 3 2 2 2" xfId="6457"/>
    <cellStyle name="Normal 29 3 2 2 2 2" xfId="16839"/>
    <cellStyle name="Normal 29 3 2 2 3" xfId="9837"/>
    <cellStyle name="Normal 29 3 2 2 3 2" xfId="20219"/>
    <cellStyle name="Normal 29 3 2 2 4" xfId="13410"/>
    <cellStyle name="Normal 29 3 2 3" xfId="5035"/>
    <cellStyle name="Normal 29 3 2 3 2" xfId="15417"/>
    <cellStyle name="Normal 29 3 2 4" xfId="8414"/>
    <cellStyle name="Normal 29 3 2 4 2" xfId="18796"/>
    <cellStyle name="Normal 29 3 2 5" xfId="11884"/>
    <cellStyle name="Normal 29 3 3" xfId="2239"/>
    <cellStyle name="Normal 29 3 3 2" xfId="5751"/>
    <cellStyle name="Normal 29 3 3 2 2" xfId="16133"/>
    <cellStyle name="Normal 29 3 3 3" xfId="9131"/>
    <cellStyle name="Normal 29 3 3 3 2" xfId="19513"/>
    <cellStyle name="Normal 29 3 3 4" xfId="12652"/>
    <cellStyle name="Normal 29 3 4" xfId="4328"/>
    <cellStyle name="Normal 29 3 4 2" xfId="14710"/>
    <cellStyle name="Normal 29 3 5" xfId="7708"/>
    <cellStyle name="Normal 29 3 5 2" xfId="18090"/>
    <cellStyle name="Normal 29 3 6" xfId="11126"/>
    <cellStyle name="Normal 29 4" xfId="1081"/>
    <cellStyle name="Normal 29 4 2" xfId="2618"/>
    <cellStyle name="Normal 29 4 2 2" xfId="6104"/>
    <cellStyle name="Normal 29 4 2 2 2" xfId="16486"/>
    <cellStyle name="Normal 29 4 2 3" xfId="9484"/>
    <cellStyle name="Normal 29 4 2 3 2" xfId="19866"/>
    <cellStyle name="Normal 29 4 2 4" xfId="13031"/>
    <cellStyle name="Normal 29 4 3" xfId="4682"/>
    <cellStyle name="Normal 29 4 3 2" xfId="15064"/>
    <cellStyle name="Normal 29 4 4" xfId="8061"/>
    <cellStyle name="Normal 29 4 4 2" xfId="18443"/>
    <cellStyle name="Normal 29 4 5" xfId="11505"/>
    <cellStyle name="Normal 29 5" xfId="1860"/>
    <cellStyle name="Normal 29 5 2" xfId="5398"/>
    <cellStyle name="Normal 29 5 2 2" xfId="15780"/>
    <cellStyle name="Normal 29 5 3" xfId="8777"/>
    <cellStyle name="Normal 29 5 3 2" xfId="19159"/>
    <cellStyle name="Normal 29 5 4" xfId="12273"/>
    <cellStyle name="Normal 29 6" xfId="3587"/>
    <cellStyle name="Normal 29 6 2" xfId="7003"/>
    <cellStyle name="Normal 29 6 2 2" xfId="17385"/>
    <cellStyle name="Normal 29 6 3" xfId="10383"/>
    <cellStyle name="Normal 29 6 3 2" xfId="20765"/>
    <cellStyle name="Normal 29 6 4" xfId="13997"/>
    <cellStyle name="Normal 29 7" xfId="3977"/>
    <cellStyle name="Normal 29 7 2" xfId="14359"/>
    <cellStyle name="Normal 29 8" xfId="7355"/>
    <cellStyle name="Normal 29 8 2" xfId="17737"/>
    <cellStyle name="Normal 29 9" xfId="10748"/>
    <cellStyle name="Normal 3" xfId="3"/>
    <cellStyle name="Normal 3 10" xfId="1672"/>
    <cellStyle name="Normal 3 10 2" xfId="3588"/>
    <cellStyle name="Normal 3 10 2 2" xfId="7004"/>
    <cellStyle name="Normal 3 10 2 2 2" xfId="17386"/>
    <cellStyle name="Normal 3 10 2 3" xfId="10384"/>
    <cellStyle name="Normal 3 10 2 3 2" xfId="20766"/>
    <cellStyle name="Normal 3 10 2 4" xfId="13998"/>
    <cellStyle name="Normal 3 10 3" xfId="5233"/>
    <cellStyle name="Normal 3 10 3 2" xfId="15615"/>
    <cellStyle name="Normal 3 10 4" xfId="8612"/>
    <cellStyle name="Normal 3 10 4 2" xfId="18994"/>
    <cellStyle name="Normal 3 10 5" xfId="12095"/>
    <cellStyle name="Normal 3 11" xfId="3589"/>
    <cellStyle name="Normal 3 11 2" xfId="7005"/>
    <cellStyle name="Normal 3 11 2 2" xfId="17387"/>
    <cellStyle name="Normal 3 11 3" xfId="10385"/>
    <cellStyle name="Normal 3 11 3 2" xfId="20767"/>
    <cellStyle name="Normal 3 11 4" xfId="13999"/>
    <cellStyle name="Normal 3 12" xfId="3711"/>
    <cellStyle name="Normal 3 13" xfId="47"/>
    <cellStyle name="Normal 3 13 2" xfId="3775"/>
    <cellStyle name="Normal 3 13 2 2" xfId="14157"/>
    <cellStyle name="Normal 3 13 3" xfId="7154"/>
    <cellStyle name="Normal 3 13 3 2" xfId="17536"/>
    <cellStyle name="Normal 3 13 4" xfId="10531"/>
    <cellStyle name="Normal 3 14" xfId="3752"/>
    <cellStyle name="Normal 3 14 2" xfId="14134"/>
    <cellStyle name="Normal 3 15" xfId="7131"/>
    <cellStyle name="Normal 3 15 2" xfId="17513"/>
    <cellStyle name="Normal 3 16" xfId="10508"/>
    <cellStyle name="Normal 3 2" xfId="4"/>
    <cellStyle name="Normal 3 2 10" xfId="7132"/>
    <cellStyle name="Normal 3 2 10 2" xfId="17514"/>
    <cellStyle name="Normal 3 2 11" xfId="10509"/>
    <cellStyle name="Normal 3 2 2" xfId="214"/>
    <cellStyle name="Normal 3 2 2 2" xfId="400"/>
    <cellStyle name="Normal 3 2 2 2 2" xfId="789"/>
    <cellStyle name="Normal 3 2 2 2 2 2" xfId="1557"/>
    <cellStyle name="Normal 3 2 2 2 2 2 2" xfId="3094"/>
    <cellStyle name="Normal 3 2 2 2 2 2 2 2" xfId="6541"/>
    <cellStyle name="Normal 3 2 2 2 2 2 2 2 2" xfId="16923"/>
    <cellStyle name="Normal 3 2 2 2 2 2 2 3" xfId="9921"/>
    <cellStyle name="Normal 3 2 2 2 2 2 2 3 2" xfId="20303"/>
    <cellStyle name="Normal 3 2 2 2 2 2 2 4" xfId="13507"/>
    <cellStyle name="Normal 3 2 2 2 2 2 3" xfId="5119"/>
    <cellStyle name="Normal 3 2 2 2 2 2 3 2" xfId="15501"/>
    <cellStyle name="Normal 3 2 2 2 2 2 4" xfId="8498"/>
    <cellStyle name="Normal 3 2 2 2 2 2 4 2" xfId="18880"/>
    <cellStyle name="Normal 3 2 2 2 2 2 5" xfId="11981"/>
    <cellStyle name="Normal 3 2 2 2 2 3" xfId="2336"/>
    <cellStyle name="Normal 3 2 2 2 2 3 2" xfId="5835"/>
    <cellStyle name="Normal 3 2 2 2 2 3 2 2" xfId="16217"/>
    <cellStyle name="Normal 3 2 2 2 2 3 3" xfId="9215"/>
    <cellStyle name="Normal 3 2 2 2 2 3 3 2" xfId="19597"/>
    <cellStyle name="Normal 3 2 2 2 2 3 4" xfId="12749"/>
    <cellStyle name="Normal 3 2 2 2 2 4" xfId="4412"/>
    <cellStyle name="Normal 3 2 2 2 2 4 2" xfId="14794"/>
    <cellStyle name="Normal 3 2 2 2 2 5" xfId="7792"/>
    <cellStyle name="Normal 3 2 2 2 2 5 2" xfId="18174"/>
    <cellStyle name="Normal 3 2 2 2 2 6" xfId="11223"/>
    <cellStyle name="Normal 3 2 2 2 3" xfId="1178"/>
    <cellStyle name="Normal 3 2 2 2 3 2" xfId="2715"/>
    <cellStyle name="Normal 3 2 2 2 3 2 2" xfId="6188"/>
    <cellStyle name="Normal 3 2 2 2 3 2 2 2" xfId="16570"/>
    <cellStyle name="Normal 3 2 2 2 3 2 3" xfId="9568"/>
    <cellStyle name="Normal 3 2 2 2 3 2 3 2" xfId="19950"/>
    <cellStyle name="Normal 3 2 2 2 3 2 4" xfId="13128"/>
    <cellStyle name="Normal 3 2 2 2 3 3" xfId="4766"/>
    <cellStyle name="Normal 3 2 2 2 3 3 2" xfId="15148"/>
    <cellStyle name="Normal 3 2 2 2 3 4" xfId="8145"/>
    <cellStyle name="Normal 3 2 2 2 3 4 2" xfId="18527"/>
    <cellStyle name="Normal 3 2 2 2 3 5" xfId="11602"/>
    <cellStyle name="Normal 3 2 2 2 4" xfId="1957"/>
    <cellStyle name="Normal 3 2 2 2 4 2" xfId="5482"/>
    <cellStyle name="Normal 3 2 2 2 4 2 2" xfId="15864"/>
    <cellStyle name="Normal 3 2 2 2 4 3" xfId="8862"/>
    <cellStyle name="Normal 3 2 2 2 4 3 2" xfId="19244"/>
    <cellStyle name="Normal 3 2 2 2 4 4" xfId="12370"/>
    <cellStyle name="Normal 3 2 2 2 5" xfId="3590"/>
    <cellStyle name="Normal 3 2 2 2 5 2" xfId="7006"/>
    <cellStyle name="Normal 3 2 2 2 5 2 2" xfId="17388"/>
    <cellStyle name="Normal 3 2 2 2 5 3" xfId="10386"/>
    <cellStyle name="Normal 3 2 2 2 5 3 2" xfId="20768"/>
    <cellStyle name="Normal 3 2 2 2 5 4" xfId="14000"/>
    <cellStyle name="Normal 3 2 2 2 6" xfId="4061"/>
    <cellStyle name="Normal 3 2 2 2 6 2" xfId="14443"/>
    <cellStyle name="Normal 3 2 2 2 7" xfId="7440"/>
    <cellStyle name="Normal 3 2 2 2 7 2" xfId="17822"/>
    <cellStyle name="Normal 3 2 2 2 8" xfId="10845"/>
    <cellStyle name="Normal 3 2 2 3" xfId="606"/>
    <cellStyle name="Normal 3 2 2 3 2" xfId="1374"/>
    <cellStyle name="Normal 3 2 2 3 2 2" xfId="2911"/>
    <cellStyle name="Normal 3 2 2 3 2 2 2" xfId="6371"/>
    <cellStyle name="Normal 3 2 2 3 2 2 2 2" xfId="16753"/>
    <cellStyle name="Normal 3 2 2 3 2 2 3" xfId="9751"/>
    <cellStyle name="Normal 3 2 2 3 2 2 3 2" xfId="20133"/>
    <cellStyle name="Normal 3 2 2 3 2 2 4" xfId="13324"/>
    <cellStyle name="Normal 3 2 2 3 2 3" xfId="4949"/>
    <cellStyle name="Normal 3 2 2 3 2 3 2" xfId="15331"/>
    <cellStyle name="Normal 3 2 2 3 2 4" xfId="8328"/>
    <cellStyle name="Normal 3 2 2 3 2 4 2" xfId="18710"/>
    <cellStyle name="Normal 3 2 2 3 2 5" xfId="11798"/>
    <cellStyle name="Normal 3 2 2 3 3" xfId="2153"/>
    <cellStyle name="Normal 3 2 2 3 3 2" xfId="5665"/>
    <cellStyle name="Normal 3 2 2 3 3 2 2" xfId="16047"/>
    <cellStyle name="Normal 3 2 2 3 3 3" xfId="9045"/>
    <cellStyle name="Normal 3 2 2 3 3 3 2" xfId="19427"/>
    <cellStyle name="Normal 3 2 2 3 3 4" xfId="12566"/>
    <cellStyle name="Normal 3 2 2 3 4" xfId="4242"/>
    <cellStyle name="Normal 3 2 2 3 4 2" xfId="14624"/>
    <cellStyle name="Normal 3 2 2 3 5" xfId="7622"/>
    <cellStyle name="Normal 3 2 2 3 5 2" xfId="18004"/>
    <cellStyle name="Normal 3 2 2 3 6" xfId="11040"/>
    <cellStyle name="Normal 3 2 2 4" xfId="995"/>
    <cellStyle name="Normal 3 2 2 4 2" xfId="2532"/>
    <cellStyle name="Normal 3 2 2 4 2 2" xfId="6018"/>
    <cellStyle name="Normal 3 2 2 4 2 2 2" xfId="16400"/>
    <cellStyle name="Normal 3 2 2 4 2 3" xfId="9398"/>
    <cellStyle name="Normal 3 2 2 4 2 3 2" xfId="19780"/>
    <cellStyle name="Normal 3 2 2 4 2 4" xfId="12945"/>
    <cellStyle name="Normal 3 2 2 4 3" xfId="4596"/>
    <cellStyle name="Normal 3 2 2 4 3 2" xfId="14978"/>
    <cellStyle name="Normal 3 2 2 4 4" xfId="7975"/>
    <cellStyle name="Normal 3 2 2 4 4 2" xfId="18357"/>
    <cellStyle name="Normal 3 2 2 4 5" xfId="11419"/>
    <cellStyle name="Normal 3 2 2 5" xfId="1774"/>
    <cellStyle name="Normal 3 2 2 5 2" xfId="5312"/>
    <cellStyle name="Normal 3 2 2 5 2 2" xfId="15694"/>
    <cellStyle name="Normal 3 2 2 5 3" xfId="8691"/>
    <cellStyle name="Normal 3 2 2 5 3 2" xfId="19073"/>
    <cellStyle name="Normal 3 2 2 5 4" xfId="12187"/>
    <cellStyle name="Normal 3 2 2 6" xfId="3591"/>
    <cellStyle name="Normal 3 2 2 6 2" xfId="7007"/>
    <cellStyle name="Normal 3 2 2 6 2 2" xfId="17389"/>
    <cellStyle name="Normal 3 2 2 6 3" xfId="10387"/>
    <cellStyle name="Normal 3 2 2 6 3 2" xfId="20769"/>
    <cellStyle name="Normal 3 2 2 6 4" xfId="14001"/>
    <cellStyle name="Normal 3 2 2 7" xfId="3891"/>
    <cellStyle name="Normal 3 2 2 7 2" xfId="14273"/>
    <cellStyle name="Normal 3 2 2 8" xfId="7269"/>
    <cellStyle name="Normal 3 2 2 8 2" xfId="17651"/>
    <cellStyle name="Normal 3 2 2 9" xfId="10662"/>
    <cellStyle name="Normal 3 2 3" xfId="326"/>
    <cellStyle name="Normal 3 2 3 2" xfId="717"/>
    <cellStyle name="Normal 3 2 3 2 2" xfId="1485"/>
    <cellStyle name="Normal 3 2 3 2 2 2" xfId="3022"/>
    <cellStyle name="Normal 3 2 3 2 2 2 2" xfId="6474"/>
    <cellStyle name="Normal 3 2 3 2 2 2 2 2" xfId="16856"/>
    <cellStyle name="Normal 3 2 3 2 2 2 3" xfId="9854"/>
    <cellStyle name="Normal 3 2 3 2 2 2 3 2" xfId="20236"/>
    <cellStyle name="Normal 3 2 3 2 2 2 4" xfId="13435"/>
    <cellStyle name="Normal 3 2 3 2 2 3" xfId="5052"/>
    <cellStyle name="Normal 3 2 3 2 2 3 2" xfId="15434"/>
    <cellStyle name="Normal 3 2 3 2 2 4" xfId="8431"/>
    <cellStyle name="Normal 3 2 3 2 2 4 2" xfId="18813"/>
    <cellStyle name="Normal 3 2 3 2 2 5" xfId="11909"/>
    <cellStyle name="Normal 3 2 3 2 3" xfId="2264"/>
    <cellStyle name="Normal 3 2 3 2 3 2" xfId="5768"/>
    <cellStyle name="Normal 3 2 3 2 3 2 2" xfId="16150"/>
    <cellStyle name="Normal 3 2 3 2 3 3" xfId="9148"/>
    <cellStyle name="Normal 3 2 3 2 3 3 2" xfId="19530"/>
    <cellStyle name="Normal 3 2 3 2 3 4" xfId="12677"/>
    <cellStyle name="Normal 3 2 3 2 4" xfId="3592"/>
    <cellStyle name="Normal 3 2 3 2 4 2" xfId="7008"/>
    <cellStyle name="Normal 3 2 3 2 4 2 2" xfId="17390"/>
    <cellStyle name="Normal 3 2 3 2 4 3" xfId="10388"/>
    <cellStyle name="Normal 3 2 3 2 4 3 2" xfId="20770"/>
    <cellStyle name="Normal 3 2 3 2 4 4" xfId="14002"/>
    <cellStyle name="Normal 3 2 3 2 5" xfId="4345"/>
    <cellStyle name="Normal 3 2 3 2 5 2" xfId="14727"/>
    <cellStyle name="Normal 3 2 3 2 6" xfId="7725"/>
    <cellStyle name="Normal 3 2 3 2 6 2" xfId="18107"/>
    <cellStyle name="Normal 3 2 3 2 7" xfId="11151"/>
    <cellStyle name="Normal 3 2 3 3" xfId="1106"/>
    <cellStyle name="Normal 3 2 3 3 2" xfId="2643"/>
    <cellStyle name="Normal 3 2 3 3 2 2" xfId="6121"/>
    <cellStyle name="Normal 3 2 3 3 2 2 2" xfId="16503"/>
    <cellStyle name="Normal 3 2 3 3 2 3" xfId="9501"/>
    <cellStyle name="Normal 3 2 3 3 2 3 2" xfId="19883"/>
    <cellStyle name="Normal 3 2 3 3 2 4" xfId="13056"/>
    <cellStyle name="Normal 3 2 3 3 3" xfId="4699"/>
    <cellStyle name="Normal 3 2 3 3 3 2" xfId="15081"/>
    <cellStyle name="Normal 3 2 3 3 4" xfId="8078"/>
    <cellStyle name="Normal 3 2 3 3 4 2" xfId="18460"/>
    <cellStyle name="Normal 3 2 3 3 5" xfId="11530"/>
    <cellStyle name="Normal 3 2 3 4" xfId="1885"/>
    <cellStyle name="Normal 3 2 3 4 2" xfId="5415"/>
    <cellStyle name="Normal 3 2 3 4 2 2" xfId="15797"/>
    <cellStyle name="Normal 3 2 3 4 3" xfId="8794"/>
    <cellStyle name="Normal 3 2 3 4 3 2" xfId="19176"/>
    <cellStyle name="Normal 3 2 3 4 4" xfId="12298"/>
    <cellStyle name="Normal 3 2 3 5" xfId="3593"/>
    <cellStyle name="Normal 3 2 3 5 2" xfId="7009"/>
    <cellStyle name="Normal 3 2 3 5 2 2" xfId="17391"/>
    <cellStyle name="Normal 3 2 3 5 3" xfId="10389"/>
    <cellStyle name="Normal 3 2 3 5 3 2" xfId="20771"/>
    <cellStyle name="Normal 3 2 3 5 4" xfId="14003"/>
    <cellStyle name="Normal 3 2 3 6" xfId="3994"/>
    <cellStyle name="Normal 3 2 3 6 2" xfId="14376"/>
    <cellStyle name="Normal 3 2 3 7" xfId="7372"/>
    <cellStyle name="Normal 3 2 3 7 2" xfId="17754"/>
    <cellStyle name="Normal 3 2 3 8" xfId="10773"/>
    <cellStyle name="Normal 3 2 4" xfId="525"/>
    <cellStyle name="Normal 3 2 4 2" xfId="1302"/>
    <cellStyle name="Normal 3 2 4 2 2" xfId="2839"/>
    <cellStyle name="Normal 3 2 4 2 2 2" xfId="6304"/>
    <cellStyle name="Normal 3 2 4 2 2 2 2" xfId="16686"/>
    <cellStyle name="Normal 3 2 4 2 2 3" xfId="9684"/>
    <cellStyle name="Normal 3 2 4 2 2 3 2" xfId="20066"/>
    <cellStyle name="Normal 3 2 4 2 2 4" xfId="13252"/>
    <cellStyle name="Normal 3 2 4 2 3" xfId="4882"/>
    <cellStyle name="Normal 3 2 4 2 3 2" xfId="15264"/>
    <cellStyle name="Normal 3 2 4 2 4" xfId="8261"/>
    <cellStyle name="Normal 3 2 4 2 4 2" xfId="18643"/>
    <cellStyle name="Normal 3 2 4 2 5" xfId="11726"/>
    <cellStyle name="Normal 3 2 4 3" xfId="2081"/>
    <cellStyle name="Normal 3 2 4 3 2" xfId="5598"/>
    <cellStyle name="Normal 3 2 4 3 2 2" xfId="15980"/>
    <cellStyle name="Normal 3 2 4 3 3" xfId="8978"/>
    <cellStyle name="Normal 3 2 4 3 3 2" xfId="19360"/>
    <cellStyle name="Normal 3 2 4 3 4" xfId="12494"/>
    <cellStyle name="Normal 3 2 4 4" xfId="3594"/>
    <cellStyle name="Normal 3 2 4 4 2" xfId="7010"/>
    <cellStyle name="Normal 3 2 4 4 2 2" xfId="17392"/>
    <cellStyle name="Normal 3 2 4 4 3" xfId="10390"/>
    <cellStyle name="Normal 3 2 4 4 3 2" xfId="20772"/>
    <cellStyle name="Normal 3 2 4 4 4" xfId="14004"/>
    <cellStyle name="Normal 3 2 4 5" xfId="4175"/>
    <cellStyle name="Normal 3 2 4 5 2" xfId="14557"/>
    <cellStyle name="Normal 3 2 4 6" xfId="7554"/>
    <cellStyle name="Normal 3 2 4 6 2" xfId="17936"/>
    <cellStyle name="Normal 3 2 4 7" xfId="10968"/>
    <cellStyle name="Normal 3 2 5" xfId="914"/>
    <cellStyle name="Normal 3 2 5 2" xfId="2460"/>
    <cellStyle name="Normal 3 2 5 2 2" xfId="5951"/>
    <cellStyle name="Normal 3 2 5 2 2 2" xfId="16333"/>
    <cellStyle name="Normal 3 2 5 2 3" xfId="9331"/>
    <cellStyle name="Normal 3 2 5 2 3 2" xfId="19713"/>
    <cellStyle name="Normal 3 2 5 2 4" xfId="12873"/>
    <cellStyle name="Normal 3 2 5 3" xfId="4528"/>
    <cellStyle name="Normal 3 2 5 3 2" xfId="14910"/>
    <cellStyle name="Normal 3 2 5 4" xfId="7908"/>
    <cellStyle name="Normal 3 2 5 4 2" xfId="18290"/>
    <cellStyle name="Normal 3 2 5 5" xfId="11347"/>
    <cellStyle name="Normal 3 2 6" xfId="1696"/>
    <cellStyle name="Normal 3 2 6 2" xfId="5248"/>
    <cellStyle name="Normal 3 2 6 2 2" xfId="15630"/>
    <cellStyle name="Normal 3 2 6 3" xfId="8627"/>
    <cellStyle name="Normal 3 2 6 3 2" xfId="19009"/>
    <cellStyle name="Normal 3 2 6 4" xfId="12118"/>
    <cellStyle name="Normal 3 2 7" xfId="3595"/>
    <cellStyle name="Normal 3 2 7 2" xfId="7011"/>
    <cellStyle name="Normal 3 2 7 2 2" xfId="17393"/>
    <cellStyle name="Normal 3 2 7 3" xfId="10391"/>
    <cellStyle name="Normal 3 2 7 3 2" xfId="20773"/>
    <cellStyle name="Normal 3 2 7 4" xfId="14005"/>
    <cellStyle name="Normal 3 2 8" xfId="48"/>
    <cellStyle name="Normal 3 2 8 2" xfId="3776"/>
    <cellStyle name="Normal 3 2 8 2 2" xfId="14158"/>
    <cellStyle name="Normal 3 2 8 3" xfId="7155"/>
    <cellStyle name="Normal 3 2 8 3 2" xfId="17537"/>
    <cellStyle name="Normal 3 2 8 4" xfId="10532"/>
    <cellStyle name="Normal 3 2 9" xfId="3753"/>
    <cellStyle name="Normal 3 2 9 2" xfId="14135"/>
    <cellStyle name="Normal 3 3" xfId="5"/>
    <cellStyle name="Normal 3 3 10" xfId="7133"/>
    <cellStyle name="Normal 3 3 10 2" xfId="17515"/>
    <cellStyle name="Normal 3 3 11" xfId="10510"/>
    <cellStyle name="Normal 3 3 2" xfId="216"/>
    <cellStyle name="Normal 3 3 2 2" xfId="402"/>
    <cellStyle name="Normal 3 3 2 2 2" xfId="791"/>
    <cellStyle name="Normal 3 3 2 2 2 2" xfId="1559"/>
    <cellStyle name="Normal 3 3 2 2 2 2 2" xfId="3096"/>
    <cellStyle name="Normal 3 3 2 2 2 2 2 2" xfId="6543"/>
    <cellStyle name="Normal 3 3 2 2 2 2 2 2 2" xfId="16925"/>
    <cellStyle name="Normal 3 3 2 2 2 2 2 3" xfId="9923"/>
    <cellStyle name="Normal 3 3 2 2 2 2 2 3 2" xfId="20305"/>
    <cellStyle name="Normal 3 3 2 2 2 2 2 4" xfId="13509"/>
    <cellStyle name="Normal 3 3 2 2 2 2 3" xfId="5121"/>
    <cellStyle name="Normal 3 3 2 2 2 2 3 2" xfId="15503"/>
    <cellStyle name="Normal 3 3 2 2 2 2 4" xfId="8500"/>
    <cellStyle name="Normal 3 3 2 2 2 2 4 2" xfId="18882"/>
    <cellStyle name="Normal 3 3 2 2 2 2 5" xfId="11983"/>
    <cellStyle name="Normal 3 3 2 2 2 3" xfId="2338"/>
    <cellStyle name="Normal 3 3 2 2 2 3 2" xfId="5837"/>
    <cellStyle name="Normal 3 3 2 2 2 3 2 2" xfId="16219"/>
    <cellStyle name="Normal 3 3 2 2 2 3 3" xfId="9217"/>
    <cellStyle name="Normal 3 3 2 2 2 3 3 2" xfId="19599"/>
    <cellStyle name="Normal 3 3 2 2 2 3 4" xfId="12751"/>
    <cellStyle name="Normal 3 3 2 2 2 4" xfId="4414"/>
    <cellStyle name="Normal 3 3 2 2 2 4 2" xfId="14796"/>
    <cellStyle name="Normal 3 3 2 2 2 5" xfId="7794"/>
    <cellStyle name="Normal 3 3 2 2 2 5 2" xfId="18176"/>
    <cellStyle name="Normal 3 3 2 2 2 6" xfId="11225"/>
    <cellStyle name="Normal 3 3 2 2 3" xfId="1180"/>
    <cellStyle name="Normal 3 3 2 2 3 2" xfId="2717"/>
    <cellStyle name="Normal 3 3 2 2 3 2 2" xfId="6190"/>
    <cellStyle name="Normal 3 3 2 2 3 2 2 2" xfId="16572"/>
    <cellStyle name="Normal 3 3 2 2 3 2 3" xfId="9570"/>
    <cellStyle name="Normal 3 3 2 2 3 2 3 2" xfId="19952"/>
    <cellStyle name="Normal 3 3 2 2 3 2 4" xfId="13130"/>
    <cellStyle name="Normal 3 3 2 2 3 3" xfId="4768"/>
    <cellStyle name="Normal 3 3 2 2 3 3 2" xfId="15150"/>
    <cellStyle name="Normal 3 3 2 2 3 4" xfId="8147"/>
    <cellStyle name="Normal 3 3 2 2 3 4 2" xfId="18529"/>
    <cellStyle name="Normal 3 3 2 2 3 5" xfId="11604"/>
    <cellStyle name="Normal 3 3 2 2 4" xfId="1959"/>
    <cellStyle name="Normal 3 3 2 2 4 2" xfId="5484"/>
    <cellStyle name="Normal 3 3 2 2 4 2 2" xfId="15866"/>
    <cellStyle name="Normal 3 3 2 2 4 3" xfId="8864"/>
    <cellStyle name="Normal 3 3 2 2 4 3 2" xfId="19246"/>
    <cellStyle name="Normal 3 3 2 2 4 4" xfId="12372"/>
    <cellStyle name="Normal 3 3 2 2 5" xfId="3596"/>
    <cellStyle name="Normal 3 3 2 2 5 2" xfId="7012"/>
    <cellStyle name="Normal 3 3 2 2 5 2 2" xfId="17394"/>
    <cellStyle name="Normal 3 3 2 2 5 3" xfId="10392"/>
    <cellStyle name="Normal 3 3 2 2 5 3 2" xfId="20774"/>
    <cellStyle name="Normal 3 3 2 2 5 4" xfId="14006"/>
    <cellStyle name="Normal 3 3 2 2 6" xfId="4063"/>
    <cellStyle name="Normal 3 3 2 2 6 2" xfId="14445"/>
    <cellStyle name="Normal 3 3 2 2 7" xfId="7442"/>
    <cellStyle name="Normal 3 3 2 2 7 2" xfId="17824"/>
    <cellStyle name="Normal 3 3 2 2 8" xfId="10847"/>
    <cellStyle name="Normal 3 3 2 3" xfId="608"/>
    <cellStyle name="Normal 3 3 2 3 2" xfId="1376"/>
    <cellStyle name="Normal 3 3 2 3 2 2" xfId="2913"/>
    <cellStyle name="Normal 3 3 2 3 2 2 2" xfId="6373"/>
    <cellStyle name="Normal 3 3 2 3 2 2 2 2" xfId="16755"/>
    <cellStyle name="Normal 3 3 2 3 2 2 3" xfId="9753"/>
    <cellStyle name="Normal 3 3 2 3 2 2 3 2" xfId="20135"/>
    <cellStyle name="Normal 3 3 2 3 2 2 4" xfId="13326"/>
    <cellStyle name="Normal 3 3 2 3 2 3" xfId="4951"/>
    <cellStyle name="Normal 3 3 2 3 2 3 2" xfId="15333"/>
    <cellStyle name="Normal 3 3 2 3 2 4" xfId="8330"/>
    <cellStyle name="Normal 3 3 2 3 2 4 2" xfId="18712"/>
    <cellStyle name="Normal 3 3 2 3 2 5" xfId="11800"/>
    <cellStyle name="Normal 3 3 2 3 3" xfId="2155"/>
    <cellStyle name="Normal 3 3 2 3 3 2" xfId="5667"/>
    <cellStyle name="Normal 3 3 2 3 3 2 2" xfId="16049"/>
    <cellStyle name="Normal 3 3 2 3 3 3" xfId="9047"/>
    <cellStyle name="Normal 3 3 2 3 3 3 2" xfId="19429"/>
    <cellStyle name="Normal 3 3 2 3 3 4" xfId="12568"/>
    <cellStyle name="Normal 3 3 2 3 4" xfId="4244"/>
    <cellStyle name="Normal 3 3 2 3 4 2" xfId="14626"/>
    <cellStyle name="Normal 3 3 2 3 5" xfId="7624"/>
    <cellStyle name="Normal 3 3 2 3 5 2" xfId="18006"/>
    <cellStyle name="Normal 3 3 2 3 6" xfId="11042"/>
    <cellStyle name="Normal 3 3 2 4" xfId="997"/>
    <cellStyle name="Normal 3 3 2 4 2" xfId="2534"/>
    <cellStyle name="Normal 3 3 2 4 2 2" xfId="6020"/>
    <cellStyle name="Normal 3 3 2 4 2 2 2" xfId="16402"/>
    <cellStyle name="Normal 3 3 2 4 2 3" xfId="9400"/>
    <cellStyle name="Normal 3 3 2 4 2 3 2" xfId="19782"/>
    <cellStyle name="Normal 3 3 2 4 2 4" xfId="12947"/>
    <cellStyle name="Normal 3 3 2 4 3" xfId="4598"/>
    <cellStyle name="Normal 3 3 2 4 3 2" xfId="14980"/>
    <cellStyle name="Normal 3 3 2 4 4" xfId="7977"/>
    <cellStyle name="Normal 3 3 2 4 4 2" xfId="18359"/>
    <cellStyle name="Normal 3 3 2 4 5" xfId="11421"/>
    <cellStyle name="Normal 3 3 2 5" xfId="1776"/>
    <cellStyle name="Normal 3 3 2 5 2" xfId="5314"/>
    <cellStyle name="Normal 3 3 2 5 2 2" xfId="15696"/>
    <cellStyle name="Normal 3 3 2 5 3" xfId="8693"/>
    <cellStyle name="Normal 3 3 2 5 3 2" xfId="19075"/>
    <cellStyle name="Normal 3 3 2 5 4" xfId="12189"/>
    <cellStyle name="Normal 3 3 2 6" xfId="3597"/>
    <cellStyle name="Normal 3 3 2 6 2" xfId="7013"/>
    <cellStyle name="Normal 3 3 2 6 2 2" xfId="17395"/>
    <cellStyle name="Normal 3 3 2 6 3" xfId="10393"/>
    <cellStyle name="Normal 3 3 2 6 3 2" xfId="20775"/>
    <cellStyle name="Normal 3 3 2 6 4" xfId="14007"/>
    <cellStyle name="Normal 3 3 2 7" xfId="3893"/>
    <cellStyle name="Normal 3 3 2 7 2" xfId="14275"/>
    <cellStyle name="Normal 3 3 2 8" xfId="7271"/>
    <cellStyle name="Normal 3 3 2 8 2" xfId="17653"/>
    <cellStyle name="Normal 3 3 2 9" xfId="10664"/>
    <cellStyle name="Normal 3 3 3" xfId="329"/>
    <cellStyle name="Normal 3 3 3 2" xfId="719"/>
    <cellStyle name="Normal 3 3 3 2 2" xfId="1487"/>
    <cellStyle name="Normal 3 3 3 2 2 2" xfId="3024"/>
    <cellStyle name="Normal 3 3 3 2 2 2 2" xfId="6476"/>
    <cellStyle name="Normal 3 3 3 2 2 2 2 2" xfId="16858"/>
    <cellStyle name="Normal 3 3 3 2 2 2 3" xfId="9856"/>
    <cellStyle name="Normal 3 3 3 2 2 2 3 2" xfId="20238"/>
    <cellStyle name="Normal 3 3 3 2 2 2 4" xfId="13437"/>
    <cellStyle name="Normal 3 3 3 2 2 3" xfId="5054"/>
    <cellStyle name="Normal 3 3 3 2 2 3 2" xfId="15436"/>
    <cellStyle name="Normal 3 3 3 2 2 4" xfId="8433"/>
    <cellStyle name="Normal 3 3 3 2 2 4 2" xfId="18815"/>
    <cellStyle name="Normal 3 3 3 2 2 5" xfId="11911"/>
    <cellStyle name="Normal 3 3 3 2 3" xfId="2266"/>
    <cellStyle name="Normal 3 3 3 2 3 2" xfId="5770"/>
    <cellStyle name="Normal 3 3 3 2 3 2 2" xfId="16152"/>
    <cellStyle name="Normal 3 3 3 2 3 3" xfId="9150"/>
    <cellStyle name="Normal 3 3 3 2 3 3 2" xfId="19532"/>
    <cellStyle name="Normal 3 3 3 2 3 4" xfId="12679"/>
    <cellStyle name="Normal 3 3 3 2 4" xfId="4347"/>
    <cellStyle name="Normal 3 3 3 2 4 2" xfId="14729"/>
    <cellStyle name="Normal 3 3 3 2 5" xfId="7727"/>
    <cellStyle name="Normal 3 3 3 2 5 2" xfId="18109"/>
    <cellStyle name="Normal 3 3 3 2 6" xfId="11153"/>
    <cellStyle name="Normal 3 3 3 3" xfId="1108"/>
    <cellStyle name="Normal 3 3 3 3 2" xfId="2645"/>
    <cellStyle name="Normal 3 3 3 3 2 2" xfId="6123"/>
    <cellStyle name="Normal 3 3 3 3 2 2 2" xfId="16505"/>
    <cellStyle name="Normal 3 3 3 3 2 3" xfId="9503"/>
    <cellStyle name="Normal 3 3 3 3 2 3 2" xfId="19885"/>
    <cellStyle name="Normal 3 3 3 3 2 4" xfId="13058"/>
    <cellStyle name="Normal 3 3 3 3 3" xfId="4701"/>
    <cellStyle name="Normal 3 3 3 3 3 2" xfId="15083"/>
    <cellStyle name="Normal 3 3 3 3 4" xfId="8080"/>
    <cellStyle name="Normal 3 3 3 3 4 2" xfId="18462"/>
    <cellStyle name="Normal 3 3 3 3 5" xfId="11532"/>
    <cellStyle name="Normal 3 3 3 4" xfId="1887"/>
    <cellStyle name="Normal 3 3 3 4 2" xfId="5417"/>
    <cellStyle name="Normal 3 3 3 4 2 2" xfId="15799"/>
    <cellStyle name="Normal 3 3 3 4 3" xfId="8796"/>
    <cellStyle name="Normal 3 3 3 4 3 2" xfId="19178"/>
    <cellStyle name="Normal 3 3 3 4 4" xfId="12300"/>
    <cellStyle name="Normal 3 3 3 5" xfId="3598"/>
    <cellStyle name="Normal 3 3 3 5 2" xfId="7014"/>
    <cellStyle name="Normal 3 3 3 5 2 2" xfId="17396"/>
    <cellStyle name="Normal 3 3 3 5 3" xfId="10394"/>
    <cellStyle name="Normal 3 3 3 5 3 2" xfId="20776"/>
    <cellStyle name="Normal 3 3 3 5 4" xfId="14008"/>
    <cellStyle name="Normal 3 3 3 6" xfId="3996"/>
    <cellStyle name="Normal 3 3 3 6 2" xfId="14378"/>
    <cellStyle name="Normal 3 3 3 7" xfId="7375"/>
    <cellStyle name="Normal 3 3 3 7 2" xfId="17757"/>
    <cellStyle name="Normal 3 3 3 8" xfId="10775"/>
    <cellStyle name="Normal 3 3 4" xfId="528"/>
    <cellStyle name="Normal 3 3 4 2" xfId="1304"/>
    <cellStyle name="Normal 3 3 4 2 2" xfId="2841"/>
    <cellStyle name="Normal 3 3 4 2 2 2" xfId="6306"/>
    <cellStyle name="Normal 3 3 4 2 2 2 2" xfId="16688"/>
    <cellStyle name="Normal 3 3 4 2 2 3" xfId="9686"/>
    <cellStyle name="Normal 3 3 4 2 2 3 2" xfId="20068"/>
    <cellStyle name="Normal 3 3 4 2 2 4" xfId="13254"/>
    <cellStyle name="Normal 3 3 4 2 3" xfId="4884"/>
    <cellStyle name="Normal 3 3 4 2 3 2" xfId="15266"/>
    <cellStyle name="Normal 3 3 4 2 4" xfId="8263"/>
    <cellStyle name="Normal 3 3 4 2 4 2" xfId="18645"/>
    <cellStyle name="Normal 3 3 4 2 5" xfId="11728"/>
    <cellStyle name="Normal 3 3 4 3" xfId="2083"/>
    <cellStyle name="Normal 3 3 4 3 2" xfId="5600"/>
    <cellStyle name="Normal 3 3 4 3 2 2" xfId="15982"/>
    <cellStyle name="Normal 3 3 4 3 3" xfId="8980"/>
    <cellStyle name="Normal 3 3 4 3 3 2" xfId="19362"/>
    <cellStyle name="Normal 3 3 4 3 4" xfId="12496"/>
    <cellStyle name="Normal 3 3 4 4" xfId="4177"/>
    <cellStyle name="Normal 3 3 4 4 2" xfId="14559"/>
    <cellStyle name="Normal 3 3 4 5" xfId="7556"/>
    <cellStyle name="Normal 3 3 4 5 2" xfId="17938"/>
    <cellStyle name="Normal 3 3 4 6" xfId="10970"/>
    <cellStyle name="Normal 3 3 5" xfId="917"/>
    <cellStyle name="Normal 3 3 5 2" xfId="2462"/>
    <cellStyle name="Normal 3 3 5 2 2" xfId="5953"/>
    <cellStyle name="Normal 3 3 5 2 2 2" xfId="16335"/>
    <cellStyle name="Normal 3 3 5 2 3" xfId="9333"/>
    <cellStyle name="Normal 3 3 5 2 3 2" xfId="19715"/>
    <cellStyle name="Normal 3 3 5 2 4" xfId="12875"/>
    <cellStyle name="Normal 3 3 5 3" xfId="4530"/>
    <cellStyle name="Normal 3 3 5 3 2" xfId="14912"/>
    <cellStyle name="Normal 3 3 5 4" xfId="7910"/>
    <cellStyle name="Normal 3 3 5 4 2" xfId="18292"/>
    <cellStyle name="Normal 3 3 5 5" xfId="11349"/>
    <cellStyle name="Normal 3 3 6" xfId="1699"/>
    <cellStyle name="Normal 3 3 6 2" xfId="5250"/>
    <cellStyle name="Normal 3 3 6 2 2" xfId="15632"/>
    <cellStyle name="Normal 3 3 6 3" xfId="8629"/>
    <cellStyle name="Normal 3 3 6 3 2" xfId="19011"/>
    <cellStyle name="Normal 3 3 6 4" xfId="12120"/>
    <cellStyle name="Normal 3 3 7" xfId="3599"/>
    <cellStyle name="Normal 3 3 7 2" xfId="7015"/>
    <cellStyle name="Normal 3 3 7 2 2" xfId="17397"/>
    <cellStyle name="Normal 3 3 7 3" xfId="10395"/>
    <cellStyle name="Normal 3 3 7 3 2" xfId="20777"/>
    <cellStyle name="Normal 3 3 7 4" xfId="14009"/>
    <cellStyle name="Normal 3 3 8" xfId="49"/>
    <cellStyle name="Normal 3 3 8 2" xfId="3777"/>
    <cellStyle name="Normal 3 3 8 2 2" xfId="14159"/>
    <cellStyle name="Normal 3 3 8 3" xfId="7156"/>
    <cellStyle name="Normal 3 3 8 3 2" xfId="17538"/>
    <cellStyle name="Normal 3 3 8 4" xfId="10533"/>
    <cellStyle name="Normal 3 3 9" xfId="3754"/>
    <cellStyle name="Normal 3 3 9 2" xfId="14136"/>
    <cellStyle name="Normal 3 4" xfId="191"/>
    <cellStyle name="Normal 3 5" xfId="213"/>
    <cellStyle name="Normal 3 5 2" xfId="399"/>
    <cellStyle name="Normal 3 5 2 2" xfId="788"/>
    <cellStyle name="Normal 3 5 2 2 2" xfId="1556"/>
    <cellStyle name="Normal 3 5 2 2 2 2" xfId="3093"/>
    <cellStyle name="Normal 3 5 2 2 2 2 2" xfId="6540"/>
    <cellStyle name="Normal 3 5 2 2 2 2 2 2" xfId="16922"/>
    <cellStyle name="Normal 3 5 2 2 2 2 3" xfId="9920"/>
    <cellStyle name="Normal 3 5 2 2 2 2 3 2" xfId="20302"/>
    <cellStyle name="Normal 3 5 2 2 2 2 4" xfId="13506"/>
    <cellStyle name="Normal 3 5 2 2 2 3" xfId="5118"/>
    <cellStyle name="Normal 3 5 2 2 2 3 2" xfId="15500"/>
    <cellStyle name="Normal 3 5 2 2 2 4" xfId="8497"/>
    <cellStyle name="Normal 3 5 2 2 2 4 2" xfId="18879"/>
    <cellStyle name="Normal 3 5 2 2 2 5" xfId="11980"/>
    <cellStyle name="Normal 3 5 2 2 3" xfId="2335"/>
    <cellStyle name="Normal 3 5 2 2 3 2" xfId="5834"/>
    <cellStyle name="Normal 3 5 2 2 3 2 2" xfId="16216"/>
    <cellStyle name="Normal 3 5 2 2 3 3" xfId="9214"/>
    <cellStyle name="Normal 3 5 2 2 3 3 2" xfId="19596"/>
    <cellStyle name="Normal 3 5 2 2 3 4" xfId="12748"/>
    <cellStyle name="Normal 3 5 2 2 4" xfId="4411"/>
    <cellStyle name="Normal 3 5 2 2 4 2" xfId="14793"/>
    <cellStyle name="Normal 3 5 2 2 5" xfId="7791"/>
    <cellStyle name="Normal 3 5 2 2 5 2" xfId="18173"/>
    <cellStyle name="Normal 3 5 2 2 6" xfId="11222"/>
    <cellStyle name="Normal 3 5 2 3" xfId="1177"/>
    <cellStyle name="Normal 3 5 2 3 2" xfId="2714"/>
    <cellStyle name="Normal 3 5 2 3 2 2" xfId="6187"/>
    <cellStyle name="Normal 3 5 2 3 2 2 2" xfId="16569"/>
    <cellStyle name="Normal 3 5 2 3 2 3" xfId="9567"/>
    <cellStyle name="Normal 3 5 2 3 2 3 2" xfId="19949"/>
    <cellStyle name="Normal 3 5 2 3 2 4" xfId="13127"/>
    <cellStyle name="Normal 3 5 2 3 3" xfId="4765"/>
    <cellStyle name="Normal 3 5 2 3 3 2" xfId="15147"/>
    <cellStyle name="Normal 3 5 2 3 4" xfId="8144"/>
    <cellStyle name="Normal 3 5 2 3 4 2" xfId="18526"/>
    <cellStyle name="Normal 3 5 2 3 5" xfId="11601"/>
    <cellStyle name="Normal 3 5 2 4" xfId="1956"/>
    <cellStyle name="Normal 3 5 2 4 2" xfId="5481"/>
    <cellStyle name="Normal 3 5 2 4 2 2" xfId="15863"/>
    <cellStyle name="Normal 3 5 2 4 3" xfId="8861"/>
    <cellStyle name="Normal 3 5 2 4 3 2" xfId="19243"/>
    <cellStyle name="Normal 3 5 2 4 4" xfId="12369"/>
    <cellStyle name="Normal 3 5 2 5" xfId="3600"/>
    <cellStyle name="Normal 3 5 2 5 2" xfId="7016"/>
    <cellStyle name="Normal 3 5 2 5 2 2" xfId="17398"/>
    <cellStyle name="Normal 3 5 2 5 3" xfId="10396"/>
    <cellStyle name="Normal 3 5 2 5 3 2" xfId="20778"/>
    <cellStyle name="Normal 3 5 2 5 4" xfId="14010"/>
    <cellStyle name="Normal 3 5 2 6" xfId="4060"/>
    <cellStyle name="Normal 3 5 2 6 2" xfId="14442"/>
    <cellStyle name="Normal 3 5 2 7" xfId="7439"/>
    <cellStyle name="Normal 3 5 2 7 2" xfId="17821"/>
    <cellStyle name="Normal 3 5 2 8" xfId="10844"/>
    <cellStyle name="Normal 3 5 3" xfId="605"/>
    <cellStyle name="Normal 3 5 3 2" xfId="1373"/>
    <cellStyle name="Normal 3 5 3 2 2" xfId="2910"/>
    <cellStyle name="Normal 3 5 3 2 2 2" xfId="6370"/>
    <cellStyle name="Normal 3 5 3 2 2 2 2" xfId="16752"/>
    <cellStyle name="Normal 3 5 3 2 2 3" xfId="9750"/>
    <cellStyle name="Normal 3 5 3 2 2 3 2" xfId="20132"/>
    <cellStyle name="Normal 3 5 3 2 2 4" xfId="13323"/>
    <cellStyle name="Normal 3 5 3 2 3" xfId="4948"/>
    <cellStyle name="Normal 3 5 3 2 3 2" xfId="15330"/>
    <cellStyle name="Normal 3 5 3 2 4" xfId="8327"/>
    <cellStyle name="Normal 3 5 3 2 4 2" xfId="18709"/>
    <cellStyle name="Normal 3 5 3 2 5" xfId="11797"/>
    <cellStyle name="Normal 3 5 3 3" xfId="2152"/>
    <cellStyle name="Normal 3 5 3 3 2" xfId="5664"/>
    <cellStyle name="Normal 3 5 3 3 2 2" xfId="16046"/>
    <cellStyle name="Normal 3 5 3 3 3" xfId="9044"/>
    <cellStyle name="Normal 3 5 3 3 3 2" xfId="19426"/>
    <cellStyle name="Normal 3 5 3 3 4" xfId="12565"/>
    <cellStyle name="Normal 3 5 3 4" xfId="4241"/>
    <cellStyle name="Normal 3 5 3 4 2" xfId="14623"/>
    <cellStyle name="Normal 3 5 3 5" xfId="7621"/>
    <cellStyle name="Normal 3 5 3 5 2" xfId="18003"/>
    <cellStyle name="Normal 3 5 3 6" xfId="11039"/>
    <cellStyle name="Normal 3 5 4" xfId="994"/>
    <cellStyle name="Normal 3 5 4 2" xfId="2531"/>
    <cellStyle name="Normal 3 5 4 2 2" xfId="6017"/>
    <cellStyle name="Normal 3 5 4 2 2 2" xfId="16399"/>
    <cellStyle name="Normal 3 5 4 2 3" xfId="9397"/>
    <cellStyle name="Normal 3 5 4 2 3 2" xfId="19779"/>
    <cellStyle name="Normal 3 5 4 2 4" xfId="12944"/>
    <cellStyle name="Normal 3 5 4 3" xfId="4595"/>
    <cellStyle name="Normal 3 5 4 3 2" xfId="14977"/>
    <cellStyle name="Normal 3 5 4 4" xfId="7974"/>
    <cellStyle name="Normal 3 5 4 4 2" xfId="18356"/>
    <cellStyle name="Normal 3 5 4 5" xfId="11418"/>
    <cellStyle name="Normal 3 5 5" xfId="1773"/>
    <cellStyle name="Normal 3 5 5 2" xfId="5311"/>
    <cellStyle name="Normal 3 5 5 2 2" xfId="15693"/>
    <cellStyle name="Normal 3 5 5 3" xfId="8690"/>
    <cellStyle name="Normal 3 5 5 3 2" xfId="19072"/>
    <cellStyle name="Normal 3 5 5 4" xfId="12186"/>
    <cellStyle name="Normal 3 5 6" xfId="3601"/>
    <cellStyle name="Normal 3 5 6 2" xfId="7017"/>
    <cellStyle name="Normal 3 5 6 2 2" xfId="17399"/>
    <cellStyle name="Normal 3 5 6 3" xfId="10397"/>
    <cellStyle name="Normal 3 5 6 3 2" xfId="20779"/>
    <cellStyle name="Normal 3 5 6 4" xfId="14011"/>
    <cellStyle name="Normal 3 5 7" xfId="3890"/>
    <cellStyle name="Normal 3 5 7 2" xfId="14272"/>
    <cellStyle name="Normal 3 5 8" xfId="7268"/>
    <cellStyle name="Normal 3 5 8 2" xfId="17650"/>
    <cellStyle name="Normal 3 5 9" xfId="10661"/>
    <cellStyle name="Normal 3 6" xfId="325"/>
    <cellStyle name="Normal 3 6 2" xfId="716"/>
    <cellStyle name="Normal 3 6 2 2" xfId="1484"/>
    <cellStyle name="Normal 3 6 2 2 2" xfId="3021"/>
    <cellStyle name="Normal 3 6 2 2 2 2" xfId="6473"/>
    <cellStyle name="Normal 3 6 2 2 2 2 2" xfId="16855"/>
    <cellStyle name="Normal 3 6 2 2 2 3" xfId="9853"/>
    <cellStyle name="Normal 3 6 2 2 2 3 2" xfId="20235"/>
    <cellStyle name="Normal 3 6 2 2 2 4" xfId="13434"/>
    <cellStyle name="Normal 3 6 2 2 3" xfId="5051"/>
    <cellStyle name="Normal 3 6 2 2 3 2" xfId="15433"/>
    <cellStyle name="Normal 3 6 2 2 4" xfId="8430"/>
    <cellStyle name="Normal 3 6 2 2 4 2" xfId="18812"/>
    <cellStyle name="Normal 3 6 2 2 5" xfId="11908"/>
    <cellStyle name="Normal 3 6 2 3" xfId="2263"/>
    <cellStyle name="Normal 3 6 2 3 2" xfId="5767"/>
    <cellStyle name="Normal 3 6 2 3 2 2" xfId="16149"/>
    <cellStyle name="Normal 3 6 2 3 3" xfId="9147"/>
    <cellStyle name="Normal 3 6 2 3 3 2" xfId="19529"/>
    <cellStyle name="Normal 3 6 2 3 4" xfId="12676"/>
    <cellStyle name="Normal 3 6 2 4" xfId="3602"/>
    <cellStyle name="Normal 3 6 2 4 2" xfId="7018"/>
    <cellStyle name="Normal 3 6 2 4 2 2" xfId="17400"/>
    <cellStyle name="Normal 3 6 2 4 3" xfId="10398"/>
    <cellStyle name="Normal 3 6 2 4 3 2" xfId="20780"/>
    <cellStyle name="Normal 3 6 2 4 4" xfId="14012"/>
    <cellStyle name="Normal 3 6 2 5" xfId="4344"/>
    <cellStyle name="Normal 3 6 2 5 2" xfId="14726"/>
    <cellStyle name="Normal 3 6 2 6" xfId="7724"/>
    <cellStyle name="Normal 3 6 2 6 2" xfId="18106"/>
    <cellStyle name="Normal 3 6 2 7" xfId="11150"/>
    <cellStyle name="Normal 3 6 3" xfId="1105"/>
    <cellStyle name="Normal 3 6 3 2" xfId="2642"/>
    <cellStyle name="Normal 3 6 3 2 2" xfId="6120"/>
    <cellStyle name="Normal 3 6 3 2 2 2" xfId="16502"/>
    <cellStyle name="Normal 3 6 3 2 3" xfId="9500"/>
    <cellStyle name="Normal 3 6 3 2 3 2" xfId="19882"/>
    <cellStyle name="Normal 3 6 3 2 4" xfId="13055"/>
    <cellStyle name="Normal 3 6 3 3" xfId="4698"/>
    <cellStyle name="Normal 3 6 3 3 2" xfId="15080"/>
    <cellStyle name="Normal 3 6 3 4" xfId="8077"/>
    <cellStyle name="Normal 3 6 3 4 2" xfId="18459"/>
    <cellStyle name="Normal 3 6 3 5" xfId="11529"/>
    <cellStyle name="Normal 3 6 4" xfId="1884"/>
    <cellStyle name="Normal 3 6 4 2" xfId="5414"/>
    <cellStyle name="Normal 3 6 4 2 2" xfId="15796"/>
    <cellStyle name="Normal 3 6 4 3" xfId="8793"/>
    <cellStyle name="Normal 3 6 4 3 2" xfId="19175"/>
    <cellStyle name="Normal 3 6 4 4" xfId="12297"/>
    <cellStyle name="Normal 3 6 5" xfId="3603"/>
    <cellStyle name="Normal 3 6 5 2" xfId="7019"/>
    <cellStyle name="Normal 3 6 5 2 2" xfId="17401"/>
    <cellStyle name="Normal 3 6 5 3" xfId="10399"/>
    <cellStyle name="Normal 3 6 5 3 2" xfId="20781"/>
    <cellStyle name="Normal 3 6 5 4" xfId="14013"/>
    <cellStyle name="Normal 3 6 6" xfId="3993"/>
    <cellStyle name="Normal 3 6 6 2" xfId="14375"/>
    <cellStyle name="Normal 3 6 7" xfId="7371"/>
    <cellStyle name="Normal 3 6 7 2" xfId="17753"/>
    <cellStyle name="Normal 3 6 8" xfId="10772"/>
    <cellStyle name="Normal 3 7" xfId="498"/>
    <cellStyle name="Normal 3 7 2" xfId="887"/>
    <cellStyle name="Normal 3 7 2 2" xfId="1655"/>
    <cellStyle name="Normal 3 7 2 2 2" xfId="3192"/>
    <cellStyle name="Normal 3 7 2 2 2 2" xfId="6639"/>
    <cellStyle name="Normal 3 7 2 2 2 2 2" xfId="17021"/>
    <cellStyle name="Normal 3 7 2 2 2 3" xfId="10019"/>
    <cellStyle name="Normal 3 7 2 2 2 3 2" xfId="20401"/>
    <cellStyle name="Normal 3 7 2 2 2 4" xfId="13605"/>
    <cellStyle name="Normal 3 7 2 2 3" xfId="5217"/>
    <cellStyle name="Normal 3 7 2 2 3 2" xfId="15599"/>
    <cellStyle name="Normal 3 7 2 2 4" xfId="8596"/>
    <cellStyle name="Normal 3 7 2 2 4 2" xfId="18978"/>
    <cellStyle name="Normal 3 7 2 2 5" xfId="12079"/>
    <cellStyle name="Normal 3 7 2 3" xfId="2434"/>
    <cellStyle name="Normal 3 7 2 3 2" xfId="5933"/>
    <cellStyle name="Normal 3 7 2 3 2 2" xfId="16315"/>
    <cellStyle name="Normal 3 7 2 3 3" xfId="9313"/>
    <cellStyle name="Normal 3 7 2 3 3 2" xfId="19695"/>
    <cellStyle name="Normal 3 7 2 3 4" xfId="12847"/>
    <cellStyle name="Normal 3 7 2 4" xfId="3604"/>
    <cellStyle name="Normal 3 7 2 4 2" xfId="7020"/>
    <cellStyle name="Normal 3 7 2 4 2 2" xfId="17402"/>
    <cellStyle name="Normal 3 7 2 4 3" xfId="10400"/>
    <cellStyle name="Normal 3 7 2 4 3 2" xfId="20782"/>
    <cellStyle name="Normal 3 7 2 4 4" xfId="14014"/>
    <cellStyle name="Normal 3 7 2 5" xfId="4510"/>
    <cellStyle name="Normal 3 7 2 5 2" xfId="14892"/>
    <cellStyle name="Normal 3 7 2 6" xfId="7890"/>
    <cellStyle name="Normal 3 7 2 6 2" xfId="18272"/>
    <cellStyle name="Normal 3 7 2 7" xfId="11321"/>
    <cellStyle name="Normal 3 7 3" xfId="1276"/>
    <cellStyle name="Normal 3 7 3 2" xfId="2813"/>
    <cellStyle name="Normal 3 7 3 2 2" xfId="6286"/>
    <cellStyle name="Normal 3 7 3 2 2 2" xfId="16668"/>
    <cellStyle name="Normal 3 7 3 2 3" xfId="9666"/>
    <cellStyle name="Normal 3 7 3 2 3 2" xfId="20048"/>
    <cellStyle name="Normal 3 7 3 2 4" xfId="13226"/>
    <cellStyle name="Normal 3 7 3 3" xfId="4864"/>
    <cellStyle name="Normal 3 7 3 3 2" xfId="15246"/>
    <cellStyle name="Normal 3 7 3 4" xfId="8243"/>
    <cellStyle name="Normal 3 7 3 4 2" xfId="18625"/>
    <cellStyle name="Normal 3 7 3 5" xfId="11700"/>
    <cellStyle name="Normal 3 7 4" xfId="2055"/>
    <cellStyle name="Normal 3 7 4 2" xfId="5580"/>
    <cellStyle name="Normal 3 7 4 2 2" xfId="15962"/>
    <cellStyle name="Normal 3 7 4 3" xfId="8960"/>
    <cellStyle name="Normal 3 7 4 3 2" xfId="19342"/>
    <cellStyle name="Normal 3 7 4 4" xfId="12468"/>
    <cellStyle name="Normal 3 7 5" xfId="3605"/>
    <cellStyle name="Normal 3 7 5 2" xfId="7021"/>
    <cellStyle name="Normal 3 7 5 2 2" xfId="17403"/>
    <cellStyle name="Normal 3 7 5 3" xfId="10401"/>
    <cellStyle name="Normal 3 7 5 3 2" xfId="20783"/>
    <cellStyle name="Normal 3 7 5 4" xfId="14015"/>
    <cellStyle name="Normal 3 7 6" xfId="4158"/>
    <cellStyle name="Normal 3 7 6 2" xfId="14540"/>
    <cellStyle name="Normal 3 7 7" xfId="7537"/>
    <cellStyle name="Normal 3 7 7 2" xfId="17919"/>
    <cellStyle name="Normal 3 7 8" xfId="10942"/>
    <cellStyle name="Normal 3 8" xfId="524"/>
    <cellStyle name="Normal 3 8 2" xfId="1301"/>
    <cellStyle name="Normal 3 8 2 2" xfId="2838"/>
    <cellStyle name="Normal 3 8 2 2 2" xfId="6303"/>
    <cellStyle name="Normal 3 8 2 2 2 2" xfId="16685"/>
    <cellStyle name="Normal 3 8 2 2 3" xfId="9683"/>
    <cellStyle name="Normal 3 8 2 2 3 2" xfId="20065"/>
    <cellStyle name="Normal 3 8 2 2 4" xfId="13251"/>
    <cellStyle name="Normal 3 8 2 3" xfId="3606"/>
    <cellStyle name="Normal 3 8 2 3 2" xfId="7022"/>
    <cellStyle name="Normal 3 8 2 3 2 2" xfId="17404"/>
    <cellStyle name="Normal 3 8 2 3 3" xfId="10402"/>
    <cellStyle name="Normal 3 8 2 3 3 2" xfId="20784"/>
    <cellStyle name="Normal 3 8 2 3 4" xfId="14016"/>
    <cellStyle name="Normal 3 8 2 4" xfId="4881"/>
    <cellStyle name="Normal 3 8 2 4 2" xfId="15263"/>
    <cellStyle name="Normal 3 8 2 5" xfId="8260"/>
    <cellStyle name="Normal 3 8 2 5 2" xfId="18642"/>
    <cellStyle name="Normal 3 8 2 6" xfId="11725"/>
    <cellStyle name="Normal 3 8 3" xfId="2080"/>
    <cellStyle name="Normal 3 8 3 2" xfId="3607"/>
    <cellStyle name="Normal 3 8 3 2 2" xfId="7023"/>
    <cellStyle name="Normal 3 8 3 2 2 2" xfId="17405"/>
    <cellStyle name="Normal 3 8 3 2 3" xfId="10403"/>
    <cellStyle name="Normal 3 8 3 2 3 2" xfId="20785"/>
    <cellStyle name="Normal 3 8 3 2 4" xfId="14017"/>
    <cellStyle name="Normal 3 8 3 3" xfId="5597"/>
    <cellStyle name="Normal 3 8 3 3 2" xfId="15979"/>
    <cellStyle name="Normal 3 8 3 4" xfId="8977"/>
    <cellStyle name="Normal 3 8 3 4 2" xfId="19359"/>
    <cellStyle name="Normal 3 8 3 5" xfId="12493"/>
    <cellStyle name="Normal 3 8 4" xfId="3608"/>
    <cellStyle name="Normal 3 8 4 2" xfId="7024"/>
    <cellStyle name="Normal 3 8 4 2 2" xfId="17406"/>
    <cellStyle name="Normal 3 8 4 3" xfId="10404"/>
    <cellStyle name="Normal 3 8 4 3 2" xfId="20786"/>
    <cellStyle name="Normal 3 8 4 4" xfId="14018"/>
    <cellStyle name="Normal 3 8 5" xfId="4174"/>
    <cellStyle name="Normal 3 8 5 2" xfId="14556"/>
    <cellStyle name="Normal 3 8 6" xfId="7553"/>
    <cellStyle name="Normal 3 8 6 2" xfId="17935"/>
    <cellStyle name="Normal 3 8 7" xfId="10967"/>
    <cellStyle name="Normal 3 9" xfId="913"/>
    <cellStyle name="Normal 3 9 2" xfId="2459"/>
    <cellStyle name="Normal 3 9 2 2" xfId="5950"/>
    <cellStyle name="Normal 3 9 2 2 2" xfId="16332"/>
    <cellStyle name="Normal 3 9 2 3" xfId="9330"/>
    <cellStyle name="Normal 3 9 2 3 2" xfId="19712"/>
    <cellStyle name="Normal 3 9 2 4" xfId="12872"/>
    <cellStyle name="Normal 3 9 3" xfId="3609"/>
    <cellStyle name="Normal 3 9 3 2" xfId="7025"/>
    <cellStyle name="Normal 3 9 3 2 2" xfId="17407"/>
    <cellStyle name="Normal 3 9 3 3" xfId="10405"/>
    <cellStyle name="Normal 3 9 3 3 2" xfId="20787"/>
    <cellStyle name="Normal 3 9 3 4" xfId="14019"/>
    <cellStyle name="Normal 3 9 4" xfId="4527"/>
    <cellStyle name="Normal 3 9 4 2" xfId="14909"/>
    <cellStyle name="Normal 3 9 5" xfId="7907"/>
    <cellStyle name="Normal 3 9 5 2" xfId="18289"/>
    <cellStyle name="Normal 3 9 6" xfId="11346"/>
    <cellStyle name="Normal 30" xfId="301"/>
    <cellStyle name="Normal 30 2" xfId="487"/>
    <cellStyle name="Normal 30 2 2" xfId="876"/>
    <cellStyle name="Normal 30 2 2 2" xfId="1644"/>
    <cellStyle name="Normal 30 2 2 2 2" xfId="3181"/>
    <cellStyle name="Normal 30 2 2 2 2 2" xfId="6628"/>
    <cellStyle name="Normal 30 2 2 2 2 2 2" xfId="17010"/>
    <cellStyle name="Normal 30 2 2 2 2 3" xfId="10008"/>
    <cellStyle name="Normal 30 2 2 2 2 3 2" xfId="20390"/>
    <cellStyle name="Normal 30 2 2 2 2 4" xfId="13594"/>
    <cellStyle name="Normal 30 2 2 2 3" xfId="5206"/>
    <cellStyle name="Normal 30 2 2 2 3 2" xfId="15588"/>
    <cellStyle name="Normal 30 2 2 2 4" xfId="8585"/>
    <cellStyle name="Normal 30 2 2 2 4 2" xfId="18967"/>
    <cellStyle name="Normal 30 2 2 2 5" xfId="12068"/>
    <cellStyle name="Normal 30 2 2 3" xfId="2423"/>
    <cellStyle name="Normal 30 2 2 3 2" xfId="5922"/>
    <cellStyle name="Normal 30 2 2 3 2 2" xfId="16304"/>
    <cellStyle name="Normal 30 2 2 3 3" xfId="9302"/>
    <cellStyle name="Normal 30 2 2 3 3 2" xfId="19684"/>
    <cellStyle name="Normal 30 2 2 3 4" xfId="12836"/>
    <cellStyle name="Normal 30 2 2 4" xfId="4499"/>
    <cellStyle name="Normal 30 2 2 4 2" xfId="14881"/>
    <cellStyle name="Normal 30 2 2 5" xfId="7879"/>
    <cellStyle name="Normal 30 2 2 5 2" xfId="18261"/>
    <cellStyle name="Normal 30 2 2 6" xfId="11310"/>
    <cellStyle name="Normal 30 2 3" xfId="1265"/>
    <cellStyle name="Normal 30 2 3 2" xfId="2802"/>
    <cellStyle name="Normal 30 2 3 2 2" xfId="6275"/>
    <cellStyle name="Normal 30 2 3 2 2 2" xfId="16657"/>
    <cellStyle name="Normal 30 2 3 2 3" xfId="9655"/>
    <cellStyle name="Normal 30 2 3 2 3 2" xfId="20037"/>
    <cellStyle name="Normal 30 2 3 2 4" xfId="13215"/>
    <cellStyle name="Normal 30 2 3 3" xfId="4853"/>
    <cellStyle name="Normal 30 2 3 3 2" xfId="15235"/>
    <cellStyle name="Normal 30 2 3 4" xfId="8232"/>
    <cellStyle name="Normal 30 2 3 4 2" xfId="18614"/>
    <cellStyle name="Normal 30 2 3 5" xfId="11689"/>
    <cellStyle name="Normal 30 2 4" xfId="2044"/>
    <cellStyle name="Normal 30 2 4 2" xfId="5569"/>
    <cellStyle name="Normal 30 2 4 2 2" xfId="15951"/>
    <cellStyle name="Normal 30 2 4 3" xfId="8949"/>
    <cellStyle name="Normal 30 2 4 3 2" xfId="19331"/>
    <cellStyle name="Normal 30 2 4 4" xfId="12457"/>
    <cellStyle name="Normal 30 2 5" xfId="4148"/>
    <cellStyle name="Normal 30 2 5 2" xfId="14530"/>
    <cellStyle name="Normal 30 2 6" xfId="7527"/>
    <cellStyle name="Normal 30 2 6 2" xfId="17909"/>
    <cellStyle name="Normal 30 2 7" xfId="10932"/>
    <cellStyle name="Normal 30 3" xfId="693"/>
    <cellStyle name="Normal 30 3 2" xfId="1461"/>
    <cellStyle name="Normal 30 3 2 2" xfId="2998"/>
    <cellStyle name="Normal 30 3 2 2 2" xfId="6458"/>
    <cellStyle name="Normal 30 3 2 2 2 2" xfId="16840"/>
    <cellStyle name="Normal 30 3 2 2 3" xfId="9838"/>
    <cellStyle name="Normal 30 3 2 2 3 2" xfId="20220"/>
    <cellStyle name="Normal 30 3 2 2 4" xfId="13411"/>
    <cellStyle name="Normal 30 3 2 3" xfId="5036"/>
    <cellStyle name="Normal 30 3 2 3 2" xfId="15418"/>
    <cellStyle name="Normal 30 3 2 4" xfId="8415"/>
    <cellStyle name="Normal 30 3 2 4 2" xfId="18797"/>
    <cellStyle name="Normal 30 3 2 5" xfId="11885"/>
    <cellStyle name="Normal 30 3 3" xfId="2240"/>
    <cellStyle name="Normal 30 3 3 2" xfId="5752"/>
    <cellStyle name="Normal 30 3 3 2 2" xfId="16134"/>
    <cellStyle name="Normal 30 3 3 3" xfId="9132"/>
    <cellStyle name="Normal 30 3 3 3 2" xfId="19514"/>
    <cellStyle name="Normal 30 3 3 4" xfId="12653"/>
    <cellStyle name="Normal 30 3 4" xfId="4329"/>
    <cellStyle name="Normal 30 3 4 2" xfId="14711"/>
    <cellStyle name="Normal 30 3 5" xfId="7709"/>
    <cellStyle name="Normal 30 3 5 2" xfId="18091"/>
    <cellStyle name="Normal 30 3 6" xfId="11127"/>
    <cellStyle name="Normal 30 4" xfId="1082"/>
    <cellStyle name="Normal 30 4 2" xfId="2619"/>
    <cellStyle name="Normal 30 4 2 2" xfId="6105"/>
    <cellStyle name="Normal 30 4 2 2 2" xfId="16487"/>
    <cellStyle name="Normal 30 4 2 3" xfId="9485"/>
    <cellStyle name="Normal 30 4 2 3 2" xfId="19867"/>
    <cellStyle name="Normal 30 4 2 4" xfId="13032"/>
    <cellStyle name="Normal 30 4 3" xfId="4683"/>
    <cellStyle name="Normal 30 4 3 2" xfId="15065"/>
    <cellStyle name="Normal 30 4 4" xfId="8062"/>
    <cellStyle name="Normal 30 4 4 2" xfId="18444"/>
    <cellStyle name="Normal 30 4 5" xfId="11506"/>
    <cellStyle name="Normal 30 5" xfId="1861"/>
    <cellStyle name="Normal 30 5 2" xfId="5399"/>
    <cellStyle name="Normal 30 5 2 2" xfId="15781"/>
    <cellStyle name="Normal 30 5 3" xfId="8778"/>
    <cellStyle name="Normal 30 5 3 2" xfId="19160"/>
    <cellStyle name="Normal 30 5 4" xfId="12274"/>
    <cellStyle name="Normal 30 6" xfId="3610"/>
    <cellStyle name="Normal 30 6 2" xfId="7026"/>
    <cellStyle name="Normal 30 6 2 2" xfId="17408"/>
    <cellStyle name="Normal 30 6 3" xfId="10406"/>
    <cellStyle name="Normal 30 6 3 2" xfId="20788"/>
    <cellStyle name="Normal 30 6 4" xfId="14020"/>
    <cellStyle name="Normal 30 7" xfId="3978"/>
    <cellStyle name="Normal 30 7 2" xfId="14360"/>
    <cellStyle name="Normal 30 8" xfId="7356"/>
    <cellStyle name="Normal 30 8 2" xfId="17738"/>
    <cellStyle name="Normal 30 9" xfId="10749"/>
    <cellStyle name="Normal 31" xfId="302"/>
    <cellStyle name="Normal 31 2" xfId="488"/>
    <cellStyle name="Normal 31 2 2" xfId="877"/>
    <cellStyle name="Normal 31 2 2 2" xfId="1645"/>
    <cellStyle name="Normal 31 2 2 2 2" xfId="3182"/>
    <cellStyle name="Normal 31 2 2 2 2 2" xfId="6629"/>
    <cellStyle name="Normal 31 2 2 2 2 2 2" xfId="17011"/>
    <cellStyle name="Normal 31 2 2 2 2 3" xfId="10009"/>
    <cellStyle name="Normal 31 2 2 2 2 3 2" xfId="20391"/>
    <cellStyle name="Normal 31 2 2 2 2 4" xfId="13595"/>
    <cellStyle name="Normal 31 2 2 2 3" xfId="5207"/>
    <cellStyle name="Normal 31 2 2 2 3 2" xfId="15589"/>
    <cellStyle name="Normal 31 2 2 2 4" xfId="8586"/>
    <cellStyle name="Normal 31 2 2 2 4 2" xfId="18968"/>
    <cellStyle name="Normal 31 2 2 2 5" xfId="12069"/>
    <cellStyle name="Normal 31 2 2 3" xfId="2424"/>
    <cellStyle name="Normal 31 2 2 3 2" xfId="5923"/>
    <cellStyle name="Normal 31 2 2 3 2 2" xfId="16305"/>
    <cellStyle name="Normal 31 2 2 3 3" xfId="9303"/>
    <cellStyle name="Normal 31 2 2 3 3 2" xfId="19685"/>
    <cellStyle name="Normal 31 2 2 3 4" xfId="12837"/>
    <cellStyle name="Normal 31 2 2 4" xfId="4500"/>
    <cellStyle name="Normal 31 2 2 4 2" xfId="14882"/>
    <cellStyle name="Normal 31 2 2 5" xfId="7880"/>
    <cellStyle name="Normal 31 2 2 5 2" xfId="18262"/>
    <cellStyle name="Normal 31 2 2 6" xfId="11311"/>
    <cellStyle name="Normal 31 2 3" xfId="1266"/>
    <cellStyle name="Normal 31 2 3 2" xfId="2803"/>
    <cellStyle name="Normal 31 2 3 2 2" xfId="6276"/>
    <cellStyle name="Normal 31 2 3 2 2 2" xfId="16658"/>
    <cellStyle name="Normal 31 2 3 2 3" xfId="9656"/>
    <cellStyle name="Normal 31 2 3 2 3 2" xfId="20038"/>
    <cellStyle name="Normal 31 2 3 2 4" xfId="13216"/>
    <cellStyle name="Normal 31 2 3 3" xfId="4854"/>
    <cellStyle name="Normal 31 2 3 3 2" xfId="15236"/>
    <cellStyle name="Normal 31 2 3 4" xfId="8233"/>
    <cellStyle name="Normal 31 2 3 4 2" xfId="18615"/>
    <cellStyle name="Normal 31 2 3 5" xfId="11690"/>
    <cellStyle name="Normal 31 2 4" xfId="2045"/>
    <cellStyle name="Normal 31 2 4 2" xfId="5570"/>
    <cellStyle name="Normal 31 2 4 2 2" xfId="15952"/>
    <cellStyle name="Normal 31 2 4 3" xfId="8950"/>
    <cellStyle name="Normal 31 2 4 3 2" xfId="19332"/>
    <cellStyle name="Normal 31 2 4 4" xfId="12458"/>
    <cellStyle name="Normal 31 2 5" xfId="4149"/>
    <cellStyle name="Normal 31 2 5 2" xfId="14531"/>
    <cellStyle name="Normal 31 2 6" xfId="7528"/>
    <cellStyle name="Normal 31 2 6 2" xfId="17910"/>
    <cellStyle name="Normal 31 2 7" xfId="10933"/>
    <cellStyle name="Normal 31 3" xfId="694"/>
    <cellStyle name="Normal 31 3 2" xfId="1462"/>
    <cellStyle name="Normal 31 3 2 2" xfId="2999"/>
    <cellStyle name="Normal 31 3 2 2 2" xfId="6459"/>
    <cellStyle name="Normal 31 3 2 2 2 2" xfId="16841"/>
    <cellStyle name="Normal 31 3 2 2 3" xfId="9839"/>
    <cellStyle name="Normal 31 3 2 2 3 2" xfId="20221"/>
    <cellStyle name="Normal 31 3 2 2 4" xfId="13412"/>
    <cellStyle name="Normal 31 3 2 3" xfId="5037"/>
    <cellStyle name="Normal 31 3 2 3 2" xfId="15419"/>
    <cellStyle name="Normal 31 3 2 4" xfId="8416"/>
    <cellStyle name="Normal 31 3 2 4 2" xfId="18798"/>
    <cellStyle name="Normal 31 3 2 5" xfId="11886"/>
    <cellStyle name="Normal 31 3 3" xfId="2241"/>
    <cellStyle name="Normal 31 3 3 2" xfId="5753"/>
    <cellStyle name="Normal 31 3 3 2 2" xfId="16135"/>
    <cellStyle name="Normal 31 3 3 3" xfId="9133"/>
    <cellStyle name="Normal 31 3 3 3 2" xfId="19515"/>
    <cellStyle name="Normal 31 3 3 4" xfId="12654"/>
    <cellStyle name="Normal 31 3 4" xfId="4330"/>
    <cellStyle name="Normal 31 3 4 2" xfId="14712"/>
    <cellStyle name="Normal 31 3 5" xfId="7710"/>
    <cellStyle name="Normal 31 3 5 2" xfId="18092"/>
    <cellStyle name="Normal 31 3 6" xfId="11128"/>
    <cellStyle name="Normal 31 4" xfId="1083"/>
    <cellStyle name="Normal 31 4 2" xfId="2620"/>
    <cellStyle name="Normal 31 4 2 2" xfId="6106"/>
    <cellStyle name="Normal 31 4 2 2 2" xfId="16488"/>
    <cellStyle name="Normal 31 4 2 3" xfId="9486"/>
    <cellStyle name="Normal 31 4 2 3 2" xfId="19868"/>
    <cellStyle name="Normal 31 4 2 4" xfId="13033"/>
    <cellStyle name="Normal 31 4 3" xfId="4684"/>
    <cellStyle name="Normal 31 4 3 2" xfId="15066"/>
    <cellStyle name="Normal 31 4 4" xfId="8063"/>
    <cellStyle name="Normal 31 4 4 2" xfId="18445"/>
    <cellStyle name="Normal 31 4 5" xfId="11507"/>
    <cellStyle name="Normal 31 5" xfId="1862"/>
    <cellStyle name="Normal 31 5 2" xfId="5400"/>
    <cellStyle name="Normal 31 5 2 2" xfId="15782"/>
    <cellStyle name="Normal 31 5 3" xfId="8779"/>
    <cellStyle name="Normal 31 5 3 2" xfId="19161"/>
    <cellStyle name="Normal 31 5 4" xfId="12275"/>
    <cellStyle name="Normal 31 6" xfId="3611"/>
    <cellStyle name="Normal 31 6 2" xfId="7027"/>
    <cellStyle name="Normal 31 6 2 2" xfId="17409"/>
    <cellStyle name="Normal 31 6 3" xfId="10407"/>
    <cellStyle name="Normal 31 6 3 2" xfId="20789"/>
    <cellStyle name="Normal 31 6 4" xfId="14021"/>
    <cellStyle name="Normal 31 7" xfId="3979"/>
    <cellStyle name="Normal 31 7 2" xfId="14361"/>
    <cellStyle name="Normal 31 8" xfId="7357"/>
    <cellStyle name="Normal 31 8 2" xfId="17739"/>
    <cellStyle name="Normal 31 9" xfId="10750"/>
    <cellStyle name="Normal 32" xfId="316"/>
    <cellStyle name="Normal 32 2" xfId="3612"/>
    <cellStyle name="Normal 32 2 2" xfId="7028"/>
    <cellStyle name="Normal 32 2 2 2" xfId="17410"/>
    <cellStyle name="Normal 32 2 3" xfId="10408"/>
    <cellStyle name="Normal 32 2 3 2" xfId="20790"/>
    <cellStyle name="Normal 32 2 4" xfId="14022"/>
    <cellStyle name="Normal 33" xfId="303"/>
    <cellStyle name="Normal 33 2" xfId="695"/>
    <cellStyle name="Normal 33 2 2" xfId="1463"/>
    <cellStyle name="Normal 33 2 2 2" xfId="3000"/>
    <cellStyle name="Normal 33 2 2 2 2" xfId="6460"/>
    <cellStyle name="Normal 33 2 2 2 2 2" xfId="16842"/>
    <cellStyle name="Normal 33 2 2 2 3" xfId="9840"/>
    <cellStyle name="Normal 33 2 2 2 3 2" xfId="20222"/>
    <cellStyle name="Normal 33 2 2 2 4" xfId="13413"/>
    <cellStyle name="Normal 33 2 2 3" xfId="5038"/>
    <cellStyle name="Normal 33 2 2 3 2" xfId="15420"/>
    <cellStyle name="Normal 33 2 2 4" xfId="8417"/>
    <cellStyle name="Normal 33 2 2 4 2" xfId="18799"/>
    <cellStyle name="Normal 33 2 2 5" xfId="11887"/>
    <cellStyle name="Normal 33 2 3" xfId="2242"/>
    <cellStyle name="Normal 33 2 3 2" xfId="5754"/>
    <cellStyle name="Normal 33 2 3 2 2" xfId="16136"/>
    <cellStyle name="Normal 33 2 3 3" xfId="9134"/>
    <cellStyle name="Normal 33 2 3 3 2" xfId="19516"/>
    <cellStyle name="Normal 33 2 3 4" xfId="12655"/>
    <cellStyle name="Normal 33 2 4" xfId="4331"/>
    <cellStyle name="Normal 33 2 4 2" xfId="14713"/>
    <cellStyle name="Normal 33 2 5" xfId="7711"/>
    <cellStyle name="Normal 33 2 5 2" xfId="18093"/>
    <cellStyle name="Normal 33 2 6" xfId="11129"/>
    <cellStyle name="Normal 33 3" xfId="1084"/>
    <cellStyle name="Normal 33 3 2" xfId="2621"/>
    <cellStyle name="Normal 33 3 2 2" xfId="6107"/>
    <cellStyle name="Normal 33 3 2 2 2" xfId="16489"/>
    <cellStyle name="Normal 33 3 2 3" xfId="9487"/>
    <cellStyle name="Normal 33 3 2 3 2" xfId="19869"/>
    <cellStyle name="Normal 33 3 2 4" xfId="13034"/>
    <cellStyle name="Normal 33 3 3" xfId="4685"/>
    <cellStyle name="Normal 33 3 3 2" xfId="15067"/>
    <cellStyle name="Normal 33 3 4" xfId="8064"/>
    <cellStyle name="Normal 33 3 4 2" xfId="18446"/>
    <cellStyle name="Normal 33 3 5" xfId="11508"/>
    <cellStyle name="Normal 33 4" xfId="1863"/>
    <cellStyle name="Normal 33 4 2" xfId="5401"/>
    <cellStyle name="Normal 33 4 2 2" xfId="15783"/>
    <cellStyle name="Normal 33 4 3" xfId="8780"/>
    <cellStyle name="Normal 33 4 3 2" xfId="19162"/>
    <cellStyle name="Normal 33 4 4" xfId="12276"/>
    <cellStyle name="Normal 33 5" xfId="3613"/>
    <cellStyle name="Normal 33 5 2" xfId="7029"/>
    <cellStyle name="Normal 33 5 2 2" xfId="17411"/>
    <cellStyle name="Normal 33 5 3" xfId="10409"/>
    <cellStyle name="Normal 33 5 3 2" xfId="20791"/>
    <cellStyle name="Normal 33 5 4" xfId="14023"/>
    <cellStyle name="Normal 33 6" xfId="3980"/>
    <cellStyle name="Normal 33 6 2" xfId="14362"/>
    <cellStyle name="Normal 33 7" xfId="7358"/>
    <cellStyle name="Normal 33 7 2" xfId="17740"/>
    <cellStyle name="Normal 33 8" xfId="10751"/>
    <cellStyle name="Normal 34" xfId="489"/>
    <cellStyle name="Normal 34 2" xfId="878"/>
    <cellStyle name="Normal 34 2 2" xfId="1646"/>
    <cellStyle name="Normal 34 2 2 2" xfId="3183"/>
    <cellStyle name="Normal 34 2 2 2 2" xfId="6630"/>
    <cellStyle name="Normal 34 2 2 2 2 2" xfId="17012"/>
    <cellStyle name="Normal 34 2 2 2 3" xfId="10010"/>
    <cellStyle name="Normal 34 2 2 2 3 2" xfId="20392"/>
    <cellStyle name="Normal 34 2 2 2 4" xfId="13596"/>
    <cellStyle name="Normal 34 2 2 3" xfId="5208"/>
    <cellStyle name="Normal 34 2 2 3 2" xfId="15590"/>
    <cellStyle name="Normal 34 2 2 4" xfId="8587"/>
    <cellStyle name="Normal 34 2 2 4 2" xfId="18969"/>
    <cellStyle name="Normal 34 2 2 5" xfId="12070"/>
    <cellStyle name="Normal 34 2 3" xfId="2425"/>
    <cellStyle name="Normal 34 2 3 2" xfId="5924"/>
    <cellStyle name="Normal 34 2 3 2 2" xfId="16306"/>
    <cellStyle name="Normal 34 2 3 3" xfId="9304"/>
    <cellStyle name="Normal 34 2 3 3 2" xfId="19686"/>
    <cellStyle name="Normal 34 2 3 4" xfId="12838"/>
    <cellStyle name="Normal 34 2 4" xfId="4501"/>
    <cellStyle name="Normal 34 2 4 2" xfId="14883"/>
    <cellStyle name="Normal 34 2 5" xfId="7881"/>
    <cellStyle name="Normal 34 2 5 2" xfId="18263"/>
    <cellStyle name="Normal 34 2 6" xfId="11312"/>
    <cellStyle name="Normal 34 3" xfId="1267"/>
    <cellStyle name="Normal 34 3 2" xfId="2804"/>
    <cellStyle name="Normal 34 3 2 2" xfId="6277"/>
    <cellStyle name="Normal 34 3 2 2 2" xfId="16659"/>
    <cellStyle name="Normal 34 3 2 3" xfId="9657"/>
    <cellStyle name="Normal 34 3 2 3 2" xfId="20039"/>
    <cellStyle name="Normal 34 3 2 4" xfId="13217"/>
    <cellStyle name="Normal 34 3 3" xfId="4855"/>
    <cellStyle name="Normal 34 3 3 2" xfId="15237"/>
    <cellStyle name="Normal 34 3 4" xfId="8234"/>
    <cellStyle name="Normal 34 3 4 2" xfId="18616"/>
    <cellStyle name="Normal 34 3 5" xfId="11691"/>
    <cellStyle name="Normal 34 4" xfId="2046"/>
    <cellStyle name="Normal 34 4 2" xfId="5571"/>
    <cellStyle name="Normal 34 4 2 2" xfId="15953"/>
    <cellStyle name="Normal 34 4 3" xfId="8951"/>
    <cellStyle name="Normal 34 4 3 2" xfId="19333"/>
    <cellStyle name="Normal 34 4 4" xfId="12459"/>
    <cellStyle name="Normal 34 5" xfId="3614"/>
    <cellStyle name="Normal 34 5 2" xfId="7030"/>
    <cellStyle name="Normal 34 5 2 2" xfId="17412"/>
    <cellStyle name="Normal 34 5 3" xfId="10410"/>
    <cellStyle name="Normal 34 5 3 2" xfId="20792"/>
    <cellStyle name="Normal 34 5 4" xfId="14024"/>
    <cellStyle name="Normal 34 6" xfId="4150"/>
    <cellStyle name="Normal 34 6 2" xfId="14532"/>
    <cellStyle name="Normal 34 7" xfId="7529"/>
    <cellStyle name="Normal 34 7 2" xfId="17911"/>
    <cellStyle name="Normal 34 8" xfId="10934"/>
    <cellStyle name="Normal 35" xfId="491"/>
    <cellStyle name="Normal 35 2" xfId="879"/>
    <cellStyle name="Normal 35 2 2" xfId="1647"/>
    <cellStyle name="Normal 35 2 2 2" xfId="3184"/>
    <cellStyle name="Normal 35 2 2 2 2" xfId="6631"/>
    <cellStyle name="Normal 35 2 2 2 2 2" xfId="17013"/>
    <cellStyle name="Normal 35 2 2 2 3" xfId="10011"/>
    <cellStyle name="Normal 35 2 2 2 3 2" xfId="20393"/>
    <cellStyle name="Normal 35 2 2 2 4" xfId="13597"/>
    <cellStyle name="Normal 35 2 2 3" xfId="5209"/>
    <cellStyle name="Normal 35 2 2 3 2" xfId="15591"/>
    <cellStyle name="Normal 35 2 2 4" xfId="8588"/>
    <cellStyle name="Normal 35 2 2 4 2" xfId="18970"/>
    <cellStyle name="Normal 35 2 2 5" xfId="12071"/>
    <cellStyle name="Normal 35 2 3" xfId="2426"/>
    <cellStyle name="Normal 35 2 3 2" xfId="5925"/>
    <cellStyle name="Normal 35 2 3 2 2" xfId="16307"/>
    <cellStyle name="Normal 35 2 3 3" xfId="9305"/>
    <cellStyle name="Normal 35 2 3 3 2" xfId="19687"/>
    <cellStyle name="Normal 35 2 3 4" xfId="12839"/>
    <cellStyle name="Normal 35 2 4" xfId="4502"/>
    <cellStyle name="Normal 35 2 4 2" xfId="14884"/>
    <cellStyle name="Normal 35 2 5" xfId="7882"/>
    <cellStyle name="Normal 35 2 5 2" xfId="18264"/>
    <cellStyle name="Normal 35 2 6" xfId="11313"/>
    <cellStyle name="Normal 35 3" xfId="1268"/>
    <cellStyle name="Normal 35 3 2" xfId="2805"/>
    <cellStyle name="Normal 35 3 2 2" xfId="6278"/>
    <cellStyle name="Normal 35 3 2 2 2" xfId="16660"/>
    <cellStyle name="Normal 35 3 2 3" xfId="9658"/>
    <cellStyle name="Normal 35 3 2 3 2" xfId="20040"/>
    <cellStyle name="Normal 35 3 2 4" xfId="13218"/>
    <cellStyle name="Normal 35 3 3" xfId="4856"/>
    <cellStyle name="Normal 35 3 3 2" xfId="15238"/>
    <cellStyle name="Normal 35 3 4" xfId="8235"/>
    <cellStyle name="Normal 35 3 4 2" xfId="18617"/>
    <cellStyle name="Normal 35 3 5" xfId="11692"/>
    <cellStyle name="Normal 35 4" xfId="2047"/>
    <cellStyle name="Normal 35 4 2" xfId="5572"/>
    <cellStyle name="Normal 35 4 2 2" xfId="15954"/>
    <cellStyle name="Normal 35 4 3" xfId="8952"/>
    <cellStyle name="Normal 35 4 3 2" xfId="19334"/>
    <cellStyle name="Normal 35 4 4" xfId="12460"/>
    <cellStyle name="Normal 35 5" xfId="3615"/>
    <cellStyle name="Normal 35 5 2" xfId="7031"/>
    <cellStyle name="Normal 35 5 2 2" xfId="17413"/>
    <cellStyle name="Normal 35 5 3" xfId="10411"/>
    <cellStyle name="Normal 35 5 3 2" xfId="20793"/>
    <cellStyle name="Normal 35 5 4" xfId="14025"/>
    <cellStyle name="Normal 35 6" xfId="4151"/>
    <cellStyle name="Normal 35 6 2" xfId="14533"/>
    <cellStyle name="Normal 35 7" xfId="7530"/>
    <cellStyle name="Normal 35 7 2" xfId="17912"/>
    <cellStyle name="Normal 35 8" xfId="10935"/>
    <cellStyle name="Normal 36" xfId="492"/>
    <cellStyle name="Normal 36 2" xfId="880"/>
    <cellStyle name="Normal 36 2 2" xfId="1648"/>
    <cellStyle name="Normal 36 2 2 2" xfId="3185"/>
    <cellStyle name="Normal 36 2 2 2 2" xfId="6632"/>
    <cellStyle name="Normal 36 2 2 2 2 2" xfId="17014"/>
    <cellStyle name="Normal 36 2 2 2 3" xfId="10012"/>
    <cellStyle name="Normal 36 2 2 2 3 2" xfId="20394"/>
    <cellStyle name="Normal 36 2 2 2 4" xfId="13598"/>
    <cellStyle name="Normal 36 2 2 3" xfId="5210"/>
    <cellStyle name="Normal 36 2 2 3 2" xfId="15592"/>
    <cellStyle name="Normal 36 2 2 4" xfId="8589"/>
    <cellStyle name="Normal 36 2 2 4 2" xfId="18971"/>
    <cellStyle name="Normal 36 2 2 5" xfId="12072"/>
    <cellStyle name="Normal 36 2 3" xfId="2427"/>
    <cellStyle name="Normal 36 2 3 2" xfId="5926"/>
    <cellStyle name="Normal 36 2 3 2 2" xfId="16308"/>
    <cellStyle name="Normal 36 2 3 3" xfId="9306"/>
    <cellStyle name="Normal 36 2 3 3 2" xfId="19688"/>
    <cellStyle name="Normal 36 2 3 4" xfId="12840"/>
    <cellStyle name="Normal 36 2 4" xfId="4503"/>
    <cellStyle name="Normal 36 2 4 2" xfId="14885"/>
    <cellStyle name="Normal 36 2 5" xfId="7883"/>
    <cellStyle name="Normal 36 2 5 2" xfId="18265"/>
    <cellStyle name="Normal 36 2 6" xfId="11314"/>
    <cellStyle name="Normal 36 3" xfId="1269"/>
    <cellStyle name="Normal 36 3 2" xfId="2806"/>
    <cellStyle name="Normal 36 3 2 2" xfId="6279"/>
    <cellStyle name="Normal 36 3 2 2 2" xfId="16661"/>
    <cellStyle name="Normal 36 3 2 3" xfId="9659"/>
    <cellStyle name="Normal 36 3 2 3 2" xfId="20041"/>
    <cellStyle name="Normal 36 3 2 4" xfId="13219"/>
    <cellStyle name="Normal 36 3 3" xfId="4857"/>
    <cellStyle name="Normal 36 3 3 2" xfId="15239"/>
    <cellStyle name="Normal 36 3 4" xfId="8236"/>
    <cellStyle name="Normal 36 3 4 2" xfId="18618"/>
    <cellStyle name="Normal 36 3 5" xfId="11693"/>
    <cellStyle name="Normal 36 4" xfId="2048"/>
    <cellStyle name="Normal 36 4 2" xfId="5573"/>
    <cellStyle name="Normal 36 4 2 2" xfId="15955"/>
    <cellStyle name="Normal 36 4 3" xfId="8953"/>
    <cellStyle name="Normal 36 4 3 2" xfId="19335"/>
    <cellStyle name="Normal 36 4 4" xfId="12461"/>
    <cellStyle name="Normal 36 5" xfId="3616"/>
    <cellStyle name="Normal 36 5 2" xfId="7032"/>
    <cellStyle name="Normal 36 5 2 2" xfId="17414"/>
    <cellStyle name="Normal 36 5 3" xfId="10412"/>
    <cellStyle name="Normal 36 5 3 2" xfId="20794"/>
    <cellStyle name="Normal 36 5 4" xfId="14026"/>
    <cellStyle name="Normal 36 6" xfId="4152"/>
    <cellStyle name="Normal 36 6 2" xfId="14534"/>
    <cellStyle name="Normal 36 7" xfId="7531"/>
    <cellStyle name="Normal 36 7 2" xfId="17913"/>
    <cellStyle name="Normal 36 8" xfId="10936"/>
    <cellStyle name="Normal 37" xfId="493"/>
    <cellStyle name="Normal 37 2" xfId="881"/>
    <cellStyle name="Normal 37 2 2" xfId="1649"/>
    <cellStyle name="Normal 37 2 2 2" xfId="3186"/>
    <cellStyle name="Normal 37 2 2 2 2" xfId="6633"/>
    <cellStyle name="Normal 37 2 2 2 2 2" xfId="17015"/>
    <cellStyle name="Normal 37 2 2 2 3" xfId="10013"/>
    <cellStyle name="Normal 37 2 2 2 3 2" xfId="20395"/>
    <cellStyle name="Normal 37 2 2 2 4" xfId="13599"/>
    <cellStyle name="Normal 37 2 2 3" xfId="5211"/>
    <cellStyle name="Normal 37 2 2 3 2" xfId="15593"/>
    <cellStyle name="Normal 37 2 2 4" xfId="8590"/>
    <cellStyle name="Normal 37 2 2 4 2" xfId="18972"/>
    <cellStyle name="Normal 37 2 2 5" xfId="12073"/>
    <cellStyle name="Normal 37 2 3" xfId="2428"/>
    <cellStyle name="Normal 37 2 3 2" xfId="5927"/>
    <cellStyle name="Normal 37 2 3 2 2" xfId="16309"/>
    <cellStyle name="Normal 37 2 3 3" xfId="9307"/>
    <cellStyle name="Normal 37 2 3 3 2" xfId="19689"/>
    <cellStyle name="Normal 37 2 3 4" xfId="12841"/>
    <cellStyle name="Normal 37 2 4" xfId="4504"/>
    <cellStyle name="Normal 37 2 4 2" xfId="14886"/>
    <cellStyle name="Normal 37 2 5" xfId="7884"/>
    <cellStyle name="Normal 37 2 5 2" xfId="18266"/>
    <cellStyle name="Normal 37 2 6" xfId="11315"/>
    <cellStyle name="Normal 37 3" xfId="1270"/>
    <cellStyle name="Normal 37 3 2" xfId="2807"/>
    <cellStyle name="Normal 37 3 2 2" xfId="6280"/>
    <cellStyle name="Normal 37 3 2 2 2" xfId="16662"/>
    <cellStyle name="Normal 37 3 2 3" xfId="9660"/>
    <cellStyle name="Normal 37 3 2 3 2" xfId="20042"/>
    <cellStyle name="Normal 37 3 2 4" xfId="13220"/>
    <cellStyle name="Normal 37 3 3" xfId="4858"/>
    <cellStyle name="Normal 37 3 3 2" xfId="15240"/>
    <cellStyle name="Normal 37 3 4" xfId="8237"/>
    <cellStyle name="Normal 37 3 4 2" xfId="18619"/>
    <cellStyle name="Normal 37 3 5" xfId="11694"/>
    <cellStyle name="Normal 37 4" xfId="2049"/>
    <cellStyle name="Normal 37 4 2" xfId="5574"/>
    <cellStyle name="Normal 37 4 2 2" xfId="15956"/>
    <cellStyle name="Normal 37 4 3" xfId="8954"/>
    <cellStyle name="Normal 37 4 3 2" xfId="19336"/>
    <cellStyle name="Normal 37 4 4" xfId="12462"/>
    <cellStyle name="Normal 37 5" xfId="4153"/>
    <cellStyle name="Normal 37 5 2" xfId="14535"/>
    <cellStyle name="Normal 37 6" xfId="7532"/>
    <cellStyle name="Normal 37 6 2" xfId="17914"/>
    <cellStyle name="Normal 37 7" xfId="10937"/>
    <cellStyle name="Normal 38" xfId="494"/>
    <cellStyle name="Normal 38 2" xfId="882"/>
    <cellStyle name="Normal 38 2 2" xfId="1650"/>
    <cellStyle name="Normal 38 2 2 2" xfId="3187"/>
    <cellStyle name="Normal 38 2 2 2 2" xfId="6634"/>
    <cellStyle name="Normal 38 2 2 2 2 2" xfId="17016"/>
    <cellStyle name="Normal 38 2 2 2 3" xfId="10014"/>
    <cellStyle name="Normal 38 2 2 2 3 2" xfId="20396"/>
    <cellStyle name="Normal 38 2 2 2 4" xfId="13600"/>
    <cellStyle name="Normal 38 2 2 3" xfId="5212"/>
    <cellStyle name="Normal 38 2 2 3 2" xfId="15594"/>
    <cellStyle name="Normal 38 2 2 4" xfId="8591"/>
    <cellStyle name="Normal 38 2 2 4 2" xfId="18973"/>
    <cellStyle name="Normal 38 2 2 5" xfId="12074"/>
    <cellStyle name="Normal 38 2 3" xfId="2429"/>
    <cellStyle name="Normal 38 2 3 2" xfId="5928"/>
    <cellStyle name="Normal 38 2 3 2 2" xfId="16310"/>
    <cellStyle name="Normal 38 2 3 3" xfId="9308"/>
    <cellStyle name="Normal 38 2 3 3 2" xfId="19690"/>
    <cellStyle name="Normal 38 2 3 4" xfId="12842"/>
    <cellStyle name="Normal 38 2 4" xfId="4505"/>
    <cellStyle name="Normal 38 2 4 2" xfId="14887"/>
    <cellStyle name="Normal 38 2 5" xfId="7885"/>
    <cellStyle name="Normal 38 2 5 2" xfId="18267"/>
    <cellStyle name="Normal 38 2 6" xfId="11316"/>
    <cellStyle name="Normal 38 3" xfId="1271"/>
    <cellStyle name="Normal 38 3 2" xfId="2808"/>
    <cellStyle name="Normal 38 3 2 2" xfId="6281"/>
    <cellStyle name="Normal 38 3 2 2 2" xfId="16663"/>
    <cellStyle name="Normal 38 3 2 3" xfId="9661"/>
    <cellStyle name="Normal 38 3 2 3 2" xfId="20043"/>
    <cellStyle name="Normal 38 3 2 4" xfId="13221"/>
    <cellStyle name="Normal 38 3 3" xfId="4859"/>
    <cellStyle name="Normal 38 3 3 2" xfId="15241"/>
    <cellStyle name="Normal 38 3 4" xfId="8238"/>
    <cellStyle name="Normal 38 3 4 2" xfId="18620"/>
    <cellStyle name="Normal 38 3 5" xfId="11695"/>
    <cellStyle name="Normal 38 4" xfId="2050"/>
    <cellStyle name="Normal 38 4 2" xfId="5575"/>
    <cellStyle name="Normal 38 4 2 2" xfId="15957"/>
    <cellStyle name="Normal 38 4 3" xfId="8955"/>
    <cellStyle name="Normal 38 4 3 2" xfId="19337"/>
    <cellStyle name="Normal 38 4 4" xfId="12463"/>
    <cellStyle name="Normal 38 5" xfId="4154"/>
    <cellStyle name="Normal 38 5 2" xfId="14536"/>
    <cellStyle name="Normal 38 6" xfId="7533"/>
    <cellStyle name="Normal 38 6 2" xfId="17915"/>
    <cellStyle name="Normal 38 7" xfId="10938"/>
    <cellStyle name="Normal 39" xfId="495"/>
    <cellStyle name="Normal 39 2" xfId="883"/>
    <cellStyle name="Normal 39 2 2" xfId="1651"/>
    <cellStyle name="Normal 39 2 2 2" xfId="3188"/>
    <cellStyle name="Normal 39 2 2 2 2" xfId="6635"/>
    <cellStyle name="Normal 39 2 2 2 2 2" xfId="17017"/>
    <cellStyle name="Normal 39 2 2 2 3" xfId="10015"/>
    <cellStyle name="Normal 39 2 2 2 3 2" xfId="20397"/>
    <cellStyle name="Normal 39 2 2 2 4" xfId="13601"/>
    <cellStyle name="Normal 39 2 2 3" xfId="5213"/>
    <cellStyle name="Normal 39 2 2 3 2" xfId="15595"/>
    <cellStyle name="Normal 39 2 2 4" xfId="8592"/>
    <cellStyle name="Normal 39 2 2 4 2" xfId="18974"/>
    <cellStyle name="Normal 39 2 2 5" xfId="12075"/>
    <cellStyle name="Normal 39 2 3" xfId="2430"/>
    <cellStyle name="Normal 39 2 3 2" xfId="5929"/>
    <cellStyle name="Normal 39 2 3 2 2" xfId="16311"/>
    <cellStyle name="Normal 39 2 3 3" xfId="9309"/>
    <cellStyle name="Normal 39 2 3 3 2" xfId="19691"/>
    <cellStyle name="Normal 39 2 3 4" xfId="12843"/>
    <cellStyle name="Normal 39 2 4" xfId="4506"/>
    <cellStyle name="Normal 39 2 4 2" xfId="14888"/>
    <cellStyle name="Normal 39 2 5" xfId="7886"/>
    <cellStyle name="Normal 39 2 5 2" xfId="18268"/>
    <cellStyle name="Normal 39 2 6" xfId="11317"/>
    <cellStyle name="Normal 39 3" xfId="1272"/>
    <cellStyle name="Normal 39 3 2" xfId="2809"/>
    <cellStyle name="Normal 39 3 2 2" xfId="6282"/>
    <cellStyle name="Normal 39 3 2 2 2" xfId="16664"/>
    <cellStyle name="Normal 39 3 2 3" xfId="9662"/>
    <cellStyle name="Normal 39 3 2 3 2" xfId="20044"/>
    <cellStyle name="Normal 39 3 2 4" xfId="13222"/>
    <cellStyle name="Normal 39 3 3" xfId="4860"/>
    <cellStyle name="Normal 39 3 3 2" xfId="15242"/>
    <cellStyle name="Normal 39 3 4" xfId="8239"/>
    <cellStyle name="Normal 39 3 4 2" xfId="18621"/>
    <cellStyle name="Normal 39 3 5" xfId="11696"/>
    <cellStyle name="Normal 39 4" xfId="2051"/>
    <cellStyle name="Normal 39 4 2" xfId="5576"/>
    <cellStyle name="Normal 39 4 2 2" xfId="15958"/>
    <cellStyle name="Normal 39 4 3" xfId="8956"/>
    <cellStyle name="Normal 39 4 3 2" xfId="19338"/>
    <cellStyle name="Normal 39 4 4" xfId="12464"/>
    <cellStyle name="Normal 39 5" xfId="4155"/>
    <cellStyle name="Normal 39 5 2" xfId="14537"/>
    <cellStyle name="Normal 39 6" xfId="7534"/>
    <cellStyle name="Normal 39 6 2" xfId="17916"/>
    <cellStyle name="Normal 39 7" xfId="10939"/>
    <cellStyle name="Normal 4" xfId="6"/>
    <cellStyle name="Normal 4 10" xfId="10511"/>
    <cellStyle name="Normal 4 2" xfId="99"/>
    <cellStyle name="Normal 4 2 2" xfId="3617"/>
    <cellStyle name="Normal 4 2 3" xfId="3816"/>
    <cellStyle name="Normal 4 2 3 2" xfId="14198"/>
    <cellStyle name="Normal 4 2 4" xfId="7195"/>
    <cellStyle name="Normal 4 2 4 2" xfId="17577"/>
    <cellStyle name="Normal 4 2 5" xfId="10576"/>
    <cellStyle name="Normal 4 3" xfId="72"/>
    <cellStyle name="Normal 4 3 2" xfId="3618"/>
    <cellStyle name="Normal 4 3 2 2" xfId="7033"/>
    <cellStyle name="Normal 4 3 2 2 2" xfId="17415"/>
    <cellStyle name="Normal 4 3 2 3" xfId="10413"/>
    <cellStyle name="Normal 4 3 2 3 2" xfId="20795"/>
    <cellStyle name="Normal 4 3 2 4" xfId="14027"/>
    <cellStyle name="Normal 4 4" xfId="3619"/>
    <cellStyle name="Normal 4 4 2" xfId="7034"/>
    <cellStyle name="Normal 4 4 2 2" xfId="17416"/>
    <cellStyle name="Normal 4 4 3" xfId="10414"/>
    <cellStyle name="Normal 4 4 3 2" xfId="20796"/>
    <cellStyle name="Normal 4 4 4" xfId="14028"/>
    <cellStyle name="Normal 4 5" xfId="121"/>
    <cellStyle name="Normal 4 6" xfId="3724"/>
    <cellStyle name="Normal 4 7" xfId="50"/>
    <cellStyle name="Normal 4 7 2" xfId="3778"/>
    <cellStyle name="Normal 4 7 2 2" xfId="14160"/>
    <cellStyle name="Normal 4 7 3" xfId="7157"/>
    <cellStyle name="Normal 4 7 3 2" xfId="17539"/>
    <cellStyle name="Normal 4 7 4" xfId="10534"/>
    <cellStyle name="Normal 4 8" xfId="3755"/>
    <cellStyle name="Normal 4 8 2" xfId="14137"/>
    <cellStyle name="Normal 4 9" xfId="7134"/>
    <cellStyle name="Normal 4 9 2" xfId="17516"/>
    <cellStyle name="Normal 40" xfId="496"/>
    <cellStyle name="Normal 40 2" xfId="884"/>
    <cellStyle name="Normal 40 2 2" xfId="1652"/>
    <cellStyle name="Normal 40 2 2 2" xfId="3189"/>
    <cellStyle name="Normal 40 2 2 2 2" xfId="6636"/>
    <cellStyle name="Normal 40 2 2 2 2 2" xfId="17018"/>
    <cellStyle name="Normal 40 2 2 2 3" xfId="10016"/>
    <cellStyle name="Normal 40 2 2 2 3 2" xfId="20398"/>
    <cellStyle name="Normal 40 2 2 2 4" xfId="13602"/>
    <cellStyle name="Normal 40 2 2 3" xfId="5214"/>
    <cellStyle name="Normal 40 2 2 3 2" xfId="15596"/>
    <cellStyle name="Normal 40 2 2 4" xfId="8593"/>
    <cellStyle name="Normal 40 2 2 4 2" xfId="18975"/>
    <cellStyle name="Normal 40 2 2 5" xfId="12076"/>
    <cellStyle name="Normal 40 2 3" xfId="2431"/>
    <cellStyle name="Normal 40 2 3 2" xfId="5930"/>
    <cellStyle name="Normal 40 2 3 2 2" xfId="16312"/>
    <cellStyle name="Normal 40 2 3 3" xfId="9310"/>
    <cellStyle name="Normal 40 2 3 3 2" xfId="19692"/>
    <cellStyle name="Normal 40 2 3 4" xfId="12844"/>
    <cellStyle name="Normal 40 2 4" xfId="4507"/>
    <cellStyle name="Normal 40 2 4 2" xfId="14889"/>
    <cellStyle name="Normal 40 2 5" xfId="7887"/>
    <cellStyle name="Normal 40 2 5 2" xfId="18269"/>
    <cellStyle name="Normal 40 2 6" xfId="11318"/>
    <cellStyle name="Normal 40 3" xfId="1273"/>
    <cellStyle name="Normal 40 3 2" xfId="2810"/>
    <cellStyle name="Normal 40 3 2 2" xfId="6283"/>
    <cellStyle name="Normal 40 3 2 2 2" xfId="16665"/>
    <cellStyle name="Normal 40 3 2 3" xfId="9663"/>
    <cellStyle name="Normal 40 3 2 3 2" xfId="20045"/>
    <cellStyle name="Normal 40 3 2 4" xfId="13223"/>
    <cellStyle name="Normal 40 3 3" xfId="4861"/>
    <cellStyle name="Normal 40 3 3 2" xfId="15243"/>
    <cellStyle name="Normal 40 3 4" xfId="8240"/>
    <cellStyle name="Normal 40 3 4 2" xfId="18622"/>
    <cellStyle name="Normal 40 3 5" xfId="11697"/>
    <cellStyle name="Normal 40 4" xfId="2052"/>
    <cellStyle name="Normal 40 4 2" xfId="5577"/>
    <cellStyle name="Normal 40 4 2 2" xfId="15959"/>
    <cellStyle name="Normal 40 4 3" xfId="8957"/>
    <cellStyle name="Normal 40 4 3 2" xfId="19339"/>
    <cellStyle name="Normal 40 4 4" xfId="12465"/>
    <cellStyle name="Normal 40 5" xfId="4156"/>
    <cellStyle name="Normal 40 5 2" xfId="14538"/>
    <cellStyle name="Normal 40 6" xfId="7535"/>
    <cellStyle name="Normal 40 6 2" xfId="17917"/>
    <cellStyle name="Normal 40 7" xfId="10940"/>
    <cellStyle name="Normal 41" xfId="497"/>
    <cellStyle name="Normal 41 2" xfId="885"/>
    <cellStyle name="Normal 41 2 2" xfId="1653"/>
    <cellStyle name="Normal 41 2 2 2" xfId="3190"/>
    <cellStyle name="Normal 41 2 2 2 2" xfId="6637"/>
    <cellStyle name="Normal 41 2 2 2 2 2" xfId="17019"/>
    <cellStyle name="Normal 41 2 2 2 3" xfId="10017"/>
    <cellStyle name="Normal 41 2 2 2 3 2" xfId="20399"/>
    <cellStyle name="Normal 41 2 2 2 4" xfId="13603"/>
    <cellStyle name="Normal 41 2 2 3" xfId="5215"/>
    <cellStyle name="Normal 41 2 2 3 2" xfId="15597"/>
    <cellStyle name="Normal 41 2 2 4" xfId="8594"/>
    <cellStyle name="Normal 41 2 2 4 2" xfId="18976"/>
    <cellStyle name="Normal 41 2 2 5" xfId="12077"/>
    <cellStyle name="Normal 41 2 3" xfId="2432"/>
    <cellStyle name="Normal 41 2 3 2" xfId="5931"/>
    <cellStyle name="Normal 41 2 3 2 2" xfId="16313"/>
    <cellStyle name="Normal 41 2 3 3" xfId="9311"/>
    <cellStyle name="Normal 41 2 3 3 2" xfId="19693"/>
    <cellStyle name="Normal 41 2 3 4" xfId="12845"/>
    <cellStyle name="Normal 41 2 4" xfId="4508"/>
    <cellStyle name="Normal 41 2 4 2" xfId="14890"/>
    <cellStyle name="Normal 41 2 5" xfId="7888"/>
    <cellStyle name="Normal 41 2 5 2" xfId="18270"/>
    <cellStyle name="Normal 41 2 6" xfId="11319"/>
    <cellStyle name="Normal 41 3" xfId="1274"/>
    <cellStyle name="Normal 41 3 2" xfId="2811"/>
    <cellStyle name="Normal 41 3 2 2" xfId="6284"/>
    <cellStyle name="Normal 41 3 2 2 2" xfId="16666"/>
    <cellStyle name="Normal 41 3 2 3" xfId="9664"/>
    <cellStyle name="Normal 41 3 2 3 2" xfId="20046"/>
    <cellStyle name="Normal 41 3 2 4" xfId="13224"/>
    <cellStyle name="Normal 41 3 3" xfId="4862"/>
    <cellStyle name="Normal 41 3 3 2" xfId="15244"/>
    <cellStyle name="Normal 41 3 4" xfId="8241"/>
    <cellStyle name="Normal 41 3 4 2" xfId="18623"/>
    <cellStyle name="Normal 41 3 5" xfId="11698"/>
    <cellStyle name="Normal 41 4" xfId="1660"/>
    <cellStyle name="Normal 41 4 2" xfId="3198"/>
    <cellStyle name="Normal 41 4 2 2" xfId="6645"/>
    <cellStyle name="Normal 41 4 2 2 2" xfId="17027"/>
    <cellStyle name="Normal 41 4 2 3" xfId="10025"/>
    <cellStyle name="Normal 41 4 2 3 2" xfId="20407"/>
    <cellStyle name="Normal 41 4 2 4" xfId="13611"/>
    <cellStyle name="Normal 41 4 3" xfId="5222"/>
    <cellStyle name="Normal 41 4 3 2" xfId="15604"/>
    <cellStyle name="Normal 41 4 4" xfId="8601"/>
    <cellStyle name="Normal 41 4 4 2" xfId="18983"/>
    <cellStyle name="Normal 41 4 5" xfId="12084"/>
    <cellStyle name="Normal 41 5" xfId="2053"/>
    <cellStyle name="Normal 41 5 2" xfId="5578"/>
    <cellStyle name="Normal 41 5 2 2" xfId="15960"/>
    <cellStyle name="Normal 41 5 3" xfId="8958"/>
    <cellStyle name="Normal 41 5 3 2" xfId="19340"/>
    <cellStyle name="Normal 41 5 4" xfId="12466"/>
    <cellStyle name="Normal 41 6" xfId="4157"/>
    <cellStyle name="Normal 41 6 2" xfId="14539"/>
    <cellStyle name="Normal 41 7" xfId="7536"/>
    <cellStyle name="Normal 41 7 2" xfId="17918"/>
    <cellStyle name="Normal 41 8" xfId="10941"/>
    <cellStyle name="Normal 42" xfId="515"/>
    <cellStyle name="Normal 43" xfId="502"/>
    <cellStyle name="Normal 43 2" xfId="1280"/>
    <cellStyle name="Normal 43 2 2" xfId="2817"/>
    <cellStyle name="Normal 43 2 2 2" xfId="6290"/>
    <cellStyle name="Normal 43 2 2 2 2" xfId="16672"/>
    <cellStyle name="Normal 43 2 2 3" xfId="9670"/>
    <cellStyle name="Normal 43 2 2 3 2" xfId="20052"/>
    <cellStyle name="Normal 43 2 2 4" xfId="13230"/>
    <cellStyle name="Normal 43 2 3" xfId="4868"/>
    <cellStyle name="Normal 43 2 3 2" xfId="15250"/>
    <cellStyle name="Normal 43 2 4" xfId="8247"/>
    <cellStyle name="Normal 43 2 4 2" xfId="18629"/>
    <cellStyle name="Normal 43 2 5" xfId="11704"/>
    <cellStyle name="Normal 43 3" xfId="2059"/>
    <cellStyle name="Normal 43 3 2" xfId="5584"/>
    <cellStyle name="Normal 43 3 2 2" xfId="15966"/>
    <cellStyle name="Normal 43 3 3" xfId="8964"/>
    <cellStyle name="Normal 43 3 3 2" xfId="19346"/>
    <cellStyle name="Normal 43 3 4" xfId="12472"/>
    <cellStyle name="Normal 43 4" xfId="4161"/>
    <cellStyle name="Normal 43 4 2" xfId="14543"/>
    <cellStyle name="Normal 43 5" xfId="7540"/>
    <cellStyle name="Normal 43 5 2" xfId="17922"/>
    <cellStyle name="Normal 43 6" xfId="10946"/>
    <cellStyle name="Normal 44" xfId="904"/>
    <cellStyle name="Normal 44 2" xfId="3733"/>
    <cellStyle name="Normal 45" xfId="891"/>
    <cellStyle name="Normal 45 2" xfId="2438"/>
    <cellStyle name="Normal 45 2 2" xfId="5937"/>
    <cellStyle name="Normal 45 2 2 2" xfId="16319"/>
    <cellStyle name="Normal 45 2 3" xfId="9317"/>
    <cellStyle name="Normal 45 2 3 2" xfId="19699"/>
    <cellStyle name="Normal 45 2 4" xfId="12851"/>
    <cellStyle name="Normal 45 3" xfId="4514"/>
    <cellStyle name="Normal 45 3 2" xfId="14896"/>
    <cellStyle name="Normal 45 4" xfId="7894"/>
    <cellStyle name="Normal 45 4 2" xfId="18276"/>
    <cellStyle name="Normal 45 5" xfId="11325"/>
    <cellStyle name="Normal 46" xfId="1659"/>
    <cellStyle name="Normal 46 2" xfId="3196"/>
    <cellStyle name="Normal 46 2 2" xfId="6643"/>
    <cellStyle name="Normal 46 2 2 2" xfId="17025"/>
    <cellStyle name="Normal 46 2 3" xfId="10023"/>
    <cellStyle name="Normal 46 2 3 2" xfId="20405"/>
    <cellStyle name="Normal 46 2 4" xfId="13609"/>
    <cellStyle name="Normal 46 3" xfId="5221"/>
    <cellStyle name="Normal 46 3 2" xfId="15603"/>
    <cellStyle name="Normal 46 4" xfId="8600"/>
    <cellStyle name="Normal 46 4 2" xfId="18982"/>
    <cellStyle name="Normal 46 5" xfId="12083"/>
    <cellStyle name="Normal 47" xfId="1661"/>
    <cellStyle name="Normal 47 2" xfId="3199"/>
    <cellStyle name="Normal 47 2 2" xfId="6646"/>
    <cellStyle name="Normal 47 2 2 2" xfId="17028"/>
    <cellStyle name="Normal 47 2 3" xfId="10026"/>
    <cellStyle name="Normal 47 2 3 2" xfId="20408"/>
    <cellStyle name="Normal 47 2 4" xfId="13612"/>
    <cellStyle name="Normal 47 3" xfId="5223"/>
    <cellStyle name="Normal 47 3 2" xfId="15605"/>
    <cellStyle name="Normal 47 4" xfId="8602"/>
    <cellStyle name="Normal 47 4 2" xfId="18984"/>
    <cellStyle name="Normal 47 5" xfId="12085"/>
    <cellStyle name="Normal 48" xfId="1662"/>
    <cellStyle name="Normal 48 2" xfId="3201"/>
    <cellStyle name="Normal 48 2 2" xfId="6648"/>
    <cellStyle name="Normal 48 2 2 2" xfId="17030"/>
    <cellStyle name="Normal 48 2 3" xfId="10028"/>
    <cellStyle name="Normal 48 2 3 2" xfId="20410"/>
    <cellStyle name="Normal 48 2 4" xfId="13614"/>
    <cellStyle name="Normal 48 3" xfId="5224"/>
    <cellStyle name="Normal 48 3 2" xfId="15606"/>
    <cellStyle name="Normal 48 4" xfId="8603"/>
    <cellStyle name="Normal 48 4 2" xfId="18985"/>
    <cellStyle name="Normal 48 5" xfId="12086"/>
    <cellStyle name="Normal 49" xfId="1663"/>
    <cellStyle name="Normal 49 2" xfId="3202"/>
    <cellStyle name="Normal 49 2 2" xfId="6649"/>
    <cellStyle name="Normal 49 2 2 2" xfId="17031"/>
    <cellStyle name="Normal 49 2 3" xfId="10029"/>
    <cellStyle name="Normal 49 2 3 2" xfId="20411"/>
    <cellStyle name="Normal 49 2 4" xfId="13615"/>
    <cellStyle name="Normal 49 3" xfId="5225"/>
    <cellStyle name="Normal 49 3 2" xfId="15607"/>
    <cellStyle name="Normal 49 4" xfId="8604"/>
    <cellStyle name="Normal 49 4 2" xfId="18986"/>
    <cellStyle name="Normal 49 5" xfId="12087"/>
    <cellStyle name="Normal 5" xfId="122"/>
    <cellStyle name="Normal 5 10" xfId="7207"/>
    <cellStyle name="Normal 5 10 2" xfId="17589"/>
    <cellStyle name="Normal 5 11" xfId="10596"/>
    <cellStyle name="Normal 5 2" xfId="215"/>
    <cellStyle name="Normal 5 2 2" xfId="401"/>
    <cellStyle name="Normal 5 2 2 2" xfId="790"/>
    <cellStyle name="Normal 5 2 2 2 2" xfId="1558"/>
    <cellStyle name="Normal 5 2 2 2 2 2" xfId="3095"/>
    <cellStyle name="Normal 5 2 2 2 2 2 2" xfId="6542"/>
    <cellStyle name="Normal 5 2 2 2 2 2 2 2" xfId="16924"/>
    <cellStyle name="Normal 5 2 2 2 2 2 3" xfId="9922"/>
    <cellStyle name="Normal 5 2 2 2 2 2 3 2" xfId="20304"/>
    <cellStyle name="Normal 5 2 2 2 2 2 4" xfId="13508"/>
    <cellStyle name="Normal 5 2 2 2 2 3" xfId="5120"/>
    <cellStyle name="Normal 5 2 2 2 2 3 2" xfId="15502"/>
    <cellStyle name="Normal 5 2 2 2 2 4" xfId="8499"/>
    <cellStyle name="Normal 5 2 2 2 2 4 2" xfId="18881"/>
    <cellStyle name="Normal 5 2 2 2 2 5" xfId="11982"/>
    <cellStyle name="Normal 5 2 2 2 3" xfId="2337"/>
    <cellStyle name="Normal 5 2 2 2 3 2" xfId="5836"/>
    <cellStyle name="Normal 5 2 2 2 3 2 2" xfId="16218"/>
    <cellStyle name="Normal 5 2 2 2 3 3" xfId="9216"/>
    <cellStyle name="Normal 5 2 2 2 3 3 2" xfId="19598"/>
    <cellStyle name="Normal 5 2 2 2 3 4" xfId="12750"/>
    <cellStyle name="Normal 5 2 2 2 4" xfId="4413"/>
    <cellStyle name="Normal 5 2 2 2 4 2" xfId="14795"/>
    <cellStyle name="Normal 5 2 2 2 5" xfId="7793"/>
    <cellStyle name="Normal 5 2 2 2 5 2" xfId="18175"/>
    <cellStyle name="Normal 5 2 2 2 6" xfId="11224"/>
    <cellStyle name="Normal 5 2 2 3" xfId="1179"/>
    <cellStyle name="Normal 5 2 2 3 2" xfId="2716"/>
    <cellStyle name="Normal 5 2 2 3 2 2" xfId="6189"/>
    <cellStyle name="Normal 5 2 2 3 2 2 2" xfId="16571"/>
    <cellStyle name="Normal 5 2 2 3 2 3" xfId="9569"/>
    <cellStyle name="Normal 5 2 2 3 2 3 2" xfId="19951"/>
    <cellStyle name="Normal 5 2 2 3 2 4" xfId="13129"/>
    <cellStyle name="Normal 5 2 2 3 3" xfId="4767"/>
    <cellStyle name="Normal 5 2 2 3 3 2" xfId="15149"/>
    <cellStyle name="Normal 5 2 2 3 4" xfId="8146"/>
    <cellStyle name="Normal 5 2 2 3 4 2" xfId="18528"/>
    <cellStyle name="Normal 5 2 2 3 5" xfId="11603"/>
    <cellStyle name="Normal 5 2 2 4" xfId="1958"/>
    <cellStyle name="Normal 5 2 2 4 2" xfId="5483"/>
    <cellStyle name="Normal 5 2 2 4 2 2" xfId="15865"/>
    <cellStyle name="Normal 5 2 2 4 3" xfId="8863"/>
    <cellStyle name="Normal 5 2 2 4 3 2" xfId="19245"/>
    <cellStyle name="Normal 5 2 2 4 4" xfId="12371"/>
    <cellStyle name="Normal 5 2 2 5" xfId="3620"/>
    <cellStyle name="Normal 5 2 2 5 2" xfId="7035"/>
    <cellStyle name="Normal 5 2 2 5 2 2" xfId="17417"/>
    <cellStyle name="Normal 5 2 2 5 3" xfId="10415"/>
    <cellStyle name="Normal 5 2 2 5 3 2" xfId="20797"/>
    <cellStyle name="Normal 5 2 2 5 4" xfId="14029"/>
    <cellStyle name="Normal 5 2 2 6" xfId="4062"/>
    <cellStyle name="Normal 5 2 2 6 2" xfId="14444"/>
    <cellStyle name="Normal 5 2 2 7" xfId="7441"/>
    <cellStyle name="Normal 5 2 2 7 2" xfId="17823"/>
    <cellStyle name="Normal 5 2 2 8" xfId="10846"/>
    <cellStyle name="Normal 5 2 3" xfId="607"/>
    <cellStyle name="Normal 5 2 3 2" xfId="1375"/>
    <cellStyle name="Normal 5 2 3 2 2" xfId="2912"/>
    <cellStyle name="Normal 5 2 3 2 2 2" xfId="6372"/>
    <cellStyle name="Normal 5 2 3 2 2 2 2" xfId="16754"/>
    <cellStyle name="Normal 5 2 3 2 2 3" xfId="9752"/>
    <cellStyle name="Normal 5 2 3 2 2 3 2" xfId="20134"/>
    <cellStyle name="Normal 5 2 3 2 2 4" xfId="13325"/>
    <cellStyle name="Normal 5 2 3 2 3" xfId="4950"/>
    <cellStyle name="Normal 5 2 3 2 3 2" xfId="15332"/>
    <cellStyle name="Normal 5 2 3 2 4" xfId="8329"/>
    <cellStyle name="Normal 5 2 3 2 4 2" xfId="18711"/>
    <cellStyle name="Normal 5 2 3 2 5" xfId="11799"/>
    <cellStyle name="Normal 5 2 3 3" xfId="2154"/>
    <cellStyle name="Normal 5 2 3 3 2" xfId="5666"/>
    <cellStyle name="Normal 5 2 3 3 2 2" xfId="16048"/>
    <cellStyle name="Normal 5 2 3 3 3" xfId="9046"/>
    <cellStyle name="Normal 5 2 3 3 3 2" xfId="19428"/>
    <cellStyle name="Normal 5 2 3 3 4" xfId="12567"/>
    <cellStyle name="Normal 5 2 3 4" xfId="4243"/>
    <cellStyle name="Normal 5 2 3 4 2" xfId="14625"/>
    <cellStyle name="Normal 5 2 3 5" xfId="7623"/>
    <cellStyle name="Normal 5 2 3 5 2" xfId="18005"/>
    <cellStyle name="Normal 5 2 3 6" xfId="11041"/>
    <cellStyle name="Normal 5 2 4" xfId="996"/>
    <cellStyle name="Normal 5 2 4 2" xfId="2533"/>
    <cellStyle name="Normal 5 2 4 2 2" xfId="6019"/>
    <cellStyle name="Normal 5 2 4 2 2 2" xfId="16401"/>
    <cellStyle name="Normal 5 2 4 2 3" xfId="9399"/>
    <cellStyle name="Normal 5 2 4 2 3 2" xfId="19781"/>
    <cellStyle name="Normal 5 2 4 2 4" xfId="12946"/>
    <cellStyle name="Normal 5 2 4 3" xfId="4597"/>
    <cellStyle name="Normal 5 2 4 3 2" xfId="14979"/>
    <cellStyle name="Normal 5 2 4 4" xfId="7976"/>
    <cellStyle name="Normal 5 2 4 4 2" xfId="18358"/>
    <cellStyle name="Normal 5 2 4 5" xfId="11420"/>
    <cellStyle name="Normal 5 2 5" xfId="1775"/>
    <cellStyle name="Normal 5 2 5 2" xfId="5313"/>
    <cellStyle name="Normal 5 2 5 2 2" xfId="15695"/>
    <cellStyle name="Normal 5 2 5 3" xfId="8692"/>
    <cellStyle name="Normal 5 2 5 3 2" xfId="19074"/>
    <cellStyle name="Normal 5 2 5 4" xfId="12188"/>
    <cellStyle name="Normal 5 2 6" xfId="3621"/>
    <cellStyle name="Normal 5 2 6 2" xfId="7036"/>
    <cellStyle name="Normal 5 2 6 2 2" xfId="17418"/>
    <cellStyle name="Normal 5 2 6 3" xfId="10416"/>
    <cellStyle name="Normal 5 2 6 3 2" xfId="20798"/>
    <cellStyle name="Normal 5 2 6 4" xfId="14030"/>
    <cellStyle name="Normal 5 2 7" xfId="3892"/>
    <cellStyle name="Normal 5 2 7 2" xfId="14274"/>
    <cellStyle name="Normal 5 2 8" xfId="7270"/>
    <cellStyle name="Normal 5 2 8 2" xfId="17652"/>
    <cellStyle name="Normal 5 2 9" xfId="10663"/>
    <cellStyle name="Normal 5 3" xfId="327"/>
    <cellStyle name="Normal 5 3 2" xfId="718"/>
    <cellStyle name="Normal 5 3 2 2" xfId="1486"/>
    <cellStyle name="Normal 5 3 2 2 2" xfId="3023"/>
    <cellStyle name="Normal 5 3 2 2 2 2" xfId="6475"/>
    <cellStyle name="Normal 5 3 2 2 2 2 2" xfId="16857"/>
    <cellStyle name="Normal 5 3 2 2 2 3" xfId="9855"/>
    <cellStyle name="Normal 5 3 2 2 2 3 2" xfId="20237"/>
    <cellStyle name="Normal 5 3 2 2 2 4" xfId="13436"/>
    <cellStyle name="Normal 5 3 2 2 3" xfId="5053"/>
    <cellStyle name="Normal 5 3 2 2 3 2" xfId="15435"/>
    <cellStyle name="Normal 5 3 2 2 4" xfId="8432"/>
    <cellStyle name="Normal 5 3 2 2 4 2" xfId="18814"/>
    <cellStyle name="Normal 5 3 2 2 5" xfId="11910"/>
    <cellStyle name="Normal 5 3 2 3" xfId="2265"/>
    <cellStyle name="Normal 5 3 2 3 2" xfId="5769"/>
    <cellStyle name="Normal 5 3 2 3 2 2" xfId="16151"/>
    <cellStyle name="Normal 5 3 2 3 3" xfId="9149"/>
    <cellStyle name="Normal 5 3 2 3 3 2" xfId="19531"/>
    <cellStyle name="Normal 5 3 2 3 4" xfId="12678"/>
    <cellStyle name="Normal 5 3 2 4" xfId="3622"/>
    <cellStyle name="Normal 5 3 2 4 2" xfId="7037"/>
    <cellStyle name="Normal 5 3 2 4 2 2" xfId="17419"/>
    <cellStyle name="Normal 5 3 2 4 3" xfId="10417"/>
    <cellStyle name="Normal 5 3 2 4 3 2" xfId="20799"/>
    <cellStyle name="Normal 5 3 2 4 4" xfId="14031"/>
    <cellStyle name="Normal 5 3 2 5" xfId="4346"/>
    <cellStyle name="Normal 5 3 2 5 2" xfId="14728"/>
    <cellStyle name="Normal 5 3 2 6" xfId="7726"/>
    <cellStyle name="Normal 5 3 2 6 2" xfId="18108"/>
    <cellStyle name="Normal 5 3 2 7" xfId="11152"/>
    <cellStyle name="Normal 5 3 3" xfId="1107"/>
    <cellStyle name="Normal 5 3 3 2" xfId="2644"/>
    <cellStyle name="Normal 5 3 3 2 2" xfId="6122"/>
    <cellStyle name="Normal 5 3 3 2 2 2" xfId="16504"/>
    <cellStyle name="Normal 5 3 3 2 3" xfId="9502"/>
    <cellStyle name="Normal 5 3 3 2 3 2" xfId="19884"/>
    <cellStyle name="Normal 5 3 3 2 4" xfId="13057"/>
    <cellStyle name="Normal 5 3 3 3" xfId="4700"/>
    <cellStyle name="Normal 5 3 3 3 2" xfId="15082"/>
    <cellStyle name="Normal 5 3 3 4" xfId="8079"/>
    <cellStyle name="Normal 5 3 3 4 2" xfId="18461"/>
    <cellStyle name="Normal 5 3 3 5" xfId="11531"/>
    <cellStyle name="Normal 5 3 4" xfId="1886"/>
    <cellStyle name="Normal 5 3 4 2" xfId="5416"/>
    <cellStyle name="Normal 5 3 4 2 2" xfId="15798"/>
    <cellStyle name="Normal 5 3 4 3" xfId="8795"/>
    <cellStyle name="Normal 5 3 4 3 2" xfId="19177"/>
    <cellStyle name="Normal 5 3 4 4" xfId="12299"/>
    <cellStyle name="Normal 5 3 5" xfId="3623"/>
    <cellStyle name="Normal 5 3 5 2" xfId="7038"/>
    <cellStyle name="Normal 5 3 5 2 2" xfId="17420"/>
    <cellStyle name="Normal 5 3 5 3" xfId="10418"/>
    <cellStyle name="Normal 5 3 5 3 2" xfId="20800"/>
    <cellStyle name="Normal 5 3 5 4" xfId="14032"/>
    <cellStyle name="Normal 5 3 6" xfId="3995"/>
    <cellStyle name="Normal 5 3 6 2" xfId="14377"/>
    <cellStyle name="Normal 5 3 7" xfId="7373"/>
    <cellStyle name="Normal 5 3 7 2" xfId="17755"/>
    <cellStyle name="Normal 5 3 8" xfId="10774"/>
    <cellStyle name="Normal 5 4" xfId="526"/>
    <cellStyle name="Normal 5 4 2" xfId="1303"/>
    <cellStyle name="Normal 5 4 2 2" xfId="2840"/>
    <cellStyle name="Normal 5 4 2 2 2" xfId="6305"/>
    <cellStyle name="Normal 5 4 2 2 2 2" xfId="16687"/>
    <cellStyle name="Normal 5 4 2 2 3" xfId="9685"/>
    <cellStyle name="Normal 5 4 2 2 3 2" xfId="20067"/>
    <cellStyle name="Normal 5 4 2 2 4" xfId="13253"/>
    <cellStyle name="Normal 5 4 2 3" xfId="4883"/>
    <cellStyle name="Normal 5 4 2 3 2" xfId="15265"/>
    <cellStyle name="Normal 5 4 2 4" xfId="8262"/>
    <cellStyle name="Normal 5 4 2 4 2" xfId="18644"/>
    <cellStyle name="Normal 5 4 2 5" xfId="11727"/>
    <cellStyle name="Normal 5 4 3" xfId="2082"/>
    <cellStyle name="Normal 5 4 3 2" xfId="5599"/>
    <cellStyle name="Normal 5 4 3 2 2" xfId="15981"/>
    <cellStyle name="Normal 5 4 3 3" xfId="8979"/>
    <cellStyle name="Normal 5 4 3 3 2" xfId="19361"/>
    <cellStyle name="Normal 5 4 3 4" xfId="12495"/>
    <cellStyle name="Normal 5 4 4" xfId="3624"/>
    <cellStyle name="Normal 5 4 4 2" xfId="7039"/>
    <cellStyle name="Normal 5 4 4 2 2" xfId="17421"/>
    <cellStyle name="Normal 5 4 4 3" xfId="10419"/>
    <cellStyle name="Normal 5 4 4 3 2" xfId="20801"/>
    <cellStyle name="Normal 5 4 4 4" xfId="14033"/>
    <cellStyle name="Normal 5 4 5" xfId="4176"/>
    <cellStyle name="Normal 5 4 5 2" xfId="14558"/>
    <cellStyle name="Normal 5 4 6" xfId="7555"/>
    <cellStyle name="Normal 5 4 6 2" xfId="17937"/>
    <cellStyle name="Normal 5 4 7" xfId="10969"/>
    <cellStyle name="Normal 5 5" xfId="915"/>
    <cellStyle name="Normal 5 5 2" xfId="2461"/>
    <cellStyle name="Normal 5 5 2 2" xfId="5952"/>
    <cellStyle name="Normal 5 5 2 2 2" xfId="16334"/>
    <cellStyle name="Normal 5 5 2 3" xfId="9332"/>
    <cellStyle name="Normal 5 5 2 3 2" xfId="19714"/>
    <cellStyle name="Normal 5 5 2 4" xfId="12874"/>
    <cellStyle name="Normal 5 5 3" xfId="4529"/>
    <cellStyle name="Normal 5 5 3 2" xfId="14911"/>
    <cellStyle name="Normal 5 5 4" xfId="7909"/>
    <cellStyle name="Normal 5 5 4 2" xfId="18291"/>
    <cellStyle name="Normal 5 5 5" xfId="11348"/>
    <cellStyle name="Normal 5 6" xfId="1697"/>
    <cellStyle name="Normal 5 6 2" xfId="5249"/>
    <cellStyle name="Normal 5 6 2 2" xfId="15631"/>
    <cellStyle name="Normal 5 6 3" xfId="8628"/>
    <cellStyle name="Normal 5 6 3 2" xfId="19010"/>
    <cellStyle name="Normal 5 6 4" xfId="12119"/>
    <cellStyle name="Normal 5 7" xfId="3625"/>
    <cellStyle name="Normal 5 7 2" xfId="7040"/>
    <cellStyle name="Normal 5 7 2 2" xfId="17422"/>
    <cellStyle name="Normal 5 7 3" xfId="10420"/>
    <cellStyle name="Normal 5 7 3 2" xfId="20802"/>
    <cellStyle name="Normal 5 7 4" xfId="14034"/>
    <cellStyle name="Normal 5 8" xfId="3715"/>
    <cellStyle name="Normal 5 9" xfId="3828"/>
    <cellStyle name="Normal 5 9 2" xfId="14210"/>
    <cellStyle name="Normal 50" xfId="1664"/>
    <cellStyle name="Normal 50 2" xfId="3203"/>
    <cellStyle name="Normal 50 2 2" xfId="6650"/>
    <cellStyle name="Normal 50 2 2 2" xfId="17032"/>
    <cellStyle name="Normal 50 2 3" xfId="10030"/>
    <cellStyle name="Normal 50 2 3 2" xfId="20412"/>
    <cellStyle name="Normal 50 2 4" xfId="13616"/>
    <cellStyle name="Normal 50 3" xfId="5226"/>
    <cellStyle name="Normal 50 3 2" xfId="15608"/>
    <cellStyle name="Normal 50 4" xfId="8605"/>
    <cellStyle name="Normal 50 4 2" xfId="18987"/>
    <cellStyle name="Normal 50 5" xfId="12088"/>
    <cellStyle name="Normal 51" xfId="1665"/>
    <cellStyle name="Normal 51 2" xfId="3204"/>
    <cellStyle name="Normal 51 2 2" xfId="6651"/>
    <cellStyle name="Normal 51 2 2 2" xfId="17033"/>
    <cellStyle name="Normal 51 2 3" xfId="10031"/>
    <cellStyle name="Normal 51 2 3 2" xfId="20413"/>
    <cellStyle name="Normal 51 2 4" xfId="13617"/>
    <cellStyle name="Normal 51 3" xfId="5227"/>
    <cellStyle name="Normal 51 3 2" xfId="15609"/>
    <cellStyle name="Normal 51 4" xfId="8606"/>
    <cellStyle name="Normal 51 4 2" xfId="18988"/>
    <cellStyle name="Normal 51 5" xfId="12089"/>
    <cellStyle name="Normal 52" xfId="1666"/>
    <cellStyle name="Normal 52 2" xfId="3206"/>
    <cellStyle name="Normal 52 2 2" xfId="6653"/>
    <cellStyle name="Normal 52 2 2 2" xfId="17035"/>
    <cellStyle name="Normal 52 2 3" xfId="10033"/>
    <cellStyle name="Normal 52 2 3 2" xfId="20415"/>
    <cellStyle name="Normal 52 2 4" xfId="13619"/>
    <cellStyle name="Normal 52 3" xfId="5228"/>
    <cellStyle name="Normal 52 3 2" xfId="15610"/>
    <cellStyle name="Normal 52 4" xfId="8607"/>
    <cellStyle name="Normal 52 4 2" xfId="18989"/>
    <cellStyle name="Normal 52 5" xfId="12090"/>
    <cellStyle name="Normal 53" xfId="1667"/>
    <cellStyle name="Normal 53 2" xfId="3207"/>
    <cellStyle name="Normal 53 2 2" xfId="6654"/>
    <cellStyle name="Normal 53 2 2 2" xfId="17036"/>
    <cellStyle name="Normal 53 2 3" xfId="10034"/>
    <cellStyle name="Normal 53 2 3 2" xfId="20416"/>
    <cellStyle name="Normal 53 2 4" xfId="13620"/>
    <cellStyle name="Normal 53 3" xfId="5229"/>
    <cellStyle name="Normal 53 3 2" xfId="15611"/>
    <cellStyle name="Normal 53 4" xfId="8608"/>
    <cellStyle name="Normal 53 4 2" xfId="18990"/>
    <cellStyle name="Normal 53 5" xfId="12091"/>
    <cellStyle name="Normal 54" xfId="1668"/>
    <cellStyle name="Normal 54 2" xfId="3208"/>
    <cellStyle name="Normal 54 2 2" xfId="6655"/>
    <cellStyle name="Normal 54 2 2 2" xfId="17037"/>
    <cellStyle name="Normal 54 2 3" xfId="10035"/>
    <cellStyle name="Normal 54 2 3 2" xfId="20417"/>
    <cellStyle name="Normal 54 2 4" xfId="13621"/>
    <cellStyle name="Normal 54 3" xfId="5230"/>
    <cellStyle name="Normal 54 3 2" xfId="15612"/>
    <cellStyle name="Normal 54 4" xfId="8609"/>
    <cellStyle name="Normal 54 4 2" xfId="18991"/>
    <cellStyle name="Normal 54 5" xfId="12092"/>
    <cellStyle name="Normal 55" xfId="1669"/>
    <cellStyle name="Normal 55 2" xfId="3209"/>
    <cellStyle name="Normal 55 2 2" xfId="6656"/>
    <cellStyle name="Normal 55 2 2 2" xfId="17038"/>
    <cellStyle name="Normal 55 2 3" xfId="10036"/>
    <cellStyle name="Normal 55 2 3 2" xfId="20418"/>
    <cellStyle name="Normal 55 2 4" xfId="13622"/>
    <cellStyle name="Normal 55 3" xfId="5231"/>
    <cellStyle name="Normal 55 3 2" xfId="15613"/>
    <cellStyle name="Normal 55 4" xfId="8610"/>
    <cellStyle name="Normal 55 4 2" xfId="18992"/>
    <cellStyle name="Normal 55 5" xfId="12093"/>
    <cellStyle name="Normal 56" xfId="1670"/>
    <cellStyle name="Normal 56 2" xfId="3210"/>
    <cellStyle name="Normal 56 2 2" xfId="6657"/>
    <cellStyle name="Normal 56 2 2 2" xfId="17039"/>
    <cellStyle name="Normal 56 2 3" xfId="10037"/>
    <cellStyle name="Normal 56 2 3 2" xfId="20419"/>
    <cellStyle name="Normal 56 2 4" xfId="13623"/>
    <cellStyle name="Normal 56 3" xfId="5232"/>
    <cellStyle name="Normal 56 3 2" xfId="15614"/>
    <cellStyle name="Normal 56 4" xfId="8611"/>
    <cellStyle name="Normal 56 4 2" xfId="18993"/>
    <cellStyle name="Normal 56 5" xfId="12094"/>
    <cellStyle name="Normal 57" xfId="1687"/>
    <cellStyle name="Normal 58" xfId="3686"/>
    <cellStyle name="Normal 58 2" xfId="7100"/>
    <cellStyle name="Normal 58 2 2" xfId="17482"/>
    <cellStyle name="Normal 58 3" xfId="10480"/>
    <cellStyle name="Normal 58 3 2" xfId="20862"/>
    <cellStyle name="Normal 58 4" xfId="14094"/>
    <cellStyle name="Normal 59" xfId="3689"/>
    <cellStyle name="Normal 59 2" xfId="7103"/>
    <cellStyle name="Normal 59 2 2" xfId="17485"/>
    <cellStyle name="Normal 59 3" xfId="10483"/>
    <cellStyle name="Normal 59 3 2" xfId="20865"/>
    <cellStyle name="Normal 59 4" xfId="14097"/>
    <cellStyle name="Normal 6" xfId="129"/>
    <cellStyle name="Normal 6 2" xfId="202"/>
    <cellStyle name="Normal 6 3" xfId="3738"/>
    <cellStyle name="Normal 60" xfId="3690"/>
    <cellStyle name="Normal 60 2" xfId="7104"/>
    <cellStyle name="Normal 60 2 2" xfId="17486"/>
    <cellStyle name="Normal 60 3" xfId="10484"/>
    <cellStyle name="Normal 60 3 2" xfId="20866"/>
    <cellStyle name="Normal 60 4" xfId="14098"/>
    <cellStyle name="Normal 61" xfId="3691"/>
    <cellStyle name="Normal 61 2" xfId="7105"/>
    <cellStyle name="Normal 61 2 2" xfId="17487"/>
    <cellStyle name="Normal 61 3" xfId="10485"/>
    <cellStyle name="Normal 61 3 2" xfId="20867"/>
    <cellStyle name="Normal 61 4" xfId="14099"/>
    <cellStyle name="Normal 62" xfId="3692"/>
    <cellStyle name="Normal 62 2" xfId="7106"/>
    <cellStyle name="Normal 62 2 2" xfId="17488"/>
    <cellStyle name="Normal 62 3" xfId="10486"/>
    <cellStyle name="Normal 62 3 2" xfId="20868"/>
    <cellStyle name="Normal 62 4" xfId="14100"/>
    <cellStyle name="Normal 63" xfId="3694"/>
    <cellStyle name="Normal 63 2" xfId="7108"/>
    <cellStyle name="Normal 63 2 2" xfId="17490"/>
    <cellStyle name="Normal 63 3" xfId="10488"/>
    <cellStyle name="Normal 63 3 2" xfId="20870"/>
    <cellStyle name="Normal 63 4" xfId="14102"/>
    <cellStyle name="Normal 64" xfId="18"/>
    <cellStyle name="Normal 64 2" xfId="3745"/>
    <cellStyle name="Normal 64 2 2" xfId="7122"/>
    <cellStyle name="Normal 64 2 2 2" xfId="17504"/>
    <cellStyle name="Normal 64 2 3" xfId="10501"/>
    <cellStyle name="Normal 64 2 3 2" xfId="20883"/>
    <cellStyle name="Normal 64 2 4" xfId="14128"/>
    <cellStyle name="Normal 64 3" xfId="3758"/>
    <cellStyle name="Normal 64 3 2" xfId="14140"/>
    <cellStyle name="Normal 64 4" xfId="7137"/>
    <cellStyle name="Normal 64 4 2" xfId="17519"/>
    <cellStyle name="Normal 64 5" xfId="10514"/>
    <cellStyle name="Normal 65" xfId="3744"/>
    <cellStyle name="Normal 65 2" xfId="7121"/>
    <cellStyle name="Normal 65 2 2" xfId="17503"/>
    <cellStyle name="Normal 65 3" xfId="10500"/>
    <cellStyle name="Normal 65 3 2" xfId="20882"/>
    <cellStyle name="Normal 65 4" xfId="14127"/>
    <cellStyle name="Normal 66" xfId="3749"/>
    <cellStyle name="Normal 66 2" xfId="14132"/>
    <cellStyle name="Normal 67" xfId="3829"/>
    <cellStyle name="Normal 67 2" xfId="14211"/>
    <cellStyle name="Normal 68" xfId="7110"/>
    <cellStyle name="Normal 68 2" xfId="17492"/>
    <cellStyle name="Normal 69" xfId="7128"/>
    <cellStyle name="Normal 69 2" xfId="17510"/>
    <cellStyle name="Normal 7" xfId="166"/>
    <cellStyle name="Normal 7 10" xfId="3857"/>
    <cellStyle name="Normal 7 10 2" xfId="14239"/>
    <cellStyle name="Normal 7 11" xfId="7235"/>
    <cellStyle name="Normal 7 11 2" xfId="17617"/>
    <cellStyle name="Normal 7 12" xfId="10626"/>
    <cellStyle name="Normal 7 2" xfId="203"/>
    <cellStyle name="Normal 7 2 2" xfId="3713"/>
    <cellStyle name="Normal 7 2 2 2" xfId="7112"/>
    <cellStyle name="Normal 7 2 2 2 2" xfId="17494"/>
    <cellStyle name="Normal 7 2 2 3" xfId="10491"/>
    <cellStyle name="Normal 7 2 2 3 2" xfId="20873"/>
    <cellStyle name="Normal 7 2 2 4" xfId="14113"/>
    <cellStyle name="Normal 7 2 3" xfId="3726"/>
    <cellStyle name="Normal 7 2 3 2" xfId="7115"/>
    <cellStyle name="Normal 7 2 3 2 2" xfId="17497"/>
    <cellStyle name="Normal 7 2 3 3" xfId="10494"/>
    <cellStyle name="Normal 7 2 3 3 2" xfId="20876"/>
    <cellStyle name="Normal 7 2 3 4" xfId="14118"/>
    <cellStyle name="Normal 7 2 4" xfId="3732"/>
    <cellStyle name="Normal 7 2_Passage &amp; Others" xfId="3735"/>
    <cellStyle name="Normal 7 3" xfId="256"/>
    <cellStyle name="Normal 7 3 2" xfId="442"/>
    <cellStyle name="Normal 7 3 2 2" xfId="831"/>
    <cellStyle name="Normal 7 3 2 2 2" xfId="1599"/>
    <cellStyle name="Normal 7 3 2 2 2 2" xfId="3136"/>
    <cellStyle name="Normal 7 3 2 2 2 2 2" xfId="6583"/>
    <cellStyle name="Normal 7 3 2 2 2 2 2 2" xfId="16965"/>
    <cellStyle name="Normal 7 3 2 2 2 2 3" xfId="9963"/>
    <cellStyle name="Normal 7 3 2 2 2 2 3 2" xfId="20345"/>
    <cellStyle name="Normal 7 3 2 2 2 2 4" xfId="13549"/>
    <cellStyle name="Normal 7 3 2 2 2 3" xfId="5161"/>
    <cellStyle name="Normal 7 3 2 2 2 3 2" xfId="15543"/>
    <cellStyle name="Normal 7 3 2 2 2 4" xfId="8540"/>
    <cellStyle name="Normal 7 3 2 2 2 4 2" xfId="18922"/>
    <cellStyle name="Normal 7 3 2 2 2 5" xfId="12023"/>
    <cellStyle name="Normal 7 3 2 2 3" xfId="2378"/>
    <cellStyle name="Normal 7 3 2 2 3 2" xfId="5877"/>
    <cellStyle name="Normal 7 3 2 2 3 2 2" xfId="16259"/>
    <cellStyle name="Normal 7 3 2 2 3 3" xfId="9257"/>
    <cellStyle name="Normal 7 3 2 2 3 3 2" xfId="19639"/>
    <cellStyle name="Normal 7 3 2 2 3 4" xfId="12791"/>
    <cellStyle name="Normal 7 3 2 2 4" xfId="4454"/>
    <cellStyle name="Normal 7 3 2 2 4 2" xfId="14836"/>
    <cellStyle name="Normal 7 3 2 2 5" xfId="7834"/>
    <cellStyle name="Normal 7 3 2 2 5 2" xfId="18216"/>
    <cellStyle name="Normal 7 3 2 2 6" xfId="11265"/>
    <cellStyle name="Normal 7 3 2 3" xfId="1220"/>
    <cellStyle name="Normal 7 3 2 3 2" xfId="2757"/>
    <cellStyle name="Normal 7 3 2 3 2 2" xfId="6230"/>
    <cellStyle name="Normal 7 3 2 3 2 2 2" xfId="16612"/>
    <cellStyle name="Normal 7 3 2 3 2 3" xfId="9610"/>
    <cellStyle name="Normal 7 3 2 3 2 3 2" xfId="19992"/>
    <cellStyle name="Normal 7 3 2 3 2 4" xfId="13170"/>
    <cellStyle name="Normal 7 3 2 3 3" xfId="4808"/>
    <cellStyle name="Normal 7 3 2 3 3 2" xfId="15190"/>
    <cellStyle name="Normal 7 3 2 3 4" xfId="8187"/>
    <cellStyle name="Normal 7 3 2 3 4 2" xfId="18569"/>
    <cellStyle name="Normal 7 3 2 3 5" xfId="11644"/>
    <cellStyle name="Normal 7 3 2 4" xfId="1999"/>
    <cellStyle name="Normal 7 3 2 4 2" xfId="5524"/>
    <cellStyle name="Normal 7 3 2 4 2 2" xfId="15906"/>
    <cellStyle name="Normal 7 3 2 4 3" xfId="8904"/>
    <cellStyle name="Normal 7 3 2 4 3 2" xfId="19286"/>
    <cellStyle name="Normal 7 3 2 4 4" xfId="12412"/>
    <cellStyle name="Normal 7 3 2 5" xfId="3626"/>
    <cellStyle name="Normal 7 3 2 5 2" xfId="7041"/>
    <cellStyle name="Normal 7 3 2 5 2 2" xfId="17423"/>
    <cellStyle name="Normal 7 3 2 5 3" xfId="10421"/>
    <cellStyle name="Normal 7 3 2 5 3 2" xfId="20803"/>
    <cellStyle name="Normal 7 3 2 5 4" xfId="14035"/>
    <cellStyle name="Normal 7 3 2 6" xfId="4103"/>
    <cellStyle name="Normal 7 3 2 6 2" xfId="14485"/>
    <cellStyle name="Normal 7 3 2 7" xfId="7482"/>
    <cellStyle name="Normal 7 3 2 7 2" xfId="17864"/>
    <cellStyle name="Normal 7 3 2 8" xfId="10887"/>
    <cellStyle name="Normal 7 3 3" xfId="648"/>
    <cellStyle name="Normal 7 3 3 2" xfId="1416"/>
    <cellStyle name="Normal 7 3 3 2 2" xfId="2953"/>
    <cellStyle name="Normal 7 3 3 2 2 2" xfId="6413"/>
    <cellStyle name="Normal 7 3 3 2 2 2 2" xfId="16795"/>
    <cellStyle name="Normal 7 3 3 2 2 3" xfId="9793"/>
    <cellStyle name="Normal 7 3 3 2 2 3 2" xfId="20175"/>
    <cellStyle name="Normal 7 3 3 2 2 4" xfId="13366"/>
    <cellStyle name="Normal 7 3 3 2 3" xfId="4991"/>
    <cellStyle name="Normal 7 3 3 2 3 2" xfId="15373"/>
    <cellStyle name="Normal 7 3 3 2 4" xfId="8370"/>
    <cellStyle name="Normal 7 3 3 2 4 2" xfId="18752"/>
    <cellStyle name="Normal 7 3 3 2 5" xfId="11840"/>
    <cellStyle name="Normal 7 3 3 3" xfId="2195"/>
    <cellStyle name="Normal 7 3 3 3 2" xfId="5707"/>
    <cellStyle name="Normal 7 3 3 3 2 2" xfId="16089"/>
    <cellStyle name="Normal 7 3 3 3 3" xfId="9087"/>
    <cellStyle name="Normal 7 3 3 3 3 2" xfId="19469"/>
    <cellStyle name="Normal 7 3 3 3 4" xfId="12608"/>
    <cellStyle name="Normal 7 3 3 4" xfId="4284"/>
    <cellStyle name="Normal 7 3 3 4 2" xfId="14666"/>
    <cellStyle name="Normal 7 3 3 5" xfId="7664"/>
    <cellStyle name="Normal 7 3 3 5 2" xfId="18046"/>
    <cellStyle name="Normal 7 3 3 6" xfId="11082"/>
    <cellStyle name="Normal 7 3 4" xfId="1037"/>
    <cellStyle name="Normal 7 3 4 2" xfId="2574"/>
    <cellStyle name="Normal 7 3 4 2 2" xfId="6060"/>
    <cellStyle name="Normal 7 3 4 2 2 2" xfId="16442"/>
    <cellStyle name="Normal 7 3 4 2 3" xfId="9440"/>
    <cellStyle name="Normal 7 3 4 2 3 2" xfId="19822"/>
    <cellStyle name="Normal 7 3 4 2 4" xfId="12987"/>
    <cellStyle name="Normal 7 3 4 3" xfId="4638"/>
    <cellStyle name="Normal 7 3 4 3 2" xfId="15020"/>
    <cellStyle name="Normal 7 3 4 4" xfId="8017"/>
    <cellStyle name="Normal 7 3 4 4 2" xfId="18399"/>
    <cellStyle name="Normal 7 3 4 5" xfId="11461"/>
    <cellStyle name="Normal 7 3 5" xfId="1816"/>
    <cellStyle name="Normal 7 3 5 2" xfId="5354"/>
    <cellStyle name="Normal 7 3 5 2 2" xfId="15736"/>
    <cellStyle name="Normal 7 3 5 3" xfId="8733"/>
    <cellStyle name="Normal 7 3 5 3 2" xfId="19115"/>
    <cellStyle name="Normal 7 3 5 4" xfId="12229"/>
    <cellStyle name="Normal 7 3 6" xfId="3627"/>
    <cellStyle name="Normal 7 3 6 2" xfId="7042"/>
    <cellStyle name="Normal 7 3 6 2 2" xfId="17424"/>
    <cellStyle name="Normal 7 3 6 3" xfId="10422"/>
    <cellStyle name="Normal 7 3 6 3 2" xfId="20804"/>
    <cellStyle name="Normal 7 3 6 4" xfId="14036"/>
    <cellStyle name="Normal 7 3 7" xfId="3933"/>
    <cellStyle name="Normal 7 3 7 2" xfId="14315"/>
    <cellStyle name="Normal 7 3 8" xfId="7311"/>
    <cellStyle name="Normal 7 3 8 2" xfId="17693"/>
    <cellStyle name="Normal 7 3 9" xfId="10704"/>
    <cellStyle name="Normal 7 4" xfId="359"/>
    <cellStyle name="Normal 7 4 2" xfId="748"/>
    <cellStyle name="Normal 7 4 2 2" xfId="1516"/>
    <cellStyle name="Normal 7 4 2 2 2" xfId="3053"/>
    <cellStyle name="Normal 7 4 2 2 2 2" xfId="6504"/>
    <cellStyle name="Normal 7 4 2 2 2 2 2" xfId="16886"/>
    <cellStyle name="Normal 7 4 2 2 2 3" xfId="9884"/>
    <cellStyle name="Normal 7 4 2 2 2 3 2" xfId="20266"/>
    <cellStyle name="Normal 7 4 2 2 2 4" xfId="13466"/>
    <cellStyle name="Normal 7 4 2 2 3" xfId="5082"/>
    <cellStyle name="Normal 7 4 2 2 3 2" xfId="15464"/>
    <cellStyle name="Normal 7 4 2 2 4" xfId="8461"/>
    <cellStyle name="Normal 7 4 2 2 4 2" xfId="18843"/>
    <cellStyle name="Normal 7 4 2 2 5" xfId="11940"/>
    <cellStyle name="Normal 7 4 2 3" xfId="2295"/>
    <cellStyle name="Normal 7 4 2 3 2" xfId="5798"/>
    <cellStyle name="Normal 7 4 2 3 2 2" xfId="16180"/>
    <cellStyle name="Normal 7 4 2 3 3" xfId="9178"/>
    <cellStyle name="Normal 7 4 2 3 3 2" xfId="19560"/>
    <cellStyle name="Normal 7 4 2 3 4" xfId="12708"/>
    <cellStyle name="Normal 7 4 2 4" xfId="3628"/>
    <cellStyle name="Normal 7 4 2 4 2" xfId="7043"/>
    <cellStyle name="Normal 7 4 2 4 2 2" xfId="17425"/>
    <cellStyle name="Normal 7 4 2 4 3" xfId="10423"/>
    <cellStyle name="Normal 7 4 2 4 3 2" xfId="20805"/>
    <cellStyle name="Normal 7 4 2 4 4" xfId="14037"/>
    <cellStyle name="Normal 7 4 2 5" xfId="4375"/>
    <cellStyle name="Normal 7 4 2 5 2" xfId="14757"/>
    <cellStyle name="Normal 7 4 2 6" xfId="7755"/>
    <cellStyle name="Normal 7 4 2 6 2" xfId="18137"/>
    <cellStyle name="Normal 7 4 2 7" xfId="11182"/>
    <cellStyle name="Normal 7 4 3" xfId="1137"/>
    <cellStyle name="Normal 7 4 3 2" xfId="2674"/>
    <cellStyle name="Normal 7 4 3 2 2" xfId="6151"/>
    <cellStyle name="Normal 7 4 3 2 2 2" xfId="16533"/>
    <cellStyle name="Normal 7 4 3 2 3" xfId="9531"/>
    <cellStyle name="Normal 7 4 3 2 3 2" xfId="19913"/>
    <cellStyle name="Normal 7 4 3 2 4" xfId="13087"/>
    <cellStyle name="Normal 7 4 3 3" xfId="4729"/>
    <cellStyle name="Normal 7 4 3 3 2" xfId="15111"/>
    <cellStyle name="Normal 7 4 3 4" xfId="8108"/>
    <cellStyle name="Normal 7 4 3 4 2" xfId="18490"/>
    <cellStyle name="Normal 7 4 3 5" xfId="11561"/>
    <cellStyle name="Normal 7 4 4" xfId="1916"/>
    <cellStyle name="Normal 7 4 4 2" xfId="5445"/>
    <cellStyle name="Normal 7 4 4 2 2" xfId="15827"/>
    <cellStyle name="Normal 7 4 4 3" xfId="8824"/>
    <cellStyle name="Normal 7 4 4 3 2" xfId="19206"/>
    <cellStyle name="Normal 7 4 4 4" xfId="12329"/>
    <cellStyle name="Normal 7 4 5" xfId="3629"/>
    <cellStyle name="Normal 7 4 5 2" xfId="7044"/>
    <cellStyle name="Normal 7 4 5 2 2" xfId="17426"/>
    <cellStyle name="Normal 7 4 5 3" xfId="10424"/>
    <cellStyle name="Normal 7 4 5 3 2" xfId="20806"/>
    <cellStyle name="Normal 7 4 5 4" xfId="14038"/>
    <cellStyle name="Normal 7 4 6" xfId="4024"/>
    <cellStyle name="Normal 7 4 6 2" xfId="14406"/>
    <cellStyle name="Normal 7 4 7" xfId="7403"/>
    <cellStyle name="Normal 7 4 7 2" xfId="17785"/>
    <cellStyle name="Normal 7 4 8" xfId="10804"/>
    <cellStyle name="Normal 7 5" xfId="565"/>
    <cellStyle name="Normal 7 5 2" xfId="1333"/>
    <cellStyle name="Normal 7 5 2 2" xfId="2870"/>
    <cellStyle name="Normal 7 5 2 2 2" xfId="6334"/>
    <cellStyle name="Normal 7 5 2 2 2 2" xfId="16716"/>
    <cellStyle name="Normal 7 5 2 2 3" xfId="9714"/>
    <cellStyle name="Normal 7 5 2 2 3 2" xfId="20096"/>
    <cellStyle name="Normal 7 5 2 2 4" xfId="13283"/>
    <cellStyle name="Normal 7 5 2 3" xfId="4912"/>
    <cellStyle name="Normal 7 5 2 3 2" xfId="15294"/>
    <cellStyle name="Normal 7 5 2 4" xfId="8291"/>
    <cellStyle name="Normal 7 5 2 4 2" xfId="18673"/>
    <cellStyle name="Normal 7 5 2 5" xfId="11757"/>
    <cellStyle name="Normal 7 5 3" xfId="2112"/>
    <cellStyle name="Normal 7 5 3 2" xfId="5628"/>
    <cellStyle name="Normal 7 5 3 2 2" xfId="16010"/>
    <cellStyle name="Normal 7 5 3 3" xfId="9008"/>
    <cellStyle name="Normal 7 5 3 3 2" xfId="19390"/>
    <cellStyle name="Normal 7 5 3 4" xfId="12525"/>
    <cellStyle name="Normal 7 5 4" xfId="3630"/>
    <cellStyle name="Normal 7 5 4 2" xfId="7045"/>
    <cellStyle name="Normal 7 5 4 2 2" xfId="17427"/>
    <cellStyle name="Normal 7 5 4 3" xfId="10425"/>
    <cellStyle name="Normal 7 5 4 3 2" xfId="20807"/>
    <cellStyle name="Normal 7 5 4 4" xfId="14039"/>
    <cellStyle name="Normal 7 5 5" xfId="4205"/>
    <cellStyle name="Normal 7 5 5 2" xfId="14587"/>
    <cellStyle name="Normal 7 5 6" xfId="7585"/>
    <cellStyle name="Normal 7 5 6 2" xfId="17967"/>
    <cellStyle name="Normal 7 5 7" xfId="10999"/>
    <cellStyle name="Normal 7 6" xfId="954"/>
    <cellStyle name="Normal 7 6 2" xfId="2491"/>
    <cellStyle name="Normal 7 6 2 2" xfId="5981"/>
    <cellStyle name="Normal 7 6 2 2 2" xfId="16363"/>
    <cellStyle name="Normal 7 6 2 3" xfId="9361"/>
    <cellStyle name="Normal 7 6 2 3 2" xfId="19743"/>
    <cellStyle name="Normal 7 6 2 4" xfId="12904"/>
    <cellStyle name="Normal 7 6 3" xfId="4559"/>
    <cellStyle name="Normal 7 6 3 2" xfId="14941"/>
    <cellStyle name="Normal 7 6 4" xfId="7938"/>
    <cellStyle name="Normal 7 6 4 2" xfId="18320"/>
    <cellStyle name="Normal 7 6 5" xfId="11378"/>
    <cellStyle name="Normal 7 7" xfId="1736"/>
    <cellStyle name="Normal 7 7 2" xfId="5278"/>
    <cellStyle name="Normal 7 7 2 2" xfId="15660"/>
    <cellStyle name="Normal 7 7 3" xfId="8657"/>
    <cellStyle name="Normal 7 7 3 2" xfId="19039"/>
    <cellStyle name="Normal 7 7 4" xfId="12149"/>
    <cellStyle name="Normal 7 8" xfId="3631"/>
    <cellStyle name="Normal 7 8 2" xfId="7046"/>
    <cellStyle name="Normal 7 8 2 2" xfId="17428"/>
    <cellStyle name="Normal 7 8 3" xfId="10426"/>
    <cellStyle name="Normal 7 8 3 2" xfId="20808"/>
    <cellStyle name="Normal 7 8 4" xfId="14040"/>
    <cellStyle name="Normal 7 9" xfId="3722"/>
    <cellStyle name="Normal 7_pass" xfId="3706"/>
    <cellStyle name="Normal 70" xfId="7129"/>
    <cellStyle name="Normal 70 2" xfId="17511"/>
    <cellStyle name="Normal 71" xfId="7557"/>
    <cellStyle name="Normal 71 2" xfId="17939"/>
    <cellStyle name="Normal 72" xfId="8860"/>
    <cellStyle name="Normal 72 2" xfId="19242"/>
    <cellStyle name="Normal 73" xfId="10506"/>
    <cellStyle name="Normal 8" xfId="73"/>
    <cellStyle name="Normal 8 10" xfId="3700"/>
    <cellStyle name="Normal 8 2" xfId="170"/>
    <cellStyle name="Normal 8 2 10" xfId="10629"/>
    <cellStyle name="Normal 8 2 2" xfId="194"/>
    <cellStyle name="Normal 8 2 2 10" xfId="3881"/>
    <cellStyle name="Normal 8 2 2 10 2" xfId="14263"/>
    <cellStyle name="Normal 8 2 2 11" xfId="7259"/>
    <cellStyle name="Normal 8 2 2 11 2" xfId="17641"/>
    <cellStyle name="Normal 8 2 2 12" xfId="10650"/>
    <cellStyle name="Normal 8 2 2 2" xfId="283"/>
    <cellStyle name="Normal 8 2 2 2 2" xfId="469"/>
    <cellStyle name="Normal 8 2 2 2 2 2" xfId="858"/>
    <cellStyle name="Normal 8 2 2 2 2 2 2" xfId="1626"/>
    <cellStyle name="Normal 8 2 2 2 2 2 2 2" xfId="3163"/>
    <cellStyle name="Normal 8 2 2 2 2 2 2 2 2" xfId="6610"/>
    <cellStyle name="Normal 8 2 2 2 2 2 2 2 2 2" xfId="16992"/>
    <cellStyle name="Normal 8 2 2 2 2 2 2 2 3" xfId="9990"/>
    <cellStyle name="Normal 8 2 2 2 2 2 2 2 3 2" xfId="20372"/>
    <cellStyle name="Normal 8 2 2 2 2 2 2 2 4" xfId="13576"/>
    <cellStyle name="Normal 8 2 2 2 2 2 2 3" xfId="5188"/>
    <cellStyle name="Normal 8 2 2 2 2 2 2 3 2" xfId="15570"/>
    <cellStyle name="Normal 8 2 2 2 2 2 2 4" xfId="8567"/>
    <cellStyle name="Normal 8 2 2 2 2 2 2 4 2" xfId="18949"/>
    <cellStyle name="Normal 8 2 2 2 2 2 2 5" xfId="12050"/>
    <cellStyle name="Normal 8 2 2 2 2 2 3" xfId="2405"/>
    <cellStyle name="Normal 8 2 2 2 2 2 3 2" xfId="5904"/>
    <cellStyle name="Normal 8 2 2 2 2 2 3 2 2" xfId="16286"/>
    <cellStyle name="Normal 8 2 2 2 2 2 3 3" xfId="9284"/>
    <cellStyle name="Normal 8 2 2 2 2 2 3 3 2" xfId="19666"/>
    <cellStyle name="Normal 8 2 2 2 2 2 3 4" xfId="12818"/>
    <cellStyle name="Normal 8 2 2 2 2 2 4" xfId="4481"/>
    <cellStyle name="Normal 8 2 2 2 2 2 4 2" xfId="14863"/>
    <cellStyle name="Normal 8 2 2 2 2 2 5" xfId="7861"/>
    <cellStyle name="Normal 8 2 2 2 2 2 5 2" xfId="18243"/>
    <cellStyle name="Normal 8 2 2 2 2 2 6" xfId="11292"/>
    <cellStyle name="Normal 8 2 2 2 2 3" xfId="1247"/>
    <cellStyle name="Normal 8 2 2 2 2 3 2" xfId="2784"/>
    <cellStyle name="Normal 8 2 2 2 2 3 2 2" xfId="6257"/>
    <cellStyle name="Normal 8 2 2 2 2 3 2 2 2" xfId="16639"/>
    <cellStyle name="Normal 8 2 2 2 2 3 2 3" xfId="9637"/>
    <cellStyle name="Normal 8 2 2 2 2 3 2 3 2" xfId="20019"/>
    <cellStyle name="Normal 8 2 2 2 2 3 2 4" xfId="13197"/>
    <cellStyle name="Normal 8 2 2 2 2 3 3" xfId="4835"/>
    <cellStyle name="Normal 8 2 2 2 2 3 3 2" xfId="15217"/>
    <cellStyle name="Normal 8 2 2 2 2 3 4" xfId="8214"/>
    <cellStyle name="Normal 8 2 2 2 2 3 4 2" xfId="18596"/>
    <cellStyle name="Normal 8 2 2 2 2 3 5" xfId="11671"/>
    <cellStyle name="Normal 8 2 2 2 2 4" xfId="2026"/>
    <cellStyle name="Normal 8 2 2 2 2 4 2" xfId="5551"/>
    <cellStyle name="Normal 8 2 2 2 2 4 2 2" xfId="15933"/>
    <cellStyle name="Normal 8 2 2 2 2 4 3" xfId="8931"/>
    <cellStyle name="Normal 8 2 2 2 2 4 3 2" xfId="19313"/>
    <cellStyle name="Normal 8 2 2 2 2 4 4" xfId="12439"/>
    <cellStyle name="Normal 8 2 2 2 2 5" xfId="3632"/>
    <cellStyle name="Normal 8 2 2 2 2 5 2" xfId="7047"/>
    <cellStyle name="Normal 8 2 2 2 2 5 2 2" xfId="17429"/>
    <cellStyle name="Normal 8 2 2 2 2 5 3" xfId="10427"/>
    <cellStyle name="Normal 8 2 2 2 2 5 3 2" xfId="20809"/>
    <cellStyle name="Normal 8 2 2 2 2 5 4" xfId="14041"/>
    <cellStyle name="Normal 8 2 2 2 2 6" xfId="4130"/>
    <cellStyle name="Normal 8 2 2 2 2 6 2" xfId="14512"/>
    <cellStyle name="Normal 8 2 2 2 2 7" xfId="7509"/>
    <cellStyle name="Normal 8 2 2 2 2 7 2" xfId="17891"/>
    <cellStyle name="Normal 8 2 2 2 2 8" xfId="10914"/>
    <cellStyle name="Normal 8 2 2 2 3" xfId="675"/>
    <cellStyle name="Normal 8 2 2 2 3 2" xfId="1443"/>
    <cellStyle name="Normal 8 2 2 2 3 2 2" xfId="2980"/>
    <cellStyle name="Normal 8 2 2 2 3 2 2 2" xfId="6440"/>
    <cellStyle name="Normal 8 2 2 2 3 2 2 2 2" xfId="16822"/>
    <cellStyle name="Normal 8 2 2 2 3 2 2 3" xfId="9820"/>
    <cellStyle name="Normal 8 2 2 2 3 2 2 3 2" xfId="20202"/>
    <cellStyle name="Normal 8 2 2 2 3 2 2 4" xfId="13393"/>
    <cellStyle name="Normal 8 2 2 2 3 2 3" xfId="5018"/>
    <cellStyle name="Normal 8 2 2 2 3 2 3 2" xfId="15400"/>
    <cellStyle name="Normal 8 2 2 2 3 2 4" xfId="8397"/>
    <cellStyle name="Normal 8 2 2 2 3 2 4 2" xfId="18779"/>
    <cellStyle name="Normal 8 2 2 2 3 2 5" xfId="11867"/>
    <cellStyle name="Normal 8 2 2 2 3 3" xfId="2222"/>
    <cellStyle name="Normal 8 2 2 2 3 3 2" xfId="5734"/>
    <cellStyle name="Normal 8 2 2 2 3 3 2 2" xfId="16116"/>
    <cellStyle name="Normal 8 2 2 2 3 3 3" xfId="9114"/>
    <cellStyle name="Normal 8 2 2 2 3 3 3 2" xfId="19496"/>
    <cellStyle name="Normal 8 2 2 2 3 3 4" xfId="12635"/>
    <cellStyle name="Normal 8 2 2 2 3 4" xfId="4311"/>
    <cellStyle name="Normal 8 2 2 2 3 4 2" xfId="14693"/>
    <cellStyle name="Normal 8 2 2 2 3 5" xfId="7691"/>
    <cellStyle name="Normal 8 2 2 2 3 5 2" xfId="18073"/>
    <cellStyle name="Normal 8 2 2 2 3 6" xfId="11109"/>
    <cellStyle name="Normal 8 2 2 2 4" xfId="1064"/>
    <cellStyle name="Normal 8 2 2 2 4 2" xfId="2601"/>
    <cellStyle name="Normal 8 2 2 2 4 2 2" xfId="6087"/>
    <cellStyle name="Normal 8 2 2 2 4 2 2 2" xfId="16469"/>
    <cellStyle name="Normal 8 2 2 2 4 2 3" xfId="9467"/>
    <cellStyle name="Normal 8 2 2 2 4 2 3 2" xfId="19849"/>
    <cellStyle name="Normal 8 2 2 2 4 2 4" xfId="13014"/>
    <cellStyle name="Normal 8 2 2 2 4 3" xfId="4665"/>
    <cellStyle name="Normal 8 2 2 2 4 3 2" xfId="15047"/>
    <cellStyle name="Normal 8 2 2 2 4 4" xfId="8044"/>
    <cellStyle name="Normal 8 2 2 2 4 4 2" xfId="18426"/>
    <cellStyle name="Normal 8 2 2 2 4 5" xfId="11488"/>
    <cellStyle name="Normal 8 2 2 2 5" xfId="1843"/>
    <cellStyle name="Normal 8 2 2 2 5 2" xfId="5381"/>
    <cellStyle name="Normal 8 2 2 2 5 2 2" xfId="15763"/>
    <cellStyle name="Normal 8 2 2 2 5 3" xfId="8760"/>
    <cellStyle name="Normal 8 2 2 2 5 3 2" xfId="19142"/>
    <cellStyle name="Normal 8 2 2 2 5 4" xfId="12256"/>
    <cellStyle name="Normal 8 2 2 2 6" xfId="3633"/>
    <cellStyle name="Normal 8 2 2 2 6 2" xfId="7048"/>
    <cellStyle name="Normal 8 2 2 2 6 2 2" xfId="17430"/>
    <cellStyle name="Normal 8 2 2 2 6 3" xfId="10428"/>
    <cellStyle name="Normal 8 2 2 2 6 3 2" xfId="20810"/>
    <cellStyle name="Normal 8 2 2 2 6 4" xfId="14042"/>
    <cellStyle name="Normal 8 2 2 2 7" xfId="3960"/>
    <cellStyle name="Normal 8 2 2 2 7 2" xfId="14342"/>
    <cellStyle name="Normal 8 2 2 2 8" xfId="7338"/>
    <cellStyle name="Normal 8 2 2 2 8 2" xfId="17720"/>
    <cellStyle name="Normal 8 2 2 2 9" xfId="10731"/>
    <cellStyle name="Normal 8 2 2 3" xfId="386"/>
    <cellStyle name="Normal 8 2 2 3 2" xfId="775"/>
    <cellStyle name="Normal 8 2 2 3 2 2" xfId="1543"/>
    <cellStyle name="Normal 8 2 2 3 2 2 2" xfId="3080"/>
    <cellStyle name="Normal 8 2 2 3 2 2 2 2" xfId="6531"/>
    <cellStyle name="Normal 8 2 2 3 2 2 2 2 2" xfId="16913"/>
    <cellStyle name="Normal 8 2 2 3 2 2 2 3" xfId="9911"/>
    <cellStyle name="Normal 8 2 2 3 2 2 2 3 2" xfId="20293"/>
    <cellStyle name="Normal 8 2 2 3 2 2 2 4" xfId="13493"/>
    <cellStyle name="Normal 8 2 2 3 2 2 3" xfId="5109"/>
    <cellStyle name="Normal 8 2 2 3 2 2 3 2" xfId="15491"/>
    <cellStyle name="Normal 8 2 2 3 2 2 4" xfId="8488"/>
    <cellStyle name="Normal 8 2 2 3 2 2 4 2" xfId="18870"/>
    <cellStyle name="Normal 8 2 2 3 2 2 5" xfId="11967"/>
    <cellStyle name="Normal 8 2 2 3 2 3" xfId="2322"/>
    <cellStyle name="Normal 8 2 2 3 2 3 2" xfId="5825"/>
    <cellStyle name="Normal 8 2 2 3 2 3 2 2" xfId="16207"/>
    <cellStyle name="Normal 8 2 2 3 2 3 3" xfId="9205"/>
    <cellStyle name="Normal 8 2 2 3 2 3 3 2" xfId="19587"/>
    <cellStyle name="Normal 8 2 2 3 2 3 4" xfId="12735"/>
    <cellStyle name="Normal 8 2 2 3 2 4" xfId="3634"/>
    <cellStyle name="Normal 8 2 2 3 2 4 2" xfId="7049"/>
    <cellStyle name="Normal 8 2 2 3 2 4 2 2" xfId="17431"/>
    <cellStyle name="Normal 8 2 2 3 2 4 3" xfId="10429"/>
    <cellStyle name="Normal 8 2 2 3 2 4 3 2" xfId="20811"/>
    <cellStyle name="Normal 8 2 2 3 2 4 4" xfId="14043"/>
    <cellStyle name="Normal 8 2 2 3 2 5" xfId="4402"/>
    <cellStyle name="Normal 8 2 2 3 2 5 2" xfId="14784"/>
    <cellStyle name="Normal 8 2 2 3 2 6" xfId="7782"/>
    <cellStyle name="Normal 8 2 2 3 2 6 2" xfId="18164"/>
    <cellStyle name="Normal 8 2 2 3 2 7" xfId="11209"/>
    <cellStyle name="Normal 8 2 2 3 3" xfId="1164"/>
    <cellStyle name="Normal 8 2 2 3 3 2" xfId="2701"/>
    <cellStyle name="Normal 8 2 2 3 3 2 2" xfId="6178"/>
    <cellStyle name="Normal 8 2 2 3 3 2 2 2" xfId="16560"/>
    <cellStyle name="Normal 8 2 2 3 3 2 3" xfId="9558"/>
    <cellStyle name="Normal 8 2 2 3 3 2 3 2" xfId="19940"/>
    <cellStyle name="Normal 8 2 2 3 3 2 4" xfId="13114"/>
    <cellStyle name="Normal 8 2 2 3 3 3" xfId="4756"/>
    <cellStyle name="Normal 8 2 2 3 3 3 2" xfId="15138"/>
    <cellStyle name="Normal 8 2 2 3 3 4" xfId="8135"/>
    <cellStyle name="Normal 8 2 2 3 3 4 2" xfId="18517"/>
    <cellStyle name="Normal 8 2 2 3 3 5" xfId="11588"/>
    <cellStyle name="Normal 8 2 2 3 4" xfId="1943"/>
    <cellStyle name="Normal 8 2 2 3 4 2" xfId="5472"/>
    <cellStyle name="Normal 8 2 2 3 4 2 2" xfId="15854"/>
    <cellStyle name="Normal 8 2 2 3 4 3" xfId="8851"/>
    <cellStyle name="Normal 8 2 2 3 4 3 2" xfId="19233"/>
    <cellStyle name="Normal 8 2 2 3 4 4" xfId="12356"/>
    <cellStyle name="Normal 8 2 2 3 5" xfId="3635"/>
    <cellStyle name="Normal 8 2 2 3 5 2" xfId="7050"/>
    <cellStyle name="Normal 8 2 2 3 5 2 2" xfId="17432"/>
    <cellStyle name="Normal 8 2 2 3 5 3" xfId="10430"/>
    <cellStyle name="Normal 8 2 2 3 5 3 2" xfId="20812"/>
    <cellStyle name="Normal 8 2 2 3 5 4" xfId="14044"/>
    <cellStyle name="Normal 8 2 2 3 6" xfId="4051"/>
    <cellStyle name="Normal 8 2 2 3 6 2" xfId="14433"/>
    <cellStyle name="Normal 8 2 2 3 7" xfId="7430"/>
    <cellStyle name="Normal 8 2 2 3 7 2" xfId="17812"/>
    <cellStyle name="Normal 8 2 2 3 8" xfId="10831"/>
    <cellStyle name="Normal 8 2 2 4" xfId="499"/>
    <cellStyle name="Normal 8 2 2 4 2" xfId="888"/>
    <cellStyle name="Normal 8 2 2 4 2 2" xfId="1656"/>
    <cellStyle name="Normal 8 2 2 4 2 2 2" xfId="3193"/>
    <cellStyle name="Normal 8 2 2 4 2 2 2 2" xfId="6640"/>
    <cellStyle name="Normal 8 2 2 4 2 2 2 2 2" xfId="17022"/>
    <cellStyle name="Normal 8 2 2 4 2 2 2 3" xfId="10020"/>
    <cellStyle name="Normal 8 2 2 4 2 2 2 3 2" xfId="20402"/>
    <cellStyle name="Normal 8 2 2 4 2 2 2 4" xfId="13606"/>
    <cellStyle name="Normal 8 2 2 4 2 2 3" xfId="5218"/>
    <cellStyle name="Normal 8 2 2 4 2 2 3 2" xfId="15600"/>
    <cellStyle name="Normal 8 2 2 4 2 2 4" xfId="8597"/>
    <cellStyle name="Normal 8 2 2 4 2 2 4 2" xfId="18979"/>
    <cellStyle name="Normal 8 2 2 4 2 2 5" xfId="12080"/>
    <cellStyle name="Normal 8 2 2 4 2 3" xfId="2435"/>
    <cellStyle name="Normal 8 2 2 4 2 3 2" xfId="5934"/>
    <cellStyle name="Normal 8 2 2 4 2 3 2 2" xfId="16316"/>
    <cellStyle name="Normal 8 2 2 4 2 3 3" xfId="9314"/>
    <cellStyle name="Normal 8 2 2 4 2 3 3 2" xfId="19696"/>
    <cellStyle name="Normal 8 2 2 4 2 3 4" xfId="12848"/>
    <cellStyle name="Normal 8 2 2 4 2 4" xfId="3636"/>
    <cellStyle name="Normal 8 2 2 4 2 4 2" xfId="7051"/>
    <cellStyle name="Normal 8 2 2 4 2 4 2 2" xfId="17433"/>
    <cellStyle name="Normal 8 2 2 4 2 4 3" xfId="10431"/>
    <cellStyle name="Normal 8 2 2 4 2 4 3 2" xfId="20813"/>
    <cellStyle name="Normal 8 2 2 4 2 4 4" xfId="14045"/>
    <cellStyle name="Normal 8 2 2 4 2 5" xfId="4511"/>
    <cellStyle name="Normal 8 2 2 4 2 5 2" xfId="14893"/>
    <cellStyle name="Normal 8 2 2 4 2 6" xfId="7891"/>
    <cellStyle name="Normal 8 2 2 4 2 6 2" xfId="18273"/>
    <cellStyle name="Normal 8 2 2 4 2 7" xfId="11322"/>
    <cellStyle name="Normal 8 2 2 4 3" xfId="1277"/>
    <cellStyle name="Normal 8 2 2 4 3 2" xfId="2814"/>
    <cellStyle name="Normal 8 2 2 4 3 2 2" xfId="6287"/>
    <cellStyle name="Normal 8 2 2 4 3 2 2 2" xfId="16669"/>
    <cellStyle name="Normal 8 2 2 4 3 2 3" xfId="9667"/>
    <cellStyle name="Normal 8 2 2 4 3 2 3 2" xfId="20049"/>
    <cellStyle name="Normal 8 2 2 4 3 2 4" xfId="13227"/>
    <cellStyle name="Normal 8 2 2 4 3 3" xfId="4865"/>
    <cellStyle name="Normal 8 2 2 4 3 3 2" xfId="15247"/>
    <cellStyle name="Normal 8 2 2 4 3 4" xfId="8244"/>
    <cellStyle name="Normal 8 2 2 4 3 4 2" xfId="18626"/>
    <cellStyle name="Normal 8 2 2 4 3 5" xfId="11701"/>
    <cellStyle name="Normal 8 2 2 4 4" xfId="2056"/>
    <cellStyle name="Normal 8 2 2 4 4 2" xfId="5581"/>
    <cellStyle name="Normal 8 2 2 4 4 2 2" xfId="15963"/>
    <cellStyle name="Normal 8 2 2 4 4 3" xfId="8961"/>
    <cellStyle name="Normal 8 2 2 4 4 3 2" xfId="19343"/>
    <cellStyle name="Normal 8 2 2 4 4 4" xfId="12469"/>
    <cellStyle name="Normal 8 2 2 4 5" xfId="3637"/>
    <cellStyle name="Normal 8 2 2 4 5 2" xfId="7052"/>
    <cellStyle name="Normal 8 2 2 4 5 2 2" xfId="17434"/>
    <cellStyle name="Normal 8 2 2 4 5 3" xfId="10432"/>
    <cellStyle name="Normal 8 2 2 4 5 3 2" xfId="20814"/>
    <cellStyle name="Normal 8 2 2 4 5 4" xfId="14046"/>
    <cellStyle name="Normal 8 2 2 4 6" xfId="4159"/>
    <cellStyle name="Normal 8 2 2 4 6 2" xfId="14541"/>
    <cellStyle name="Normal 8 2 2 4 7" xfId="7538"/>
    <cellStyle name="Normal 8 2 2 4 7 2" xfId="17920"/>
    <cellStyle name="Normal 8 2 2 4 8" xfId="10943"/>
    <cellStyle name="Normal 8 2 2 5" xfId="592"/>
    <cellStyle name="Normal 8 2 2 5 2" xfId="1360"/>
    <cellStyle name="Normal 8 2 2 5 2 2" xfId="2897"/>
    <cellStyle name="Normal 8 2 2 5 2 2 2" xfId="6361"/>
    <cellStyle name="Normal 8 2 2 5 2 2 2 2" xfId="16743"/>
    <cellStyle name="Normal 8 2 2 5 2 2 3" xfId="9741"/>
    <cellStyle name="Normal 8 2 2 5 2 2 3 2" xfId="20123"/>
    <cellStyle name="Normal 8 2 2 5 2 2 4" xfId="13310"/>
    <cellStyle name="Normal 8 2 2 5 2 3" xfId="4939"/>
    <cellStyle name="Normal 8 2 2 5 2 3 2" xfId="15321"/>
    <cellStyle name="Normal 8 2 2 5 2 4" xfId="8318"/>
    <cellStyle name="Normal 8 2 2 5 2 4 2" xfId="18700"/>
    <cellStyle name="Normal 8 2 2 5 2 5" xfId="11784"/>
    <cellStyle name="Normal 8 2 2 5 3" xfId="2139"/>
    <cellStyle name="Normal 8 2 2 5 3 2" xfId="5655"/>
    <cellStyle name="Normal 8 2 2 5 3 2 2" xfId="16037"/>
    <cellStyle name="Normal 8 2 2 5 3 3" xfId="9035"/>
    <cellStyle name="Normal 8 2 2 5 3 3 2" xfId="19417"/>
    <cellStyle name="Normal 8 2 2 5 3 4" xfId="12552"/>
    <cellStyle name="Normal 8 2 2 5 4" xfId="3638"/>
    <cellStyle name="Normal 8 2 2 5 4 2" xfId="7053"/>
    <cellStyle name="Normal 8 2 2 5 4 2 2" xfId="17435"/>
    <cellStyle name="Normal 8 2 2 5 4 3" xfId="10433"/>
    <cellStyle name="Normal 8 2 2 5 4 3 2" xfId="20815"/>
    <cellStyle name="Normal 8 2 2 5 4 4" xfId="14047"/>
    <cellStyle name="Normal 8 2 2 5 5" xfId="4232"/>
    <cellStyle name="Normal 8 2 2 5 5 2" xfId="14614"/>
    <cellStyle name="Normal 8 2 2 5 6" xfId="7612"/>
    <cellStyle name="Normal 8 2 2 5 6 2" xfId="17994"/>
    <cellStyle name="Normal 8 2 2 5 7" xfId="11026"/>
    <cellStyle name="Normal 8 2 2 6" xfId="981"/>
    <cellStyle name="Normal 8 2 2 6 2" xfId="2518"/>
    <cellStyle name="Normal 8 2 2 6 2 2" xfId="6008"/>
    <cellStyle name="Normal 8 2 2 6 2 2 2" xfId="16390"/>
    <cellStyle name="Normal 8 2 2 6 2 3" xfId="9388"/>
    <cellStyle name="Normal 8 2 2 6 2 3 2" xfId="19770"/>
    <cellStyle name="Normal 8 2 2 6 2 4" xfId="12931"/>
    <cellStyle name="Normal 8 2 2 6 3" xfId="3639"/>
    <cellStyle name="Normal 8 2 2 6 3 2" xfId="7054"/>
    <cellStyle name="Normal 8 2 2 6 3 2 2" xfId="17436"/>
    <cellStyle name="Normal 8 2 2 6 3 3" xfId="10434"/>
    <cellStyle name="Normal 8 2 2 6 3 3 2" xfId="20816"/>
    <cellStyle name="Normal 8 2 2 6 3 4" xfId="14048"/>
    <cellStyle name="Normal 8 2 2 6 4" xfId="4586"/>
    <cellStyle name="Normal 8 2 2 6 4 2" xfId="14968"/>
    <cellStyle name="Normal 8 2 2 6 5" xfId="7965"/>
    <cellStyle name="Normal 8 2 2 6 5 2" xfId="18347"/>
    <cellStyle name="Normal 8 2 2 6 6" xfId="11405"/>
    <cellStyle name="Normal 8 2 2 7" xfId="1673"/>
    <cellStyle name="Normal 8 2 2 7 2" xfId="3640"/>
    <cellStyle name="Normal 8 2 2 7 2 2" xfId="7055"/>
    <cellStyle name="Normal 8 2 2 7 2 2 2" xfId="17437"/>
    <cellStyle name="Normal 8 2 2 7 2 3" xfId="10435"/>
    <cellStyle name="Normal 8 2 2 7 2 3 2" xfId="20817"/>
    <cellStyle name="Normal 8 2 2 7 2 4" xfId="14049"/>
    <cellStyle name="Normal 8 2 2 7 3" xfId="3641"/>
    <cellStyle name="Normal 8 2 2 7 3 2" xfId="7056"/>
    <cellStyle name="Normal 8 2 2 7 3 2 2" xfId="17438"/>
    <cellStyle name="Normal 8 2 2 7 3 3" xfId="10436"/>
    <cellStyle name="Normal 8 2 2 7 3 3 2" xfId="20818"/>
    <cellStyle name="Normal 8 2 2 7 3 4" xfId="14050"/>
    <cellStyle name="Normal 8 2 2 7 4" xfId="5234"/>
    <cellStyle name="Normal 8 2 2 7 4 2" xfId="15616"/>
    <cellStyle name="Normal 8 2 2 7 5" xfId="8613"/>
    <cellStyle name="Normal 8 2 2 7 5 2" xfId="18995"/>
    <cellStyle name="Normal 8 2 2 7 6" xfId="12096"/>
    <cellStyle name="Normal 8 2 2 8" xfId="3642"/>
    <cellStyle name="Normal 8 2 2 8 2" xfId="7057"/>
    <cellStyle name="Normal 8 2 2 8 2 2" xfId="17439"/>
    <cellStyle name="Normal 8 2 2 8 3" xfId="10437"/>
    <cellStyle name="Normal 8 2 2 8 3 2" xfId="20819"/>
    <cellStyle name="Normal 8 2 2 8 4" xfId="14051"/>
    <cellStyle name="Normal 8 2 2 9" xfId="3643"/>
    <cellStyle name="Normal 8 2 2 9 2" xfId="7058"/>
    <cellStyle name="Normal 8 2 2 9 2 2" xfId="17440"/>
    <cellStyle name="Normal 8 2 2 9 3" xfId="10438"/>
    <cellStyle name="Normal 8 2 2 9 3 2" xfId="20820"/>
    <cellStyle name="Normal 8 2 2 9 4" xfId="14052"/>
    <cellStyle name="Normal 8 2 3" xfId="259"/>
    <cellStyle name="Normal 8 2 3 2" xfId="445"/>
    <cellStyle name="Normal 8 2 3 2 2" xfId="834"/>
    <cellStyle name="Normal 8 2 3 2 2 2" xfId="1602"/>
    <cellStyle name="Normal 8 2 3 2 2 2 2" xfId="3139"/>
    <cellStyle name="Normal 8 2 3 2 2 2 2 2" xfId="6586"/>
    <cellStyle name="Normal 8 2 3 2 2 2 2 2 2" xfId="16968"/>
    <cellStyle name="Normal 8 2 3 2 2 2 2 3" xfId="9966"/>
    <cellStyle name="Normal 8 2 3 2 2 2 2 3 2" xfId="20348"/>
    <cellStyle name="Normal 8 2 3 2 2 2 2 4" xfId="13552"/>
    <cellStyle name="Normal 8 2 3 2 2 2 3" xfId="5164"/>
    <cellStyle name="Normal 8 2 3 2 2 2 3 2" xfId="15546"/>
    <cellStyle name="Normal 8 2 3 2 2 2 4" xfId="8543"/>
    <cellStyle name="Normal 8 2 3 2 2 2 4 2" xfId="18925"/>
    <cellStyle name="Normal 8 2 3 2 2 2 5" xfId="12026"/>
    <cellStyle name="Normal 8 2 3 2 2 3" xfId="2381"/>
    <cellStyle name="Normal 8 2 3 2 2 3 2" xfId="5880"/>
    <cellStyle name="Normal 8 2 3 2 2 3 2 2" xfId="16262"/>
    <cellStyle name="Normal 8 2 3 2 2 3 3" xfId="9260"/>
    <cellStyle name="Normal 8 2 3 2 2 3 3 2" xfId="19642"/>
    <cellStyle name="Normal 8 2 3 2 2 3 4" xfId="12794"/>
    <cellStyle name="Normal 8 2 3 2 2 4" xfId="3644"/>
    <cellStyle name="Normal 8 2 3 2 2 4 2" xfId="7059"/>
    <cellStyle name="Normal 8 2 3 2 2 4 2 2" xfId="17441"/>
    <cellStyle name="Normal 8 2 3 2 2 4 3" xfId="10439"/>
    <cellStyle name="Normal 8 2 3 2 2 4 3 2" xfId="20821"/>
    <cellStyle name="Normal 8 2 3 2 2 4 4" xfId="14053"/>
    <cellStyle name="Normal 8 2 3 2 2 5" xfId="4457"/>
    <cellStyle name="Normal 8 2 3 2 2 5 2" xfId="14839"/>
    <cellStyle name="Normal 8 2 3 2 2 6" xfId="7837"/>
    <cellStyle name="Normal 8 2 3 2 2 6 2" xfId="18219"/>
    <cellStyle name="Normal 8 2 3 2 2 7" xfId="11268"/>
    <cellStyle name="Normal 8 2 3 2 3" xfId="1223"/>
    <cellStyle name="Normal 8 2 3 2 3 2" xfId="2760"/>
    <cellStyle name="Normal 8 2 3 2 3 2 2" xfId="6233"/>
    <cellStyle name="Normal 8 2 3 2 3 2 2 2" xfId="16615"/>
    <cellStyle name="Normal 8 2 3 2 3 2 3" xfId="9613"/>
    <cellStyle name="Normal 8 2 3 2 3 2 3 2" xfId="19995"/>
    <cellStyle name="Normal 8 2 3 2 3 2 4" xfId="13173"/>
    <cellStyle name="Normal 8 2 3 2 3 3" xfId="4811"/>
    <cellStyle name="Normal 8 2 3 2 3 3 2" xfId="15193"/>
    <cellStyle name="Normal 8 2 3 2 3 4" xfId="8190"/>
    <cellStyle name="Normal 8 2 3 2 3 4 2" xfId="18572"/>
    <cellStyle name="Normal 8 2 3 2 3 5" xfId="11647"/>
    <cellStyle name="Normal 8 2 3 2 4" xfId="2002"/>
    <cellStyle name="Normal 8 2 3 2 4 2" xfId="5527"/>
    <cellStyle name="Normal 8 2 3 2 4 2 2" xfId="15909"/>
    <cellStyle name="Normal 8 2 3 2 4 3" xfId="8907"/>
    <cellStyle name="Normal 8 2 3 2 4 3 2" xfId="19289"/>
    <cellStyle name="Normal 8 2 3 2 4 4" xfId="12415"/>
    <cellStyle name="Normal 8 2 3 2 5" xfId="3645"/>
    <cellStyle name="Normal 8 2 3 2 5 2" xfId="7060"/>
    <cellStyle name="Normal 8 2 3 2 5 2 2" xfId="17442"/>
    <cellStyle name="Normal 8 2 3 2 5 3" xfId="10440"/>
    <cellStyle name="Normal 8 2 3 2 5 3 2" xfId="20822"/>
    <cellStyle name="Normal 8 2 3 2 5 4" xfId="14054"/>
    <cellStyle name="Normal 8 2 3 2 6" xfId="4106"/>
    <cellStyle name="Normal 8 2 3 2 6 2" xfId="14488"/>
    <cellStyle name="Normal 8 2 3 2 7" xfId="7485"/>
    <cellStyle name="Normal 8 2 3 2 7 2" xfId="17867"/>
    <cellStyle name="Normal 8 2 3 2 8" xfId="10890"/>
    <cellStyle name="Normal 8 2 3 3" xfId="651"/>
    <cellStyle name="Normal 8 2 3 3 2" xfId="1419"/>
    <cellStyle name="Normal 8 2 3 3 2 2" xfId="2956"/>
    <cellStyle name="Normal 8 2 3 3 2 2 2" xfId="6416"/>
    <cellStyle name="Normal 8 2 3 3 2 2 2 2" xfId="16798"/>
    <cellStyle name="Normal 8 2 3 3 2 2 3" xfId="9796"/>
    <cellStyle name="Normal 8 2 3 3 2 2 3 2" xfId="20178"/>
    <cellStyle name="Normal 8 2 3 3 2 2 4" xfId="13369"/>
    <cellStyle name="Normal 8 2 3 3 2 3" xfId="4994"/>
    <cellStyle name="Normal 8 2 3 3 2 3 2" xfId="15376"/>
    <cellStyle name="Normal 8 2 3 3 2 4" xfId="8373"/>
    <cellStyle name="Normal 8 2 3 3 2 4 2" xfId="18755"/>
    <cellStyle name="Normal 8 2 3 3 2 5" xfId="11843"/>
    <cellStyle name="Normal 8 2 3 3 3" xfId="2198"/>
    <cellStyle name="Normal 8 2 3 3 3 2" xfId="5710"/>
    <cellStyle name="Normal 8 2 3 3 3 2 2" xfId="16092"/>
    <cellStyle name="Normal 8 2 3 3 3 3" xfId="9090"/>
    <cellStyle name="Normal 8 2 3 3 3 3 2" xfId="19472"/>
    <cellStyle name="Normal 8 2 3 3 3 4" xfId="12611"/>
    <cellStyle name="Normal 8 2 3 3 4" xfId="3646"/>
    <cellStyle name="Normal 8 2 3 3 4 2" xfId="7061"/>
    <cellStyle name="Normal 8 2 3 3 4 2 2" xfId="17443"/>
    <cellStyle name="Normal 8 2 3 3 4 3" xfId="10441"/>
    <cellStyle name="Normal 8 2 3 3 4 3 2" xfId="20823"/>
    <cellStyle name="Normal 8 2 3 3 4 4" xfId="14055"/>
    <cellStyle name="Normal 8 2 3 3 5" xfId="4287"/>
    <cellStyle name="Normal 8 2 3 3 5 2" xfId="14669"/>
    <cellStyle name="Normal 8 2 3 3 6" xfId="7667"/>
    <cellStyle name="Normal 8 2 3 3 6 2" xfId="18049"/>
    <cellStyle name="Normal 8 2 3 3 7" xfId="11085"/>
    <cellStyle name="Normal 8 2 3 4" xfId="1040"/>
    <cellStyle name="Normal 8 2 3 4 2" xfId="2577"/>
    <cellStyle name="Normal 8 2 3 4 2 2" xfId="6063"/>
    <cellStyle name="Normal 8 2 3 4 2 2 2" xfId="16445"/>
    <cellStyle name="Normal 8 2 3 4 2 3" xfId="9443"/>
    <cellStyle name="Normal 8 2 3 4 2 3 2" xfId="19825"/>
    <cellStyle name="Normal 8 2 3 4 2 4" xfId="12990"/>
    <cellStyle name="Normal 8 2 3 4 3" xfId="4641"/>
    <cellStyle name="Normal 8 2 3 4 3 2" xfId="15023"/>
    <cellStyle name="Normal 8 2 3 4 4" xfId="8020"/>
    <cellStyle name="Normal 8 2 3 4 4 2" xfId="18402"/>
    <cellStyle name="Normal 8 2 3 4 5" xfId="11464"/>
    <cellStyle name="Normal 8 2 3 5" xfId="1819"/>
    <cellStyle name="Normal 8 2 3 5 2" xfId="5357"/>
    <cellStyle name="Normal 8 2 3 5 2 2" xfId="15739"/>
    <cellStyle name="Normal 8 2 3 5 3" xfId="8736"/>
    <cellStyle name="Normal 8 2 3 5 3 2" xfId="19118"/>
    <cellStyle name="Normal 8 2 3 5 4" xfId="12232"/>
    <cellStyle name="Normal 8 2 3 6" xfId="3647"/>
    <cellStyle name="Normal 8 2 3 6 2" xfId="7062"/>
    <cellStyle name="Normal 8 2 3 6 2 2" xfId="17444"/>
    <cellStyle name="Normal 8 2 3 6 3" xfId="10442"/>
    <cellStyle name="Normal 8 2 3 6 3 2" xfId="20824"/>
    <cellStyle name="Normal 8 2 3 6 4" xfId="14056"/>
    <cellStyle name="Normal 8 2 3 7" xfId="3936"/>
    <cellStyle name="Normal 8 2 3 7 2" xfId="14318"/>
    <cellStyle name="Normal 8 2 3 8" xfId="7314"/>
    <cellStyle name="Normal 8 2 3 8 2" xfId="17696"/>
    <cellStyle name="Normal 8 2 3 9" xfId="10707"/>
    <cellStyle name="Normal 8 2 4" xfId="362"/>
    <cellStyle name="Normal 8 2 4 2" xfId="751"/>
    <cellStyle name="Normal 8 2 4 2 2" xfId="1519"/>
    <cellStyle name="Normal 8 2 4 2 2 2" xfId="3056"/>
    <cellStyle name="Normal 8 2 4 2 2 2 2" xfId="6507"/>
    <cellStyle name="Normal 8 2 4 2 2 2 2 2" xfId="16889"/>
    <cellStyle name="Normal 8 2 4 2 2 2 3" xfId="9887"/>
    <cellStyle name="Normal 8 2 4 2 2 2 3 2" xfId="20269"/>
    <cellStyle name="Normal 8 2 4 2 2 2 4" xfId="13469"/>
    <cellStyle name="Normal 8 2 4 2 2 3" xfId="5085"/>
    <cellStyle name="Normal 8 2 4 2 2 3 2" xfId="15467"/>
    <cellStyle name="Normal 8 2 4 2 2 4" xfId="8464"/>
    <cellStyle name="Normal 8 2 4 2 2 4 2" xfId="18846"/>
    <cellStyle name="Normal 8 2 4 2 2 5" xfId="11943"/>
    <cellStyle name="Normal 8 2 4 2 3" xfId="2298"/>
    <cellStyle name="Normal 8 2 4 2 3 2" xfId="5801"/>
    <cellStyle name="Normal 8 2 4 2 3 2 2" xfId="16183"/>
    <cellStyle name="Normal 8 2 4 2 3 3" xfId="9181"/>
    <cellStyle name="Normal 8 2 4 2 3 3 2" xfId="19563"/>
    <cellStyle name="Normal 8 2 4 2 3 4" xfId="12711"/>
    <cellStyle name="Normal 8 2 4 2 4" xfId="3648"/>
    <cellStyle name="Normal 8 2 4 2 4 2" xfId="7063"/>
    <cellStyle name="Normal 8 2 4 2 4 2 2" xfId="17445"/>
    <cellStyle name="Normal 8 2 4 2 4 3" xfId="10443"/>
    <cellStyle name="Normal 8 2 4 2 4 3 2" xfId="20825"/>
    <cellStyle name="Normal 8 2 4 2 4 4" xfId="14057"/>
    <cellStyle name="Normal 8 2 4 2 5" xfId="4378"/>
    <cellStyle name="Normal 8 2 4 2 5 2" xfId="14760"/>
    <cellStyle name="Normal 8 2 4 2 6" xfId="7758"/>
    <cellStyle name="Normal 8 2 4 2 6 2" xfId="18140"/>
    <cellStyle name="Normal 8 2 4 2 7" xfId="11185"/>
    <cellStyle name="Normal 8 2 4 3" xfId="1140"/>
    <cellStyle name="Normal 8 2 4 3 2" xfId="2677"/>
    <cellStyle name="Normal 8 2 4 3 2 2" xfId="6154"/>
    <cellStyle name="Normal 8 2 4 3 2 2 2" xfId="16536"/>
    <cellStyle name="Normal 8 2 4 3 2 3" xfId="9534"/>
    <cellStyle name="Normal 8 2 4 3 2 3 2" xfId="19916"/>
    <cellStyle name="Normal 8 2 4 3 2 4" xfId="13090"/>
    <cellStyle name="Normal 8 2 4 3 3" xfId="4732"/>
    <cellStyle name="Normal 8 2 4 3 3 2" xfId="15114"/>
    <cellStyle name="Normal 8 2 4 3 4" xfId="8111"/>
    <cellStyle name="Normal 8 2 4 3 4 2" xfId="18493"/>
    <cellStyle name="Normal 8 2 4 3 5" xfId="11564"/>
    <cellStyle name="Normal 8 2 4 4" xfId="1919"/>
    <cellStyle name="Normal 8 2 4 4 2" xfId="5448"/>
    <cellStyle name="Normal 8 2 4 4 2 2" xfId="15830"/>
    <cellStyle name="Normal 8 2 4 4 3" xfId="8827"/>
    <cellStyle name="Normal 8 2 4 4 3 2" xfId="19209"/>
    <cellStyle name="Normal 8 2 4 4 4" xfId="12332"/>
    <cellStyle name="Normal 8 2 4 5" xfId="3649"/>
    <cellStyle name="Normal 8 2 4 5 2" xfId="7064"/>
    <cellStyle name="Normal 8 2 4 5 2 2" xfId="17446"/>
    <cellStyle name="Normal 8 2 4 5 3" xfId="10444"/>
    <cellStyle name="Normal 8 2 4 5 3 2" xfId="20826"/>
    <cellStyle name="Normal 8 2 4 5 4" xfId="14058"/>
    <cellStyle name="Normal 8 2 4 6" xfId="4027"/>
    <cellStyle name="Normal 8 2 4 6 2" xfId="14409"/>
    <cellStyle name="Normal 8 2 4 7" xfId="7406"/>
    <cellStyle name="Normal 8 2 4 7 2" xfId="17788"/>
    <cellStyle name="Normal 8 2 4 8" xfId="10807"/>
    <cellStyle name="Normal 8 2 5" xfId="568"/>
    <cellStyle name="Normal 8 2 5 2" xfId="1336"/>
    <cellStyle name="Normal 8 2 5 2 2" xfId="2873"/>
    <cellStyle name="Normal 8 2 5 2 2 2" xfId="6337"/>
    <cellStyle name="Normal 8 2 5 2 2 2 2" xfId="16719"/>
    <cellStyle name="Normal 8 2 5 2 2 3" xfId="9717"/>
    <cellStyle name="Normal 8 2 5 2 2 3 2" xfId="20099"/>
    <cellStyle name="Normal 8 2 5 2 2 4" xfId="13286"/>
    <cellStyle name="Normal 8 2 5 2 3" xfId="4915"/>
    <cellStyle name="Normal 8 2 5 2 3 2" xfId="15297"/>
    <cellStyle name="Normal 8 2 5 2 4" xfId="8294"/>
    <cellStyle name="Normal 8 2 5 2 4 2" xfId="18676"/>
    <cellStyle name="Normal 8 2 5 2 5" xfId="11760"/>
    <cellStyle name="Normal 8 2 5 3" xfId="2115"/>
    <cellStyle name="Normal 8 2 5 3 2" xfId="5631"/>
    <cellStyle name="Normal 8 2 5 3 2 2" xfId="16013"/>
    <cellStyle name="Normal 8 2 5 3 3" xfId="9011"/>
    <cellStyle name="Normal 8 2 5 3 3 2" xfId="19393"/>
    <cellStyle name="Normal 8 2 5 3 4" xfId="12528"/>
    <cellStyle name="Normal 8 2 5 4" xfId="3650"/>
    <cellStyle name="Normal 8 2 5 4 2" xfId="7065"/>
    <cellStyle name="Normal 8 2 5 4 2 2" xfId="17447"/>
    <cellStyle name="Normal 8 2 5 4 3" xfId="10445"/>
    <cellStyle name="Normal 8 2 5 4 3 2" xfId="20827"/>
    <cellStyle name="Normal 8 2 5 4 4" xfId="14059"/>
    <cellStyle name="Normal 8 2 5 5" xfId="4208"/>
    <cellStyle name="Normal 8 2 5 5 2" xfId="14590"/>
    <cellStyle name="Normal 8 2 5 6" xfId="7588"/>
    <cellStyle name="Normal 8 2 5 6 2" xfId="17970"/>
    <cellStyle name="Normal 8 2 5 7" xfId="11002"/>
    <cellStyle name="Normal 8 2 6" xfId="957"/>
    <cellStyle name="Normal 8 2 6 2" xfId="2494"/>
    <cellStyle name="Normal 8 2 6 2 2" xfId="5984"/>
    <cellStyle name="Normal 8 2 6 2 2 2" xfId="16366"/>
    <cellStyle name="Normal 8 2 6 2 3" xfId="9364"/>
    <cellStyle name="Normal 8 2 6 2 3 2" xfId="19746"/>
    <cellStyle name="Normal 8 2 6 2 4" xfId="12907"/>
    <cellStyle name="Normal 8 2 6 3" xfId="4562"/>
    <cellStyle name="Normal 8 2 6 3 2" xfId="14944"/>
    <cellStyle name="Normal 8 2 6 4" xfId="7941"/>
    <cellStyle name="Normal 8 2 6 4 2" xfId="18323"/>
    <cellStyle name="Normal 8 2 6 5" xfId="11381"/>
    <cellStyle name="Normal 8 2 7" xfId="3651"/>
    <cellStyle name="Normal 8 2 7 2" xfId="7066"/>
    <cellStyle name="Normal 8 2 7 2 2" xfId="17448"/>
    <cellStyle name="Normal 8 2 7 3" xfId="10446"/>
    <cellStyle name="Normal 8 2 7 3 2" xfId="20828"/>
    <cellStyle name="Normal 8 2 7 4" xfId="14060"/>
    <cellStyle name="Normal 8 2 8" xfId="3860"/>
    <cellStyle name="Normal 8 2 8 2" xfId="14242"/>
    <cellStyle name="Normal 8 2 9" xfId="7238"/>
    <cellStyle name="Normal 8 2 9 2" xfId="17620"/>
    <cellStyle name="Normal 8 3" xfId="204"/>
    <cellStyle name="Normal 8 3 2" xfId="3695"/>
    <cellStyle name="Normal 8 3 2 2" xfId="7109"/>
    <cellStyle name="Normal 8 3 2 2 2" xfId="17491"/>
    <cellStyle name="Normal 8 3 2 3" xfId="10489"/>
    <cellStyle name="Normal 8 3 2 3 2" xfId="20871"/>
    <cellStyle name="Normal 8 3 2 4" xfId="14103"/>
    <cellStyle name="Normal 8 4" xfId="258"/>
    <cellStyle name="Normal 8 4 2" xfId="444"/>
    <cellStyle name="Normal 8 4 2 2" xfId="833"/>
    <cellStyle name="Normal 8 4 2 2 2" xfId="1601"/>
    <cellStyle name="Normal 8 4 2 2 2 2" xfId="3138"/>
    <cellStyle name="Normal 8 4 2 2 2 2 2" xfId="6585"/>
    <cellStyle name="Normal 8 4 2 2 2 2 2 2" xfId="16967"/>
    <cellStyle name="Normal 8 4 2 2 2 2 3" xfId="9965"/>
    <cellStyle name="Normal 8 4 2 2 2 2 3 2" xfId="20347"/>
    <cellStyle name="Normal 8 4 2 2 2 2 4" xfId="13551"/>
    <cellStyle name="Normal 8 4 2 2 2 3" xfId="5163"/>
    <cellStyle name="Normal 8 4 2 2 2 3 2" xfId="15545"/>
    <cellStyle name="Normal 8 4 2 2 2 4" xfId="8542"/>
    <cellStyle name="Normal 8 4 2 2 2 4 2" xfId="18924"/>
    <cellStyle name="Normal 8 4 2 2 2 5" xfId="12025"/>
    <cellStyle name="Normal 8 4 2 2 3" xfId="2380"/>
    <cellStyle name="Normal 8 4 2 2 3 2" xfId="5879"/>
    <cellStyle name="Normal 8 4 2 2 3 2 2" xfId="16261"/>
    <cellStyle name="Normal 8 4 2 2 3 3" xfId="9259"/>
    <cellStyle name="Normal 8 4 2 2 3 3 2" xfId="19641"/>
    <cellStyle name="Normal 8 4 2 2 3 4" xfId="12793"/>
    <cellStyle name="Normal 8 4 2 2 4" xfId="4456"/>
    <cellStyle name="Normal 8 4 2 2 4 2" xfId="14838"/>
    <cellStyle name="Normal 8 4 2 2 5" xfId="7836"/>
    <cellStyle name="Normal 8 4 2 2 5 2" xfId="18218"/>
    <cellStyle name="Normal 8 4 2 2 6" xfId="11267"/>
    <cellStyle name="Normal 8 4 2 3" xfId="1222"/>
    <cellStyle name="Normal 8 4 2 3 2" xfId="2759"/>
    <cellStyle name="Normal 8 4 2 3 2 2" xfId="6232"/>
    <cellStyle name="Normal 8 4 2 3 2 2 2" xfId="16614"/>
    <cellStyle name="Normal 8 4 2 3 2 3" xfId="9612"/>
    <cellStyle name="Normal 8 4 2 3 2 3 2" xfId="19994"/>
    <cellStyle name="Normal 8 4 2 3 2 4" xfId="13172"/>
    <cellStyle name="Normal 8 4 2 3 3" xfId="4810"/>
    <cellStyle name="Normal 8 4 2 3 3 2" xfId="15192"/>
    <cellStyle name="Normal 8 4 2 3 4" xfId="8189"/>
    <cellStyle name="Normal 8 4 2 3 4 2" xfId="18571"/>
    <cellStyle name="Normal 8 4 2 3 5" xfId="11646"/>
    <cellStyle name="Normal 8 4 2 4" xfId="2001"/>
    <cellStyle name="Normal 8 4 2 4 2" xfId="5526"/>
    <cellStyle name="Normal 8 4 2 4 2 2" xfId="15908"/>
    <cellStyle name="Normal 8 4 2 4 3" xfId="8906"/>
    <cellStyle name="Normal 8 4 2 4 3 2" xfId="19288"/>
    <cellStyle name="Normal 8 4 2 4 4" xfId="12414"/>
    <cellStyle name="Normal 8 4 2 5" xfId="3652"/>
    <cellStyle name="Normal 8 4 2 5 2" xfId="7067"/>
    <cellStyle name="Normal 8 4 2 5 2 2" xfId="17449"/>
    <cellStyle name="Normal 8 4 2 5 3" xfId="10447"/>
    <cellStyle name="Normal 8 4 2 5 3 2" xfId="20829"/>
    <cellStyle name="Normal 8 4 2 5 4" xfId="14061"/>
    <cellStyle name="Normal 8 4 2 6" xfId="4105"/>
    <cellStyle name="Normal 8 4 2 6 2" xfId="14487"/>
    <cellStyle name="Normal 8 4 2 7" xfId="7484"/>
    <cellStyle name="Normal 8 4 2 7 2" xfId="17866"/>
    <cellStyle name="Normal 8 4 2 8" xfId="10889"/>
    <cellStyle name="Normal 8 4 3" xfId="650"/>
    <cellStyle name="Normal 8 4 3 2" xfId="1418"/>
    <cellStyle name="Normal 8 4 3 2 2" xfId="2955"/>
    <cellStyle name="Normal 8 4 3 2 2 2" xfId="6415"/>
    <cellStyle name="Normal 8 4 3 2 2 2 2" xfId="16797"/>
    <cellStyle name="Normal 8 4 3 2 2 3" xfId="9795"/>
    <cellStyle name="Normal 8 4 3 2 2 3 2" xfId="20177"/>
    <cellStyle name="Normal 8 4 3 2 2 4" xfId="13368"/>
    <cellStyle name="Normal 8 4 3 2 3" xfId="4993"/>
    <cellStyle name="Normal 8 4 3 2 3 2" xfId="15375"/>
    <cellStyle name="Normal 8 4 3 2 4" xfId="8372"/>
    <cellStyle name="Normal 8 4 3 2 4 2" xfId="18754"/>
    <cellStyle name="Normal 8 4 3 2 5" xfId="11842"/>
    <cellStyle name="Normal 8 4 3 3" xfId="2197"/>
    <cellStyle name="Normal 8 4 3 3 2" xfId="5709"/>
    <cellStyle name="Normal 8 4 3 3 2 2" xfId="16091"/>
    <cellStyle name="Normal 8 4 3 3 3" xfId="9089"/>
    <cellStyle name="Normal 8 4 3 3 3 2" xfId="19471"/>
    <cellStyle name="Normal 8 4 3 3 4" xfId="12610"/>
    <cellStyle name="Normal 8 4 3 4" xfId="4286"/>
    <cellStyle name="Normal 8 4 3 4 2" xfId="14668"/>
    <cellStyle name="Normal 8 4 3 5" xfId="7666"/>
    <cellStyle name="Normal 8 4 3 5 2" xfId="18048"/>
    <cellStyle name="Normal 8 4 3 6" xfId="11084"/>
    <cellStyle name="Normal 8 4 4" xfId="1039"/>
    <cellStyle name="Normal 8 4 4 2" xfId="2576"/>
    <cellStyle name="Normal 8 4 4 2 2" xfId="6062"/>
    <cellStyle name="Normal 8 4 4 2 2 2" xfId="16444"/>
    <cellStyle name="Normal 8 4 4 2 3" xfId="9442"/>
    <cellStyle name="Normal 8 4 4 2 3 2" xfId="19824"/>
    <cellStyle name="Normal 8 4 4 2 4" xfId="12989"/>
    <cellStyle name="Normal 8 4 4 3" xfId="4640"/>
    <cellStyle name="Normal 8 4 4 3 2" xfId="15022"/>
    <cellStyle name="Normal 8 4 4 4" xfId="8019"/>
    <cellStyle name="Normal 8 4 4 4 2" xfId="18401"/>
    <cellStyle name="Normal 8 4 4 5" xfId="11463"/>
    <cellStyle name="Normal 8 4 5" xfId="1818"/>
    <cellStyle name="Normal 8 4 5 2" xfId="5356"/>
    <cellStyle name="Normal 8 4 5 2 2" xfId="15738"/>
    <cellStyle name="Normal 8 4 5 3" xfId="8735"/>
    <cellStyle name="Normal 8 4 5 3 2" xfId="19117"/>
    <cellStyle name="Normal 8 4 5 4" xfId="12231"/>
    <cellStyle name="Normal 8 4 6" xfId="3653"/>
    <cellStyle name="Normal 8 4 6 2" xfId="7068"/>
    <cellStyle name="Normal 8 4 6 2 2" xfId="17450"/>
    <cellStyle name="Normal 8 4 6 3" xfId="10448"/>
    <cellStyle name="Normal 8 4 6 3 2" xfId="20830"/>
    <cellStyle name="Normal 8 4 6 4" xfId="14062"/>
    <cellStyle name="Normal 8 4 7" xfId="3935"/>
    <cellStyle name="Normal 8 4 7 2" xfId="14317"/>
    <cellStyle name="Normal 8 4 8" xfId="7313"/>
    <cellStyle name="Normal 8 4 8 2" xfId="17695"/>
    <cellStyle name="Normal 8 4 9" xfId="10706"/>
    <cellStyle name="Normal 8 5" xfId="361"/>
    <cellStyle name="Normal 8 5 2" xfId="750"/>
    <cellStyle name="Normal 8 5 2 2" xfId="1518"/>
    <cellStyle name="Normal 8 5 2 2 2" xfId="3055"/>
    <cellStyle name="Normal 8 5 2 2 2 2" xfId="6506"/>
    <cellStyle name="Normal 8 5 2 2 2 2 2" xfId="16888"/>
    <cellStyle name="Normal 8 5 2 2 2 3" xfId="9886"/>
    <cellStyle name="Normal 8 5 2 2 2 3 2" xfId="20268"/>
    <cellStyle name="Normal 8 5 2 2 2 4" xfId="13468"/>
    <cellStyle name="Normal 8 5 2 2 3" xfId="5084"/>
    <cellStyle name="Normal 8 5 2 2 3 2" xfId="15466"/>
    <cellStyle name="Normal 8 5 2 2 4" xfId="8463"/>
    <cellStyle name="Normal 8 5 2 2 4 2" xfId="18845"/>
    <cellStyle name="Normal 8 5 2 2 5" xfId="11942"/>
    <cellStyle name="Normal 8 5 2 3" xfId="2297"/>
    <cellStyle name="Normal 8 5 2 3 2" xfId="5800"/>
    <cellStyle name="Normal 8 5 2 3 2 2" xfId="16182"/>
    <cellStyle name="Normal 8 5 2 3 3" xfId="9180"/>
    <cellStyle name="Normal 8 5 2 3 3 2" xfId="19562"/>
    <cellStyle name="Normal 8 5 2 3 4" xfId="12710"/>
    <cellStyle name="Normal 8 5 2 4" xfId="3654"/>
    <cellStyle name="Normal 8 5 2 4 2" xfId="7069"/>
    <cellStyle name="Normal 8 5 2 4 2 2" xfId="17451"/>
    <cellStyle name="Normal 8 5 2 4 3" xfId="10449"/>
    <cellStyle name="Normal 8 5 2 4 3 2" xfId="20831"/>
    <cellStyle name="Normal 8 5 2 4 4" xfId="14063"/>
    <cellStyle name="Normal 8 5 2 5" xfId="4377"/>
    <cellStyle name="Normal 8 5 2 5 2" xfId="14759"/>
    <cellStyle name="Normal 8 5 2 6" xfId="7757"/>
    <cellStyle name="Normal 8 5 2 6 2" xfId="18139"/>
    <cellStyle name="Normal 8 5 2 7" xfId="11184"/>
    <cellStyle name="Normal 8 5 3" xfId="1139"/>
    <cellStyle name="Normal 8 5 3 2" xfId="2676"/>
    <cellStyle name="Normal 8 5 3 2 2" xfId="6153"/>
    <cellStyle name="Normal 8 5 3 2 2 2" xfId="16535"/>
    <cellStyle name="Normal 8 5 3 2 3" xfId="9533"/>
    <cellStyle name="Normal 8 5 3 2 3 2" xfId="19915"/>
    <cellStyle name="Normal 8 5 3 2 4" xfId="13089"/>
    <cellStyle name="Normal 8 5 3 3" xfId="4731"/>
    <cellStyle name="Normal 8 5 3 3 2" xfId="15113"/>
    <cellStyle name="Normal 8 5 3 4" xfId="8110"/>
    <cellStyle name="Normal 8 5 3 4 2" xfId="18492"/>
    <cellStyle name="Normal 8 5 3 5" xfId="11563"/>
    <cellStyle name="Normal 8 5 4" xfId="1918"/>
    <cellStyle name="Normal 8 5 4 2" xfId="5447"/>
    <cellStyle name="Normal 8 5 4 2 2" xfId="15829"/>
    <cellStyle name="Normal 8 5 4 3" xfId="8826"/>
    <cellStyle name="Normal 8 5 4 3 2" xfId="19208"/>
    <cellStyle name="Normal 8 5 4 4" xfId="12331"/>
    <cellStyle name="Normal 8 5 5" xfId="3655"/>
    <cellStyle name="Normal 8 5 5 2" xfId="7070"/>
    <cellStyle name="Normal 8 5 5 2 2" xfId="17452"/>
    <cellStyle name="Normal 8 5 5 3" xfId="10450"/>
    <cellStyle name="Normal 8 5 5 3 2" xfId="20832"/>
    <cellStyle name="Normal 8 5 5 4" xfId="14064"/>
    <cellStyle name="Normal 8 5 6" xfId="4026"/>
    <cellStyle name="Normal 8 5 6 2" xfId="14408"/>
    <cellStyle name="Normal 8 5 7" xfId="7405"/>
    <cellStyle name="Normal 8 5 7 2" xfId="17787"/>
    <cellStyle name="Normal 8 5 8" xfId="10806"/>
    <cellStyle name="Normal 8 6" xfId="567"/>
    <cellStyle name="Normal 8 6 2" xfId="1335"/>
    <cellStyle name="Normal 8 6 2 2" xfId="2872"/>
    <cellStyle name="Normal 8 6 2 2 2" xfId="6336"/>
    <cellStyle name="Normal 8 6 2 2 2 2" xfId="16718"/>
    <cellStyle name="Normal 8 6 2 2 3" xfId="9716"/>
    <cellStyle name="Normal 8 6 2 2 3 2" xfId="20098"/>
    <cellStyle name="Normal 8 6 2 2 4" xfId="13285"/>
    <cellStyle name="Normal 8 6 2 3" xfId="4914"/>
    <cellStyle name="Normal 8 6 2 3 2" xfId="15296"/>
    <cellStyle name="Normal 8 6 2 4" xfId="8293"/>
    <cellStyle name="Normal 8 6 2 4 2" xfId="18675"/>
    <cellStyle name="Normal 8 6 2 5" xfId="11759"/>
    <cellStyle name="Normal 8 6 3" xfId="2114"/>
    <cellStyle name="Normal 8 6 3 2" xfId="5630"/>
    <cellStyle name="Normal 8 6 3 2 2" xfId="16012"/>
    <cellStyle name="Normal 8 6 3 3" xfId="9010"/>
    <cellStyle name="Normal 8 6 3 3 2" xfId="19392"/>
    <cellStyle name="Normal 8 6 3 4" xfId="12527"/>
    <cellStyle name="Normal 8 6 4" xfId="3656"/>
    <cellStyle name="Normal 8 6 4 2" xfId="7071"/>
    <cellStyle name="Normal 8 6 4 2 2" xfId="17453"/>
    <cellStyle name="Normal 8 6 4 3" xfId="10451"/>
    <cellStyle name="Normal 8 6 4 3 2" xfId="20833"/>
    <cellStyle name="Normal 8 6 4 4" xfId="14065"/>
    <cellStyle name="Normal 8 6 5" xfId="4207"/>
    <cellStyle name="Normal 8 6 5 2" xfId="14589"/>
    <cellStyle name="Normal 8 6 6" xfId="7587"/>
    <cellStyle name="Normal 8 6 6 2" xfId="17969"/>
    <cellStyle name="Normal 8 6 7" xfId="11001"/>
    <cellStyle name="Normal 8 7" xfId="956"/>
    <cellStyle name="Normal 8 7 2" xfId="2493"/>
    <cellStyle name="Normal 8 7 2 2" xfId="5983"/>
    <cellStyle name="Normal 8 7 2 2 2" xfId="16365"/>
    <cellStyle name="Normal 8 7 2 3" xfId="9363"/>
    <cellStyle name="Normal 8 7 2 3 2" xfId="19745"/>
    <cellStyle name="Normal 8 7 2 4" xfId="12906"/>
    <cellStyle name="Normal 8 7 3" xfId="4561"/>
    <cellStyle name="Normal 8 7 3 2" xfId="14943"/>
    <cellStyle name="Normal 8 7 4" xfId="7940"/>
    <cellStyle name="Normal 8 7 4 2" xfId="18322"/>
    <cellStyle name="Normal 8 7 5" xfId="11380"/>
    <cellStyle name="Normal 8 8" xfId="3657"/>
    <cellStyle name="Normal 8 8 2" xfId="7072"/>
    <cellStyle name="Normal 8 8 2 2" xfId="17454"/>
    <cellStyle name="Normal 8 8 3" xfId="10452"/>
    <cellStyle name="Normal 8 8 3 2" xfId="20834"/>
    <cellStyle name="Normal 8 8 4" xfId="14066"/>
    <cellStyle name="Normal 8 9" xfId="169"/>
    <cellStyle name="Normal 8 9 2" xfId="3859"/>
    <cellStyle name="Normal 8 9 2 2" xfId="14241"/>
    <cellStyle name="Normal 8 9 3" xfId="7237"/>
    <cellStyle name="Normal 8 9 3 2" xfId="17619"/>
    <cellStyle name="Normal 8 9 4" xfId="10628"/>
    <cellStyle name="Normal 8_Passage &amp; Others" xfId="3737"/>
    <cellStyle name="Normal 9" xfId="192"/>
    <cellStyle name="Normal 9 10" xfId="7257"/>
    <cellStyle name="Normal 9 10 2" xfId="17639"/>
    <cellStyle name="Normal 9 11" xfId="10648"/>
    <cellStyle name="Normal 9 2" xfId="281"/>
    <cellStyle name="Normal 9 2 10" xfId="10729"/>
    <cellStyle name="Normal 9 2 2" xfId="467"/>
    <cellStyle name="Normal 9 2 2 2" xfId="856"/>
    <cellStyle name="Normal 9 2 2 2 2" xfId="1624"/>
    <cellStyle name="Normal 9 2 2 2 2 2" xfId="3161"/>
    <cellStyle name="Normal 9 2 2 2 2 2 2" xfId="6608"/>
    <cellStyle name="Normal 9 2 2 2 2 2 2 2" xfId="16990"/>
    <cellStyle name="Normal 9 2 2 2 2 2 3" xfId="9988"/>
    <cellStyle name="Normal 9 2 2 2 2 2 3 2" xfId="20370"/>
    <cellStyle name="Normal 9 2 2 2 2 2 4" xfId="13574"/>
    <cellStyle name="Normal 9 2 2 2 2 3" xfId="5186"/>
    <cellStyle name="Normal 9 2 2 2 2 3 2" xfId="15568"/>
    <cellStyle name="Normal 9 2 2 2 2 4" xfId="8565"/>
    <cellStyle name="Normal 9 2 2 2 2 4 2" xfId="18947"/>
    <cellStyle name="Normal 9 2 2 2 2 5" xfId="12048"/>
    <cellStyle name="Normal 9 2 2 2 3" xfId="2403"/>
    <cellStyle name="Normal 9 2 2 2 3 2" xfId="5902"/>
    <cellStyle name="Normal 9 2 2 2 3 2 2" xfId="16284"/>
    <cellStyle name="Normal 9 2 2 2 3 3" xfId="9282"/>
    <cellStyle name="Normal 9 2 2 2 3 3 2" xfId="19664"/>
    <cellStyle name="Normal 9 2 2 2 3 4" xfId="12816"/>
    <cellStyle name="Normal 9 2 2 2 4" xfId="4479"/>
    <cellStyle name="Normal 9 2 2 2 4 2" xfId="14861"/>
    <cellStyle name="Normal 9 2 2 2 5" xfId="7859"/>
    <cellStyle name="Normal 9 2 2 2 5 2" xfId="18241"/>
    <cellStyle name="Normal 9 2 2 2 6" xfId="11290"/>
    <cellStyle name="Normal 9 2 2 3" xfId="1245"/>
    <cellStyle name="Normal 9 2 2 3 2" xfId="2782"/>
    <cellStyle name="Normal 9 2 2 3 2 2" xfId="6255"/>
    <cellStyle name="Normal 9 2 2 3 2 2 2" xfId="16637"/>
    <cellStyle name="Normal 9 2 2 3 2 3" xfId="9635"/>
    <cellStyle name="Normal 9 2 2 3 2 3 2" xfId="20017"/>
    <cellStyle name="Normal 9 2 2 3 2 4" xfId="13195"/>
    <cellStyle name="Normal 9 2 2 3 3" xfId="4833"/>
    <cellStyle name="Normal 9 2 2 3 3 2" xfId="15215"/>
    <cellStyle name="Normal 9 2 2 3 4" xfId="8212"/>
    <cellStyle name="Normal 9 2 2 3 4 2" xfId="18594"/>
    <cellStyle name="Normal 9 2 2 3 5" xfId="11669"/>
    <cellStyle name="Normal 9 2 2 4" xfId="2024"/>
    <cellStyle name="Normal 9 2 2 4 2" xfId="5549"/>
    <cellStyle name="Normal 9 2 2 4 2 2" xfId="15931"/>
    <cellStyle name="Normal 9 2 2 4 3" xfId="8929"/>
    <cellStyle name="Normal 9 2 2 4 3 2" xfId="19311"/>
    <cellStyle name="Normal 9 2 2 4 4" xfId="12437"/>
    <cellStyle name="Normal 9 2 2 5" xfId="3658"/>
    <cellStyle name="Normal 9 2 2 5 2" xfId="7073"/>
    <cellStyle name="Normal 9 2 2 5 2 2" xfId="17455"/>
    <cellStyle name="Normal 9 2 2 5 3" xfId="10453"/>
    <cellStyle name="Normal 9 2 2 5 3 2" xfId="20835"/>
    <cellStyle name="Normal 9 2 2 5 4" xfId="14067"/>
    <cellStyle name="Normal 9 2 2 6" xfId="4128"/>
    <cellStyle name="Normal 9 2 2 6 2" xfId="14510"/>
    <cellStyle name="Normal 9 2 2 7" xfId="7507"/>
    <cellStyle name="Normal 9 2 2 7 2" xfId="17889"/>
    <cellStyle name="Normal 9 2 2 8" xfId="10912"/>
    <cellStyle name="Normal 9 2 3" xfId="673"/>
    <cellStyle name="Normal 9 2 3 2" xfId="1441"/>
    <cellStyle name="Normal 9 2 3 2 2" xfId="2978"/>
    <cellStyle name="Normal 9 2 3 2 2 2" xfId="6438"/>
    <cellStyle name="Normal 9 2 3 2 2 2 2" xfId="16820"/>
    <cellStyle name="Normal 9 2 3 2 2 3" xfId="9818"/>
    <cellStyle name="Normal 9 2 3 2 2 3 2" xfId="20200"/>
    <cellStyle name="Normal 9 2 3 2 2 4" xfId="13391"/>
    <cellStyle name="Normal 9 2 3 2 3" xfId="5016"/>
    <cellStyle name="Normal 9 2 3 2 3 2" xfId="15398"/>
    <cellStyle name="Normal 9 2 3 2 4" xfId="8395"/>
    <cellStyle name="Normal 9 2 3 2 4 2" xfId="18777"/>
    <cellStyle name="Normal 9 2 3 2 5" xfId="11865"/>
    <cellStyle name="Normal 9 2 3 3" xfId="2220"/>
    <cellStyle name="Normal 9 2 3 3 2" xfId="5732"/>
    <cellStyle name="Normal 9 2 3 3 2 2" xfId="16114"/>
    <cellStyle name="Normal 9 2 3 3 3" xfId="9112"/>
    <cellStyle name="Normal 9 2 3 3 3 2" xfId="19494"/>
    <cellStyle name="Normal 9 2 3 3 4" xfId="12633"/>
    <cellStyle name="Normal 9 2 3 4" xfId="4309"/>
    <cellStyle name="Normal 9 2 3 4 2" xfId="14691"/>
    <cellStyle name="Normal 9 2 3 5" xfId="7689"/>
    <cellStyle name="Normal 9 2 3 5 2" xfId="18071"/>
    <cellStyle name="Normal 9 2 3 6" xfId="11107"/>
    <cellStyle name="Normal 9 2 4" xfId="1062"/>
    <cellStyle name="Normal 9 2 4 2" xfId="2599"/>
    <cellStyle name="Normal 9 2 4 2 2" xfId="6085"/>
    <cellStyle name="Normal 9 2 4 2 2 2" xfId="16467"/>
    <cellStyle name="Normal 9 2 4 2 3" xfId="9465"/>
    <cellStyle name="Normal 9 2 4 2 3 2" xfId="19847"/>
    <cellStyle name="Normal 9 2 4 2 4" xfId="13012"/>
    <cellStyle name="Normal 9 2 4 3" xfId="4663"/>
    <cellStyle name="Normal 9 2 4 3 2" xfId="15045"/>
    <cellStyle name="Normal 9 2 4 4" xfId="8042"/>
    <cellStyle name="Normal 9 2 4 4 2" xfId="18424"/>
    <cellStyle name="Normal 9 2 4 5" xfId="11486"/>
    <cellStyle name="Normal 9 2 5" xfId="1841"/>
    <cellStyle name="Normal 9 2 5 2" xfId="5379"/>
    <cellStyle name="Normal 9 2 5 2 2" xfId="15761"/>
    <cellStyle name="Normal 9 2 5 3" xfId="8758"/>
    <cellStyle name="Normal 9 2 5 3 2" xfId="19140"/>
    <cellStyle name="Normal 9 2 5 4" xfId="12254"/>
    <cellStyle name="Normal 9 2 6" xfId="3659"/>
    <cellStyle name="Normal 9 2 6 2" xfId="7074"/>
    <cellStyle name="Normal 9 2 6 2 2" xfId="17456"/>
    <cellStyle name="Normal 9 2 6 3" xfId="10454"/>
    <cellStyle name="Normal 9 2 6 3 2" xfId="20836"/>
    <cellStyle name="Normal 9 2 6 4" xfId="14068"/>
    <cellStyle name="Normal 9 2 7" xfId="3727"/>
    <cellStyle name="Normal 9 2 8" xfId="3958"/>
    <cellStyle name="Normal 9 2 8 2" xfId="14340"/>
    <cellStyle name="Normal 9 2 9" xfId="7336"/>
    <cellStyle name="Normal 9 2 9 2" xfId="17718"/>
    <cellStyle name="Normal 9 3" xfId="384"/>
    <cellStyle name="Normal 9 3 2" xfId="773"/>
    <cellStyle name="Normal 9 3 2 2" xfId="1541"/>
    <cellStyle name="Normal 9 3 2 2 2" xfId="3078"/>
    <cellStyle name="Normal 9 3 2 2 2 2" xfId="6529"/>
    <cellStyle name="Normal 9 3 2 2 2 2 2" xfId="16911"/>
    <cellStyle name="Normal 9 3 2 2 2 3" xfId="9909"/>
    <cellStyle name="Normal 9 3 2 2 2 3 2" xfId="20291"/>
    <cellStyle name="Normal 9 3 2 2 2 4" xfId="13491"/>
    <cellStyle name="Normal 9 3 2 2 3" xfId="5107"/>
    <cellStyle name="Normal 9 3 2 2 3 2" xfId="15489"/>
    <cellStyle name="Normal 9 3 2 2 4" xfId="8486"/>
    <cellStyle name="Normal 9 3 2 2 4 2" xfId="18868"/>
    <cellStyle name="Normal 9 3 2 2 5" xfId="11965"/>
    <cellStyle name="Normal 9 3 2 3" xfId="2320"/>
    <cellStyle name="Normal 9 3 2 3 2" xfId="5823"/>
    <cellStyle name="Normal 9 3 2 3 2 2" xfId="16205"/>
    <cellStyle name="Normal 9 3 2 3 3" xfId="9203"/>
    <cellStyle name="Normal 9 3 2 3 3 2" xfId="19585"/>
    <cellStyle name="Normal 9 3 2 3 4" xfId="12733"/>
    <cellStyle name="Normal 9 3 2 4" xfId="4400"/>
    <cellStyle name="Normal 9 3 2 4 2" xfId="14782"/>
    <cellStyle name="Normal 9 3 2 5" xfId="7780"/>
    <cellStyle name="Normal 9 3 2 5 2" xfId="18162"/>
    <cellStyle name="Normal 9 3 2 6" xfId="11207"/>
    <cellStyle name="Normal 9 3 3" xfId="1162"/>
    <cellStyle name="Normal 9 3 3 2" xfId="2699"/>
    <cellStyle name="Normal 9 3 3 2 2" xfId="6176"/>
    <cellStyle name="Normal 9 3 3 2 2 2" xfId="16558"/>
    <cellStyle name="Normal 9 3 3 2 3" xfId="9556"/>
    <cellStyle name="Normal 9 3 3 2 3 2" xfId="19938"/>
    <cellStyle name="Normal 9 3 3 2 4" xfId="13112"/>
    <cellStyle name="Normal 9 3 3 3" xfId="4754"/>
    <cellStyle name="Normal 9 3 3 3 2" xfId="15136"/>
    <cellStyle name="Normal 9 3 3 4" xfId="8133"/>
    <cellStyle name="Normal 9 3 3 4 2" xfId="18515"/>
    <cellStyle name="Normal 9 3 3 5" xfId="11586"/>
    <cellStyle name="Normal 9 3 4" xfId="1941"/>
    <cellStyle name="Normal 9 3 4 2" xfId="5470"/>
    <cellStyle name="Normal 9 3 4 2 2" xfId="15852"/>
    <cellStyle name="Normal 9 3 4 3" xfId="8849"/>
    <cellStyle name="Normal 9 3 4 3 2" xfId="19231"/>
    <cellStyle name="Normal 9 3 4 4" xfId="12354"/>
    <cellStyle name="Normal 9 3 5" xfId="3660"/>
    <cellStyle name="Normal 9 3 5 2" xfId="7075"/>
    <cellStyle name="Normal 9 3 5 2 2" xfId="17457"/>
    <cellStyle name="Normal 9 3 5 3" xfId="10455"/>
    <cellStyle name="Normal 9 3 5 3 2" xfId="20837"/>
    <cellStyle name="Normal 9 3 5 4" xfId="14069"/>
    <cellStyle name="Normal 9 3 6" xfId="4049"/>
    <cellStyle name="Normal 9 3 6 2" xfId="14431"/>
    <cellStyle name="Normal 9 3 7" xfId="7428"/>
    <cellStyle name="Normal 9 3 7 2" xfId="17810"/>
    <cellStyle name="Normal 9 3 8" xfId="10829"/>
    <cellStyle name="Normal 9 4" xfId="590"/>
    <cellStyle name="Normal 9 4 2" xfId="1358"/>
    <cellStyle name="Normal 9 4 2 2" xfId="2895"/>
    <cellStyle name="Normal 9 4 2 2 2" xfId="6359"/>
    <cellStyle name="Normal 9 4 2 2 2 2" xfId="16741"/>
    <cellStyle name="Normal 9 4 2 2 3" xfId="9739"/>
    <cellStyle name="Normal 9 4 2 2 3 2" xfId="20121"/>
    <cellStyle name="Normal 9 4 2 2 4" xfId="13308"/>
    <cellStyle name="Normal 9 4 2 3" xfId="4937"/>
    <cellStyle name="Normal 9 4 2 3 2" xfId="15319"/>
    <cellStyle name="Normal 9 4 2 4" xfId="8316"/>
    <cellStyle name="Normal 9 4 2 4 2" xfId="18698"/>
    <cellStyle name="Normal 9 4 2 5" xfId="11782"/>
    <cellStyle name="Normal 9 4 3" xfId="2137"/>
    <cellStyle name="Normal 9 4 3 2" xfId="5653"/>
    <cellStyle name="Normal 9 4 3 2 2" xfId="16035"/>
    <cellStyle name="Normal 9 4 3 3" xfId="9033"/>
    <cellStyle name="Normal 9 4 3 3 2" xfId="19415"/>
    <cellStyle name="Normal 9 4 3 4" xfId="12550"/>
    <cellStyle name="Normal 9 4 4" xfId="4230"/>
    <cellStyle name="Normal 9 4 4 2" xfId="14612"/>
    <cellStyle name="Normal 9 4 5" xfId="7610"/>
    <cellStyle name="Normal 9 4 5 2" xfId="17992"/>
    <cellStyle name="Normal 9 4 6" xfId="11024"/>
    <cellStyle name="Normal 9 5" xfId="979"/>
    <cellStyle name="Normal 9 5 2" xfId="2516"/>
    <cellStyle name="Normal 9 5 2 2" xfId="6006"/>
    <cellStyle name="Normal 9 5 2 2 2" xfId="16388"/>
    <cellStyle name="Normal 9 5 2 3" xfId="9386"/>
    <cellStyle name="Normal 9 5 2 3 2" xfId="19768"/>
    <cellStyle name="Normal 9 5 2 4" xfId="12929"/>
    <cellStyle name="Normal 9 5 3" xfId="4584"/>
    <cellStyle name="Normal 9 5 3 2" xfId="14966"/>
    <cellStyle name="Normal 9 5 4" xfId="7963"/>
    <cellStyle name="Normal 9 5 4 2" xfId="18345"/>
    <cellStyle name="Normal 9 5 5" xfId="11403"/>
    <cellStyle name="Normal 9 6" xfId="1759"/>
    <cellStyle name="Normal 9 6 2" xfId="5301"/>
    <cellStyle name="Normal 9 6 2 2" xfId="15683"/>
    <cellStyle name="Normal 9 6 3" xfId="8680"/>
    <cellStyle name="Normal 9 6 3 2" xfId="19062"/>
    <cellStyle name="Normal 9 6 4" xfId="12172"/>
    <cellStyle name="Normal 9 7" xfId="3661"/>
    <cellStyle name="Normal 9 7 2" xfId="7076"/>
    <cellStyle name="Normal 9 7 2 2" xfId="17458"/>
    <cellStyle name="Normal 9 7 3" xfId="10456"/>
    <cellStyle name="Normal 9 7 3 2" xfId="20838"/>
    <cellStyle name="Normal 9 7 4" xfId="14070"/>
    <cellStyle name="Normal 9 8" xfId="3719"/>
    <cellStyle name="Normal 9 9" xfId="3879"/>
    <cellStyle name="Normal 9 9 2" xfId="14261"/>
    <cellStyle name="Normal 9_TOTAL" xfId="3709"/>
    <cellStyle name="Note 2" xfId="139"/>
    <cellStyle name="Note 2 10" xfId="10599"/>
    <cellStyle name="Note 2 2" xfId="229"/>
    <cellStyle name="Note 2 2 2" xfId="415"/>
    <cellStyle name="Note 2 2 2 2" xfId="804"/>
    <cellStyle name="Note 2 2 2 2 2" xfId="1572"/>
    <cellStyle name="Note 2 2 2 2 2 2" xfId="3109"/>
    <cellStyle name="Note 2 2 2 2 2 2 2" xfId="6556"/>
    <cellStyle name="Note 2 2 2 2 2 2 2 2" xfId="16938"/>
    <cellStyle name="Note 2 2 2 2 2 2 3" xfId="9936"/>
    <cellStyle name="Note 2 2 2 2 2 2 3 2" xfId="20318"/>
    <cellStyle name="Note 2 2 2 2 2 2 4" xfId="13522"/>
    <cellStyle name="Note 2 2 2 2 2 3" xfId="5134"/>
    <cellStyle name="Note 2 2 2 2 2 3 2" xfId="15516"/>
    <cellStyle name="Note 2 2 2 2 2 4" xfId="8513"/>
    <cellStyle name="Note 2 2 2 2 2 4 2" xfId="18895"/>
    <cellStyle name="Note 2 2 2 2 2 5" xfId="11996"/>
    <cellStyle name="Note 2 2 2 2 3" xfId="2351"/>
    <cellStyle name="Note 2 2 2 2 3 2" xfId="5850"/>
    <cellStyle name="Note 2 2 2 2 3 2 2" xfId="16232"/>
    <cellStyle name="Note 2 2 2 2 3 3" xfId="9230"/>
    <cellStyle name="Note 2 2 2 2 3 3 2" xfId="19612"/>
    <cellStyle name="Note 2 2 2 2 3 4" xfId="12764"/>
    <cellStyle name="Note 2 2 2 2 4" xfId="4427"/>
    <cellStyle name="Note 2 2 2 2 4 2" xfId="14809"/>
    <cellStyle name="Note 2 2 2 2 5" xfId="7807"/>
    <cellStyle name="Note 2 2 2 2 5 2" xfId="18189"/>
    <cellStyle name="Note 2 2 2 2 6" xfId="11238"/>
    <cellStyle name="Note 2 2 2 3" xfId="1193"/>
    <cellStyle name="Note 2 2 2 3 2" xfId="2730"/>
    <cellStyle name="Note 2 2 2 3 2 2" xfId="6203"/>
    <cellStyle name="Note 2 2 2 3 2 2 2" xfId="16585"/>
    <cellStyle name="Note 2 2 2 3 2 3" xfId="9583"/>
    <cellStyle name="Note 2 2 2 3 2 3 2" xfId="19965"/>
    <cellStyle name="Note 2 2 2 3 2 4" xfId="13143"/>
    <cellStyle name="Note 2 2 2 3 3" xfId="4781"/>
    <cellStyle name="Note 2 2 2 3 3 2" xfId="15163"/>
    <cellStyle name="Note 2 2 2 3 4" xfId="8160"/>
    <cellStyle name="Note 2 2 2 3 4 2" xfId="18542"/>
    <cellStyle name="Note 2 2 2 3 5" xfId="11617"/>
    <cellStyle name="Note 2 2 2 4" xfId="1972"/>
    <cellStyle name="Note 2 2 2 4 2" xfId="5497"/>
    <cellStyle name="Note 2 2 2 4 2 2" xfId="15879"/>
    <cellStyle name="Note 2 2 2 4 3" xfId="8877"/>
    <cellStyle name="Note 2 2 2 4 3 2" xfId="19259"/>
    <cellStyle name="Note 2 2 2 4 4" xfId="12385"/>
    <cellStyle name="Note 2 2 2 5" xfId="3662"/>
    <cellStyle name="Note 2 2 2 5 2" xfId="7077"/>
    <cellStyle name="Note 2 2 2 5 2 2" xfId="17459"/>
    <cellStyle name="Note 2 2 2 5 3" xfId="10457"/>
    <cellStyle name="Note 2 2 2 5 3 2" xfId="20839"/>
    <cellStyle name="Note 2 2 2 5 4" xfId="14071"/>
    <cellStyle name="Note 2 2 2 6" xfId="4076"/>
    <cellStyle name="Note 2 2 2 6 2" xfId="14458"/>
    <cellStyle name="Note 2 2 2 7" xfId="7455"/>
    <cellStyle name="Note 2 2 2 7 2" xfId="17837"/>
    <cellStyle name="Note 2 2 2 8" xfId="10860"/>
    <cellStyle name="Note 2 2 3" xfId="621"/>
    <cellStyle name="Note 2 2 3 2" xfId="1389"/>
    <cellStyle name="Note 2 2 3 2 2" xfId="2926"/>
    <cellStyle name="Note 2 2 3 2 2 2" xfId="6386"/>
    <cellStyle name="Note 2 2 3 2 2 2 2" xfId="16768"/>
    <cellStyle name="Note 2 2 3 2 2 3" xfId="9766"/>
    <cellStyle name="Note 2 2 3 2 2 3 2" xfId="20148"/>
    <cellStyle name="Note 2 2 3 2 2 4" xfId="13339"/>
    <cellStyle name="Note 2 2 3 2 3" xfId="4964"/>
    <cellStyle name="Note 2 2 3 2 3 2" xfId="15346"/>
    <cellStyle name="Note 2 2 3 2 4" xfId="8343"/>
    <cellStyle name="Note 2 2 3 2 4 2" xfId="18725"/>
    <cellStyle name="Note 2 2 3 2 5" xfId="11813"/>
    <cellStyle name="Note 2 2 3 3" xfId="2168"/>
    <cellStyle name="Note 2 2 3 3 2" xfId="5680"/>
    <cellStyle name="Note 2 2 3 3 2 2" xfId="16062"/>
    <cellStyle name="Note 2 2 3 3 3" xfId="9060"/>
    <cellStyle name="Note 2 2 3 3 3 2" xfId="19442"/>
    <cellStyle name="Note 2 2 3 3 4" xfId="12581"/>
    <cellStyle name="Note 2 2 3 4" xfId="4257"/>
    <cellStyle name="Note 2 2 3 4 2" xfId="14639"/>
    <cellStyle name="Note 2 2 3 5" xfId="7637"/>
    <cellStyle name="Note 2 2 3 5 2" xfId="18019"/>
    <cellStyle name="Note 2 2 3 6" xfId="11055"/>
    <cellStyle name="Note 2 2 4" xfId="1010"/>
    <cellStyle name="Note 2 2 4 2" xfId="2547"/>
    <cellStyle name="Note 2 2 4 2 2" xfId="6033"/>
    <cellStyle name="Note 2 2 4 2 2 2" xfId="16415"/>
    <cellStyle name="Note 2 2 4 2 3" xfId="9413"/>
    <cellStyle name="Note 2 2 4 2 3 2" xfId="19795"/>
    <cellStyle name="Note 2 2 4 2 4" xfId="12960"/>
    <cellStyle name="Note 2 2 4 3" xfId="4611"/>
    <cellStyle name="Note 2 2 4 3 2" xfId="14993"/>
    <cellStyle name="Note 2 2 4 4" xfId="7990"/>
    <cellStyle name="Note 2 2 4 4 2" xfId="18372"/>
    <cellStyle name="Note 2 2 4 5" xfId="11434"/>
    <cellStyle name="Note 2 2 5" xfId="1789"/>
    <cellStyle name="Note 2 2 5 2" xfId="5327"/>
    <cellStyle name="Note 2 2 5 2 2" xfId="15709"/>
    <cellStyle name="Note 2 2 5 3" xfId="8706"/>
    <cellStyle name="Note 2 2 5 3 2" xfId="19088"/>
    <cellStyle name="Note 2 2 5 4" xfId="12202"/>
    <cellStyle name="Note 2 2 6" xfId="3663"/>
    <cellStyle name="Note 2 2 6 2" xfId="7078"/>
    <cellStyle name="Note 2 2 6 2 2" xfId="17460"/>
    <cellStyle name="Note 2 2 6 3" xfId="10458"/>
    <cellStyle name="Note 2 2 6 3 2" xfId="20840"/>
    <cellStyle name="Note 2 2 6 4" xfId="14072"/>
    <cellStyle name="Note 2 2 7" xfId="3906"/>
    <cellStyle name="Note 2 2 7 2" xfId="14288"/>
    <cellStyle name="Note 2 2 8" xfId="7284"/>
    <cellStyle name="Note 2 2 8 2" xfId="17666"/>
    <cellStyle name="Note 2 2 9" xfId="10677"/>
    <cellStyle name="Note 2 3" xfId="332"/>
    <cellStyle name="Note 2 3 2" xfId="721"/>
    <cellStyle name="Note 2 3 2 2" xfId="1489"/>
    <cellStyle name="Note 2 3 2 2 2" xfId="3026"/>
    <cellStyle name="Note 2 3 2 2 2 2" xfId="6477"/>
    <cellStyle name="Note 2 3 2 2 2 2 2" xfId="16859"/>
    <cellStyle name="Note 2 3 2 2 2 3" xfId="9857"/>
    <cellStyle name="Note 2 3 2 2 2 3 2" xfId="20239"/>
    <cellStyle name="Note 2 3 2 2 2 4" xfId="13439"/>
    <cellStyle name="Note 2 3 2 2 3" xfId="5055"/>
    <cellStyle name="Note 2 3 2 2 3 2" xfId="15437"/>
    <cellStyle name="Note 2 3 2 2 4" xfId="8434"/>
    <cellStyle name="Note 2 3 2 2 4 2" xfId="18816"/>
    <cellStyle name="Note 2 3 2 2 5" xfId="11913"/>
    <cellStyle name="Note 2 3 2 3" xfId="2268"/>
    <cellStyle name="Note 2 3 2 3 2" xfId="5771"/>
    <cellStyle name="Note 2 3 2 3 2 2" xfId="16153"/>
    <cellStyle name="Note 2 3 2 3 3" xfId="9151"/>
    <cellStyle name="Note 2 3 2 3 3 2" xfId="19533"/>
    <cellStyle name="Note 2 3 2 3 4" xfId="12681"/>
    <cellStyle name="Note 2 3 2 4" xfId="4348"/>
    <cellStyle name="Note 2 3 2 4 2" xfId="14730"/>
    <cellStyle name="Note 2 3 2 5" xfId="7728"/>
    <cellStyle name="Note 2 3 2 5 2" xfId="18110"/>
    <cellStyle name="Note 2 3 2 6" xfId="11155"/>
    <cellStyle name="Note 2 3 3" xfId="1110"/>
    <cellStyle name="Note 2 3 3 2" xfId="2647"/>
    <cellStyle name="Note 2 3 3 2 2" xfId="6124"/>
    <cellStyle name="Note 2 3 3 2 2 2" xfId="16506"/>
    <cellStyle name="Note 2 3 3 2 3" xfId="9504"/>
    <cellStyle name="Note 2 3 3 2 3 2" xfId="19886"/>
    <cellStyle name="Note 2 3 3 2 4" xfId="13060"/>
    <cellStyle name="Note 2 3 3 3" xfId="4702"/>
    <cellStyle name="Note 2 3 3 3 2" xfId="15084"/>
    <cellStyle name="Note 2 3 3 4" xfId="8081"/>
    <cellStyle name="Note 2 3 3 4 2" xfId="18463"/>
    <cellStyle name="Note 2 3 3 5" xfId="11534"/>
    <cellStyle name="Note 2 3 4" xfId="1889"/>
    <cellStyle name="Note 2 3 4 2" xfId="5418"/>
    <cellStyle name="Note 2 3 4 2 2" xfId="15800"/>
    <cellStyle name="Note 2 3 4 3" xfId="8797"/>
    <cellStyle name="Note 2 3 4 3 2" xfId="19179"/>
    <cellStyle name="Note 2 3 4 4" xfId="12302"/>
    <cellStyle name="Note 2 3 5" xfId="3664"/>
    <cellStyle name="Note 2 3 5 2" xfId="7079"/>
    <cellStyle name="Note 2 3 5 2 2" xfId="17461"/>
    <cellStyle name="Note 2 3 5 3" xfId="10459"/>
    <cellStyle name="Note 2 3 5 3 2" xfId="20841"/>
    <cellStyle name="Note 2 3 5 4" xfId="14073"/>
    <cellStyle name="Note 2 3 6" xfId="3997"/>
    <cellStyle name="Note 2 3 6 2" xfId="14379"/>
    <cellStyle name="Note 2 3 7" xfId="7376"/>
    <cellStyle name="Note 2 3 7 2" xfId="17758"/>
    <cellStyle name="Note 2 3 8" xfId="10777"/>
    <cellStyle name="Note 2 4" xfId="538"/>
    <cellStyle name="Note 2 4 2" xfId="1306"/>
    <cellStyle name="Note 2 4 2 2" xfId="2843"/>
    <cellStyle name="Note 2 4 2 2 2" xfId="6307"/>
    <cellStyle name="Note 2 4 2 2 2 2" xfId="16689"/>
    <cellStyle name="Note 2 4 2 2 3" xfId="9687"/>
    <cellStyle name="Note 2 4 2 2 3 2" xfId="20069"/>
    <cellStyle name="Note 2 4 2 2 4" xfId="13256"/>
    <cellStyle name="Note 2 4 2 3" xfId="4885"/>
    <cellStyle name="Note 2 4 2 3 2" xfId="15267"/>
    <cellStyle name="Note 2 4 2 4" xfId="8264"/>
    <cellStyle name="Note 2 4 2 4 2" xfId="18646"/>
    <cellStyle name="Note 2 4 2 5" xfId="11730"/>
    <cellStyle name="Note 2 4 3" xfId="2085"/>
    <cellStyle name="Note 2 4 3 2" xfId="5601"/>
    <cellStyle name="Note 2 4 3 2 2" xfId="15983"/>
    <cellStyle name="Note 2 4 3 3" xfId="8981"/>
    <cellStyle name="Note 2 4 3 3 2" xfId="19363"/>
    <cellStyle name="Note 2 4 3 4" xfId="12498"/>
    <cellStyle name="Note 2 4 4" xfId="4178"/>
    <cellStyle name="Note 2 4 4 2" xfId="14560"/>
    <cellStyle name="Note 2 4 5" xfId="7558"/>
    <cellStyle name="Note 2 4 5 2" xfId="17940"/>
    <cellStyle name="Note 2 4 6" xfId="10972"/>
    <cellStyle name="Note 2 5" xfId="927"/>
    <cellStyle name="Note 2 5 2" xfId="2464"/>
    <cellStyle name="Note 2 5 2 2" xfId="5954"/>
    <cellStyle name="Note 2 5 2 2 2" xfId="16336"/>
    <cellStyle name="Note 2 5 2 3" xfId="9334"/>
    <cellStyle name="Note 2 5 2 3 2" xfId="19716"/>
    <cellStyle name="Note 2 5 2 4" xfId="12877"/>
    <cellStyle name="Note 2 5 3" xfId="4532"/>
    <cellStyle name="Note 2 5 3 2" xfId="14914"/>
    <cellStyle name="Note 2 5 4" xfId="7911"/>
    <cellStyle name="Note 2 5 4 2" xfId="18293"/>
    <cellStyle name="Note 2 5 5" xfId="11351"/>
    <cellStyle name="Note 2 6" xfId="1709"/>
    <cellStyle name="Note 2 6 2" xfId="5251"/>
    <cellStyle name="Note 2 6 2 2" xfId="15633"/>
    <cellStyle name="Note 2 6 3" xfId="8630"/>
    <cellStyle name="Note 2 6 3 2" xfId="19012"/>
    <cellStyle name="Note 2 6 4" xfId="12122"/>
    <cellStyle name="Note 2 7" xfId="3665"/>
    <cellStyle name="Note 2 7 2" xfId="7080"/>
    <cellStyle name="Note 2 7 2 2" xfId="17462"/>
    <cellStyle name="Note 2 7 3" xfId="10460"/>
    <cellStyle name="Note 2 7 3 2" xfId="20842"/>
    <cellStyle name="Note 2 7 4" xfId="14074"/>
    <cellStyle name="Note 2 8" xfId="3830"/>
    <cellStyle name="Note 2 8 2" xfId="14212"/>
    <cellStyle name="Note 2 9" xfId="7208"/>
    <cellStyle name="Note 2 9 2" xfId="17590"/>
    <cellStyle name="Note 3" xfId="140"/>
    <cellStyle name="Note 3 10" xfId="10600"/>
    <cellStyle name="Note 3 2" xfId="230"/>
    <cellStyle name="Note 3 2 2" xfId="416"/>
    <cellStyle name="Note 3 2 2 2" xfId="805"/>
    <cellStyle name="Note 3 2 2 2 2" xfId="1573"/>
    <cellStyle name="Note 3 2 2 2 2 2" xfId="3110"/>
    <cellStyle name="Note 3 2 2 2 2 2 2" xfId="6557"/>
    <cellStyle name="Note 3 2 2 2 2 2 2 2" xfId="16939"/>
    <cellStyle name="Note 3 2 2 2 2 2 3" xfId="9937"/>
    <cellStyle name="Note 3 2 2 2 2 2 3 2" xfId="20319"/>
    <cellStyle name="Note 3 2 2 2 2 2 4" xfId="13523"/>
    <cellStyle name="Note 3 2 2 2 2 3" xfId="5135"/>
    <cellStyle name="Note 3 2 2 2 2 3 2" xfId="15517"/>
    <cellStyle name="Note 3 2 2 2 2 4" xfId="8514"/>
    <cellStyle name="Note 3 2 2 2 2 4 2" xfId="18896"/>
    <cellStyle name="Note 3 2 2 2 2 5" xfId="11997"/>
    <cellStyle name="Note 3 2 2 2 3" xfId="2352"/>
    <cellStyle name="Note 3 2 2 2 3 2" xfId="5851"/>
    <cellStyle name="Note 3 2 2 2 3 2 2" xfId="16233"/>
    <cellStyle name="Note 3 2 2 2 3 3" xfId="9231"/>
    <cellStyle name="Note 3 2 2 2 3 3 2" xfId="19613"/>
    <cellStyle name="Note 3 2 2 2 3 4" xfId="12765"/>
    <cellStyle name="Note 3 2 2 2 4" xfId="4428"/>
    <cellStyle name="Note 3 2 2 2 4 2" xfId="14810"/>
    <cellStyle name="Note 3 2 2 2 5" xfId="7808"/>
    <cellStyle name="Note 3 2 2 2 5 2" xfId="18190"/>
    <cellStyle name="Note 3 2 2 2 6" xfId="11239"/>
    <cellStyle name="Note 3 2 2 3" xfId="1194"/>
    <cellStyle name="Note 3 2 2 3 2" xfId="2731"/>
    <cellStyle name="Note 3 2 2 3 2 2" xfId="6204"/>
    <cellStyle name="Note 3 2 2 3 2 2 2" xfId="16586"/>
    <cellStyle name="Note 3 2 2 3 2 3" xfId="9584"/>
    <cellStyle name="Note 3 2 2 3 2 3 2" xfId="19966"/>
    <cellStyle name="Note 3 2 2 3 2 4" xfId="13144"/>
    <cellStyle name="Note 3 2 2 3 3" xfId="4782"/>
    <cellStyle name="Note 3 2 2 3 3 2" xfId="15164"/>
    <cellStyle name="Note 3 2 2 3 4" xfId="8161"/>
    <cellStyle name="Note 3 2 2 3 4 2" xfId="18543"/>
    <cellStyle name="Note 3 2 2 3 5" xfId="11618"/>
    <cellStyle name="Note 3 2 2 4" xfId="1973"/>
    <cellStyle name="Note 3 2 2 4 2" xfId="5498"/>
    <cellStyle name="Note 3 2 2 4 2 2" xfId="15880"/>
    <cellStyle name="Note 3 2 2 4 3" xfId="8878"/>
    <cellStyle name="Note 3 2 2 4 3 2" xfId="19260"/>
    <cellStyle name="Note 3 2 2 4 4" xfId="12386"/>
    <cellStyle name="Note 3 2 2 5" xfId="3666"/>
    <cellStyle name="Note 3 2 2 5 2" xfId="7081"/>
    <cellStyle name="Note 3 2 2 5 2 2" xfId="17463"/>
    <cellStyle name="Note 3 2 2 5 3" xfId="10461"/>
    <cellStyle name="Note 3 2 2 5 3 2" xfId="20843"/>
    <cellStyle name="Note 3 2 2 5 4" xfId="14075"/>
    <cellStyle name="Note 3 2 2 6" xfId="4077"/>
    <cellStyle name="Note 3 2 2 6 2" xfId="14459"/>
    <cellStyle name="Note 3 2 2 7" xfId="7456"/>
    <cellStyle name="Note 3 2 2 7 2" xfId="17838"/>
    <cellStyle name="Note 3 2 2 8" xfId="10861"/>
    <cellStyle name="Note 3 2 3" xfId="622"/>
    <cellStyle name="Note 3 2 3 2" xfId="1390"/>
    <cellStyle name="Note 3 2 3 2 2" xfId="2927"/>
    <cellStyle name="Note 3 2 3 2 2 2" xfId="6387"/>
    <cellStyle name="Note 3 2 3 2 2 2 2" xfId="16769"/>
    <cellStyle name="Note 3 2 3 2 2 3" xfId="9767"/>
    <cellStyle name="Note 3 2 3 2 2 3 2" xfId="20149"/>
    <cellStyle name="Note 3 2 3 2 2 4" xfId="13340"/>
    <cellStyle name="Note 3 2 3 2 3" xfId="4965"/>
    <cellStyle name="Note 3 2 3 2 3 2" xfId="15347"/>
    <cellStyle name="Note 3 2 3 2 4" xfId="8344"/>
    <cellStyle name="Note 3 2 3 2 4 2" xfId="18726"/>
    <cellStyle name="Note 3 2 3 2 5" xfId="11814"/>
    <cellStyle name="Note 3 2 3 3" xfId="2169"/>
    <cellStyle name="Note 3 2 3 3 2" xfId="5681"/>
    <cellStyle name="Note 3 2 3 3 2 2" xfId="16063"/>
    <cellStyle name="Note 3 2 3 3 3" xfId="9061"/>
    <cellStyle name="Note 3 2 3 3 3 2" xfId="19443"/>
    <cellStyle name="Note 3 2 3 3 4" xfId="12582"/>
    <cellStyle name="Note 3 2 3 4" xfId="4258"/>
    <cellStyle name="Note 3 2 3 4 2" xfId="14640"/>
    <cellStyle name="Note 3 2 3 5" xfId="7638"/>
    <cellStyle name="Note 3 2 3 5 2" xfId="18020"/>
    <cellStyle name="Note 3 2 3 6" xfId="11056"/>
    <cellStyle name="Note 3 2 4" xfId="1011"/>
    <cellStyle name="Note 3 2 4 2" xfId="2548"/>
    <cellStyle name="Note 3 2 4 2 2" xfId="6034"/>
    <cellStyle name="Note 3 2 4 2 2 2" xfId="16416"/>
    <cellStyle name="Note 3 2 4 2 3" xfId="9414"/>
    <cellStyle name="Note 3 2 4 2 3 2" xfId="19796"/>
    <cellStyle name="Note 3 2 4 2 4" xfId="12961"/>
    <cellStyle name="Note 3 2 4 3" xfId="4612"/>
    <cellStyle name="Note 3 2 4 3 2" xfId="14994"/>
    <cellStyle name="Note 3 2 4 4" xfId="7991"/>
    <cellStyle name="Note 3 2 4 4 2" xfId="18373"/>
    <cellStyle name="Note 3 2 4 5" xfId="11435"/>
    <cellStyle name="Note 3 2 5" xfId="1790"/>
    <cellStyle name="Note 3 2 5 2" xfId="5328"/>
    <cellStyle name="Note 3 2 5 2 2" xfId="15710"/>
    <cellStyle name="Note 3 2 5 3" xfId="8707"/>
    <cellStyle name="Note 3 2 5 3 2" xfId="19089"/>
    <cellStyle name="Note 3 2 5 4" xfId="12203"/>
    <cellStyle name="Note 3 2 6" xfId="3667"/>
    <cellStyle name="Note 3 2 6 2" xfId="7082"/>
    <cellStyle name="Note 3 2 6 2 2" xfId="17464"/>
    <cellStyle name="Note 3 2 6 3" xfId="10462"/>
    <cellStyle name="Note 3 2 6 3 2" xfId="20844"/>
    <cellStyle name="Note 3 2 6 4" xfId="14076"/>
    <cellStyle name="Note 3 2 7" xfId="3907"/>
    <cellStyle name="Note 3 2 7 2" xfId="14289"/>
    <cellStyle name="Note 3 2 8" xfId="7285"/>
    <cellStyle name="Note 3 2 8 2" xfId="17667"/>
    <cellStyle name="Note 3 2 9" xfId="10678"/>
    <cellStyle name="Note 3 3" xfId="333"/>
    <cellStyle name="Note 3 3 2" xfId="722"/>
    <cellStyle name="Note 3 3 2 2" xfId="1490"/>
    <cellStyle name="Note 3 3 2 2 2" xfId="3027"/>
    <cellStyle name="Note 3 3 2 2 2 2" xfId="6478"/>
    <cellStyle name="Note 3 3 2 2 2 2 2" xfId="16860"/>
    <cellStyle name="Note 3 3 2 2 2 3" xfId="9858"/>
    <cellStyle name="Note 3 3 2 2 2 3 2" xfId="20240"/>
    <cellStyle name="Note 3 3 2 2 2 4" xfId="13440"/>
    <cellStyle name="Note 3 3 2 2 3" xfId="5056"/>
    <cellStyle name="Note 3 3 2 2 3 2" xfId="15438"/>
    <cellStyle name="Note 3 3 2 2 4" xfId="8435"/>
    <cellStyle name="Note 3 3 2 2 4 2" xfId="18817"/>
    <cellStyle name="Note 3 3 2 2 5" xfId="11914"/>
    <cellStyle name="Note 3 3 2 3" xfId="2269"/>
    <cellStyle name="Note 3 3 2 3 2" xfId="5772"/>
    <cellStyle name="Note 3 3 2 3 2 2" xfId="16154"/>
    <cellStyle name="Note 3 3 2 3 3" xfId="9152"/>
    <cellStyle name="Note 3 3 2 3 3 2" xfId="19534"/>
    <cellStyle name="Note 3 3 2 3 4" xfId="12682"/>
    <cellStyle name="Note 3 3 2 4" xfId="4349"/>
    <cellStyle name="Note 3 3 2 4 2" xfId="14731"/>
    <cellStyle name="Note 3 3 2 5" xfId="7729"/>
    <cellStyle name="Note 3 3 2 5 2" xfId="18111"/>
    <cellStyle name="Note 3 3 2 6" xfId="11156"/>
    <cellStyle name="Note 3 3 3" xfId="1111"/>
    <cellStyle name="Note 3 3 3 2" xfId="2648"/>
    <cellStyle name="Note 3 3 3 2 2" xfId="6125"/>
    <cellStyle name="Note 3 3 3 2 2 2" xfId="16507"/>
    <cellStyle name="Note 3 3 3 2 3" xfId="9505"/>
    <cellStyle name="Note 3 3 3 2 3 2" xfId="19887"/>
    <cellStyle name="Note 3 3 3 2 4" xfId="13061"/>
    <cellStyle name="Note 3 3 3 3" xfId="4703"/>
    <cellStyle name="Note 3 3 3 3 2" xfId="15085"/>
    <cellStyle name="Note 3 3 3 4" xfId="8082"/>
    <cellStyle name="Note 3 3 3 4 2" xfId="18464"/>
    <cellStyle name="Note 3 3 3 5" xfId="11535"/>
    <cellStyle name="Note 3 3 4" xfId="1890"/>
    <cellStyle name="Note 3 3 4 2" xfId="5419"/>
    <cellStyle name="Note 3 3 4 2 2" xfId="15801"/>
    <cellStyle name="Note 3 3 4 3" xfId="8798"/>
    <cellStyle name="Note 3 3 4 3 2" xfId="19180"/>
    <cellStyle name="Note 3 3 4 4" xfId="12303"/>
    <cellStyle name="Note 3 3 5" xfId="3668"/>
    <cellStyle name="Note 3 3 5 2" xfId="7083"/>
    <cellStyle name="Note 3 3 5 2 2" xfId="17465"/>
    <cellStyle name="Note 3 3 5 3" xfId="10463"/>
    <cellStyle name="Note 3 3 5 3 2" xfId="20845"/>
    <cellStyle name="Note 3 3 5 4" xfId="14077"/>
    <cellStyle name="Note 3 3 6" xfId="3998"/>
    <cellStyle name="Note 3 3 6 2" xfId="14380"/>
    <cellStyle name="Note 3 3 7" xfId="7377"/>
    <cellStyle name="Note 3 3 7 2" xfId="17759"/>
    <cellStyle name="Note 3 3 8" xfId="10778"/>
    <cellStyle name="Note 3 4" xfId="539"/>
    <cellStyle name="Note 3 4 2" xfId="1307"/>
    <cellStyle name="Note 3 4 2 2" xfId="2844"/>
    <cellStyle name="Note 3 4 2 2 2" xfId="6308"/>
    <cellStyle name="Note 3 4 2 2 2 2" xfId="16690"/>
    <cellStyle name="Note 3 4 2 2 3" xfId="9688"/>
    <cellStyle name="Note 3 4 2 2 3 2" xfId="20070"/>
    <cellStyle name="Note 3 4 2 2 4" xfId="13257"/>
    <cellStyle name="Note 3 4 2 3" xfId="4886"/>
    <cellStyle name="Note 3 4 2 3 2" xfId="15268"/>
    <cellStyle name="Note 3 4 2 4" xfId="8265"/>
    <cellStyle name="Note 3 4 2 4 2" xfId="18647"/>
    <cellStyle name="Note 3 4 2 5" xfId="11731"/>
    <cellStyle name="Note 3 4 3" xfId="2086"/>
    <cellStyle name="Note 3 4 3 2" xfId="5602"/>
    <cellStyle name="Note 3 4 3 2 2" xfId="15984"/>
    <cellStyle name="Note 3 4 3 3" xfId="8982"/>
    <cellStyle name="Note 3 4 3 3 2" xfId="19364"/>
    <cellStyle name="Note 3 4 3 4" xfId="12499"/>
    <cellStyle name="Note 3 4 4" xfId="4179"/>
    <cellStyle name="Note 3 4 4 2" xfId="14561"/>
    <cellStyle name="Note 3 4 5" xfId="7559"/>
    <cellStyle name="Note 3 4 5 2" xfId="17941"/>
    <cellStyle name="Note 3 4 6" xfId="10973"/>
    <cellStyle name="Note 3 5" xfId="928"/>
    <cellStyle name="Note 3 5 2" xfId="2465"/>
    <cellStyle name="Note 3 5 2 2" xfId="5955"/>
    <cellStyle name="Note 3 5 2 2 2" xfId="16337"/>
    <cellStyle name="Note 3 5 2 3" xfId="9335"/>
    <cellStyle name="Note 3 5 2 3 2" xfId="19717"/>
    <cellStyle name="Note 3 5 2 4" xfId="12878"/>
    <cellStyle name="Note 3 5 3" xfId="4533"/>
    <cellStyle name="Note 3 5 3 2" xfId="14915"/>
    <cellStyle name="Note 3 5 4" xfId="7912"/>
    <cellStyle name="Note 3 5 4 2" xfId="18294"/>
    <cellStyle name="Note 3 5 5" xfId="11352"/>
    <cellStyle name="Note 3 6" xfId="1710"/>
    <cellStyle name="Note 3 6 2" xfId="5252"/>
    <cellStyle name="Note 3 6 2 2" xfId="15634"/>
    <cellStyle name="Note 3 6 3" xfId="8631"/>
    <cellStyle name="Note 3 6 3 2" xfId="19013"/>
    <cellStyle name="Note 3 6 4" xfId="12123"/>
    <cellStyle name="Note 3 7" xfId="3669"/>
    <cellStyle name="Note 3 7 2" xfId="7084"/>
    <cellStyle name="Note 3 7 2 2" xfId="17466"/>
    <cellStyle name="Note 3 7 3" xfId="10464"/>
    <cellStyle name="Note 3 7 3 2" xfId="20846"/>
    <cellStyle name="Note 3 7 4" xfId="14078"/>
    <cellStyle name="Note 3 8" xfId="3831"/>
    <cellStyle name="Note 3 8 2" xfId="14213"/>
    <cellStyle name="Note 3 9" xfId="7209"/>
    <cellStyle name="Note 3 9 2" xfId="17591"/>
    <cellStyle name="Note 4" xfId="153"/>
    <cellStyle name="Note 4 10" xfId="10613"/>
    <cellStyle name="Note 4 2" xfId="243"/>
    <cellStyle name="Note 4 2 2" xfId="429"/>
    <cellStyle name="Note 4 2 2 2" xfId="818"/>
    <cellStyle name="Note 4 2 2 2 2" xfId="1586"/>
    <cellStyle name="Note 4 2 2 2 2 2" xfId="3123"/>
    <cellStyle name="Note 4 2 2 2 2 2 2" xfId="6570"/>
    <cellStyle name="Note 4 2 2 2 2 2 2 2" xfId="16952"/>
    <cellStyle name="Note 4 2 2 2 2 2 3" xfId="9950"/>
    <cellStyle name="Note 4 2 2 2 2 2 3 2" xfId="20332"/>
    <cellStyle name="Note 4 2 2 2 2 2 4" xfId="13536"/>
    <cellStyle name="Note 4 2 2 2 2 3" xfId="5148"/>
    <cellStyle name="Note 4 2 2 2 2 3 2" xfId="15530"/>
    <cellStyle name="Note 4 2 2 2 2 4" xfId="8527"/>
    <cellStyle name="Note 4 2 2 2 2 4 2" xfId="18909"/>
    <cellStyle name="Note 4 2 2 2 2 5" xfId="12010"/>
    <cellStyle name="Note 4 2 2 2 3" xfId="2365"/>
    <cellStyle name="Note 4 2 2 2 3 2" xfId="5864"/>
    <cellStyle name="Note 4 2 2 2 3 2 2" xfId="16246"/>
    <cellStyle name="Note 4 2 2 2 3 3" xfId="9244"/>
    <cellStyle name="Note 4 2 2 2 3 3 2" xfId="19626"/>
    <cellStyle name="Note 4 2 2 2 3 4" xfId="12778"/>
    <cellStyle name="Note 4 2 2 2 4" xfId="4441"/>
    <cellStyle name="Note 4 2 2 2 4 2" xfId="14823"/>
    <cellStyle name="Note 4 2 2 2 5" xfId="7821"/>
    <cellStyle name="Note 4 2 2 2 5 2" xfId="18203"/>
    <cellStyle name="Note 4 2 2 2 6" xfId="11252"/>
    <cellStyle name="Note 4 2 2 3" xfId="1207"/>
    <cellStyle name="Note 4 2 2 3 2" xfId="2744"/>
    <cellStyle name="Note 4 2 2 3 2 2" xfId="6217"/>
    <cellStyle name="Note 4 2 2 3 2 2 2" xfId="16599"/>
    <cellStyle name="Note 4 2 2 3 2 3" xfId="9597"/>
    <cellStyle name="Note 4 2 2 3 2 3 2" xfId="19979"/>
    <cellStyle name="Note 4 2 2 3 2 4" xfId="13157"/>
    <cellStyle name="Note 4 2 2 3 3" xfId="4795"/>
    <cellStyle name="Note 4 2 2 3 3 2" xfId="15177"/>
    <cellStyle name="Note 4 2 2 3 4" xfId="8174"/>
    <cellStyle name="Note 4 2 2 3 4 2" xfId="18556"/>
    <cellStyle name="Note 4 2 2 3 5" xfId="11631"/>
    <cellStyle name="Note 4 2 2 4" xfId="1986"/>
    <cellStyle name="Note 4 2 2 4 2" xfId="5511"/>
    <cellStyle name="Note 4 2 2 4 2 2" xfId="15893"/>
    <cellStyle name="Note 4 2 2 4 3" xfId="8891"/>
    <cellStyle name="Note 4 2 2 4 3 2" xfId="19273"/>
    <cellStyle name="Note 4 2 2 4 4" xfId="12399"/>
    <cellStyle name="Note 4 2 2 5" xfId="3670"/>
    <cellStyle name="Note 4 2 2 5 2" xfId="7085"/>
    <cellStyle name="Note 4 2 2 5 2 2" xfId="17467"/>
    <cellStyle name="Note 4 2 2 5 3" xfId="10465"/>
    <cellStyle name="Note 4 2 2 5 3 2" xfId="20847"/>
    <cellStyle name="Note 4 2 2 5 4" xfId="14079"/>
    <cellStyle name="Note 4 2 2 6" xfId="4090"/>
    <cellStyle name="Note 4 2 2 6 2" xfId="14472"/>
    <cellStyle name="Note 4 2 2 7" xfId="7469"/>
    <cellStyle name="Note 4 2 2 7 2" xfId="17851"/>
    <cellStyle name="Note 4 2 2 8" xfId="10874"/>
    <cellStyle name="Note 4 2 3" xfId="635"/>
    <cellStyle name="Note 4 2 3 2" xfId="1403"/>
    <cellStyle name="Note 4 2 3 2 2" xfId="2940"/>
    <cellStyle name="Note 4 2 3 2 2 2" xfId="6400"/>
    <cellStyle name="Note 4 2 3 2 2 2 2" xfId="16782"/>
    <cellStyle name="Note 4 2 3 2 2 3" xfId="9780"/>
    <cellStyle name="Note 4 2 3 2 2 3 2" xfId="20162"/>
    <cellStyle name="Note 4 2 3 2 2 4" xfId="13353"/>
    <cellStyle name="Note 4 2 3 2 3" xfId="4978"/>
    <cellStyle name="Note 4 2 3 2 3 2" xfId="15360"/>
    <cellStyle name="Note 4 2 3 2 4" xfId="8357"/>
    <cellStyle name="Note 4 2 3 2 4 2" xfId="18739"/>
    <cellStyle name="Note 4 2 3 2 5" xfId="11827"/>
    <cellStyle name="Note 4 2 3 3" xfId="2182"/>
    <cellStyle name="Note 4 2 3 3 2" xfId="5694"/>
    <cellStyle name="Note 4 2 3 3 2 2" xfId="16076"/>
    <cellStyle name="Note 4 2 3 3 3" xfId="9074"/>
    <cellStyle name="Note 4 2 3 3 3 2" xfId="19456"/>
    <cellStyle name="Note 4 2 3 3 4" xfId="12595"/>
    <cellStyle name="Note 4 2 3 4" xfId="4271"/>
    <cellStyle name="Note 4 2 3 4 2" xfId="14653"/>
    <cellStyle name="Note 4 2 3 5" xfId="7651"/>
    <cellStyle name="Note 4 2 3 5 2" xfId="18033"/>
    <cellStyle name="Note 4 2 3 6" xfId="11069"/>
    <cellStyle name="Note 4 2 4" xfId="1024"/>
    <cellStyle name="Note 4 2 4 2" xfId="2561"/>
    <cellStyle name="Note 4 2 4 2 2" xfId="6047"/>
    <cellStyle name="Note 4 2 4 2 2 2" xfId="16429"/>
    <cellStyle name="Note 4 2 4 2 3" xfId="9427"/>
    <cellStyle name="Note 4 2 4 2 3 2" xfId="19809"/>
    <cellStyle name="Note 4 2 4 2 4" xfId="12974"/>
    <cellStyle name="Note 4 2 4 3" xfId="4625"/>
    <cellStyle name="Note 4 2 4 3 2" xfId="15007"/>
    <cellStyle name="Note 4 2 4 4" xfId="8004"/>
    <cellStyle name="Note 4 2 4 4 2" xfId="18386"/>
    <cellStyle name="Note 4 2 4 5" xfId="11448"/>
    <cellStyle name="Note 4 2 5" xfId="1803"/>
    <cellStyle name="Note 4 2 5 2" xfId="5341"/>
    <cellStyle name="Note 4 2 5 2 2" xfId="15723"/>
    <cellStyle name="Note 4 2 5 3" xfId="8720"/>
    <cellStyle name="Note 4 2 5 3 2" xfId="19102"/>
    <cellStyle name="Note 4 2 5 4" xfId="12216"/>
    <cellStyle name="Note 4 2 6" xfId="3671"/>
    <cellStyle name="Note 4 2 6 2" xfId="7086"/>
    <cellStyle name="Note 4 2 6 2 2" xfId="17468"/>
    <cellStyle name="Note 4 2 6 3" xfId="10466"/>
    <cellStyle name="Note 4 2 6 3 2" xfId="20848"/>
    <cellStyle name="Note 4 2 6 4" xfId="14080"/>
    <cellStyle name="Note 4 2 7" xfId="3920"/>
    <cellStyle name="Note 4 2 7 2" xfId="14302"/>
    <cellStyle name="Note 4 2 8" xfId="7298"/>
    <cellStyle name="Note 4 2 8 2" xfId="17680"/>
    <cellStyle name="Note 4 2 9" xfId="10691"/>
    <cellStyle name="Note 4 3" xfId="346"/>
    <cellStyle name="Note 4 3 2" xfId="735"/>
    <cellStyle name="Note 4 3 2 2" xfId="1503"/>
    <cellStyle name="Note 4 3 2 2 2" xfId="3040"/>
    <cellStyle name="Note 4 3 2 2 2 2" xfId="6491"/>
    <cellStyle name="Note 4 3 2 2 2 2 2" xfId="16873"/>
    <cellStyle name="Note 4 3 2 2 2 3" xfId="9871"/>
    <cellStyle name="Note 4 3 2 2 2 3 2" xfId="20253"/>
    <cellStyle name="Note 4 3 2 2 2 4" xfId="13453"/>
    <cellStyle name="Note 4 3 2 2 3" xfId="5069"/>
    <cellStyle name="Note 4 3 2 2 3 2" xfId="15451"/>
    <cellStyle name="Note 4 3 2 2 4" xfId="8448"/>
    <cellStyle name="Note 4 3 2 2 4 2" xfId="18830"/>
    <cellStyle name="Note 4 3 2 2 5" xfId="11927"/>
    <cellStyle name="Note 4 3 2 3" xfId="2282"/>
    <cellStyle name="Note 4 3 2 3 2" xfId="5785"/>
    <cellStyle name="Note 4 3 2 3 2 2" xfId="16167"/>
    <cellStyle name="Note 4 3 2 3 3" xfId="9165"/>
    <cellStyle name="Note 4 3 2 3 3 2" xfId="19547"/>
    <cellStyle name="Note 4 3 2 3 4" xfId="12695"/>
    <cellStyle name="Note 4 3 2 4" xfId="4362"/>
    <cellStyle name="Note 4 3 2 4 2" xfId="14744"/>
    <cellStyle name="Note 4 3 2 5" xfId="7742"/>
    <cellStyle name="Note 4 3 2 5 2" xfId="18124"/>
    <cellStyle name="Note 4 3 2 6" xfId="11169"/>
    <cellStyle name="Note 4 3 3" xfId="1124"/>
    <cellStyle name="Note 4 3 3 2" xfId="2661"/>
    <cellStyle name="Note 4 3 3 2 2" xfId="6138"/>
    <cellStyle name="Note 4 3 3 2 2 2" xfId="16520"/>
    <cellStyle name="Note 4 3 3 2 3" xfId="9518"/>
    <cellStyle name="Note 4 3 3 2 3 2" xfId="19900"/>
    <cellStyle name="Note 4 3 3 2 4" xfId="13074"/>
    <cellStyle name="Note 4 3 3 3" xfId="4716"/>
    <cellStyle name="Note 4 3 3 3 2" xfId="15098"/>
    <cellStyle name="Note 4 3 3 4" xfId="8095"/>
    <cellStyle name="Note 4 3 3 4 2" xfId="18477"/>
    <cellStyle name="Note 4 3 3 5" xfId="11548"/>
    <cellStyle name="Note 4 3 4" xfId="1903"/>
    <cellStyle name="Note 4 3 4 2" xfId="5432"/>
    <cellStyle name="Note 4 3 4 2 2" xfId="15814"/>
    <cellStyle name="Note 4 3 4 3" xfId="8811"/>
    <cellStyle name="Note 4 3 4 3 2" xfId="19193"/>
    <cellStyle name="Note 4 3 4 4" xfId="12316"/>
    <cellStyle name="Note 4 3 5" xfId="3672"/>
    <cellStyle name="Note 4 3 5 2" xfId="7087"/>
    <cellStyle name="Note 4 3 5 2 2" xfId="17469"/>
    <cellStyle name="Note 4 3 5 3" xfId="10467"/>
    <cellStyle name="Note 4 3 5 3 2" xfId="20849"/>
    <cellStyle name="Note 4 3 5 4" xfId="14081"/>
    <cellStyle name="Note 4 3 6" xfId="4011"/>
    <cellStyle name="Note 4 3 6 2" xfId="14393"/>
    <cellStyle name="Note 4 3 7" xfId="7390"/>
    <cellStyle name="Note 4 3 7 2" xfId="17772"/>
    <cellStyle name="Note 4 3 8" xfId="10791"/>
    <cellStyle name="Note 4 4" xfId="552"/>
    <cellStyle name="Note 4 4 2" xfId="1320"/>
    <cellStyle name="Note 4 4 2 2" xfId="2857"/>
    <cellStyle name="Note 4 4 2 2 2" xfId="6321"/>
    <cellStyle name="Note 4 4 2 2 2 2" xfId="16703"/>
    <cellStyle name="Note 4 4 2 2 3" xfId="9701"/>
    <cellStyle name="Note 4 4 2 2 3 2" xfId="20083"/>
    <cellStyle name="Note 4 4 2 2 4" xfId="13270"/>
    <cellStyle name="Note 4 4 2 3" xfId="4899"/>
    <cellStyle name="Note 4 4 2 3 2" xfId="15281"/>
    <cellStyle name="Note 4 4 2 4" xfId="8278"/>
    <cellStyle name="Note 4 4 2 4 2" xfId="18660"/>
    <cellStyle name="Note 4 4 2 5" xfId="11744"/>
    <cellStyle name="Note 4 4 3" xfId="2099"/>
    <cellStyle name="Note 4 4 3 2" xfId="5615"/>
    <cellStyle name="Note 4 4 3 2 2" xfId="15997"/>
    <cellStyle name="Note 4 4 3 3" xfId="8995"/>
    <cellStyle name="Note 4 4 3 3 2" xfId="19377"/>
    <cellStyle name="Note 4 4 3 4" xfId="12512"/>
    <cellStyle name="Note 4 4 4" xfId="4192"/>
    <cellStyle name="Note 4 4 4 2" xfId="14574"/>
    <cellStyle name="Note 4 4 5" xfId="7572"/>
    <cellStyle name="Note 4 4 5 2" xfId="17954"/>
    <cellStyle name="Note 4 4 6" xfId="10986"/>
    <cellStyle name="Note 4 5" xfId="941"/>
    <cellStyle name="Note 4 5 2" xfId="2478"/>
    <cellStyle name="Note 4 5 2 2" xfId="5968"/>
    <cellStyle name="Note 4 5 2 2 2" xfId="16350"/>
    <cellStyle name="Note 4 5 2 3" xfId="9348"/>
    <cellStyle name="Note 4 5 2 3 2" xfId="19730"/>
    <cellStyle name="Note 4 5 2 4" xfId="12891"/>
    <cellStyle name="Note 4 5 3" xfId="4546"/>
    <cellStyle name="Note 4 5 3 2" xfId="14928"/>
    <cellStyle name="Note 4 5 4" xfId="7925"/>
    <cellStyle name="Note 4 5 4 2" xfId="18307"/>
    <cellStyle name="Note 4 5 5" xfId="11365"/>
    <cellStyle name="Note 4 6" xfId="1723"/>
    <cellStyle name="Note 4 6 2" xfId="5265"/>
    <cellStyle name="Note 4 6 2 2" xfId="15647"/>
    <cellStyle name="Note 4 6 3" xfId="8644"/>
    <cellStyle name="Note 4 6 3 2" xfId="19026"/>
    <cellStyle name="Note 4 6 4" xfId="12136"/>
    <cellStyle name="Note 4 7" xfId="3673"/>
    <cellStyle name="Note 4 7 2" xfId="7088"/>
    <cellStyle name="Note 4 7 2 2" xfId="17470"/>
    <cellStyle name="Note 4 7 3" xfId="10468"/>
    <cellStyle name="Note 4 7 3 2" xfId="20850"/>
    <cellStyle name="Note 4 7 4" xfId="14082"/>
    <cellStyle name="Note 4 8" xfId="3844"/>
    <cellStyle name="Note 4 8 2" xfId="14226"/>
    <cellStyle name="Note 4 9" xfId="7222"/>
    <cellStyle name="Note 4 9 2" xfId="17604"/>
    <cellStyle name="Note 5" xfId="3674"/>
    <cellStyle name="Note 5 2" xfId="7089"/>
    <cellStyle name="Note 5 2 2" xfId="17471"/>
    <cellStyle name="Note 5 3" xfId="10469"/>
    <cellStyle name="Note 5 3 2" xfId="20851"/>
    <cellStyle name="Note 5 4" xfId="14083"/>
    <cellStyle name="Note 6" xfId="3675"/>
    <cellStyle name="Note 6 2" xfId="7090"/>
    <cellStyle name="Note 6 2 2" xfId="17472"/>
    <cellStyle name="Note 6 3" xfId="10470"/>
    <cellStyle name="Note 6 3 2" xfId="20852"/>
    <cellStyle name="Note 6 4" xfId="14084"/>
    <cellStyle name="Note 7" xfId="3676"/>
    <cellStyle name="Note 7 2" xfId="7091"/>
    <cellStyle name="Note 7 2 2" xfId="17473"/>
    <cellStyle name="Note 7 3" xfId="10471"/>
    <cellStyle name="Note 7 3 2" xfId="20853"/>
    <cellStyle name="Note 7 4" xfId="14085"/>
    <cellStyle name="Note 8" xfId="25"/>
    <cellStyle name="Note 8 2" xfId="3760"/>
    <cellStyle name="Note 8 2 2" xfId="14142"/>
    <cellStyle name="Note 8 3" xfId="7139"/>
    <cellStyle name="Note 8 3 2" xfId="17521"/>
    <cellStyle name="Note 8 4" xfId="10516"/>
    <cellStyle name="Output" xfId="13" builtinId="21" customBuiltin="1"/>
    <cellStyle name="Percent" xfId="8" builtinId="5"/>
    <cellStyle name="Percent 10" xfId="3757"/>
    <cellStyle name="Percent 10 2" xfId="14139"/>
    <cellStyle name="Percent 11" xfId="7136"/>
    <cellStyle name="Percent 11 2" xfId="17518"/>
    <cellStyle name="Percent 12" xfId="10513"/>
    <cellStyle name="Percent 2" xfId="124"/>
    <cellStyle name="Percent 2 2" xfId="1671"/>
    <cellStyle name="Percent 3" xfId="173"/>
    <cellStyle name="Percent 3 10" xfId="10632"/>
    <cellStyle name="Percent 3 2" xfId="262"/>
    <cellStyle name="Percent 3 2 2" xfId="448"/>
    <cellStyle name="Percent 3 2 2 2" xfId="837"/>
    <cellStyle name="Percent 3 2 2 2 2" xfId="1605"/>
    <cellStyle name="Percent 3 2 2 2 2 2" xfId="3142"/>
    <cellStyle name="Percent 3 2 2 2 2 2 2" xfId="6589"/>
    <cellStyle name="Percent 3 2 2 2 2 2 2 2" xfId="16971"/>
    <cellStyle name="Percent 3 2 2 2 2 2 3" xfId="9969"/>
    <cellStyle name="Percent 3 2 2 2 2 2 3 2" xfId="20351"/>
    <cellStyle name="Percent 3 2 2 2 2 2 4" xfId="13555"/>
    <cellStyle name="Percent 3 2 2 2 2 3" xfId="5167"/>
    <cellStyle name="Percent 3 2 2 2 2 3 2" xfId="15549"/>
    <cellStyle name="Percent 3 2 2 2 2 4" xfId="8546"/>
    <cellStyle name="Percent 3 2 2 2 2 4 2" xfId="18928"/>
    <cellStyle name="Percent 3 2 2 2 2 5" xfId="12029"/>
    <cellStyle name="Percent 3 2 2 2 3" xfId="2384"/>
    <cellStyle name="Percent 3 2 2 2 3 2" xfId="5883"/>
    <cellStyle name="Percent 3 2 2 2 3 2 2" xfId="16265"/>
    <cellStyle name="Percent 3 2 2 2 3 3" xfId="9263"/>
    <cellStyle name="Percent 3 2 2 2 3 3 2" xfId="19645"/>
    <cellStyle name="Percent 3 2 2 2 3 4" xfId="12797"/>
    <cellStyle name="Percent 3 2 2 2 4" xfId="4460"/>
    <cellStyle name="Percent 3 2 2 2 4 2" xfId="14842"/>
    <cellStyle name="Percent 3 2 2 2 5" xfId="7840"/>
    <cellStyle name="Percent 3 2 2 2 5 2" xfId="18222"/>
    <cellStyle name="Percent 3 2 2 2 6" xfId="11271"/>
    <cellStyle name="Percent 3 2 2 3" xfId="1226"/>
    <cellStyle name="Percent 3 2 2 3 2" xfId="2763"/>
    <cellStyle name="Percent 3 2 2 3 2 2" xfId="6236"/>
    <cellStyle name="Percent 3 2 2 3 2 2 2" xfId="16618"/>
    <cellStyle name="Percent 3 2 2 3 2 3" xfId="9616"/>
    <cellStyle name="Percent 3 2 2 3 2 3 2" xfId="19998"/>
    <cellStyle name="Percent 3 2 2 3 2 4" xfId="13176"/>
    <cellStyle name="Percent 3 2 2 3 3" xfId="4814"/>
    <cellStyle name="Percent 3 2 2 3 3 2" xfId="15196"/>
    <cellStyle name="Percent 3 2 2 3 4" xfId="8193"/>
    <cellStyle name="Percent 3 2 2 3 4 2" xfId="18575"/>
    <cellStyle name="Percent 3 2 2 3 5" xfId="11650"/>
    <cellStyle name="Percent 3 2 2 4" xfId="2005"/>
    <cellStyle name="Percent 3 2 2 4 2" xfId="5530"/>
    <cellStyle name="Percent 3 2 2 4 2 2" xfId="15912"/>
    <cellStyle name="Percent 3 2 2 4 3" xfId="8910"/>
    <cellStyle name="Percent 3 2 2 4 3 2" xfId="19292"/>
    <cellStyle name="Percent 3 2 2 4 4" xfId="12418"/>
    <cellStyle name="Percent 3 2 2 5" xfId="3677"/>
    <cellStyle name="Percent 3 2 2 5 2" xfId="7092"/>
    <cellStyle name="Percent 3 2 2 5 2 2" xfId="17474"/>
    <cellStyle name="Percent 3 2 2 5 3" xfId="10472"/>
    <cellStyle name="Percent 3 2 2 5 3 2" xfId="20854"/>
    <cellStyle name="Percent 3 2 2 5 4" xfId="14086"/>
    <cellStyle name="Percent 3 2 2 6" xfId="4109"/>
    <cellStyle name="Percent 3 2 2 6 2" xfId="14491"/>
    <cellStyle name="Percent 3 2 2 7" xfId="7488"/>
    <cellStyle name="Percent 3 2 2 7 2" xfId="17870"/>
    <cellStyle name="Percent 3 2 2 8" xfId="10893"/>
    <cellStyle name="Percent 3 2 3" xfId="654"/>
    <cellStyle name="Percent 3 2 3 2" xfId="1422"/>
    <cellStyle name="Percent 3 2 3 2 2" xfId="2959"/>
    <cellStyle name="Percent 3 2 3 2 2 2" xfId="6419"/>
    <cellStyle name="Percent 3 2 3 2 2 2 2" xfId="16801"/>
    <cellStyle name="Percent 3 2 3 2 2 3" xfId="9799"/>
    <cellStyle name="Percent 3 2 3 2 2 3 2" xfId="20181"/>
    <cellStyle name="Percent 3 2 3 2 2 4" xfId="13372"/>
    <cellStyle name="Percent 3 2 3 2 3" xfId="4997"/>
    <cellStyle name="Percent 3 2 3 2 3 2" xfId="15379"/>
    <cellStyle name="Percent 3 2 3 2 4" xfId="8376"/>
    <cellStyle name="Percent 3 2 3 2 4 2" xfId="18758"/>
    <cellStyle name="Percent 3 2 3 2 5" xfId="11846"/>
    <cellStyle name="Percent 3 2 3 3" xfId="2201"/>
    <cellStyle name="Percent 3 2 3 3 2" xfId="5713"/>
    <cellStyle name="Percent 3 2 3 3 2 2" xfId="16095"/>
    <cellStyle name="Percent 3 2 3 3 3" xfId="9093"/>
    <cellStyle name="Percent 3 2 3 3 3 2" xfId="19475"/>
    <cellStyle name="Percent 3 2 3 3 4" xfId="12614"/>
    <cellStyle name="Percent 3 2 3 4" xfId="4290"/>
    <cellStyle name="Percent 3 2 3 4 2" xfId="14672"/>
    <cellStyle name="Percent 3 2 3 5" xfId="7670"/>
    <cellStyle name="Percent 3 2 3 5 2" xfId="18052"/>
    <cellStyle name="Percent 3 2 3 6" xfId="11088"/>
    <cellStyle name="Percent 3 2 4" xfId="1043"/>
    <cellStyle name="Percent 3 2 4 2" xfId="2580"/>
    <cellStyle name="Percent 3 2 4 2 2" xfId="6066"/>
    <cellStyle name="Percent 3 2 4 2 2 2" xfId="16448"/>
    <cellStyle name="Percent 3 2 4 2 3" xfId="9446"/>
    <cellStyle name="Percent 3 2 4 2 3 2" xfId="19828"/>
    <cellStyle name="Percent 3 2 4 2 4" xfId="12993"/>
    <cellStyle name="Percent 3 2 4 3" xfId="4644"/>
    <cellStyle name="Percent 3 2 4 3 2" xfId="15026"/>
    <cellStyle name="Percent 3 2 4 4" xfId="8023"/>
    <cellStyle name="Percent 3 2 4 4 2" xfId="18405"/>
    <cellStyle name="Percent 3 2 4 5" xfId="11467"/>
    <cellStyle name="Percent 3 2 5" xfId="1822"/>
    <cellStyle name="Percent 3 2 5 2" xfId="5360"/>
    <cellStyle name="Percent 3 2 5 2 2" xfId="15742"/>
    <cellStyle name="Percent 3 2 5 3" xfId="8739"/>
    <cellStyle name="Percent 3 2 5 3 2" xfId="19121"/>
    <cellStyle name="Percent 3 2 5 4" xfId="12235"/>
    <cellStyle name="Percent 3 2 6" xfId="3678"/>
    <cellStyle name="Percent 3 2 6 2" xfId="7093"/>
    <cellStyle name="Percent 3 2 6 2 2" xfId="17475"/>
    <cellStyle name="Percent 3 2 6 3" xfId="10473"/>
    <cellStyle name="Percent 3 2 6 3 2" xfId="20855"/>
    <cellStyle name="Percent 3 2 6 4" xfId="14087"/>
    <cellStyle name="Percent 3 2 7" xfId="3939"/>
    <cellStyle name="Percent 3 2 7 2" xfId="14321"/>
    <cellStyle name="Percent 3 2 8" xfId="7317"/>
    <cellStyle name="Percent 3 2 8 2" xfId="17699"/>
    <cellStyle name="Percent 3 2 9" xfId="10710"/>
    <cellStyle name="Percent 3 3" xfId="365"/>
    <cellStyle name="Percent 3 3 2" xfId="754"/>
    <cellStyle name="Percent 3 3 2 2" xfId="1522"/>
    <cellStyle name="Percent 3 3 2 2 2" xfId="3059"/>
    <cellStyle name="Percent 3 3 2 2 2 2" xfId="6510"/>
    <cellStyle name="Percent 3 3 2 2 2 2 2" xfId="16892"/>
    <cellStyle name="Percent 3 3 2 2 2 3" xfId="9890"/>
    <cellStyle name="Percent 3 3 2 2 2 3 2" xfId="20272"/>
    <cellStyle name="Percent 3 3 2 2 2 4" xfId="13472"/>
    <cellStyle name="Percent 3 3 2 2 3" xfId="5088"/>
    <cellStyle name="Percent 3 3 2 2 3 2" xfId="15470"/>
    <cellStyle name="Percent 3 3 2 2 4" xfId="8467"/>
    <cellStyle name="Percent 3 3 2 2 4 2" xfId="18849"/>
    <cellStyle name="Percent 3 3 2 2 5" xfId="11946"/>
    <cellStyle name="Percent 3 3 2 3" xfId="2301"/>
    <cellStyle name="Percent 3 3 2 3 2" xfId="5804"/>
    <cellStyle name="Percent 3 3 2 3 2 2" xfId="16186"/>
    <cellStyle name="Percent 3 3 2 3 3" xfId="9184"/>
    <cellStyle name="Percent 3 3 2 3 3 2" xfId="19566"/>
    <cellStyle name="Percent 3 3 2 3 4" xfId="12714"/>
    <cellStyle name="Percent 3 3 2 4" xfId="4381"/>
    <cellStyle name="Percent 3 3 2 4 2" xfId="14763"/>
    <cellStyle name="Percent 3 3 2 5" xfId="7761"/>
    <cellStyle name="Percent 3 3 2 5 2" xfId="18143"/>
    <cellStyle name="Percent 3 3 2 6" xfId="11188"/>
    <cellStyle name="Percent 3 3 3" xfId="1143"/>
    <cellStyle name="Percent 3 3 3 2" xfId="2680"/>
    <cellStyle name="Percent 3 3 3 2 2" xfId="6157"/>
    <cellStyle name="Percent 3 3 3 2 2 2" xfId="16539"/>
    <cellStyle name="Percent 3 3 3 2 3" xfId="9537"/>
    <cellStyle name="Percent 3 3 3 2 3 2" xfId="19919"/>
    <cellStyle name="Percent 3 3 3 2 4" xfId="13093"/>
    <cellStyle name="Percent 3 3 3 3" xfId="4735"/>
    <cellStyle name="Percent 3 3 3 3 2" xfId="15117"/>
    <cellStyle name="Percent 3 3 3 4" xfId="8114"/>
    <cellStyle name="Percent 3 3 3 4 2" xfId="18496"/>
    <cellStyle name="Percent 3 3 3 5" xfId="11567"/>
    <cellStyle name="Percent 3 3 4" xfId="1922"/>
    <cellStyle name="Percent 3 3 4 2" xfId="5451"/>
    <cellStyle name="Percent 3 3 4 2 2" xfId="15833"/>
    <cellStyle name="Percent 3 3 4 3" xfId="8830"/>
    <cellStyle name="Percent 3 3 4 3 2" xfId="19212"/>
    <cellStyle name="Percent 3 3 4 4" xfId="12335"/>
    <cellStyle name="Percent 3 3 5" xfId="3679"/>
    <cellStyle name="Percent 3 3 5 2" xfId="7094"/>
    <cellStyle name="Percent 3 3 5 2 2" xfId="17476"/>
    <cellStyle name="Percent 3 3 5 3" xfId="10474"/>
    <cellStyle name="Percent 3 3 5 3 2" xfId="20856"/>
    <cellStyle name="Percent 3 3 5 4" xfId="14088"/>
    <cellStyle name="Percent 3 3 6" xfId="4030"/>
    <cellStyle name="Percent 3 3 6 2" xfId="14412"/>
    <cellStyle name="Percent 3 3 7" xfId="7409"/>
    <cellStyle name="Percent 3 3 7 2" xfId="17791"/>
    <cellStyle name="Percent 3 3 8" xfId="10810"/>
    <cellStyle name="Percent 3 4" xfId="571"/>
    <cellStyle name="Percent 3 4 2" xfId="1339"/>
    <cellStyle name="Percent 3 4 2 2" xfId="2876"/>
    <cellStyle name="Percent 3 4 2 2 2" xfId="6340"/>
    <cellStyle name="Percent 3 4 2 2 2 2" xfId="16722"/>
    <cellStyle name="Percent 3 4 2 2 3" xfId="9720"/>
    <cellStyle name="Percent 3 4 2 2 3 2" xfId="20102"/>
    <cellStyle name="Percent 3 4 2 2 4" xfId="13289"/>
    <cellStyle name="Percent 3 4 2 3" xfId="4918"/>
    <cellStyle name="Percent 3 4 2 3 2" xfId="15300"/>
    <cellStyle name="Percent 3 4 2 4" xfId="8297"/>
    <cellStyle name="Percent 3 4 2 4 2" xfId="18679"/>
    <cellStyle name="Percent 3 4 2 5" xfId="11763"/>
    <cellStyle name="Percent 3 4 3" xfId="2118"/>
    <cellStyle name="Percent 3 4 3 2" xfId="5634"/>
    <cellStyle name="Percent 3 4 3 2 2" xfId="16016"/>
    <cellStyle name="Percent 3 4 3 3" xfId="9014"/>
    <cellStyle name="Percent 3 4 3 3 2" xfId="19396"/>
    <cellStyle name="Percent 3 4 3 4" xfId="12531"/>
    <cellStyle name="Percent 3 4 4" xfId="4211"/>
    <cellStyle name="Percent 3 4 4 2" xfId="14593"/>
    <cellStyle name="Percent 3 4 5" xfId="7591"/>
    <cellStyle name="Percent 3 4 5 2" xfId="17973"/>
    <cellStyle name="Percent 3 4 6" xfId="11005"/>
    <cellStyle name="Percent 3 5" xfId="960"/>
    <cellStyle name="Percent 3 5 2" xfId="2497"/>
    <cellStyle name="Percent 3 5 2 2" xfId="5987"/>
    <cellStyle name="Percent 3 5 2 2 2" xfId="16369"/>
    <cellStyle name="Percent 3 5 2 3" xfId="9367"/>
    <cellStyle name="Percent 3 5 2 3 2" xfId="19749"/>
    <cellStyle name="Percent 3 5 2 4" xfId="12910"/>
    <cellStyle name="Percent 3 5 3" xfId="4565"/>
    <cellStyle name="Percent 3 5 3 2" xfId="14947"/>
    <cellStyle name="Percent 3 5 4" xfId="7944"/>
    <cellStyle name="Percent 3 5 4 2" xfId="18326"/>
    <cellStyle name="Percent 3 5 5" xfId="11384"/>
    <cellStyle name="Percent 3 6" xfId="1740"/>
    <cellStyle name="Percent 3 6 2" xfId="5282"/>
    <cellStyle name="Percent 3 6 2 2" xfId="15664"/>
    <cellStyle name="Percent 3 6 3" xfId="8661"/>
    <cellStyle name="Percent 3 6 3 2" xfId="19043"/>
    <cellStyle name="Percent 3 6 4" xfId="12153"/>
    <cellStyle name="Percent 3 7" xfId="3680"/>
    <cellStyle name="Percent 3 7 2" xfId="7095"/>
    <cellStyle name="Percent 3 7 2 2" xfId="17477"/>
    <cellStyle name="Percent 3 7 3" xfId="10475"/>
    <cellStyle name="Percent 3 7 3 2" xfId="20857"/>
    <cellStyle name="Percent 3 7 4" xfId="14089"/>
    <cellStyle name="Percent 3 8" xfId="3863"/>
    <cellStyle name="Percent 3 8 2" xfId="14245"/>
    <cellStyle name="Percent 3 9" xfId="7241"/>
    <cellStyle name="Percent 3 9 2" xfId="17623"/>
    <cellStyle name="Percent 4" xfId="197"/>
    <cellStyle name="Percent 4 10" xfId="10653"/>
    <cellStyle name="Percent 4 2" xfId="286"/>
    <cellStyle name="Percent 4 2 2" xfId="472"/>
    <cellStyle name="Percent 4 2 2 2" xfId="861"/>
    <cellStyle name="Percent 4 2 2 2 2" xfId="1629"/>
    <cellStyle name="Percent 4 2 2 2 2 2" xfId="3166"/>
    <cellStyle name="Percent 4 2 2 2 2 2 2" xfId="6613"/>
    <cellStyle name="Percent 4 2 2 2 2 2 2 2" xfId="16995"/>
    <cellStyle name="Percent 4 2 2 2 2 2 3" xfId="9993"/>
    <cellStyle name="Percent 4 2 2 2 2 2 3 2" xfId="20375"/>
    <cellStyle name="Percent 4 2 2 2 2 2 4" xfId="13579"/>
    <cellStyle name="Percent 4 2 2 2 2 3" xfId="5191"/>
    <cellStyle name="Percent 4 2 2 2 2 3 2" xfId="15573"/>
    <cellStyle name="Percent 4 2 2 2 2 4" xfId="8570"/>
    <cellStyle name="Percent 4 2 2 2 2 4 2" xfId="18952"/>
    <cellStyle name="Percent 4 2 2 2 2 5" xfId="12053"/>
    <cellStyle name="Percent 4 2 2 2 3" xfId="2408"/>
    <cellStyle name="Percent 4 2 2 2 3 2" xfId="5907"/>
    <cellStyle name="Percent 4 2 2 2 3 2 2" xfId="16289"/>
    <cellStyle name="Percent 4 2 2 2 3 3" xfId="9287"/>
    <cellStyle name="Percent 4 2 2 2 3 3 2" xfId="19669"/>
    <cellStyle name="Percent 4 2 2 2 3 4" xfId="12821"/>
    <cellStyle name="Percent 4 2 2 2 4" xfId="4484"/>
    <cellStyle name="Percent 4 2 2 2 4 2" xfId="14866"/>
    <cellStyle name="Percent 4 2 2 2 5" xfId="7864"/>
    <cellStyle name="Percent 4 2 2 2 5 2" xfId="18246"/>
    <cellStyle name="Percent 4 2 2 2 6" xfId="11295"/>
    <cellStyle name="Percent 4 2 2 3" xfId="1250"/>
    <cellStyle name="Percent 4 2 2 3 2" xfId="2787"/>
    <cellStyle name="Percent 4 2 2 3 2 2" xfId="6260"/>
    <cellStyle name="Percent 4 2 2 3 2 2 2" xfId="16642"/>
    <cellStyle name="Percent 4 2 2 3 2 3" xfId="9640"/>
    <cellStyle name="Percent 4 2 2 3 2 3 2" xfId="20022"/>
    <cellStyle name="Percent 4 2 2 3 2 4" xfId="13200"/>
    <cellStyle name="Percent 4 2 2 3 3" xfId="4838"/>
    <cellStyle name="Percent 4 2 2 3 3 2" xfId="15220"/>
    <cellStyle name="Percent 4 2 2 3 4" xfId="8217"/>
    <cellStyle name="Percent 4 2 2 3 4 2" xfId="18599"/>
    <cellStyle name="Percent 4 2 2 3 5" xfId="11674"/>
    <cellStyle name="Percent 4 2 2 4" xfId="2029"/>
    <cellStyle name="Percent 4 2 2 4 2" xfId="5554"/>
    <cellStyle name="Percent 4 2 2 4 2 2" xfId="15936"/>
    <cellStyle name="Percent 4 2 2 4 3" xfId="8934"/>
    <cellStyle name="Percent 4 2 2 4 3 2" xfId="19316"/>
    <cellStyle name="Percent 4 2 2 4 4" xfId="12442"/>
    <cellStyle name="Percent 4 2 2 5" xfId="3681"/>
    <cellStyle name="Percent 4 2 2 5 2" xfId="7096"/>
    <cellStyle name="Percent 4 2 2 5 2 2" xfId="17478"/>
    <cellStyle name="Percent 4 2 2 5 3" xfId="10476"/>
    <cellStyle name="Percent 4 2 2 5 3 2" xfId="20858"/>
    <cellStyle name="Percent 4 2 2 5 4" xfId="14090"/>
    <cellStyle name="Percent 4 2 2 6" xfId="4133"/>
    <cellStyle name="Percent 4 2 2 6 2" xfId="14515"/>
    <cellStyle name="Percent 4 2 2 7" xfId="7512"/>
    <cellStyle name="Percent 4 2 2 7 2" xfId="17894"/>
    <cellStyle name="Percent 4 2 2 8" xfId="10917"/>
    <cellStyle name="Percent 4 2 3" xfId="678"/>
    <cellStyle name="Percent 4 2 3 2" xfId="1446"/>
    <cellStyle name="Percent 4 2 3 2 2" xfId="2983"/>
    <cellStyle name="Percent 4 2 3 2 2 2" xfId="6443"/>
    <cellStyle name="Percent 4 2 3 2 2 2 2" xfId="16825"/>
    <cellStyle name="Percent 4 2 3 2 2 3" xfId="9823"/>
    <cellStyle name="Percent 4 2 3 2 2 3 2" xfId="20205"/>
    <cellStyle name="Percent 4 2 3 2 2 4" xfId="13396"/>
    <cellStyle name="Percent 4 2 3 2 3" xfId="5021"/>
    <cellStyle name="Percent 4 2 3 2 3 2" xfId="15403"/>
    <cellStyle name="Percent 4 2 3 2 4" xfId="8400"/>
    <cellStyle name="Percent 4 2 3 2 4 2" xfId="18782"/>
    <cellStyle name="Percent 4 2 3 2 5" xfId="11870"/>
    <cellStyle name="Percent 4 2 3 3" xfId="2225"/>
    <cellStyle name="Percent 4 2 3 3 2" xfId="5737"/>
    <cellStyle name="Percent 4 2 3 3 2 2" xfId="16119"/>
    <cellStyle name="Percent 4 2 3 3 3" xfId="9117"/>
    <cellStyle name="Percent 4 2 3 3 3 2" xfId="19499"/>
    <cellStyle name="Percent 4 2 3 3 4" xfId="12638"/>
    <cellStyle name="Percent 4 2 3 4" xfId="4314"/>
    <cellStyle name="Percent 4 2 3 4 2" xfId="14696"/>
    <cellStyle name="Percent 4 2 3 5" xfId="7694"/>
    <cellStyle name="Percent 4 2 3 5 2" xfId="18076"/>
    <cellStyle name="Percent 4 2 3 6" xfId="11112"/>
    <cellStyle name="Percent 4 2 4" xfId="1067"/>
    <cellStyle name="Percent 4 2 4 2" xfId="2604"/>
    <cellStyle name="Percent 4 2 4 2 2" xfId="6090"/>
    <cellStyle name="Percent 4 2 4 2 2 2" xfId="16472"/>
    <cellStyle name="Percent 4 2 4 2 3" xfId="9470"/>
    <cellStyle name="Percent 4 2 4 2 3 2" xfId="19852"/>
    <cellStyle name="Percent 4 2 4 2 4" xfId="13017"/>
    <cellStyle name="Percent 4 2 4 3" xfId="4668"/>
    <cellStyle name="Percent 4 2 4 3 2" xfId="15050"/>
    <cellStyle name="Percent 4 2 4 4" xfId="8047"/>
    <cellStyle name="Percent 4 2 4 4 2" xfId="18429"/>
    <cellStyle name="Percent 4 2 4 5" xfId="11491"/>
    <cellStyle name="Percent 4 2 5" xfId="1846"/>
    <cellStyle name="Percent 4 2 5 2" xfId="5384"/>
    <cellStyle name="Percent 4 2 5 2 2" xfId="15766"/>
    <cellStyle name="Percent 4 2 5 3" xfId="8763"/>
    <cellStyle name="Percent 4 2 5 3 2" xfId="19145"/>
    <cellStyle name="Percent 4 2 5 4" xfId="12259"/>
    <cellStyle name="Percent 4 2 6" xfId="3682"/>
    <cellStyle name="Percent 4 2 6 2" xfId="7097"/>
    <cellStyle name="Percent 4 2 6 2 2" xfId="17479"/>
    <cellStyle name="Percent 4 2 6 3" xfId="10477"/>
    <cellStyle name="Percent 4 2 6 3 2" xfId="20859"/>
    <cellStyle name="Percent 4 2 6 4" xfId="14091"/>
    <cellStyle name="Percent 4 2 7" xfId="3963"/>
    <cellStyle name="Percent 4 2 7 2" xfId="14345"/>
    <cellStyle name="Percent 4 2 8" xfId="7341"/>
    <cellStyle name="Percent 4 2 8 2" xfId="17723"/>
    <cellStyle name="Percent 4 2 9" xfId="10734"/>
    <cellStyle name="Percent 4 3" xfId="389"/>
    <cellStyle name="Percent 4 3 2" xfId="778"/>
    <cellStyle name="Percent 4 3 2 2" xfId="1546"/>
    <cellStyle name="Percent 4 3 2 2 2" xfId="3083"/>
    <cellStyle name="Percent 4 3 2 2 2 2" xfId="6534"/>
    <cellStyle name="Percent 4 3 2 2 2 2 2" xfId="16916"/>
    <cellStyle name="Percent 4 3 2 2 2 3" xfId="9914"/>
    <cellStyle name="Percent 4 3 2 2 2 3 2" xfId="20296"/>
    <cellStyle name="Percent 4 3 2 2 2 4" xfId="13496"/>
    <cellStyle name="Percent 4 3 2 2 3" xfId="5112"/>
    <cellStyle name="Percent 4 3 2 2 3 2" xfId="15494"/>
    <cellStyle name="Percent 4 3 2 2 4" xfId="8491"/>
    <cellStyle name="Percent 4 3 2 2 4 2" xfId="18873"/>
    <cellStyle name="Percent 4 3 2 2 5" xfId="11970"/>
    <cellStyle name="Percent 4 3 2 3" xfId="2325"/>
    <cellStyle name="Percent 4 3 2 3 2" xfId="5828"/>
    <cellStyle name="Percent 4 3 2 3 2 2" xfId="16210"/>
    <cellStyle name="Percent 4 3 2 3 3" xfId="9208"/>
    <cellStyle name="Percent 4 3 2 3 3 2" xfId="19590"/>
    <cellStyle name="Percent 4 3 2 3 4" xfId="12738"/>
    <cellStyle name="Percent 4 3 2 4" xfId="4405"/>
    <cellStyle name="Percent 4 3 2 4 2" xfId="14787"/>
    <cellStyle name="Percent 4 3 2 5" xfId="7785"/>
    <cellStyle name="Percent 4 3 2 5 2" xfId="18167"/>
    <cellStyle name="Percent 4 3 2 6" xfId="11212"/>
    <cellStyle name="Percent 4 3 3" xfId="1167"/>
    <cellStyle name="Percent 4 3 3 2" xfId="2704"/>
    <cellStyle name="Percent 4 3 3 2 2" xfId="6181"/>
    <cellStyle name="Percent 4 3 3 2 2 2" xfId="16563"/>
    <cellStyle name="Percent 4 3 3 2 3" xfId="9561"/>
    <cellStyle name="Percent 4 3 3 2 3 2" xfId="19943"/>
    <cellStyle name="Percent 4 3 3 2 4" xfId="13117"/>
    <cellStyle name="Percent 4 3 3 3" xfId="4759"/>
    <cellStyle name="Percent 4 3 3 3 2" xfId="15141"/>
    <cellStyle name="Percent 4 3 3 4" xfId="8138"/>
    <cellStyle name="Percent 4 3 3 4 2" xfId="18520"/>
    <cellStyle name="Percent 4 3 3 5" xfId="11591"/>
    <cellStyle name="Percent 4 3 4" xfId="1946"/>
    <cellStyle name="Percent 4 3 4 2" xfId="5475"/>
    <cellStyle name="Percent 4 3 4 2 2" xfId="15857"/>
    <cellStyle name="Percent 4 3 4 3" xfId="8854"/>
    <cellStyle name="Percent 4 3 4 3 2" xfId="19236"/>
    <cellStyle name="Percent 4 3 4 4" xfId="12359"/>
    <cellStyle name="Percent 4 3 5" xfId="3683"/>
    <cellStyle name="Percent 4 3 5 2" xfId="7098"/>
    <cellStyle name="Percent 4 3 5 2 2" xfId="17480"/>
    <cellStyle name="Percent 4 3 5 3" xfId="10478"/>
    <cellStyle name="Percent 4 3 5 3 2" xfId="20860"/>
    <cellStyle name="Percent 4 3 5 4" xfId="14092"/>
    <cellStyle name="Percent 4 3 6" xfId="4054"/>
    <cellStyle name="Percent 4 3 6 2" xfId="14436"/>
    <cellStyle name="Percent 4 3 7" xfId="7433"/>
    <cellStyle name="Percent 4 3 7 2" xfId="17815"/>
    <cellStyle name="Percent 4 3 8" xfId="10834"/>
    <cellStyle name="Percent 4 4" xfId="595"/>
    <cellStyle name="Percent 4 4 2" xfId="1363"/>
    <cellStyle name="Percent 4 4 2 2" xfId="2900"/>
    <cellStyle name="Percent 4 4 2 2 2" xfId="6364"/>
    <cellStyle name="Percent 4 4 2 2 2 2" xfId="16746"/>
    <cellStyle name="Percent 4 4 2 2 3" xfId="9744"/>
    <cellStyle name="Percent 4 4 2 2 3 2" xfId="20126"/>
    <cellStyle name="Percent 4 4 2 2 4" xfId="13313"/>
    <cellStyle name="Percent 4 4 2 3" xfId="4942"/>
    <cellStyle name="Percent 4 4 2 3 2" xfId="15324"/>
    <cellStyle name="Percent 4 4 2 4" xfId="8321"/>
    <cellStyle name="Percent 4 4 2 4 2" xfId="18703"/>
    <cellStyle name="Percent 4 4 2 5" xfId="11787"/>
    <cellStyle name="Percent 4 4 3" xfId="2142"/>
    <cellStyle name="Percent 4 4 3 2" xfId="5658"/>
    <cellStyle name="Percent 4 4 3 2 2" xfId="16040"/>
    <cellStyle name="Percent 4 4 3 3" xfId="9038"/>
    <cellStyle name="Percent 4 4 3 3 2" xfId="19420"/>
    <cellStyle name="Percent 4 4 3 4" xfId="12555"/>
    <cellStyle name="Percent 4 4 4" xfId="4235"/>
    <cellStyle name="Percent 4 4 4 2" xfId="14617"/>
    <cellStyle name="Percent 4 4 5" xfId="7615"/>
    <cellStyle name="Percent 4 4 5 2" xfId="17997"/>
    <cellStyle name="Percent 4 4 6" xfId="11029"/>
    <cellStyle name="Percent 4 5" xfId="984"/>
    <cellStyle name="Percent 4 5 2" xfId="2521"/>
    <cellStyle name="Percent 4 5 2 2" xfId="6011"/>
    <cellStyle name="Percent 4 5 2 2 2" xfId="16393"/>
    <cellStyle name="Percent 4 5 2 3" xfId="9391"/>
    <cellStyle name="Percent 4 5 2 3 2" xfId="19773"/>
    <cellStyle name="Percent 4 5 2 4" xfId="12934"/>
    <cellStyle name="Percent 4 5 3" xfId="4589"/>
    <cellStyle name="Percent 4 5 3 2" xfId="14971"/>
    <cellStyle name="Percent 4 5 4" xfId="7968"/>
    <cellStyle name="Percent 4 5 4 2" xfId="18350"/>
    <cellStyle name="Percent 4 5 5" xfId="11408"/>
    <cellStyle name="Percent 4 6" xfId="1763"/>
    <cellStyle name="Percent 4 6 2" xfId="5305"/>
    <cellStyle name="Percent 4 6 2 2" xfId="15687"/>
    <cellStyle name="Percent 4 6 3" xfId="8684"/>
    <cellStyle name="Percent 4 6 3 2" xfId="19066"/>
    <cellStyle name="Percent 4 6 4" xfId="12176"/>
    <cellStyle name="Percent 4 7" xfId="3684"/>
    <cellStyle name="Percent 4 7 2" xfId="7099"/>
    <cellStyle name="Percent 4 7 2 2" xfId="17481"/>
    <cellStyle name="Percent 4 7 3" xfId="10479"/>
    <cellStyle name="Percent 4 7 3 2" xfId="20861"/>
    <cellStyle name="Percent 4 7 4" xfId="14093"/>
    <cellStyle name="Percent 4 8" xfId="3884"/>
    <cellStyle name="Percent 4 8 2" xfId="14266"/>
    <cellStyle name="Percent 4 9" xfId="7262"/>
    <cellStyle name="Percent 4 9 2" xfId="17644"/>
    <cellStyle name="Percent 5" xfId="328"/>
    <cellStyle name="Percent 6" xfId="527"/>
    <cellStyle name="Percent 7" xfId="916"/>
    <cellStyle name="Percent 8" xfId="1698"/>
    <cellStyle name="Percent 9" xfId="123"/>
    <cellStyle name="Standard_Anpassen der Amortisation" xfId="125"/>
    <cellStyle name="Title 2" xfId="331"/>
    <cellStyle name="Title 3" xfId="530"/>
    <cellStyle name="Title 4" xfId="919"/>
    <cellStyle name="Title 5" xfId="1701"/>
    <cellStyle name="Title 6" xfId="3685"/>
    <cellStyle name="Title 7" xfId="130"/>
    <cellStyle name="Title 8" xfId="20"/>
    <cellStyle name="Total" xfId="17" builtinId="25" customBuiltin="1"/>
    <cellStyle name="Währung [0]_Compiling Utility Macros" xfId="126"/>
    <cellStyle name="Währung_Compiling Utility Macros" xfId="127"/>
    <cellStyle name="Warning Text 2" xfId="24"/>
  </cellStyles>
  <dxfs count="1">
    <dxf>
      <font>
        <color rgb="FF9C0006"/>
      </font>
      <fill>
        <patternFill>
          <bgColor rgb="FFFFC7CE"/>
        </patternFill>
      </fill>
    </dxf>
  </dxfs>
  <tableStyles count="0" defaultTableStyle="TableStyleMedium2" defaultPivotStyle="PivotStyleLight16"/>
  <colors>
    <mruColors>
      <color rgb="FFAFEAEA"/>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7</xdr:row>
          <xdr:rowOff>85725</xdr:rowOff>
        </xdr:from>
        <xdr:to>
          <xdr:col>7</xdr:col>
          <xdr:colOff>1133475</xdr:colOff>
          <xdr:row>10</xdr:row>
          <xdr:rowOff>76200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0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xdr:row>
          <xdr:rowOff>190500</xdr:rowOff>
        </xdr:from>
        <xdr:to>
          <xdr:col>7</xdr:col>
          <xdr:colOff>1104900</xdr:colOff>
          <xdr:row>2</xdr:row>
          <xdr:rowOff>876300</xdr:rowOff>
        </xdr:to>
        <xdr:sp macro="" textlink="">
          <xdr:nvSpPr>
            <xdr:cNvPr id="20483" name="Object 3" hidden="1">
              <a:extLst>
                <a:ext uri="{63B3BB69-23CF-44E3-9099-C40C66FF867C}">
                  <a14:compatExt spid="_x0000_s20483"/>
                </a:ext>
                <a:ext uri="{FF2B5EF4-FFF2-40B4-BE49-F238E27FC236}">
                  <a16:creationId xmlns:a16="http://schemas.microsoft.com/office/drawing/2014/main" id="{00000000-0008-0000-0000-000003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xdr:row>
          <xdr:rowOff>19050</xdr:rowOff>
        </xdr:from>
        <xdr:to>
          <xdr:col>7</xdr:col>
          <xdr:colOff>1114425</xdr:colOff>
          <xdr:row>4</xdr:row>
          <xdr:rowOff>590550</xdr:rowOff>
        </xdr:to>
        <xdr:sp macro="" textlink="">
          <xdr:nvSpPr>
            <xdr:cNvPr id="20486" name="Object 6" hidden="1">
              <a:extLst>
                <a:ext uri="{63B3BB69-23CF-44E3-9099-C40C66FF867C}">
                  <a14:compatExt spid="_x0000_s20486"/>
                </a:ext>
                <a:ext uri="{FF2B5EF4-FFF2-40B4-BE49-F238E27FC236}">
                  <a16:creationId xmlns:a16="http://schemas.microsoft.com/office/drawing/2014/main" id="{00000000-0008-0000-0000-000006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xdr:row>
          <xdr:rowOff>638175</xdr:rowOff>
        </xdr:from>
        <xdr:to>
          <xdr:col>7</xdr:col>
          <xdr:colOff>1123950</xdr:colOff>
          <xdr:row>7</xdr:row>
          <xdr:rowOff>47625</xdr:rowOff>
        </xdr:to>
        <xdr:sp macro="" textlink="">
          <xdr:nvSpPr>
            <xdr:cNvPr id="20487" name="Object 7" hidden="1">
              <a:extLst>
                <a:ext uri="{63B3BB69-23CF-44E3-9099-C40C66FF867C}">
                  <a14:compatExt spid="_x0000_s20487"/>
                </a:ext>
                <a:ext uri="{FF2B5EF4-FFF2-40B4-BE49-F238E27FC236}">
                  <a16:creationId xmlns:a16="http://schemas.microsoft.com/office/drawing/2014/main" id="{00000000-0008-0000-0000-000007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171450</xdr:colOff>
          <xdr:row>7</xdr:row>
          <xdr:rowOff>171450</xdr:rowOff>
        </xdr:from>
        <xdr:to>
          <xdr:col>4</xdr:col>
          <xdr:colOff>476250</xdr:colOff>
          <xdr:row>9</xdr:row>
          <xdr:rowOff>9525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2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180975</xdr:rowOff>
        </xdr:from>
        <xdr:to>
          <xdr:col>5</xdr:col>
          <xdr:colOff>466725</xdr:colOff>
          <xdr:row>9</xdr:row>
          <xdr:rowOff>19050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2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38100</xdr:colOff>
      <xdr:row>0</xdr:row>
      <xdr:rowOff>38100</xdr:rowOff>
    </xdr:from>
    <xdr:to>
      <xdr:col>6</xdr:col>
      <xdr:colOff>47625</xdr:colOff>
      <xdr:row>1</xdr:row>
      <xdr:rowOff>47625</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38100"/>
          <a:ext cx="12287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180975</xdr:colOff>
          <xdr:row>9</xdr:row>
          <xdr:rowOff>66675</xdr:rowOff>
        </xdr:from>
        <xdr:to>
          <xdr:col>4</xdr:col>
          <xdr:colOff>485775</xdr:colOff>
          <xdr:row>9</xdr:row>
          <xdr:rowOff>285750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2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xdr:row>
          <xdr:rowOff>76200</xdr:rowOff>
        </xdr:from>
        <xdr:to>
          <xdr:col>5</xdr:col>
          <xdr:colOff>466725</xdr:colOff>
          <xdr:row>9</xdr:row>
          <xdr:rowOff>295275</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2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xdr:row>
          <xdr:rowOff>76200</xdr:rowOff>
        </xdr:from>
        <xdr:to>
          <xdr:col>4</xdr:col>
          <xdr:colOff>514350</xdr:colOff>
          <xdr:row>12</xdr:row>
          <xdr:rowOff>295275</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2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12</xdr:row>
          <xdr:rowOff>76200</xdr:rowOff>
        </xdr:from>
        <xdr:to>
          <xdr:col>5</xdr:col>
          <xdr:colOff>514350</xdr:colOff>
          <xdr:row>12</xdr:row>
          <xdr:rowOff>295275</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2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17</xdr:row>
          <xdr:rowOff>76200</xdr:rowOff>
        </xdr:from>
        <xdr:to>
          <xdr:col>4</xdr:col>
          <xdr:colOff>514350</xdr:colOff>
          <xdr:row>17</xdr:row>
          <xdr:rowOff>295275</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2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17</xdr:row>
          <xdr:rowOff>76200</xdr:rowOff>
        </xdr:from>
        <xdr:to>
          <xdr:col>5</xdr:col>
          <xdr:colOff>514350</xdr:colOff>
          <xdr:row>17</xdr:row>
          <xdr:rowOff>295275</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2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20</xdr:row>
          <xdr:rowOff>76200</xdr:rowOff>
        </xdr:from>
        <xdr:to>
          <xdr:col>4</xdr:col>
          <xdr:colOff>514350</xdr:colOff>
          <xdr:row>20</xdr:row>
          <xdr:rowOff>295275</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2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20</xdr:row>
          <xdr:rowOff>76200</xdr:rowOff>
        </xdr:from>
        <xdr:to>
          <xdr:col>5</xdr:col>
          <xdr:colOff>514350</xdr:colOff>
          <xdr:row>20</xdr:row>
          <xdr:rowOff>295275</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2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27</xdr:row>
          <xdr:rowOff>76200</xdr:rowOff>
        </xdr:from>
        <xdr:to>
          <xdr:col>4</xdr:col>
          <xdr:colOff>514350</xdr:colOff>
          <xdr:row>27</xdr:row>
          <xdr:rowOff>295275</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2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27</xdr:row>
          <xdr:rowOff>76200</xdr:rowOff>
        </xdr:from>
        <xdr:to>
          <xdr:col>5</xdr:col>
          <xdr:colOff>514350</xdr:colOff>
          <xdr:row>27</xdr:row>
          <xdr:rowOff>295275</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2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30</xdr:row>
          <xdr:rowOff>76200</xdr:rowOff>
        </xdr:from>
        <xdr:to>
          <xdr:col>4</xdr:col>
          <xdr:colOff>514350</xdr:colOff>
          <xdr:row>30</xdr:row>
          <xdr:rowOff>295275</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2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30</xdr:row>
          <xdr:rowOff>76200</xdr:rowOff>
        </xdr:from>
        <xdr:to>
          <xdr:col>5</xdr:col>
          <xdr:colOff>514350</xdr:colOff>
          <xdr:row>30</xdr:row>
          <xdr:rowOff>295275</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2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36</xdr:row>
          <xdr:rowOff>76200</xdr:rowOff>
        </xdr:from>
        <xdr:to>
          <xdr:col>4</xdr:col>
          <xdr:colOff>514350</xdr:colOff>
          <xdr:row>36</xdr:row>
          <xdr:rowOff>295275</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2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36</xdr:row>
          <xdr:rowOff>76200</xdr:rowOff>
        </xdr:from>
        <xdr:to>
          <xdr:col>5</xdr:col>
          <xdr:colOff>514350</xdr:colOff>
          <xdr:row>36</xdr:row>
          <xdr:rowOff>295275</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02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42</xdr:row>
          <xdr:rowOff>76200</xdr:rowOff>
        </xdr:from>
        <xdr:to>
          <xdr:col>4</xdr:col>
          <xdr:colOff>514350</xdr:colOff>
          <xdr:row>42</xdr:row>
          <xdr:rowOff>295275</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2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42</xdr:row>
          <xdr:rowOff>76200</xdr:rowOff>
        </xdr:from>
        <xdr:to>
          <xdr:col>5</xdr:col>
          <xdr:colOff>523875</xdr:colOff>
          <xdr:row>42</xdr:row>
          <xdr:rowOff>247650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2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44</xdr:row>
          <xdr:rowOff>76200</xdr:rowOff>
        </xdr:from>
        <xdr:to>
          <xdr:col>4</xdr:col>
          <xdr:colOff>514350</xdr:colOff>
          <xdr:row>44</xdr:row>
          <xdr:rowOff>295275</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02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44</xdr:row>
          <xdr:rowOff>76200</xdr:rowOff>
        </xdr:from>
        <xdr:to>
          <xdr:col>5</xdr:col>
          <xdr:colOff>514350</xdr:colOff>
          <xdr:row>44</xdr:row>
          <xdr:rowOff>295275</xdr:rowOff>
        </xdr:to>
        <xdr:sp macro="" textlink="">
          <xdr:nvSpPr>
            <xdr:cNvPr id="23595" name="Check Box 43" hidden="1">
              <a:extLst>
                <a:ext uri="{63B3BB69-23CF-44E3-9099-C40C66FF867C}">
                  <a14:compatExt spid="_x0000_s23595"/>
                </a:ext>
                <a:ext uri="{FF2B5EF4-FFF2-40B4-BE49-F238E27FC236}">
                  <a16:creationId xmlns:a16="http://schemas.microsoft.com/office/drawing/2014/main" id="{00000000-0008-0000-02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48</xdr:row>
          <xdr:rowOff>76200</xdr:rowOff>
        </xdr:from>
        <xdr:to>
          <xdr:col>4</xdr:col>
          <xdr:colOff>514350</xdr:colOff>
          <xdr:row>48</xdr:row>
          <xdr:rowOff>295275</xdr:rowOff>
        </xdr:to>
        <xdr:sp macro="" textlink="">
          <xdr:nvSpPr>
            <xdr:cNvPr id="23601" name="Check Box 49" hidden="1">
              <a:extLst>
                <a:ext uri="{63B3BB69-23CF-44E3-9099-C40C66FF867C}">
                  <a14:compatExt spid="_x0000_s23601"/>
                </a:ext>
                <a:ext uri="{FF2B5EF4-FFF2-40B4-BE49-F238E27FC236}">
                  <a16:creationId xmlns:a16="http://schemas.microsoft.com/office/drawing/2014/main" id="{00000000-0008-0000-02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48</xdr:row>
          <xdr:rowOff>76200</xdr:rowOff>
        </xdr:from>
        <xdr:to>
          <xdr:col>5</xdr:col>
          <xdr:colOff>514350</xdr:colOff>
          <xdr:row>48</xdr:row>
          <xdr:rowOff>295275</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2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52</xdr:row>
          <xdr:rowOff>76200</xdr:rowOff>
        </xdr:from>
        <xdr:to>
          <xdr:col>4</xdr:col>
          <xdr:colOff>514350</xdr:colOff>
          <xdr:row>52</xdr:row>
          <xdr:rowOff>295275</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2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52</xdr:row>
          <xdr:rowOff>76200</xdr:rowOff>
        </xdr:from>
        <xdr:to>
          <xdr:col>5</xdr:col>
          <xdr:colOff>514350</xdr:colOff>
          <xdr:row>52</xdr:row>
          <xdr:rowOff>295275</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2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55</xdr:row>
          <xdr:rowOff>352425</xdr:rowOff>
        </xdr:from>
        <xdr:to>
          <xdr:col>4</xdr:col>
          <xdr:colOff>495300</xdr:colOff>
          <xdr:row>56</xdr:row>
          <xdr:rowOff>209550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2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55</xdr:row>
          <xdr:rowOff>352425</xdr:rowOff>
        </xdr:from>
        <xdr:to>
          <xdr:col>5</xdr:col>
          <xdr:colOff>514350</xdr:colOff>
          <xdr:row>56</xdr:row>
          <xdr:rowOff>209550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2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61</xdr:row>
          <xdr:rowOff>76200</xdr:rowOff>
        </xdr:from>
        <xdr:to>
          <xdr:col>4</xdr:col>
          <xdr:colOff>514350</xdr:colOff>
          <xdr:row>61</xdr:row>
          <xdr:rowOff>295275</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2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61</xdr:row>
          <xdr:rowOff>76200</xdr:rowOff>
        </xdr:from>
        <xdr:to>
          <xdr:col>5</xdr:col>
          <xdr:colOff>514350</xdr:colOff>
          <xdr:row>61</xdr:row>
          <xdr:rowOff>295275</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2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67</xdr:row>
          <xdr:rowOff>161925</xdr:rowOff>
        </xdr:from>
        <xdr:to>
          <xdr:col>4</xdr:col>
          <xdr:colOff>514350</xdr:colOff>
          <xdr:row>69</xdr:row>
          <xdr:rowOff>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2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67</xdr:row>
          <xdr:rowOff>171450</xdr:rowOff>
        </xdr:from>
        <xdr:to>
          <xdr:col>5</xdr:col>
          <xdr:colOff>504825</xdr:colOff>
          <xdr:row>69</xdr:row>
          <xdr:rowOff>9525</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2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70</xdr:row>
          <xdr:rowOff>76200</xdr:rowOff>
        </xdr:from>
        <xdr:to>
          <xdr:col>4</xdr:col>
          <xdr:colOff>514350</xdr:colOff>
          <xdr:row>70</xdr:row>
          <xdr:rowOff>295275</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2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70</xdr:row>
          <xdr:rowOff>76200</xdr:rowOff>
        </xdr:from>
        <xdr:to>
          <xdr:col>5</xdr:col>
          <xdr:colOff>514350</xdr:colOff>
          <xdr:row>70</xdr:row>
          <xdr:rowOff>295275</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2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72</xdr:row>
          <xdr:rowOff>76200</xdr:rowOff>
        </xdr:from>
        <xdr:to>
          <xdr:col>4</xdr:col>
          <xdr:colOff>514350</xdr:colOff>
          <xdr:row>72</xdr:row>
          <xdr:rowOff>295275</xdr:rowOff>
        </xdr:to>
        <xdr:sp macro="" textlink="">
          <xdr:nvSpPr>
            <xdr:cNvPr id="23630" name="Check Box 78" hidden="1">
              <a:extLst>
                <a:ext uri="{63B3BB69-23CF-44E3-9099-C40C66FF867C}">
                  <a14:compatExt spid="_x0000_s23630"/>
                </a:ext>
                <a:ext uri="{FF2B5EF4-FFF2-40B4-BE49-F238E27FC236}">
                  <a16:creationId xmlns:a16="http://schemas.microsoft.com/office/drawing/2014/main" id="{00000000-0008-0000-02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72</xdr:row>
          <xdr:rowOff>76200</xdr:rowOff>
        </xdr:from>
        <xdr:to>
          <xdr:col>5</xdr:col>
          <xdr:colOff>514350</xdr:colOff>
          <xdr:row>72</xdr:row>
          <xdr:rowOff>295275</xdr:rowOff>
        </xdr:to>
        <xdr:sp macro="" textlink="">
          <xdr:nvSpPr>
            <xdr:cNvPr id="23632" name="Check Box 80" hidden="1">
              <a:extLst>
                <a:ext uri="{63B3BB69-23CF-44E3-9099-C40C66FF867C}">
                  <a14:compatExt spid="_x0000_s23632"/>
                </a:ext>
                <a:ext uri="{FF2B5EF4-FFF2-40B4-BE49-F238E27FC236}">
                  <a16:creationId xmlns:a16="http://schemas.microsoft.com/office/drawing/2014/main" id="{00000000-0008-0000-02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73</xdr:row>
          <xdr:rowOff>76200</xdr:rowOff>
        </xdr:from>
        <xdr:to>
          <xdr:col>4</xdr:col>
          <xdr:colOff>514350</xdr:colOff>
          <xdr:row>73</xdr:row>
          <xdr:rowOff>295275</xdr:rowOff>
        </xdr:to>
        <xdr:sp macro="" textlink="">
          <xdr:nvSpPr>
            <xdr:cNvPr id="23633" name="Check Box 81" hidden="1">
              <a:extLst>
                <a:ext uri="{63B3BB69-23CF-44E3-9099-C40C66FF867C}">
                  <a14:compatExt spid="_x0000_s23633"/>
                </a:ext>
                <a:ext uri="{FF2B5EF4-FFF2-40B4-BE49-F238E27FC236}">
                  <a16:creationId xmlns:a16="http://schemas.microsoft.com/office/drawing/2014/main" id="{00000000-0008-0000-02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73</xdr:row>
          <xdr:rowOff>76200</xdr:rowOff>
        </xdr:from>
        <xdr:to>
          <xdr:col>5</xdr:col>
          <xdr:colOff>514350</xdr:colOff>
          <xdr:row>73</xdr:row>
          <xdr:rowOff>295275</xdr:rowOff>
        </xdr:to>
        <xdr:sp macro="" textlink="">
          <xdr:nvSpPr>
            <xdr:cNvPr id="23635" name="Check Box 83" hidden="1">
              <a:extLst>
                <a:ext uri="{63B3BB69-23CF-44E3-9099-C40C66FF867C}">
                  <a14:compatExt spid="_x0000_s23635"/>
                </a:ext>
                <a:ext uri="{FF2B5EF4-FFF2-40B4-BE49-F238E27FC236}">
                  <a16:creationId xmlns:a16="http://schemas.microsoft.com/office/drawing/2014/main" id="{00000000-0008-0000-0200-00005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74</xdr:row>
          <xdr:rowOff>76200</xdr:rowOff>
        </xdr:from>
        <xdr:to>
          <xdr:col>4</xdr:col>
          <xdr:colOff>514350</xdr:colOff>
          <xdr:row>74</xdr:row>
          <xdr:rowOff>295275</xdr:rowOff>
        </xdr:to>
        <xdr:sp macro="" textlink="">
          <xdr:nvSpPr>
            <xdr:cNvPr id="23637" name="Check Box 85" hidden="1">
              <a:extLst>
                <a:ext uri="{63B3BB69-23CF-44E3-9099-C40C66FF867C}">
                  <a14:compatExt spid="_x0000_s23637"/>
                </a:ext>
                <a:ext uri="{FF2B5EF4-FFF2-40B4-BE49-F238E27FC236}">
                  <a16:creationId xmlns:a16="http://schemas.microsoft.com/office/drawing/2014/main" id="{00000000-0008-0000-0200-00005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74</xdr:row>
          <xdr:rowOff>76200</xdr:rowOff>
        </xdr:from>
        <xdr:to>
          <xdr:col>5</xdr:col>
          <xdr:colOff>514350</xdr:colOff>
          <xdr:row>74</xdr:row>
          <xdr:rowOff>295275</xdr:rowOff>
        </xdr:to>
        <xdr:sp macro="" textlink="">
          <xdr:nvSpPr>
            <xdr:cNvPr id="23639" name="Check Box 87" hidden="1">
              <a:extLst>
                <a:ext uri="{63B3BB69-23CF-44E3-9099-C40C66FF867C}">
                  <a14:compatExt spid="_x0000_s23639"/>
                </a:ext>
                <a:ext uri="{FF2B5EF4-FFF2-40B4-BE49-F238E27FC236}">
                  <a16:creationId xmlns:a16="http://schemas.microsoft.com/office/drawing/2014/main" id="{00000000-0008-0000-0200-00005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77</xdr:row>
          <xdr:rowOff>76200</xdr:rowOff>
        </xdr:from>
        <xdr:to>
          <xdr:col>4</xdr:col>
          <xdr:colOff>514350</xdr:colOff>
          <xdr:row>77</xdr:row>
          <xdr:rowOff>295275</xdr:rowOff>
        </xdr:to>
        <xdr:sp macro="" textlink="">
          <xdr:nvSpPr>
            <xdr:cNvPr id="23641" name="Check Box 89" hidden="1">
              <a:extLst>
                <a:ext uri="{63B3BB69-23CF-44E3-9099-C40C66FF867C}">
                  <a14:compatExt spid="_x0000_s23641"/>
                </a:ext>
                <a:ext uri="{FF2B5EF4-FFF2-40B4-BE49-F238E27FC236}">
                  <a16:creationId xmlns:a16="http://schemas.microsoft.com/office/drawing/2014/main" id="{00000000-0008-0000-0200-00005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77</xdr:row>
          <xdr:rowOff>76200</xdr:rowOff>
        </xdr:from>
        <xdr:to>
          <xdr:col>5</xdr:col>
          <xdr:colOff>514350</xdr:colOff>
          <xdr:row>77</xdr:row>
          <xdr:rowOff>295275</xdr:rowOff>
        </xdr:to>
        <xdr:sp macro="" textlink="">
          <xdr:nvSpPr>
            <xdr:cNvPr id="23642" name="Check Box 90" hidden="1">
              <a:extLst>
                <a:ext uri="{63B3BB69-23CF-44E3-9099-C40C66FF867C}">
                  <a14:compatExt spid="_x0000_s23642"/>
                </a:ext>
                <a:ext uri="{FF2B5EF4-FFF2-40B4-BE49-F238E27FC236}">
                  <a16:creationId xmlns:a16="http://schemas.microsoft.com/office/drawing/2014/main" id="{00000000-0008-0000-0200-00005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83</xdr:row>
          <xdr:rowOff>76200</xdr:rowOff>
        </xdr:from>
        <xdr:to>
          <xdr:col>4</xdr:col>
          <xdr:colOff>514350</xdr:colOff>
          <xdr:row>83</xdr:row>
          <xdr:rowOff>295275</xdr:rowOff>
        </xdr:to>
        <xdr:sp macro="" textlink="">
          <xdr:nvSpPr>
            <xdr:cNvPr id="23643" name="Check Box 91" hidden="1">
              <a:extLst>
                <a:ext uri="{63B3BB69-23CF-44E3-9099-C40C66FF867C}">
                  <a14:compatExt spid="_x0000_s23643"/>
                </a:ext>
                <a:ext uri="{FF2B5EF4-FFF2-40B4-BE49-F238E27FC236}">
                  <a16:creationId xmlns:a16="http://schemas.microsoft.com/office/drawing/2014/main" id="{00000000-0008-0000-0200-00005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83</xdr:row>
          <xdr:rowOff>76200</xdr:rowOff>
        </xdr:from>
        <xdr:to>
          <xdr:col>5</xdr:col>
          <xdr:colOff>514350</xdr:colOff>
          <xdr:row>83</xdr:row>
          <xdr:rowOff>295275</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2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91</xdr:row>
          <xdr:rowOff>342900</xdr:rowOff>
        </xdr:from>
        <xdr:to>
          <xdr:col>4</xdr:col>
          <xdr:colOff>485775</xdr:colOff>
          <xdr:row>93</xdr:row>
          <xdr:rowOff>0</xdr:rowOff>
        </xdr:to>
        <xdr:sp macro="" textlink="">
          <xdr:nvSpPr>
            <xdr:cNvPr id="23649" name="Check Box 97" hidden="1">
              <a:extLst>
                <a:ext uri="{63B3BB69-23CF-44E3-9099-C40C66FF867C}">
                  <a14:compatExt spid="_x0000_s23649"/>
                </a:ext>
                <a:ext uri="{FF2B5EF4-FFF2-40B4-BE49-F238E27FC236}">
                  <a16:creationId xmlns:a16="http://schemas.microsoft.com/office/drawing/2014/main" id="{00000000-0008-0000-02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91</xdr:row>
          <xdr:rowOff>361950</xdr:rowOff>
        </xdr:from>
        <xdr:to>
          <xdr:col>5</xdr:col>
          <xdr:colOff>495300</xdr:colOff>
          <xdr:row>93</xdr:row>
          <xdr:rowOff>19050</xdr:rowOff>
        </xdr:to>
        <xdr:sp macro="" textlink="">
          <xdr:nvSpPr>
            <xdr:cNvPr id="23651" name="Check Box 99" hidden="1">
              <a:extLst>
                <a:ext uri="{63B3BB69-23CF-44E3-9099-C40C66FF867C}">
                  <a14:compatExt spid="_x0000_s23651"/>
                </a:ext>
                <a:ext uri="{FF2B5EF4-FFF2-40B4-BE49-F238E27FC236}">
                  <a16:creationId xmlns:a16="http://schemas.microsoft.com/office/drawing/2014/main" id="{00000000-0008-0000-0200-00006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93</xdr:row>
          <xdr:rowOff>76200</xdr:rowOff>
        </xdr:from>
        <xdr:to>
          <xdr:col>4</xdr:col>
          <xdr:colOff>495300</xdr:colOff>
          <xdr:row>93</xdr:row>
          <xdr:rowOff>295275</xdr:rowOff>
        </xdr:to>
        <xdr:sp macro="" textlink="">
          <xdr:nvSpPr>
            <xdr:cNvPr id="23652" name="Check Box 100" hidden="1">
              <a:extLst>
                <a:ext uri="{63B3BB69-23CF-44E3-9099-C40C66FF867C}">
                  <a14:compatExt spid="_x0000_s23652"/>
                </a:ext>
                <a:ext uri="{FF2B5EF4-FFF2-40B4-BE49-F238E27FC236}">
                  <a16:creationId xmlns:a16="http://schemas.microsoft.com/office/drawing/2014/main" id="{00000000-0008-0000-0200-00006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93</xdr:row>
          <xdr:rowOff>85725</xdr:rowOff>
        </xdr:from>
        <xdr:to>
          <xdr:col>5</xdr:col>
          <xdr:colOff>485775</xdr:colOff>
          <xdr:row>93</xdr:row>
          <xdr:rowOff>304800</xdr:rowOff>
        </xdr:to>
        <xdr:sp macro="" textlink="">
          <xdr:nvSpPr>
            <xdr:cNvPr id="23654" name="Check Box 102" hidden="1">
              <a:extLst>
                <a:ext uri="{63B3BB69-23CF-44E3-9099-C40C66FF867C}">
                  <a14:compatExt spid="_x0000_s23654"/>
                </a:ext>
                <a:ext uri="{FF2B5EF4-FFF2-40B4-BE49-F238E27FC236}">
                  <a16:creationId xmlns:a16="http://schemas.microsoft.com/office/drawing/2014/main" id="{00000000-0008-0000-0200-00006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101</xdr:row>
          <xdr:rowOff>171450</xdr:rowOff>
        </xdr:from>
        <xdr:to>
          <xdr:col>4</xdr:col>
          <xdr:colOff>476250</xdr:colOff>
          <xdr:row>103</xdr:row>
          <xdr:rowOff>9525</xdr:rowOff>
        </xdr:to>
        <xdr:sp macro="" textlink="">
          <xdr:nvSpPr>
            <xdr:cNvPr id="23659" name="Check Box 107" hidden="1">
              <a:extLst>
                <a:ext uri="{63B3BB69-23CF-44E3-9099-C40C66FF867C}">
                  <a14:compatExt spid="_x0000_s23659"/>
                </a:ext>
                <a:ext uri="{FF2B5EF4-FFF2-40B4-BE49-F238E27FC236}">
                  <a16:creationId xmlns:a16="http://schemas.microsoft.com/office/drawing/2014/main" id="{00000000-0008-0000-0200-00006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101</xdr:row>
          <xdr:rowOff>161925</xdr:rowOff>
        </xdr:from>
        <xdr:to>
          <xdr:col>5</xdr:col>
          <xdr:colOff>504825</xdr:colOff>
          <xdr:row>103</xdr:row>
          <xdr:rowOff>0</xdr:rowOff>
        </xdr:to>
        <xdr:sp macro="" textlink="">
          <xdr:nvSpPr>
            <xdr:cNvPr id="23661" name="Check Box 109" hidden="1">
              <a:extLst>
                <a:ext uri="{63B3BB69-23CF-44E3-9099-C40C66FF867C}">
                  <a14:compatExt spid="_x0000_s23661"/>
                </a:ext>
                <a:ext uri="{FF2B5EF4-FFF2-40B4-BE49-F238E27FC236}">
                  <a16:creationId xmlns:a16="http://schemas.microsoft.com/office/drawing/2014/main" id="{00000000-0008-0000-0200-00006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103</xdr:row>
          <xdr:rowOff>0</xdr:rowOff>
        </xdr:from>
        <xdr:to>
          <xdr:col>4</xdr:col>
          <xdr:colOff>485775</xdr:colOff>
          <xdr:row>104</xdr:row>
          <xdr:rowOff>28575</xdr:rowOff>
        </xdr:to>
        <xdr:sp macro="" textlink="">
          <xdr:nvSpPr>
            <xdr:cNvPr id="23662" name="Check Box 110" hidden="1">
              <a:extLst>
                <a:ext uri="{63B3BB69-23CF-44E3-9099-C40C66FF867C}">
                  <a14:compatExt spid="_x0000_s23662"/>
                </a:ext>
                <a:ext uri="{FF2B5EF4-FFF2-40B4-BE49-F238E27FC236}">
                  <a16:creationId xmlns:a16="http://schemas.microsoft.com/office/drawing/2014/main" id="{00000000-0008-0000-0200-00006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102</xdr:row>
          <xdr:rowOff>171450</xdr:rowOff>
        </xdr:from>
        <xdr:to>
          <xdr:col>5</xdr:col>
          <xdr:colOff>514350</xdr:colOff>
          <xdr:row>104</xdr:row>
          <xdr:rowOff>9525</xdr:rowOff>
        </xdr:to>
        <xdr:sp macro="" textlink="">
          <xdr:nvSpPr>
            <xdr:cNvPr id="23663" name="Check Box 111" hidden="1">
              <a:extLst>
                <a:ext uri="{63B3BB69-23CF-44E3-9099-C40C66FF867C}">
                  <a14:compatExt spid="_x0000_s23663"/>
                </a:ext>
                <a:ext uri="{FF2B5EF4-FFF2-40B4-BE49-F238E27FC236}">
                  <a16:creationId xmlns:a16="http://schemas.microsoft.com/office/drawing/2014/main" id="{00000000-0008-0000-0200-00006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13</xdr:row>
          <xdr:rowOff>361950</xdr:rowOff>
        </xdr:from>
        <xdr:to>
          <xdr:col>4</xdr:col>
          <xdr:colOff>514350</xdr:colOff>
          <xdr:row>15</xdr:row>
          <xdr:rowOff>9525</xdr:rowOff>
        </xdr:to>
        <xdr:sp macro="" textlink="">
          <xdr:nvSpPr>
            <xdr:cNvPr id="23673" name="Check Box 121" hidden="1">
              <a:extLst>
                <a:ext uri="{63B3BB69-23CF-44E3-9099-C40C66FF867C}">
                  <a14:compatExt spid="_x0000_s23673"/>
                </a:ext>
                <a:ext uri="{FF2B5EF4-FFF2-40B4-BE49-F238E27FC236}">
                  <a16:creationId xmlns:a16="http://schemas.microsoft.com/office/drawing/2014/main" id="{00000000-0008-0000-0200-00007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13</xdr:row>
          <xdr:rowOff>361950</xdr:rowOff>
        </xdr:from>
        <xdr:to>
          <xdr:col>4</xdr:col>
          <xdr:colOff>514350</xdr:colOff>
          <xdr:row>15</xdr:row>
          <xdr:rowOff>9525</xdr:rowOff>
        </xdr:to>
        <xdr:sp macro="" textlink="">
          <xdr:nvSpPr>
            <xdr:cNvPr id="23674" name="Check Box 122" hidden="1">
              <a:extLst>
                <a:ext uri="{63B3BB69-23CF-44E3-9099-C40C66FF867C}">
                  <a14:compatExt spid="_x0000_s23674"/>
                </a:ext>
                <a:ext uri="{FF2B5EF4-FFF2-40B4-BE49-F238E27FC236}">
                  <a16:creationId xmlns:a16="http://schemas.microsoft.com/office/drawing/2014/main" id="{00000000-0008-0000-0200-00007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13</xdr:row>
          <xdr:rowOff>361950</xdr:rowOff>
        </xdr:from>
        <xdr:to>
          <xdr:col>5</xdr:col>
          <xdr:colOff>514350</xdr:colOff>
          <xdr:row>15</xdr:row>
          <xdr:rowOff>9525</xdr:rowOff>
        </xdr:to>
        <xdr:sp macro="" textlink="">
          <xdr:nvSpPr>
            <xdr:cNvPr id="23675" name="Check Box 123" hidden="1">
              <a:extLst>
                <a:ext uri="{63B3BB69-23CF-44E3-9099-C40C66FF867C}">
                  <a14:compatExt spid="_x0000_s23675"/>
                </a:ext>
                <a:ext uri="{FF2B5EF4-FFF2-40B4-BE49-F238E27FC236}">
                  <a16:creationId xmlns:a16="http://schemas.microsoft.com/office/drawing/2014/main" id="{00000000-0008-0000-0200-00007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13</xdr:row>
          <xdr:rowOff>361950</xdr:rowOff>
        </xdr:from>
        <xdr:to>
          <xdr:col>5</xdr:col>
          <xdr:colOff>514350</xdr:colOff>
          <xdr:row>15</xdr:row>
          <xdr:rowOff>9525</xdr:rowOff>
        </xdr:to>
        <xdr:sp macro="" textlink="">
          <xdr:nvSpPr>
            <xdr:cNvPr id="23676" name="Check Box 124" hidden="1">
              <a:extLst>
                <a:ext uri="{63B3BB69-23CF-44E3-9099-C40C66FF867C}">
                  <a14:compatExt spid="_x0000_s23676"/>
                </a:ext>
                <a:ext uri="{FF2B5EF4-FFF2-40B4-BE49-F238E27FC236}">
                  <a16:creationId xmlns:a16="http://schemas.microsoft.com/office/drawing/2014/main" id="{00000000-0008-0000-0200-00007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14</xdr:row>
          <xdr:rowOff>361950</xdr:rowOff>
        </xdr:from>
        <xdr:to>
          <xdr:col>5</xdr:col>
          <xdr:colOff>514350</xdr:colOff>
          <xdr:row>16</xdr:row>
          <xdr:rowOff>28575</xdr:rowOff>
        </xdr:to>
        <xdr:sp macro="" textlink="">
          <xdr:nvSpPr>
            <xdr:cNvPr id="23677" name="Check Box 125" hidden="1">
              <a:extLst>
                <a:ext uri="{63B3BB69-23CF-44E3-9099-C40C66FF867C}">
                  <a14:compatExt spid="_x0000_s23677"/>
                </a:ext>
                <a:ext uri="{FF2B5EF4-FFF2-40B4-BE49-F238E27FC236}">
                  <a16:creationId xmlns:a16="http://schemas.microsoft.com/office/drawing/2014/main" id="{00000000-0008-0000-0200-00007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14</xdr:row>
          <xdr:rowOff>361950</xdr:rowOff>
        </xdr:from>
        <xdr:to>
          <xdr:col>5</xdr:col>
          <xdr:colOff>514350</xdr:colOff>
          <xdr:row>16</xdr:row>
          <xdr:rowOff>28575</xdr:rowOff>
        </xdr:to>
        <xdr:sp macro="" textlink="">
          <xdr:nvSpPr>
            <xdr:cNvPr id="23678" name="Check Box 126" hidden="1">
              <a:extLst>
                <a:ext uri="{63B3BB69-23CF-44E3-9099-C40C66FF867C}">
                  <a14:compatExt spid="_x0000_s23678"/>
                </a:ext>
                <a:ext uri="{FF2B5EF4-FFF2-40B4-BE49-F238E27FC236}">
                  <a16:creationId xmlns:a16="http://schemas.microsoft.com/office/drawing/2014/main" id="{00000000-0008-0000-0200-00007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14</xdr:row>
          <xdr:rowOff>361950</xdr:rowOff>
        </xdr:from>
        <xdr:to>
          <xdr:col>4</xdr:col>
          <xdr:colOff>514350</xdr:colOff>
          <xdr:row>16</xdr:row>
          <xdr:rowOff>28575</xdr:rowOff>
        </xdr:to>
        <xdr:sp macro="" textlink="">
          <xdr:nvSpPr>
            <xdr:cNvPr id="23679" name="Check Box 127" hidden="1">
              <a:extLst>
                <a:ext uri="{63B3BB69-23CF-44E3-9099-C40C66FF867C}">
                  <a14:compatExt spid="_x0000_s23679"/>
                </a:ext>
                <a:ext uri="{FF2B5EF4-FFF2-40B4-BE49-F238E27FC236}">
                  <a16:creationId xmlns:a16="http://schemas.microsoft.com/office/drawing/2014/main" id="{00000000-0008-0000-0200-00007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14</xdr:row>
          <xdr:rowOff>361950</xdr:rowOff>
        </xdr:from>
        <xdr:to>
          <xdr:col>4</xdr:col>
          <xdr:colOff>514350</xdr:colOff>
          <xdr:row>16</xdr:row>
          <xdr:rowOff>28575</xdr:rowOff>
        </xdr:to>
        <xdr:sp macro="" textlink="">
          <xdr:nvSpPr>
            <xdr:cNvPr id="23680" name="Check Box 128" hidden="1">
              <a:extLst>
                <a:ext uri="{63B3BB69-23CF-44E3-9099-C40C66FF867C}">
                  <a14:compatExt spid="_x0000_s23680"/>
                </a:ext>
                <a:ext uri="{FF2B5EF4-FFF2-40B4-BE49-F238E27FC236}">
                  <a16:creationId xmlns:a16="http://schemas.microsoft.com/office/drawing/2014/main" id="{00000000-0008-0000-0200-00008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21</xdr:row>
          <xdr:rowOff>361950</xdr:rowOff>
        </xdr:from>
        <xdr:to>
          <xdr:col>4</xdr:col>
          <xdr:colOff>514350</xdr:colOff>
          <xdr:row>23</xdr:row>
          <xdr:rowOff>28575</xdr:rowOff>
        </xdr:to>
        <xdr:sp macro="" textlink="">
          <xdr:nvSpPr>
            <xdr:cNvPr id="23701" name="Check Box 149" hidden="1">
              <a:extLst>
                <a:ext uri="{63B3BB69-23CF-44E3-9099-C40C66FF867C}">
                  <a14:compatExt spid="_x0000_s23701"/>
                </a:ext>
                <a:ext uri="{FF2B5EF4-FFF2-40B4-BE49-F238E27FC236}">
                  <a16:creationId xmlns:a16="http://schemas.microsoft.com/office/drawing/2014/main" id="{00000000-0008-0000-0200-00009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21</xdr:row>
          <xdr:rowOff>361950</xdr:rowOff>
        </xdr:from>
        <xdr:to>
          <xdr:col>4</xdr:col>
          <xdr:colOff>514350</xdr:colOff>
          <xdr:row>23</xdr:row>
          <xdr:rowOff>28575</xdr:rowOff>
        </xdr:to>
        <xdr:sp macro="" textlink="">
          <xdr:nvSpPr>
            <xdr:cNvPr id="23702" name="Check Box 150" hidden="1">
              <a:extLst>
                <a:ext uri="{63B3BB69-23CF-44E3-9099-C40C66FF867C}">
                  <a14:compatExt spid="_x0000_s23702"/>
                </a:ext>
                <a:ext uri="{FF2B5EF4-FFF2-40B4-BE49-F238E27FC236}">
                  <a16:creationId xmlns:a16="http://schemas.microsoft.com/office/drawing/2014/main" id="{00000000-0008-0000-0200-00009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21</xdr:row>
          <xdr:rowOff>361950</xdr:rowOff>
        </xdr:from>
        <xdr:to>
          <xdr:col>5</xdr:col>
          <xdr:colOff>514350</xdr:colOff>
          <xdr:row>23</xdr:row>
          <xdr:rowOff>28575</xdr:rowOff>
        </xdr:to>
        <xdr:sp macro="" textlink="">
          <xdr:nvSpPr>
            <xdr:cNvPr id="23703" name="Check Box 151" hidden="1">
              <a:extLst>
                <a:ext uri="{63B3BB69-23CF-44E3-9099-C40C66FF867C}">
                  <a14:compatExt spid="_x0000_s23703"/>
                </a:ext>
                <a:ext uri="{FF2B5EF4-FFF2-40B4-BE49-F238E27FC236}">
                  <a16:creationId xmlns:a16="http://schemas.microsoft.com/office/drawing/2014/main" id="{00000000-0008-0000-0200-00009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21</xdr:row>
          <xdr:rowOff>361950</xdr:rowOff>
        </xdr:from>
        <xdr:to>
          <xdr:col>5</xdr:col>
          <xdr:colOff>514350</xdr:colOff>
          <xdr:row>23</xdr:row>
          <xdr:rowOff>28575</xdr:rowOff>
        </xdr:to>
        <xdr:sp macro="" textlink="">
          <xdr:nvSpPr>
            <xdr:cNvPr id="23704" name="Check Box 152" hidden="1">
              <a:extLst>
                <a:ext uri="{63B3BB69-23CF-44E3-9099-C40C66FF867C}">
                  <a14:compatExt spid="_x0000_s23704"/>
                </a:ext>
                <a:ext uri="{FF2B5EF4-FFF2-40B4-BE49-F238E27FC236}">
                  <a16:creationId xmlns:a16="http://schemas.microsoft.com/office/drawing/2014/main" id="{00000000-0008-0000-0200-00009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31</xdr:row>
          <xdr:rowOff>361950</xdr:rowOff>
        </xdr:from>
        <xdr:to>
          <xdr:col>4</xdr:col>
          <xdr:colOff>504825</xdr:colOff>
          <xdr:row>33</xdr:row>
          <xdr:rowOff>9525</xdr:rowOff>
        </xdr:to>
        <xdr:sp macro="" textlink="">
          <xdr:nvSpPr>
            <xdr:cNvPr id="23713" name="Check Box 161" hidden="1">
              <a:extLst>
                <a:ext uri="{63B3BB69-23CF-44E3-9099-C40C66FF867C}">
                  <a14:compatExt spid="_x0000_s23713"/>
                </a:ext>
                <a:ext uri="{FF2B5EF4-FFF2-40B4-BE49-F238E27FC236}">
                  <a16:creationId xmlns:a16="http://schemas.microsoft.com/office/drawing/2014/main" id="{00000000-0008-0000-0200-0000A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31</xdr:row>
          <xdr:rowOff>361950</xdr:rowOff>
        </xdr:from>
        <xdr:to>
          <xdr:col>5</xdr:col>
          <xdr:colOff>504825</xdr:colOff>
          <xdr:row>33</xdr:row>
          <xdr:rowOff>9525</xdr:rowOff>
        </xdr:to>
        <xdr:sp macro="" textlink="">
          <xdr:nvSpPr>
            <xdr:cNvPr id="23714" name="Check Box 162" hidden="1">
              <a:extLst>
                <a:ext uri="{63B3BB69-23CF-44E3-9099-C40C66FF867C}">
                  <a14:compatExt spid="_x0000_s23714"/>
                </a:ext>
                <a:ext uri="{FF2B5EF4-FFF2-40B4-BE49-F238E27FC236}">
                  <a16:creationId xmlns:a16="http://schemas.microsoft.com/office/drawing/2014/main" id="{00000000-0008-0000-0200-0000A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32</xdr:row>
          <xdr:rowOff>361950</xdr:rowOff>
        </xdr:from>
        <xdr:to>
          <xdr:col>5</xdr:col>
          <xdr:colOff>504825</xdr:colOff>
          <xdr:row>34</xdr:row>
          <xdr:rowOff>28575</xdr:rowOff>
        </xdr:to>
        <xdr:sp macro="" textlink="">
          <xdr:nvSpPr>
            <xdr:cNvPr id="23715" name="Check Box 163" hidden="1">
              <a:extLst>
                <a:ext uri="{63B3BB69-23CF-44E3-9099-C40C66FF867C}">
                  <a14:compatExt spid="_x0000_s23715"/>
                </a:ext>
                <a:ext uri="{FF2B5EF4-FFF2-40B4-BE49-F238E27FC236}">
                  <a16:creationId xmlns:a16="http://schemas.microsoft.com/office/drawing/2014/main" id="{00000000-0008-0000-0200-0000A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32</xdr:row>
          <xdr:rowOff>361950</xdr:rowOff>
        </xdr:from>
        <xdr:to>
          <xdr:col>4</xdr:col>
          <xdr:colOff>504825</xdr:colOff>
          <xdr:row>34</xdr:row>
          <xdr:rowOff>28575</xdr:rowOff>
        </xdr:to>
        <xdr:sp macro="" textlink="">
          <xdr:nvSpPr>
            <xdr:cNvPr id="23716" name="Check Box 164" hidden="1">
              <a:extLst>
                <a:ext uri="{63B3BB69-23CF-44E3-9099-C40C66FF867C}">
                  <a14:compatExt spid="_x0000_s23716"/>
                </a:ext>
                <a:ext uri="{FF2B5EF4-FFF2-40B4-BE49-F238E27FC236}">
                  <a16:creationId xmlns:a16="http://schemas.microsoft.com/office/drawing/2014/main" id="{00000000-0008-0000-0200-0000A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33</xdr:row>
          <xdr:rowOff>361950</xdr:rowOff>
        </xdr:from>
        <xdr:to>
          <xdr:col>4</xdr:col>
          <xdr:colOff>504825</xdr:colOff>
          <xdr:row>35</xdr:row>
          <xdr:rowOff>28575</xdr:rowOff>
        </xdr:to>
        <xdr:sp macro="" textlink="">
          <xdr:nvSpPr>
            <xdr:cNvPr id="23717" name="Check Box 165" hidden="1">
              <a:extLst>
                <a:ext uri="{63B3BB69-23CF-44E3-9099-C40C66FF867C}">
                  <a14:compatExt spid="_x0000_s23717"/>
                </a:ext>
                <a:ext uri="{FF2B5EF4-FFF2-40B4-BE49-F238E27FC236}">
                  <a16:creationId xmlns:a16="http://schemas.microsoft.com/office/drawing/2014/main" id="{00000000-0008-0000-0200-0000A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33</xdr:row>
          <xdr:rowOff>361950</xdr:rowOff>
        </xdr:from>
        <xdr:to>
          <xdr:col>5</xdr:col>
          <xdr:colOff>504825</xdr:colOff>
          <xdr:row>35</xdr:row>
          <xdr:rowOff>28575</xdr:rowOff>
        </xdr:to>
        <xdr:sp macro="" textlink="">
          <xdr:nvSpPr>
            <xdr:cNvPr id="23718" name="Check Box 166" hidden="1">
              <a:extLst>
                <a:ext uri="{63B3BB69-23CF-44E3-9099-C40C66FF867C}">
                  <a14:compatExt spid="_x0000_s23718"/>
                </a:ext>
                <a:ext uri="{FF2B5EF4-FFF2-40B4-BE49-F238E27FC236}">
                  <a16:creationId xmlns:a16="http://schemas.microsoft.com/office/drawing/2014/main" id="{00000000-0008-0000-0200-0000A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37</xdr:row>
          <xdr:rowOff>361950</xdr:rowOff>
        </xdr:from>
        <xdr:to>
          <xdr:col>4</xdr:col>
          <xdr:colOff>504825</xdr:colOff>
          <xdr:row>39</xdr:row>
          <xdr:rowOff>28575</xdr:rowOff>
        </xdr:to>
        <xdr:sp macro="" textlink="">
          <xdr:nvSpPr>
            <xdr:cNvPr id="23720" name="Check Box 168" hidden="1">
              <a:extLst>
                <a:ext uri="{63B3BB69-23CF-44E3-9099-C40C66FF867C}">
                  <a14:compatExt spid="_x0000_s23720"/>
                </a:ext>
                <a:ext uri="{FF2B5EF4-FFF2-40B4-BE49-F238E27FC236}">
                  <a16:creationId xmlns:a16="http://schemas.microsoft.com/office/drawing/2014/main" id="{00000000-0008-0000-0200-0000A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37</xdr:row>
          <xdr:rowOff>361950</xdr:rowOff>
        </xdr:from>
        <xdr:to>
          <xdr:col>5</xdr:col>
          <xdr:colOff>504825</xdr:colOff>
          <xdr:row>39</xdr:row>
          <xdr:rowOff>28575</xdr:rowOff>
        </xdr:to>
        <xdr:sp macro="" textlink="">
          <xdr:nvSpPr>
            <xdr:cNvPr id="23722" name="Check Box 170" hidden="1">
              <a:extLst>
                <a:ext uri="{63B3BB69-23CF-44E3-9099-C40C66FF867C}">
                  <a14:compatExt spid="_x0000_s23722"/>
                </a:ext>
                <a:ext uri="{FF2B5EF4-FFF2-40B4-BE49-F238E27FC236}">
                  <a16:creationId xmlns:a16="http://schemas.microsoft.com/office/drawing/2014/main" id="{00000000-0008-0000-0200-0000A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42</xdr:row>
          <xdr:rowOff>76200</xdr:rowOff>
        </xdr:from>
        <xdr:to>
          <xdr:col>4</xdr:col>
          <xdr:colOff>514350</xdr:colOff>
          <xdr:row>42</xdr:row>
          <xdr:rowOff>295275</xdr:rowOff>
        </xdr:to>
        <xdr:sp macro="" textlink="">
          <xdr:nvSpPr>
            <xdr:cNvPr id="23723" name="Check Box 171" hidden="1">
              <a:extLst>
                <a:ext uri="{63B3BB69-23CF-44E3-9099-C40C66FF867C}">
                  <a14:compatExt spid="_x0000_s23723"/>
                </a:ext>
                <a:ext uri="{FF2B5EF4-FFF2-40B4-BE49-F238E27FC236}">
                  <a16:creationId xmlns:a16="http://schemas.microsoft.com/office/drawing/2014/main" id="{00000000-0008-0000-0200-0000A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57</xdr:row>
          <xdr:rowOff>371475</xdr:rowOff>
        </xdr:from>
        <xdr:to>
          <xdr:col>4</xdr:col>
          <xdr:colOff>504825</xdr:colOff>
          <xdr:row>59</xdr:row>
          <xdr:rowOff>19050</xdr:rowOff>
        </xdr:to>
        <xdr:sp macro="" textlink="">
          <xdr:nvSpPr>
            <xdr:cNvPr id="23733" name="Check Box 181" hidden="1">
              <a:extLst>
                <a:ext uri="{63B3BB69-23CF-44E3-9099-C40C66FF867C}">
                  <a14:compatExt spid="_x0000_s23733"/>
                </a:ext>
                <a:ext uri="{FF2B5EF4-FFF2-40B4-BE49-F238E27FC236}">
                  <a16:creationId xmlns:a16="http://schemas.microsoft.com/office/drawing/2014/main" id="{00000000-0008-0000-0200-0000B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16383</xdr:col>
          <xdr:colOff>200025</xdr:colOff>
          <xdr:row>57</xdr:row>
          <xdr:rowOff>371475</xdr:rowOff>
        </xdr:from>
        <xdr:to>
          <xdr:col>16383</xdr:col>
          <xdr:colOff>504825</xdr:colOff>
          <xdr:row>59</xdr:row>
          <xdr:rowOff>19050</xdr:rowOff>
        </xdr:to>
        <xdr:sp macro="" textlink="">
          <xdr:nvSpPr>
            <xdr:cNvPr id="23734" name="Check Box 182" hidden="1">
              <a:extLst>
                <a:ext uri="{63B3BB69-23CF-44E3-9099-C40C66FF867C}">
                  <a14:compatExt spid="_x0000_s23734"/>
                </a:ext>
                <a:ext uri="{FF2B5EF4-FFF2-40B4-BE49-F238E27FC236}">
                  <a16:creationId xmlns:a16="http://schemas.microsoft.com/office/drawing/2014/main" id="{00000000-0008-0000-0200-0000B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57</xdr:row>
          <xdr:rowOff>371475</xdr:rowOff>
        </xdr:from>
        <xdr:to>
          <xdr:col>5</xdr:col>
          <xdr:colOff>504825</xdr:colOff>
          <xdr:row>59</xdr:row>
          <xdr:rowOff>19050</xdr:rowOff>
        </xdr:to>
        <xdr:sp macro="" textlink="">
          <xdr:nvSpPr>
            <xdr:cNvPr id="23735" name="Check Box 183" hidden="1">
              <a:extLst>
                <a:ext uri="{63B3BB69-23CF-44E3-9099-C40C66FF867C}">
                  <a14:compatExt spid="_x0000_s23735"/>
                </a:ext>
                <a:ext uri="{FF2B5EF4-FFF2-40B4-BE49-F238E27FC236}">
                  <a16:creationId xmlns:a16="http://schemas.microsoft.com/office/drawing/2014/main" id="{00000000-0008-0000-0200-0000B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58</xdr:row>
          <xdr:rowOff>371475</xdr:rowOff>
        </xdr:from>
        <xdr:to>
          <xdr:col>5</xdr:col>
          <xdr:colOff>504825</xdr:colOff>
          <xdr:row>60</xdr:row>
          <xdr:rowOff>28575</xdr:rowOff>
        </xdr:to>
        <xdr:sp macro="" textlink="">
          <xdr:nvSpPr>
            <xdr:cNvPr id="23736" name="Check Box 184" hidden="1">
              <a:extLst>
                <a:ext uri="{63B3BB69-23CF-44E3-9099-C40C66FF867C}">
                  <a14:compatExt spid="_x0000_s23736"/>
                </a:ext>
                <a:ext uri="{FF2B5EF4-FFF2-40B4-BE49-F238E27FC236}">
                  <a16:creationId xmlns:a16="http://schemas.microsoft.com/office/drawing/2014/main" id="{00000000-0008-0000-0200-0000B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58</xdr:row>
          <xdr:rowOff>371475</xdr:rowOff>
        </xdr:from>
        <xdr:to>
          <xdr:col>4</xdr:col>
          <xdr:colOff>504825</xdr:colOff>
          <xdr:row>60</xdr:row>
          <xdr:rowOff>28575</xdr:rowOff>
        </xdr:to>
        <xdr:sp macro="" textlink="">
          <xdr:nvSpPr>
            <xdr:cNvPr id="23737" name="Check Box 185" hidden="1">
              <a:extLst>
                <a:ext uri="{63B3BB69-23CF-44E3-9099-C40C66FF867C}">
                  <a14:compatExt spid="_x0000_s23737"/>
                </a:ext>
                <a:ext uri="{FF2B5EF4-FFF2-40B4-BE49-F238E27FC236}">
                  <a16:creationId xmlns:a16="http://schemas.microsoft.com/office/drawing/2014/main" id="{00000000-0008-0000-0200-0000B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58</xdr:row>
          <xdr:rowOff>371475</xdr:rowOff>
        </xdr:from>
        <xdr:to>
          <xdr:col>4</xdr:col>
          <xdr:colOff>504825</xdr:colOff>
          <xdr:row>60</xdr:row>
          <xdr:rowOff>28575</xdr:rowOff>
        </xdr:to>
        <xdr:sp macro="" textlink="">
          <xdr:nvSpPr>
            <xdr:cNvPr id="23738" name="Check Box 186" hidden="1">
              <a:extLst>
                <a:ext uri="{63B3BB69-23CF-44E3-9099-C40C66FF867C}">
                  <a14:compatExt spid="_x0000_s23738"/>
                </a:ext>
                <a:ext uri="{FF2B5EF4-FFF2-40B4-BE49-F238E27FC236}">
                  <a16:creationId xmlns:a16="http://schemas.microsoft.com/office/drawing/2014/main" id="{00000000-0008-0000-0200-0000B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62</xdr:row>
          <xdr:rowOff>371475</xdr:rowOff>
        </xdr:from>
        <xdr:to>
          <xdr:col>4</xdr:col>
          <xdr:colOff>504825</xdr:colOff>
          <xdr:row>64</xdr:row>
          <xdr:rowOff>28575</xdr:rowOff>
        </xdr:to>
        <xdr:sp macro="" textlink="">
          <xdr:nvSpPr>
            <xdr:cNvPr id="23739" name="Check Box 187" hidden="1">
              <a:extLst>
                <a:ext uri="{63B3BB69-23CF-44E3-9099-C40C66FF867C}">
                  <a14:compatExt spid="_x0000_s23739"/>
                </a:ext>
                <a:ext uri="{FF2B5EF4-FFF2-40B4-BE49-F238E27FC236}">
                  <a16:creationId xmlns:a16="http://schemas.microsoft.com/office/drawing/2014/main" id="{00000000-0008-0000-0200-0000B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62</xdr:row>
          <xdr:rowOff>371475</xdr:rowOff>
        </xdr:from>
        <xdr:to>
          <xdr:col>4</xdr:col>
          <xdr:colOff>504825</xdr:colOff>
          <xdr:row>64</xdr:row>
          <xdr:rowOff>28575</xdr:rowOff>
        </xdr:to>
        <xdr:sp macro="" textlink="">
          <xdr:nvSpPr>
            <xdr:cNvPr id="23740" name="Check Box 188" hidden="1">
              <a:extLst>
                <a:ext uri="{63B3BB69-23CF-44E3-9099-C40C66FF867C}">
                  <a14:compatExt spid="_x0000_s23740"/>
                </a:ext>
                <a:ext uri="{FF2B5EF4-FFF2-40B4-BE49-F238E27FC236}">
                  <a16:creationId xmlns:a16="http://schemas.microsoft.com/office/drawing/2014/main" id="{00000000-0008-0000-0200-0000B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62</xdr:row>
          <xdr:rowOff>371475</xdr:rowOff>
        </xdr:from>
        <xdr:to>
          <xdr:col>5</xdr:col>
          <xdr:colOff>504825</xdr:colOff>
          <xdr:row>64</xdr:row>
          <xdr:rowOff>28575</xdr:rowOff>
        </xdr:to>
        <xdr:sp macro="" textlink="">
          <xdr:nvSpPr>
            <xdr:cNvPr id="23741" name="Check Box 189" hidden="1">
              <a:extLst>
                <a:ext uri="{63B3BB69-23CF-44E3-9099-C40C66FF867C}">
                  <a14:compatExt spid="_x0000_s23741"/>
                </a:ext>
                <a:ext uri="{FF2B5EF4-FFF2-40B4-BE49-F238E27FC236}">
                  <a16:creationId xmlns:a16="http://schemas.microsoft.com/office/drawing/2014/main" id="{00000000-0008-0000-0200-0000B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62</xdr:row>
          <xdr:rowOff>371475</xdr:rowOff>
        </xdr:from>
        <xdr:to>
          <xdr:col>5</xdr:col>
          <xdr:colOff>504825</xdr:colOff>
          <xdr:row>64</xdr:row>
          <xdr:rowOff>28575</xdr:rowOff>
        </xdr:to>
        <xdr:sp macro="" textlink="">
          <xdr:nvSpPr>
            <xdr:cNvPr id="23742" name="Check Box 190" hidden="1">
              <a:extLst>
                <a:ext uri="{63B3BB69-23CF-44E3-9099-C40C66FF867C}">
                  <a14:compatExt spid="_x0000_s23742"/>
                </a:ext>
                <a:ext uri="{FF2B5EF4-FFF2-40B4-BE49-F238E27FC236}">
                  <a16:creationId xmlns:a16="http://schemas.microsoft.com/office/drawing/2014/main" id="{00000000-0008-0000-0200-0000B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67</xdr:row>
          <xdr:rowOff>161925</xdr:rowOff>
        </xdr:from>
        <xdr:to>
          <xdr:col>4</xdr:col>
          <xdr:colOff>514350</xdr:colOff>
          <xdr:row>69</xdr:row>
          <xdr:rowOff>0</xdr:rowOff>
        </xdr:to>
        <xdr:sp macro="" textlink="">
          <xdr:nvSpPr>
            <xdr:cNvPr id="23743" name="Check Box 191" hidden="1">
              <a:extLst>
                <a:ext uri="{63B3BB69-23CF-44E3-9099-C40C66FF867C}">
                  <a14:compatExt spid="_x0000_s23743"/>
                </a:ext>
                <a:ext uri="{FF2B5EF4-FFF2-40B4-BE49-F238E27FC236}">
                  <a16:creationId xmlns:a16="http://schemas.microsoft.com/office/drawing/2014/main" id="{00000000-0008-0000-0200-0000B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67</xdr:row>
          <xdr:rowOff>171450</xdr:rowOff>
        </xdr:from>
        <xdr:to>
          <xdr:col>5</xdr:col>
          <xdr:colOff>504825</xdr:colOff>
          <xdr:row>69</xdr:row>
          <xdr:rowOff>9525</xdr:rowOff>
        </xdr:to>
        <xdr:sp macro="" textlink="">
          <xdr:nvSpPr>
            <xdr:cNvPr id="23744" name="Check Box 192" hidden="1">
              <a:extLst>
                <a:ext uri="{63B3BB69-23CF-44E3-9099-C40C66FF867C}">
                  <a14:compatExt spid="_x0000_s23744"/>
                </a:ext>
                <a:ext uri="{FF2B5EF4-FFF2-40B4-BE49-F238E27FC236}">
                  <a16:creationId xmlns:a16="http://schemas.microsoft.com/office/drawing/2014/main" id="{00000000-0008-0000-0200-0000C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78</xdr:row>
          <xdr:rowOff>352425</xdr:rowOff>
        </xdr:from>
        <xdr:to>
          <xdr:col>4</xdr:col>
          <xdr:colOff>514350</xdr:colOff>
          <xdr:row>80</xdr:row>
          <xdr:rowOff>0</xdr:rowOff>
        </xdr:to>
        <xdr:sp macro="" textlink="">
          <xdr:nvSpPr>
            <xdr:cNvPr id="23776" name="Check Box 224" hidden="1">
              <a:extLst>
                <a:ext uri="{63B3BB69-23CF-44E3-9099-C40C66FF867C}">
                  <a14:compatExt spid="_x0000_s23776"/>
                </a:ext>
                <a:ext uri="{FF2B5EF4-FFF2-40B4-BE49-F238E27FC236}">
                  <a16:creationId xmlns:a16="http://schemas.microsoft.com/office/drawing/2014/main" id="{00000000-0008-0000-0200-0000E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78</xdr:row>
          <xdr:rowOff>352425</xdr:rowOff>
        </xdr:from>
        <xdr:to>
          <xdr:col>4</xdr:col>
          <xdr:colOff>514350</xdr:colOff>
          <xdr:row>80</xdr:row>
          <xdr:rowOff>0</xdr:rowOff>
        </xdr:to>
        <xdr:sp macro="" textlink="">
          <xdr:nvSpPr>
            <xdr:cNvPr id="23779" name="Check Box 227" hidden="1">
              <a:extLst>
                <a:ext uri="{63B3BB69-23CF-44E3-9099-C40C66FF867C}">
                  <a14:compatExt spid="_x0000_s23779"/>
                </a:ext>
                <a:ext uri="{FF2B5EF4-FFF2-40B4-BE49-F238E27FC236}">
                  <a16:creationId xmlns:a16="http://schemas.microsoft.com/office/drawing/2014/main" id="{00000000-0008-0000-0200-0000E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78</xdr:row>
          <xdr:rowOff>352425</xdr:rowOff>
        </xdr:from>
        <xdr:to>
          <xdr:col>5</xdr:col>
          <xdr:colOff>514350</xdr:colOff>
          <xdr:row>80</xdr:row>
          <xdr:rowOff>0</xdr:rowOff>
        </xdr:to>
        <xdr:sp macro="" textlink="">
          <xdr:nvSpPr>
            <xdr:cNvPr id="23780" name="Check Box 228" hidden="1">
              <a:extLst>
                <a:ext uri="{63B3BB69-23CF-44E3-9099-C40C66FF867C}">
                  <a14:compatExt spid="_x0000_s23780"/>
                </a:ext>
                <a:ext uri="{FF2B5EF4-FFF2-40B4-BE49-F238E27FC236}">
                  <a16:creationId xmlns:a16="http://schemas.microsoft.com/office/drawing/2014/main" id="{00000000-0008-0000-0200-0000E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78</xdr:row>
          <xdr:rowOff>352425</xdr:rowOff>
        </xdr:from>
        <xdr:to>
          <xdr:col>5</xdr:col>
          <xdr:colOff>514350</xdr:colOff>
          <xdr:row>80</xdr:row>
          <xdr:rowOff>0</xdr:rowOff>
        </xdr:to>
        <xdr:sp macro="" textlink="">
          <xdr:nvSpPr>
            <xdr:cNvPr id="23781" name="Check Box 229" hidden="1">
              <a:extLst>
                <a:ext uri="{63B3BB69-23CF-44E3-9099-C40C66FF867C}">
                  <a14:compatExt spid="_x0000_s23781"/>
                </a:ext>
                <a:ext uri="{FF2B5EF4-FFF2-40B4-BE49-F238E27FC236}">
                  <a16:creationId xmlns:a16="http://schemas.microsoft.com/office/drawing/2014/main" id="{00000000-0008-0000-0200-0000E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79</xdr:row>
          <xdr:rowOff>352425</xdr:rowOff>
        </xdr:from>
        <xdr:to>
          <xdr:col>5</xdr:col>
          <xdr:colOff>514350</xdr:colOff>
          <xdr:row>81</xdr:row>
          <xdr:rowOff>28575</xdr:rowOff>
        </xdr:to>
        <xdr:sp macro="" textlink="">
          <xdr:nvSpPr>
            <xdr:cNvPr id="23782" name="Check Box 230" hidden="1">
              <a:extLst>
                <a:ext uri="{63B3BB69-23CF-44E3-9099-C40C66FF867C}">
                  <a14:compatExt spid="_x0000_s23782"/>
                </a:ext>
                <a:ext uri="{FF2B5EF4-FFF2-40B4-BE49-F238E27FC236}">
                  <a16:creationId xmlns:a16="http://schemas.microsoft.com/office/drawing/2014/main" id="{00000000-0008-0000-0200-0000E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79</xdr:row>
          <xdr:rowOff>352425</xdr:rowOff>
        </xdr:from>
        <xdr:to>
          <xdr:col>5</xdr:col>
          <xdr:colOff>514350</xdr:colOff>
          <xdr:row>81</xdr:row>
          <xdr:rowOff>28575</xdr:rowOff>
        </xdr:to>
        <xdr:sp macro="" textlink="">
          <xdr:nvSpPr>
            <xdr:cNvPr id="23783" name="Check Box 231" hidden="1">
              <a:extLst>
                <a:ext uri="{63B3BB69-23CF-44E3-9099-C40C66FF867C}">
                  <a14:compatExt spid="_x0000_s23783"/>
                </a:ext>
                <a:ext uri="{FF2B5EF4-FFF2-40B4-BE49-F238E27FC236}">
                  <a16:creationId xmlns:a16="http://schemas.microsoft.com/office/drawing/2014/main" id="{00000000-0008-0000-0200-0000E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79</xdr:row>
          <xdr:rowOff>352425</xdr:rowOff>
        </xdr:from>
        <xdr:to>
          <xdr:col>4</xdr:col>
          <xdr:colOff>514350</xdr:colOff>
          <xdr:row>81</xdr:row>
          <xdr:rowOff>28575</xdr:rowOff>
        </xdr:to>
        <xdr:sp macro="" textlink="">
          <xdr:nvSpPr>
            <xdr:cNvPr id="23784" name="Check Box 232" hidden="1">
              <a:extLst>
                <a:ext uri="{63B3BB69-23CF-44E3-9099-C40C66FF867C}">
                  <a14:compatExt spid="_x0000_s23784"/>
                </a:ext>
                <a:ext uri="{FF2B5EF4-FFF2-40B4-BE49-F238E27FC236}">
                  <a16:creationId xmlns:a16="http://schemas.microsoft.com/office/drawing/2014/main" id="{00000000-0008-0000-0200-0000E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79</xdr:row>
          <xdr:rowOff>352425</xdr:rowOff>
        </xdr:from>
        <xdr:to>
          <xdr:col>4</xdr:col>
          <xdr:colOff>514350</xdr:colOff>
          <xdr:row>81</xdr:row>
          <xdr:rowOff>28575</xdr:rowOff>
        </xdr:to>
        <xdr:sp macro="" textlink="">
          <xdr:nvSpPr>
            <xdr:cNvPr id="23785" name="Check Box 233" hidden="1">
              <a:extLst>
                <a:ext uri="{63B3BB69-23CF-44E3-9099-C40C66FF867C}">
                  <a14:compatExt spid="_x0000_s23785"/>
                </a:ext>
                <a:ext uri="{FF2B5EF4-FFF2-40B4-BE49-F238E27FC236}">
                  <a16:creationId xmlns:a16="http://schemas.microsoft.com/office/drawing/2014/main" id="{00000000-0008-0000-0200-0000E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80</xdr:row>
          <xdr:rowOff>352425</xdr:rowOff>
        </xdr:from>
        <xdr:to>
          <xdr:col>4</xdr:col>
          <xdr:colOff>514350</xdr:colOff>
          <xdr:row>82</xdr:row>
          <xdr:rowOff>28575</xdr:rowOff>
        </xdr:to>
        <xdr:sp macro="" textlink="">
          <xdr:nvSpPr>
            <xdr:cNvPr id="23786" name="Check Box 234" hidden="1">
              <a:extLst>
                <a:ext uri="{63B3BB69-23CF-44E3-9099-C40C66FF867C}">
                  <a14:compatExt spid="_x0000_s23786"/>
                </a:ext>
                <a:ext uri="{FF2B5EF4-FFF2-40B4-BE49-F238E27FC236}">
                  <a16:creationId xmlns:a16="http://schemas.microsoft.com/office/drawing/2014/main" id="{00000000-0008-0000-0200-0000E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80</xdr:row>
          <xdr:rowOff>352425</xdr:rowOff>
        </xdr:from>
        <xdr:to>
          <xdr:col>4</xdr:col>
          <xdr:colOff>514350</xdr:colOff>
          <xdr:row>82</xdr:row>
          <xdr:rowOff>28575</xdr:rowOff>
        </xdr:to>
        <xdr:sp macro="" textlink="">
          <xdr:nvSpPr>
            <xdr:cNvPr id="23787" name="Check Box 235" hidden="1">
              <a:extLst>
                <a:ext uri="{63B3BB69-23CF-44E3-9099-C40C66FF867C}">
                  <a14:compatExt spid="_x0000_s23787"/>
                </a:ext>
                <a:ext uri="{FF2B5EF4-FFF2-40B4-BE49-F238E27FC236}">
                  <a16:creationId xmlns:a16="http://schemas.microsoft.com/office/drawing/2014/main" id="{00000000-0008-0000-0200-0000E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80</xdr:row>
          <xdr:rowOff>352425</xdr:rowOff>
        </xdr:from>
        <xdr:to>
          <xdr:col>5</xdr:col>
          <xdr:colOff>514350</xdr:colOff>
          <xdr:row>82</xdr:row>
          <xdr:rowOff>28575</xdr:rowOff>
        </xdr:to>
        <xdr:sp macro="" textlink="">
          <xdr:nvSpPr>
            <xdr:cNvPr id="23788" name="Check Box 236" hidden="1">
              <a:extLst>
                <a:ext uri="{63B3BB69-23CF-44E3-9099-C40C66FF867C}">
                  <a14:compatExt spid="_x0000_s23788"/>
                </a:ext>
                <a:ext uri="{FF2B5EF4-FFF2-40B4-BE49-F238E27FC236}">
                  <a16:creationId xmlns:a16="http://schemas.microsoft.com/office/drawing/2014/main" id="{00000000-0008-0000-0200-0000E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80</xdr:row>
          <xdr:rowOff>352425</xdr:rowOff>
        </xdr:from>
        <xdr:to>
          <xdr:col>5</xdr:col>
          <xdr:colOff>514350</xdr:colOff>
          <xdr:row>82</xdr:row>
          <xdr:rowOff>28575</xdr:rowOff>
        </xdr:to>
        <xdr:sp macro="" textlink="">
          <xdr:nvSpPr>
            <xdr:cNvPr id="23789" name="Check Box 237" hidden="1">
              <a:extLst>
                <a:ext uri="{63B3BB69-23CF-44E3-9099-C40C66FF867C}">
                  <a14:compatExt spid="_x0000_s23789"/>
                </a:ext>
                <a:ext uri="{FF2B5EF4-FFF2-40B4-BE49-F238E27FC236}">
                  <a16:creationId xmlns:a16="http://schemas.microsoft.com/office/drawing/2014/main" id="{00000000-0008-0000-0200-0000E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94</xdr:row>
          <xdr:rowOff>352425</xdr:rowOff>
        </xdr:from>
        <xdr:to>
          <xdr:col>4</xdr:col>
          <xdr:colOff>514350</xdr:colOff>
          <xdr:row>96</xdr:row>
          <xdr:rowOff>28575</xdr:rowOff>
        </xdr:to>
        <xdr:sp macro="" textlink="">
          <xdr:nvSpPr>
            <xdr:cNvPr id="23801" name="Check Box 249" hidden="1">
              <a:extLst>
                <a:ext uri="{63B3BB69-23CF-44E3-9099-C40C66FF867C}">
                  <a14:compatExt spid="_x0000_s23801"/>
                </a:ext>
                <a:ext uri="{FF2B5EF4-FFF2-40B4-BE49-F238E27FC236}">
                  <a16:creationId xmlns:a16="http://schemas.microsoft.com/office/drawing/2014/main" id="{00000000-0008-0000-0200-0000F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94</xdr:row>
          <xdr:rowOff>352425</xdr:rowOff>
        </xdr:from>
        <xdr:to>
          <xdr:col>4</xdr:col>
          <xdr:colOff>514350</xdr:colOff>
          <xdr:row>96</xdr:row>
          <xdr:rowOff>28575</xdr:rowOff>
        </xdr:to>
        <xdr:sp macro="" textlink="">
          <xdr:nvSpPr>
            <xdr:cNvPr id="23802" name="Check Box 250" hidden="1">
              <a:extLst>
                <a:ext uri="{63B3BB69-23CF-44E3-9099-C40C66FF867C}">
                  <a14:compatExt spid="_x0000_s23802"/>
                </a:ext>
                <a:ext uri="{FF2B5EF4-FFF2-40B4-BE49-F238E27FC236}">
                  <a16:creationId xmlns:a16="http://schemas.microsoft.com/office/drawing/2014/main" id="{00000000-0008-0000-0200-0000F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95</xdr:row>
          <xdr:rowOff>0</xdr:rowOff>
        </xdr:from>
        <xdr:to>
          <xdr:col>5</xdr:col>
          <xdr:colOff>514350</xdr:colOff>
          <xdr:row>96</xdr:row>
          <xdr:rowOff>28575</xdr:rowOff>
        </xdr:to>
        <xdr:sp macro="" textlink="">
          <xdr:nvSpPr>
            <xdr:cNvPr id="23807" name="Check Box 255" hidden="1">
              <a:extLst>
                <a:ext uri="{63B3BB69-23CF-44E3-9099-C40C66FF867C}">
                  <a14:compatExt spid="_x0000_s23807"/>
                </a:ext>
                <a:ext uri="{FF2B5EF4-FFF2-40B4-BE49-F238E27FC236}">
                  <a16:creationId xmlns:a16="http://schemas.microsoft.com/office/drawing/2014/main" id="{00000000-0008-0000-0200-0000F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84</xdr:row>
          <xdr:rowOff>180975</xdr:rowOff>
        </xdr:from>
        <xdr:to>
          <xdr:col>4</xdr:col>
          <xdr:colOff>514350</xdr:colOff>
          <xdr:row>86</xdr:row>
          <xdr:rowOff>19050</xdr:rowOff>
        </xdr:to>
        <xdr:sp macro="" textlink="">
          <xdr:nvSpPr>
            <xdr:cNvPr id="23811" name="Check Box 259" hidden="1">
              <a:extLst>
                <a:ext uri="{63B3BB69-23CF-44E3-9099-C40C66FF867C}">
                  <a14:compatExt spid="_x0000_s23811"/>
                </a:ext>
                <a:ext uri="{FF2B5EF4-FFF2-40B4-BE49-F238E27FC236}">
                  <a16:creationId xmlns:a16="http://schemas.microsoft.com/office/drawing/2014/main" id="{00000000-0008-0000-0200-00000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85</xdr:row>
          <xdr:rowOff>0</xdr:rowOff>
        </xdr:from>
        <xdr:to>
          <xdr:col>5</xdr:col>
          <xdr:colOff>514350</xdr:colOff>
          <xdr:row>86</xdr:row>
          <xdr:rowOff>28575</xdr:rowOff>
        </xdr:to>
        <xdr:sp macro="" textlink="">
          <xdr:nvSpPr>
            <xdr:cNvPr id="23812" name="Check Box 260" hidden="1">
              <a:extLst>
                <a:ext uri="{63B3BB69-23CF-44E3-9099-C40C66FF867C}">
                  <a14:compatExt spid="_x0000_s23812"/>
                </a:ext>
                <a:ext uri="{FF2B5EF4-FFF2-40B4-BE49-F238E27FC236}">
                  <a16:creationId xmlns:a16="http://schemas.microsoft.com/office/drawing/2014/main" id="{00000000-0008-0000-0200-00000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14</xdr:row>
          <xdr:rowOff>361950</xdr:rowOff>
        </xdr:from>
        <xdr:to>
          <xdr:col>4</xdr:col>
          <xdr:colOff>514350</xdr:colOff>
          <xdr:row>16</xdr:row>
          <xdr:rowOff>9525</xdr:rowOff>
        </xdr:to>
        <xdr:sp macro="" textlink="">
          <xdr:nvSpPr>
            <xdr:cNvPr id="23813" name="Check Box 261" hidden="1">
              <a:extLst>
                <a:ext uri="{63B3BB69-23CF-44E3-9099-C40C66FF867C}">
                  <a14:compatExt spid="_x0000_s23813"/>
                </a:ext>
                <a:ext uri="{FF2B5EF4-FFF2-40B4-BE49-F238E27FC236}">
                  <a16:creationId xmlns:a16="http://schemas.microsoft.com/office/drawing/2014/main" id="{00000000-0008-0000-0200-00000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14</xdr:row>
          <xdr:rowOff>361950</xdr:rowOff>
        </xdr:from>
        <xdr:to>
          <xdr:col>4</xdr:col>
          <xdr:colOff>514350</xdr:colOff>
          <xdr:row>16</xdr:row>
          <xdr:rowOff>9525</xdr:rowOff>
        </xdr:to>
        <xdr:sp macro="" textlink="">
          <xdr:nvSpPr>
            <xdr:cNvPr id="23814" name="Check Box 262" hidden="1">
              <a:extLst>
                <a:ext uri="{63B3BB69-23CF-44E3-9099-C40C66FF867C}">
                  <a14:compatExt spid="_x0000_s23814"/>
                </a:ext>
                <a:ext uri="{FF2B5EF4-FFF2-40B4-BE49-F238E27FC236}">
                  <a16:creationId xmlns:a16="http://schemas.microsoft.com/office/drawing/2014/main" id="{00000000-0008-0000-0200-00000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14</xdr:row>
          <xdr:rowOff>361950</xdr:rowOff>
        </xdr:from>
        <xdr:to>
          <xdr:col>5</xdr:col>
          <xdr:colOff>514350</xdr:colOff>
          <xdr:row>16</xdr:row>
          <xdr:rowOff>9525</xdr:rowOff>
        </xdr:to>
        <xdr:sp macro="" textlink="">
          <xdr:nvSpPr>
            <xdr:cNvPr id="23815" name="Check Box 263" hidden="1">
              <a:extLst>
                <a:ext uri="{63B3BB69-23CF-44E3-9099-C40C66FF867C}">
                  <a14:compatExt spid="_x0000_s23815"/>
                </a:ext>
                <a:ext uri="{FF2B5EF4-FFF2-40B4-BE49-F238E27FC236}">
                  <a16:creationId xmlns:a16="http://schemas.microsoft.com/office/drawing/2014/main" id="{00000000-0008-0000-0200-00000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14</xdr:row>
          <xdr:rowOff>361950</xdr:rowOff>
        </xdr:from>
        <xdr:to>
          <xdr:col>5</xdr:col>
          <xdr:colOff>514350</xdr:colOff>
          <xdr:row>16</xdr:row>
          <xdr:rowOff>9525</xdr:rowOff>
        </xdr:to>
        <xdr:sp macro="" textlink="">
          <xdr:nvSpPr>
            <xdr:cNvPr id="23816" name="Check Box 264" hidden="1">
              <a:extLst>
                <a:ext uri="{63B3BB69-23CF-44E3-9099-C40C66FF867C}">
                  <a14:compatExt spid="_x0000_s23816"/>
                </a:ext>
                <a:ext uri="{FF2B5EF4-FFF2-40B4-BE49-F238E27FC236}">
                  <a16:creationId xmlns:a16="http://schemas.microsoft.com/office/drawing/2014/main" id="{00000000-0008-0000-0200-00000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361950</xdr:rowOff>
        </xdr:from>
        <xdr:to>
          <xdr:col>5</xdr:col>
          <xdr:colOff>514350</xdr:colOff>
          <xdr:row>17</xdr:row>
          <xdr:rowOff>28575</xdr:rowOff>
        </xdr:to>
        <xdr:sp macro="" textlink="">
          <xdr:nvSpPr>
            <xdr:cNvPr id="23817" name="Check Box 265" hidden="1">
              <a:extLst>
                <a:ext uri="{63B3BB69-23CF-44E3-9099-C40C66FF867C}">
                  <a14:compatExt spid="_x0000_s23817"/>
                </a:ext>
                <a:ext uri="{FF2B5EF4-FFF2-40B4-BE49-F238E27FC236}">
                  <a16:creationId xmlns:a16="http://schemas.microsoft.com/office/drawing/2014/main" id="{00000000-0008-0000-0200-00000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361950</xdr:rowOff>
        </xdr:from>
        <xdr:to>
          <xdr:col>5</xdr:col>
          <xdr:colOff>514350</xdr:colOff>
          <xdr:row>17</xdr:row>
          <xdr:rowOff>28575</xdr:rowOff>
        </xdr:to>
        <xdr:sp macro="" textlink="">
          <xdr:nvSpPr>
            <xdr:cNvPr id="23818" name="Check Box 266" hidden="1">
              <a:extLst>
                <a:ext uri="{63B3BB69-23CF-44E3-9099-C40C66FF867C}">
                  <a14:compatExt spid="_x0000_s23818"/>
                </a:ext>
                <a:ext uri="{FF2B5EF4-FFF2-40B4-BE49-F238E27FC236}">
                  <a16:creationId xmlns:a16="http://schemas.microsoft.com/office/drawing/2014/main" id="{00000000-0008-0000-0200-00000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361950</xdr:rowOff>
        </xdr:from>
        <xdr:to>
          <xdr:col>4</xdr:col>
          <xdr:colOff>514350</xdr:colOff>
          <xdr:row>17</xdr:row>
          <xdr:rowOff>28575</xdr:rowOff>
        </xdr:to>
        <xdr:sp macro="" textlink="">
          <xdr:nvSpPr>
            <xdr:cNvPr id="23819" name="Check Box 267" hidden="1">
              <a:extLst>
                <a:ext uri="{63B3BB69-23CF-44E3-9099-C40C66FF867C}">
                  <a14:compatExt spid="_x0000_s23819"/>
                </a:ext>
                <a:ext uri="{FF2B5EF4-FFF2-40B4-BE49-F238E27FC236}">
                  <a16:creationId xmlns:a16="http://schemas.microsoft.com/office/drawing/2014/main" id="{00000000-0008-0000-0200-00000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361950</xdr:rowOff>
        </xdr:from>
        <xdr:to>
          <xdr:col>4</xdr:col>
          <xdr:colOff>514350</xdr:colOff>
          <xdr:row>17</xdr:row>
          <xdr:rowOff>28575</xdr:rowOff>
        </xdr:to>
        <xdr:sp macro="" textlink="">
          <xdr:nvSpPr>
            <xdr:cNvPr id="23820" name="Check Box 268" hidden="1">
              <a:extLst>
                <a:ext uri="{63B3BB69-23CF-44E3-9099-C40C66FF867C}">
                  <a14:compatExt spid="_x0000_s23820"/>
                </a:ext>
                <a:ext uri="{FF2B5EF4-FFF2-40B4-BE49-F238E27FC236}">
                  <a16:creationId xmlns:a16="http://schemas.microsoft.com/office/drawing/2014/main" id="{00000000-0008-0000-0200-00000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58</xdr:row>
          <xdr:rowOff>371475</xdr:rowOff>
        </xdr:from>
        <xdr:to>
          <xdr:col>4</xdr:col>
          <xdr:colOff>504825</xdr:colOff>
          <xdr:row>60</xdr:row>
          <xdr:rowOff>19050</xdr:rowOff>
        </xdr:to>
        <xdr:sp macro="" textlink="">
          <xdr:nvSpPr>
            <xdr:cNvPr id="23826" name="Check Box 274" hidden="1">
              <a:extLst>
                <a:ext uri="{63B3BB69-23CF-44E3-9099-C40C66FF867C}">
                  <a14:compatExt spid="_x0000_s23826"/>
                </a:ext>
                <a:ext uri="{FF2B5EF4-FFF2-40B4-BE49-F238E27FC236}">
                  <a16:creationId xmlns:a16="http://schemas.microsoft.com/office/drawing/2014/main" id="{00000000-0008-0000-0200-00001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58</xdr:row>
          <xdr:rowOff>371475</xdr:rowOff>
        </xdr:from>
        <xdr:to>
          <xdr:col>5</xdr:col>
          <xdr:colOff>504825</xdr:colOff>
          <xdr:row>60</xdr:row>
          <xdr:rowOff>19050</xdr:rowOff>
        </xdr:to>
        <xdr:sp macro="" textlink="">
          <xdr:nvSpPr>
            <xdr:cNvPr id="23827" name="Check Box 275" hidden="1">
              <a:extLst>
                <a:ext uri="{63B3BB69-23CF-44E3-9099-C40C66FF867C}">
                  <a14:compatExt spid="_x0000_s23827"/>
                </a:ext>
                <a:ext uri="{FF2B5EF4-FFF2-40B4-BE49-F238E27FC236}">
                  <a16:creationId xmlns:a16="http://schemas.microsoft.com/office/drawing/2014/main" id="{00000000-0008-0000-0200-00001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59</xdr:row>
          <xdr:rowOff>371475</xdr:rowOff>
        </xdr:from>
        <xdr:to>
          <xdr:col>5</xdr:col>
          <xdr:colOff>504825</xdr:colOff>
          <xdr:row>61</xdr:row>
          <xdr:rowOff>28575</xdr:rowOff>
        </xdr:to>
        <xdr:sp macro="" textlink="">
          <xdr:nvSpPr>
            <xdr:cNvPr id="23828" name="Check Box 276" hidden="1">
              <a:extLst>
                <a:ext uri="{63B3BB69-23CF-44E3-9099-C40C66FF867C}">
                  <a14:compatExt spid="_x0000_s23828"/>
                </a:ext>
                <a:ext uri="{FF2B5EF4-FFF2-40B4-BE49-F238E27FC236}">
                  <a16:creationId xmlns:a16="http://schemas.microsoft.com/office/drawing/2014/main" id="{00000000-0008-0000-0200-00001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59</xdr:row>
          <xdr:rowOff>371475</xdr:rowOff>
        </xdr:from>
        <xdr:to>
          <xdr:col>4</xdr:col>
          <xdr:colOff>504825</xdr:colOff>
          <xdr:row>61</xdr:row>
          <xdr:rowOff>28575</xdr:rowOff>
        </xdr:to>
        <xdr:sp macro="" textlink="">
          <xdr:nvSpPr>
            <xdr:cNvPr id="23829" name="Check Box 277" hidden="1">
              <a:extLst>
                <a:ext uri="{63B3BB69-23CF-44E3-9099-C40C66FF867C}">
                  <a14:compatExt spid="_x0000_s23829"/>
                </a:ext>
                <a:ext uri="{FF2B5EF4-FFF2-40B4-BE49-F238E27FC236}">
                  <a16:creationId xmlns:a16="http://schemas.microsoft.com/office/drawing/2014/main" id="{00000000-0008-0000-0200-00001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59</xdr:row>
          <xdr:rowOff>371475</xdr:rowOff>
        </xdr:from>
        <xdr:to>
          <xdr:col>4</xdr:col>
          <xdr:colOff>504825</xdr:colOff>
          <xdr:row>61</xdr:row>
          <xdr:rowOff>28575</xdr:rowOff>
        </xdr:to>
        <xdr:sp macro="" textlink="">
          <xdr:nvSpPr>
            <xdr:cNvPr id="23830" name="Check Box 278" hidden="1">
              <a:extLst>
                <a:ext uri="{63B3BB69-23CF-44E3-9099-C40C66FF867C}">
                  <a14:compatExt spid="_x0000_s23830"/>
                </a:ext>
                <a:ext uri="{FF2B5EF4-FFF2-40B4-BE49-F238E27FC236}">
                  <a16:creationId xmlns:a16="http://schemas.microsoft.com/office/drawing/2014/main" id="{00000000-0008-0000-0200-00001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79</xdr:row>
          <xdr:rowOff>371475</xdr:rowOff>
        </xdr:from>
        <xdr:to>
          <xdr:col>5</xdr:col>
          <xdr:colOff>504825</xdr:colOff>
          <xdr:row>81</xdr:row>
          <xdr:rowOff>28575</xdr:rowOff>
        </xdr:to>
        <xdr:sp macro="" textlink="">
          <xdr:nvSpPr>
            <xdr:cNvPr id="23831" name="Check Box 279" hidden="1">
              <a:extLst>
                <a:ext uri="{63B3BB69-23CF-44E3-9099-C40C66FF867C}">
                  <a14:compatExt spid="_x0000_s23831"/>
                </a:ext>
                <a:ext uri="{FF2B5EF4-FFF2-40B4-BE49-F238E27FC236}">
                  <a16:creationId xmlns:a16="http://schemas.microsoft.com/office/drawing/2014/main" id="{00000000-0008-0000-0200-00001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79</xdr:row>
          <xdr:rowOff>371475</xdr:rowOff>
        </xdr:from>
        <xdr:to>
          <xdr:col>4</xdr:col>
          <xdr:colOff>504825</xdr:colOff>
          <xdr:row>81</xdr:row>
          <xdr:rowOff>28575</xdr:rowOff>
        </xdr:to>
        <xdr:sp macro="" textlink="">
          <xdr:nvSpPr>
            <xdr:cNvPr id="23832" name="Check Box 280" hidden="1">
              <a:extLst>
                <a:ext uri="{63B3BB69-23CF-44E3-9099-C40C66FF867C}">
                  <a14:compatExt spid="_x0000_s23832"/>
                </a:ext>
                <a:ext uri="{FF2B5EF4-FFF2-40B4-BE49-F238E27FC236}">
                  <a16:creationId xmlns:a16="http://schemas.microsoft.com/office/drawing/2014/main" id="{00000000-0008-0000-0200-00001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79</xdr:row>
          <xdr:rowOff>371475</xdr:rowOff>
        </xdr:from>
        <xdr:to>
          <xdr:col>4</xdr:col>
          <xdr:colOff>504825</xdr:colOff>
          <xdr:row>81</xdr:row>
          <xdr:rowOff>28575</xdr:rowOff>
        </xdr:to>
        <xdr:sp macro="" textlink="">
          <xdr:nvSpPr>
            <xdr:cNvPr id="23833" name="Check Box 281" hidden="1">
              <a:extLst>
                <a:ext uri="{63B3BB69-23CF-44E3-9099-C40C66FF867C}">
                  <a14:compatExt spid="_x0000_s23833"/>
                </a:ext>
                <a:ext uri="{FF2B5EF4-FFF2-40B4-BE49-F238E27FC236}">
                  <a16:creationId xmlns:a16="http://schemas.microsoft.com/office/drawing/2014/main" id="{00000000-0008-0000-0200-00001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79</xdr:row>
          <xdr:rowOff>371475</xdr:rowOff>
        </xdr:from>
        <xdr:to>
          <xdr:col>4</xdr:col>
          <xdr:colOff>504825</xdr:colOff>
          <xdr:row>81</xdr:row>
          <xdr:rowOff>19050</xdr:rowOff>
        </xdr:to>
        <xdr:sp macro="" textlink="">
          <xdr:nvSpPr>
            <xdr:cNvPr id="23834" name="Check Box 282" hidden="1">
              <a:extLst>
                <a:ext uri="{63B3BB69-23CF-44E3-9099-C40C66FF867C}">
                  <a14:compatExt spid="_x0000_s23834"/>
                </a:ext>
                <a:ext uri="{FF2B5EF4-FFF2-40B4-BE49-F238E27FC236}">
                  <a16:creationId xmlns:a16="http://schemas.microsoft.com/office/drawing/2014/main" id="{00000000-0008-0000-0200-00001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79</xdr:row>
          <xdr:rowOff>371475</xdr:rowOff>
        </xdr:from>
        <xdr:to>
          <xdr:col>5</xdr:col>
          <xdr:colOff>504825</xdr:colOff>
          <xdr:row>81</xdr:row>
          <xdr:rowOff>19050</xdr:rowOff>
        </xdr:to>
        <xdr:sp macro="" textlink="">
          <xdr:nvSpPr>
            <xdr:cNvPr id="23835" name="Check Box 283" hidden="1">
              <a:extLst>
                <a:ext uri="{63B3BB69-23CF-44E3-9099-C40C66FF867C}">
                  <a14:compatExt spid="_x0000_s23835"/>
                </a:ext>
                <a:ext uri="{FF2B5EF4-FFF2-40B4-BE49-F238E27FC236}">
                  <a16:creationId xmlns:a16="http://schemas.microsoft.com/office/drawing/2014/main" id="{00000000-0008-0000-0200-00001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371475</xdr:rowOff>
        </xdr:from>
        <xdr:to>
          <xdr:col>5</xdr:col>
          <xdr:colOff>504825</xdr:colOff>
          <xdr:row>82</xdr:row>
          <xdr:rowOff>28575</xdr:rowOff>
        </xdr:to>
        <xdr:sp macro="" textlink="">
          <xdr:nvSpPr>
            <xdr:cNvPr id="23836" name="Check Box 284" hidden="1">
              <a:extLst>
                <a:ext uri="{63B3BB69-23CF-44E3-9099-C40C66FF867C}">
                  <a14:compatExt spid="_x0000_s23836"/>
                </a:ext>
                <a:ext uri="{FF2B5EF4-FFF2-40B4-BE49-F238E27FC236}">
                  <a16:creationId xmlns:a16="http://schemas.microsoft.com/office/drawing/2014/main" id="{00000000-0008-0000-0200-00001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80</xdr:row>
          <xdr:rowOff>371475</xdr:rowOff>
        </xdr:from>
        <xdr:to>
          <xdr:col>4</xdr:col>
          <xdr:colOff>504825</xdr:colOff>
          <xdr:row>82</xdr:row>
          <xdr:rowOff>28575</xdr:rowOff>
        </xdr:to>
        <xdr:sp macro="" textlink="">
          <xdr:nvSpPr>
            <xdr:cNvPr id="23837" name="Check Box 285" hidden="1">
              <a:extLst>
                <a:ext uri="{63B3BB69-23CF-44E3-9099-C40C66FF867C}">
                  <a14:compatExt spid="_x0000_s23837"/>
                </a:ext>
                <a:ext uri="{FF2B5EF4-FFF2-40B4-BE49-F238E27FC236}">
                  <a16:creationId xmlns:a16="http://schemas.microsoft.com/office/drawing/2014/main" id="{00000000-0008-0000-0200-00001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80</xdr:row>
          <xdr:rowOff>371475</xdr:rowOff>
        </xdr:from>
        <xdr:to>
          <xdr:col>4</xdr:col>
          <xdr:colOff>504825</xdr:colOff>
          <xdr:row>82</xdr:row>
          <xdr:rowOff>28575</xdr:rowOff>
        </xdr:to>
        <xdr:sp macro="" textlink="">
          <xdr:nvSpPr>
            <xdr:cNvPr id="23838" name="Check Box 286" hidden="1">
              <a:extLst>
                <a:ext uri="{63B3BB69-23CF-44E3-9099-C40C66FF867C}">
                  <a14:compatExt spid="_x0000_s23838"/>
                </a:ext>
                <a:ext uri="{FF2B5EF4-FFF2-40B4-BE49-F238E27FC236}">
                  <a16:creationId xmlns:a16="http://schemas.microsoft.com/office/drawing/2014/main" id="{00000000-0008-0000-0200-00001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oleObject" Target="../embeddings/oleObject3.bin"/><Relationship Id="rId3" Type="http://schemas.openxmlformats.org/officeDocument/2006/relationships/printerSettings" Target="../printerSettings/printerSettings3.bin"/><Relationship Id="rId7" Type="http://schemas.openxmlformats.org/officeDocument/2006/relationships/drawing" Target="../drawings/drawing1.xml"/><Relationship Id="rId12" Type="http://schemas.openxmlformats.org/officeDocument/2006/relationships/image" Target="../media/image2.emf"/><Relationship Id="rId2" Type="http://schemas.openxmlformats.org/officeDocument/2006/relationships/printerSettings" Target="../printerSettings/printerSettings2.bin"/><Relationship Id="rId16" Type="http://schemas.openxmlformats.org/officeDocument/2006/relationships/image" Target="../media/image4.emf"/><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oleObject" Target="../embeddings/oleObject2.bin"/><Relationship Id="rId5" Type="http://schemas.openxmlformats.org/officeDocument/2006/relationships/printerSettings" Target="../printerSettings/printerSettings5.bin"/><Relationship Id="rId15" Type="http://schemas.openxmlformats.org/officeDocument/2006/relationships/oleObject" Target="../embeddings/oleObject4.bin"/><Relationship Id="rId10" Type="http://schemas.openxmlformats.org/officeDocument/2006/relationships/image" Target="../media/image1.emf"/><Relationship Id="rId4" Type="http://schemas.openxmlformats.org/officeDocument/2006/relationships/printerSettings" Target="../printerSettings/printerSettings4.bin"/><Relationship Id="rId9" Type="http://schemas.openxmlformats.org/officeDocument/2006/relationships/oleObject" Target="../embeddings/oleObject1.bin"/><Relationship Id="rId14" Type="http://schemas.openxmlformats.org/officeDocument/2006/relationships/image" Target="../media/image3.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40.bin"/><Relationship Id="rId7" Type="http://schemas.openxmlformats.org/officeDocument/2006/relationships/printerSettings" Target="../printerSettings/printerSettings42.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hyperlink" Target="http://30.ag/" TargetMode="External"/><Relationship Id="rId5" Type="http://schemas.openxmlformats.org/officeDocument/2006/relationships/hyperlink" Target="http://30.ag/" TargetMode="External"/><Relationship Id="rId4" Type="http://schemas.openxmlformats.org/officeDocument/2006/relationships/printerSettings" Target="../printerSettings/printerSettings41.bin"/><Relationship Id="rId9"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treasury.govmu.org/Documents/TRY_Circular/2017/Annex%20II-Asset-Category-UserGuide.pdf" TargetMode="External"/><Relationship Id="rId1" Type="http://schemas.openxmlformats.org/officeDocument/2006/relationships/printerSettings" Target="../printerSettings/printerSettings4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printerSettings" Target="../printerSettings/printerSettings6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printerSettings" Target="../printerSettings/printerSettings74.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0.xml"/><Relationship Id="rId117" Type="http://schemas.openxmlformats.org/officeDocument/2006/relationships/ctrlProp" Target="../ctrlProps/ctrlProp111.xml"/><Relationship Id="rId21" Type="http://schemas.openxmlformats.org/officeDocument/2006/relationships/ctrlProp" Target="../ctrlProps/ctrlProp15.xml"/><Relationship Id="rId42" Type="http://schemas.openxmlformats.org/officeDocument/2006/relationships/ctrlProp" Target="../ctrlProps/ctrlProp36.xml"/><Relationship Id="rId47" Type="http://schemas.openxmlformats.org/officeDocument/2006/relationships/ctrlProp" Target="../ctrlProps/ctrlProp41.xml"/><Relationship Id="rId63" Type="http://schemas.openxmlformats.org/officeDocument/2006/relationships/ctrlProp" Target="../ctrlProps/ctrlProp57.xml"/><Relationship Id="rId68" Type="http://schemas.openxmlformats.org/officeDocument/2006/relationships/ctrlProp" Target="../ctrlProps/ctrlProp62.xml"/><Relationship Id="rId84" Type="http://schemas.openxmlformats.org/officeDocument/2006/relationships/ctrlProp" Target="../ctrlProps/ctrlProp78.xml"/><Relationship Id="rId89" Type="http://schemas.openxmlformats.org/officeDocument/2006/relationships/ctrlProp" Target="../ctrlProps/ctrlProp83.xml"/><Relationship Id="rId112" Type="http://schemas.openxmlformats.org/officeDocument/2006/relationships/ctrlProp" Target="../ctrlProps/ctrlProp106.xml"/><Relationship Id="rId16" Type="http://schemas.openxmlformats.org/officeDocument/2006/relationships/ctrlProp" Target="../ctrlProps/ctrlProp10.xml"/><Relationship Id="rId107" Type="http://schemas.openxmlformats.org/officeDocument/2006/relationships/ctrlProp" Target="../ctrlProps/ctrlProp101.xml"/><Relationship Id="rId11" Type="http://schemas.openxmlformats.org/officeDocument/2006/relationships/ctrlProp" Target="../ctrlProps/ctrlProp5.xml"/><Relationship Id="rId32" Type="http://schemas.openxmlformats.org/officeDocument/2006/relationships/ctrlProp" Target="../ctrlProps/ctrlProp26.xml"/><Relationship Id="rId37" Type="http://schemas.openxmlformats.org/officeDocument/2006/relationships/ctrlProp" Target="../ctrlProps/ctrlProp31.xml"/><Relationship Id="rId53" Type="http://schemas.openxmlformats.org/officeDocument/2006/relationships/ctrlProp" Target="../ctrlProps/ctrlProp47.xml"/><Relationship Id="rId58" Type="http://schemas.openxmlformats.org/officeDocument/2006/relationships/ctrlProp" Target="../ctrlProps/ctrlProp52.xml"/><Relationship Id="rId74" Type="http://schemas.openxmlformats.org/officeDocument/2006/relationships/ctrlProp" Target="../ctrlProps/ctrlProp68.xml"/><Relationship Id="rId79" Type="http://schemas.openxmlformats.org/officeDocument/2006/relationships/ctrlProp" Target="../ctrlProps/ctrlProp73.xml"/><Relationship Id="rId102" Type="http://schemas.openxmlformats.org/officeDocument/2006/relationships/ctrlProp" Target="../ctrlProps/ctrlProp96.xml"/><Relationship Id="rId123" Type="http://schemas.openxmlformats.org/officeDocument/2006/relationships/ctrlProp" Target="../ctrlProps/ctrlProp117.xml"/><Relationship Id="rId5" Type="http://schemas.openxmlformats.org/officeDocument/2006/relationships/drawing" Target="../drawings/drawing2.xml"/><Relationship Id="rId90" Type="http://schemas.openxmlformats.org/officeDocument/2006/relationships/ctrlProp" Target="../ctrlProps/ctrlProp84.xml"/><Relationship Id="rId95" Type="http://schemas.openxmlformats.org/officeDocument/2006/relationships/ctrlProp" Target="../ctrlProps/ctrlProp89.xml"/><Relationship Id="rId19" Type="http://schemas.openxmlformats.org/officeDocument/2006/relationships/ctrlProp" Target="../ctrlProps/ctrlProp1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 Id="rId48" Type="http://schemas.openxmlformats.org/officeDocument/2006/relationships/ctrlProp" Target="../ctrlProps/ctrlProp42.xml"/><Relationship Id="rId56" Type="http://schemas.openxmlformats.org/officeDocument/2006/relationships/ctrlProp" Target="../ctrlProps/ctrlProp50.xml"/><Relationship Id="rId64" Type="http://schemas.openxmlformats.org/officeDocument/2006/relationships/ctrlProp" Target="../ctrlProps/ctrlProp58.xml"/><Relationship Id="rId69" Type="http://schemas.openxmlformats.org/officeDocument/2006/relationships/ctrlProp" Target="../ctrlProps/ctrlProp63.xml"/><Relationship Id="rId77" Type="http://schemas.openxmlformats.org/officeDocument/2006/relationships/ctrlProp" Target="../ctrlProps/ctrlProp71.xml"/><Relationship Id="rId100" Type="http://schemas.openxmlformats.org/officeDocument/2006/relationships/ctrlProp" Target="../ctrlProps/ctrlProp94.xml"/><Relationship Id="rId105" Type="http://schemas.openxmlformats.org/officeDocument/2006/relationships/ctrlProp" Target="../ctrlProps/ctrlProp99.xml"/><Relationship Id="rId113" Type="http://schemas.openxmlformats.org/officeDocument/2006/relationships/ctrlProp" Target="../ctrlProps/ctrlProp107.xml"/><Relationship Id="rId118" Type="http://schemas.openxmlformats.org/officeDocument/2006/relationships/ctrlProp" Target="../ctrlProps/ctrlProp112.xml"/><Relationship Id="rId126" Type="http://schemas.openxmlformats.org/officeDocument/2006/relationships/ctrlProp" Target="../ctrlProps/ctrlProp120.xml"/><Relationship Id="rId8" Type="http://schemas.openxmlformats.org/officeDocument/2006/relationships/ctrlProp" Target="../ctrlProps/ctrlProp2.xml"/><Relationship Id="rId51" Type="http://schemas.openxmlformats.org/officeDocument/2006/relationships/ctrlProp" Target="../ctrlProps/ctrlProp45.xml"/><Relationship Id="rId72" Type="http://schemas.openxmlformats.org/officeDocument/2006/relationships/ctrlProp" Target="../ctrlProps/ctrlProp66.xml"/><Relationship Id="rId80" Type="http://schemas.openxmlformats.org/officeDocument/2006/relationships/ctrlProp" Target="../ctrlProps/ctrlProp74.xml"/><Relationship Id="rId85" Type="http://schemas.openxmlformats.org/officeDocument/2006/relationships/ctrlProp" Target="../ctrlProps/ctrlProp79.xml"/><Relationship Id="rId93" Type="http://schemas.openxmlformats.org/officeDocument/2006/relationships/ctrlProp" Target="../ctrlProps/ctrlProp87.xml"/><Relationship Id="rId98" Type="http://schemas.openxmlformats.org/officeDocument/2006/relationships/ctrlProp" Target="../ctrlProps/ctrlProp92.xml"/><Relationship Id="rId121" Type="http://schemas.openxmlformats.org/officeDocument/2006/relationships/ctrlProp" Target="../ctrlProps/ctrlProp115.xml"/><Relationship Id="rId3" Type="http://schemas.openxmlformats.org/officeDocument/2006/relationships/printerSettings" Target="../printerSettings/printerSettings12.bin"/><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59" Type="http://schemas.openxmlformats.org/officeDocument/2006/relationships/ctrlProp" Target="../ctrlProps/ctrlProp53.xml"/><Relationship Id="rId67" Type="http://schemas.openxmlformats.org/officeDocument/2006/relationships/ctrlProp" Target="../ctrlProps/ctrlProp61.xml"/><Relationship Id="rId103" Type="http://schemas.openxmlformats.org/officeDocument/2006/relationships/ctrlProp" Target="../ctrlProps/ctrlProp97.xml"/><Relationship Id="rId108" Type="http://schemas.openxmlformats.org/officeDocument/2006/relationships/ctrlProp" Target="../ctrlProps/ctrlProp102.xml"/><Relationship Id="rId116" Type="http://schemas.openxmlformats.org/officeDocument/2006/relationships/ctrlProp" Target="../ctrlProps/ctrlProp110.xml"/><Relationship Id="rId124" Type="http://schemas.openxmlformats.org/officeDocument/2006/relationships/ctrlProp" Target="../ctrlProps/ctrlProp118.xml"/><Relationship Id="rId20" Type="http://schemas.openxmlformats.org/officeDocument/2006/relationships/ctrlProp" Target="../ctrlProps/ctrlProp14.xml"/><Relationship Id="rId41" Type="http://schemas.openxmlformats.org/officeDocument/2006/relationships/ctrlProp" Target="../ctrlProps/ctrlProp35.xml"/><Relationship Id="rId54" Type="http://schemas.openxmlformats.org/officeDocument/2006/relationships/ctrlProp" Target="../ctrlProps/ctrlProp48.xml"/><Relationship Id="rId62" Type="http://schemas.openxmlformats.org/officeDocument/2006/relationships/ctrlProp" Target="../ctrlProps/ctrlProp56.xml"/><Relationship Id="rId70" Type="http://schemas.openxmlformats.org/officeDocument/2006/relationships/ctrlProp" Target="../ctrlProps/ctrlProp64.xml"/><Relationship Id="rId75" Type="http://schemas.openxmlformats.org/officeDocument/2006/relationships/ctrlProp" Target="../ctrlProps/ctrlProp69.xml"/><Relationship Id="rId83" Type="http://schemas.openxmlformats.org/officeDocument/2006/relationships/ctrlProp" Target="../ctrlProps/ctrlProp77.xml"/><Relationship Id="rId88" Type="http://schemas.openxmlformats.org/officeDocument/2006/relationships/ctrlProp" Target="../ctrlProps/ctrlProp82.xml"/><Relationship Id="rId91" Type="http://schemas.openxmlformats.org/officeDocument/2006/relationships/ctrlProp" Target="../ctrlProps/ctrlProp85.xml"/><Relationship Id="rId96" Type="http://schemas.openxmlformats.org/officeDocument/2006/relationships/ctrlProp" Target="../ctrlProps/ctrlProp90.xml"/><Relationship Id="rId111" Type="http://schemas.openxmlformats.org/officeDocument/2006/relationships/ctrlProp" Target="../ctrlProps/ctrlProp105.xml"/><Relationship Id="rId1" Type="http://schemas.openxmlformats.org/officeDocument/2006/relationships/printerSettings" Target="../printerSettings/printerSettings10.bin"/><Relationship Id="rId6" Type="http://schemas.openxmlformats.org/officeDocument/2006/relationships/vmlDrawing" Target="../drawings/vmlDrawing2.v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49" Type="http://schemas.openxmlformats.org/officeDocument/2006/relationships/ctrlProp" Target="../ctrlProps/ctrlProp43.xml"/><Relationship Id="rId57" Type="http://schemas.openxmlformats.org/officeDocument/2006/relationships/ctrlProp" Target="../ctrlProps/ctrlProp51.xml"/><Relationship Id="rId106" Type="http://schemas.openxmlformats.org/officeDocument/2006/relationships/ctrlProp" Target="../ctrlProps/ctrlProp100.xml"/><Relationship Id="rId114" Type="http://schemas.openxmlformats.org/officeDocument/2006/relationships/ctrlProp" Target="../ctrlProps/ctrlProp108.xml"/><Relationship Id="rId119" Type="http://schemas.openxmlformats.org/officeDocument/2006/relationships/ctrlProp" Target="../ctrlProps/ctrlProp113.xml"/><Relationship Id="rId127" Type="http://schemas.openxmlformats.org/officeDocument/2006/relationships/ctrlProp" Target="../ctrlProps/ctrlProp121.xml"/><Relationship Id="rId10" Type="http://schemas.openxmlformats.org/officeDocument/2006/relationships/ctrlProp" Target="../ctrlProps/ctrlProp4.xml"/><Relationship Id="rId31" Type="http://schemas.openxmlformats.org/officeDocument/2006/relationships/ctrlProp" Target="../ctrlProps/ctrlProp25.xml"/><Relationship Id="rId44" Type="http://schemas.openxmlformats.org/officeDocument/2006/relationships/ctrlProp" Target="../ctrlProps/ctrlProp38.xml"/><Relationship Id="rId52" Type="http://schemas.openxmlformats.org/officeDocument/2006/relationships/ctrlProp" Target="../ctrlProps/ctrlProp46.xml"/><Relationship Id="rId60" Type="http://schemas.openxmlformats.org/officeDocument/2006/relationships/ctrlProp" Target="../ctrlProps/ctrlProp54.xml"/><Relationship Id="rId65" Type="http://schemas.openxmlformats.org/officeDocument/2006/relationships/ctrlProp" Target="../ctrlProps/ctrlProp59.xml"/><Relationship Id="rId73" Type="http://schemas.openxmlformats.org/officeDocument/2006/relationships/ctrlProp" Target="../ctrlProps/ctrlProp67.xml"/><Relationship Id="rId78" Type="http://schemas.openxmlformats.org/officeDocument/2006/relationships/ctrlProp" Target="../ctrlProps/ctrlProp72.xml"/><Relationship Id="rId81" Type="http://schemas.openxmlformats.org/officeDocument/2006/relationships/ctrlProp" Target="../ctrlProps/ctrlProp75.xml"/><Relationship Id="rId86" Type="http://schemas.openxmlformats.org/officeDocument/2006/relationships/ctrlProp" Target="../ctrlProps/ctrlProp80.xml"/><Relationship Id="rId94" Type="http://schemas.openxmlformats.org/officeDocument/2006/relationships/ctrlProp" Target="../ctrlProps/ctrlProp88.xml"/><Relationship Id="rId99" Type="http://schemas.openxmlformats.org/officeDocument/2006/relationships/ctrlProp" Target="../ctrlProps/ctrlProp93.xml"/><Relationship Id="rId101" Type="http://schemas.openxmlformats.org/officeDocument/2006/relationships/ctrlProp" Target="../ctrlProps/ctrlProp95.xml"/><Relationship Id="rId122" Type="http://schemas.openxmlformats.org/officeDocument/2006/relationships/ctrlProp" Target="../ctrlProps/ctrlProp116.xml"/><Relationship Id="rId4" Type="http://schemas.openxmlformats.org/officeDocument/2006/relationships/printerSettings" Target="../printerSettings/printerSettings13.bin"/><Relationship Id="rId9" Type="http://schemas.openxmlformats.org/officeDocument/2006/relationships/ctrlProp" Target="../ctrlProps/ctrlProp3.xml"/><Relationship Id="rId13" Type="http://schemas.openxmlformats.org/officeDocument/2006/relationships/ctrlProp" Target="../ctrlProps/ctrlProp7.xml"/><Relationship Id="rId18" Type="http://schemas.openxmlformats.org/officeDocument/2006/relationships/ctrlProp" Target="../ctrlProps/ctrlProp12.xml"/><Relationship Id="rId39" Type="http://schemas.openxmlformats.org/officeDocument/2006/relationships/ctrlProp" Target="../ctrlProps/ctrlProp33.xml"/><Relationship Id="rId109" Type="http://schemas.openxmlformats.org/officeDocument/2006/relationships/ctrlProp" Target="../ctrlProps/ctrlProp103.xml"/><Relationship Id="rId34" Type="http://schemas.openxmlformats.org/officeDocument/2006/relationships/ctrlProp" Target="../ctrlProps/ctrlProp28.xml"/><Relationship Id="rId50" Type="http://schemas.openxmlformats.org/officeDocument/2006/relationships/ctrlProp" Target="../ctrlProps/ctrlProp44.xml"/><Relationship Id="rId55" Type="http://schemas.openxmlformats.org/officeDocument/2006/relationships/ctrlProp" Target="../ctrlProps/ctrlProp49.xml"/><Relationship Id="rId76" Type="http://schemas.openxmlformats.org/officeDocument/2006/relationships/ctrlProp" Target="../ctrlProps/ctrlProp70.xml"/><Relationship Id="rId97" Type="http://schemas.openxmlformats.org/officeDocument/2006/relationships/ctrlProp" Target="../ctrlProps/ctrlProp91.xml"/><Relationship Id="rId104" Type="http://schemas.openxmlformats.org/officeDocument/2006/relationships/ctrlProp" Target="../ctrlProps/ctrlProp98.xml"/><Relationship Id="rId120" Type="http://schemas.openxmlformats.org/officeDocument/2006/relationships/ctrlProp" Target="../ctrlProps/ctrlProp114.xml"/><Relationship Id="rId125" Type="http://schemas.openxmlformats.org/officeDocument/2006/relationships/ctrlProp" Target="../ctrlProps/ctrlProp119.xml"/><Relationship Id="rId7" Type="http://schemas.openxmlformats.org/officeDocument/2006/relationships/ctrlProp" Target="../ctrlProps/ctrlProp1.xml"/><Relationship Id="rId71" Type="http://schemas.openxmlformats.org/officeDocument/2006/relationships/ctrlProp" Target="../ctrlProps/ctrlProp65.xml"/><Relationship Id="rId92" Type="http://schemas.openxmlformats.org/officeDocument/2006/relationships/ctrlProp" Target="../ctrlProps/ctrlProp86.xml"/><Relationship Id="rId2" Type="http://schemas.openxmlformats.org/officeDocument/2006/relationships/printerSettings" Target="../printerSettings/printerSettings11.bin"/><Relationship Id="rId29" Type="http://schemas.openxmlformats.org/officeDocument/2006/relationships/ctrlProp" Target="../ctrlProps/ctrlProp23.xml"/><Relationship Id="rId24" Type="http://schemas.openxmlformats.org/officeDocument/2006/relationships/ctrlProp" Target="../ctrlProps/ctrlProp18.xml"/><Relationship Id="rId40" Type="http://schemas.openxmlformats.org/officeDocument/2006/relationships/ctrlProp" Target="../ctrlProps/ctrlProp34.xml"/><Relationship Id="rId45" Type="http://schemas.openxmlformats.org/officeDocument/2006/relationships/ctrlProp" Target="../ctrlProps/ctrlProp39.xml"/><Relationship Id="rId66" Type="http://schemas.openxmlformats.org/officeDocument/2006/relationships/ctrlProp" Target="../ctrlProps/ctrlProp60.xml"/><Relationship Id="rId87" Type="http://schemas.openxmlformats.org/officeDocument/2006/relationships/ctrlProp" Target="../ctrlProps/ctrlProp81.xml"/><Relationship Id="rId110" Type="http://schemas.openxmlformats.org/officeDocument/2006/relationships/ctrlProp" Target="../ctrlProps/ctrlProp104.xml"/><Relationship Id="rId115" Type="http://schemas.openxmlformats.org/officeDocument/2006/relationships/ctrlProp" Target="../ctrlProps/ctrlProp109.xml"/><Relationship Id="rId61" Type="http://schemas.openxmlformats.org/officeDocument/2006/relationships/ctrlProp" Target="../ctrlProps/ctrlProp55.xml"/><Relationship Id="rId82" Type="http://schemas.openxmlformats.org/officeDocument/2006/relationships/ctrlProp" Target="../ctrlProps/ctrlProp76.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H1031"/>
  <sheetViews>
    <sheetView showGridLines="0" tabSelected="1" view="pageBreakPreview" zoomScaleNormal="100" zoomScaleSheetLayoutView="100" workbookViewId="0">
      <selection activeCell="H33" sqref="H33"/>
    </sheetView>
  </sheetViews>
  <sheetFormatPr defaultColWidth="14.42578125" defaultRowHeight="15" customHeight="1"/>
  <cols>
    <col min="1" max="1" width="3.85546875" style="1120" customWidth="1"/>
    <col min="2" max="3" width="8.85546875" style="1120" customWidth="1"/>
    <col min="4" max="4" width="17.5703125" style="1120" customWidth="1"/>
    <col min="5" max="5" width="21.28515625" style="1120" customWidth="1"/>
    <col min="6" max="6" width="1.42578125" style="1120" customWidth="1"/>
    <col min="7" max="7" width="38.7109375" style="1120" customWidth="1"/>
    <col min="8" max="8" width="30.7109375" style="1120" customWidth="1"/>
    <col min="9" max="10" width="14.42578125" style="1120"/>
    <col min="11" max="11" width="18" style="1120" customWidth="1"/>
    <col min="12" max="12" width="35.85546875" style="1120" customWidth="1"/>
    <col min="13" max="16384" width="14.42578125" style="1120"/>
  </cols>
  <sheetData>
    <row r="1" spans="1:8" ht="15" customHeight="1">
      <c r="A1" s="1618" t="s">
        <v>3272</v>
      </c>
    </row>
    <row r="2" spans="1:8" ht="21">
      <c r="A2" s="2319" t="s">
        <v>1851</v>
      </c>
      <c r="B2" s="2319"/>
      <c r="C2" s="2319"/>
      <c r="D2" s="2319"/>
      <c r="E2" s="2319"/>
      <c r="F2" s="2319"/>
      <c r="G2" s="2319"/>
      <c r="H2" s="1491" t="s">
        <v>2511</v>
      </c>
    </row>
    <row r="3" spans="1:8" ht="71.45" customHeight="1">
      <c r="A3" s="2314" t="s">
        <v>2854</v>
      </c>
      <c r="B3" s="2320"/>
      <c r="C3" s="2320"/>
      <c r="D3" s="2320"/>
      <c r="E3" s="2320"/>
      <c r="F3" s="2320"/>
      <c r="G3" s="2320"/>
    </row>
    <row r="4" spans="1:8" ht="15.75">
      <c r="A4" s="1544"/>
      <c r="B4" s="1549"/>
      <c r="C4" s="1549"/>
      <c r="D4" s="1549"/>
      <c r="E4" s="1549"/>
      <c r="F4" s="1549"/>
      <c r="G4" s="1549"/>
    </row>
    <row r="5" spans="1:8" ht="55.15" customHeight="1">
      <c r="A5" s="2314" t="s">
        <v>2879</v>
      </c>
      <c r="B5" s="2320"/>
      <c r="C5" s="2320"/>
      <c r="D5" s="2320"/>
      <c r="E5" s="2320"/>
      <c r="F5" s="2320"/>
      <c r="G5" s="2320"/>
    </row>
    <row r="6" spans="1:8" ht="15.75">
      <c r="A6" s="1544"/>
      <c r="B6" s="1549"/>
      <c r="C6" s="1549"/>
      <c r="D6" s="1549"/>
      <c r="E6" s="1549"/>
      <c r="F6" s="1549"/>
      <c r="G6" s="1549"/>
    </row>
    <row r="7" spans="1:8" ht="30" customHeight="1">
      <c r="A7" s="2314" t="s">
        <v>2827</v>
      </c>
      <c r="B7" s="2320"/>
      <c r="C7" s="2320"/>
      <c r="D7" s="2320"/>
      <c r="E7" s="2320"/>
      <c r="F7" s="2320"/>
      <c r="G7" s="2320"/>
    </row>
    <row r="8" spans="1:8">
      <c r="A8" s="1550"/>
      <c r="B8" s="1549"/>
      <c r="C8" s="1549"/>
      <c r="D8" s="1549"/>
      <c r="E8" s="1549"/>
      <c r="F8" s="1549"/>
      <c r="G8" s="1549"/>
    </row>
    <row r="9" spans="1:8" s="1121" customFormat="1" ht="15.75">
      <c r="A9" s="2312" t="s">
        <v>1899</v>
      </c>
      <c r="B9" s="2313"/>
      <c r="C9" s="2313"/>
      <c r="D9" s="2313"/>
      <c r="E9" s="2313"/>
      <c r="F9" s="2313"/>
      <c r="G9" s="2313"/>
    </row>
    <row r="10" spans="1:8" s="1121" customFormat="1" ht="29.25" customHeight="1">
      <c r="A10" s="2314" t="s">
        <v>1852</v>
      </c>
      <c r="B10" s="2313"/>
      <c r="C10" s="2313"/>
      <c r="D10" s="2313"/>
      <c r="E10" s="2313"/>
      <c r="F10" s="2313"/>
      <c r="G10" s="2313"/>
    </row>
    <row r="11" spans="1:8" s="1121" customFormat="1" ht="12" customHeight="1">
      <c r="A11" s="1543"/>
      <c r="B11" s="1543"/>
      <c r="C11" s="1543"/>
      <c r="D11" s="1543"/>
      <c r="E11" s="1543"/>
      <c r="F11" s="1543"/>
      <c r="G11" s="1543"/>
    </row>
    <row r="12" spans="1:8" s="1121" customFormat="1" ht="15.75">
      <c r="A12" s="2312" t="s">
        <v>1</v>
      </c>
      <c r="B12" s="2313"/>
      <c r="C12" s="2313"/>
      <c r="D12" s="2313"/>
      <c r="E12" s="2313"/>
      <c r="F12" s="2313"/>
      <c r="G12" s="2313"/>
    </row>
    <row r="13" spans="1:8" s="1121" customFormat="1" ht="76.900000000000006" customHeight="1">
      <c r="A13" s="2315" t="s">
        <v>2518</v>
      </c>
      <c r="B13" s="2316"/>
      <c r="C13" s="2316"/>
      <c r="D13" s="2316"/>
      <c r="E13" s="2316"/>
      <c r="F13" s="2316"/>
      <c r="G13" s="2316"/>
    </row>
    <row r="14" spans="1:8" s="1121" customFormat="1" ht="15.75">
      <c r="A14" s="1544"/>
    </row>
    <row r="15" spans="1:8" s="1121" customFormat="1" ht="45" customHeight="1">
      <c r="A15" s="2314" t="s">
        <v>2519</v>
      </c>
      <c r="B15" s="2313"/>
      <c r="C15" s="2313"/>
      <c r="D15" s="2313"/>
      <c r="E15" s="2313"/>
      <c r="F15" s="2313"/>
      <c r="G15" s="2313"/>
    </row>
    <row r="16" spans="1:8" s="1121" customFormat="1" ht="12.6" customHeight="1">
      <c r="A16" s="1544"/>
    </row>
    <row r="17" spans="1:8" s="1121" customFormat="1" ht="15.75">
      <c r="A17" s="2314" t="s">
        <v>1853</v>
      </c>
      <c r="B17" s="2313"/>
      <c r="C17" s="2313"/>
      <c r="D17" s="2313"/>
      <c r="E17" s="2313"/>
      <c r="F17" s="2313"/>
      <c r="G17" s="2313"/>
    </row>
    <row r="18" spans="1:8" s="1121" customFormat="1" ht="45.75" customHeight="1">
      <c r="A18" s="1544"/>
      <c r="B18" s="2314" t="s">
        <v>2880</v>
      </c>
      <c r="C18" s="2313"/>
      <c r="D18" s="2313"/>
      <c r="E18" s="2313"/>
      <c r="F18" s="2313"/>
      <c r="G18" s="2313"/>
    </row>
    <row r="19" spans="1:8" s="1121" customFormat="1" ht="45" customHeight="1">
      <c r="A19" s="1544"/>
      <c r="B19" s="2314" t="s">
        <v>1854</v>
      </c>
      <c r="C19" s="2313"/>
      <c r="D19" s="2313"/>
      <c r="E19" s="2313"/>
      <c r="F19" s="2313"/>
      <c r="G19" s="2313"/>
    </row>
    <row r="20" spans="1:8" s="1121" customFormat="1" ht="9" customHeight="1">
      <c r="A20" s="1122"/>
      <c r="B20" s="1544"/>
      <c r="C20" s="1544"/>
      <c r="D20" s="1544"/>
      <c r="E20" s="1544"/>
      <c r="F20" s="1544"/>
      <c r="G20" s="1544"/>
    </row>
    <row r="21" spans="1:8" s="1121" customFormat="1" ht="33" customHeight="1">
      <c r="A21" s="2314" t="s">
        <v>1856</v>
      </c>
      <c r="B21" s="2314"/>
      <c r="C21" s="2314"/>
      <c r="D21" s="2314"/>
      <c r="E21" s="2314"/>
      <c r="F21" s="2314"/>
      <c r="G21" s="2314"/>
    </row>
    <row r="22" spans="1:8" s="1121" customFormat="1" ht="10.5" customHeight="1">
      <c r="A22" s="1122"/>
      <c r="B22" s="1544"/>
      <c r="C22" s="1544"/>
      <c r="D22" s="1544"/>
      <c r="E22" s="1544"/>
      <c r="F22" s="1544"/>
      <c r="G22" s="1544"/>
    </row>
    <row r="23" spans="1:8" s="1121" customFormat="1" ht="15.75">
      <c r="A23" s="1544"/>
      <c r="B23" s="1551" t="s">
        <v>1793</v>
      </c>
    </row>
    <row r="24" spans="1:8" s="1121" customFormat="1" ht="60" customHeight="1">
      <c r="A24" s="1544"/>
      <c r="B24" s="2314" t="s">
        <v>2826</v>
      </c>
      <c r="C24" s="2314"/>
      <c r="D24" s="2314"/>
      <c r="E24" s="2314"/>
      <c r="F24" s="2314"/>
      <c r="G24" s="2314"/>
    </row>
    <row r="25" spans="1:8" s="1121" customFormat="1" ht="15.75">
      <c r="A25" s="1544"/>
      <c r="B25" s="1544"/>
      <c r="C25" s="1544"/>
      <c r="D25" s="1544"/>
      <c r="E25" s="1544"/>
      <c r="F25" s="1544"/>
      <c r="G25" s="1544"/>
    </row>
    <row r="26" spans="1:8" s="1121" customFormat="1" ht="15.75">
      <c r="A26" s="2312" t="s">
        <v>1855</v>
      </c>
      <c r="B26" s="2313"/>
      <c r="C26" s="2313"/>
      <c r="D26" s="2313"/>
      <c r="E26" s="2313"/>
      <c r="F26" s="2313"/>
      <c r="G26" s="2313"/>
    </row>
    <row r="27" spans="1:8" s="1121" customFormat="1" ht="9" customHeight="1">
      <c r="A27" s="1122"/>
      <c r="B27" s="1122"/>
      <c r="C27" s="1122"/>
      <c r="D27" s="1122"/>
      <c r="E27" s="1122"/>
      <c r="F27" s="1122"/>
      <c r="G27" s="1122"/>
    </row>
    <row r="28" spans="1:8" s="1121" customFormat="1" ht="18.75" customHeight="1">
      <c r="A28" s="2312" t="s">
        <v>2</v>
      </c>
      <c r="B28" s="2313"/>
      <c r="C28" s="2313"/>
      <c r="D28" s="2313"/>
      <c r="E28" s="2313"/>
      <c r="F28" s="2313"/>
      <c r="G28" s="2313"/>
    </row>
    <row r="29" spans="1:8" s="1121" customFormat="1" ht="91.5" customHeight="1">
      <c r="A29" s="2314" t="s">
        <v>2850</v>
      </c>
      <c r="B29" s="2313"/>
      <c r="C29" s="2313"/>
      <c r="D29" s="2313"/>
      <c r="E29" s="2313"/>
      <c r="F29" s="2313"/>
      <c r="G29" s="2313"/>
      <c r="H29" s="1494" t="s">
        <v>2512</v>
      </c>
    </row>
    <row r="30" spans="1:8" s="1121" customFormat="1" ht="22.15" customHeight="1">
      <c r="A30" s="1544"/>
      <c r="H30" s="1493" t="s">
        <v>2513</v>
      </c>
    </row>
    <row r="31" spans="1:8" s="1121" customFormat="1" ht="32.25" customHeight="1">
      <c r="A31" s="2314" t="s">
        <v>2828</v>
      </c>
      <c r="B31" s="2313"/>
      <c r="C31" s="2313"/>
      <c r="D31" s="2313"/>
      <c r="E31" s="2313"/>
      <c r="F31" s="2313"/>
      <c r="G31" s="2313"/>
    </row>
    <row r="32" spans="1:8" s="1121" customFormat="1" ht="15.75">
      <c r="A32" s="1123"/>
      <c r="B32" s="1123"/>
      <c r="C32" s="1123"/>
      <c r="D32" s="1123"/>
      <c r="E32" s="1123"/>
      <c r="F32" s="1123"/>
      <c r="G32" s="1123"/>
    </row>
    <row r="33" spans="1:8" s="1121" customFormat="1" ht="18.75" customHeight="1">
      <c r="A33" s="2312" t="s">
        <v>3</v>
      </c>
      <c r="B33" s="2313"/>
      <c r="C33" s="2313"/>
      <c r="D33" s="2313"/>
      <c r="E33" s="2313"/>
      <c r="F33" s="2313"/>
      <c r="G33" s="2313"/>
      <c r="H33" s="1493" t="s">
        <v>2521</v>
      </c>
    </row>
    <row r="34" spans="1:8" s="1121" customFormat="1" ht="74.45" customHeight="1">
      <c r="A34" s="2314" t="s">
        <v>2851</v>
      </c>
      <c r="B34" s="2313"/>
      <c r="C34" s="2313"/>
      <c r="D34" s="2313"/>
      <c r="E34" s="2313"/>
      <c r="F34" s="2313"/>
      <c r="G34" s="2313"/>
      <c r="H34" s="1541" t="s">
        <v>2545</v>
      </c>
    </row>
    <row r="35" spans="1:8" s="1121" customFormat="1" ht="8.25" customHeight="1">
      <c r="A35" s="1544"/>
      <c r="B35" s="1544"/>
      <c r="C35" s="1544"/>
      <c r="D35" s="1544"/>
      <c r="E35" s="1544"/>
      <c r="F35" s="1544"/>
      <c r="G35" s="1544"/>
    </row>
    <row r="36" spans="1:8" s="1121" customFormat="1" ht="48" customHeight="1">
      <c r="A36" s="2314" t="s">
        <v>2840</v>
      </c>
      <c r="B36" s="2313"/>
      <c r="C36" s="2313"/>
      <c r="D36" s="2313"/>
      <c r="E36" s="2313"/>
      <c r="F36" s="2313"/>
      <c r="G36" s="2313"/>
    </row>
    <row r="37" spans="1:8" s="1121" customFormat="1" ht="8.25" customHeight="1">
      <c r="A37" s="1544"/>
      <c r="B37" s="1544"/>
      <c r="C37" s="1544"/>
      <c r="D37" s="1544"/>
      <c r="E37" s="1544"/>
      <c r="F37" s="1544"/>
      <c r="G37" s="1544"/>
    </row>
    <row r="38" spans="1:8" s="1121" customFormat="1" ht="93.6" customHeight="1">
      <c r="A38" s="2317" t="s">
        <v>2852</v>
      </c>
      <c r="B38" s="2318"/>
      <c r="C38" s="2318"/>
      <c r="D38" s="2318"/>
      <c r="E38" s="2318"/>
      <c r="F38" s="2318"/>
      <c r="G38" s="2318"/>
      <c r="H38" s="1504" t="s">
        <v>2521</v>
      </c>
    </row>
    <row r="39" spans="1:8" s="1121" customFormat="1" ht="10.15" customHeight="1">
      <c r="A39" s="1123"/>
      <c r="B39" s="1552"/>
      <c r="C39" s="1552"/>
      <c r="D39" s="1552"/>
      <c r="E39" s="1552"/>
      <c r="F39" s="1552"/>
      <c r="G39" s="1552"/>
    </row>
    <row r="40" spans="1:8" s="1121" customFormat="1" ht="28.15" customHeight="1">
      <c r="A40" s="2314" t="s">
        <v>2855</v>
      </c>
      <c r="B40" s="2313"/>
      <c r="C40" s="2313"/>
      <c r="D40" s="2313"/>
      <c r="E40" s="2313"/>
      <c r="F40" s="2313"/>
      <c r="G40" s="2313"/>
    </row>
    <row r="41" spans="1:8" s="1121" customFormat="1" ht="15.75">
      <c r="A41" s="1122"/>
      <c r="B41" s="1122"/>
      <c r="C41" s="1122"/>
      <c r="D41" s="1122"/>
      <c r="E41" s="1122"/>
      <c r="F41" s="1122"/>
      <c r="G41" s="1122"/>
    </row>
    <row r="42" spans="1:8" s="1121" customFormat="1" ht="15.75">
      <c r="A42" s="2312" t="s">
        <v>2853</v>
      </c>
      <c r="B42" s="2313"/>
      <c r="C42" s="2313"/>
      <c r="D42" s="2313"/>
      <c r="E42" s="2313"/>
      <c r="F42" s="2313"/>
      <c r="G42" s="2313"/>
      <c r="H42" s="1493" t="s">
        <v>2522</v>
      </c>
    </row>
    <row r="43" spans="1:8" s="1121" customFormat="1" ht="79.150000000000006" customHeight="1">
      <c r="A43" s="2315" t="s">
        <v>3207</v>
      </c>
      <c r="B43" s="2313"/>
      <c r="C43" s="2313"/>
      <c r="D43" s="2313"/>
      <c r="E43" s="2313"/>
      <c r="F43" s="2313"/>
      <c r="G43" s="2313"/>
      <c r="H43" s="1494" t="s">
        <v>2523</v>
      </c>
    </row>
    <row r="44" spans="1:8" s="1121" customFormat="1" ht="9.6" customHeight="1">
      <c r="A44" s="1545"/>
    </row>
    <row r="45" spans="1:8" s="1124" customFormat="1" ht="29.45" customHeight="1">
      <c r="A45" s="2315" t="s">
        <v>2856</v>
      </c>
      <c r="B45" s="2313"/>
      <c r="C45" s="2313"/>
      <c r="D45" s="2313"/>
      <c r="E45" s="2313"/>
      <c r="F45" s="2313"/>
      <c r="G45" s="2313"/>
    </row>
    <row r="46" spans="1:8" s="1121" customFormat="1" ht="8.25" customHeight="1">
      <c r="A46" s="1543"/>
      <c r="B46" s="1543"/>
      <c r="C46" s="1543"/>
      <c r="D46" s="1543"/>
      <c r="E46" s="1543"/>
      <c r="F46" s="1543"/>
      <c r="G46" s="1543"/>
    </row>
    <row r="47" spans="1:8" s="1121" customFormat="1" ht="24.75" customHeight="1">
      <c r="A47" s="2312" t="s">
        <v>4</v>
      </c>
      <c r="B47" s="2313"/>
      <c r="C47" s="2313"/>
      <c r="D47" s="2313"/>
      <c r="E47" s="2313"/>
      <c r="F47" s="2313"/>
      <c r="G47" s="2313"/>
    </row>
    <row r="48" spans="1:8" s="1121" customFormat="1" ht="30.75" customHeight="1">
      <c r="A48" s="2315" t="s">
        <v>2883</v>
      </c>
      <c r="B48" s="2313"/>
      <c r="C48" s="2313"/>
      <c r="D48" s="2313"/>
      <c r="E48" s="2313"/>
      <c r="F48" s="2313"/>
      <c r="G48" s="2313"/>
    </row>
    <row r="49" spans="1:8" s="1121" customFormat="1" ht="15.75">
      <c r="A49" s="1125">
        <v>1</v>
      </c>
      <c r="B49" s="2315" t="s">
        <v>2841</v>
      </c>
      <c r="C49" s="2316"/>
      <c r="D49" s="2316"/>
      <c r="E49" s="2316"/>
      <c r="F49" s="2316"/>
      <c r="G49" s="2316"/>
      <c r="H49" s="1547" t="s">
        <v>2846</v>
      </c>
    </row>
    <row r="50" spans="1:8" s="1121" customFormat="1" ht="7.15" customHeight="1">
      <c r="A50" s="1125"/>
      <c r="B50" s="1545"/>
      <c r="C50" s="1553"/>
      <c r="D50" s="1553"/>
      <c r="E50" s="1553"/>
      <c r="F50" s="1553"/>
      <c r="G50" s="1553"/>
    </row>
    <row r="51" spans="1:8" s="1121" customFormat="1" ht="15.75">
      <c r="A51" s="1125">
        <v>2</v>
      </c>
      <c r="B51" s="2321" t="s">
        <v>2842</v>
      </c>
      <c r="C51" s="2313"/>
      <c r="D51" s="2313"/>
      <c r="E51" s="2313"/>
      <c r="F51" s="2313"/>
      <c r="G51" s="2313"/>
      <c r="H51" s="1547" t="s">
        <v>2847</v>
      </c>
    </row>
    <row r="52" spans="1:8" s="1121" customFormat="1" ht="15.75">
      <c r="A52" s="1125"/>
      <c r="B52" s="1554"/>
      <c r="H52" s="1547"/>
    </row>
    <row r="53" spans="1:8" s="1121" customFormat="1" ht="76.150000000000006" customHeight="1">
      <c r="A53" s="1125">
        <v>3</v>
      </c>
      <c r="B53" s="2321" t="s">
        <v>2845</v>
      </c>
      <c r="C53" s="2313"/>
      <c r="D53" s="2313"/>
      <c r="E53" s="2313"/>
      <c r="F53" s="2313"/>
      <c r="G53" s="2313"/>
      <c r="H53" s="1494" t="s">
        <v>2529</v>
      </c>
    </row>
    <row r="54" spans="1:8" s="1121" customFormat="1" ht="7.15" customHeight="1">
      <c r="A54" s="1125"/>
      <c r="B54" s="1554"/>
      <c r="H54" s="1494"/>
    </row>
    <row r="55" spans="1:8" s="1121" customFormat="1" ht="80.45" customHeight="1">
      <c r="A55" s="1125">
        <v>4</v>
      </c>
      <c r="B55" s="2321" t="s">
        <v>2844</v>
      </c>
      <c r="C55" s="2313"/>
      <c r="D55" s="2313"/>
      <c r="E55" s="2313"/>
      <c r="F55" s="2313"/>
      <c r="G55" s="2313"/>
      <c r="H55" s="1494" t="s">
        <v>2530</v>
      </c>
    </row>
    <row r="56" spans="1:8" s="1121" customFormat="1" ht="7.15" customHeight="1">
      <c r="A56" s="1125"/>
      <c r="B56" s="1554"/>
      <c r="H56" s="1494"/>
    </row>
    <row r="57" spans="1:8" s="1121" customFormat="1" ht="75" customHeight="1">
      <c r="A57" s="1125">
        <v>5</v>
      </c>
      <c r="B57" s="2321" t="s">
        <v>2876</v>
      </c>
      <c r="C57" s="2313"/>
      <c r="D57" s="2313"/>
      <c r="E57" s="2313"/>
      <c r="F57" s="2313"/>
      <c r="G57" s="2313"/>
      <c r="H57" s="1493" t="s">
        <v>2521</v>
      </c>
    </row>
    <row r="58" spans="1:8" s="1121" customFormat="1" ht="7.9" customHeight="1">
      <c r="A58" s="1125"/>
      <c r="B58" s="1554"/>
      <c r="H58" s="1493"/>
    </row>
    <row r="59" spans="1:8" s="1126" customFormat="1" ht="225.6" customHeight="1">
      <c r="A59" s="1125">
        <v>6</v>
      </c>
      <c r="B59" s="2322" t="s">
        <v>3268</v>
      </c>
      <c r="C59" s="2323"/>
      <c r="D59" s="2323"/>
      <c r="E59" s="2323"/>
      <c r="F59" s="2323"/>
      <c r="G59" s="2323"/>
      <c r="H59" s="1493" t="s">
        <v>2522</v>
      </c>
    </row>
    <row r="60" spans="1:8" s="1126" customFormat="1" ht="7.9" customHeight="1">
      <c r="A60" s="1125"/>
      <c r="B60" s="1554"/>
      <c r="C60" s="1121"/>
      <c r="D60" s="1121"/>
      <c r="E60" s="1121"/>
      <c r="F60" s="1121"/>
      <c r="G60" s="1121"/>
      <c r="H60" s="1493"/>
    </row>
    <row r="61" spans="1:8" s="1126" customFormat="1" ht="31.5" customHeight="1">
      <c r="A61" s="1125">
        <v>7</v>
      </c>
      <c r="B61" s="2321" t="s">
        <v>1882</v>
      </c>
      <c r="C61" s="2313"/>
      <c r="D61" s="2313"/>
      <c r="E61" s="2313"/>
      <c r="F61" s="2313"/>
      <c r="G61" s="2313"/>
      <c r="H61" s="1493" t="s">
        <v>2524</v>
      </c>
    </row>
    <row r="62" spans="1:8" s="1126" customFormat="1" ht="7.9" customHeight="1">
      <c r="A62" s="1125"/>
      <c r="B62" s="1554"/>
      <c r="C62" s="1121"/>
      <c r="D62" s="1121"/>
      <c r="E62" s="1121"/>
      <c r="F62" s="1121"/>
      <c r="G62" s="1121"/>
      <c r="H62" s="1493"/>
    </row>
    <row r="63" spans="1:8" s="1126" customFormat="1" ht="28.5" customHeight="1">
      <c r="A63" s="1125">
        <v>8</v>
      </c>
      <c r="B63" s="2321" t="s">
        <v>2877</v>
      </c>
      <c r="C63" s="2313"/>
      <c r="D63" s="2313"/>
      <c r="E63" s="2313"/>
      <c r="F63" s="2313"/>
      <c r="G63" s="2313"/>
      <c r="H63" s="1495" t="s">
        <v>2525</v>
      </c>
    </row>
    <row r="64" spans="1:8" s="1126" customFormat="1" ht="7.9" customHeight="1">
      <c r="A64" s="1125"/>
      <c r="B64" s="1554"/>
      <c r="C64" s="1121"/>
      <c r="D64" s="1121"/>
      <c r="E64" s="1121"/>
      <c r="F64" s="1121"/>
      <c r="G64" s="1121"/>
      <c r="H64" s="1495"/>
    </row>
    <row r="65" spans="1:8" s="1126" customFormat="1" ht="15.6" customHeight="1">
      <c r="A65" s="1555" t="s">
        <v>1892</v>
      </c>
      <c r="B65" s="2314" t="s">
        <v>1900</v>
      </c>
      <c r="C65" s="2314"/>
      <c r="D65" s="2314"/>
      <c r="E65" s="2314"/>
      <c r="F65" s="2314"/>
      <c r="G65" s="2314"/>
      <c r="H65" s="1496" t="s">
        <v>2526</v>
      </c>
    </row>
    <row r="66" spans="1:8" s="1121" customFormat="1" ht="15.75" customHeight="1">
      <c r="A66" s="1545"/>
      <c r="B66" s="1556"/>
    </row>
    <row r="67" spans="1:8" s="1121" customFormat="1" ht="15.75" customHeight="1">
      <c r="A67" s="1127" t="s">
        <v>5</v>
      </c>
      <c r="B67" s="1128"/>
      <c r="C67" s="1128"/>
      <c r="D67" s="1128"/>
      <c r="E67" s="1128"/>
      <c r="F67" s="1128"/>
      <c r="G67" s="1128"/>
    </row>
    <row r="68" spans="1:8" s="1121" customFormat="1" ht="15.75">
      <c r="A68" s="1316">
        <v>1</v>
      </c>
      <c r="B68" s="1121" t="s">
        <v>2843</v>
      </c>
    </row>
    <row r="69" spans="1:8" s="1121" customFormat="1" ht="15.75">
      <c r="A69" s="1316">
        <v>2</v>
      </c>
      <c r="B69" s="1172" t="s">
        <v>3273</v>
      </c>
    </row>
    <row r="70" spans="1:8" s="1121" customFormat="1" ht="15.75" customHeight="1">
      <c r="A70" s="1129">
        <v>3</v>
      </c>
      <c r="B70" s="1172" t="s">
        <v>1767</v>
      </c>
      <c r="C70" s="1128"/>
      <c r="D70" s="1128"/>
      <c r="E70" s="1128"/>
      <c r="F70" s="1128"/>
      <c r="G70" s="1128"/>
    </row>
    <row r="71" spans="1:8" ht="15.75" customHeight="1">
      <c r="A71" s="1130"/>
      <c r="B71" s="1131"/>
      <c r="C71" s="1131"/>
      <c r="D71" s="1131"/>
      <c r="E71" s="1131"/>
      <c r="F71" s="1131"/>
      <c r="G71" s="1131"/>
    </row>
    <row r="72" spans="1:8" ht="15.75" customHeight="1">
      <c r="A72" s="1130"/>
      <c r="B72" s="1131"/>
      <c r="C72" s="1131"/>
      <c r="D72" s="1131"/>
      <c r="E72" s="1131"/>
      <c r="F72" s="1131"/>
      <c r="G72" s="1131"/>
    </row>
    <row r="73" spans="1:8" ht="15.75" customHeight="1">
      <c r="A73" s="1130"/>
      <c r="B73" s="1131"/>
      <c r="C73" s="1131"/>
      <c r="D73" s="1131"/>
      <c r="E73" s="1131"/>
      <c r="F73" s="1131"/>
      <c r="G73" s="1131"/>
    </row>
    <row r="74" spans="1:8" ht="15.75" customHeight="1">
      <c r="A74" s="1130"/>
      <c r="B74" s="1131"/>
      <c r="C74" s="1131"/>
      <c r="D74" s="1131"/>
      <c r="E74" s="1131"/>
      <c r="F74" s="1131"/>
      <c r="G74" s="1131"/>
    </row>
    <row r="75" spans="1:8" ht="15.75" customHeight="1">
      <c r="A75" s="1130"/>
      <c r="B75" s="1131"/>
      <c r="C75" s="1131"/>
      <c r="D75" s="1131"/>
      <c r="E75" s="1131"/>
      <c r="F75" s="1131"/>
      <c r="G75" s="1131"/>
    </row>
    <row r="76" spans="1:8" ht="15.75" customHeight="1">
      <c r="A76" s="1130"/>
      <c r="B76" s="1131"/>
      <c r="C76" s="1131"/>
      <c r="D76" s="1131"/>
      <c r="E76" s="1131"/>
      <c r="F76" s="1131"/>
      <c r="G76" s="1131"/>
    </row>
    <row r="77" spans="1:8" ht="15.75" customHeight="1">
      <c r="A77" s="1130"/>
      <c r="B77" s="1131"/>
      <c r="C77" s="1131"/>
      <c r="D77" s="1131"/>
      <c r="E77" s="1131"/>
      <c r="F77" s="1131"/>
      <c r="G77" s="1131"/>
    </row>
    <row r="78" spans="1:8" ht="15.75" customHeight="1">
      <c r="A78" s="1130"/>
      <c r="B78" s="1131"/>
      <c r="C78" s="1131"/>
      <c r="D78" s="1131"/>
      <c r="E78" s="1131"/>
      <c r="F78" s="1131"/>
      <c r="G78" s="1131"/>
    </row>
    <row r="79" spans="1:8" ht="15.75" customHeight="1">
      <c r="A79" s="1130"/>
      <c r="B79" s="1131"/>
      <c r="C79" s="1131"/>
      <c r="D79" s="1131"/>
      <c r="E79" s="1131"/>
      <c r="F79" s="1131"/>
      <c r="G79" s="1131"/>
    </row>
    <row r="80" spans="1:8" ht="15.75" customHeight="1">
      <c r="A80" s="1130"/>
      <c r="B80" s="1131"/>
      <c r="C80" s="1131"/>
      <c r="D80" s="1131"/>
      <c r="E80" s="1131"/>
      <c r="F80" s="1131"/>
      <c r="G80" s="1131"/>
    </row>
    <row r="81" spans="1:7" ht="15.75" customHeight="1">
      <c r="A81" s="1130"/>
      <c r="B81" s="1131"/>
      <c r="C81" s="1131"/>
      <c r="D81" s="1131"/>
      <c r="E81" s="1131"/>
      <c r="F81" s="1131"/>
      <c r="G81" s="1131"/>
    </row>
    <row r="82" spans="1:7" ht="15.75" customHeight="1">
      <c r="A82" s="1130"/>
      <c r="B82" s="1131"/>
      <c r="C82" s="1131"/>
      <c r="D82" s="1131"/>
      <c r="E82" s="1131"/>
      <c r="F82" s="1131"/>
      <c r="G82" s="1131"/>
    </row>
    <row r="83" spans="1:7" ht="15.75" customHeight="1">
      <c r="A83" s="1130"/>
      <c r="B83" s="1131"/>
      <c r="C83" s="1131"/>
      <c r="D83" s="1131"/>
      <c r="E83" s="1131"/>
      <c r="F83" s="1131"/>
      <c r="G83" s="1131"/>
    </row>
    <row r="84" spans="1:7" ht="15.75" customHeight="1">
      <c r="A84" s="1130"/>
      <c r="B84" s="1131"/>
      <c r="C84" s="1131"/>
      <c r="D84" s="1131"/>
      <c r="E84" s="1131"/>
      <c r="F84" s="1131"/>
      <c r="G84" s="1131"/>
    </row>
    <row r="85" spans="1:7" ht="15.75" customHeight="1">
      <c r="A85" s="1130"/>
      <c r="B85" s="1131"/>
      <c r="C85" s="1131"/>
      <c r="D85" s="1131"/>
      <c r="E85" s="1131"/>
      <c r="F85" s="1131"/>
      <c r="G85" s="1131"/>
    </row>
    <row r="86" spans="1:7" ht="15.75" customHeight="1">
      <c r="A86" s="1130"/>
      <c r="B86" s="1131"/>
      <c r="C86" s="1131"/>
      <c r="D86" s="1131"/>
      <c r="E86" s="1131"/>
      <c r="F86" s="1131"/>
      <c r="G86" s="1131"/>
    </row>
    <row r="87" spans="1:7" ht="15.75" customHeight="1">
      <c r="A87" s="1130"/>
      <c r="B87" s="1131"/>
      <c r="C87" s="1131"/>
      <c r="D87" s="1131"/>
      <c r="E87" s="1131"/>
      <c r="F87" s="1131"/>
      <c r="G87" s="1131"/>
    </row>
    <row r="88" spans="1:7" ht="15.75" customHeight="1">
      <c r="A88" s="1130"/>
      <c r="B88" s="1131"/>
      <c r="C88" s="1131"/>
      <c r="D88" s="1131"/>
      <c r="E88" s="1131"/>
      <c r="F88" s="1131"/>
      <c r="G88" s="1131"/>
    </row>
    <row r="89" spans="1:7" ht="15.75" customHeight="1">
      <c r="A89" s="1130"/>
      <c r="B89" s="1131"/>
      <c r="C89" s="1131"/>
      <c r="D89" s="1131"/>
      <c r="E89" s="1131"/>
      <c r="F89" s="1131"/>
      <c r="G89" s="1131"/>
    </row>
    <row r="90" spans="1:7" ht="15.75" customHeight="1">
      <c r="A90" s="1130"/>
      <c r="B90" s="1131"/>
      <c r="C90" s="1131"/>
      <c r="D90" s="1131"/>
      <c r="E90" s="1131"/>
      <c r="F90" s="1131"/>
      <c r="G90" s="1131"/>
    </row>
    <row r="91" spans="1:7" ht="15.75" customHeight="1">
      <c r="A91" s="1130"/>
      <c r="B91" s="1131"/>
      <c r="C91" s="1131"/>
      <c r="D91" s="1131"/>
      <c r="E91" s="1131"/>
      <c r="F91" s="1131"/>
      <c r="G91" s="1131"/>
    </row>
    <row r="92" spans="1:7" ht="15.75" customHeight="1">
      <c r="A92" s="1130"/>
      <c r="B92" s="1131"/>
      <c r="C92" s="1131"/>
      <c r="D92" s="1131"/>
      <c r="E92" s="1131"/>
      <c r="F92" s="1131"/>
      <c r="G92" s="1131"/>
    </row>
    <row r="93" spans="1:7" ht="15.75" customHeight="1">
      <c r="A93" s="1130"/>
      <c r="B93" s="1131"/>
      <c r="C93" s="1131"/>
      <c r="D93" s="1131"/>
      <c r="E93" s="1131"/>
      <c r="F93" s="1131"/>
      <c r="G93" s="1131"/>
    </row>
    <row r="94" spans="1:7" ht="15.75" customHeight="1">
      <c r="A94" s="1130"/>
      <c r="B94" s="1131"/>
      <c r="C94" s="1131"/>
      <c r="D94" s="1131"/>
      <c r="E94" s="1131"/>
      <c r="F94" s="1131"/>
      <c r="G94" s="1131"/>
    </row>
    <row r="95" spans="1:7" ht="15.75" customHeight="1">
      <c r="A95" s="1130"/>
      <c r="B95" s="1131"/>
      <c r="C95" s="1131"/>
      <c r="D95" s="1131"/>
      <c r="E95" s="1131"/>
      <c r="F95" s="1131"/>
      <c r="G95" s="1131"/>
    </row>
    <row r="96" spans="1:7" ht="15.75" customHeight="1">
      <c r="A96" s="1130"/>
      <c r="B96" s="1131"/>
      <c r="C96" s="1131"/>
      <c r="D96" s="1131"/>
      <c r="E96" s="1131"/>
      <c r="F96" s="1131"/>
      <c r="G96" s="1131"/>
    </row>
    <row r="97" spans="1:7" ht="15.75" customHeight="1">
      <c r="A97" s="1130"/>
      <c r="B97" s="1131"/>
      <c r="C97" s="1131"/>
      <c r="D97" s="1131"/>
      <c r="E97" s="1131"/>
      <c r="F97" s="1131"/>
      <c r="G97" s="1131"/>
    </row>
    <row r="98" spans="1:7" ht="15.75" customHeight="1">
      <c r="A98" s="1130"/>
      <c r="B98" s="1131"/>
      <c r="C98" s="1131"/>
      <c r="D98" s="1131"/>
      <c r="E98" s="1131"/>
      <c r="F98" s="1131"/>
      <c r="G98" s="1131"/>
    </row>
    <row r="99" spans="1:7" ht="15.75" customHeight="1">
      <c r="A99" s="1130"/>
      <c r="B99" s="1131"/>
      <c r="C99" s="1131"/>
      <c r="D99" s="1131"/>
      <c r="E99" s="1131"/>
      <c r="F99" s="1131"/>
      <c r="G99" s="1131"/>
    </row>
    <row r="100" spans="1:7" ht="15.75" customHeight="1">
      <c r="A100" s="1130"/>
      <c r="B100" s="1131"/>
      <c r="C100" s="1131"/>
      <c r="D100" s="1131"/>
      <c r="E100" s="1131"/>
      <c r="F100" s="1131"/>
      <c r="G100" s="1131"/>
    </row>
    <row r="101" spans="1:7" ht="15.75" customHeight="1">
      <c r="A101" s="1130"/>
      <c r="B101" s="1131"/>
      <c r="C101" s="1131"/>
      <c r="D101" s="1131"/>
      <c r="E101" s="1131"/>
      <c r="F101" s="1131"/>
      <c r="G101" s="1131"/>
    </row>
    <row r="102" spans="1:7" ht="15.75" customHeight="1">
      <c r="A102" s="1130"/>
      <c r="B102" s="1131"/>
      <c r="C102" s="1131"/>
      <c r="D102" s="1131"/>
      <c r="E102" s="1131"/>
      <c r="F102" s="1131"/>
      <c r="G102" s="1131"/>
    </row>
    <row r="103" spans="1:7" ht="15.75" customHeight="1">
      <c r="A103" s="1130"/>
      <c r="B103" s="1131"/>
      <c r="C103" s="1131"/>
      <c r="D103" s="1131"/>
      <c r="E103" s="1131"/>
      <c r="F103" s="1131"/>
      <c r="G103" s="1131"/>
    </row>
    <row r="104" spans="1:7" ht="15.75" customHeight="1">
      <c r="A104" s="1130"/>
      <c r="B104" s="1131"/>
      <c r="C104" s="1131"/>
      <c r="D104" s="1131"/>
      <c r="E104" s="1131"/>
      <c r="F104" s="1131"/>
      <c r="G104" s="1131"/>
    </row>
    <row r="105" spans="1:7" ht="15.75" customHeight="1">
      <c r="A105" s="1130"/>
      <c r="B105" s="1131"/>
      <c r="C105" s="1131"/>
      <c r="D105" s="1131"/>
      <c r="E105" s="1131"/>
      <c r="F105" s="1131"/>
      <c r="G105" s="1131"/>
    </row>
    <row r="106" spans="1:7" ht="15.75" customHeight="1">
      <c r="A106" s="1130"/>
      <c r="B106" s="1131"/>
      <c r="C106" s="1131"/>
      <c r="D106" s="1131"/>
      <c r="E106" s="1131"/>
      <c r="F106" s="1131"/>
      <c r="G106" s="1131"/>
    </row>
    <row r="107" spans="1:7" ht="15.75" customHeight="1">
      <c r="A107" s="1130"/>
      <c r="B107" s="1131"/>
      <c r="C107" s="1131"/>
      <c r="D107" s="1131"/>
      <c r="E107" s="1131"/>
      <c r="F107" s="1131"/>
      <c r="G107" s="1131"/>
    </row>
    <row r="108" spans="1:7" ht="15.75" customHeight="1">
      <c r="A108" s="1130"/>
      <c r="B108" s="1131"/>
      <c r="C108" s="1131"/>
      <c r="D108" s="1131"/>
      <c r="E108" s="1131"/>
      <c r="F108" s="1131"/>
      <c r="G108" s="1131"/>
    </row>
    <row r="109" spans="1:7" ht="15.75" customHeight="1">
      <c r="A109" s="1130"/>
      <c r="B109" s="1131"/>
      <c r="C109" s="1131"/>
      <c r="D109" s="1131"/>
      <c r="E109" s="1131"/>
      <c r="F109" s="1131"/>
      <c r="G109" s="1131"/>
    </row>
    <row r="110" spans="1:7" ht="15.75" customHeight="1">
      <c r="A110" s="1130"/>
      <c r="B110" s="1131"/>
      <c r="C110" s="1131"/>
      <c r="D110" s="1131"/>
      <c r="E110" s="1131"/>
      <c r="F110" s="1131"/>
      <c r="G110" s="1131"/>
    </row>
    <row r="111" spans="1:7" ht="15.75" customHeight="1">
      <c r="A111" s="1130"/>
      <c r="B111" s="1131"/>
      <c r="C111" s="1131"/>
      <c r="D111" s="1131"/>
      <c r="E111" s="1131"/>
      <c r="F111" s="1131"/>
      <c r="G111" s="1131"/>
    </row>
    <row r="112" spans="1:7" ht="15.75" customHeight="1">
      <c r="A112" s="1130"/>
      <c r="B112" s="1131"/>
      <c r="C112" s="1131"/>
      <c r="D112" s="1131"/>
      <c r="E112" s="1131"/>
      <c r="F112" s="1131"/>
      <c r="G112" s="1131"/>
    </row>
    <row r="113" spans="1:7" ht="15.75" customHeight="1">
      <c r="A113" s="1130"/>
      <c r="B113" s="1131"/>
      <c r="C113" s="1131"/>
      <c r="D113" s="1131"/>
      <c r="E113" s="1131"/>
      <c r="F113" s="1131"/>
      <c r="G113" s="1131"/>
    </row>
    <row r="114" spans="1:7" ht="15.75" customHeight="1">
      <c r="A114" s="1130"/>
      <c r="B114" s="1131"/>
      <c r="C114" s="1131"/>
      <c r="D114" s="1131"/>
      <c r="E114" s="1131"/>
      <c r="F114" s="1131"/>
      <c r="G114" s="1131"/>
    </row>
    <row r="115" spans="1:7" ht="15.75" customHeight="1">
      <c r="A115" s="1130"/>
      <c r="B115" s="1131"/>
      <c r="C115" s="1131"/>
      <c r="D115" s="1131"/>
      <c r="E115" s="1131"/>
      <c r="F115" s="1131"/>
      <c r="G115" s="1131"/>
    </row>
    <row r="116" spans="1:7" ht="15.75" customHeight="1">
      <c r="A116" s="1130"/>
      <c r="B116" s="1131"/>
      <c r="C116" s="1131"/>
      <c r="D116" s="1131"/>
      <c r="E116" s="1131"/>
      <c r="F116" s="1131"/>
      <c r="G116" s="1131"/>
    </row>
    <row r="117" spans="1:7" ht="15.75" customHeight="1">
      <c r="A117" s="1130"/>
      <c r="B117" s="1131"/>
      <c r="C117" s="1131"/>
      <c r="D117" s="1131"/>
      <c r="E117" s="1131"/>
      <c r="F117" s="1131"/>
      <c r="G117" s="1131"/>
    </row>
    <row r="118" spans="1:7" ht="15.75" customHeight="1">
      <c r="A118" s="1130"/>
      <c r="B118" s="1131"/>
      <c r="C118" s="1131"/>
      <c r="D118" s="1131"/>
      <c r="E118" s="1131"/>
      <c r="F118" s="1131"/>
      <c r="G118" s="1131"/>
    </row>
    <row r="119" spans="1:7" ht="15.75" customHeight="1">
      <c r="A119" s="1130"/>
      <c r="B119" s="1131"/>
      <c r="C119" s="1131"/>
      <c r="D119" s="1131"/>
      <c r="E119" s="1131"/>
      <c r="F119" s="1131"/>
      <c r="G119" s="1131"/>
    </row>
    <row r="120" spans="1:7" ht="15.75" customHeight="1">
      <c r="A120" s="1130"/>
      <c r="B120" s="1131"/>
      <c r="C120" s="1131"/>
      <c r="D120" s="1131"/>
      <c r="E120" s="1131"/>
      <c r="F120" s="1131"/>
      <c r="G120" s="1131"/>
    </row>
    <row r="121" spans="1:7" ht="15.75" customHeight="1">
      <c r="A121" s="1130"/>
      <c r="B121" s="1131"/>
      <c r="C121" s="1131"/>
      <c r="D121" s="1131"/>
      <c r="E121" s="1131"/>
      <c r="F121" s="1131"/>
      <c r="G121" s="1131"/>
    </row>
    <row r="122" spans="1:7" ht="15.75" customHeight="1">
      <c r="A122" s="1130"/>
      <c r="B122" s="1131"/>
      <c r="C122" s="1131"/>
      <c r="D122" s="1131"/>
      <c r="E122" s="1131"/>
      <c r="F122" s="1131"/>
      <c r="G122" s="1131"/>
    </row>
    <row r="123" spans="1:7" ht="15.75" customHeight="1">
      <c r="A123" s="1130"/>
      <c r="B123" s="1131"/>
      <c r="C123" s="1131"/>
      <c r="D123" s="1131"/>
      <c r="E123" s="1131"/>
      <c r="F123" s="1131"/>
      <c r="G123" s="1131"/>
    </row>
    <row r="124" spans="1:7" ht="15.75" customHeight="1">
      <c r="A124" s="1130"/>
      <c r="B124" s="1131"/>
      <c r="C124" s="1131"/>
      <c r="D124" s="1131"/>
      <c r="E124" s="1131"/>
      <c r="F124" s="1131"/>
      <c r="G124" s="1131"/>
    </row>
    <row r="125" spans="1:7" ht="15.75" customHeight="1">
      <c r="A125" s="1130"/>
      <c r="B125" s="1131"/>
      <c r="C125" s="1131"/>
      <c r="D125" s="1131"/>
      <c r="E125" s="1131"/>
      <c r="F125" s="1131"/>
      <c r="G125" s="1131"/>
    </row>
    <row r="126" spans="1:7" ht="15.75" customHeight="1">
      <c r="A126" s="1130"/>
      <c r="B126" s="1131"/>
      <c r="C126" s="1131"/>
      <c r="D126" s="1131"/>
      <c r="E126" s="1131"/>
      <c r="F126" s="1131"/>
      <c r="G126" s="1131"/>
    </row>
    <row r="127" spans="1:7" ht="15.75" customHeight="1">
      <c r="A127" s="1130"/>
      <c r="B127" s="1131"/>
      <c r="C127" s="1131"/>
      <c r="D127" s="1131"/>
      <c r="E127" s="1131"/>
      <c r="F127" s="1131"/>
      <c r="G127" s="1131"/>
    </row>
    <row r="128" spans="1:7" ht="15.75" customHeight="1">
      <c r="A128" s="1130"/>
      <c r="B128" s="1131"/>
      <c r="C128" s="1131"/>
      <c r="D128" s="1131"/>
      <c r="E128" s="1131"/>
      <c r="F128" s="1131"/>
      <c r="G128" s="1131"/>
    </row>
    <row r="129" spans="1:7" ht="15.75" customHeight="1">
      <c r="A129" s="1130"/>
      <c r="B129" s="1131"/>
      <c r="C129" s="1131"/>
      <c r="D129" s="1131"/>
      <c r="E129" s="1131"/>
      <c r="F129" s="1131"/>
      <c r="G129" s="1131"/>
    </row>
    <row r="130" spans="1:7" ht="15.75" customHeight="1">
      <c r="A130" s="1130"/>
      <c r="B130" s="1131"/>
      <c r="C130" s="1131"/>
      <c r="D130" s="1131"/>
      <c r="E130" s="1131"/>
      <c r="F130" s="1131"/>
      <c r="G130" s="1131"/>
    </row>
    <row r="131" spans="1:7" ht="15.75" customHeight="1">
      <c r="A131" s="1130"/>
      <c r="B131" s="1131"/>
      <c r="C131" s="1131"/>
      <c r="D131" s="1131"/>
      <c r="E131" s="1131"/>
      <c r="F131" s="1131"/>
      <c r="G131" s="1131"/>
    </row>
    <row r="132" spans="1:7" ht="15.75" customHeight="1">
      <c r="A132" s="1130"/>
      <c r="B132" s="1131"/>
      <c r="C132" s="1131"/>
      <c r="D132" s="1131"/>
      <c r="E132" s="1131"/>
      <c r="F132" s="1131"/>
      <c r="G132" s="1131"/>
    </row>
    <row r="133" spans="1:7" ht="15.75" customHeight="1">
      <c r="A133" s="1130"/>
      <c r="B133" s="1131"/>
      <c r="C133" s="1131"/>
      <c r="D133" s="1131"/>
      <c r="E133" s="1131"/>
      <c r="F133" s="1131"/>
      <c r="G133" s="1131"/>
    </row>
    <row r="134" spans="1:7" ht="15.75" customHeight="1">
      <c r="A134" s="1130"/>
      <c r="B134" s="1131"/>
      <c r="C134" s="1131"/>
      <c r="D134" s="1131"/>
      <c r="E134" s="1131"/>
      <c r="F134" s="1131"/>
      <c r="G134" s="1131"/>
    </row>
    <row r="135" spans="1:7" ht="15.75" customHeight="1">
      <c r="A135" s="1130"/>
      <c r="B135" s="1131"/>
      <c r="C135" s="1131"/>
      <c r="D135" s="1131"/>
      <c r="E135" s="1131"/>
      <c r="F135" s="1131"/>
      <c r="G135" s="1131"/>
    </row>
    <row r="136" spans="1:7" ht="15.75" customHeight="1">
      <c r="A136" s="1130"/>
      <c r="B136" s="1131"/>
      <c r="C136" s="1131"/>
      <c r="D136" s="1131"/>
      <c r="E136" s="1131"/>
      <c r="F136" s="1131"/>
      <c r="G136" s="1131"/>
    </row>
    <row r="137" spans="1:7" ht="15.75" customHeight="1">
      <c r="A137" s="1130"/>
      <c r="B137" s="1131"/>
      <c r="C137" s="1131"/>
      <c r="D137" s="1131"/>
      <c r="E137" s="1131"/>
      <c r="F137" s="1131"/>
      <c r="G137" s="1131"/>
    </row>
    <row r="138" spans="1:7" ht="15.75" customHeight="1">
      <c r="A138" s="1130"/>
      <c r="B138" s="1131"/>
      <c r="C138" s="1131"/>
      <c r="D138" s="1131"/>
      <c r="E138" s="1131"/>
      <c r="F138" s="1131"/>
      <c r="G138" s="1131"/>
    </row>
    <row r="139" spans="1:7" ht="15.75" customHeight="1">
      <c r="A139" s="1130"/>
      <c r="B139" s="1131"/>
      <c r="C139" s="1131"/>
      <c r="D139" s="1131"/>
      <c r="E139" s="1131"/>
      <c r="F139" s="1131"/>
      <c r="G139" s="1131"/>
    </row>
    <row r="140" spans="1:7" ht="15.75" customHeight="1">
      <c r="A140" s="1130"/>
      <c r="B140" s="1131"/>
      <c r="C140" s="1131"/>
      <c r="D140" s="1131"/>
      <c r="E140" s="1131"/>
      <c r="F140" s="1131"/>
      <c r="G140" s="1131"/>
    </row>
    <row r="141" spans="1:7" ht="15.75" customHeight="1">
      <c r="A141" s="1130"/>
      <c r="B141" s="1131"/>
      <c r="C141" s="1131"/>
      <c r="D141" s="1131"/>
      <c r="E141" s="1131"/>
      <c r="F141" s="1131"/>
      <c r="G141" s="1131"/>
    </row>
    <row r="142" spans="1:7" ht="15.75" customHeight="1">
      <c r="A142" s="1130"/>
      <c r="B142" s="1131"/>
      <c r="C142" s="1131"/>
      <c r="D142" s="1131"/>
      <c r="E142" s="1131"/>
      <c r="F142" s="1131"/>
      <c r="G142" s="1131"/>
    </row>
    <row r="143" spans="1:7" ht="15.75" customHeight="1">
      <c r="A143" s="1130"/>
      <c r="B143" s="1131"/>
      <c r="C143" s="1131"/>
      <c r="D143" s="1131"/>
      <c r="E143" s="1131"/>
      <c r="F143" s="1131"/>
      <c r="G143" s="1131"/>
    </row>
    <row r="144" spans="1:7" ht="15.75" customHeight="1">
      <c r="A144" s="1130"/>
      <c r="B144" s="1131"/>
      <c r="C144" s="1131"/>
      <c r="D144" s="1131"/>
      <c r="E144" s="1131"/>
      <c r="F144" s="1131"/>
      <c r="G144" s="1131"/>
    </row>
    <row r="145" spans="1:7" ht="15.75" customHeight="1">
      <c r="A145" s="1130"/>
      <c r="B145" s="1131"/>
      <c r="C145" s="1131"/>
      <c r="D145" s="1131"/>
      <c r="E145" s="1131"/>
      <c r="F145" s="1131"/>
      <c r="G145" s="1131"/>
    </row>
    <row r="146" spans="1:7" ht="15.75" customHeight="1">
      <c r="A146" s="1130"/>
      <c r="B146" s="1131"/>
      <c r="C146" s="1131"/>
      <c r="D146" s="1131"/>
      <c r="E146" s="1131"/>
      <c r="F146" s="1131"/>
      <c r="G146" s="1131"/>
    </row>
    <row r="147" spans="1:7" ht="15.75" customHeight="1">
      <c r="A147" s="1130"/>
      <c r="B147" s="1131"/>
      <c r="C147" s="1131"/>
      <c r="D147" s="1131"/>
      <c r="E147" s="1131"/>
      <c r="F147" s="1131"/>
      <c r="G147" s="1131"/>
    </row>
    <row r="148" spans="1:7" ht="15.75" customHeight="1">
      <c r="A148" s="1130"/>
      <c r="B148" s="1131"/>
      <c r="C148" s="1131"/>
      <c r="D148" s="1131"/>
      <c r="E148" s="1131"/>
      <c r="F148" s="1131"/>
      <c r="G148" s="1131"/>
    </row>
    <row r="149" spans="1:7" ht="15.75" customHeight="1">
      <c r="A149" s="1130"/>
      <c r="B149" s="1131"/>
      <c r="C149" s="1131"/>
      <c r="D149" s="1131"/>
      <c r="E149" s="1131"/>
      <c r="F149" s="1131"/>
      <c r="G149" s="1131"/>
    </row>
    <row r="150" spans="1:7" ht="15.75" customHeight="1">
      <c r="A150" s="1130"/>
      <c r="B150" s="1131"/>
      <c r="C150" s="1131"/>
      <c r="D150" s="1131"/>
      <c r="E150" s="1131"/>
      <c r="F150" s="1131"/>
      <c r="G150" s="1131"/>
    </row>
    <row r="151" spans="1:7" ht="15.75" customHeight="1">
      <c r="A151" s="1130"/>
      <c r="B151" s="1131"/>
      <c r="C151" s="1131"/>
      <c r="D151" s="1131"/>
      <c r="E151" s="1131"/>
      <c r="F151" s="1131"/>
      <c r="G151" s="1131"/>
    </row>
    <row r="152" spans="1:7" ht="15.75" customHeight="1">
      <c r="A152" s="1130"/>
      <c r="B152" s="1131"/>
      <c r="C152" s="1131"/>
      <c r="D152" s="1131"/>
      <c r="E152" s="1131"/>
      <c r="F152" s="1131"/>
      <c r="G152" s="1131"/>
    </row>
    <row r="153" spans="1:7" ht="15.75" customHeight="1">
      <c r="A153" s="1130"/>
      <c r="B153" s="1131"/>
      <c r="C153" s="1131"/>
      <c r="D153" s="1131"/>
      <c r="E153" s="1131"/>
      <c r="F153" s="1131"/>
      <c r="G153" s="1131"/>
    </row>
    <row r="154" spans="1:7" ht="15.75" customHeight="1">
      <c r="A154" s="1130"/>
      <c r="B154" s="1131"/>
      <c r="C154" s="1131"/>
      <c r="D154" s="1131"/>
      <c r="E154" s="1131"/>
      <c r="F154" s="1131"/>
      <c r="G154" s="1131"/>
    </row>
    <row r="155" spans="1:7" ht="15.75" customHeight="1">
      <c r="A155" s="1130"/>
      <c r="B155" s="1131"/>
      <c r="C155" s="1131"/>
      <c r="D155" s="1131"/>
      <c r="E155" s="1131"/>
      <c r="F155" s="1131"/>
      <c r="G155" s="1131"/>
    </row>
    <row r="156" spans="1:7" ht="15.75" customHeight="1">
      <c r="A156" s="1130"/>
      <c r="B156" s="1131"/>
      <c r="C156" s="1131"/>
      <c r="D156" s="1131"/>
      <c r="E156" s="1131"/>
      <c r="F156" s="1131"/>
      <c r="G156" s="1131"/>
    </row>
    <row r="157" spans="1:7" ht="15.75" customHeight="1">
      <c r="A157" s="1130"/>
      <c r="B157" s="1131"/>
      <c r="C157" s="1131"/>
      <c r="D157" s="1131"/>
      <c r="E157" s="1131"/>
      <c r="F157" s="1131"/>
      <c r="G157" s="1131"/>
    </row>
    <row r="158" spans="1:7" ht="15.75" customHeight="1">
      <c r="A158" s="1130"/>
      <c r="B158" s="1131"/>
      <c r="C158" s="1131"/>
      <c r="D158" s="1131"/>
      <c r="E158" s="1131"/>
      <c r="F158" s="1131"/>
      <c r="G158" s="1131"/>
    </row>
    <row r="159" spans="1:7" ht="15.75" customHeight="1">
      <c r="A159" s="1130"/>
      <c r="B159" s="1131"/>
      <c r="C159" s="1131"/>
      <c r="D159" s="1131"/>
      <c r="E159" s="1131"/>
      <c r="F159" s="1131"/>
      <c r="G159" s="1131"/>
    </row>
    <row r="160" spans="1:7" ht="15.75" customHeight="1">
      <c r="A160" s="1130"/>
      <c r="B160" s="1131"/>
      <c r="C160" s="1131"/>
      <c r="D160" s="1131"/>
      <c r="E160" s="1131"/>
      <c r="F160" s="1131"/>
      <c r="G160" s="1131"/>
    </row>
    <row r="161" spans="1:7" ht="15.75" customHeight="1">
      <c r="A161" s="1130"/>
      <c r="B161" s="1131"/>
      <c r="C161" s="1131"/>
      <c r="D161" s="1131"/>
      <c r="E161" s="1131"/>
      <c r="F161" s="1131"/>
      <c r="G161" s="1131"/>
    </row>
    <row r="162" spans="1:7" ht="15.75" customHeight="1">
      <c r="A162" s="1130"/>
      <c r="B162" s="1131"/>
      <c r="C162" s="1131"/>
      <c r="D162" s="1131"/>
      <c r="E162" s="1131"/>
      <c r="F162" s="1131"/>
      <c r="G162" s="1131"/>
    </row>
    <row r="163" spans="1:7" ht="15.75" customHeight="1">
      <c r="A163" s="1130"/>
      <c r="B163" s="1131"/>
      <c r="C163" s="1131"/>
      <c r="D163" s="1131"/>
      <c r="E163" s="1131"/>
      <c r="F163" s="1131"/>
      <c r="G163" s="1131"/>
    </row>
    <row r="164" spans="1:7" ht="15.75" customHeight="1">
      <c r="A164" s="1130"/>
      <c r="B164" s="1131"/>
      <c r="C164" s="1131"/>
      <c r="D164" s="1131"/>
      <c r="E164" s="1131"/>
      <c r="F164" s="1131"/>
      <c r="G164" s="1131"/>
    </row>
    <row r="165" spans="1:7" ht="15.75" customHeight="1">
      <c r="A165" s="1130"/>
      <c r="B165" s="1131"/>
      <c r="C165" s="1131"/>
      <c r="D165" s="1131"/>
      <c r="E165" s="1131"/>
      <c r="F165" s="1131"/>
      <c r="G165" s="1131"/>
    </row>
    <row r="166" spans="1:7" ht="15.75" customHeight="1">
      <c r="A166" s="1130"/>
      <c r="B166" s="1131"/>
      <c r="C166" s="1131"/>
      <c r="D166" s="1131"/>
      <c r="E166" s="1131"/>
      <c r="F166" s="1131"/>
      <c r="G166" s="1131"/>
    </row>
    <row r="167" spans="1:7" ht="15.75" customHeight="1">
      <c r="A167" s="1130"/>
      <c r="B167" s="1131"/>
      <c r="C167" s="1131"/>
      <c r="D167" s="1131"/>
      <c r="E167" s="1131"/>
      <c r="F167" s="1131"/>
      <c r="G167" s="1131"/>
    </row>
    <row r="168" spans="1:7" ht="15.75" customHeight="1">
      <c r="A168" s="1130"/>
      <c r="B168" s="1131"/>
      <c r="C168" s="1131"/>
      <c r="D168" s="1131"/>
      <c r="E168" s="1131"/>
      <c r="F168" s="1131"/>
      <c r="G168" s="1131"/>
    </row>
    <row r="169" spans="1:7" ht="15.75" customHeight="1">
      <c r="A169" s="1130"/>
      <c r="B169" s="1131"/>
      <c r="C169" s="1131"/>
      <c r="D169" s="1131"/>
      <c r="E169" s="1131"/>
      <c r="F169" s="1131"/>
      <c r="G169" s="1131"/>
    </row>
    <row r="170" spans="1:7" ht="15.75" customHeight="1">
      <c r="A170" s="1130"/>
      <c r="B170" s="1131"/>
      <c r="C170" s="1131"/>
      <c r="D170" s="1131"/>
      <c r="E170" s="1131"/>
      <c r="F170" s="1131"/>
      <c r="G170" s="1131"/>
    </row>
    <row r="171" spans="1:7" ht="15.75" customHeight="1">
      <c r="A171" s="1130"/>
      <c r="B171" s="1131"/>
      <c r="C171" s="1131"/>
      <c r="D171" s="1131"/>
      <c r="E171" s="1131"/>
      <c r="F171" s="1131"/>
      <c r="G171" s="1131"/>
    </row>
    <row r="172" spans="1:7" ht="15.75" customHeight="1">
      <c r="A172" s="1130"/>
      <c r="B172" s="1131"/>
      <c r="C172" s="1131"/>
      <c r="D172" s="1131"/>
      <c r="E172" s="1131"/>
      <c r="F172" s="1131"/>
      <c r="G172" s="1131"/>
    </row>
    <row r="173" spans="1:7" ht="15.75" customHeight="1">
      <c r="A173" s="1130"/>
      <c r="B173" s="1131"/>
      <c r="C173" s="1131"/>
      <c r="D173" s="1131"/>
      <c r="E173" s="1131"/>
      <c r="F173" s="1131"/>
      <c r="G173" s="1131"/>
    </row>
    <row r="174" spans="1:7" ht="15.75" customHeight="1">
      <c r="A174" s="1130"/>
      <c r="B174" s="1131"/>
      <c r="C174" s="1131"/>
      <c r="D174" s="1131"/>
      <c r="E174" s="1131"/>
      <c r="F174" s="1131"/>
      <c r="G174" s="1131"/>
    </row>
    <row r="175" spans="1:7" ht="15.75" customHeight="1">
      <c r="A175" s="1130"/>
      <c r="B175" s="1131"/>
      <c r="C175" s="1131"/>
      <c r="D175" s="1131"/>
      <c r="E175" s="1131"/>
      <c r="F175" s="1131"/>
      <c r="G175" s="1131"/>
    </row>
    <row r="176" spans="1:7" ht="15.75" customHeight="1">
      <c r="A176" s="1130"/>
      <c r="B176" s="1131"/>
      <c r="C176" s="1131"/>
      <c r="D176" s="1131"/>
      <c r="E176" s="1131"/>
      <c r="F176" s="1131"/>
      <c r="G176" s="1131"/>
    </row>
    <row r="177" spans="1:7" ht="15.75" customHeight="1">
      <c r="A177" s="1130"/>
      <c r="B177" s="1131"/>
      <c r="C177" s="1131"/>
      <c r="D177" s="1131"/>
      <c r="E177" s="1131"/>
      <c r="F177" s="1131"/>
      <c r="G177" s="1131"/>
    </row>
    <row r="178" spans="1:7" ht="15.75" customHeight="1">
      <c r="A178" s="1130"/>
      <c r="B178" s="1131"/>
      <c r="C178" s="1131"/>
      <c r="D178" s="1131"/>
      <c r="E178" s="1131"/>
      <c r="F178" s="1131"/>
      <c r="G178" s="1131"/>
    </row>
    <row r="179" spans="1:7" ht="15.75" customHeight="1">
      <c r="A179" s="1130"/>
      <c r="B179" s="1131"/>
      <c r="C179" s="1131"/>
      <c r="D179" s="1131"/>
      <c r="E179" s="1131"/>
      <c r="F179" s="1131"/>
      <c r="G179" s="1131"/>
    </row>
    <row r="180" spans="1:7" ht="15.75" customHeight="1">
      <c r="A180" s="1130"/>
      <c r="B180" s="1131"/>
      <c r="C180" s="1131"/>
      <c r="D180" s="1131"/>
      <c r="E180" s="1131"/>
      <c r="F180" s="1131"/>
      <c r="G180" s="1131"/>
    </row>
    <row r="181" spans="1:7" ht="15.75" customHeight="1">
      <c r="A181" s="1130"/>
      <c r="B181" s="1131"/>
      <c r="C181" s="1131"/>
      <c r="D181" s="1131"/>
      <c r="E181" s="1131"/>
      <c r="F181" s="1131"/>
      <c r="G181" s="1131"/>
    </row>
    <row r="182" spans="1:7" ht="15.75" customHeight="1">
      <c r="A182" s="1130"/>
      <c r="B182" s="1131"/>
      <c r="C182" s="1131"/>
      <c r="D182" s="1131"/>
      <c r="E182" s="1131"/>
      <c r="F182" s="1131"/>
      <c r="G182" s="1131"/>
    </row>
    <row r="183" spans="1:7" ht="15.75" customHeight="1">
      <c r="A183" s="1130"/>
      <c r="B183" s="1131"/>
      <c r="C183" s="1131"/>
      <c r="D183" s="1131"/>
      <c r="E183" s="1131"/>
      <c r="F183" s="1131"/>
      <c r="G183" s="1131"/>
    </row>
    <row r="184" spans="1:7" ht="15.75" customHeight="1">
      <c r="A184" s="1130"/>
      <c r="B184" s="1131"/>
      <c r="C184" s="1131"/>
      <c r="D184" s="1131"/>
      <c r="E184" s="1131"/>
      <c r="F184" s="1131"/>
      <c r="G184" s="1131"/>
    </row>
    <row r="185" spans="1:7" ht="15.75" customHeight="1">
      <c r="A185" s="1130"/>
      <c r="B185" s="1131"/>
      <c r="C185" s="1131"/>
      <c r="D185" s="1131"/>
      <c r="E185" s="1131"/>
      <c r="F185" s="1131"/>
      <c r="G185" s="1131"/>
    </row>
    <row r="186" spans="1:7" ht="15.75" customHeight="1">
      <c r="A186" s="1130"/>
      <c r="B186" s="1131"/>
      <c r="C186" s="1131"/>
      <c r="D186" s="1131"/>
      <c r="E186" s="1131"/>
      <c r="F186" s="1131"/>
      <c r="G186" s="1131"/>
    </row>
    <row r="187" spans="1:7" ht="15.75" customHeight="1">
      <c r="A187" s="1130"/>
      <c r="B187" s="1131"/>
      <c r="C187" s="1131"/>
      <c r="D187" s="1131"/>
      <c r="E187" s="1131"/>
      <c r="F187" s="1131"/>
      <c r="G187" s="1131"/>
    </row>
    <row r="188" spans="1:7" ht="15.75" customHeight="1">
      <c r="A188" s="1130"/>
      <c r="B188" s="1131"/>
      <c r="C188" s="1131"/>
      <c r="D188" s="1131"/>
      <c r="E188" s="1131"/>
      <c r="F188" s="1131"/>
      <c r="G188" s="1131"/>
    </row>
    <row r="189" spans="1:7" ht="15.75" customHeight="1">
      <c r="A189" s="1130"/>
      <c r="B189" s="1131"/>
      <c r="C189" s="1131"/>
      <c r="D189" s="1131"/>
      <c r="E189" s="1131"/>
      <c r="F189" s="1131"/>
      <c r="G189" s="1131"/>
    </row>
    <row r="190" spans="1:7" ht="15.75" customHeight="1">
      <c r="A190" s="1130"/>
      <c r="B190" s="1131"/>
      <c r="C190" s="1131"/>
      <c r="D190" s="1131"/>
      <c r="E190" s="1131"/>
      <c r="F190" s="1131"/>
      <c r="G190" s="1131"/>
    </row>
    <row r="191" spans="1:7" ht="15.75" customHeight="1">
      <c r="A191" s="1130"/>
      <c r="B191" s="1131"/>
      <c r="C191" s="1131"/>
      <c r="D191" s="1131"/>
      <c r="E191" s="1131"/>
      <c r="F191" s="1131"/>
      <c r="G191" s="1131"/>
    </row>
    <row r="192" spans="1:7" ht="15.75" customHeight="1">
      <c r="A192" s="1130"/>
      <c r="B192" s="1131"/>
      <c r="C192" s="1131"/>
      <c r="D192" s="1131"/>
      <c r="E192" s="1131"/>
      <c r="F192" s="1131"/>
      <c r="G192" s="1131"/>
    </row>
    <row r="193" spans="1:7" ht="15.75" customHeight="1">
      <c r="A193" s="1130"/>
      <c r="B193" s="1131"/>
      <c r="C193" s="1131"/>
      <c r="D193" s="1131"/>
      <c r="E193" s="1131"/>
      <c r="F193" s="1131"/>
      <c r="G193" s="1131"/>
    </row>
    <row r="194" spans="1:7" ht="15.75" customHeight="1">
      <c r="A194" s="1130"/>
      <c r="B194" s="1131"/>
      <c r="C194" s="1131"/>
      <c r="D194" s="1131"/>
      <c r="E194" s="1131"/>
      <c r="F194" s="1131"/>
      <c r="G194" s="1131"/>
    </row>
    <row r="195" spans="1:7" ht="15.75" customHeight="1">
      <c r="A195" s="1130"/>
      <c r="B195" s="1131"/>
      <c r="C195" s="1131"/>
      <c r="D195" s="1131"/>
      <c r="E195" s="1131"/>
      <c r="F195" s="1131"/>
      <c r="G195" s="1131"/>
    </row>
    <row r="196" spans="1:7" ht="15.75" customHeight="1">
      <c r="A196" s="1130"/>
      <c r="B196" s="1131"/>
      <c r="C196" s="1131"/>
      <c r="D196" s="1131"/>
      <c r="E196" s="1131"/>
      <c r="F196" s="1131"/>
      <c r="G196" s="1131"/>
    </row>
    <row r="197" spans="1:7" ht="15.75" customHeight="1">
      <c r="A197" s="1130"/>
      <c r="B197" s="1131"/>
      <c r="C197" s="1131"/>
      <c r="D197" s="1131"/>
      <c r="E197" s="1131"/>
      <c r="F197" s="1131"/>
      <c r="G197" s="1131"/>
    </row>
    <row r="198" spans="1:7" ht="15.75" customHeight="1">
      <c r="A198" s="1130"/>
      <c r="B198" s="1131"/>
      <c r="C198" s="1131"/>
      <c r="D198" s="1131"/>
      <c r="E198" s="1131"/>
      <c r="F198" s="1131"/>
      <c r="G198" s="1131"/>
    </row>
    <row r="199" spans="1:7" ht="15.75" customHeight="1">
      <c r="A199" s="1130"/>
      <c r="B199" s="1131"/>
      <c r="C199" s="1131"/>
      <c r="D199" s="1131"/>
      <c r="E199" s="1131"/>
      <c r="F199" s="1131"/>
      <c r="G199" s="1131"/>
    </row>
    <row r="200" spans="1:7" ht="15.75" customHeight="1">
      <c r="A200" s="1130"/>
      <c r="B200" s="1131"/>
      <c r="C200" s="1131"/>
      <c r="D200" s="1131"/>
      <c r="E200" s="1131"/>
      <c r="F200" s="1131"/>
      <c r="G200" s="1131"/>
    </row>
    <row r="201" spans="1:7" ht="15.75" customHeight="1">
      <c r="A201" s="1130"/>
      <c r="B201" s="1131"/>
      <c r="C201" s="1131"/>
      <c r="D201" s="1131"/>
      <c r="E201" s="1131"/>
      <c r="F201" s="1131"/>
      <c r="G201" s="1131"/>
    </row>
    <row r="202" spans="1:7" ht="15.75" customHeight="1">
      <c r="A202" s="1130"/>
      <c r="B202" s="1131"/>
      <c r="C202" s="1131"/>
      <c r="D202" s="1131"/>
      <c r="E202" s="1131"/>
      <c r="F202" s="1131"/>
      <c r="G202" s="1131"/>
    </row>
    <row r="203" spans="1:7" ht="15.75" customHeight="1">
      <c r="A203" s="1130"/>
      <c r="B203" s="1131"/>
      <c r="C203" s="1131"/>
      <c r="D203" s="1131"/>
      <c r="E203" s="1131"/>
      <c r="F203" s="1131"/>
      <c r="G203" s="1131"/>
    </row>
    <row r="204" spans="1:7" ht="15.75" customHeight="1">
      <c r="A204" s="1130"/>
      <c r="B204" s="1131"/>
      <c r="C204" s="1131"/>
      <c r="D204" s="1131"/>
      <c r="E204" s="1131"/>
      <c r="F204" s="1131"/>
      <c r="G204" s="1131"/>
    </row>
    <row r="205" spans="1:7" ht="15.75" customHeight="1">
      <c r="A205" s="1130"/>
      <c r="B205" s="1131"/>
      <c r="C205" s="1131"/>
      <c r="D205" s="1131"/>
      <c r="E205" s="1131"/>
      <c r="F205" s="1131"/>
      <c r="G205" s="1131"/>
    </row>
    <row r="206" spans="1:7" ht="15.75" customHeight="1">
      <c r="A206" s="1130"/>
      <c r="B206" s="1131"/>
      <c r="C206" s="1131"/>
      <c r="D206" s="1131"/>
      <c r="E206" s="1131"/>
      <c r="F206" s="1131"/>
      <c r="G206" s="1131"/>
    </row>
    <row r="207" spans="1:7" ht="15.75" customHeight="1">
      <c r="A207" s="1130"/>
      <c r="B207" s="1131"/>
      <c r="C207" s="1131"/>
      <c r="D207" s="1131"/>
      <c r="E207" s="1131"/>
      <c r="F207" s="1131"/>
      <c r="G207" s="1131"/>
    </row>
    <row r="208" spans="1:7" ht="15.75" customHeight="1">
      <c r="A208" s="1130"/>
      <c r="B208" s="1131"/>
      <c r="C208" s="1131"/>
      <c r="D208" s="1131"/>
      <c r="E208" s="1131"/>
      <c r="F208" s="1131"/>
      <c r="G208" s="1131"/>
    </row>
    <row r="209" spans="1:7" ht="15.75" customHeight="1">
      <c r="A209" s="1130"/>
      <c r="B209" s="1131"/>
      <c r="C209" s="1131"/>
      <c r="D209" s="1131"/>
      <c r="E209" s="1131"/>
      <c r="F209" s="1131"/>
      <c r="G209" s="1131"/>
    </row>
    <row r="210" spans="1:7" ht="15.75" customHeight="1">
      <c r="A210" s="1130"/>
      <c r="B210" s="1131"/>
      <c r="C210" s="1131"/>
      <c r="D210" s="1131"/>
      <c r="E210" s="1131"/>
      <c r="F210" s="1131"/>
      <c r="G210" s="1131"/>
    </row>
    <row r="211" spans="1:7" ht="15.75" customHeight="1">
      <c r="A211" s="1130"/>
      <c r="B211" s="1131"/>
      <c r="C211" s="1131"/>
      <c r="D211" s="1131"/>
      <c r="E211" s="1131"/>
      <c r="F211" s="1131"/>
      <c r="G211" s="1131"/>
    </row>
    <row r="212" spans="1:7" ht="15.75" customHeight="1">
      <c r="A212" s="1130"/>
      <c r="B212" s="1131"/>
      <c r="C212" s="1131"/>
      <c r="D212" s="1131"/>
      <c r="E212" s="1131"/>
      <c r="F212" s="1131"/>
      <c r="G212" s="1131"/>
    </row>
    <row r="213" spans="1:7" ht="15.75" customHeight="1">
      <c r="A213" s="1130"/>
      <c r="B213" s="1131"/>
      <c r="C213" s="1131"/>
      <c r="D213" s="1131"/>
      <c r="E213" s="1131"/>
      <c r="F213" s="1131"/>
      <c r="G213" s="1131"/>
    </row>
    <row r="214" spans="1:7" ht="15.75" customHeight="1">
      <c r="A214" s="1130"/>
      <c r="B214" s="1131"/>
      <c r="C214" s="1131"/>
      <c r="D214" s="1131"/>
      <c r="E214" s="1131"/>
      <c r="F214" s="1131"/>
      <c r="G214" s="1131"/>
    </row>
    <row r="215" spans="1:7" ht="15.75" customHeight="1">
      <c r="A215" s="1130"/>
      <c r="B215" s="1131"/>
      <c r="C215" s="1131"/>
      <c r="D215" s="1131"/>
      <c r="E215" s="1131"/>
      <c r="F215" s="1131"/>
      <c r="G215" s="1131"/>
    </row>
    <row r="216" spans="1:7" ht="15.75" customHeight="1">
      <c r="A216" s="1130"/>
      <c r="B216" s="1131"/>
      <c r="C216" s="1131"/>
      <c r="D216" s="1131"/>
      <c r="E216" s="1131"/>
      <c r="F216" s="1131"/>
      <c r="G216" s="1131"/>
    </row>
    <row r="217" spans="1:7" ht="15.75" customHeight="1">
      <c r="A217" s="1130"/>
      <c r="B217" s="1131"/>
      <c r="C217" s="1131"/>
      <c r="D217" s="1131"/>
      <c r="E217" s="1131"/>
      <c r="F217" s="1131"/>
      <c r="G217" s="1131"/>
    </row>
    <row r="218" spans="1:7" ht="15.75" customHeight="1">
      <c r="A218" s="1130"/>
      <c r="B218" s="1131"/>
      <c r="C218" s="1131"/>
      <c r="D218" s="1131"/>
      <c r="E218" s="1131"/>
      <c r="F218" s="1131"/>
      <c r="G218" s="1131"/>
    </row>
    <row r="219" spans="1:7" ht="15.75" customHeight="1">
      <c r="A219" s="1130"/>
      <c r="B219" s="1131"/>
      <c r="C219" s="1131"/>
      <c r="D219" s="1131"/>
      <c r="E219" s="1131"/>
      <c r="F219" s="1131"/>
      <c r="G219" s="1131"/>
    </row>
    <row r="220" spans="1:7" ht="15.75" customHeight="1">
      <c r="A220" s="1130"/>
      <c r="B220" s="1131"/>
      <c r="C220" s="1131"/>
      <c r="D220" s="1131"/>
      <c r="E220" s="1131"/>
      <c r="F220" s="1131"/>
      <c r="G220" s="1131"/>
    </row>
    <row r="221" spans="1:7" ht="15.75" customHeight="1">
      <c r="A221" s="1130"/>
      <c r="B221" s="1131"/>
      <c r="C221" s="1131"/>
      <c r="D221" s="1131"/>
      <c r="E221" s="1131"/>
      <c r="F221" s="1131"/>
      <c r="G221" s="1131"/>
    </row>
    <row r="222" spans="1:7" ht="15.75" customHeight="1">
      <c r="A222" s="1130"/>
      <c r="B222" s="1131"/>
      <c r="C222" s="1131"/>
      <c r="D222" s="1131"/>
      <c r="E222" s="1131"/>
      <c r="F222" s="1131"/>
      <c r="G222" s="1131"/>
    </row>
    <row r="223" spans="1:7" ht="15.75" customHeight="1">
      <c r="A223" s="1130"/>
      <c r="B223" s="1131"/>
      <c r="C223" s="1131"/>
      <c r="D223" s="1131"/>
      <c r="E223" s="1131"/>
      <c r="F223" s="1131"/>
      <c r="G223" s="1131"/>
    </row>
    <row r="224" spans="1:7" ht="15.75" customHeight="1">
      <c r="A224" s="1130"/>
      <c r="B224" s="1131"/>
      <c r="C224" s="1131"/>
      <c r="D224" s="1131"/>
      <c r="E224" s="1131"/>
      <c r="F224" s="1131"/>
      <c r="G224" s="1131"/>
    </row>
    <row r="225" spans="1:7" ht="15.75" customHeight="1">
      <c r="A225" s="1130"/>
      <c r="B225" s="1131"/>
      <c r="C225" s="1131"/>
      <c r="D225" s="1131"/>
      <c r="E225" s="1131"/>
      <c r="F225" s="1131"/>
      <c r="G225" s="1131"/>
    </row>
    <row r="226" spans="1:7" ht="15.75" customHeight="1">
      <c r="A226" s="1130"/>
      <c r="B226" s="1131"/>
      <c r="C226" s="1131"/>
      <c r="D226" s="1131"/>
      <c r="E226" s="1131"/>
      <c r="F226" s="1131"/>
      <c r="G226" s="1131"/>
    </row>
    <row r="227" spans="1:7" ht="15.75" customHeight="1">
      <c r="A227" s="1130"/>
      <c r="B227" s="1131"/>
      <c r="C227" s="1131"/>
      <c r="D227" s="1131"/>
      <c r="E227" s="1131"/>
      <c r="F227" s="1131"/>
      <c r="G227" s="1131"/>
    </row>
    <row r="228" spans="1:7" ht="15.75" customHeight="1">
      <c r="A228" s="1130"/>
      <c r="B228" s="1131"/>
      <c r="C228" s="1131"/>
      <c r="D228" s="1131"/>
      <c r="E228" s="1131"/>
      <c r="F228" s="1131"/>
      <c r="G228" s="1131"/>
    </row>
    <row r="229" spans="1:7" ht="15.75" customHeight="1">
      <c r="A229" s="1130"/>
      <c r="B229" s="1131"/>
      <c r="C229" s="1131"/>
      <c r="D229" s="1131"/>
      <c r="E229" s="1131"/>
      <c r="F229" s="1131"/>
      <c r="G229" s="1131"/>
    </row>
    <row r="230" spans="1:7" ht="15.75" customHeight="1">
      <c r="A230" s="1130"/>
      <c r="B230" s="1131"/>
      <c r="C230" s="1131"/>
      <c r="D230" s="1131"/>
      <c r="E230" s="1131"/>
      <c r="F230" s="1131"/>
      <c r="G230" s="1131"/>
    </row>
    <row r="231" spans="1:7" ht="15.75" customHeight="1">
      <c r="A231" s="1130"/>
      <c r="B231" s="1131"/>
      <c r="C231" s="1131"/>
      <c r="D231" s="1131"/>
      <c r="E231" s="1131"/>
      <c r="F231" s="1131"/>
      <c r="G231" s="1131"/>
    </row>
    <row r="232" spans="1:7" ht="15.75" customHeight="1">
      <c r="A232" s="1130"/>
      <c r="B232" s="1131"/>
      <c r="C232" s="1131"/>
      <c r="D232" s="1131"/>
      <c r="E232" s="1131"/>
      <c r="F232" s="1131"/>
      <c r="G232" s="1131"/>
    </row>
    <row r="233" spans="1:7" ht="15.75" customHeight="1">
      <c r="A233" s="1130"/>
      <c r="B233" s="1131"/>
      <c r="C233" s="1131"/>
      <c r="D233" s="1131"/>
      <c r="E233" s="1131"/>
      <c r="F233" s="1131"/>
      <c r="G233" s="1131"/>
    </row>
    <row r="234" spans="1:7" ht="15.75" customHeight="1">
      <c r="A234" s="1130"/>
      <c r="B234" s="1131"/>
      <c r="C234" s="1131"/>
      <c r="D234" s="1131"/>
      <c r="E234" s="1131"/>
      <c r="F234" s="1131"/>
      <c r="G234" s="1131"/>
    </row>
    <row r="235" spans="1:7" ht="15.75" customHeight="1">
      <c r="A235" s="1130"/>
      <c r="B235" s="1131"/>
      <c r="C235" s="1131"/>
      <c r="D235" s="1131"/>
      <c r="E235" s="1131"/>
      <c r="F235" s="1131"/>
      <c r="G235" s="1131"/>
    </row>
    <row r="236" spans="1:7" ht="15.75" customHeight="1">
      <c r="A236" s="1130"/>
      <c r="B236" s="1131"/>
      <c r="C236" s="1131"/>
      <c r="D236" s="1131"/>
      <c r="E236" s="1131"/>
      <c r="F236" s="1131"/>
      <c r="G236" s="1131"/>
    </row>
    <row r="237" spans="1:7" ht="15.75" customHeight="1">
      <c r="A237" s="1130"/>
      <c r="B237" s="1131"/>
      <c r="C237" s="1131"/>
      <c r="D237" s="1131"/>
      <c r="E237" s="1131"/>
      <c r="F237" s="1131"/>
      <c r="G237" s="1131"/>
    </row>
    <row r="238" spans="1:7" ht="15.75" customHeight="1">
      <c r="A238" s="1130"/>
      <c r="B238" s="1131"/>
      <c r="C238" s="1131"/>
      <c r="D238" s="1131"/>
      <c r="E238" s="1131"/>
      <c r="F238" s="1131"/>
      <c r="G238" s="1131"/>
    </row>
    <row r="239" spans="1:7" ht="15.75" customHeight="1">
      <c r="A239" s="1130"/>
      <c r="B239" s="1131"/>
      <c r="C239" s="1131"/>
      <c r="D239" s="1131"/>
      <c r="E239" s="1131"/>
      <c r="F239" s="1131"/>
      <c r="G239" s="1131"/>
    </row>
    <row r="240" spans="1:7" ht="15.75" customHeight="1">
      <c r="A240" s="1130"/>
      <c r="B240" s="1131"/>
      <c r="C240" s="1131"/>
      <c r="D240" s="1131"/>
      <c r="E240" s="1131"/>
      <c r="F240" s="1131"/>
      <c r="G240" s="1131"/>
    </row>
    <row r="241" spans="1:7" ht="15.75" customHeight="1">
      <c r="A241" s="1130"/>
      <c r="B241" s="1131"/>
      <c r="C241" s="1131"/>
      <c r="D241" s="1131"/>
      <c r="E241" s="1131"/>
      <c r="F241" s="1131"/>
      <c r="G241" s="1131"/>
    </row>
    <row r="242" spans="1:7" ht="15.75" customHeight="1">
      <c r="A242" s="1130"/>
      <c r="B242" s="1131"/>
      <c r="C242" s="1131"/>
      <c r="D242" s="1131"/>
      <c r="E242" s="1131"/>
      <c r="F242" s="1131"/>
      <c r="G242" s="1131"/>
    </row>
    <row r="243" spans="1:7" ht="15.75" customHeight="1">
      <c r="A243" s="1130"/>
      <c r="B243" s="1131"/>
      <c r="C243" s="1131"/>
      <c r="D243" s="1131"/>
      <c r="E243" s="1131"/>
      <c r="F243" s="1131"/>
      <c r="G243" s="1131"/>
    </row>
    <row r="244" spans="1:7" ht="15.75" customHeight="1">
      <c r="A244" s="1130"/>
      <c r="B244" s="1131"/>
      <c r="C244" s="1131"/>
      <c r="D244" s="1131"/>
      <c r="E244" s="1131"/>
      <c r="F244" s="1131"/>
      <c r="G244" s="1131"/>
    </row>
    <row r="245" spans="1:7" ht="15.75" customHeight="1">
      <c r="A245" s="1130"/>
      <c r="B245" s="1131"/>
      <c r="C245" s="1131"/>
      <c r="D245" s="1131"/>
      <c r="E245" s="1131"/>
      <c r="F245" s="1131"/>
      <c r="G245" s="1131"/>
    </row>
    <row r="246" spans="1:7" ht="15.75" customHeight="1">
      <c r="A246" s="1130"/>
      <c r="B246" s="1131"/>
      <c r="C246" s="1131"/>
      <c r="D246" s="1131"/>
      <c r="E246" s="1131"/>
      <c r="F246" s="1131"/>
      <c r="G246" s="1131"/>
    </row>
    <row r="247" spans="1:7" ht="15.75" customHeight="1">
      <c r="A247" s="1130"/>
      <c r="B247" s="1131"/>
      <c r="C247" s="1131"/>
      <c r="D247" s="1131"/>
      <c r="E247" s="1131"/>
      <c r="F247" s="1131"/>
      <c r="G247" s="1131"/>
    </row>
    <row r="248" spans="1:7" ht="15.75" customHeight="1">
      <c r="A248" s="1130"/>
      <c r="B248" s="1131"/>
      <c r="C248" s="1131"/>
      <c r="D248" s="1131"/>
      <c r="E248" s="1131"/>
      <c r="F248" s="1131"/>
      <c r="G248" s="1131"/>
    </row>
    <row r="249" spans="1:7" ht="15.75" customHeight="1">
      <c r="A249" s="1130"/>
      <c r="B249" s="1131"/>
      <c r="C249" s="1131"/>
      <c r="D249" s="1131"/>
      <c r="E249" s="1131"/>
      <c r="F249" s="1131"/>
      <c r="G249" s="1131"/>
    </row>
    <row r="250" spans="1:7" ht="15.75" customHeight="1">
      <c r="A250" s="1130"/>
      <c r="B250" s="1131"/>
      <c r="C250" s="1131"/>
      <c r="D250" s="1131"/>
      <c r="E250" s="1131"/>
      <c r="F250" s="1131"/>
      <c r="G250" s="1131"/>
    </row>
    <row r="251" spans="1:7" ht="15.75" customHeight="1">
      <c r="A251" s="1130"/>
      <c r="B251" s="1131"/>
      <c r="C251" s="1131"/>
      <c r="D251" s="1131"/>
      <c r="E251" s="1131"/>
      <c r="F251" s="1131"/>
      <c r="G251" s="1131"/>
    </row>
    <row r="252" spans="1:7" ht="15.75" customHeight="1">
      <c r="A252" s="1130"/>
      <c r="B252" s="1131"/>
      <c r="C252" s="1131"/>
      <c r="D252" s="1131"/>
      <c r="E252" s="1131"/>
      <c r="F252" s="1131"/>
      <c r="G252" s="1131"/>
    </row>
    <row r="253" spans="1:7" ht="15.75" customHeight="1">
      <c r="A253" s="1130"/>
      <c r="B253" s="1131"/>
      <c r="C253" s="1131"/>
      <c r="D253" s="1131"/>
      <c r="E253" s="1131"/>
      <c r="F253" s="1131"/>
      <c r="G253" s="1131"/>
    </row>
    <row r="254" spans="1:7" ht="15.75" customHeight="1">
      <c r="A254" s="1130"/>
      <c r="B254" s="1131"/>
      <c r="C254" s="1131"/>
      <c r="D254" s="1131"/>
      <c r="E254" s="1131"/>
      <c r="F254" s="1131"/>
      <c r="G254" s="1131"/>
    </row>
    <row r="255" spans="1:7" ht="15.75" customHeight="1">
      <c r="A255" s="1130"/>
      <c r="B255" s="1131"/>
      <c r="C255" s="1131"/>
      <c r="D255" s="1131"/>
      <c r="E255" s="1131"/>
      <c r="F255" s="1131"/>
      <c r="G255" s="1131"/>
    </row>
    <row r="256" spans="1:7" ht="15.75" customHeight="1">
      <c r="A256" s="1130"/>
      <c r="B256" s="1131"/>
      <c r="C256" s="1131"/>
      <c r="D256" s="1131"/>
      <c r="E256" s="1131"/>
      <c r="F256" s="1131"/>
      <c r="G256" s="1131"/>
    </row>
    <row r="257" spans="1:7" ht="15.75" customHeight="1">
      <c r="A257" s="1130"/>
      <c r="B257" s="1131"/>
      <c r="C257" s="1131"/>
      <c r="D257" s="1131"/>
      <c r="E257" s="1131"/>
      <c r="F257" s="1131"/>
      <c r="G257" s="1131"/>
    </row>
    <row r="258" spans="1:7" ht="15.75" customHeight="1">
      <c r="A258" s="1130"/>
      <c r="B258" s="1131"/>
      <c r="C258" s="1131"/>
      <c r="D258" s="1131"/>
      <c r="E258" s="1131"/>
      <c r="F258" s="1131"/>
      <c r="G258" s="1131"/>
    </row>
    <row r="259" spans="1:7" ht="15.75" customHeight="1">
      <c r="A259" s="1130"/>
      <c r="B259" s="1131"/>
      <c r="C259" s="1131"/>
      <c r="D259" s="1131"/>
      <c r="E259" s="1131"/>
      <c r="F259" s="1131"/>
      <c r="G259" s="1131"/>
    </row>
    <row r="260" spans="1:7" ht="15.75" customHeight="1">
      <c r="A260" s="1130"/>
      <c r="B260" s="1131"/>
      <c r="C260" s="1131"/>
      <c r="D260" s="1131"/>
      <c r="E260" s="1131"/>
      <c r="F260" s="1131"/>
      <c r="G260" s="1131"/>
    </row>
    <row r="261" spans="1:7" ht="15.75" customHeight="1">
      <c r="A261" s="1130"/>
      <c r="B261" s="1131"/>
      <c r="C261" s="1131"/>
      <c r="D261" s="1131"/>
      <c r="E261" s="1131"/>
      <c r="F261" s="1131"/>
      <c r="G261" s="1131"/>
    </row>
    <row r="262" spans="1:7" ht="15.75" customHeight="1">
      <c r="A262" s="1130"/>
      <c r="B262" s="1131"/>
      <c r="C262" s="1131"/>
      <c r="D262" s="1131"/>
      <c r="E262" s="1131"/>
      <c r="F262" s="1131"/>
      <c r="G262" s="1131"/>
    </row>
    <row r="263" spans="1:7" ht="15.75" customHeight="1">
      <c r="A263" s="1130"/>
      <c r="B263" s="1131"/>
      <c r="C263" s="1131"/>
      <c r="D263" s="1131"/>
      <c r="E263" s="1131"/>
      <c r="F263" s="1131"/>
      <c r="G263" s="1131"/>
    </row>
    <row r="264" spans="1:7" ht="15.75" customHeight="1">
      <c r="A264" s="1130"/>
      <c r="B264" s="1131"/>
      <c r="C264" s="1131"/>
      <c r="D264" s="1131"/>
      <c r="E264" s="1131"/>
      <c r="F264" s="1131"/>
      <c r="G264" s="1131"/>
    </row>
    <row r="265" spans="1:7" ht="15.75" customHeight="1">
      <c r="A265" s="1130"/>
      <c r="B265" s="1131"/>
      <c r="C265" s="1131"/>
      <c r="D265" s="1131"/>
      <c r="E265" s="1131"/>
      <c r="F265" s="1131"/>
      <c r="G265" s="1131"/>
    </row>
    <row r="266" spans="1:7" ht="15.75" customHeight="1">
      <c r="A266" s="1130"/>
      <c r="B266" s="1131"/>
      <c r="C266" s="1131"/>
      <c r="D266" s="1131"/>
      <c r="E266" s="1131"/>
      <c r="F266" s="1131"/>
      <c r="G266" s="1131"/>
    </row>
    <row r="267" spans="1:7" ht="15.75" customHeight="1">
      <c r="A267" s="1130"/>
      <c r="B267" s="1131"/>
      <c r="C267" s="1131"/>
      <c r="D267" s="1131"/>
      <c r="E267" s="1131"/>
      <c r="F267" s="1131"/>
      <c r="G267" s="1131"/>
    </row>
    <row r="268" spans="1:7" ht="15.75" customHeight="1">
      <c r="A268" s="1130"/>
      <c r="B268" s="1131"/>
      <c r="C268" s="1131"/>
      <c r="D268" s="1131"/>
      <c r="E268" s="1131"/>
      <c r="F268" s="1131"/>
      <c r="G268" s="1131"/>
    </row>
    <row r="269" spans="1:7" ht="15.75" customHeight="1">
      <c r="A269" s="1130"/>
      <c r="B269" s="1131"/>
      <c r="C269" s="1131"/>
      <c r="D269" s="1131"/>
      <c r="E269" s="1131"/>
      <c r="F269" s="1131"/>
      <c r="G269" s="1131"/>
    </row>
    <row r="270" spans="1:7" ht="15.75" customHeight="1">
      <c r="A270" s="1130"/>
      <c r="B270" s="1131"/>
      <c r="C270" s="1131"/>
      <c r="D270" s="1131"/>
      <c r="E270" s="1131"/>
      <c r="F270" s="1131"/>
      <c r="G270" s="1131"/>
    </row>
    <row r="271" spans="1:7" ht="15.75" customHeight="1">
      <c r="A271" s="1130"/>
      <c r="B271" s="1131"/>
      <c r="C271" s="1131"/>
      <c r="D271" s="1131"/>
      <c r="E271" s="1131"/>
      <c r="F271" s="1131"/>
      <c r="G271" s="1131"/>
    </row>
    <row r="272" spans="1:7" ht="15.75" customHeight="1">
      <c r="A272" s="1130"/>
      <c r="B272" s="1131"/>
      <c r="C272" s="1131"/>
      <c r="D272" s="1131"/>
      <c r="E272" s="1131"/>
      <c r="F272" s="1131"/>
      <c r="G272" s="1131"/>
    </row>
    <row r="273" spans="1:7" ht="15.75" customHeight="1">
      <c r="A273" s="1130"/>
      <c r="B273" s="1131"/>
      <c r="C273" s="1131"/>
      <c r="D273" s="1131"/>
      <c r="E273" s="1131"/>
      <c r="F273" s="1131"/>
      <c r="G273" s="1131"/>
    </row>
    <row r="274" spans="1:7" ht="15.75" customHeight="1">
      <c r="A274" s="1130"/>
      <c r="B274" s="1131"/>
      <c r="C274" s="1131"/>
      <c r="D274" s="1131"/>
      <c r="E274" s="1131"/>
      <c r="F274" s="1131"/>
      <c r="G274" s="1131"/>
    </row>
    <row r="275" spans="1:7" ht="15.75" customHeight="1">
      <c r="A275" s="1130"/>
      <c r="B275" s="1131"/>
      <c r="C275" s="1131"/>
      <c r="D275" s="1131"/>
      <c r="E275" s="1131"/>
      <c r="F275" s="1131"/>
      <c r="G275" s="1131"/>
    </row>
    <row r="276" spans="1:7" ht="15.75" customHeight="1">
      <c r="A276" s="1130"/>
      <c r="B276" s="1131"/>
      <c r="C276" s="1131"/>
      <c r="D276" s="1131"/>
      <c r="E276" s="1131"/>
      <c r="F276" s="1131"/>
      <c r="G276" s="1131"/>
    </row>
    <row r="277" spans="1:7" ht="15.75" customHeight="1">
      <c r="A277" s="1130"/>
      <c r="B277" s="1131"/>
      <c r="C277" s="1131"/>
      <c r="D277" s="1131"/>
      <c r="E277" s="1131"/>
      <c r="F277" s="1131"/>
      <c r="G277" s="1131"/>
    </row>
    <row r="278" spans="1:7" ht="15.75" customHeight="1">
      <c r="A278" s="1130"/>
      <c r="B278" s="1131"/>
      <c r="C278" s="1131"/>
      <c r="D278" s="1131"/>
      <c r="E278" s="1131"/>
      <c r="F278" s="1131"/>
      <c r="G278" s="1131"/>
    </row>
    <row r="279" spans="1:7" ht="15.75" customHeight="1">
      <c r="A279" s="1130"/>
      <c r="B279" s="1131"/>
      <c r="C279" s="1131"/>
      <c r="D279" s="1131"/>
      <c r="E279" s="1131"/>
      <c r="F279" s="1131"/>
      <c r="G279" s="1131"/>
    </row>
    <row r="280" spans="1:7" ht="15.75" customHeight="1">
      <c r="A280" s="1130"/>
      <c r="B280" s="1131"/>
      <c r="C280" s="1131"/>
      <c r="D280" s="1131"/>
      <c r="E280" s="1131"/>
      <c r="F280" s="1131"/>
      <c r="G280" s="1131"/>
    </row>
    <row r="281" spans="1:7" ht="15.75" customHeight="1">
      <c r="A281" s="1130"/>
      <c r="B281" s="1131"/>
      <c r="C281" s="1131"/>
      <c r="D281" s="1131"/>
      <c r="E281" s="1131"/>
      <c r="F281" s="1131"/>
      <c r="G281" s="1131"/>
    </row>
    <row r="282" spans="1:7" ht="15.75" customHeight="1">
      <c r="A282" s="1130"/>
      <c r="B282" s="1131"/>
      <c r="C282" s="1131"/>
      <c r="D282" s="1131"/>
      <c r="E282" s="1131"/>
      <c r="F282" s="1131"/>
      <c r="G282" s="1131"/>
    </row>
    <row r="283" spans="1:7" ht="15.75" customHeight="1">
      <c r="A283" s="1130"/>
      <c r="B283" s="1131"/>
      <c r="C283" s="1131"/>
      <c r="D283" s="1131"/>
      <c r="E283" s="1131"/>
      <c r="F283" s="1131"/>
      <c r="G283" s="1131"/>
    </row>
    <row r="284" spans="1:7" ht="15.75" customHeight="1">
      <c r="A284" s="1130"/>
      <c r="B284" s="1131"/>
      <c r="C284" s="1131"/>
      <c r="D284" s="1131"/>
      <c r="E284" s="1131"/>
      <c r="F284" s="1131"/>
      <c r="G284" s="1131"/>
    </row>
    <row r="285" spans="1:7" ht="15.75" customHeight="1">
      <c r="A285" s="1130"/>
      <c r="B285" s="1131"/>
      <c r="C285" s="1131"/>
      <c r="D285" s="1131"/>
      <c r="E285" s="1131"/>
      <c r="F285" s="1131"/>
      <c r="G285" s="1131"/>
    </row>
    <row r="286" spans="1:7" ht="15.75" customHeight="1">
      <c r="A286" s="1130"/>
      <c r="B286" s="1131"/>
      <c r="C286" s="1131"/>
      <c r="D286" s="1131"/>
      <c r="E286" s="1131"/>
      <c r="F286" s="1131"/>
      <c r="G286" s="1131"/>
    </row>
    <row r="287" spans="1:7" ht="15.75" customHeight="1">
      <c r="A287" s="1130"/>
      <c r="B287" s="1131"/>
      <c r="C287" s="1131"/>
      <c r="D287" s="1131"/>
      <c r="E287" s="1131"/>
      <c r="F287" s="1131"/>
      <c r="G287" s="1131"/>
    </row>
    <row r="288" spans="1:7" ht="15.75" customHeight="1">
      <c r="A288" s="1130"/>
      <c r="B288" s="1131"/>
      <c r="C288" s="1131"/>
      <c r="D288" s="1131"/>
      <c r="E288" s="1131"/>
      <c r="F288" s="1131"/>
      <c r="G288" s="1131"/>
    </row>
    <row r="289" spans="1:7" ht="15.75" customHeight="1">
      <c r="A289" s="1130"/>
      <c r="B289" s="1131"/>
      <c r="C289" s="1131"/>
      <c r="D289" s="1131"/>
      <c r="E289" s="1131"/>
      <c r="F289" s="1131"/>
      <c r="G289" s="1131"/>
    </row>
    <row r="290" spans="1:7" ht="15.75" customHeight="1">
      <c r="A290" s="1130"/>
      <c r="B290" s="1131"/>
      <c r="C290" s="1131"/>
      <c r="D290" s="1131"/>
      <c r="E290" s="1131"/>
      <c r="F290" s="1131"/>
      <c r="G290" s="1131"/>
    </row>
    <row r="291" spans="1:7" ht="15.75" customHeight="1">
      <c r="A291" s="1130"/>
      <c r="B291" s="1131"/>
      <c r="C291" s="1131"/>
      <c r="D291" s="1131"/>
      <c r="E291" s="1131"/>
      <c r="F291" s="1131"/>
      <c r="G291" s="1131"/>
    </row>
    <row r="292" spans="1:7" ht="15.75" customHeight="1">
      <c r="A292" s="1130"/>
      <c r="B292" s="1131"/>
      <c r="C292" s="1131"/>
      <c r="D292" s="1131"/>
      <c r="E292" s="1131"/>
      <c r="F292" s="1131"/>
      <c r="G292" s="1131"/>
    </row>
    <row r="293" spans="1:7" ht="15.75" customHeight="1">
      <c r="A293" s="1130"/>
      <c r="B293" s="1131"/>
      <c r="C293" s="1131"/>
      <c r="D293" s="1131"/>
      <c r="E293" s="1131"/>
      <c r="F293" s="1131"/>
      <c r="G293" s="1131"/>
    </row>
    <row r="294" spans="1:7" ht="15.75" customHeight="1">
      <c r="A294" s="1130"/>
      <c r="B294" s="1131"/>
      <c r="C294" s="1131"/>
      <c r="D294" s="1131"/>
      <c r="E294" s="1131"/>
      <c r="F294" s="1131"/>
      <c r="G294" s="1131"/>
    </row>
    <row r="295" spans="1:7" ht="15.75" customHeight="1">
      <c r="A295" s="1130"/>
      <c r="B295" s="1131"/>
      <c r="C295" s="1131"/>
      <c r="D295" s="1131"/>
      <c r="E295" s="1131"/>
      <c r="F295" s="1131"/>
      <c r="G295" s="1131"/>
    </row>
    <row r="296" spans="1:7" ht="15.75" customHeight="1">
      <c r="A296" s="1130"/>
      <c r="B296" s="1131"/>
      <c r="C296" s="1131"/>
      <c r="D296" s="1131"/>
      <c r="E296" s="1131"/>
      <c r="F296" s="1131"/>
      <c r="G296" s="1131"/>
    </row>
    <row r="297" spans="1:7" ht="15.75" customHeight="1">
      <c r="A297" s="1130"/>
      <c r="B297" s="1131"/>
      <c r="C297" s="1131"/>
      <c r="D297" s="1131"/>
      <c r="E297" s="1131"/>
      <c r="F297" s="1131"/>
      <c r="G297" s="1131"/>
    </row>
    <row r="298" spans="1:7" ht="15.75" customHeight="1">
      <c r="A298" s="1130"/>
      <c r="B298" s="1131"/>
      <c r="C298" s="1131"/>
      <c r="D298" s="1131"/>
      <c r="E298" s="1131"/>
      <c r="F298" s="1131"/>
      <c r="G298" s="1131"/>
    </row>
    <row r="299" spans="1:7" ht="15.75" customHeight="1">
      <c r="A299" s="1130"/>
      <c r="B299" s="1131"/>
      <c r="C299" s="1131"/>
      <c r="D299" s="1131"/>
      <c r="E299" s="1131"/>
      <c r="F299" s="1131"/>
      <c r="G299" s="1131"/>
    </row>
    <row r="300" spans="1:7" ht="15.75" customHeight="1">
      <c r="A300" s="1130"/>
      <c r="B300" s="1131"/>
      <c r="C300" s="1131"/>
      <c r="D300" s="1131"/>
      <c r="E300" s="1131"/>
      <c r="F300" s="1131"/>
      <c r="G300" s="1131"/>
    </row>
    <row r="301" spans="1:7" ht="15.75" customHeight="1">
      <c r="A301" s="1130"/>
      <c r="B301" s="1131"/>
      <c r="C301" s="1131"/>
      <c r="D301" s="1131"/>
      <c r="E301" s="1131"/>
      <c r="F301" s="1131"/>
      <c r="G301" s="1131"/>
    </row>
    <row r="302" spans="1:7" ht="15.75" customHeight="1">
      <c r="A302" s="1130"/>
      <c r="B302" s="1131"/>
      <c r="C302" s="1131"/>
      <c r="D302" s="1131"/>
      <c r="E302" s="1131"/>
      <c r="F302" s="1131"/>
      <c r="G302" s="1131"/>
    </row>
    <row r="303" spans="1:7" ht="15.75" customHeight="1">
      <c r="A303" s="1130"/>
      <c r="B303" s="1131"/>
      <c r="C303" s="1131"/>
      <c r="D303" s="1131"/>
      <c r="E303" s="1131"/>
      <c r="F303" s="1131"/>
      <c r="G303" s="1131"/>
    </row>
    <row r="304" spans="1:7" ht="15.75" customHeight="1">
      <c r="A304" s="1130"/>
      <c r="B304" s="1131"/>
      <c r="C304" s="1131"/>
      <c r="D304" s="1131"/>
      <c r="E304" s="1131"/>
      <c r="F304" s="1131"/>
      <c r="G304" s="1131"/>
    </row>
    <row r="305" spans="1:7" ht="15.75" customHeight="1">
      <c r="A305" s="1130"/>
      <c r="B305" s="1131"/>
      <c r="C305" s="1131"/>
      <c r="D305" s="1131"/>
      <c r="E305" s="1131"/>
      <c r="F305" s="1131"/>
      <c r="G305" s="1131"/>
    </row>
    <row r="306" spans="1:7" ht="15.75" customHeight="1">
      <c r="A306" s="1130"/>
      <c r="B306" s="1131"/>
      <c r="C306" s="1131"/>
      <c r="D306" s="1131"/>
      <c r="E306" s="1131"/>
      <c r="F306" s="1131"/>
      <c r="G306" s="1131"/>
    </row>
    <row r="307" spans="1:7" ht="15.75" customHeight="1">
      <c r="A307" s="1130"/>
      <c r="B307" s="1131"/>
      <c r="C307" s="1131"/>
      <c r="D307" s="1131"/>
      <c r="E307" s="1131"/>
      <c r="F307" s="1131"/>
      <c r="G307" s="1131"/>
    </row>
    <row r="308" spans="1:7" ht="15.75" customHeight="1">
      <c r="A308" s="1130"/>
      <c r="B308" s="1131"/>
      <c r="C308" s="1131"/>
      <c r="D308" s="1131"/>
      <c r="E308" s="1131"/>
      <c r="F308" s="1131"/>
      <c r="G308" s="1131"/>
    </row>
    <row r="309" spans="1:7" ht="15.75" customHeight="1">
      <c r="A309" s="1130"/>
      <c r="B309" s="1131"/>
      <c r="C309" s="1131"/>
      <c r="D309" s="1131"/>
      <c r="E309" s="1131"/>
      <c r="F309" s="1131"/>
      <c r="G309" s="1131"/>
    </row>
    <row r="310" spans="1:7" ht="15.75" customHeight="1">
      <c r="A310" s="1130"/>
      <c r="B310" s="1131"/>
      <c r="C310" s="1131"/>
      <c r="D310" s="1131"/>
      <c r="E310" s="1131"/>
      <c r="F310" s="1131"/>
      <c r="G310" s="1131"/>
    </row>
    <row r="311" spans="1:7" ht="15.75" customHeight="1">
      <c r="A311" s="1130"/>
      <c r="B311" s="1131"/>
      <c r="C311" s="1131"/>
      <c r="D311" s="1131"/>
      <c r="E311" s="1131"/>
      <c r="F311" s="1131"/>
      <c r="G311" s="1131"/>
    </row>
    <row r="312" spans="1:7" ht="15.75" customHeight="1">
      <c r="A312" s="1130"/>
      <c r="B312" s="1131"/>
      <c r="C312" s="1131"/>
      <c r="D312" s="1131"/>
      <c r="E312" s="1131"/>
      <c r="F312" s="1131"/>
      <c r="G312" s="1131"/>
    </row>
    <row r="313" spans="1:7" ht="15.75" customHeight="1">
      <c r="A313" s="1130"/>
      <c r="B313" s="1131"/>
      <c r="C313" s="1131"/>
      <c r="D313" s="1131"/>
      <c r="E313" s="1131"/>
      <c r="F313" s="1131"/>
      <c r="G313" s="1131"/>
    </row>
    <row r="314" spans="1:7" ht="15.75" customHeight="1">
      <c r="A314" s="1130"/>
      <c r="B314" s="1131"/>
      <c r="C314" s="1131"/>
      <c r="D314" s="1131"/>
      <c r="E314" s="1131"/>
      <c r="F314" s="1131"/>
      <c r="G314" s="1131"/>
    </row>
    <row r="315" spans="1:7" ht="15.75" customHeight="1">
      <c r="A315" s="1130"/>
      <c r="B315" s="1131"/>
      <c r="C315" s="1131"/>
      <c r="D315" s="1131"/>
      <c r="E315" s="1131"/>
      <c r="F315" s="1131"/>
      <c r="G315" s="1131"/>
    </row>
    <row r="316" spans="1:7" ht="15.75" customHeight="1">
      <c r="A316" s="1130"/>
      <c r="B316" s="1131"/>
      <c r="C316" s="1131"/>
      <c r="D316" s="1131"/>
      <c r="E316" s="1131"/>
      <c r="F316" s="1131"/>
      <c r="G316" s="1131"/>
    </row>
    <row r="317" spans="1:7" ht="15.75" customHeight="1">
      <c r="A317" s="1130"/>
      <c r="B317" s="1131"/>
      <c r="C317" s="1131"/>
      <c r="D317" s="1131"/>
      <c r="E317" s="1131"/>
      <c r="F317" s="1131"/>
      <c r="G317" s="1131"/>
    </row>
    <row r="318" spans="1:7" ht="15.75" customHeight="1">
      <c r="A318" s="1130"/>
      <c r="B318" s="1131"/>
      <c r="C318" s="1131"/>
      <c r="D318" s="1131"/>
      <c r="E318" s="1131"/>
      <c r="F318" s="1131"/>
      <c r="G318" s="1131"/>
    </row>
    <row r="319" spans="1:7" ht="15.75" customHeight="1">
      <c r="A319" s="1130"/>
      <c r="B319" s="1131"/>
      <c r="C319" s="1131"/>
      <c r="D319" s="1131"/>
      <c r="E319" s="1131"/>
      <c r="F319" s="1131"/>
      <c r="G319" s="1131"/>
    </row>
    <row r="320" spans="1:7" ht="15.75" customHeight="1">
      <c r="A320" s="1130"/>
      <c r="B320" s="1131"/>
      <c r="C320" s="1131"/>
      <c r="D320" s="1131"/>
      <c r="E320" s="1131"/>
      <c r="F320" s="1131"/>
      <c r="G320" s="1131"/>
    </row>
    <row r="321" spans="1:7" ht="15.75" customHeight="1">
      <c r="A321" s="1130"/>
      <c r="B321" s="1131"/>
      <c r="C321" s="1131"/>
      <c r="D321" s="1131"/>
      <c r="E321" s="1131"/>
      <c r="F321" s="1131"/>
      <c r="G321" s="1131"/>
    </row>
    <row r="322" spans="1:7" ht="15.75" customHeight="1">
      <c r="A322" s="1130"/>
      <c r="B322" s="1131"/>
      <c r="C322" s="1131"/>
      <c r="D322" s="1131"/>
      <c r="E322" s="1131"/>
      <c r="F322" s="1131"/>
      <c r="G322" s="1131"/>
    </row>
    <row r="323" spans="1:7" ht="15.75" customHeight="1">
      <c r="A323" s="1130"/>
      <c r="B323" s="1131"/>
      <c r="C323" s="1131"/>
      <c r="D323" s="1131"/>
      <c r="E323" s="1131"/>
      <c r="F323" s="1131"/>
      <c r="G323" s="1131"/>
    </row>
    <row r="324" spans="1:7" ht="15.75" customHeight="1">
      <c r="A324" s="1130"/>
      <c r="B324" s="1131"/>
      <c r="C324" s="1131"/>
      <c r="D324" s="1131"/>
      <c r="E324" s="1131"/>
      <c r="F324" s="1131"/>
      <c r="G324" s="1131"/>
    </row>
    <row r="325" spans="1:7" ht="15.75" customHeight="1">
      <c r="A325" s="1130"/>
      <c r="B325" s="1131"/>
      <c r="C325" s="1131"/>
      <c r="D325" s="1131"/>
      <c r="E325" s="1131"/>
      <c r="F325" s="1131"/>
      <c r="G325" s="1131"/>
    </row>
    <row r="326" spans="1:7" ht="15.75" customHeight="1">
      <c r="A326" s="1130"/>
      <c r="B326" s="1131"/>
      <c r="C326" s="1131"/>
      <c r="D326" s="1131"/>
      <c r="E326" s="1131"/>
      <c r="F326" s="1131"/>
      <c r="G326" s="1131"/>
    </row>
    <row r="327" spans="1:7" ht="15.75" customHeight="1">
      <c r="A327" s="1130"/>
      <c r="B327" s="1131"/>
      <c r="C327" s="1131"/>
      <c r="D327" s="1131"/>
      <c r="E327" s="1131"/>
      <c r="F327" s="1131"/>
      <c r="G327" s="1131"/>
    </row>
    <row r="328" spans="1:7" ht="15.75" customHeight="1">
      <c r="A328" s="1130"/>
      <c r="B328" s="1131"/>
      <c r="C328" s="1131"/>
      <c r="D328" s="1131"/>
      <c r="E328" s="1131"/>
      <c r="F328" s="1131"/>
      <c r="G328" s="1131"/>
    </row>
    <row r="329" spans="1:7" ht="15.75" customHeight="1">
      <c r="A329" s="1130"/>
      <c r="B329" s="1131"/>
      <c r="C329" s="1131"/>
      <c r="D329" s="1131"/>
      <c r="E329" s="1131"/>
      <c r="F329" s="1131"/>
      <c r="G329" s="1131"/>
    </row>
    <row r="330" spans="1:7" ht="15.75" customHeight="1">
      <c r="A330" s="1130"/>
      <c r="B330" s="1131"/>
      <c r="C330" s="1131"/>
      <c r="D330" s="1131"/>
      <c r="E330" s="1131"/>
      <c r="F330" s="1131"/>
      <c r="G330" s="1131"/>
    </row>
    <row r="331" spans="1:7" ht="15.75" customHeight="1">
      <c r="A331" s="1130"/>
      <c r="B331" s="1131"/>
      <c r="C331" s="1131"/>
      <c r="D331" s="1131"/>
      <c r="E331" s="1131"/>
      <c r="F331" s="1131"/>
      <c r="G331" s="1131"/>
    </row>
    <row r="332" spans="1:7" ht="15.75" customHeight="1">
      <c r="A332" s="1130"/>
      <c r="B332" s="1131"/>
      <c r="C332" s="1131"/>
      <c r="D332" s="1131"/>
      <c r="E332" s="1131"/>
      <c r="F332" s="1131"/>
      <c r="G332" s="1131"/>
    </row>
    <row r="333" spans="1:7" ht="15.75" customHeight="1">
      <c r="A333" s="1130"/>
      <c r="B333" s="1131"/>
      <c r="C333" s="1131"/>
      <c r="D333" s="1131"/>
      <c r="E333" s="1131"/>
      <c r="F333" s="1131"/>
      <c r="G333" s="1131"/>
    </row>
    <row r="334" spans="1:7" ht="15.75" customHeight="1">
      <c r="A334" s="1130"/>
      <c r="B334" s="1131"/>
      <c r="C334" s="1131"/>
      <c r="D334" s="1131"/>
      <c r="E334" s="1131"/>
      <c r="F334" s="1131"/>
      <c r="G334" s="1131"/>
    </row>
    <row r="335" spans="1:7" ht="15.75" customHeight="1">
      <c r="A335" s="1130"/>
      <c r="B335" s="1131"/>
      <c r="C335" s="1131"/>
      <c r="D335" s="1131"/>
      <c r="E335" s="1131"/>
      <c r="F335" s="1131"/>
      <c r="G335" s="1131"/>
    </row>
    <row r="336" spans="1:7" ht="15.75" customHeight="1">
      <c r="A336" s="1130"/>
      <c r="B336" s="1131"/>
      <c r="C336" s="1131"/>
      <c r="D336" s="1131"/>
      <c r="E336" s="1131"/>
      <c r="F336" s="1131"/>
      <c r="G336" s="1131"/>
    </row>
    <row r="337" spans="1:7" ht="15.75" customHeight="1">
      <c r="A337" s="1130"/>
      <c r="B337" s="1131"/>
      <c r="C337" s="1131"/>
      <c r="D337" s="1131"/>
      <c r="E337" s="1131"/>
      <c r="F337" s="1131"/>
      <c r="G337" s="1131"/>
    </row>
    <row r="338" spans="1:7" ht="15.75" customHeight="1">
      <c r="A338" s="1130"/>
      <c r="B338" s="1131"/>
      <c r="C338" s="1131"/>
      <c r="D338" s="1131"/>
      <c r="E338" s="1131"/>
      <c r="F338" s="1131"/>
      <c r="G338" s="1131"/>
    </row>
    <row r="339" spans="1:7" ht="15.75" customHeight="1">
      <c r="A339" s="1130"/>
      <c r="B339" s="1131"/>
      <c r="C339" s="1131"/>
      <c r="D339" s="1131"/>
      <c r="E339" s="1131"/>
      <c r="F339" s="1131"/>
      <c r="G339" s="1131"/>
    </row>
    <row r="340" spans="1:7" ht="15.75" customHeight="1">
      <c r="A340" s="1130"/>
      <c r="B340" s="1131"/>
      <c r="C340" s="1131"/>
      <c r="D340" s="1131"/>
      <c r="E340" s="1131"/>
      <c r="F340" s="1131"/>
      <c r="G340" s="1131"/>
    </row>
    <row r="341" spans="1:7" ht="15.75" customHeight="1">
      <c r="A341" s="1130"/>
      <c r="B341" s="1131"/>
      <c r="C341" s="1131"/>
      <c r="D341" s="1131"/>
      <c r="E341" s="1131"/>
      <c r="F341" s="1131"/>
      <c r="G341" s="1131"/>
    </row>
    <row r="342" spans="1:7" ht="15.75" customHeight="1">
      <c r="A342" s="1130"/>
      <c r="B342" s="1131"/>
      <c r="C342" s="1131"/>
      <c r="D342" s="1131"/>
      <c r="E342" s="1131"/>
      <c r="F342" s="1131"/>
      <c r="G342" s="1131"/>
    </row>
    <row r="343" spans="1:7" ht="15.75" customHeight="1">
      <c r="A343" s="1130"/>
      <c r="B343" s="1131"/>
      <c r="C343" s="1131"/>
      <c r="D343" s="1131"/>
      <c r="E343" s="1131"/>
      <c r="F343" s="1131"/>
      <c r="G343" s="1131"/>
    </row>
    <row r="344" spans="1:7" ht="15.75" customHeight="1">
      <c r="A344" s="1130"/>
      <c r="B344" s="1131"/>
      <c r="C344" s="1131"/>
      <c r="D344" s="1131"/>
      <c r="E344" s="1131"/>
      <c r="F344" s="1131"/>
      <c r="G344" s="1131"/>
    </row>
    <row r="345" spans="1:7" ht="15.75" customHeight="1">
      <c r="A345" s="1130"/>
      <c r="B345" s="1131"/>
      <c r="C345" s="1131"/>
      <c r="D345" s="1131"/>
      <c r="E345" s="1131"/>
      <c r="F345" s="1131"/>
      <c r="G345" s="1131"/>
    </row>
    <row r="346" spans="1:7" ht="15.75" customHeight="1">
      <c r="A346" s="1130"/>
      <c r="B346" s="1131"/>
      <c r="C346" s="1131"/>
      <c r="D346" s="1131"/>
      <c r="E346" s="1131"/>
      <c r="F346" s="1131"/>
      <c r="G346" s="1131"/>
    </row>
    <row r="347" spans="1:7" ht="15.75" customHeight="1">
      <c r="A347" s="1130"/>
      <c r="B347" s="1131"/>
      <c r="C347" s="1131"/>
      <c r="D347" s="1131"/>
      <c r="E347" s="1131"/>
      <c r="F347" s="1131"/>
      <c r="G347" s="1131"/>
    </row>
    <row r="348" spans="1:7" ht="15.75" customHeight="1">
      <c r="A348" s="1130"/>
      <c r="B348" s="1131"/>
      <c r="C348" s="1131"/>
      <c r="D348" s="1131"/>
      <c r="E348" s="1131"/>
      <c r="F348" s="1131"/>
      <c r="G348" s="1131"/>
    </row>
    <row r="349" spans="1:7" ht="15.75" customHeight="1">
      <c r="A349" s="1130"/>
      <c r="B349" s="1131"/>
      <c r="C349" s="1131"/>
      <c r="D349" s="1131"/>
      <c r="E349" s="1131"/>
      <c r="F349" s="1131"/>
      <c r="G349" s="1131"/>
    </row>
    <row r="350" spans="1:7" ht="15.75" customHeight="1">
      <c r="A350" s="1130"/>
      <c r="B350" s="1131"/>
      <c r="C350" s="1131"/>
      <c r="D350" s="1131"/>
      <c r="E350" s="1131"/>
      <c r="F350" s="1131"/>
      <c r="G350" s="1131"/>
    </row>
    <row r="351" spans="1:7" ht="15.75" customHeight="1">
      <c r="A351" s="1130"/>
      <c r="B351" s="1131"/>
      <c r="C351" s="1131"/>
      <c r="D351" s="1131"/>
      <c r="E351" s="1131"/>
      <c r="F351" s="1131"/>
      <c r="G351" s="1131"/>
    </row>
    <row r="352" spans="1:7" ht="15.75" customHeight="1">
      <c r="A352" s="1130"/>
      <c r="B352" s="1131"/>
      <c r="C352" s="1131"/>
      <c r="D352" s="1131"/>
      <c r="E352" s="1131"/>
      <c r="F352" s="1131"/>
      <c r="G352" s="1131"/>
    </row>
    <row r="353" spans="1:7" ht="15.75" customHeight="1">
      <c r="A353" s="1130"/>
      <c r="B353" s="1131"/>
      <c r="C353" s="1131"/>
      <c r="D353" s="1131"/>
      <c r="E353" s="1131"/>
      <c r="F353" s="1131"/>
      <c r="G353" s="1131"/>
    </row>
    <row r="354" spans="1:7" ht="15.75" customHeight="1">
      <c r="A354" s="1130"/>
      <c r="B354" s="1131"/>
      <c r="C354" s="1131"/>
      <c r="D354" s="1131"/>
      <c r="E354" s="1131"/>
      <c r="F354" s="1131"/>
      <c r="G354" s="1131"/>
    </row>
    <row r="355" spans="1:7" ht="15.75" customHeight="1">
      <c r="A355" s="1130"/>
      <c r="B355" s="1131"/>
      <c r="C355" s="1131"/>
      <c r="D355" s="1131"/>
      <c r="E355" s="1131"/>
      <c r="F355" s="1131"/>
      <c r="G355" s="1131"/>
    </row>
    <row r="356" spans="1:7" ht="15.75" customHeight="1">
      <c r="A356" s="1130"/>
      <c r="B356" s="1131"/>
      <c r="C356" s="1131"/>
      <c r="D356" s="1131"/>
      <c r="E356" s="1131"/>
      <c r="F356" s="1131"/>
      <c r="G356" s="1131"/>
    </row>
    <row r="357" spans="1:7" ht="15.75" customHeight="1">
      <c r="A357" s="1130"/>
      <c r="B357" s="1131"/>
      <c r="C357" s="1131"/>
      <c r="D357" s="1131"/>
      <c r="E357" s="1131"/>
      <c r="F357" s="1131"/>
      <c r="G357" s="1131"/>
    </row>
    <row r="358" spans="1:7" ht="15.75" customHeight="1">
      <c r="A358" s="1130"/>
      <c r="B358" s="1131"/>
      <c r="C358" s="1131"/>
      <c r="D358" s="1131"/>
      <c r="E358" s="1131"/>
      <c r="F358" s="1131"/>
      <c r="G358" s="1131"/>
    </row>
    <row r="359" spans="1:7" ht="15.75" customHeight="1">
      <c r="A359" s="1130"/>
      <c r="B359" s="1131"/>
      <c r="C359" s="1131"/>
      <c r="D359" s="1131"/>
      <c r="E359" s="1131"/>
      <c r="F359" s="1131"/>
      <c r="G359" s="1131"/>
    </row>
    <row r="360" spans="1:7" ht="15.75" customHeight="1">
      <c r="A360" s="1130"/>
      <c r="B360" s="1131"/>
      <c r="C360" s="1131"/>
      <c r="D360" s="1131"/>
      <c r="E360" s="1131"/>
      <c r="F360" s="1131"/>
      <c r="G360" s="1131"/>
    </row>
    <row r="361" spans="1:7" ht="15.75" customHeight="1">
      <c r="A361" s="1130"/>
      <c r="B361" s="1131"/>
      <c r="C361" s="1131"/>
      <c r="D361" s="1131"/>
      <c r="E361" s="1131"/>
      <c r="F361" s="1131"/>
      <c r="G361" s="1131"/>
    </row>
    <row r="362" spans="1:7" ht="15.75" customHeight="1">
      <c r="A362" s="1130"/>
      <c r="B362" s="1131"/>
      <c r="C362" s="1131"/>
      <c r="D362" s="1131"/>
      <c r="E362" s="1131"/>
      <c r="F362" s="1131"/>
      <c r="G362" s="1131"/>
    </row>
    <row r="363" spans="1:7" ht="15.75" customHeight="1">
      <c r="A363" s="1130"/>
      <c r="B363" s="1131"/>
      <c r="C363" s="1131"/>
      <c r="D363" s="1131"/>
      <c r="E363" s="1131"/>
      <c r="F363" s="1131"/>
      <c r="G363" s="1131"/>
    </row>
    <row r="364" spans="1:7" ht="15.75" customHeight="1">
      <c r="A364" s="1130"/>
      <c r="B364" s="1131"/>
      <c r="C364" s="1131"/>
      <c r="D364" s="1131"/>
      <c r="E364" s="1131"/>
      <c r="F364" s="1131"/>
      <c r="G364" s="1131"/>
    </row>
    <row r="365" spans="1:7" ht="15.75" customHeight="1">
      <c r="A365" s="1130"/>
      <c r="B365" s="1131"/>
      <c r="C365" s="1131"/>
      <c r="D365" s="1131"/>
      <c r="E365" s="1131"/>
      <c r="F365" s="1131"/>
      <c r="G365" s="1131"/>
    </row>
    <row r="366" spans="1:7" ht="15.75" customHeight="1">
      <c r="A366" s="1130"/>
      <c r="B366" s="1131"/>
      <c r="C366" s="1131"/>
      <c r="D366" s="1131"/>
      <c r="E366" s="1131"/>
      <c r="F366" s="1131"/>
      <c r="G366" s="1131"/>
    </row>
    <row r="367" spans="1:7" ht="15.75" customHeight="1">
      <c r="A367" s="1130"/>
      <c r="B367" s="1131"/>
      <c r="C367" s="1131"/>
      <c r="D367" s="1131"/>
      <c r="E367" s="1131"/>
      <c r="F367" s="1131"/>
      <c r="G367" s="1131"/>
    </row>
    <row r="368" spans="1:7" ht="15.75" customHeight="1">
      <c r="A368" s="1130"/>
      <c r="B368" s="1131"/>
      <c r="C368" s="1131"/>
      <c r="D368" s="1131"/>
      <c r="E368" s="1131"/>
      <c r="F368" s="1131"/>
      <c r="G368" s="1131"/>
    </row>
    <row r="369" spans="1:7" ht="15.75" customHeight="1">
      <c r="A369" s="1130"/>
      <c r="B369" s="1131"/>
      <c r="C369" s="1131"/>
      <c r="D369" s="1131"/>
      <c r="E369" s="1131"/>
      <c r="F369" s="1131"/>
      <c r="G369" s="1131"/>
    </row>
    <row r="370" spans="1:7" ht="15.75" customHeight="1">
      <c r="A370" s="1130"/>
      <c r="B370" s="1131"/>
      <c r="C370" s="1131"/>
      <c r="D370" s="1131"/>
      <c r="E370" s="1131"/>
      <c r="F370" s="1131"/>
      <c r="G370" s="1131"/>
    </row>
    <row r="371" spans="1:7" ht="15.75" customHeight="1">
      <c r="A371" s="1130"/>
      <c r="B371" s="1131"/>
      <c r="C371" s="1131"/>
      <c r="D371" s="1131"/>
      <c r="E371" s="1131"/>
      <c r="F371" s="1131"/>
      <c r="G371" s="1131"/>
    </row>
    <row r="372" spans="1:7" ht="15.75" customHeight="1">
      <c r="A372" s="1130"/>
      <c r="B372" s="1131"/>
      <c r="C372" s="1131"/>
      <c r="D372" s="1131"/>
      <c r="E372" s="1131"/>
      <c r="F372" s="1131"/>
      <c r="G372" s="1131"/>
    </row>
    <row r="373" spans="1:7" ht="15.75" customHeight="1">
      <c r="A373" s="1130"/>
      <c r="B373" s="1131"/>
      <c r="C373" s="1131"/>
      <c r="D373" s="1131"/>
      <c r="E373" s="1131"/>
      <c r="F373" s="1131"/>
      <c r="G373" s="1131"/>
    </row>
    <row r="374" spans="1:7" ht="15.75" customHeight="1">
      <c r="A374" s="1130"/>
      <c r="B374" s="1131"/>
      <c r="C374" s="1131"/>
      <c r="D374" s="1131"/>
      <c r="E374" s="1131"/>
      <c r="F374" s="1131"/>
      <c r="G374" s="1131"/>
    </row>
    <row r="375" spans="1:7" ht="15.75" customHeight="1">
      <c r="A375" s="1130"/>
      <c r="B375" s="1131"/>
      <c r="C375" s="1131"/>
      <c r="D375" s="1131"/>
      <c r="E375" s="1131"/>
      <c r="F375" s="1131"/>
      <c r="G375" s="1131"/>
    </row>
    <row r="376" spans="1:7" ht="15.75" customHeight="1">
      <c r="A376" s="1130"/>
      <c r="B376" s="1131"/>
      <c r="C376" s="1131"/>
      <c r="D376" s="1131"/>
      <c r="E376" s="1131"/>
      <c r="F376" s="1131"/>
      <c r="G376" s="1131"/>
    </row>
    <row r="377" spans="1:7" ht="15.75" customHeight="1">
      <c r="A377" s="1130"/>
      <c r="B377" s="1131"/>
      <c r="C377" s="1131"/>
      <c r="D377" s="1131"/>
      <c r="E377" s="1131"/>
      <c r="F377" s="1131"/>
      <c r="G377" s="1131"/>
    </row>
    <row r="378" spans="1:7" ht="15.75" customHeight="1">
      <c r="A378" s="1130"/>
      <c r="B378" s="1131"/>
      <c r="C378" s="1131"/>
      <c r="D378" s="1131"/>
      <c r="E378" s="1131"/>
      <c r="F378" s="1131"/>
      <c r="G378" s="1131"/>
    </row>
    <row r="379" spans="1:7" ht="15.75" customHeight="1">
      <c r="A379" s="1130"/>
      <c r="B379" s="1131"/>
      <c r="C379" s="1131"/>
      <c r="D379" s="1131"/>
      <c r="E379" s="1131"/>
      <c r="F379" s="1131"/>
      <c r="G379" s="1131"/>
    </row>
    <row r="380" spans="1:7" ht="15.75" customHeight="1">
      <c r="A380" s="1130"/>
      <c r="B380" s="1131"/>
      <c r="C380" s="1131"/>
      <c r="D380" s="1131"/>
      <c r="E380" s="1131"/>
      <c r="F380" s="1131"/>
      <c r="G380" s="1131"/>
    </row>
    <row r="381" spans="1:7" ht="15.75" customHeight="1">
      <c r="A381" s="1130"/>
      <c r="B381" s="1131"/>
      <c r="C381" s="1131"/>
      <c r="D381" s="1131"/>
      <c r="E381" s="1131"/>
      <c r="F381" s="1131"/>
      <c r="G381" s="1131"/>
    </row>
    <row r="382" spans="1:7" ht="15.75" customHeight="1">
      <c r="A382" s="1130"/>
      <c r="B382" s="1131"/>
      <c r="C382" s="1131"/>
      <c r="D382" s="1131"/>
      <c r="E382" s="1131"/>
      <c r="F382" s="1131"/>
      <c r="G382" s="1131"/>
    </row>
    <row r="383" spans="1:7" ht="15.75" customHeight="1">
      <c r="A383" s="1130"/>
      <c r="B383" s="1131"/>
      <c r="C383" s="1131"/>
      <c r="D383" s="1131"/>
      <c r="E383" s="1131"/>
      <c r="F383" s="1131"/>
      <c r="G383" s="1131"/>
    </row>
    <row r="384" spans="1:7" ht="15.75" customHeight="1">
      <c r="A384" s="1130"/>
      <c r="B384" s="1131"/>
      <c r="C384" s="1131"/>
      <c r="D384" s="1131"/>
      <c r="E384" s="1131"/>
      <c r="F384" s="1131"/>
      <c r="G384" s="1131"/>
    </row>
    <row r="385" spans="1:7" ht="15.75" customHeight="1">
      <c r="A385" s="1130"/>
      <c r="B385" s="1131"/>
      <c r="C385" s="1131"/>
      <c r="D385" s="1131"/>
      <c r="E385" s="1131"/>
      <c r="F385" s="1131"/>
      <c r="G385" s="1131"/>
    </row>
    <row r="386" spans="1:7" ht="15.75" customHeight="1">
      <c r="A386" s="1130"/>
      <c r="B386" s="1131"/>
      <c r="C386" s="1131"/>
      <c r="D386" s="1131"/>
      <c r="E386" s="1131"/>
      <c r="F386" s="1131"/>
      <c r="G386" s="1131"/>
    </row>
    <row r="387" spans="1:7" ht="15.75" customHeight="1">
      <c r="A387" s="1130"/>
      <c r="B387" s="1131"/>
      <c r="C387" s="1131"/>
      <c r="D387" s="1131"/>
      <c r="E387" s="1131"/>
      <c r="F387" s="1131"/>
      <c r="G387" s="1131"/>
    </row>
    <row r="388" spans="1:7" ht="15.75" customHeight="1">
      <c r="A388" s="1130"/>
      <c r="B388" s="1131"/>
      <c r="C388" s="1131"/>
      <c r="D388" s="1131"/>
      <c r="E388" s="1131"/>
      <c r="F388" s="1131"/>
      <c r="G388" s="1131"/>
    </row>
    <row r="389" spans="1:7" ht="15.75" customHeight="1">
      <c r="A389" s="1130"/>
      <c r="B389" s="1131"/>
      <c r="C389" s="1131"/>
      <c r="D389" s="1131"/>
      <c r="E389" s="1131"/>
      <c r="F389" s="1131"/>
      <c r="G389" s="1131"/>
    </row>
    <row r="390" spans="1:7" ht="15.75" customHeight="1">
      <c r="A390" s="1130"/>
      <c r="B390" s="1131"/>
      <c r="C390" s="1131"/>
      <c r="D390" s="1131"/>
      <c r="E390" s="1131"/>
      <c r="F390" s="1131"/>
      <c r="G390" s="1131"/>
    </row>
    <row r="391" spans="1:7" ht="15.75" customHeight="1">
      <c r="A391" s="1130"/>
      <c r="B391" s="1131"/>
      <c r="C391" s="1131"/>
      <c r="D391" s="1131"/>
      <c r="E391" s="1131"/>
      <c r="F391" s="1131"/>
      <c r="G391" s="1131"/>
    </row>
    <row r="392" spans="1:7" ht="15.75" customHeight="1">
      <c r="A392" s="1130"/>
      <c r="B392" s="1131"/>
      <c r="C392" s="1131"/>
      <c r="D392" s="1131"/>
      <c r="E392" s="1131"/>
      <c r="F392" s="1131"/>
      <c r="G392" s="1131"/>
    </row>
    <row r="393" spans="1:7" ht="15.75" customHeight="1">
      <c r="A393" s="1130"/>
      <c r="B393" s="1131"/>
      <c r="C393" s="1131"/>
      <c r="D393" s="1131"/>
      <c r="E393" s="1131"/>
      <c r="F393" s="1131"/>
      <c r="G393" s="1131"/>
    </row>
    <row r="394" spans="1:7" ht="15.75" customHeight="1">
      <c r="A394" s="1130"/>
      <c r="B394" s="1131"/>
      <c r="C394" s="1131"/>
      <c r="D394" s="1131"/>
      <c r="E394" s="1131"/>
      <c r="F394" s="1131"/>
      <c r="G394" s="1131"/>
    </row>
    <row r="395" spans="1:7" ht="15.75" customHeight="1">
      <c r="A395" s="1130"/>
      <c r="B395" s="1131"/>
      <c r="C395" s="1131"/>
      <c r="D395" s="1131"/>
      <c r="E395" s="1131"/>
      <c r="F395" s="1131"/>
      <c r="G395" s="1131"/>
    </row>
    <row r="396" spans="1:7" ht="15.75" customHeight="1">
      <c r="A396" s="1130"/>
      <c r="B396" s="1131"/>
      <c r="C396" s="1131"/>
      <c r="D396" s="1131"/>
      <c r="E396" s="1131"/>
      <c r="F396" s="1131"/>
      <c r="G396" s="1131"/>
    </row>
    <row r="397" spans="1:7" ht="15.75" customHeight="1">
      <c r="A397" s="1130"/>
      <c r="B397" s="1131"/>
      <c r="C397" s="1131"/>
      <c r="D397" s="1131"/>
      <c r="E397" s="1131"/>
      <c r="F397" s="1131"/>
      <c r="G397" s="1131"/>
    </row>
    <row r="398" spans="1:7" ht="15.75" customHeight="1">
      <c r="A398" s="1130"/>
      <c r="B398" s="1131"/>
      <c r="C398" s="1131"/>
      <c r="D398" s="1131"/>
      <c r="E398" s="1131"/>
      <c r="F398" s="1131"/>
      <c r="G398" s="1131"/>
    </row>
    <row r="399" spans="1:7" ht="15.75" customHeight="1">
      <c r="A399" s="1130"/>
      <c r="B399" s="1131"/>
      <c r="C399" s="1131"/>
      <c r="D399" s="1131"/>
      <c r="E399" s="1131"/>
      <c r="F399" s="1131"/>
      <c r="G399" s="1131"/>
    </row>
    <row r="400" spans="1:7" ht="15.75" customHeight="1">
      <c r="A400" s="1130"/>
      <c r="B400" s="1131"/>
      <c r="C400" s="1131"/>
      <c r="D400" s="1131"/>
      <c r="E400" s="1131"/>
      <c r="F400" s="1131"/>
      <c r="G400" s="1131"/>
    </row>
    <row r="401" spans="1:7" ht="15.75" customHeight="1">
      <c r="A401" s="1130"/>
      <c r="B401" s="1131"/>
      <c r="C401" s="1131"/>
      <c r="D401" s="1131"/>
      <c r="E401" s="1131"/>
      <c r="F401" s="1131"/>
      <c r="G401" s="1131"/>
    </row>
    <row r="402" spans="1:7" ht="15.75" customHeight="1">
      <c r="A402" s="1130"/>
      <c r="B402" s="1131"/>
      <c r="C402" s="1131"/>
      <c r="D402" s="1131"/>
      <c r="E402" s="1131"/>
      <c r="F402" s="1131"/>
      <c r="G402" s="1131"/>
    </row>
    <row r="403" spans="1:7" ht="15.75" customHeight="1">
      <c r="A403" s="1130"/>
      <c r="B403" s="1131"/>
      <c r="C403" s="1131"/>
      <c r="D403" s="1131"/>
      <c r="E403" s="1131"/>
      <c r="F403" s="1131"/>
      <c r="G403" s="1131"/>
    </row>
    <row r="404" spans="1:7" ht="15.75" customHeight="1">
      <c r="A404" s="1130"/>
      <c r="B404" s="1131"/>
      <c r="C404" s="1131"/>
      <c r="D404" s="1131"/>
      <c r="E404" s="1131"/>
      <c r="F404" s="1131"/>
      <c r="G404" s="1131"/>
    </row>
    <row r="405" spans="1:7" ht="15.75" customHeight="1">
      <c r="A405" s="1130"/>
      <c r="B405" s="1131"/>
      <c r="C405" s="1131"/>
      <c r="D405" s="1131"/>
      <c r="E405" s="1131"/>
      <c r="F405" s="1131"/>
      <c r="G405" s="1131"/>
    </row>
    <row r="406" spans="1:7" ht="15.75" customHeight="1">
      <c r="A406" s="1130"/>
      <c r="B406" s="1131"/>
      <c r="C406" s="1131"/>
      <c r="D406" s="1131"/>
      <c r="E406" s="1131"/>
      <c r="F406" s="1131"/>
      <c r="G406" s="1131"/>
    </row>
    <row r="407" spans="1:7" ht="15.75" customHeight="1">
      <c r="A407" s="1130"/>
      <c r="B407" s="1131"/>
      <c r="C407" s="1131"/>
      <c r="D407" s="1131"/>
      <c r="E407" s="1131"/>
      <c r="F407" s="1131"/>
      <c r="G407" s="1131"/>
    </row>
    <row r="408" spans="1:7" ht="15.75" customHeight="1">
      <c r="A408" s="1130"/>
      <c r="B408" s="1131"/>
      <c r="C408" s="1131"/>
      <c r="D408" s="1131"/>
      <c r="E408" s="1131"/>
      <c r="F408" s="1131"/>
      <c r="G408" s="1131"/>
    </row>
    <row r="409" spans="1:7" ht="15.75" customHeight="1">
      <c r="A409" s="1130"/>
      <c r="B409" s="1131"/>
      <c r="C409" s="1131"/>
      <c r="D409" s="1131"/>
      <c r="E409" s="1131"/>
      <c r="F409" s="1131"/>
      <c r="G409" s="1131"/>
    </row>
    <row r="410" spans="1:7" ht="15.75" customHeight="1">
      <c r="A410" s="1130"/>
      <c r="B410" s="1131"/>
      <c r="C410" s="1131"/>
      <c r="D410" s="1131"/>
      <c r="E410" s="1131"/>
      <c r="F410" s="1131"/>
      <c r="G410" s="1131"/>
    </row>
    <row r="411" spans="1:7" ht="15.75" customHeight="1">
      <c r="A411" s="1130"/>
      <c r="B411" s="1131"/>
      <c r="C411" s="1131"/>
      <c r="D411" s="1131"/>
      <c r="E411" s="1131"/>
      <c r="F411" s="1131"/>
      <c r="G411" s="1131"/>
    </row>
    <row r="412" spans="1:7" ht="15.75" customHeight="1">
      <c r="A412" s="1130"/>
      <c r="B412" s="1131"/>
      <c r="C412" s="1131"/>
      <c r="D412" s="1131"/>
      <c r="E412" s="1131"/>
      <c r="F412" s="1131"/>
      <c r="G412" s="1131"/>
    </row>
    <row r="413" spans="1:7" ht="15.75" customHeight="1">
      <c r="A413" s="1130"/>
      <c r="B413" s="1131"/>
      <c r="C413" s="1131"/>
      <c r="D413" s="1131"/>
      <c r="E413" s="1131"/>
      <c r="F413" s="1131"/>
      <c r="G413" s="1131"/>
    </row>
    <row r="414" spans="1:7" ht="15.75" customHeight="1">
      <c r="A414" s="1130"/>
      <c r="B414" s="1131"/>
      <c r="C414" s="1131"/>
      <c r="D414" s="1131"/>
      <c r="E414" s="1131"/>
      <c r="F414" s="1131"/>
      <c r="G414" s="1131"/>
    </row>
    <row r="415" spans="1:7" ht="15.75" customHeight="1">
      <c r="A415" s="1130"/>
      <c r="B415" s="1131"/>
      <c r="C415" s="1131"/>
      <c r="D415" s="1131"/>
      <c r="E415" s="1131"/>
      <c r="F415" s="1131"/>
      <c r="G415" s="1131"/>
    </row>
    <row r="416" spans="1:7" ht="15.75" customHeight="1">
      <c r="A416" s="1130"/>
      <c r="B416" s="1131"/>
      <c r="C416" s="1131"/>
      <c r="D416" s="1131"/>
      <c r="E416" s="1131"/>
      <c r="F416" s="1131"/>
      <c r="G416" s="1131"/>
    </row>
    <row r="417" spans="1:7" ht="15.75" customHeight="1">
      <c r="A417" s="1130"/>
      <c r="B417" s="1131"/>
      <c r="C417" s="1131"/>
      <c r="D417" s="1131"/>
      <c r="E417" s="1131"/>
      <c r="F417" s="1131"/>
      <c r="G417" s="1131"/>
    </row>
    <row r="418" spans="1:7" ht="15.75" customHeight="1">
      <c r="A418" s="1130"/>
      <c r="B418" s="1131"/>
      <c r="C418" s="1131"/>
      <c r="D418" s="1131"/>
      <c r="E418" s="1131"/>
      <c r="F418" s="1131"/>
      <c r="G418" s="1131"/>
    </row>
    <row r="419" spans="1:7" ht="15.75" customHeight="1">
      <c r="A419" s="1130"/>
      <c r="B419" s="1131"/>
      <c r="C419" s="1131"/>
      <c r="D419" s="1131"/>
      <c r="E419" s="1131"/>
      <c r="F419" s="1131"/>
      <c r="G419" s="1131"/>
    </row>
    <row r="420" spans="1:7" ht="15.75" customHeight="1">
      <c r="A420" s="1130"/>
      <c r="B420" s="1131"/>
      <c r="C420" s="1131"/>
      <c r="D420" s="1131"/>
      <c r="E420" s="1131"/>
      <c r="F420" s="1131"/>
      <c r="G420" s="1131"/>
    </row>
    <row r="421" spans="1:7" ht="15.75" customHeight="1">
      <c r="A421" s="1130"/>
      <c r="B421" s="1131"/>
      <c r="C421" s="1131"/>
      <c r="D421" s="1131"/>
      <c r="E421" s="1131"/>
      <c r="F421" s="1131"/>
      <c r="G421" s="1131"/>
    </row>
    <row r="422" spans="1:7" ht="15.75" customHeight="1">
      <c r="A422" s="1130"/>
      <c r="B422" s="1131"/>
      <c r="C422" s="1131"/>
      <c r="D422" s="1131"/>
      <c r="E422" s="1131"/>
      <c r="F422" s="1131"/>
      <c r="G422" s="1131"/>
    </row>
    <row r="423" spans="1:7" ht="15.75" customHeight="1">
      <c r="A423" s="1130"/>
      <c r="B423" s="1131"/>
      <c r="C423" s="1131"/>
      <c r="D423" s="1131"/>
      <c r="E423" s="1131"/>
      <c r="F423" s="1131"/>
      <c r="G423" s="1131"/>
    </row>
    <row r="424" spans="1:7" ht="15.75" customHeight="1">
      <c r="A424" s="1130"/>
      <c r="B424" s="1131"/>
      <c r="C424" s="1131"/>
      <c r="D424" s="1131"/>
      <c r="E424" s="1131"/>
      <c r="F424" s="1131"/>
      <c r="G424" s="1131"/>
    </row>
    <row r="425" spans="1:7" ht="15.75" customHeight="1">
      <c r="A425" s="1130"/>
      <c r="B425" s="1131"/>
      <c r="C425" s="1131"/>
      <c r="D425" s="1131"/>
      <c r="E425" s="1131"/>
      <c r="F425" s="1131"/>
      <c r="G425" s="1131"/>
    </row>
    <row r="426" spans="1:7" ht="15.75" customHeight="1">
      <c r="A426" s="1130"/>
      <c r="B426" s="1131"/>
      <c r="C426" s="1131"/>
      <c r="D426" s="1131"/>
      <c r="E426" s="1131"/>
      <c r="F426" s="1131"/>
      <c r="G426" s="1131"/>
    </row>
    <row r="427" spans="1:7" ht="15.75" customHeight="1">
      <c r="A427" s="1130"/>
      <c r="B427" s="1131"/>
      <c r="C427" s="1131"/>
      <c r="D427" s="1131"/>
      <c r="E427" s="1131"/>
      <c r="F427" s="1131"/>
      <c r="G427" s="1131"/>
    </row>
    <row r="428" spans="1:7" ht="15.75" customHeight="1">
      <c r="A428" s="1130"/>
      <c r="B428" s="1131"/>
      <c r="C428" s="1131"/>
      <c r="D428" s="1131"/>
      <c r="E428" s="1131"/>
      <c r="F428" s="1131"/>
      <c r="G428" s="1131"/>
    </row>
    <row r="429" spans="1:7" ht="15.75" customHeight="1">
      <c r="A429" s="1130"/>
      <c r="B429" s="1131"/>
      <c r="C429" s="1131"/>
      <c r="D429" s="1131"/>
      <c r="E429" s="1131"/>
      <c r="F429" s="1131"/>
      <c r="G429" s="1131"/>
    </row>
    <row r="430" spans="1:7" ht="15.75" customHeight="1">
      <c r="A430" s="1130"/>
      <c r="B430" s="1131"/>
      <c r="C430" s="1131"/>
      <c r="D430" s="1131"/>
      <c r="E430" s="1131"/>
      <c r="F430" s="1131"/>
      <c r="G430" s="1131"/>
    </row>
    <row r="431" spans="1:7" ht="15.75" customHeight="1">
      <c r="A431" s="1130"/>
      <c r="B431" s="1131"/>
      <c r="C431" s="1131"/>
      <c r="D431" s="1131"/>
      <c r="E431" s="1131"/>
      <c r="F431" s="1131"/>
      <c r="G431" s="1131"/>
    </row>
    <row r="432" spans="1:7" ht="15.75" customHeight="1">
      <c r="A432" s="1130"/>
      <c r="B432" s="1131"/>
      <c r="C432" s="1131"/>
      <c r="D432" s="1131"/>
      <c r="E432" s="1131"/>
      <c r="F432" s="1131"/>
      <c r="G432" s="1131"/>
    </row>
    <row r="433" spans="1:7" ht="15.75" customHeight="1">
      <c r="A433" s="1130"/>
      <c r="B433" s="1131"/>
      <c r="C433" s="1131"/>
      <c r="D433" s="1131"/>
      <c r="E433" s="1131"/>
      <c r="F433" s="1131"/>
      <c r="G433" s="1131"/>
    </row>
    <row r="434" spans="1:7" ht="15.75" customHeight="1">
      <c r="A434" s="1130"/>
      <c r="B434" s="1131"/>
      <c r="C434" s="1131"/>
      <c r="D434" s="1131"/>
      <c r="E434" s="1131"/>
      <c r="F434" s="1131"/>
      <c r="G434" s="1131"/>
    </row>
    <row r="435" spans="1:7" ht="15.75" customHeight="1">
      <c r="A435" s="1130"/>
      <c r="B435" s="1131"/>
      <c r="C435" s="1131"/>
      <c r="D435" s="1131"/>
      <c r="E435" s="1131"/>
      <c r="F435" s="1131"/>
      <c r="G435" s="1131"/>
    </row>
    <row r="436" spans="1:7" ht="15.75" customHeight="1">
      <c r="A436" s="1130"/>
      <c r="B436" s="1131"/>
      <c r="C436" s="1131"/>
      <c r="D436" s="1131"/>
      <c r="E436" s="1131"/>
      <c r="F436" s="1131"/>
      <c r="G436" s="1131"/>
    </row>
    <row r="437" spans="1:7" ht="15.75" customHeight="1">
      <c r="A437" s="1130"/>
      <c r="B437" s="1131"/>
      <c r="C437" s="1131"/>
      <c r="D437" s="1131"/>
      <c r="E437" s="1131"/>
      <c r="F437" s="1131"/>
      <c r="G437" s="1131"/>
    </row>
    <row r="438" spans="1:7" ht="15.75" customHeight="1">
      <c r="A438" s="1130"/>
      <c r="B438" s="1131"/>
      <c r="C438" s="1131"/>
      <c r="D438" s="1131"/>
      <c r="E438" s="1131"/>
      <c r="F438" s="1131"/>
      <c r="G438" s="1131"/>
    </row>
    <row r="439" spans="1:7" ht="15.75" customHeight="1">
      <c r="A439" s="1130"/>
      <c r="B439" s="1131"/>
      <c r="C439" s="1131"/>
      <c r="D439" s="1131"/>
      <c r="E439" s="1131"/>
      <c r="F439" s="1131"/>
      <c r="G439" s="1131"/>
    </row>
    <row r="440" spans="1:7" ht="15.75" customHeight="1">
      <c r="A440" s="1130"/>
      <c r="B440" s="1131"/>
      <c r="C440" s="1131"/>
      <c r="D440" s="1131"/>
      <c r="E440" s="1131"/>
      <c r="F440" s="1131"/>
      <c r="G440" s="1131"/>
    </row>
    <row r="441" spans="1:7" ht="15.75" customHeight="1">
      <c r="A441" s="1130"/>
      <c r="B441" s="1131"/>
      <c r="C441" s="1131"/>
      <c r="D441" s="1131"/>
      <c r="E441" s="1131"/>
      <c r="F441" s="1131"/>
      <c r="G441" s="1131"/>
    </row>
    <row r="442" spans="1:7" ht="15.75" customHeight="1">
      <c r="A442" s="1130"/>
      <c r="B442" s="1131"/>
      <c r="C442" s="1131"/>
      <c r="D442" s="1131"/>
      <c r="E442" s="1131"/>
      <c r="F442" s="1131"/>
      <c r="G442" s="1131"/>
    </row>
    <row r="443" spans="1:7" ht="15.75" customHeight="1">
      <c r="A443" s="1130"/>
      <c r="B443" s="1131"/>
      <c r="C443" s="1131"/>
      <c r="D443" s="1131"/>
      <c r="E443" s="1131"/>
      <c r="F443" s="1131"/>
      <c r="G443" s="1131"/>
    </row>
    <row r="444" spans="1:7" ht="15.75" customHeight="1">
      <c r="A444" s="1130"/>
      <c r="B444" s="1131"/>
      <c r="C444" s="1131"/>
      <c r="D444" s="1131"/>
      <c r="E444" s="1131"/>
      <c r="F444" s="1131"/>
      <c r="G444" s="1131"/>
    </row>
    <row r="445" spans="1:7" ht="15.75" customHeight="1">
      <c r="A445" s="1130"/>
      <c r="B445" s="1131"/>
      <c r="C445" s="1131"/>
      <c r="D445" s="1131"/>
      <c r="E445" s="1131"/>
      <c r="F445" s="1131"/>
      <c r="G445" s="1131"/>
    </row>
    <row r="446" spans="1:7" ht="15.75" customHeight="1">
      <c r="A446" s="1130"/>
      <c r="B446" s="1131"/>
      <c r="C446" s="1131"/>
      <c r="D446" s="1131"/>
      <c r="E446" s="1131"/>
      <c r="F446" s="1131"/>
      <c r="G446" s="1131"/>
    </row>
    <row r="447" spans="1:7" ht="15.75" customHeight="1">
      <c r="A447" s="1130"/>
      <c r="B447" s="1131"/>
      <c r="C447" s="1131"/>
      <c r="D447" s="1131"/>
      <c r="E447" s="1131"/>
      <c r="F447" s="1131"/>
      <c r="G447" s="1131"/>
    </row>
    <row r="448" spans="1:7" ht="15.75" customHeight="1">
      <c r="A448" s="1130"/>
      <c r="B448" s="1131"/>
      <c r="C448" s="1131"/>
      <c r="D448" s="1131"/>
      <c r="E448" s="1131"/>
      <c r="F448" s="1131"/>
      <c r="G448" s="1131"/>
    </row>
    <row r="449" spans="1:7" ht="15.75" customHeight="1">
      <c r="A449" s="1130"/>
      <c r="B449" s="1131"/>
      <c r="C449" s="1131"/>
      <c r="D449" s="1131"/>
      <c r="E449" s="1131"/>
      <c r="F449" s="1131"/>
      <c r="G449" s="1131"/>
    </row>
    <row r="450" spans="1:7" ht="15.75" customHeight="1">
      <c r="A450" s="1130"/>
      <c r="B450" s="1131"/>
      <c r="C450" s="1131"/>
      <c r="D450" s="1131"/>
      <c r="E450" s="1131"/>
      <c r="F450" s="1131"/>
      <c r="G450" s="1131"/>
    </row>
    <row r="451" spans="1:7" ht="15.75" customHeight="1">
      <c r="A451" s="1130"/>
      <c r="B451" s="1131"/>
      <c r="C451" s="1131"/>
      <c r="D451" s="1131"/>
      <c r="E451" s="1131"/>
      <c r="F451" s="1131"/>
      <c r="G451" s="1131"/>
    </row>
    <row r="452" spans="1:7" ht="15.75" customHeight="1">
      <c r="A452" s="1130"/>
      <c r="B452" s="1131"/>
      <c r="C452" s="1131"/>
      <c r="D452" s="1131"/>
      <c r="E452" s="1131"/>
      <c r="F452" s="1131"/>
      <c r="G452" s="1131"/>
    </row>
    <row r="453" spans="1:7" ht="15.75" customHeight="1">
      <c r="A453" s="1130"/>
      <c r="B453" s="1131"/>
      <c r="C453" s="1131"/>
      <c r="D453" s="1131"/>
      <c r="E453" s="1131"/>
      <c r="F453" s="1131"/>
      <c r="G453" s="1131"/>
    </row>
    <row r="454" spans="1:7" ht="15.75" customHeight="1">
      <c r="A454" s="1130"/>
      <c r="B454" s="1131"/>
      <c r="C454" s="1131"/>
      <c r="D454" s="1131"/>
      <c r="E454" s="1131"/>
      <c r="F454" s="1131"/>
      <c r="G454" s="1131"/>
    </row>
    <row r="455" spans="1:7" ht="15.75" customHeight="1">
      <c r="A455" s="1130"/>
      <c r="B455" s="1131"/>
      <c r="C455" s="1131"/>
      <c r="D455" s="1131"/>
      <c r="E455" s="1131"/>
      <c r="F455" s="1131"/>
      <c r="G455" s="1131"/>
    </row>
    <row r="456" spans="1:7" ht="15.75" customHeight="1">
      <c r="A456" s="1130"/>
      <c r="B456" s="1131"/>
      <c r="C456" s="1131"/>
      <c r="D456" s="1131"/>
      <c r="E456" s="1131"/>
      <c r="F456" s="1131"/>
      <c r="G456" s="1131"/>
    </row>
    <row r="457" spans="1:7" ht="15.75" customHeight="1">
      <c r="A457" s="1130"/>
      <c r="B457" s="1131"/>
      <c r="C457" s="1131"/>
      <c r="D457" s="1131"/>
      <c r="E457" s="1131"/>
      <c r="F457" s="1131"/>
      <c r="G457" s="1131"/>
    </row>
    <row r="458" spans="1:7" ht="15.75" customHeight="1">
      <c r="A458" s="1130"/>
      <c r="B458" s="1131"/>
      <c r="C458" s="1131"/>
      <c r="D458" s="1131"/>
      <c r="E458" s="1131"/>
      <c r="F458" s="1131"/>
      <c r="G458" s="1131"/>
    </row>
    <row r="459" spans="1:7" ht="15.75" customHeight="1">
      <c r="A459" s="1130"/>
      <c r="B459" s="1131"/>
      <c r="C459" s="1131"/>
      <c r="D459" s="1131"/>
      <c r="E459" s="1131"/>
      <c r="F459" s="1131"/>
      <c r="G459" s="1131"/>
    </row>
    <row r="460" spans="1:7" ht="15.75" customHeight="1">
      <c r="A460" s="1130"/>
      <c r="B460" s="1131"/>
      <c r="C460" s="1131"/>
      <c r="D460" s="1131"/>
      <c r="E460" s="1131"/>
      <c r="F460" s="1131"/>
      <c r="G460" s="1131"/>
    </row>
    <row r="461" spans="1:7" ht="15.75" customHeight="1">
      <c r="A461" s="1130"/>
      <c r="B461" s="1131"/>
      <c r="C461" s="1131"/>
      <c r="D461" s="1131"/>
      <c r="E461" s="1131"/>
      <c r="F461" s="1131"/>
      <c r="G461" s="1131"/>
    </row>
    <row r="462" spans="1:7" ht="15.75" customHeight="1">
      <c r="A462" s="1130"/>
      <c r="B462" s="1131"/>
      <c r="C462" s="1131"/>
      <c r="D462" s="1131"/>
      <c r="E462" s="1131"/>
      <c r="F462" s="1131"/>
      <c r="G462" s="1131"/>
    </row>
    <row r="463" spans="1:7" ht="15.75" customHeight="1">
      <c r="A463" s="1130"/>
      <c r="B463" s="1131"/>
      <c r="C463" s="1131"/>
      <c r="D463" s="1131"/>
      <c r="E463" s="1131"/>
      <c r="F463" s="1131"/>
      <c r="G463" s="1131"/>
    </row>
    <row r="464" spans="1:7" ht="15.75" customHeight="1">
      <c r="A464" s="1130"/>
      <c r="B464" s="1131"/>
      <c r="C464" s="1131"/>
      <c r="D464" s="1131"/>
      <c r="E464" s="1131"/>
      <c r="F464" s="1131"/>
      <c r="G464" s="1131"/>
    </row>
    <row r="465" spans="1:7" ht="15.75" customHeight="1">
      <c r="A465" s="1130"/>
      <c r="B465" s="1131"/>
      <c r="C465" s="1131"/>
      <c r="D465" s="1131"/>
      <c r="E465" s="1131"/>
      <c r="F465" s="1131"/>
      <c r="G465" s="1131"/>
    </row>
    <row r="466" spans="1:7" ht="15.75" customHeight="1">
      <c r="A466" s="1130"/>
      <c r="B466" s="1131"/>
      <c r="C466" s="1131"/>
      <c r="D466" s="1131"/>
      <c r="E466" s="1131"/>
      <c r="F466" s="1131"/>
      <c r="G466" s="1131"/>
    </row>
    <row r="467" spans="1:7" ht="15.75" customHeight="1">
      <c r="A467" s="1130"/>
      <c r="B467" s="1131"/>
      <c r="C467" s="1131"/>
      <c r="D467" s="1131"/>
      <c r="E467" s="1131"/>
      <c r="F467" s="1131"/>
      <c r="G467" s="1131"/>
    </row>
    <row r="468" spans="1:7" ht="15.75" customHeight="1">
      <c r="A468" s="1130"/>
      <c r="B468" s="1131"/>
      <c r="C468" s="1131"/>
      <c r="D468" s="1131"/>
      <c r="E468" s="1131"/>
      <c r="F468" s="1131"/>
      <c r="G468" s="1131"/>
    </row>
    <row r="469" spans="1:7" ht="15.75" customHeight="1">
      <c r="A469" s="1130"/>
      <c r="B469" s="1131"/>
      <c r="C469" s="1131"/>
      <c r="D469" s="1131"/>
      <c r="E469" s="1131"/>
      <c r="F469" s="1131"/>
      <c r="G469" s="1131"/>
    </row>
    <row r="470" spans="1:7" ht="15.75" customHeight="1">
      <c r="A470" s="1130"/>
      <c r="B470" s="1131"/>
      <c r="C470" s="1131"/>
      <c r="D470" s="1131"/>
      <c r="E470" s="1131"/>
      <c r="F470" s="1131"/>
      <c r="G470" s="1131"/>
    </row>
    <row r="471" spans="1:7" ht="15.75" customHeight="1">
      <c r="A471" s="1130"/>
      <c r="B471" s="1131"/>
      <c r="C471" s="1131"/>
      <c r="D471" s="1131"/>
      <c r="E471" s="1131"/>
      <c r="F471" s="1131"/>
      <c r="G471" s="1131"/>
    </row>
    <row r="472" spans="1:7" ht="15.75" customHeight="1">
      <c r="A472" s="1130"/>
      <c r="B472" s="1131"/>
      <c r="C472" s="1131"/>
      <c r="D472" s="1131"/>
      <c r="E472" s="1131"/>
      <c r="F472" s="1131"/>
      <c r="G472" s="1131"/>
    </row>
    <row r="473" spans="1:7" ht="15.75" customHeight="1">
      <c r="A473" s="1130"/>
      <c r="B473" s="1131"/>
      <c r="C473" s="1131"/>
      <c r="D473" s="1131"/>
      <c r="E473" s="1131"/>
      <c r="F473" s="1131"/>
      <c r="G473" s="1131"/>
    </row>
    <row r="474" spans="1:7" ht="15.75" customHeight="1">
      <c r="A474" s="1130"/>
      <c r="B474" s="1131"/>
      <c r="C474" s="1131"/>
      <c r="D474" s="1131"/>
      <c r="E474" s="1131"/>
      <c r="F474" s="1131"/>
      <c r="G474" s="1131"/>
    </row>
    <row r="475" spans="1:7" ht="15.75" customHeight="1">
      <c r="A475" s="1130"/>
      <c r="B475" s="1131"/>
      <c r="C475" s="1131"/>
      <c r="D475" s="1131"/>
      <c r="E475" s="1131"/>
      <c r="F475" s="1131"/>
      <c r="G475" s="1131"/>
    </row>
    <row r="476" spans="1:7" ht="15.75" customHeight="1">
      <c r="A476" s="1130"/>
      <c r="B476" s="1131"/>
      <c r="C476" s="1131"/>
      <c r="D476" s="1131"/>
      <c r="E476" s="1131"/>
      <c r="F476" s="1131"/>
      <c r="G476" s="1131"/>
    </row>
    <row r="477" spans="1:7" ht="15.75" customHeight="1">
      <c r="A477" s="1130"/>
      <c r="B477" s="1131"/>
      <c r="C477" s="1131"/>
      <c r="D477" s="1131"/>
      <c r="E477" s="1131"/>
      <c r="F477" s="1131"/>
      <c r="G477" s="1131"/>
    </row>
    <row r="478" spans="1:7" ht="15.75" customHeight="1">
      <c r="A478" s="1130"/>
      <c r="B478" s="1131"/>
      <c r="C478" s="1131"/>
      <c r="D478" s="1131"/>
      <c r="E478" s="1131"/>
      <c r="F478" s="1131"/>
      <c r="G478" s="1131"/>
    </row>
    <row r="479" spans="1:7" ht="15.75" customHeight="1">
      <c r="A479" s="1130"/>
      <c r="B479" s="1131"/>
      <c r="C479" s="1131"/>
      <c r="D479" s="1131"/>
      <c r="E479" s="1131"/>
      <c r="F479" s="1131"/>
      <c r="G479" s="1131"/>
    </row>
    <row r="480" spans="1:7" ht="15.75" customHeight="1">
      <c r="A480" s="1130"/>
      <c r="B480" s="1131"/>
      <c r="C480" s="1131"/>
      <c r="D480" s="1131"/>
      <c r="E480" s="1131"/>
      <c r="F480" s="1131"/>
      <c r="G480" s="1131"/>
    </row>
    <row r="481" spans="1:7" ht="15.75" customHeight="1">
      <c r="A481" s="1130"/>
      <c r="B481" s="1131"/>
      <c r="C481" s="1131"/>
      <c r="D481" s="1131"/>
      <c r="E481" s="1131"/>
      <c r="F481" s="1131"/>
      <c r="G481" s="1131"/>
    </row>
    <row r="482" spans="1:7" ht="15.75" customHeight="1">
      <c r="A482" s="1130"/>
      <c r="B482" s="1131"/>
      <c r="C482" s="1131"/>
      <c r="D482" s="1131"/>
      <c r="E482" s="1131"/>
      <c r="F482" s="1131"/>
      <c r="G482" s="1131"/>
    </row>
    <row r="483" spans="1:7" ht="15.75" customHeight="1">
      <c r="A483" s="1130"/>
      <c r="B483" s="1131"/>
      <c r="C483" s="1131"/>
      <c r="D483" s="1131"/>
      <c r="E483" s="1131"/>
      <c r="F483" s="1131"/>
      <c r="G483" s="1131"/>
    </row>
    <row r="484" spans="1:7" ht="15.75" customHeight="1">
      <c r="A484" s="1130"/>
      <c r="B484" s="1131"/>
      <c r="C484" s="1131"/>
      <c r="D484" s="1131"/>
      <c r="E484" s="1131"/>
      <c r="F484" s="1131"/>
      <c r="G484" s="1131"/>
    </row>
    <row r="485" spans="1:7" ht="15.75" customHeight="1">
      <c r="A485" s="1130"/>
      <c r="B485" s="1131"/>
      <c r="C485" s="1131"/>
      <c r="D485" s="1131"/>
      <c r="E485" s="1131"/>
      <c r="F485" s="1131"/>
      <c r="G485" s="1131"/>
    </row>
    <row r="486" spans="1:7" ht="15.75" customHeight="1">
      <c r="A486" s="1130"/>
      <c r="B486" s="1131"/>
      <c r="C486" s="1131"/>
      <c r="D486" s="1131"/>
      <c r="E486" s="1131"/>
      <c r="F486" s="1131"/>
      <c r="G486" s="1131"/>
    </row>
    <row r="487" spans="1:7" ht="15.75" customHeight="1">
      <c r="A487" s="1130"/>
      <c r="B487" s="1131"/>
      <c r="C487" s="1131"/>
      <c r="D487" s="1131"/>
      <c r="E487" s="1131"/>
      <c r="F487" s="1131"/>
      <c r="G487" s="1131"/>
    </row>
    <row r="488" spans="1:7" ht="15.75" customHeight="1">
      <c r="A488" s="1130"/>
      <c r="B488" s="1131"/>
      <c r="C488" s="1131"/>
      <c r="D488" s="1131"/>
      <c r="E488" s="1131"/>
      <c r="F488" s="1131"/>
      <c r="G488" s="1131"/>
    </row>
    <row r="489" spans="1:7" ht="15.75" customHeight="1">
      <c r="A489" s="1130"/>
      <c r="B489" s="1131"/>
      <c r="C489" s="1131"/>
      <c r="D489" s="1131"/>
      <c r="E489" s="1131"/>
      <c r="F489" s="1131"/>
      <c r="G489" s="1131"/>
    </row>
    <row r="490" spans="1:7" ht="15.75" customHeight="1">
      <c r="A490" s="1130"/>
      <c r="B490" s="1131"/>
      <c r="C490" s="1131"/>
      <c r="D490" s="1131"/>
      <c r="E490" s="1131"/>
      <c r="F490" s="1131"/>
      <c r="G490" s="1131"/>
    </row>
    <row r="491" spans="1:7" ht="15.75" customHeight="1">
      <c r="A491" s="1130"/>
      <c r="B491" s="1131"/>
      <c r="C491" s="1131"/>
      <c r="D491" s="1131"/>
      <c r="E491" s="1131"/>
      <c r="F491" s="1131"/>
      <c r="G491" s="1131"/>
    </row>
    <row r="492" spans="1:7" ht="15.75" customHeight="1">
      <c r="A492" s="1130"/>
      <c r="B492" s="1131"/>
      <c r="C492" s="1131"/>
      <c r="D492" s="1131"/>
      <c r="E492" s="1131"/>
      <c r="F492" s="1131"/>
      <c r="G492" s="1131"/>
    </row>
    <row r="493" spans="1:7" ht="15.75" customHeight="1">
      <c r="A493" s="1130"/>
      <c r="B493" s="1131"/>
      <c r="C493" s="1131"/>
      <c r="D493" s="1131"/>
      <c r="E493" s="1131"/>
      <c r="F493" s="1131"/>
      <c r="G493" s="1131"/>
    </row>
    <row r="494" spans="1:7" ht="15.75" customHeight="1">
      <c r="A494" s="1130"/>
      <c r="B494" s="1131"/>
      <c r="C494" s="1131"/>
      <c r="D494" s="1131"/>
      <c r="E494" s="1131"/>
      <c r="F494" s="1131"/>
      <c r="G494" s="1131"/>
    </row>
    <row r="495" spans="1:7" ht="15.75" customHeight="1">
      <c r="A495" s="1130"/>
      <c r="B495" s="1131"/>
      <c r="C495" s="1131"/>
      <c r="D495" s="1131"/>
      <c r="E495" s="1131"/>
      <c r="F495" s="1131"/>
      <c r="G495" s="1131"/>
    </row>
    <row r="496" spans="1:7" ht="15.75" customHeight="1">
      <c r="A496" s="1130"/>
      <c r="B496" s="1131"/>
      <c r="C496" s="1131"/>
      <c r="D496" s="1131"/>
      <c r="E496" s="1131"/>
      <c r="F496" s="1131"/>
      <c r="G496" s="1131"/>
    </row>
    <row r="497" spans="1:7" ht="15.75" customHeight="1">
      <c r="A497" s="1130"/>
      <c r="B497" s="1131"/>
      <c r="C497" s="1131"/>
      <c r="D497" s="1131"/>
      <c r="E497" s="1131"/>
      <c r="F497" s="1131"/>
      <c r="G497" s="1131"/>
    </row>
    <row r="498" spans="1:7" ht="15.75" customHeight="1">
      <c r="A498" s="1130"/>
      <c r="B498" s="1131"/>
      <c r="C498" s="1131"/>
      <c r="D498" s="1131"/>
      <c r="E498" s="1131"/>
      <c r="F498" s="1131"/>
      <c r="G498" s="1131"/>
    </row>
    <row r="499" spans="1:7" ht="15.75" customHeight="1">
      <c r="A499" s="1130"/>
      <c r="B499" s="1131"/>
      <c r="C499" s="1131"/>
      <c r="D499" s="1131"/>
      <c r="E499" s="1131"/>
      <c r="F499" s="1131"/>
      <c r="G499" s="1131"/>
    </row>
    <row r="500" spans="1:7" ht="15.75" customHeight="1">
      <c r="A500" s="1130"/>
      <c r="B500" s="1131"/>
      <c r="C500" s="1131"/>
      <c r="D500" s="1131"/>
      <c r="E500" s="1131"/>
      <c r="F500" s="1131"/>
      <c r="G500" s="1131"/>
    </row>
    <row r="501" spans="1:7" ht="15.75" customHeight="1">
      <c r="A501" s="1130"/>
      <c r="B501" s="1131"/>
      <c r="C501" s="1131"/>
      <c r="D501" s="1131"/>
      <c r="E501" s="1131"/>
      <c r="F501" s="1131"/>
      <c r="G501" s="1131"/>
    </row>
    <row r="502" spans="1:7" ht="15.75" customHeight="1">
      <c r="A502" s="1130"/>
      <c r="B502" s="1131"/>
      <c r="C502" s="1131"/>
      <c r="D502" s="1131"/>
      <c r="E502" s="1131"/>
      <c r="F502" s="1131"/>
      <c r="G502" s="1131"/>
    </row>
    <row r="503" spans="1:7" ht="15.75" customHeight="1">
      <c r="A503" s="1130"/>
      <c r="B503" s="1131"/>
      <c r="C503" s="1131"/>
      <c r="D503" s="1131"/>
      <c r="E503" s="1131"/>
      <c r="F503" s="1131"/>
      <c r="G503" s="1131"/>
    </row>
    <row r="504" spans="1:7" ht="15.75" customHeight="1">
      <c r="A504" s="1130"/>
      <c r="B504" s="1131"/>
      <c r="C504" s="1131"/>
      <c r="D504" s="1131"/>
      <c r="E504" s="1131"/>
      <c r="F504" s="1131"/>
      <c r="G504" s="1131"/>
    </row>
    <row r="505" spans="1:7" ht="15.75" customHeight="1">
      <c r="A505" s="1130"/>
      <c r="B505" s="1131"/>
      <c r="C505" s="1131"/>
      <c r="D505" s="1131"/>
      <c r="E505" s="1131"/>
      <c r="F505" s="1131"/>
      <c r="G505" s="1131"/>
    </row>
    <row r="506" spans="1:7" ht="15.75" customHeight="1">
      <c r="A506" s="1130"/>
      <c r="B506" s="1131"/>
      <c r="C506" s="1131"/>
      <c r="D506" s="1131"/>
      <c r="E506" s="1131"/>
      <c r="F506" s="1131"/>
      <c r="G506" s="1131"/>
    </row>
    <row r="507" spans="1:7" ht="15.75" customHeight="1">
      <c r="A507" s="1130"/>
      <c r="B507" s="1131"/>
      <c r="C507" s="1131"/>
      <c r="D507" s="1131"/>
      <c r="E507" s="1131"/>
      <c r="F507" s="1131"/>
      <c r="G507" s="1131"/>
    </row>
    <row r="508" spans="1:7" ht="15.75" customHeight="1">
      <c r="A508" s="1130"/>
      <c r="B508" s="1131"/>
      <c r="C508" s="1131"/>
      <c r="D508" s="1131"/>
      <c r="E508" s="1131"/>
      <c r="F508" s="1131"/>
      <c r="G508" s="1131"/>
    </row>
    <row r="509" spans="1:7" ht="15.75" customHeight="1">
      <c r="A509" s="1130"/>
      <c r="B509" s="1131"/>
      <c r="C509" s="1131"/>
      <c r="D509" s="1131"/>
      <c r="E509" s="1131"/>
      <c r="F509" s="1131"/>
      <c r="G509" s="1131"/>
    </row>
    <row r="510" spans="1:7" ht="15.75" customHeight="1">
      <c r="A510" s="1130"/>
      <c r="B510" s="1131"/>
      <c r="C510" s="1131"/>
      <c r="D510" s="1131"/>
      <c r="E510" s="1131"/>
      <c r="F510" s="1131"/>
      <c r="G510" s="1131"/>
    </row>
    <row r="511" spans="1:7" ht="15.75" customHeight="1">
      <c r="A511" s="1130"/>
      <c r="B511" s="1131"/>
      <c r="C511" s="1131"/>
      <c r="D511" s="1131"/>
      <c r="E511" s="1131"/>
      <c r="F511" s="1131"/>
      <c r="G511" s="1131"/>
    </row>
    <row r="512" spans="1:7" ht="15.75" customHeight="1">
      <c r="A512" s="1130"/>
      <c r="B512" s="1131"/>
      <c r="C512" s="1131"/>
      <c r="D512" s="1131"/>
      <c r="E512" s="1131"/>
      <c r="F512" s="1131"/>
      <c r="G512" s="1131"/>
    </row>
    <row r="513" spans="1:7" ht="15.75" customHeight="1">
      <c r="A513" s="1130"/>
      <c r="B513" s="1131"/>
      <c r="C513" s="1131"/>
      <c r="D513" s="1131"/>
      <c r="E513" s="1131"/>
      <c r="F513" s="1131"/>
      <c r="G513" s="1131"/>
    </row>
    <row r="514" spans="1:7" ht="15.75" customHeight="1">
      <c r="A514" s="1130"/>
      <c r="B514" s="1131"/>
      <c r="C514" s="1131"/>
      <c r="D514" s="1131"/>
      <c r="E514" s="1131"/>
      <c r="F514" s="1131"/>
      <c r="G514" s="1131"/>
    </row>
    <row r="515" spans="1:7" ht="15.75" customHeight="1">
      <c r="A515" s="1130"/>
      <c r="B515" s="1131"/>
      <c r="C515" s="1131"/>
      <c r="D515" s="1131"/>
      <c r="E515" s="1131"/>
      <c r="F515" s="1131"/>
      <c r="G515" s="1131"/>
    </row>
    <row r="516" spans="1:7" ht="15.75" customHeight="1">
      <c r="A516" s="1130"/>
      <c r="B516" s="1131"/>
      <c r="C516" s="1131"/>
      <c r="D516" s="1131"/>
      <c r="E516" s="1131"/>
      <c r="F516" s="1131"/>
      <c r="G516" s="1131"/>
    </row>
    <row r="517" spans="1:7" ht="15.75" customHeight="1">
      <c r="A517" s="1130"/>
      <c r="B517" s="1131"/>
      <c r="C517" s="1131"/>
      <c r="D517" s="1131"/>
      <c r="E517" s="1131"/>
      <c r="F517" s="1131"/>
      <c r="G517" s="1131"/>
    </row>
    <row r="518" spans="1:7" ht="15.75" customHeight="1">
      <c r="A518" s="1130"/>
      <c r="B518" s="1131"/>
      <c r="C518" s="1131"/>
      <c r="D518" s="1131"/>
      <c r="E518" s="1131"/>
      <c r="F518" s="1131"/>
      <c r="G518" s="1131"/>
    </row>
    <row r="519" spans="1:7" ht="15.75" customHeight="1">
      <c r="A519" s="1130"/>
      <c r="B519" s="1131"/>
      <c r="C519" s="1131"/>
      <c r="D519" s="1131"/>
      <c r="E519" s="1131"/>
      <c r="F519" s="1131"/>
      <c r="G519" s="1131"/>
    </row>
    <row r="520" spans="1:7" ht="15.75" customHeight="1">
      <c r="A520" s="1130"/>
      <c r="B520" s="1131"/>
      <c r="C520" s="1131"/>
      <c r="D520" s="1131"/>
      <c r="E520" s="1131"/>
      <c r="F520" s="1131"/>
      <c r="G520" s="1131"/>
    </row>
    <row r="521" spans="1:7" ht="15.75" customHeight="1">
      <c r="A521" s="1130"/>
      <c r="B521" s="1131"/>
      <c r="C521" s="1131"/>
      <c r="D521" s="1131"/>
      <c r="E521" s="1131"/>
      <c r="F521" s="1131"/>
      <c r="G521" s="1131"/>
    </row>
    <row r="522" spans="1:7" ht="15.75" customHeight="1">
      <c r="A522" s="1130"/>
      <c r="B522" s="1131"/>
      <c r="C522" s="1131"/>
      <c r="D522" s="1131"/>
      <c r="E522" s="1131"/>
      <c r="F522" s="1131"/>
      <c r="G522" s="1131"/>
    </row>
    <row r="523" spans="1:7" ht="15.75" customHeight="1">
      <c r="A523" s="1130"/>
      <c r="B523" s="1131"/>
      <c r="C523" s="1131"/>
      <c r="D523" s="1131"/>
      <c r="E523" s="1131"/>
      <c r="F523" s="1131"/>
      <c r="G523" s="1131"/>
    </row>
    <row r="524" spans="1:7" ht="15.75" customHeight="1">
      <c r="A524" s="1130"/>
      <c r="B524" s="1131"/>
      <c r="C524" s="1131"/>
      <c r="D524" s="1131"/>
      <c r="E524" s="1131"/>
      <c r="F524" s="1131"/>
      <c r="G524" s="1131"/>
    </row>
    <row r="525" spans="1:7" ht="15.75" customHeight="1">
      <c r="A525" s="1130"/>
      <c r="B525" s="1131"/>
      <c r="C525" s="1131"/>
      <c r="D525" s="1131"/>
      <c r="E525" s="1131"/>
      <c r="F525" s="1131"/>
      <c r="G525" s="1131"/>
    </row>
    <row r="526" spans="1:7" ht="15.75" customHeight="1">
      <c r="A526" s="1130"/>
      <c r="B526" s="1131"/>
      <c r="C526" s="1131"/>
      <c r="D526" s="1131"/>
      <c r="E526" s="1131"/>
      <c r="F526" s="1131"/>
      <c r="G526" s="1131"/>
    </row>
    <row r="527" spans="1:7" ht="15.75" customHeight="1">
      <c r="A527" s="1130"/>
      <c r="B527" s="1131"/>
      <c r="C527" s="1131"/>
      <c r="D527" s="1131"/>
      <c r="E527" s="1131"/>
      <c r="F527" s="1131"/>
      <c r="G527" s="1131"/>
    </row>
    <row r="528" spans="1:7" ht="15.75" customHeight="1">
      <c r="A528" s="1130"/>
      <c r="B528" s="1131"/>
      <c r="C528" s="1131"/>
      <c r="D528" s="1131"/>
      <c r="E528" s="1131"/>
      <c r="F528" s="1131"/>
      <c r="G528" s="1131"/>
    </row>
    <row r="529" spans="1:7" ht="15.75" customHeight="1">
      <c r="A529" s="1130"/>
      <c r="B529" s="1131"/>
      <c r="C529" s="1131"/>
      <c r="D529" s="1131"/>
      <c r="E529" s="1131"/>
      <c r="F529" s="1131"/>
      <c r="G529" s="1131"/>
    </row>
    <row r="530" spans="1:7" ht="15.75" customHeight="1">
      <c r="A530" s="1130"/>
      <c r="B530" s="1131"/>
      <c r="C530" s="1131"/>
      <c r="D530" s="1131"/>
      <c r="E530" s="1131"/>
      <c r="F530" s="1131"/>
      <c r="G530" s="1131"/>
    </row>
    <row r="531" spans="1:7" ht="15.75" customHeight="1">
      <c r="A531" s="1130"/>
      <c r="B531" s="1131"/>
      <c r="C531" s="1131"/>
      <c r="D531" s="1131"/>
      <c r="E531" s="1131"/>
      <c r="F531" s="1131"/>
      <c r="G531" s="1131"/>
    </row>
    <row r="532" spans="1:7" ht="15.75" customHeight="1">
      <c r="A532" s="1130"/>
      <c r="B532" s="1131"/>
      <c r="C532" s="1131"/>
      <c r="D532" s="1131"/>
      <c r="E532" s="1131"/>
      <c r="F532" s="1131"/>
      <c r="G532" s="1131"/>
    </row>
    <row r="533" spans="1:7" ht="15.75" customHeight="1">
      <c r="A533" s="1130"/>
      <c r="B533" s="1131"/>
      <c r="C533" s="1131"/>
      <c r="D533" s="1131"/>
      <c r="E533" s="1131"/>
      <c r="F533" s="1131"/>
      <c r="G533" s="1131"/>
    </row>
    <row r="534" spans="1:7" ht="15.75" customHeight="1">
      <c r="A534" s="1130"/>
      <c r="B534" s="1131"/>
      <c r="C534" s="1131"/>
      <c r="D534" s="1131"/>
      <c r="E534" s="1131"/>
      <c r="F534" s="1131"/>
      <c r="G534" s="1131"/>
    </row>
    <row r="535" spans="1:7" ht="15.75" customHeight="1">
      <c r="A535" s="1130"/>
      <c r="B535" s="1131"/>
      <c r="C535" s="1131"/>
      <c r="D535" s="1131"/>
      <c r="E535" s="1131"/>
      <c r="F535" s="1131"/>
      <c r="G535" s="1131"/>
    </row>
    <row r="536" spans="1:7" ht="15.75" customHeight="1">
      <c r="A536" s="1130"/>
      <c r="B536" s="1131"/>
      <c r="C536" s="1131"/>
      <c r="D536" s="1131"/>
      <c r="E536" s="1131"/>
      <c r="F536" s="1131"/>
      <c r="G536" s="1131"/>
    </row>
    <row r="537" spans="1:7" ht="15.75" customHeight="1">
      <c r="A537" s="1130"/>
      <c r="B537" s="1131"/>
      <c r="C537" s="1131"/>
      <c r="D537" s="1131"/>
      <c r="E537" s="1131"/>
      <c r="F537" s="1131"/>
      <c r="G537" s="1131"/>
    </row>
    <row r="538" spans="1:7" ht="15.75" customHeight="1">
      <c r="A538" s="1130"/>
      <c r="B538" s="1131"/>
      <c r="C538" s="1131"/>
      <c r="D538" s="1131"/>
      <c r="E538" s="1131"/>
      <c r="F538" s="1131"/>
      <c r="G538" s="1131"/>
    </row>
    <row r="539" spans="1:7" ht="15.75" customHeight="1">
      <c r="A539" s="1130"/>
      <c r="B539" s="1131"/>
      <c r="C539" s="1131"/>
      <c r="D539" s="1131"/>
      <c r="E539" s="1131"/>
      <c r="F539" s="1131"/>
      <c r="G539" s="1131"/>
    </row>
    <row r="540" spans="1:7" ht="15.75" customHeight="1">
      <c r="A540" s="1130"/>
      <c r="B540" s="1131"/>
      <c r="C540" s="1131"/>
      <c r="D540" s="1131"/>
      <c r="E540" s="1131"/>
      <c r="F540" s="1131"/>
      <c r="G540" s="1131"/>
    </row>
    <row r="541" spans="1:7" ht="15.75" customHeight="1">
      <c r="A541" s="1130"/>
      <c r="B541" s="1131"/>
      <c r="C541" s="1131"/>
      <c r="D541" s="1131"/>
      <c r="E541" s="1131"/>
      <c r="F541" s="1131"/>
      <c r="G541" s="1131"/>
    </row>
    <row r="542" spans="1:7" ht="15.75" customHeight="1">
      <c r="A542" s="1130"/>
      <c r="B542" s="1131"/>
      <c r="C542" s="1131"/>
      <c r="D542" s="1131"/>
      <c r="E542" s="1131"/>
      <c r="F542" s="1131"/>
      <c r="G542" s="1131"/>
    </row>
    <row r="543" spans="1:7" ht="15.75" customHeight="1">
      <c r="A543" s="1130"/>
      <c r="B543" s="1131"/>
      <c r="C543" s="1131"/>
      <c r="D543" s="1131"/>
      <c r="E543" s="1131"/>
      <c r="F543" s="1131"/>
      <c r="G543" s="1131"/>
    </row>
    <row r="544" spans="1:7" ht="15.75" customHeight="1">
      <c r="A544" s="1130"/>
      <c r="B544" s="1131"/>
      <c r="C544" s="1131"/>
      <c r="D544" s="1131"/>
      <c r="E544" s="1131"/>
      <c r="F544" s="1131"/>
      <c r="G544" s="1131"/>
    </row>
    <row r="545" spans="1:7" ht="15.75" customHeight="1">
      <c r="A545" s="1130"/>
      <c r="B545" s="1131"/>
      <c r="C545" s="1131"/>
      <c r="D545" s="1131"/>
      <c r="E545" s="1131"/>
      <c r="F545" s="1131"/>
      <c r="G545" s="1131"/>
    </row>
    <row r="546" spans="1:7" ht="15.75" customHeight="1">
      <c r="A546" s="1130"/>
      <c r="B546" s="1131"/>
      <c r="C546" s="1131"/>
      <c r="D546" s="1131"/>
      <c r="E546" s="1131"/>
      <c r="F546" s="1131"/>
      <c r="G546" s="1131"/>
    </row>
    <row r="547" spans="1:7" ht="15.75" customHeight="1">
      <c r="A547" s="1130"/>
      <c r="B547" s="1131"/>
      <c r="C547" s="1131"/>
      <c r="D547" s="1131"/>
      <c r="E547" s="1131"/>
      <c r="F547" s="1131"/>
      <c r="G547" s="1131"/>
    </row>
    <row r="548" spans="1:7" ht="15.75" customHeight="1">
      <c r="A548" s="1130"/>
      <c r="B548" s="1131"/>
      <c r="C548" s="1131"/>
      <c r="D548" s="1131"/>
      <c r="E548" s="1131"/>
      <c r="F548" s="1131"/>
      <c r="G548" s="1131"/>
    </row>
    <row r="549" spans="1:7" ht="15.75" customHeight="1">
      <c r="A549" s="1130"/>
      <c r="B549" s="1131"/>
      <c r="C549" s="1131"/>
      <c r="D549" s="1131"/>
      <c r="E549" s="1131"/>
      <c r="F549" s="1131"/>
      <c r="G549" s="1131"/>
    </row>
    <row r="550" spans="1:7" ht="15.75" customHeight="1">
      <c r="A550" s="1130"/>
      <c r="B550" s="1131"/>
      <c r="C550" s="1131"/>
      <c r="D550" s="1131"/>
      <c r="E550" s="1131"/>
      <c r="F550" s="1131"/>
      <c r="G550" s="1131"/>
    </row>
    <row r="551" spans="1:7" ht="15.75" customHeight="1">
      <c r="A551" s="1130"/>
      <c r="B551" s="1131"/>
      <c r="C551" s="1131"/>
      <c r="D551" s="1131"/>
      <c r="E551" s="1131"/>
      <c r="F551" s="1131"/>
      <c r="G551" s="1131"/>
    </row>
    <row r="552" spans="1:7" ht="15.75" customHeight="1">
      <c r="A552" s="1130"/>
      <c r="B552" s="1131"/>
      <c r="C552" s="1131"/>
      <c r="D552" s="1131"/>
      <c r="E552" s="1131"/>
      <c r="F552" s="1131"/>
      <c r="G552" s="1131"/>
    </row>
    <row r="553" spans="1:7" ht="15.75" customHeight="1">
      <c r="A553" s="1130"/>
      <c r="B553" s="1131"/>
      <c r="C553" s="1131"/>
      <c r="D553" s="1131"/>
      <c r="E553" s="1131"/>
      <c r="F553" s="1131"/>
      <c r="G553" s="1131"/>
    </row>
    <row r="554" spans="1:7" ht="15.75" customHeight="1">
      <c r="A554" s="1130"/>
      <c r="B554" s="1131"/>
      <c r="C554" s="1131"/>
      <c r="D554" s="1131"/>
      <c r="E554" s="1131"/>
      <c r="F554" s="1131"/>
      <c r="G554" s="1131"/>
    </row>
    <row r="555" spans="1:7" ht="15.75" customHeight="1">
      <c r="A555" s="1130"/>
      <c r="B555" s="1131"/>
      <c r="C555" s="1131"/>
      <c r="D555" s="1131"/>
      <c r="E555" s="1131"/>
      <c r="F555" s="1131"/>
      <c r="G555" s="1131"/>
    </row>
    <row r="556" spans="1:7" ht="15.75" customHeight="1">
      <c r="A556" s="1130"/>
      <c r="B556" s="1131"/>
      <c r="C556" s="1131"/>
      <c r="D556" s="1131"/>
      <c r="E556" s="1131"/>
      <c r="F556" s="1131"/>
      <c r="G556" s="1131"/>
    </row>
    <row r="557" spans="1:7" ht="15.75" customHeight="1">
      <c r="A557" s="1130"/>
      <c r="B557" s="1131"/>
      <c r="C557" s="1131"/>
      <c r="D557" s="1131"/>
      <c r="E557" s="1131"/>
      <c r="F557" s="1131"/>
      <c r="G557" s="1131"/>
    </row>
    <row r="558" spans="1:7" ht="15.75" customHeight="1">
      <c r="A558" s="1130"/>
      <c r="B558" s="1131"/>
      <c r="C558" s="1131"/>
      <c r="D558" s="1131"/>
      <c r="E558" s="1131"/>
      <c r="F558" s="1131"/>
      <c r="G558" s="1131"/>
    </row>
    <row r="559" spans="1:7" ht="15.75" customHeight="1">
      <c r="A559" s="1130"/>
      <c r="B559" s="1131"/>
      <c r="C559" s="1131"/>
      <c r="D559" s="1131"/>
      <c r="E559" s="1131"/>
      <c r="F559" s="1131"/>
      <c r="G559" s="1131"/>
    </row>
    <row r="560" spans="1:7" ht="15.75" customHeight="1">
      <c r="A560" s="1130"/>
      <c r="B560" s="1131"/>
      <c r="C560" s="1131"/>
      <c r="D560" s="1131"/>
      <c r="E560" s="1131"/>
      <c r="F560" s="1131"/>
      <c r="G560" s="1131"/>
    </row>
    <row r="561" spans="1:7" ht="15.75" customHeight="1">
      <c r="A561" s="1130"/>
      <c r="B561" s="1131"/>
      <c r="C561" s="1131"/>
      <c r="D561" s="1131"/>
      <c r="E561" s="1131"/>
      <c r="F561" s="1131"/>
      <c r="G561" s="1131"/>
    </row>
    <row r="562" spans="1:7" ht="15.75" customHeight="1">
      <c r="A562" s="1130"/>
      <c r="B562" s="1131"/>
      <c r="C562" s="1131"/>
      <c r="D562" s="1131"/>
      <c r="E562" s="1131"/>
      <c r="F562" s="1131"/>
      <c r="G562" s="1131"/>
    </row>
    <row r="563" spans="1:7" ht="15.75" customHeight="1">
      <c r="A563" s="1130"/>
      <c r="B563" s="1131"/>
      <c r="C563" s="1131"/>
      <c r="D563" s="1131"/>
      <c r="E563" s="1131"/>
      <c r="F563" s="1131"/>
      <c r="G563" s="1131"/>
    </row>
    <row r="564" spans="1:7" ht="15.75" customHeight="1">
      <c r="A564" s="1130"/>
      <c r="B564" s="1131"/>
      <c r="C564" s="1131"/>
      <c r="D564" s="1131"/>
      <c r="E564" s="1131"/>
      <c r="F564" s="1131"/>
      <c r="G564" s="1131"/>
    </row>
    <row r="565" spans="1:7" ht="15.75" customHeight="1">
      <c r="A565" s="1130"/>
      <c r="B565" s="1131"/>
      <c r="C565" s="1131"/>
      <c r="D565" s="1131"/>
      <c r="E565" s="1131"/>
      <c r="F565" s="1131"/>
      <c r="G565" s="1131"/>
    </row>
    <row r="566" spans="1:7" ht="15.75" customHeight="1">
      <c r="A566" s="1130"/>
      <c r="B566" s="1131"/>
      <c r="C566" s="1131"/>
      <c r="D566" s="1131"/>
      <c r="E566" s="1131"/>
      <c r="F566" s="1131"/>
      <c r="G566" s="1131"/>
    </row>
    <row r="567" spans="1:7" ht="15.75" customHeight="1">
      <c r="A567" s="1130"/>
      <c r="B567" s="1131"/>
      <c r="C567" s="1131"/>
      <c r="D567" s="1131"/>
      <c r="E567" s="1131"/>
      <c r="F567" s="1131"/>
      <c r="G567" s="1131"/>
    </row>
    <row r="568" spans="1:7" ht="15.75" customHeight="1">
      <c r="A568" s="1130"/>
      <c r="B568" s="1131"/>
      <c r="C568" s="1131"/>
      <c r="D568" s="1131"/>
      <c r="E568" s="1131"/>
      <c r="F568" s="1131"/>
      <c r="G568" s="1131"/>
    </row>
    <row r="569" spans="1:7" ht="15.75" customHeight="1">
      <c r="A569" s="1130"/>
      <c r="B569" s="1131"/>
      <c r="C569" s="1131"/>
      <c r="D569" s="1131"/>
      <c r="E569" s="1131"/>
      <c r="F569" s="1131"/>
      <c r="G569" s="1131"/>
    </row>
    <row r="570" spans="1:7" ht="15.75" customHeight="1">
      <c r="A570" s="1130"/>
      <c r="B570" s="1131"/>
      <c r="C570" s="1131"/>
      <c r="D570" s="1131"/>
      <c r="E570" s="1131"/>
      <c r="F570" s="1131"/>
      <c r="G570" s="1131"/>
    </row>
    <row r="571" spans="1:7" ht="15.75" customHeight="1">
      <c r="A571" s="1130"/>
      <c r="B571" s="1131"/>
      <c r="C571" s="1131"/>
      <c r="D571" s="1131"/>
      <c r="E571" s="1131"/>
      <c r="F571" s="1131"/>
      <c r="G571" s="1131"/>
    </row>
    <row r="572" spans="1:7" ht="15.75" customHeight="1">
      <c r="A572" s="1130"/>
      <c r="B572" s="1131"/>
      <c r="C572" s="1131"/>
      <c r="D572" s="1131"/>
      <c r="E572" s="1131"/>
      <c r="F572" s="1131"/>
      <c r="G572" s="1131"/>
    </row>
    <row r="573" spans="1:7" ht="15.75" customHeight="1">
      <c r="A573" s="1130"/>
      <c r="B573" s="1131"/>
      <c r="C573" s="1131"/>
      <c r="D573" s="1131"/>
      <c r="E573" s="1131"/>
      <c r="F573" s="1131"/>
      <c r="G573" s="1131"/>
    </row>
    <row r="574" spans="1:7" ht="15.75" customHeight="1">
      <c r="A574" s="1130"/>
      <c r="B574" s="1131"/>
      <c r="C574" s="1131"/>
      <c r="D574" s="1131"/>
      <c r="E574" s="1131"/>
      <c r="F574" s="1131"/>
      <c r="G574" s="1131"/>
    </row>
    <row r="575" spans="1:7" ht="15.75" customHeight="1">
      <c r="A575" s="1130"/>
      <c r="B575" s="1131"/>
      <c r="C575" s="1131"/>
      <c r="D575" s="1131"/>
      <c r="E575" s="1131"/>
      <c r="F575" s="1131"/>
      <c r="G575" s="1131"/>
    </row>
    <row r="576" spans="1:7" ht="15.75" customHeight="1">
      <c r="A576" s="1130"/>
      <c r="B576" s="1131"/>
      <c r="C576" s="1131"/>
      <c r="D576" s="1131"/>
      <c r="E576" s="1131"/>
      <c r="F576" s="1131"/>
      <c r="G576" s="1131"/>
    </row>
    <row r="577" spans="1:7" ht="15.75" customHeight="1">
      <c r="A577" s="1130"/>
      <c r="B577" s="1131"/>
      <c r="C577" s="1131"/>
      <c r="D577" s="1131"/>
      <c r="E577" s="1131"/>
      <c r="F577" s="1131"/>
      <c r="G577" s="1131"/>
    </row>
    <row r="578" spans="1:7" ht="15.75" customHeight="1">
      <c r="A578" s="1130"/>
      <c r="B578" s="1131"/>
      <c r="C578" s="1131"/>
      <c r="D578" s="1131"/>
      <c r="E578" s="1131"/>
      <c r="F578" s="1131"/>
      <c r="G578" s="1131"/>
    </row>
    <row r="579" spans="1:7" ht="15.75" customHeight="1">
      <c r="A579" s="1130"/>
      <c r="B579" s="1131"/>
      <c r="C579" s="1131"/>
      <c r="D579" s="1131"/>
      <c r="E579" s="1131"/>
      <c r="F579" s="1131"/>
      <c r="G579" s="1131"/>
    </row>
    <row r="580" spans="1:7" ht="15.75" customHeight="1">
      <c r="A580" s="1130"/>
      <c r="B580" s="1131"/>
      <c r="C580" s="1131"/>
      <c r="D580" s="1131"/>
      <c r="E580" s="1131"/>
      <c r="F580" s="1131"/>
      <c r="G580" s="1131"/>
    </row>
    <row r="581" spans="1:7" ht="15.75" customHeight="1">
      <c r="A581" s="1130"/>
      <c r="B581" s="1131"/>
      <c r="C581" s="1131"/>
      <c r="D581" s="1131"/>
      <c r="E581" s="1131"/>
      <c r="F581" s="1131"/>
      <c r="G581" s="1131"/>
    </row>
    <row r="582" spans="1:7" ht="15.75" customHeight="1">
      <c r="A582" s="1130"/>
      <c r="B582" s="1131"/>
      <c r="C582" s="1131"/>
      <c r="D582" s="1131"/>
      <c r="E582" s="1131"/>
      <c r="F582" s="1131"/>
      <c r="G582" s="1131"/>
    </row>
    <row r="583" spans="1:7" ht="15.75" customHeight="1">
      <c r="A583" s="1130"/>
      <c r="B583" s="1131"/>
      <c r="C583" s="1131"/>
      <c r="D583" s="1131"/>
      <c r="E583" s="1131"/>
      <c r="F583" s="1131"/>
      <c r="G583" s="1131"/>
    </row>
    <row r="584" spans="1:7" ht="15.75" customHeight="1">
      <c r="A584" s="1130"/>
      <c r="B584" s="1131"/>
      <c r="C584" s="1131"/>
      <c r="D584" s="1131"/>
      <c r="E584" s="1131"/>
      <c r="F584" s="1131"/>
      <c r="G584" s="1131"/>
    </row>
    <row r="585" spans="1:7" ht="15.75" customHeight="1">
      <c r="A585" s="1130"/>
      <c r="B585" s="1131"/>
      <c r="C585" s="1131"/>
      <c r="D585" s="1131"/>
      <c r="E585" s="1131"/>
      <c r="F585" s="1131"/>
      <c r="G585" s="1131"/>
    </row>
    <row r="586" spans="1:7" ht="15.75" customHeight="1">
      <c r="A586" s="1130"/>
      <c r="B586" s="1131"/>
      <c r="C586" s="1131"/>
      <c r="D586" s="1131"/>
      <c r="E586" s="1131"/>
      <c r="F586" s="1131"/>
      <c r="G586" s="1131"/>
    </row>
    <row r="587" spans="1:7" ht="15.75" customHeight="1">
      <c r="A587" s="1130"/>
      <c r="B587" s="1131"/>
      <c r="C587" s="1131"/>
      <c r="D587" s="1131"/>
      <c r="E587" s="1131"/>
      <c r="F587" s="1131"/>
      <c r="G587" s="1131"/>
    </row>
    <row r="588" spans="1:7" ht="15.75" customHeight="1">
      <c r="A588" s="1130"/>
      <c r="B588" s="1131"/>
      <c r="C588" s="1131"/>
      <c r="D588" s="1131"/>
      <c r="E588" s="1131"/>
      <c r="F588" s="1131"/>
      <c r="G588" s="1131"/>
    </row>
    <row r="589" spans="1:7" ht="15.75" customHeight="1">
      <c r="A589" s="1130"/>
      <c r="B589" s="1131"/>
      <c r="C589" s="1131"/>
      <c r="D589" s="1131"/>
      <c r="E589" s="1131"/>
      <c r="F589" s="1131"/>
      <c r="G589" s="1131"/>
    </row>
    <row r="590" spans="1:7" ht="15.75" customHeight="1">
      <c r="A590" s="1130"/>
      <c r="B590" s="1131"/>
      <c r="C590" s="1131"/>
      <c r="D590" s="1131"/>
      <c r="E590" s="1131"/>
      <c r="F590" s="1131"/>
      <c r="G590" s="1131"/>
    </row>
    <row r="591" spans="1:7" ht="15.75" customHeight="1">
      <c r="A591" s="1130"/>
      <c r="B591" s="1131"/>
      <c r="C591" s="1131"/>
      <c r="D591" s="1131"/>
      <c r="E591" s="1131"/>
      <c r="F591" s="1131"/>
      <c r="G591" s="1131"/>
    </row>
    <row r="592" spans="1:7" ht="15.75" customHeight="1">
      <c r="A592" s="1130"/>
      <c r="B592" s="1131"/>
      <c r="C592" s="1131"/>
      <c r="D592" s="1131"/>
      <c r="E592" s="1131"/>
      <c r="F592" s="1131"/>
      <c r="G592" s="1131"/>
    </row>
    <row r="593" spans="1:7" ht="15.75" customHeight="1">
      <c r="A593" s="1130"/>
      <c r="B593" s="1131"/>
      <c r="C593" s="1131"/>
      <c r="D593" s="1131"/>
      <c r="E593" s="1131"/>
      <c r="F593" s="1131"/>
      <c r="G593" s="1131"/>
    </row>
    <row r="594" spans="1:7" ht="15.75" customHeight="1">
      <c r="A594" s="1130"/>
      <c r="B594" s="1131"/>
      <c r="C594" s="1131"/>
      <c r="D594" s="1131"/>
      <c r="E594" s="1131"/>
      <c r="F594" s="1131"/>
      <c r="G594" s="1131"/>
    </row>
    <row r="595" spans="1:7" ht="15.75" customHeight="1">
      <c r="A595" s="1130"/>
      <c r="B595" s="1131"/>
      <c r="C595" s="1131"/>
      <c r="D595" s="1131"/>
      <c r="E595" s="1131"/>
      <c r="F595" s="1131"/>
      <c r="G595" s="1131"/>
    </row>
    <row r="596" spans="1:7" ht="15.75" customHeight="1">
      <c r="A596" s="1130"/>
      <c r="B596" s="1131"/>
      <c r="C596" s="1131"/>
      <c r="D596" s="1131"/>
      <c r="E596" s="1131"/>
      <c r="F596" s="1131"/>
      <c r="G596" s="1131"/>
    </row>
    <row r="597" spans="1:7" ht="15.75" customHeight="1">
      <c r="A597" s="1130"/>
      <c r="B597" s="1131"/>
      <c r="C597" s="1131"/>
      <c r="D597" s="1131"/>
      <c r="E597" s="1131"/>
      <c r="F597" s="1131"/>
      <c r="G597" s="1131"/>
    </row>
    <row r="598" spans="1:7" ht="15.75" customHeight="1">
      <c r="A598" s="1130"/>
      <c r="B598" s="1131"/>
      <c r="C598" s="1131"/>
      <c r="D598" s="1131"/>
      <c r="E598" s="1131"/>
      <c r="F598" s="1131"/>
      <c r="G598" s="1131"/>
    </row>
    <row r="599" spans="1:7" ht="15.75" customHeight="1">
      <c r="A599" s="1130"/>
      <c r="B599" s="1131"/>
      <c r="C599" s="1131"/>
      <c r="D599" s="1131"/>
      <c r="E599" s="1131"/>
      <c r="F599" s="1131"/>
      <c r="G599" s="1131"/>
    </row>
    <row r="600" spans="1:7" ht="15.75" customHeight="1">
      <c r="A600" s="1130"/>
      <c r="B600" s="1131"/>
      <c r="C600" s="1131"/>
      <c r="D600" s="1131"/>
      <c r="E600" s="1131"/>
      <c r="F600" s="1131"/>
      <c r="G600" s="1131"/>
    </row>
    <row r="601" spans="1:7" ht="15.75" customHeight="1">
      <c r="A601" s="1130"/>
      <c r="B601" s="1131"/>
      <c r="C601" s="1131"/>
      <c r="D601" s="1131"/>
      <c r="E601" s="1131"/>
      <c r="F601" s="1131"/>
      <c r="G601" s="1131"/>
    </row>
    <row r="602" spans="1:7" ht="15.75" customHeight="1">
      <c r="A602" s="1130"/>
      <c r="B602" s="1131"/>
      <c r="C602" s="1131"/>
      <c r="D602" s="1131"/>
      <c r="E602" s="1131"/>
      <c r="F602" s="1131"/>
      <c r="G602" s="1131"/>
    </row>
    <row r="603" spans="1:7" ht="15.75" customHeight="1">
      <c r="A603" s="1130"/>
      <c r="B603" s="1131"/>
      <c r="C603" s="1131"/>
      <c r="D603" s="1131"/>
      <c r="E603" s="1131"/>
      <c r="F603" s="1131"/>
      <c r="G603" s="1131"/>
    </row>
    <row r="604" spans="1:7" ht="15.75" customHeight="1">
      <c r="A604" s="1130"/>
      <c r="B604" s="1131"/>
      <c r="C604" s="1131"/>
      <c r="D604" s="1131"/>
      <c r="E604" s="1131"/>
      <c r="F604" s="1131"/>
      <c r="G604" s="1131"/>
    </row>
    <row r="605" spans="1:7" ht="15.75" customHeight="1">
      <c r="A605" s="1130"/>
      <c r="B605" s="1131"/>
      <c r="C605" s="1131"/>
      <c r="D605" s="1131"/>
      <c r="E605" s="1131"/>
      <c r="F605" s="1131"/>
      <c r="G605" s="1131"/>
    </row>
    <row r="606" spans="1:7" ht="15.75" customHeight="1">
      <c r="A606" s="1130"/>
      <c r="B606" s="1131"/>
      <c r="C606" s="1131"/>
      <c r="D606" s="1131"/>
      <c r="E606" s="1131"/>
      <c r="F606" s="1131"/>
      <c r="G606" s="1131"/>
    </row>
    <row r="607" spans="1:7" ht="15.75" customHeight="1">
      <c r="A607" s="1130"/>
      <c r="B607" s="1131"/>
      <c r="C607" s="1131"/>
      <c r="D607" s="1131"/>
      <c r="E607" s="1131"/>
      <c r="F607" s="1131"/>
      <c r="G607" s="1131"/>
    </row>
    <row r="608" spans="1:7" ht="15.75" customHeight="1">
      <c r="A608" s="1130"/>
      <c r="B608" s="1131"/>
      <c r="C608" s="1131"/>
      <c r="D608" s="1131"/>
      <c r="E608" s="1131"/>
      <c r="F608" s="1131"/>
      <c r="G608" s="1131"/>
    </row>
    <row r="609" spans="1:7" ht="15.75" customHeight="1">
      <c r="A609" s="1130"/>
      <c r="B609" s="1131"/>
      <c r="C609" s="1131"/>
      <c r="D609" s="1131"/>
      <c r="E609" s="1131"/>
      <c r="F609" s="1131"/>
      <c r="G609" s="1131"/>
    </row>
    <row r="610" spans="1:7" ht="15.75" customHeight="1">
      <c r="A610" s="1130"/>
      <c r="B610" s="1131"/>
      <c r="C610" s="1131"/>
      <c r="D610" s="1131"/>
      <c r="E610" s="1131"/>
      <c r="F610" s="1131"/>
      <c r="G610" s="1131"/>
    </row>
    <row r="611" spans="1:7" ht="15.75" customHeight="1">
      <c r="A611" s="1130"/>
      <c r="B611" s="1131"/>
      <c r="C611" s="1131"/>
      <c r="D611" s="1131"/>
      <c r="E611" s="1131"/>
      <c r="F611" s="1131"/>
      <c r="G611" s="1131"/>
    </row>
    <row r="612" spans="1:7" ht="15.75" customHeight="1">
      <c r="A612" s="1130"/>
      <c r="B612" s="1131"/>
      <c r="C612" s="1131"/>
      <c r="D612" s="1131"/>
      <c r="E612" s="1131"/>
      <c r="F612" s="1131"/>
      <c r="G612" s="1131"/>
    </row>
    <row r="613" spans="1:7" ht="15.75" customHeight="1">
      <c r="A613" s="1130"/>
      <c r="B613" s="1131"/>
      <c r="C613" s="1131"/>
      <c r="D613" s="1131"/>
      <c r="E613" s="1131"/>
      <c r="F613" s="1131"/>
      <c r="G613" s="1131"/>
    </row>
    <row r="614" spans="1:7" ht="15.75" customHeight="1">
      <c r="A614" s="1130"/>
      <c r="B614" s="1131"/>
      <c r="C614" s="1131"/>
      <c r="D614" s="1131"/>
      <c r="E614" s="1131"/>
      <c r="F614" s="1131"/>
      <c r="G614" s="1131"/>
    </row>
    <row r="615" spans="1:7" ht="15.75" customHeight="1">
      <c r="A615" s="1130"/>
      <c r="B615" s="1131"/>
      <c r="C615" s="1131"/>
      <c r="D615" s="1131"/>
      <c r="E615" s="1131"/>
      <c r="F615" s="1131"/>
      <c r="G615" s="1131"/>
    </row>
    <row r="616" spans="1:7" ht="15.75" customHeight="1">
      <c r="A616" s="1130"/>
      <c r="B616" s="1131"/>
      <c r="C616" s="1131"/>
      <c r="D616" s="1131"/>
      <c r="E616" s="1131"/>
      <c r="F616" s="1131"/>
      <c r="G616" s="1131"/>
    </row>
    <row r="617" spans="1:7" ht="15.75" customHeight="1">
      <c r="A617" s="1130"/>
      <c r="B617" s="1131"/>
      <c r="C617" s="1131"/>
      <c r="D617" s="1131"/>
      <c r="E617" s="1131"/>
      <c r="F617" s="1131"/>
      <c r="G617" s="1131"/>
    </row>
    <row r="618" spans="1:7" ht="15.75" customHeight="1">
      <c r="A618" s="1130"/>
      <c r="B618" s="1131"/>
      <c r="C618" s="1131"/>
      <c r="D618" s="1131"/>
      <c r="E618" s="1131"/>
      <c r="F618" s="1131"/>
      <c r="G618" s="1131"/>
    </row>
    <row r="619" spans="1:7" ht="15.75" customHeight="1">
      <c r="A619" s="1130"/>
      <c r="B619" s="1131"/>
      <c r="C619" s="1131"/>
      <c r="D619" s="1131"/>
      <c r="E619" s="1131"/>
      <c r="F619" s="1131"/>
      <c r="G619" s="1131"/>
    </row>
    <row r="620" spans="1:7" ht="15.75" customHeight="1">
      <c r="A620" s="1130"/>
      <c r="B620" s="1131"/>
      <c r="C620" s="1131"/>
      <c r="D620" s="1131"/>
      <c r="E620" s="1131"/>
      <c r="F620" s="1131"/>
      <c r="G620" s="1131"/>
    </row>
    <row r="621" spans="1:7" ht="15.75" customHeight="1">
      <c r="A621" s="1130"/>
      <c r="B621" s="1131"/>
      <c r="C621" s="1131"/>
      <c r="D621" s="1131"/>
      <c r="E621" s="1131"/>
      <c r="F621" s="1131"/>
      <c r="G621" s="1131"/>
    </row>
    <row r="622" spans="1:7" ht="15.75" customHeight="1">
      <c r="A622" s="1130"/>
      <c r="B622" s="1131"/>
      <c r="C622" s="1131"/>
      <c r="D622" s="1131"/>
      <c r="E622" s="1131"/>
      <c r="F622" s="1131"/>
      <c r="G622" s="1131"/>
    </row>
    <row r="623" spans="1:7" ht="15.75" customHeight="1">
      <c r="A623" s="1130"/>
      <c r="B623" s="1131"/>
      <c r="C623" s="1131"/>
      <c r="D623" s="1131"/>
      <c r="E623" s="1131"/>
      <c r="F623" s="1131"/>
      <c r="G623" s="1131"/>
    </row>
    <row r="624" spans="1:7" ht="15.75" customHeight="1">
      <c r="A624" s="1130"/>
      <c r="B624" s="1131"/>
      <c r="C624" s="1131"/>
      <c r="D624" s="1131"/>
      <c r="E624" s="1131"/>
      <c r="F624" s="1131"/>
      <c r="G624" s="1131"/>
    </row>
    <row r="625" spans="1:7" ht="15.75" customHeight="1">
      <c r="A625" s="1130"/>
      <c r="B625" s="1131"/>
      <c r="C625" s="1131"/>
      <c r="D625" s="1131"/>
      <c r="E625" s="1131"/>
      <c r="F625" s="1131"/>
      <c r="G625" s="1131"/>
    </row>
    <row r="626" spans="1:7" ht="15.75" customHeight="1">
      <c r="A626" s="1130"/>
      <c r="B626" s="1131"/>
      <c r="C626" s="1131"/>
      <c r="D626" s="1131"/>
      <c r="E626" s="1131"/>
      <c r="F626" s="1131"/>
      <c r="G626" s="1131"/>
    </row>
    <row r="627" spans="1:7" ht="15.75" customHeight="1">
      <c r="A627" s="1130"/>
      <c r="B627" s="1131"/>
      <c r="C627" s="1131"/>
      <c r="D627" s="1131"/>
      <c r="E627" s="1131"/>
      <c r="F627" s="1131"/>
      <c r="G627" s="1131"/>
    </row>
    <row r="628" spans="1:7" ht="15.75" customHeight="1">
      <c r="A628" s="1130"/>
      <c r="B628" s="1131"/>
      <c r="C628" s="1131"/>
      <c r="D628" s="1131"/>
      <c r="E628" s="1131"/>
      <c r="F628" s="1131"/>
      <c r="G628" s="1131"/>
    </row>
    <row r="629" spans="1:7" ht="15.75" customHeight="1">
      <c r="A629" s="1130"/>
      <c r="B629" s="1131"/>
      <c r="C629" s="1131"/>
      <c r="D629" s="1131"/>
      <c r="E629" s="1131"/>
      <c r="F629" s="1131"/>
      <c r="G629" s="1131"/>
    </row>
    <row r="630" spans="1:7" ht="15.75" customHeight="1">
      <c r="A630" s="1130"/>
      <c r="B630" s="1131"/>
      <c r="C630" s="1131"/>
      <c r="D630" s="1131"/>
      <c r="E630" s="1131"/>
      <c r="F630" s="1131"/>
      <c r="G630" s="1131"/>
    </row>
    <row r="631" spans="1:7" ht="15.75" customHeight="1">
      <c r="A631" s="1130"/>
      <c r="B631" s="1131"/>
      <c r="C631" s="1131"/>
      <c r="D631" s="1131"/>
      <c r="E631" s="1131"/>
      <c r="F631" s="1131"/>
      <c r="G631" s="1131"/>
    </row>
    <row r="632" spans="1:7" ht="15.75" customHeight="1">
      <c r="A632" s="1130"/>
      <c r="B632" s="1131"/>
      <c r="C632" s="1131"/>
      <c r="D632" s="1131"/>
      <c r="E632" s="1131"/>
      <c r="F632" s="1131"/>
      <c r="G632" s="1131"/>
    </row>
    <row r="633" spans="1:7" ht="15.75" customHeight="1">
      <c r="A633" s="1130"/>
      <c r="B633" s="1131"/>
      <c r="C633" s="1131"/>
      <c r="D633" s="1131"/>
      <c r="E633" s="1131"/>
      <c r="F633" s="1131"/>
      <c r="G633" s="1131"/>
    </row>
    <row r="634" spans="1:7" ht="15.75" customHeight="1">
      <c r="A634" s="1130"/>
      <c r="B634" s="1131"/>
      <c r="C634" s="1131"/>
      <c r="D634" s="1131"/>
      <c r="E634" s="1131"/>
      <c r="F634" s="1131"/>
      <c r="G634" s="1131"/>
    </row>
    <row r="635" spans="1:7" ht="15.75" customHeight="1">
      <c r="A635" s="1130"/>
      <c r="B635" s="1131"/>
      <c r="C635" s="1131"/>
      <c r="D635" s="1131"/>
      <c r="E635" s="1131"/>
      <c r="F635" s="1131"/>
      <c r="G635" s="1131"/>
    </row>
    <row r="636" spans="1:7" ht="15.75" customHeight="1">
      <c r="A636" s="1130"/>
      <c r="B636" s="1131"/>
      <c r="C636" s="1131"/>
      <c r="D636" s="1131"/>
      <c r="E636" s="1131"/>
      <c r="F636" s="1131"/>
      <c r="G636" s="1131"/>
    </row>
    <row r="637" spans="1:7" ht="15.75" customHeight="1">
      <c r="A637" s="1130"/>
      <c r="B637" s="1131"/>
      <c r="C637" s="1131"/>
      <c r="D637" s="1131"/>
      <c r="E637" s="1131"/>
      <c r="F637" s="1131"/>
      <c r="G637" s="1131"/>
    </row>
    <row r="638" spans="1:7" ht="15.75" customHeight="1">
      <c r="A638" s="1130"/>
      <c r="B638" s="1131"/>
      <c r="C638" s="1131"/>
      <c r="D638" s="1131"/>
      <c r="E638" s="1131"/>
      <c r="F638" s="1131"/>
      <c r="G638" s="1131"/>
    </row>
    <row r="639" spans="1:7" ht="15.75" customHeight="1">
      <c r="A639" s="1130"/>
      <c r="B639" s="1131"/>
      <c r="C639" s="1131"/>
      <c r="D639" s="1131"/>
      <c r="E639" s="1131"/>
      <c r="F639" s="1131"/>
      <c r="G639" s="1131"/>
    </row>
    <row r="640" spans="1:7" ht="15.75" customHeight="1">
      <c r="A640" s="1130"/>
      <c r="B640" s="1131"/>
      <c r="C640" s="1131"/>
      <c r="D640" s="1131"/>
      <c r="E640" s="1131"/>
      <c r="F640" s="1131"/>
      <c r="G640" s="1131"/>
    </row>
    <row r="641" spans="1:7" ht="15.75" customHeight="1">
      <c r="A641" s="1130"/>
      <c r="B641" s="1131"/>
      <c r="C641" s="1131"/>
      <c r="D641" s="1131"/>
      <c r="E641" s="1131"/>
      <c r="F641" s="1131"/>
      <c r="G641" s="1131"/>
    </row>
    <row r="642" spans="1:7" ht="15.75" customHeight="1">
      <c r="A642" s="1130"/>
      <c r="B642" s="1131"/>
      <c r="C642" s="1131"/>
      <c r="D642" s="1131"/>
      <c r="E642" s="1131"/>
      <c r="F642" s="1131"/>
      <c r="G642" s="1131"/>
    </row>
    <row r="643" spans="1:7" ht="15.75" customHeight="1">
      <c r="A643" s="1130"/>
      <c r="B643" s="1131"/>
      <c r="C643" s="1131"/>
      <c r="D643" s="1131"/>
      <c r="E643" s="1131"/>
      <c r="F643" s="1131"/>
      <c r="G643" s="1131"/>
    </row>
    <row r="644" spans="1:7" ht="15.75" customHeight="1">
      <c r="A644" s="1130"/>
      <c r="B644" s="1131"/>
      <c r="C644" s="1131"/>
      <c r="D644" s="1131"/>
      <c r="E644" s="1131"/>
      <c r="F644" s="1131"/>
      <c r="G644" s="1131"/>
    </row>
    <row r="645" spans="1:7" ht="15.75" customHeight="1">
      <c r="A645" s="1130"/>
      <c r="B645" s="1131"/>
      <c r="C645" s="1131"/>
      <c r="D645" s="1131"/>
      <c r="E645" s="1131"/>
      <c r="F645" s="1131"/>
      <c r="G645" s="1131"/>
    </row>
    <row r="646" spans="1:7" ht="15.75" customHeight="1">
      <c r="A646" s="1130"/>
      <c r="B646" s="1131"/>
      <c r="C646" s="1131"/>
      <c r="D646" s="1131"/>
      <c r="E646" s="1131"/>
      <c r="F646" s="1131"/>
      <c r="G646" s="1131"/>
    </row>
    <row r="647" spans="1:7" ht="15.75" customHeight="1">
      <c r="A647" s="1130"/>
      <c r="B647" s="1131"/>
      <c r="C647" s="1131"/>
      <c r="D647" s="1131"/>
      <c r="E647" s="1131"/>
      <c r="F647" s="1131"/>
      <c r="G647" s="1131"/>
    </row>
    <row r="648" spans="1:7" ht="15.75" customHeight="1">
      <c r="A648" s="1130"/>
      <c r="B648" s="1131"/>
      <c r="C648" s="1131"/>
      <c r="D648" s="1131"/>
      <c r="E648" s="1131"/>
      <c r="F648" s="1131"/>
      <c r="G648" s="1131"/>
    </row>
    <row r="649" spans="1:7" ht="15.75" customHeight="1">
      <c r="A649" s="1130"/>
      <c r="B649" s="1131"/>
      <c r="C649" s="1131"/>
      <c r="D649" s="1131"/>
      <c r="E649" s="1131"/>
      <c r="F649" s="1131"/>
      <c r="G649" s="1131"/>
    </row>
    <row r="650" spans="1:7" ht="15.75" customHeight="1">
      <c r="A650" s="1130"/>
      <c r="B650" s="1131"/>
      <c r="C650" s="1131"/>
      <c r="D650" s="1131"/>
      <c r="E650" s="1131"/>
      <c r="F650" s="1131"/>
      <c r="G650" s="1131"/>
    </row>
    <row r="651" spans="1:7" ht="15.75" customHeight="1">
      <c r="A651" s="1130"/>
      <c r="B651" s="1131"/>
      <c r="C651" s="1131"/>
      <c r="D651" s="1131"/>
      <c r="E651" s="1131"/>
      <c r="F651" s="1131"/>
      <c r="G651" s="1131"/>
    </row>
    <row r="652" spans="1:7" ht="15.75" customHeight="1">
      <c r="A652" s="1130"/>
      <c r="B652" s="1131"/>
      <c r="C652" s="1131"/>
      <c r="D652" s="1131"/>
      <c r="E652" s="1131"/>
      <c r="F652" s="1131"/>
      <c r="G652" s="1131"/>
    </row>
    <row r="653" spans="1:7" ht="15.75" customHeight="1">
      <c r="A653" s="1130"/>
      <c r="B653" s="1131"/>
      <c r="C653" s="1131"/>
      <c r="D653" s="1131"/>
      <c r="E653" s="1131"/>
      <c r="F653" s="1131"/>
      <c r="G653" s="1131"/>
    </row>
    <row r="654" spans="1:7" ht="15.75" customHeight="1">
      <c r="A654" s="1130"/>
      <c r="B654" s="1131"/>
      <c r="C654" s="1131"/>
      <c r="D654" s="1131"/>
      <c r="E654" s="1131"/>
      <c r="F654" s="1131"/>
      <c r="G654" s="1131"/>
    </row>
    <row r="655" spans="1:7" ht="15.75" customHeight="1">
      <c r="A655" s="1130"/>
      <c r="B655" s="1131"/>
      <c r="C655" s="1131"/>
      <c r="D655" s="1131"/>
      <c r="E655" s="1131"/>
      <c r="F655" s="1131"/>
      <c r="G655" s="1131"/>
    </row>
    <row r="656" spans="1:7" ht="15.75" customHeight="1">
      <c r="A656" s="1130"/>
      <c r="B656" s="1131"/>
      <c r="C656" s="1131"/>
      <c r="D656" s="1131"/>
      <c r="E656" s="1131"/>
      <c r="F656" s="1131"/>
      <c r="G656" s="1131"/>
    </row>
    <row r="657" spans="1:7" ht="15.75" customHeight="1">
      <c r="A657" s="1130"/>
      <c r="B657" s="1131"/>
      <c r="C657" s="1131"/>
      <c r="D657" s="1131"/>
      <c r="E657" s="1131"/>
      <c r="F657" s="1131"/>
      <c r="G657" s="1131"/>
    </row>
    <row r="658" spans="1:7" ht="15.75" customHeight="1">
      <c r="A658" s="1130"/>
      <c r="B658" s="1131"/>
      <c r="C658" s="1131"/>
      <c r="D658" s="1131"/>
      <c r="E658" s="1131"/>
      <c r="F658" s="1131"/>
      <c r="G658" s="1131"/>
    </row>
    <row r="659" spans="1:7" ht="15.75" customHeight="1">
      <c r="A659" s="1130"/>
      <c r="B659" s="1131"/>
      <c r="C659" s="1131"/>
      <c r="D659" s="1131"/>
      <c r="E659" s="1131"/>
      <c r="F659" s="1131"/>
      <c r="G659" s="1131"/>
    </row>
    <row r="660" spans="1:7" ht="15.75" customHeight="1">
      <c r="A660" s="1130"/>
      <c r="B660" s="1131"/>
      <c r="C660" s="1131"/>
      <c r="D660" s="1131"/>
      <c r="E660" s="1131"/>
      <c r="F660" s="1131"/>
      <c r="G660" s="1131"/>
    </row>
    <row r="661" spans="1:7" ht="15.75" customHeight="1">
      <c r="A661" s="1130"/>
      <c r="B661" s="1131"/>
      <c r="C661" s="1131"/>
      <c r="D661" s="1131"/>
      <c r="E661" s="1131"/>
      <c r="F661" s="1131"/>
      <c r="G661" s="1131"/>
    </row>
    <row r="662" spans="1:7" ht="15.75" customHeight="1">
      <c r="A662" s="1130"/>
      <c r="B662" s="1131"/>
      <c r="C662" s="1131"/>
      <c r="D662" s="1131"/>
      <c r="E662" s="1131"/>
      <c r="F662" s="1131"/>
      <c r="G662" s="1131"/>
    </row>
    <row r="663" spans="1:7" ht="15.75" customHeight="1">
      <c r="A663" s="1130"/>
      <c r="B663" s="1131"/>
      <c r="C663" s="1131"/>
      <c r="D663" s="1131"/>
      <c r="E663" s="1131"/>
      <c r="F663" s="1131"/>
      <c r="G663" s="1131"/>
    </row>
    <row r="664" spans="1:7" ht="15.75" customHeight="1">
      <c r="A664" s="1130"/>
      <c r="B664" s="1131"/>
      <c r="C664" s="1131"/>
      <c r="D664" s="1131"/>
      <c r="E664" s="1131"/>
      <c r="F664" s="1131"/>
      <c r="G664" s="1131"/>
    </row>
    <row r="665" spans="1:7" ht="15.75" customHeight="1">
      <c r="A665" s="1130"/>
      <c r="B665" s="1131"/>
      <c r="C665" s="1131"/>
      <c r="D665" s="1131"/>
      <c r="E665" s="1131"/>
      <c r="F665" s="1131"/>
      <c r="G665" s="1131"/>
    </row>
    <row r="666" spans="1:7" ht="15.75" customHeight="1">
      <c r="A666" s="1130"/>
      <c r="B666" s="1131"/>
      <c r="C666" s="1131"/>
      <c r="D666" s="1131"/>
      <c r="E666" s="1131"/>
      <c r="F666" s="1131"/>
      <c r="G666" s="1131"/>
    </row>
    <row r="667" spans="1:7" ht="15.75" customHeight="1">
      <c r="A667" s="1130"/>
      <c r="B667" s="1131"/>
      <c r="C667" s="1131"/>
      <c r="D667" s="1131"/>
      <c r="E667" s="1131"/>
      <c r="F667" s="1131"/>
      <c r="G667" s="1131"/>
    </row>
    <row r="668" spans="1:7" ht="15.75" customHeight="1">
      <c r="A668" s="1130"/>
      <c r="B668" s="1131"/>
      <c r="C668" s="1131"/>
      <c r="D668" s="1131"/>
      <c r="E668" s="1131"/>
      <c r="F668" s="1131"/>
      <c r="G668" s="1131"/>
    </row>
    <row r="669" spans="1:7" ht="15.75" customHeight="1">
      <c r="A669" s="1130"/>
      <c r="B669" s="1131"/>
      <c r="C669" s="1131"/>
      <c r="D669" s="1131"/>
      <c r="E669" s="1131"/>
      <c r="F669" s="1131"/>
      <c r="G669" s="1131"/>
    </row>
    <row r="670" spans="1:7" ht="15.75" customHeight="1">
      <c r="A670" s="1130"/>
      <c r="B670" s="1131"/>
      <c r="C670" s="1131"/>
      <c r="D670" s="1131"/>
      <c r="E670" s="1131"/>
      <c r="F670" s="1131"/>
      <c r="G670" s="1131"/>
    </row>
    <row r="671" spans="1:7" ht="15.75" customHeight="1">
      <c r="A671" s="1130"/>
      <c r="B671" s="1131"/>
      <c r="C671" s="1131"/>
      <c r="D671" s="1131"/>
      <c r="E671" s="1131"/>
      <c r="F671" s="1131"/>
      <c r="G671" s="1131"/>
    </row>
    <row r="672" spans="1:7" ht="15.75" customHeight="1">
      <c r="A672" s="1130"/>
      <c r="B672" s="1131"/>
      <c r="C672" s="1131"/>
      <c r="D672" s="1131"/>
      <c r="E672" s="1131"/>
      <c r="F672" s="1131"/>
      <c r="G672" s="1131"/>
    </row>
    <row r="673" spans="1:7" ht="15.75" customHeight="1">
      <c r="A673" s="1130"/>
      <c r="B673" s="1131"/>
      <c r="C673" s="1131"/>
      <c r="D673" s="1131"/>
      <c r="E673" s="1131"/>
      <c r="F673" s="1131"/>
      <c r="G673" s="1131"/>
    </row>
    <row r="674" spans="1:7" ht="15.75" customHeight="1">
      <c r="A674" s="1130"/>
      <c r="B674" s="1131"/>
      <c r="C674" s="1131"/>
      <c r="D674" s="1131"/>
      <c r="E674" s="1131"/>
      <c r="F674" s="1131"/>
      <c r="G674" s="1131"/>
    </row>
    <row r="675" spans="1:7" ht="15.75" customHeight="1">
      <c r="A675" s="1130"/>
      <c r="B675" s="1131"/>
      <c r="C675" s="1131"/>
      <c r="D675" s="1131"/>
      <c r="E675" s="1131"/>
      <c r="F675" s="1131"/>
      <c r="G675" s="1131"/>
    </row>
    <row r="676" spans="1:7" ht="15.75" customHeight="1">
      <c r="A676" s="1130"/>
      <c r="B676" s="1131"/>
      <c r="C676" s="1131"/>
      <c r="D676" s="1131"/>
      <c r="E676" s="1131"/>
      <c r="F676" s="1131"/>
      <c r="G676" s="1131"/>
    </row>
    <row r="677" spans="1:7" ht="15.75" customHeight="1">
      <c r="A677" s="1130"/>
      <c r="B677" s="1131"/>
      <c r="C677" s="1131"/>
      <c r="D677" s="1131"/>
      <c r="E677" s="1131"/>
      <c r="F677" s="1131"/>
      <c r="G677" s="1131"/>
    </row>
    <row r="678" spans="1:7" ht="15.75" customHeight="1">
      <c r="A678" s="1130"/>
      <c r="B678" s="1131"/>
      <c r="C678" s="1131"/>
      <c r="D678" s="1131"/>
      <c r="E678" s="1131"/>
      <c r="F678" s="1131"/>
      <c r="G678" s="1131"/>
    </row>
    <row r="679" spans="1:7" ht="15.75" customHeight="1">
      <c r="A679" s="1130"/>
      <c r="B679" s="1131"/>
      <c r="C679" s="1131"/>
      <c r="D679" s="1131"/>
      <c r="E679" s="1131"/>
      <c r="F679" s="1131"/>
      <c r="G679" s="1131"/>
    </row>
    <row r="680" spans="1:7" ht="15.75" customHeight="1">
      <c r="A680" s="1130"/>
      <c r="B680" s="1131"/>
      <c r="C680" s="1131"/>
      <c r="D680" s="1131"/>
      <c r="E680" s="1131"/>
      <c r="F680" s="1131"/>
      <c r="G680" s="1131"/>
    </row>
    <row r="681" spans="1:7" ht="15.75" customHeight="1">
      <c r="A681" s="1130"/>
      <c r="B681" s="1131"/>
      <c r="C681" s="1131"/>
      <c r="D681" s="1131"/>
      <c r="E681" s="1131"/>
      <c r="F681" s="1131"/>
      <c r="G681" s="1131"/>
    </row>
    <row r="682" spans="1:7" ht="15.75" customHeight="1">
      <c r="A682" s="1130"/>
      <c r="B682" s="1131"/>
      <c r="C682" s="1131"/>
      <c r="D682" s="1131"/>
      <c r="E682" s="1131"/>
      <c r="F682" s="1131"/>
      <c r="G682" s="1131"/>
    </row>
    <row r="683" spans="1:7" ht="15.75" customHeight="1">
      <c r="A683" s="1130"/>
      <c r="B683" s="1131"/>
      <c r="C683" s="1131"/>
      <c r="D683" s="1131"/>
      <c r="E683" s="1131"/>
      <c r="F683" s="1131"/>
      <c r="G683" s="1131"/>
    </row>
    <row r="684" spans="1:7" ht="15.75" customHeight="1">
      <c r="A684" s="1130"/>
      <c r="B684" s="1131"/>
      <c r="C684" s="1131"/>
      <c r="D684" s="1131"/>
      <c r="E684" s="1131"/>
      <c r="F684" s="1131"/>
      <c r="G684" s="1131"/>
    </row>
    <row r="685" spans="1:7" ht="15.75" customHeight="1">
      <c r="A685" s="1130"/>
      <c r="B685" s="1131"/>
      <c r="C685" s="1131"/>
      <c r="D685" s="1131"/>
      <c r="E685" s="1131"/>
      <c r="F685" s="1131"/>
      <c r="G685" s="1131"/>
    </row>
    <row r="686" spans="1:7" ht="15.75" customHeight="1">
      <c r="A686" s="1130"/>
      <c r="B686" s="1131"/>
      <c r="C686" s="1131"/>
      <c r="D686" s="1131"/>
      <c r="E686" s="1131"/>
      <c r="F686" s="1131"/>
      <c r="G686" s="1131"/>
    </row>
    <row r="687" spans="1:7" ht="15.75" customHeight="1">
      <c r="A687" s="1130"/>
      <c r="B687" s="1131"/>
      <c r="C687" s="1131"/>
      <c r="D687" s="1131"/>
      <c r="E687" s="1131"/>
      <c r="F687" s="1131"/>
      <c r="G687" s="1131"/>
    </row>
    <row r="688" spans="1:7" ht="15.75" customHeight="1">
      <c r="A688" s="1130"/>
      <c r="B688" s="1131"/>
      <c r="C688" s="1131"/>
      <c r="D688" s="1131"/>
      <c r="E688" s="1131"/>
      <c r="F688" s="1131"/>
      <c r="G688" s="1131"/>
    </row>
    <row r="689" spans="1:7" ht="15.75" customHeight="1">
      <c r="A689" s="1130"/>
      <c r="B689" s="1131"/>
      <c r="C689" s="1131"/>
      <c r="D689" s="1131"/>
      <c r="E689" s="1131"/>
      <c r="F689" s="1131"/>
      <c r="G689" s="1131"/>
    </row>
    <row r="690" spans="1:7" ht="15.75" customHeight="1">
      <c r="A690" s="1130"/>
      <c r="B690" s="1131"/>
      <c r="C690" s="1131"/>
      <c r="D690" s="1131"/>
      <c r="E690" s="1131"/>
      <c r="F690" s="1131"/>
      <c r="G690" s="1131"/>
    </row>
    <row r="691" spans="1:7" ht="15.75" customHeight="1">
      <c r="A691" s="1130"/>
      <c r="B691" s="1131"/>
      <c r="C691" s="1131"/>
      <c r="D691" s="1131"/>
      <c r="E691" s="1131"/>
      <c r="F691" s="1131"/>
      <c r="G691" s="1131"/>
    </row>
    <row r="692" spans="1:7" ht="15.75" customHeight="1">
      <c r="A692" s="1130"/>
      <c r="B692" s="1131"/>
      <c r="C692" s="1131"/>
      <c r="D692" s="1131"/>
      <c r="E692" s="1131"/>
      <c r="F692" s="1131"/>
      <c r="G692" s="1131"/>
    </row>
    <row r="693" spans="1:7" ht="15.75" customHeight="1">
      <c r="A693" s="1130"/>
      <c r="B693" s="1131"/>
      <c r="C693" s="1131"/>
      <c r="D693" s="1131"/>
      <c r="E693" s="1131"/>
      <c r="F693" s="1131"/>
      <c r="G693" s="1131"/>
    </row>
    <row r="694" spans="1:7" ht="15.75" customHeight="1">
      <c r="A694" s="1130"/>
      <c r="B694" s="1131"/>
      <c r="C694" s="1131"/>
      <c r="D694" s="1131"/>
      <c r="E694" s="1131"/>
      <c r="F694" s="1131"/>
      <c r="G694" s="1131"/>
    </row>
    <row r="695" spans="1:7" ht="15.75" customHeight="1">
      <c r="A695" s="1130"/>
      <c r="B695" s="1131"/>
      <c r="C695" s="1131"/>
      <c r="D695" s="1131"/>
      <c r="E695" s="1131"/>
      <c r="F695" s="1131"/>
      <c r="G695" s="1131"/>
    </row>
    <row r="696" spans="1:7" ht="15.75" customHeight="1">
      <c r="A696" s="1130"/>
      <c r="B696" s="1131"/>
      <c r="C696" s="1131"/>
      <c r="D696" s="1131"/>
      <c r="E696" s="1131"/>
      <c r="F696" s="1131"/>
      <c r="G696" s="1131"/>
    </row>
    <row r="697" spans="1:7" ht="15.75" customHeight="1">
      <c r="A697" s="1130"/>
      <c r="B697" s="1131"/>
      <c r="C697" s="1131"/>
      <c r="D697" s="1131"/>
      <c r="E697" s="1131"/>
      <c r="F697" s="1131"/>
      <c r="G697" s="1131"/>
    </row>
    <row r="698" spans="1:7" ht="15.75" customHeight="1">
      <c r="A698" s="1130"/>
      <c r="B698" s="1131"/>
      <c r="C698" s="1131"/>
      <c r="D698" s="1131"/>
      <c r="E698" s="1131"/>
      <c r="F698" s="1131"/>
      <c r="G698" s="1131"/>
    </row>
    <row r="699" spans="1:7" ht="15.75" customHeight="1">
      <c r="A699" s="1130"/>
      <c r="B699" s="1131"/>
      <c r="C699" s="1131"/>
      <c r="D699" s="1131"/>
      <c r="E699" s="1131"/>
      <c r="F699" s="1131"/>
      <c r="G699" s="1131"/>
    </row>
    <row r="700" spans="1:7" ht="15.75" customHeight="1">
      <c r="A700" s="1130"/>
      <c r="B700" s="1131"/>
      <c r="C700" s="1131"/>
      <c r="D700" s="1131"/>
      <c r="E700" s="1131"/>
      <c r="F700" s="1131"/>
      <c r="G700" s="1131"/>
    </row>
    <row r="701" spans="1:7" ht="15.75" customHeight="1">
      <c r="A701" s="1130"/>
      <c r="B701" s="1131"/>
      <c r="C701" s="1131"/>
      <c r="D701" s="1131"/>
      <c r="E701" s="1131"/>
      <c r="F701" s="1131"/>
      <c r="G701" s="1131"/>
    </row>
    <row r="702" spans="1:7" ht="15.75" customHeight="1">
      <c r="A702" s="1130"/>
      <c r="B702" s="1131"/>
      <c r="C702" s="1131"/>
      <c r="D702" s="1131"/>
      <c r="E702" s="1131"/>
      <c r="F702" s="1131"/>
      <c r="G702" s="1131"/>
    </row>
    <row r="703" spans="1:7" ht="15.75" customHeight="1">
      <c r="A703" s="1130"/>
      <c r="B703" s="1131"/>
      <c r="C703" s="1131"/>
      <c r="D703" s="1131"/>
      <c r="E703" s="1131"/>
      <c r="F703" s="1131"/>
      <c r="G703" s="1131"/>
    </row>
    <row r="704" spans="1:7" ht="15.75" customHeight="1">
      <c r="A704" s="1130"/>
      <c r="B704" s="1131"/>
      <c r="C704" s="1131"/>
      <c r="D704" s="1131"/>
      <c r="E704" s="1131"/>
      <c r="F704" s="1131"/>
      <c r="G704" s="1131"/>
    </row>
    <row r="705" spans="1:7" ht="15.75" customHeight="1">
      <c r="A705" s="1130"/>
      <c r="B705" s="1131"/>
      <c r="C705" s="1131"/>
      <c r="D705" s="1131"/>
      <c r="E705" s="1131"/>
      <c r="F705" s="1131"/>
      <c r="G705" s="1131"/>
    </row>
    <row r="706" spans="1:7" ht="15.75" customHeight="1">
      <c r="A706" s="1130"/>
      <c r="B706" s="1131"/>
      <c r="C706" s="1131"/>
      <c r="D706" s="1131"/>
      <c r="E706" s="1131"/>
      <c r="F706" s="1131"/>
      <c r="G706" s="1131"/>
    </row>
    <row r="707" spans="1:7" ht="15.75" customHeight="1">
      <c r="A707" s="1130"/>
      <c r="B707" s="1131"/>
      <c r="C707" s="1131"/>
      <c r="D707" s="1131"/>
      <c r="E707" s="1131"/>
      <c r="F707" s="1131"/>
      <c r="G707" s="1131"/>
    </row>
    <row r="708" spans="1:7" ht="15.75" customHeight="1">
      <c r="A708" s="1130"/>
      <c r="B708" s="1131"/>
      <c r="C708" s="1131"/>
      <c r="D708" s="1131"/>
      <c r="E708" s="1131"/>
      <c r="F708" s="1131"/>
      <c r="G708" s="1131"/>
    </row>
    <row r="709" spans="1:7" ht="15.75" customHeight="1">
      <c r="A709" s="1130"/>
      <c r="B709" s="1131"/>
      <c r="C709" s="1131"/>
      <c r="D709" s="1131"/>
      <c r="E709" s="1131"/>
      <c r="F709" s="1131"/>
      <c r="G709" s="1131"/>
    </row>
    <row r="710" spans="1:7" ht="15.75" customHeight="1">
      <c r="A710" s="1130"/>
      <c r="B710" s="1131"/>
      <c r="C710" s="1131"/>
      <c r="D710" s="1131"/>
      <c r="E710" s="1131"/>
      <c r="F710" s="1131"/>
      <c r="G710" s="1131"/>
    </row>
    <row r="711" spans="1:7" ht="15.75" customHeight="1">
      <c r="A711" s="1130"/>
      <c r="B711" s="1131"/>
      <c r="C711" s="1131"/>
      <c r="D711" s="1131"/>
      <c r="E711" s="1131"/>
      <c r="F711" s="1131"/>
      <c r="G711" s="1131"/>
    </row>
    <row r="712" spans="1:7" ht="15.75" customHeight="1">
      <c r="A712" s="1130"/>
      <c r="B712" s="1131"/>
      <c r="C712" s="1131"/>
      <c r="D712" s="1131"/>
      <c r="E712" s="1131"/>
      <c r="F712" s="1131"/>
      <c r="G712" s="1131"/>
    </row>
    <row r="713" spans="1:7" ht="15.75" customHeight="1">
      <c r="A713" s="1130"/>
      <c r="B713" s="1131"/>
      <c r="C713" s="1131"/>
      <c r="D713" s="1131"/>
      <c r="E713" s="1131"/>
      <c r="F713" s="1131"/>
      <c r="G713" s="1131"/>
    </row>
    <row r="714" spans="1:7" ht="15.75" customHeight="1">
      <c r="A714" s="1130"/>
      <c r="B714" s="1131"/>
      <c r="C714" s="1131"/>
      <c r="D714" s="1131"/>
      <c r="E714" s="1131"/>
      <c r="F714" s="1131"/>
      <c r="G714" s="1131"/>
    </row>
    <row r="715" spans="1:7" ht="15.75" customHeight="1">
      <c r="A715" s="1130"/>
      <c r="B715" s="1131"/>
      <c r="C715" s="1131"/>
      <c r="D715" s="1131"/>
      <c r="E715" s="1131"/>
      <c r="F715" s="1131"/>
      <c r="G715" s="1131"/>
    </row>
    <row r="716" spans="1:7" ht="15.75" customHeight="1">
      <c r="A716" s="1130"/>
      <c r="B716" s="1131"/>
      <c r="C716" s="1131"/>
      <c r="D716" s="1131"/>
      <c r="E716" s="1131"/>
      <c r="F716" s="1131"/>
      <c r="G716" s="1131"/>
    </row>
    <row r="717" spans="1:7" ht="15.75" customHeight="1">
      <c r="A717" s="1130"/>
      <c r="B717" s="1131"/>
      <c r="C717" s="1131"/>
      <c r="D717" s="1131"/>
      <c r="E717" s="1131"/>
      <c r="F717" s="1131"/>
      <c r="G717" s="1131"/>
    </row>
    <row r="718" spans="1:7" ht="15.75" customHeight="1">
      <c r="A718" s="1130"/>
      <c r="B718" s="1131"/>
      <c r="C718" s="1131"/>
      <c r="D718" s="1131"/>
      <c r="E718" s="1131"/>
      <c r="F718" s="1131"/>
      <c r="G718" s="1131"/>
    </row>
    <row r="719" spans="1:7" ht="15.75" customHeight="1">
      <c r="A719" s="1130"/>
      <c r="B719" s="1131"/>
      <c r="C719" s="1131"/>
      <c r="D719" s="1131"/>
      <c r="E719" s="1131"/>
      <c r="F719" s="1131"/>
      <c r="G719" s="1131"/>
    </row>
    <row r="720" spans="1:7" ht="15.75" customHeight="1">
      <c r="A720" s="1130"/>
      <c r="B720" s="1131"/>
      <c r="C720" s="1131"/>
      <c r="D720" s="1131"/>
      <c r="E720" s="1131"/>
      <c r="F720" s="1131"/>
      <c r="G720" s="1131"/>
    </row>
    <row r="721" spans="1:7" ht="15.75" customHeight="1">
      <c r="A721" s="1130"/>
      <c r="B721" s="1131"/>
      <c r="C721" s="1131"/>
      <c r="D721" s="1131"/>
      <c r="E721" s="1131"/>
      <c r="F721" s="1131"/>
      <c r="G721" s="1131"/>
    </row>
    <row r="722" spans="1:7" ht="15.75" customHeight="1">
      <c r="A722" s="1130"/>
      <c r="B722" s="1131"/>
      <c r="C722" s="1131"/>
      <c r="D722" s="1131"/>
      <c r="E722" s="1131"/>
      <c r="F722" s="1131"/>
      <c r="G722" s="1131"/>
    </row>
    <row r="723" spans="1:7" ht="15.75" customHeight="1">
      <c r="A723" s="1130"/>
      <c r="B723" s="1131"/>
      <c r="C723" s="1131"/>
      <c r="D723" s="1131"/>
      <c r="E723" s="1131"/>
      <c r="F723" s="1131"/>
      <c r="G723" s="1131"/>
    </row>
    <row r="724" spans="1:7" ht="15.75" customHeight="1">
      <c r="A724" s="1130"/>
      <c r="B724" s="1131"/>
      <c r="C724" s="1131"/>
      <c r="D724" s="1131"/>
      <c r="E724" s="1131"/>
      <c r="F724" s="1131"/>
      <c r="G724" s="1131"/>
    </row>
    <row r="725" spans="1:7" ht="15.75" customHeight="1">
      <c r="A725" s="1130"/>
      <c r="B725" s="1131"/>
      <c r="C725" s="1131"/>
      <c r="D725" s="1131"/>
      <c r="E725" s="1131"/>
      <c r="F725" s="1131"/>
      <c r="G725" s="1131"/>
    </row>
    <row r="726" spans="1:7" ht="15.75" customHeight="1">
      <c r="A726" s="1130"/>
      <c r="B726" s="1131"/>
      <c r="C726" s="1131"/>
      <c r="D726" s="1131"/>
      <c r="E726" s="1131"/>
      <c r="F726" s="1131"/>
      <c r="G726" s="1131"/>
    </row>
    <row r="727" spans="1:7" ht="15.75" customHeight="1">
      <c r="A727" s="1130"/>
      <c r="B727" s="1131"/>
      <c r="C727" s="1131"/>
      <c r="D727" s="1131"/>
      <c r="E727" s="1131"/>
      <c r="F727" s="1131"/>
      <c r="G727" s="1131"/>
    </row>
    <row r="728" spans="1:7" ht="15.75" customHeight="1">
      <c r="A728" s="1130"/>
      <c r="B728" s="1131"/>
      <c r="C728" s="1131"/>
      <c r="D728" s="1131"/>
      <c r="E728" s="1131"/>
      <c r="F728" s="1131"/>
      <c r="G728" s="1131"/>
    </row>
    <row r="729" spans="1:7" ht="15.75" customHeight="1">
      <c r="A729" s="1130"/>
      <c r="B729" s="1131"/>
      <c r="C729" s="1131"/>
      <c r="D729" s="1131"/>
      <c r="E729" s="1131"/>
      <c r="F729" s="1131"/>
      <c r="G729" s="1131"/>
    </row>
    <row r="730" spans="1:7" ht="15.75" customHeight="1">
      <c r="A730" s="1130"/>
      <c r="B730" s="1131"/>
      <c r="C730" s="1131"/>
      <c r="D730" s="1131"/>
      <c r="E730" s="1131"/>
      <c r="F730" s="1131"/>
      <c r="G730" s="1131"/>
    </row>
    <row r="731" spans="1:7" ht="15.75" customHeight="1">
      <c r="A731" s="1130"/>
      <c r="B731" s="1131"/>
      <c r="C731" s="1131"/>
      <c r="D731" s="1131"/>
      <c r="E731" s="1131"/>
      <c r="F731" s="1131"/>
      <c r="G731" s="1131"/>
    </row>
    <row r="732" spans="1:7" ht="15.75" customHeight="1">
      <c r="A732" s="1130"/>
      <c r="B732" s="1131"/>
      <c r="C732" s="1131"/>
      <c r="D732" s="1131"/>
      <c r="E732" s="1131"/>
      <c r="F732" s="1131"/>
      <c r="G732" s="1131"/>
    </row>
    <row r="733" spans="1:7" ht="15.75" customHeight="1">
      <c r="A733" s="1130"/>
      <c r="B733" s="1131"/>
      <c r="C733" s="1131"/>
      <c r="D733" s="1131"/>
      <c r="E733" s="1131"/>
      <c r="F733" s="1131"/>
      <c r="G733" s="1131"/>
    </row>
    <row r="734" spans="1:7" ht="15.75" customHeight="1">
      <c r="A734" s="1130"/>
      <c r="B734" s="1131"/>
      <c r="C734" s="1131"/>
      <c r="D734" s="1131"/>
      <c r="E734" s="1131"/>
      <c r="F734" s="1131"/>
      <c r="G734" s="1131"/>
    </row>
    <row r="735" spans="1:7" ht="15.75" customHeight="1">
      <c r="A735" s="1130"/>
      <c r="B735" s="1131"/>
      <c r="C735" s="1131"/>
      <c r="D735" s="1131"/>
      <c r="E735" s="1131"/>
      <c r="F735" s="1131"/>
      <c r="G735" s="1131"/>
    </row>
    <row r="736" spans="1:7" ht="15.75" customHeight="1">
      <c r="A736" s="1130"/>
      <c r="B736" s="1131"/>
      <c r="C736" s="1131"/>
      <c r="D736" s="1131"/>
      <c r="E736" s="1131"/>
      <c r="F736" s="1131"/>
      <c r="G736" s="1131"/>
    </row>
    <row r="737" spans="1:7" ht="15.75" customHeight="1">
      <c r="A737" s="1130"/>
      <c r="B737" s="1131"/>
      <c r="C737" s="1131"/>
      <c r="D737" s="1131"/>
      <c r="E737" s="1131"/>
      <c r="F737" s="1131"/>
      <c r="G737" s="1131"/>
    </row>
    <row r="738" spans="1:7" ht="15.75" customHeight="1">
      <c r="A738" s="1130"/>
      <c r="B738" s="1131"/>
      <c r="C738" s="1131"/>
      <c r="D738" s="1131"/>
      <c r="E738" s="1131"/>
      <c r="F738" s="1131"/>
      <c r="G738" s="1131"/>
    </row>
    <row r="739" spans="1:7" ht="15.75" customHeight="1">
      <c r="A739" s="1130"/>
      <c r="B739" s="1131"/>
      <c r="C739" s="1131"/>
      <c r="D739" s="1131"/>
      <c r="E739" s="1131"/>
      <c r="F739" s="1131"/>
      <c r="G739" s="1131"/>
    </row>
    <row r="740" spans="1:7" ht="15.75" customHeight="1">
      <c r="A740" s="1130"/>
      <c r="B740" s="1131"/>
      <c r="C740" s="1131"/>
      <c r="D740" s="1131"/>
      <c r="E740" s="1131"/>
      <c r="F740" s="1131"/>
      <c r="G740" s="1131"/>
    </row>
    <row r="741" spans="1:7" ht="15.75" customHeight="1">
      <c r="A741" s="1130"/>
      <c r="B741" s="1131"/>
      <c r="C741" s="1131"/>
      <c r="D741" s="1131"/>
      <c r="E741" s="1131"/>
      <c r="F741" s="1131"/>
      <c r="G741" s="1131"/>
    </row>
    <row r="742" spans="1:7" ht="15.75" customHeight="1">
      <c r="A742" s="1130"/>
      <c r="B742" s="1131"/>
      <c r="C742" s="1131"/>
      <c r="D742" s="1131"/>
      <c r="E742" s="1131"/>
      <c r="F742" s="1131"/>
      <c r="G742" s="1131"/>
    </row>
    <row r="743" spans="1:7" ht="15.75" customHeight="1">
      <c r="A743" s="1130"/>
      <c r="B743" s="1131"/>
      <c r="C743" s="1131"/>
      <c r="D743" s="1131"/>
      <c r="E743" s="1131"/>
      <c r="F743" s="1131"/>
      <c r="G743" s="1131"/>
    </row>
    <row r="744" spans="1:7" ht="15.75" customHeight="1">
      <c r="A744" s="1130"/>
      <c r="B744" s="1131"/>
      <c r="C744" s="1131"/>
      <c r="D744" s="1131"/>
      <c r="E744" s="1131"/>
      <c r="F744" s="1131"/>
      <c r="G744" s="1131"/>
    </row>
    <row r="745" spans="1:7" ht="15.75" customHeight="1">
      <c r="A745" s="1130"/>
      <c r="B745" s="1131"/>
      <c r="C745" s="1131"/>
      <c r="D745" s="1131"/>
      <c r="E745" s="1131"/>
      <c r="F745" s="1131"/>
      <c r="G745" s="1131"/>
    </row>
    <row r="746" spans="1:7" ht="15.75" customHeight="1">
      <c r="A746" s="1130"/>
      <c r="B746" s="1131"/>
      <c r="C746" s="1131"/>
      <c r="D746" s="1131"/>
      <c r="E746" s="1131"/>
      <c r="F746" s="1131"/>
      <c r="G746" s="1131"/>
    </row>
    <row r="747" spans="1:7" ht="15.75" customHeight="1">
      <c r="A747" s="1130"/>
      <c r="B747" s="1131"/>
      <c r="C747" s="1131"/>
      <c r="D747" s="1131"/>
      <c r="E747" s="1131"/>
      <c r="F747" s="1131"/>
      <c r="G747" s="1131"/>
    </row>
    <row r="748" spans="1:7" ht="15.75" customHeight="1">
      <c r="A748" s="1130"/>
      <c r="B748" s="1131"/>
      <c r="C748" s="1131"/>
      <c r="D748" s="1131"/>
      <c r="E748" s="1131"/>
      <c r="F748" s="1131"/>
      <c r="G748" s="1131"/>
    </row>
    <row r="749" spans="1:7" ht="15.75" customHeight="1">
      <c r="A749" s="1130"/>
      <c r="B749" s="1131"/>
      <c r="C749" s="1131"/>
      <c r="D749" s="1131"/>
      <c r="E749" s="1131"/>
      <c r="F749" s="1131"/>
      <c r="G749" s="1131"/>
    </row>
    <row r="750" spans="1:7" ht="15.75" customHeight="1">
      <c r="A750" s="1130"/>
      <c r="B750" s="1131"/>
      <c r="C750" s="1131"/>
      <c r="D750" s="1131"/>
      <c r="E750" s="1131"/>
      <c r="F750" s="1131"/>
      <c r="G750" s="1131"/>
    </row>
    <row r="751" spans="1:7" ht="15.75" customHeight="1">
      <c r="A751" s="1130"/>
      <c r="B751" s="1131"/>
      <c r="C751" s="1131"/>
      <c r="D751" s="1131"/>
      <c r="E751" s="1131"/>
      <c r="F751" s="1131"/>
      <c r="G751" s="1131"/>
    </row>
    <row r="752" spans="1:7" ht="15.75" customHeight="1">
      <c r="A752" s="1130"/>
      <c r="B752" s="1131"/>
      <c r="C752" s="1131"/>
      <c r="D752" s="1131"/>
      <c r="E752" s="1131"/>
      <c r="F752" s="1131"/>
      <c r="G752" s="1131"/>
    </row>
    <row r="753" spans="1:7" ht="15.75" customHeight="1">
      <c r="A753" s="1130"/>
      <c r="B753" s="1131"/>
      <c r="C753" s="1131"/>
      <c r="D753" s="1131"/>
      <c r="E753" s="1131"/>
      <c r="F753" s="1131"/>
      <c r="G753" s="1131"/>
    </row>
    <row r="754" spans="1:7" ht="15.75" customHeight="1">
      <c r="A754" s="1130"/>
      <c r="B754" s="1131"/>
      <c r="C754" s="1131"/>
      <c r="D754" s="1131"/>
      <c r="E754" s="1131"/>
      <c r="F754" s="1131"/>
      <c r="G754" s="1131"/>
    </row>
    <row r="755" spans="1:7" ht="15.75" customHeight="1">
      <c r="A755" s="1130"/>
      <c r="B755" s="1131"/>
      <c r="C755" s="1131"/>
      <c r="D755" s="1131"/>
      <c r="E755" s="1131"/>
      <c r="F755" s="1131"/>
      <c r="G755" s="1131"/>
    </row>
    <row r="756" spans="1:7" ht="15.75" customHeight="1">
      <c r="A756" s="1130"/>
      <c r="B756" s="1131"/>
      <c r="C756" s="1131"/>
      <c r="D756" s="1131"/>
      <c r="E756" s="1131"/>
      <c r="F756" s="1131"/>
      <c r="G756" s="1131"/>
    </row>
    <row r="757" spans="1:7" ht="15.75" customHeight="1">
      <c r="A757" s="1130"/>
      <c r="B757" s="1131"/>
      <c r="C757" s="1131"/>
      <c r="D757" s="1131"/>
      <c r="E757" s="1131"/>
      <c r="F757" s="1131"/>
      <c r="G757" s="1131"/>
    </row>
    <row r="758" spans="1:7" ht="15.75" customHeight="1">
      <c r="A758" s="1130"/>
      <c r="B758" s="1131"/>
      <c r="C758" s="1131"/>
      <c r="D758" s="1131"/>
      <c r="E758" s="1131"/>
      <c r="F758" s="1131"/>
      <c r="G758" s="1131"/>
    </row>
    <row r="759" spans="1:7" ht="15.75" customHeight="1">
      <c r="A759" s="1130"/>
      <c r="B759" s="1131"/>
      <c r="C759" s="1131"/>
      <c r="D759" s="1131"/>
      <c r="E759" s="1131"/>
      <c r="F759" s="1131"/>
      <c r="G759" s="1131"/>
    </row>
    <row r="760" spans="1:7" ht="15.75" customHeight="1">
      <c r="A760" s="1130"/>
      <c r="B760" s="1131"/>
      <c r="C760" s="1131"/>
      <c r="D760" s="1131"/>
      <c r="E760" s="1131"/>
      <c r="F760" s="1131"/>
      <c r="G760" s="1131"/>
    </row>
    <row r="761" spans="1:7" ht="15.75" customHeight="1">
      <c r="A761" s="1130"/>
      <c r="B761" s="1131"/>
      <c r="C761" s="1131"/>
      <c r="D761" s="1131"/>
      <c r="E761" s="1131"/>
      <c r="F761" s="1131"/>
      <c r="G761" s="1131"/>
    </row>
    <row r="762" spans="1:7" ht="15.75" customHeight="1">
      <c r="A762" s="1130"/>
      <c r="B762" s="1131"/>
      <c r="C762" s="1131"/>
      <c r="D762" s="1131"/>
      <c r="E762" s="1131"/>
      <c r="F762" s="1131"/>
      <c r="G762" s="1131"/>
    </row>
    <row r="763" spans="1:7" ht="15.75" customHeight="1">
      <c r="A763" s="1130"/>
      <c r="B763" s="1131"/>
      <c r="C763" s="1131"/>
      <c r="D763" s="1131"/>
      <c r="E763" s="1131"/>
      <c r="F763" s="1131"/>
      <c r="G763" s="1131"/>
    </row>
    <row r="764" spans="1:7" ht="15.75" customHeight="1">
      <c r="A764" s="1130"/>
      <c r="B764" s="1131"/>
      <c r="C764" s="1131"/>
      <c r="D764" s="1131"/>
      <c r="E764" s="1131"/>
      <c r="F764" s="1131"/>
      <c r="G764" s="1131"/>
    </row>
    <row r="765" spans="1:7" ht="15.75" customHeight="1">
      <c r="A765" s="1130"/>
      <c r="B765" s="1131"/>
      <c r="C765" s="1131"/>
      <c r="D765" s="1131"/>
      <c r="E765" s="1131"/>
      <c r="F765" s="1131"/>
      <c r="G765" s="1131"/>
    </row>
    <row r="766" spans="1:7" ht="15.75" customHeight="1">
      <c r="A766" s="1130"/>
      <c r="B766" s="1131"/>
      <c r="C766" s="1131"/>
      <c r="D766" s="1131"/>
      <c r="E766" s="1131"/>
      <c r="F766" s="1131"/>
      <c r="G766" s="1131"/>
    </row>
    <row r="767" spans="1:7" ht="15.75" customHeight="1">
      <c r="A767" s="1130"/>
      <c r="B767" s="1131"/>
      <c r="C767" s="1131"/>
      <c r="D767" s="1131"/>
      <c r="E767" s="1131"/>
      <c r="F767" s="1131"/>
      <c r="G767" s="1131"/>
    </row>
    <row r="768" spans="1:7" ht="15.75" customHeight="1">
      <c r="A768" s="1130"/>
      <c r="B768" s="1131"/>
      <c r="C768" s="1131"/>
      <c r="D768" s="1131"/>
      <c r="E768" s="1131"/>
      <c r="F768" s="1131"/>
      <c r="G768" s="1131"/>
    </row>
    <row r="769" spans="1:7" ht="15.75" customHeight="1">
      <c r="A769" s="1130"/>
      <c r="B769" s="1131"/>
      <c r="C769" s="1131"/>
      <c r="D769" s="1131"/>
      <c r="E769" s="1131"/>
      <c r="F769" s="1131"/>
      <c r="G769" s="1131"/>
    </row>
    <row r="770" spans="1:7" ht="15.75" customHeight="1">
      <c r="A770" s="1130"/>
      <c r="B770" s="1131"/>
      <c r="C770" s="1131"/>
      <c r="D770" s="1131"/>
      <c r="E770" s="1131"/>
      <c r="F770" s="1131"/>
      <c r="G770" s="1131"/>
    </row>
    <row r="771" spans="1:7" ht="15.75" customHeight="1">
      <c r="A771" s="1130"/>
      <c r="B771" s="1131"/>
      <c r="C771" s="1131"/>
      <c r="D771" s="1131"/>
      <c r="E771" s="1131"/>
      <c r="F771" s="1131"/>
      <c r="G771" s="1131"/>
    </row>
    <row r="772" spans="1:7" ht="15.75" customHeight="1">
      <c r="A772" s="1130"/>
      <c r="B772" s="1131"/>
      <c r="C772" s="1131"/>
      <c r="D772" s="1131"/>
      <c r="E772" s="1131"/>
      <c r="F772" s="1131"/>
      <c r="G772" s="1131"/>
    </row>
    <row r="773" spans="1:7" ht="15.75" customHeight="1">
      <c r="A773" s="1130"/>
      <c r="B773" s="1131"/>
      <c r="C773" s="1131"/>
      <c r="D773" s="1131"/>
      <c r="E773" s="1131"/>
      <c r="F773" s="1131"/>
      <c r="G773" s="1131"/>
    </row>
    <row r="774" spans="1:7" ht="15.75" customHeight="1">
      <c r="A774" s="1130"/>
      <c r="B774" s="1131"/>
      <c r="C774" s="1131"/>
      <c r="D774" s="1131"/>
      <c r="E774" s="1131"/>
      <c r="F774" s="1131"/>
      <c r="G774" s="1131"/>
    </row>
    <row r="775" spans="1:7" ht="15.75" customHeight="1">
      <c r="A775" s="1130"/>
      <c r="B775" s="1131"/>
      <c r="C775" s="1131"/>
      <c r="D775" s="1131"/>
      <c r="E775" s="1131"/>
      <c r="F775" s="1131"/>
      <c r="G775" s="1131"/>
    </row>
    <row r="776" spans="1:7" ht="15.75" customHeight="1">
      <c r="A776" s="1130"/>
      <c r="B776" s="1131"/>
      <c r="C776" s="1131"/>
      <c r="D776" s="1131"/>
      <c r="E776" s="1131"/>
      <c r="F776" s="1131"/>
      <c r="G776" s="1131"/>
    </row>
    <row r="777" spans="1:7" ht="15.75" customHeight="1">
      <c r="A777" s="1130"/>
      <c r="B777" s="1131"/>
      <c r="C777" s="1131"/>
      <c r="D777" s="1131"/>
      <c r="E777" s="1131"/>
      <c r="F777" s="1131"/>
      <c r="G777" s="1131"/>
    </row>
    <row r="778" spans="1:7" ht="15.75" customHeight="1">
      <c r="A778" s="1130"/>
      <c r="B778" s="1131"/>
      <c r="C778" s="1131"/>
      <c r="D778" s="1131"/>
      <c r="E778" s="1131"/>
      <c r="F778" s="1131"/>
      <c r="G778" s="1131"/>
    </row>
    <row r="779" spans="1:7" ht="15.75" customHeight="1">
      <c r="A779" s="1130"/>
      <c r="B779" s="1131"/>
      <c r="C779" s="1131"/>
      <c r="D779" s="1131"/>
      <c r="E779" s="1131"/>
      <c r="F779" s="1131"/>
      <c r="G779" s="1131"/>
    </row>
    <row r="780" spans="1:7" ht="15.75" customHeight="1">
      <c r="A780" s="1130"/>
      <c r="B780" s="1131"/>
      <c r="C780" s="1131"/>
      <c r="D780" s="1131"/>
      <c r="E780" s="1131"/>
      <c r="F780" s="1131"/>
      <c r="G780" s="1131"/>
    </row>
    <row r="781" spans="1:7" ht="15.75" customHeight="1">
      <c r="A781" s="1130"/>
      <c r="B781" s="1131"/>
      <c r="C781" s="1131"/>
      <c r="D781" s="1131"/>
      <c r="E781" s="1131"/>
      <c r="F781" s="1131"/>
      <c r="G781" s="1131"/>
    </row>
    <row r="782" spans="1:7" ht="15.75" customHeight="1">
      <c r="A782" s="1130"/>
      <c r="B782" s="1131"/>
      <c r="C782" s="1131"/>
      <c r="D782" s="1131"/>
      <c r="E782" s="1131"/>
      <c r="F782" s="1131"/>
      <c r="G782" s="1131"/>
    </row>
    <row r="783" spans="1:7" ht="15.75" customHeight="1">
      <c r="A783" s="1130"/>
      <c r="B783" s="1131"/>
      <c r="C783" s="1131"/>
      <c r="D783" s="1131"/>
      <c r="E783" s="1131"/>
      <c r="F783" s="1131"/>
      <c r="G783" s="1131"/>
    </row>
    <row r="784" spans="1:7" ht="15.75" customHeight="1">
      <c r="A784" s="1130"/>
      <c r="B784" s="1131"/>
      <c r="C784" s="1131"/>
      <c r="D784" s="1131"/>
      <c r="E784" s="1131"/>
      <c r="F784" s="1131"/>
      <c r="G784" s="1131"/>
    </row>
    <row r="785" spans="1:7" ht="15.75" customHeight="1">
      <c r="A785" s="1130"/>
      <c r="B785" s="1131"/>
      <c r="C785" s="1131"/>
      <c r="D785" s="1131"/>
      <c r="E785" s="1131"/>
      <c r="F785" s="1131"/>
      <c r="G785" s="1131"/>
    </row>
    <row r="786" spans="1:7" ht="15.75" customHeight="1">
      <c r="A786" s="1130"/>
      <c r="B786" s="1131"/>
      <c r="C786" s="1131"/>
      <c r="D786" s="1131"/>
      <c r="E786" s="1131"/>
      <c r="F786" s="1131"/>
      <c r="G786" s="1131"/>
    </row>
    <row r="787" spans="1:7" ht="15.75" customHeight="1">
      <c r="A787" s="1130"/>
      <c r="B787" s="1131"/>
      <c r="C787" s="1131"/>
      <c r="D787" s="1131"/>
      <c r="E787" s="1131"/>
      <c r="F787" s="1131"/>
      <c r="G787" s="1131"/>
    </row>
    <row r="788" spans="1:7" ht="15.75" customHeight="1">
      <c r="A788" s="1130"/>
      <c r="B788" s="1131"/>
      <c r="C788" s="1131"/>
      <c r="D788" s="1131"/>
      <c r="E788" s="1131"/>
      <c r="F788" s="1131"/>
      <c r="G788" s="1131"/>
    </row>
    <row r="789" spans="1:7" ht="15.75" customHeight="1">
      <c r="A789" s="1130"/>
      <c r="B789" s="1131"/>
      <c r="C789" s="1131"/>
      <c r="D789" s="1131"/>
      <c r="E789" s="1131"/>
      <c r="F789" s="1131"/>
      <c r="G789" s="1131"/>
    </row>
    <row r="790" spans="1:7" ht="15.75" customHeight="1">
      <c r="A790" s="1130"/>
      <c r="B790" s="1131"/>
      <c r="C790" s="1131"/>
      <c r="D790" s="1131"/>
      <c r="E790" s="1131"/>
      <c r="F790" s="1131"/>
      <c r="G790" s="1131"/>
    </row>
    <row r="791" spans="1:7" ht="15.75" customHeight="1">
      <c r="A791" s="1130"/>
      <c r="B791" s="1131"/>
      <c r="C791" s="1131"/>
      <c r="D791" s="1131"/>
      <c r="E791" s="1131"/>
      <c r="F791" s="1131"/>
      <c r="G791" s="1131"/>
    </row>
    <row r="792" spans="1:7" ht="15.75" customHeight="1">
      <c r="A792" s="1130"/>
      <c r="B792" s="1131"/>
      <c r="C792" s="1131"/>
      <c r="D792" s="1131"/>
      <c r="E792" s="1131"/>
      <c r="F792" s="1131"/>
      <c r="G792" s="1131"/>
    </row>
    <row r="793" spans="1:7" ht="15.75" customHeight="1">
      <c r="A793" s="1130"/>
      <c r="B793" s="1131"/>
      <c r="C793" s="1131"/>
      <c r="D793" s="1131"/>
      <c r="E793" s="1131"/>
      <c r="F793" s="1131"/>
      <c r="G793" s="1131"/>
    </row>
    <row r="794" spans="1:7" ht="15.75" customHeight="1">
      <c r="A794" s="1130"/>
      <c r="B794" s="1131"/>
      <c r="C794" s="1131"/>
      <c r="D794" s="1131"/>
      <c r="E794" s="1131"/>
      <c r="F794" s="1131"/>
      <c r="G794" s="1131"/>
    </row>
    <row r="795" spans="1:7" ht="15.75" customHeight="1">
      <c r="A795" s="1130"/>
      <c r="B795" s="1131"/>
      <c r="C795" s="1131"/>
      <c r="D795" s="1131"/>
      <c r="E795" s="1131"/>
      <c r="F795" s="1131"/>
      <c r="G795" s="1131"/>
    </row>
    <row r="796" spans="1:7" ht="15.75" customHeight="1">
      <c r="A796" s="1130"/>
      <c r="B796" s="1131"/>
      <c r="C796" s="1131"/>
      <c r="D796" s="1131"/>
      <c r="E796" s="1131"/>
      <c r="F796" s="1131"/>
      <c r="G796" s="1131"/>
    </row>
    <row r="797" spans="1:7" ht="15.75" customHeight="1">
      <c r="A797" s="1130"/>
      <c r="B797" s="1131"/>
      <c r="C797" s="1131"/>
      <c r="D797" s="1131"/>
      <c r="E797" s="1131"/>
      <c r="F797" s="1131"/>
      <c r="G797" s="1131"/>
    </row>
    <row r="798" spans="1:7" ht="15.75" customHeight="1">
      <c r="A798" s="1130"/>
      <c r="B798" s="1131"/>
      <c r="C798" s="1131"/>
      <c r="D798" s="1131"/>
      <c r="E798" s="1131"/>
      <c r="F798" s="1131"/>
      <c r="G798" s="1131"/>
    </row>
    <row r="799" spans="1:7" ht="15.75" customHeight="1">
      <c r="A799" s="1130"/>
      <c r="B799" s="1131"/>
      <c r="C799" s="1131"/>
      <c r="D799" s="1131"/>
      <c r="E799" s="1131"/>
      <c r="F799" s="1131"/>
      <c r="G799" s="1131"/>
    </row>
    <row r="800" spans="1:7" ht="15.75" customHeight="1">
      <c r="A800" s="1130"/>
      <c r="B800" s="1131"/>
      <c r="C800" s="1131"/>
      <c r="D800" s="1131"/>
      <c r="E800" s="1131"/>
      <c r="F800" s="1131"/>
      <c r="G800" s="1131"/>
    </row>
    <row r="801" spans="1:7" ht="15.75" customHeight="1">
      <c r="A801" s="1130"/>
      <c r="B801" s="1131"/>
      <c r="C801" s="1131"/>
      <c r="D801" s="1131"/>
      <c r="E801" s="1131"/>
      <c r="F801" s="1131"/>
      <c r="G801" s="1131"/>
    </row>
    <row r="802" spans="1:7" ht="15.75" customHeight="1">
      <c r="A802" s="1130"/>
      <c r="B802" s="1131"/>
      <c r="C802" s="1131"/>
      <c r="D802" s="1131"/>
      <c r="E802" s="1131"/>
      <c r="F802" s="1131"/>
      <c r="G802" s="1131"/>
    </row>
    <row r="803" spans="1:7" ht="15.75" customHeight="1">
      <c r="A803" s="1130"/>
      <c r="B803" s="1131"/>
      <c r="C803" s="1131"/>
      <c r="D803" s="1131"/>
      <c r="E803" s="1131"/>
      <c r="F803" s="1131"/>
      <c r="G803" s="1131"/>
    </row>
    <row r="804" spans="1:7" ht="15.75" customHeight="1">
      <c r="A804" s="1130"/>
      <c r="B804" s="1131"/>
      <c r="C804" s="1131"/>
      <c r="D804" s="1131"/>
      <c r="E804" s="1131"/>
      <c r="F804" s="1131"/>
      <c r="G804" s="1131"/>
    </row>
    <row r="805" spans="1:7" ht="15.75" customHeight="1">
      <c r="A805" s="1130"/>
      <c r="B805" s="1131"/>
      <c r="C805" s="1131"/>
      <c r="D805" s="1131"/>
      <c r="E805" s="1131"/>
      <c r="F805" s="1131"/>
      <c r="G805" s="1131"/>
    </row>
    <row r="806" spans="1:7" ht="15.75" customHeight="1">
      <c r="A806" s="1130"/>
      <c r="B806" s="1131"/>
      <c r="C806" s="1131"/>
      <c r="D806" s="1131"/>
      <c r="E806" s="1131"/>
      <c r="F806" s="1131"/>
      <c r="G806" s="1131"/>
    </row>
    <row r="807" spans="1:7" ht="15.75" customHeight="1">
      <c r="A807" s="1130"/>
      <c r="B807" s="1131"/>
      <c r="C807" s="1131"/>
      <c r="D807" s="1131"/>
      <c r="E807" s="1131"/>
      <c r="F807" s="1131"/>
      <c r="G807" s="1131"/>
    </row>
    <row r="808" spans="1:7" ht="15.75" customHeight="1">
      <c r="A808" s="1130"/>
      <c r="B808" s="1131"/>
      <c r="C808" s="1131"/>
      <c r="D808" s="1131"/>
      <c r="E808" s="1131"/>
      <c r="F808" s="1131"/>
      <c r="G808" s="1131"/>
    </row>
    <row r="809" spans="1:7" ht="15.75" customHeight="1">
      <c r="A809" s="1130"/>
      <c r="B809" s="1131"/>
      <c r="C809" s="1131"/>
      <c r="D809" s="1131"/>
      <c r="E809" s="1131"/>
      <c r="F809" s="1131"/>
      <c r="G809" s="1131"/>
    </row>
    <row r="810" spans="1:7" ht="15.75" customHeight="1">
      <c r="A810" s="1130"/>
      <c r="B810" s="1131"/>
      <c r="C810" s="1131"/>
      <c r="D810" s="1131"/>
      <c r="E810" s="1131"/>
      <c r="F810" s="1131"/>
      <c r="G810" s="1131"/>
    </row>
    <row r="811" spans="1:7" ht="15.75" customHeight="1">
      <c r="A811" s="1130"/>
      <c r="B811" s="1131"/>
      <c r="C811" s="1131"/>
      <c r="D811" s="1131"/>
      <c r="E811" s="1131"/>
      <c r="F811" s="1131"/>
      <c r="G811" s="1131"/>
    </row>
    <row r="812" spans="1:7" ht="15.75" customHeight="1">
      <c r="A812" s="1130"/>
      <c r="B812" s="1131"/>
      <c r="C812" s="1131"/>
      <c r="D812" s="1131"/>
      <c r="E812" s="1131"/>
      <c r="F812" s="1131"/>
      <c r="G812" s="1131"/>
    </row>
    <row r="813" spans="1:7" ht="15.75" customHeight="1">
      <c r="A813" s="1130"/>
      <c r="B813" s="1131"/>
      <c r="C813" s="1131"/>
      <c r="D813" s="1131"/>
      <c r="E813" s="1131"/>
      <c r="F813" s="1131"/>
      <c r="G813" s="1131"/>
    </row>
    <row r="814" spans="1:7" ht="15.75" customHeight="1">
      <c r="A814" s="1130"/>
      <c r="B814" s="1131"/>
      <c r="C814" s="1131"/>
      <c r="D814" s="1131"/>
      <c r="E814" s="1131"/>
      <c r="F814" s="1131"/>
      <c r="G814" s="1131"/>
    </row>
    <row r="815" spans="1:7" ht="15.75" customHeight="1">
      <c r="A815" s="1130"/>
      <c r="B815" s="1131"/>
      <c r="C815" s="1131"/>
      <c r="D815" s="1131"/>
      <c r="E815" s="1131"/>
      <c r="F815" s="1131"/>
      <c r="G815" s="1131"/>
    </row>
    <row r="816" spans="1:7" ht="15.75" customHeight="1">
      <c r="A816" s="1130"/>
      <c r="B816" s="1131"/>
      <c r="C816" s="1131"/>
      <c r="D816" s="1131"/>
      <c r="E816" s="1131"/>
      <c r="F816" s="1131"/>
      <c r="G816" s="1131"/>
    </row>
    <row r="817" spans="1:7" ht="15.75" customHeight="1">
      <c r="A817" s="1130"/>
      <c r="B817" s="1131"/>
      <c r="C817" s="1131"/>
      <c r="D817" s="1131"/>
      <c r="E817" s="1131"/>
      <c r="F817" s="1131"/>
      <c r="G817" s="1131"/>
    </row>
    <row r="818" spans="1:7" ht="15.75" customHeight="1">
      <c r="A818" s="1130"/>
      <c r="B818" s="1131"/>
      <c r="C818" s="1131"/>
      <c r="D818" s="1131"/>
      <c r="E818" s="1131"/>
      <c r="F818" s="1131"/>
      <c r="G818" s="1131"/>
    </row>
    <row r="819" spans="1:7" ht="15.75" customHeight="1">
      <c r="A819" s="1130"/>
      <c r="B819" s="1131"/>
      <c r="C819" s="1131"/>
      <c r="D819" s="1131"/>
      <c r="E819" s="1131"/>
      <c r="F819" s="1131"/>
      <c r="G819" s="1131"/>
    </row>
    <row r="820" spans="1:7" ht="15.75" customHeight="1">
      <c r="A820" s="1130"/>
      <c r="B820" s="1131"/>
      <c r="C820" s="1131"/>
      <c r="D820" s="1131"/>
      <c r="E820" s="1131"/>
      <c r="F820" s="1131"/>
      <c r="G820" s="1131"/>
    </row>
    <row r="821" spans="1:7" ht="15.75" customHeight="1">
      <c r="A821" s="1130"/>
      <c r="B821" s="1131"/>
      <c r="C821" s="1131"/>
      <c r="D821" s="1131"/>
      <c r="E821" s="1131"/>
      <c r="F821" s="1131"/>
      <c r="G821" s="1131"/>
    </row>
    <row r="822" spans="1:7" ht="15.75" customHeight="1">
      <c r="A822" s="1130"/>
      <c r="B822" s="1131"/>
      <c r="C822" s="1131"/>
      <c r="D822" s="1131"/>
      <c r="E822" s="1131"/>
      <c r="F822" s="1131"/>
      <c r="G822" s="1131"/>
    </row>
    <row r="823" spans="1:7" ht="15.75" customHeight="1">
      <c r="A823" s="1130"/>
      <c r="B823" s="1131"/>
      <c r="C823" s="1131"/>
      <c r="D823" s="1131"/>
      <c r="E823" s="1131"/>
      <c r="F823" s="1131"/>
      <c r="G823" s="1131"/>
    </row>
    <row r="824" spans="1:7" ht="15.75" customHeight="1">
      <c r="A824" s="1130"/>
      <c r="B824" s="1131"/>
      <c r="C824" s="1131"/>
      <c r="D824" s="1131"/>
      <c r="E824" s="1131"/>
      <c r="F824" s="1131"/>
      <c r="G824" s="1131"/>
    </row>
    <row r="825" spans="1:7" ht="15.75" customHeight="1">
      <c r="A825" s="1130"/>
      <c r="B825" s="1131"/>
      <c r="C825" s="1131"/>
      <c r="D825" s="1131"/>
      <c r="E825" s="1131"/>
      <c r="F825" s="1131"/>
      <c r="G825" s="1131"/>
    </row>
    <row r="826" spans="1:7" ht="15.75" customHeight="1">
      <c r="A826" s="1130"/>
      <c r="B826" s="1131"/>
      <c r="C826" s="1131"/>
      <c r="D826" s="1131"/>
      <c r="E826" s="1131"/>
      <c r="F826" s="1131"/>
      <c r="G826" s="1131"/>
    </row>
    <row r="827" spans="1:7" ht="15.75" customHeight="1">
      <c r="A827" s="1130"/>
      <c r="B827" s="1131"/>
      <c r="C827" s="1131"/>
      <c r="D827" s="1131"/>
      <c r="E827" s="1131"/>
      <c r="F827" s="1131"/>
      <c r="G827" s="1131"/>
    </row>
    <row r="828" spans="1:7" ht="15.75" customHeight="1">
      <c r="A828" s="1130"/>
      <c r="B828" s="1131"/>
      <c r="C828" s="1131"/>
      <c r="D828" s="1131"/>
      <c r="E828" s="1131"/>
      <c r="F828" s="1131"/>
      <c r="G828" s="1131"/>
    </row>
    <row r="829" spans="1:7" ht="15.75" customHeight="1">
      <c r="A829" s="1130"/>
      <c r="B829" s="1131"/>
      <c r="C829" s="1131"/>
      <c r="D829" s="1131"/>
      <c r="E829" s="1131"/>
      <c r="F829" s="1131"/>
      <c r="G829" s="1131"/>
    </row>
    <row r="830" spans="1:7" ht="15.75" customHeight="1">
      <c r="A830" s="1130"/>
      <c r="B830" s="1131"/>
      <c r="C830" s="1131"/>
      <c r="D830" s="1131"/>
      <c r="E830" s="1131"/>
      <c r="F830" s="1131"/>
      <c r="G830" s="1131"/>
    </row>
    <row r="831" spans="1:7" ht="15.75" customHeight="1">
      <c r="A831" s="1130"/>
      <c r="B831" s="1131"/>
      <c r="C831" s="1131"/>
      <c r="D831" s="1131"/>
      <c r="E831" s="1131"/>
      <c r="F831" s="1131"/>
      <c r="G831" s="1131"/>
    </row>
    <row r="832" spans="1:7" ht="15.75" customHeight="1">
      <c r="A832" s="1130"/>
      <c r="B832" s="1131"/>
      <c r="C832" s="1131"/>
      <c r="D832" s="1131"/>
      <c r="E832" s="1131"/>
      <c r="F832" s="1131"/>
      <c r="G832" s="1131"/>
    </row>
    <row r="833" spans="1:7" ht="15.75" customHeight="1">
      <c r="A833" s="1130"/>
      <c r="B833" s="1131"/>
      <c r="C833" s="1131"/>
      <c r="D833" s="1131"/>
      <c r="E833" s="1131"/>
      <c r="F833" s="1131"/>
      <c r="G833" s="1131"/>
    </row>
    <row r="834" spans="1:7" ht="15.75" customHeight="1">
      <c r="A834" s="1130"/>
      <c r="B834" s="1131"/>
      <c r="C834" s="1131"/>
      <c r="D834" s="1131"/>
      <c r="E834" s="1131"/>
      <c r="F834" s="1131"/>
      <c r="G834" s="1131"/>
    </row>
    <row r="835" spans="1:7" ht="15.75" customHeight="1">
      <c r="A835" s="1130"/>
      <c r="B835" s="1131"/>
      <c r="C835" s="1131"/>
      <c r="D835" s="1131"/>
      <c r="E835" s="1131"/>
      <c r="F835" s="1131"/>
      <c r="G835" s="1131"/>
    </row>
    <row r="836" spans="1:7" ht="15.75" customHeight="1">
      <c r="A836" s="1130"/>
      <c r="B836" s="1131"/>
      <c r="C836" s="1131"/>
      <c r="D836" s="1131"/>
      <c r="E836" s="1131"/>
      <c r="F836" s="1131"/>
      <c r="G836" s="1131"/>
    </row>
    <row r="837" spans="1:7" ht="15.75" customHeight="1">
      <c r="A837" s="1130"/>
      <c r="B837" s="1131"/>
      <c r="C837" s="1131"/>
      <c r="D837" s="1131"/>
      <c r="E837" s="1131"/>
      <c r="F837" s="1131"/>
      <c r="G837" s="1131"/>
    </row>
    <row r="838" spans="1:7" ht="15.75" customHeight="1">
      <c r="A838" s="1130"/>
      <c r="B838" s="1131"/>
      <c r="C838" s="1131"/>
      <c r="D838" s="1131"/>
      <c r="E838" s="1131"/>
      <c r="F838" s="1131"/>
      <c r="G838" s="1131"/>
    </row>
    <row r="839" spans="1:7" ht="15.75" customHeight="1">
      <c r="A839" s="1130"/>
      <c r="B839" s="1131"/>
      <c r="C839" s="1131"/>
      <c r="D839" s="1131"/>
      <c r="E839" s="1131"/>
      <c r="F839" s="1131"/>
      <c r="G839" s="1131"/>
    </row>
    <row r="840" spans="1:7" ht="15.75" customHeight="1">
      <c r="A840" s="1130"/>
      <c r="B840" s="1131"/>
      <c r="C840" s="1131"/>
      <c r="D840" s="1131"/>
      <c r="E840" s="1131"/>
      <c r="F840" s="1131"/>
      <c r="G840" s="1131"/>
    </row>
    <row r="841" spans="1:7" ht="15.75" customHeight="1">
      <c r="A841" s="1130"/>
      <c r="B841" s="1131"/>
      <c r="C841" s="1131"/>
      <c r="D841" s="1131"/>
      <c r="E841" s="1131"/>
      <c r="F841" s="1131"/>
      <c r="G841" s="1131"/>
    </row>
    <row r="842" spans="1:7" ht="15.75" customHeight="1">
      <c r="A842" s="1130"/>
      <c r="B842" s="1131"/>
      <c r="C842" s="1131"/>
      <c r="D842" s="1131"/>
      <c r="E842" s="1131"/>
      <c r="F842" s="1131"/>
      <c r="G842" s="1131"/>
    </row>
    <row r="843" spans="1:7" ht="15.75" customHeight="1">
      <c r="A843" s="1130"/>
      <c r="B843" s="1131"/>
      <c r="C843" s="1131"/>
      <c r="D843" s="1131"/>
      <c r="E843" s="1131"/>
      <c r="F843" s="1131"/>
      <c r="G843" s="1131"/>
    </row>
    <row r="844" spans="1:7" ht="15.75" customHeight="1">
      <c r="A844" s="1130"/>
      <c r="B844" s="1131"/>
      <c r="C844" s="1131"/>
      <c r="D844" s="1131"/>
      <c r="E844" s="1131"/>
      <c r="F844" s="1131"/>
      <c r="G844" s="1131"/>
    </row>
    <row r="845" spans="1:7" ht="15.75" customHeight="1">
      <c r="A845" s="1130"/>
      <c r="B845" s="1131"/>
      <c r="C845" s="1131"/>
      <c r="D845" s="1131"/>
      <c r="E845" s="1131"/>
      <c r="F845" s="1131"/>
      <c r="G845" s="1131"/>
    </row>
    <row r="846" spans="1:7" ht="15.75" customHeight="1">
      <c r="A846" s="1130"/>
      <c r="B846" s="1131"/>
      <c r="C846" s="1131"/>
      <c r="D846" s="1131"/>
      <c r="E846" s="1131"/>
      <c r="F846" s="1131"/>
      <c r="G846" s="1131"/>
    </row>
    <row r="847" spans="1:7" ht="15.75" customHeight="1">
      <c r="A847" s="1130"/>
      <c r="B847" s="1131"/>
      <c r="C847" s="1131"/>
      <c r="D847" s="1131"/>
      <c r="E847" s="1131"/>
      <c r="F847" s="1131"/>
      <c r="G847" s="1131"/>
    </row>
    <row r="848" spans="1:7" ht="15.75" customHeight="1">
      <c r="A848" s="1130"/>
      <c r="B848" s="1131"/>
      <c r="C848" s="1131"/>
      <c r="D848" s="1131"/>
      <c r="E848" s="1131"/>
      <c r="F848" s="1131"/>
      <c r="G848" s="1131"/>
    </row>
    <row r="849" spans="1:7" ht="15.75" customHeight="1">
      <c r="A849" s="1130"/>
      <c r="B849" s="1131"/>
      <c r="C849" s="1131"/>
      <c r="D849" s="1131"/>
      <c r="E849" s="1131"/>
      <c r="F849" s="1131"/>
      <c r="G849" s="1131"/>
    </row>
    <row r="850" spans="1:7" ht="15.75" customHeight="1">
      <c r="A850" s="1130"/>
      <c r="B850" s="1131"/>
      <c r="C850" s="1131"/>
      <c r="D850" s="1131"/>
      <c r="E850" s="1131"/>
      <c r="F850" s="1131"/>
      <c r="G850" s="1131"/>
    </row>
    <row r="851" spans="1:7" ht="15.75" customHeight="1">
      <c r="A851" s="1130"/>
      <c r="B851" s="1131"/>
      <c r="C851" s="1131"/>
      <c r="D851" s="1131"/>
      <c r="E851" s="1131"/>
      <c r="F851" s="1131"/>
      <c r="G851" s="1131"/>
    </row>
    <row r="852" spans="1:7" ht="15.75" customHeight="1">
      <c r="A852" s="1130"/>
      <c r="B852" s="1131"/>
      <c r="C852" s="1131"/>
      <c r="D852" s="1131"/>
      <c r="E852" s="1131"/>
      <c r="F852" s="1131"/>
      <c r="G852" s="1131"/>
    </row>
    <row r="853" spans="1:7" ht="15.75" customHeight="1">
      <c r="A853" s="1130"/>
      <c r="B853" s="1131"/>
      <c r="C853" s="1131"/>
      <c r="D853" s="1131"/>
      <c r="E853" s="1131"/>
      <c r="F853" s="1131"/>
      <c r="G853" s="1131"/>
    </row>
    <row r="854" spans="1:7" ht="15.75" customHeight="1">
      <c r="A854" s="1130"/>
      <c r="B854" s="1131"/>
      <c r="C854" s="1131"/>
      <c r="D854" s="1131"/>
      <c r="E854" s="1131"/>
      <c r="F854" s="1131"/>
      <c r="G854" s="1131"/>
    </row>
    <row r="855" spans="1:7" ht="15.75" customHeight="1">
      <c r="A855" s="1130"/>
      <c r="B855" s="1131"/>
      <c r="C855" s="1131"/>
      <c r="D855" s="1131"/>
      <c r="E855" s="1131"/>
      <c r="F855" s="1131"/>
      <c r="G855" s="1131"/>
    </row>
    <row r="856" spans="1:7" ht="15.75" customHeight="1">
      <c r="A856" s="1130"/>
      <c r="B856" s="1131"/>
      <c r="C856" s="1131"/>
      <c r="D856" s="1131"/>
      <c r="E856" s="1131"/>
      <c r="F856" s="1131"/>
      <c r="G856" s="1131"/>
    </row>
    <row r="857" spans="1:7" ht="15.75" customHeight="1">
      <c r="A857" s="1130"/>
      <c r="B857" s="1131"/>
      <c r="C857" s="1131"/>
      <c r="D857" s="1131"/>
      <c r="E857" s="1131"/>
      <c r="F857" s="1131"/>
      <c r="G857" s="1131"/>
    </row>
    <row r="858" spans="1:7" ht="15.75" customHeight="1">
      <c r="A858" s="1130"/>
      <c r="B858" s="1131"/>
      <c r="C858" s="1131"/>
      <c r="D858" s="1131"/>
      <c r="E858" s="1131"/>
      <c r="F858" s="1131"/>
      <c r="G858" s="1131"/>
    </row>
    <row r="859" spans="1:7" ht="15.75" customHeight="1">
      <c r="A859" s="1130"/>
      <c r="B859" s="1131"/>
      <c r="C859" s="1131"/>
      <c r="D859" s="1131"/>
      <c r="E859" s="1131"/>
      <c r="F859" s="1131"/>
      <c r="G859" s="1131"/>
    </row>
    <row r="860" spans="1:7" ht="15.75" customHeight="1">
      <c r="A860" s="1130"/>
      <c r="B860" s="1131"/>
      <c r="C860" s="1131"/>
      <c r="D860" s="1131"/>
      <c r="E860" s="1131"/>
      <c r="F860" s="1131"/>
      <c r="G860" s="1131"/>
    </row>
    <row r="861" spans="1:7" ht="15.75" customHeight="1">
      <c r="A861" s="1130"/>
      <c r="B861" s="1131"/>
      <c r="C861" s="1131"/>
      <c r="D861" s="1131"/>
      <c r="E861" s="1131"/>
      <c r="F861" s="1131"/>
      <c r="G861" s="1131"/>
    </row>
    <row r="862" spans="1:7" ht="15.75" customHeight="1">
      <c r="A862" s="1130"/>
      <c r="B862" s="1131"/>
      <c r="C862" s="1131"/>
      <c r="D862" s="1131"/>
      <c r="E862" s="1131"/>
      <c r="F862" s="1131"/>
      <c r="G862" s="1131"/>
    </row>
    <row r="863" spans="1:7" ht="15.75" customHeight="1">
      <c r="A863" s="1130"/>
      <c r="B863" s="1131"/>
      <c r="C863" s="1131"/>
      <c r="D863" s="1131"/>
      <c r="E863" s="1131"/>
      <c r="F863" s="1131"/>
      <c r="G863" s="1131"/>
    </row>
    <row r="864" spans="1:7" ht="15.75" customHeight="1">
      <c r="A864" s="1130"/>
      <c r="B864" s="1131"/>
      <c r="C864" s="1131"/>
      <c r="D864" s="1131"/>
      <c r="E864" s="1131"/>
      <c r="F864" s="1131"/>
      <c r="G864" s="1131"/>
    </row>
    <row r="865" spans="1:7" ht="15.75" customHeight="1">
      <c r="A865" s="1130"/>
      <c r="B865" s="1131"/>
      <c r="C865" s="1131"/>
      <c r="D865" s="1131"/>
      <c r="E865" s="1131"/>
      <c r="F865" s="1131"/>
      <c r="G865" s="1131"/>
    </row>
    <row r="866" spans="1:7" ht="15.75" customHeight="1">
      <c r="A866" s="1130"/>
      <c r="B866" s="1131"/>
      <c r="C866" s="1131"/>
      <c r="D866" s="1131"/>
      <c r="E866" s="1131"/>
      <c r="F866" s="1131"/>
      <c r="G866" s="1131"/>
    </row>
    <row r="867" spans="1:7" ht="15.75" customHeight="1">
      <c r="A867" s="1130"/>
      <c r="B867" s="1131"/>
      <c r="C867" s="1131"/>
      <c r="D867" s="1131"/>
      <c r="E867" s="1131"/>
      <c r="F867" s="1131"/>
      <c r="G867" s="1131"/>
    </row>
    <row r="868" spans="1:7" ht="15.75" customHeight="1">
      <c r="A868" s="1130"/>
      <c r="B868" s="1131"/>
      <c r="C868" s="1131"/>
      <c r="D868" s="1131"/>
      <c r="E868" s="1131"/>
      <c r="F868" s="1131"/>
      <c r="G868" s="1131"/>
    </row>
    <row r="869" spans="1:7" ht="15.75" customHeight="1">
      <c r="A869" s="1130"/>
      <c r="B869" s="1131"/>
      <c r="C869" s="1131"/>
      <c r="D869" s="1131"/>
      <c r="E869" s="1131"/>
      <c r="F869" s="1131"/>
      <c r="G869" s="1131"/>
    </row>
    <row r="870" spans="1:7" ht="15.75" customHeight="1">
      <c r="A870" s="1130"/>
      <c r="B870" s="1131"/>
      <c r="C870" s="1131"/>
      <c r="D870" s="1131"/>
      <c r="E870" s="1131"/>
      <c r="F870" s="1131"/>
      <c r="G870" s="1131"/>
    </row>
    <row r="871" spans="1:7" ht="15.75" customHeight="1">
      <c r="A871" s="1130"/>
      <c r="B871" s="1131"/>
      <c r="C871" s="1131"/>
      <c r="D871" s="1131"/>
      <c r="E871" s="1131"/>
      <c r="F871" s="1131"/>
      <c r="G871" s="1131"/>
    </row>
    <row r="872" spans="1:7" ht="15.75" customHeight="1">
      <c r="A872" s="1130"/>
      <c r="B872" s="1131"/>
      <c r="C872" s="1131"/>
      <c r="D872" s="1131"/>
      <c r="E872" s="1131"/>
      <c r="F872" s="1131"/>
      <c r="G872" s="1131"/>
    </row>
    <row r="873" spans="1:7" ht="15.75" customHeight="1">
      <c r="A873" s="1130"/>
      <c r="B873" s="1131"/>
      <c r="C873" s="1131"/>
      <c r="D873" s="1131"/>
      <c r="E873" s="1131"/>
      <c r="F873" s="1131"/>
      <c r="G873" s="1131"/>
    </row>
    <row r="874" spans="1:7" ht="15.75" customHeight="1">
      <c r="A874" s="1130"/>
      <c r="B874" s="1131"/>
      <c r="C874" s="1131"/>
      <c r="D874" s="1131"/>
      <c r="E874" s="1131"/>
      <c r="F874" s="1131"/>
      <c r="G874" s="1131"/>
    </row>
    <row r="875" spans="1:7" ht="15.75" customHeight="1">
      <c r="A875" s="1130"/>
      <c r="B875" s="1131"/>
      <c r="C875" s="1131"/>
      <c r="D875" s="1131"/>
      <c r="E875" s="1131"/>
      <c r="F875" s="1131"/>
      <c r="G875" s="1131"/>
    </row>
    <row r="876" spans="1:7" ht="15.75" customHeight="1">
      <c r="A876" s="1130"/>
      <c r="B876" s="1131"/>
      <c r="C876" s="1131"/>
      <c r="D876" s="1131"/>
      <c r="E876" s="1131"/>
      <c r="F876" s="1131"/>
      <c r="G876" s="1131"/>
    </row>
    <row r="877" spans="1:7" ht="15.75" customHeight="1">
      <c r="A877" s="1130"/>
      <c r="B877" s="1131"/>
      <c r="C877" s="1131"/>
      <c r="D877" s="1131"/>
      <c r="E877" s="1131"/>
      <c r="F877" s="1131"/>
      <c r="G877" s="1131"/>
    </row>
    <row r="878" spans="1:7" ht="15.75" customHeight="1">
      <c r="A878" s="1130"/>
      <c r="B878" s="1131"/>
      <c r="C878" s="1131"/>
      <c r="D878" s="1131"/>
      <c r="E878" s="1131"/>
      <c r="F878" s="1131"/>
      <c r="G878" s="1131"/>
    </row>
    <row r="879" spans="1:7" ht="15.75" customHeight="1">
      <c r="A879" s="1130"/>
      <c r="B879" s="1131"/>
      <c r="C879" s="1131"/>
      <c r="D879" s="1131"/>
      <c r="E879" s="1131"/>
      <c r="F879" s="1131"/>
      <c r="G879" s="1131"/>
    </row>
    <row r="880" spans="1:7" ht="15.75" customHeight="1">
      <c r="A880" s="1130"/>
      <c r="B880" s="1131"/>
      <c r="C880" s="1131"/>
      <c r="D880" s="1131"/>
      <c r="E880" s="1131"/>
      <c r="F880" s="1131"/>
      <c r="G880" s="1131"/>
    </row>
    <row r="881" spans="1:7" ht="15.75" customHeight="1">
      <c r="A881" s="1130"/>
      <c r="B881" s="1131"/>
      <c r="C881" s="1131"/>
      <c r="D881" s="1131"/>
      <c r="E881" s="1131"/>
      <c r="F881" s="1131"/>
      <c r="G881" s="1131"/>
    </row>
    <row r="882" spans="1:7" ht="15.75" customHeight="1">
      <c r="A882" s="1130"/>
      <c r="B882" s="1131"/>
      <c r="C882" s="1131"/>
      <c r="D882" s="1131"/>
      <c r="E882" s="1131"/>
      <c r="F882" s="1131"/>
      <c r="G882" s="1131"/>
    </row>
    <row r="883" spans="1:7" ht="15.75" customHeight="1">
      <c r="A883" s="1130"/>
      <c r="B883" s="1131"/>
      <c r="C883" s="1131"/>
      <c r="D883" s="1131"/>
      <c r="E883" s="1131"/>
      <c r="F883" s="1131"/>
      <c r="G883" s="1131"/>
    </row>
    <row r="884" spans="1:7" ht="15.75" customHeight="1">
      <c r="A884" s="1130"/>
      <c r="B884" s="1131"/>
      <c r="C884" s="1131"/>
      <c r="D884" s="1131"/>
      <c r="E884" s="1131"/>
      <c r="F884" s="1131"/>
      <c r="G884" s="1131"/>
    </row>
    <row r="885" spans="1:7" ht="15.75" customHeight="1">
      <c r="A885" s="1130"/>
      <c r="B885" s="1131"/>
      <c r="C885" s="1131"/>
      <c r="D885" s="1131"/>
      <c r="E885" s="1131"/>
      <c r="F885" s="1131"/>
      <c r="G885" s="1131"/>
    </row>
    <row r="886" spans="1:7" ht="15.75" customHeight="1">
      <c r="A886" s="1130"/>
      <c r="B886" s="1131"/>
      <c r="C886" s="1131"/>
      <c r="D886" s="1131"/>
      <c r="E886" s="1131"/>
      <c r="F886" s="1131"/>
      <c r="G886" s="1131"/>
    </row>
    <row r="887" spans="1:7" ht="15.75" customHeight="1">
      <c r="A887" s="1130"/>
      <c r="B887" s="1131"/>
      <c r="C887" s="1131"/>
      <c r="D887" s="1131"/>
      <c r="E887" s="1131"/>
      <c r="F887" s="1131"/>
      <c r="G887" s="1131"/>
    </row>
    <row r="888" spans="1:7" ht="15.75" customHeight="1">
      <c r="A888" s="1130"/>
      <c r="B888" s="1131"/>
      <c r="C888" s="1131"/>
      <c r="D888" s="1131"/>
      <c r="E888" s="1131"/>
      <c r="F888" s="1131"/>
      <c r="G888" s="1131"/>
    </row>
    <row r="889" spans="1:7" ht="15.75" customHeight="1">
      <c r="A889" s="1130"/>
      <c r="B889" s="1131"/>
      <c r="C889" s="1131"/>
      <c r="D889" s="1131"/>
      <c r="E889" s="1131"/>
      <c r="F889" s="1131"/>
      <c r="G889" s="1131"/>
    </row>
    <row r="890" spans="1:7" ht="15.75" customHeight="1">
      <c r="A890" s="1130"/>
      <c r="B890" s="1131"/>
      <c r="C890" s="1131"/>
      <c r="D890" s="1131"/>
      <c r="E890" s="1131"/>
      <c r="F890" s="1131"/>
      <c r="G890" s="1131"/>
    </row>
    <row r="891" spans="1:7" ht="15.75" customHeight="1">
      <c r="A891" s="1130"/>
      <c r="B891" s="1131"/>
      <c r="C891" s="1131"/>
      <c r="D891" s="1131"/>
      <c r="E891" s="1131"/>
      <c r="F891" s="1131"/>
      <c r="G891" s="1131"/>
    </row>
    <row r="892" spans="1:7" ht="15.75" customHeight="1">
      <c r="A892" s="1130"/>
      <c r="B892" s="1131"/>
      <c r="C892" s="1131"/>
      <c r="D892" s="1131"/>
      <c r="E892" s="1131"/>
      <c r="F892" s="1131"/>
      <c r="G892" s="1131"/>
    </row>
    <row r="893" spans="1:7" ht="15.75" customHeight="1">
      <c r="A893" s="1130"/>
      <c r="B893" s="1131"/>
      <c r="C893" s="1131"/>
      <c r="D893" s="1131"/>
      <c r="E893" s="1131"/>
      <c r="F893" s="1131"/>
      <c r="G893" s="1131"/>
    </row>
    <row r="894" spans="1:7" ht="15.75" customHeight="1">
      <c r="A894" s="1130"/>
      <c r="B894" s="1131"/>
      <c r="C894" s="1131"/>
      <c r="D894" s="1131"/>
      <c r="E894" s="1131"/>
      <c r="F894" s="1131"/>
      <c r="G894" s="1131"/>
    </row>
    <row r="895" spans="1:7" ht="15.75" customHeight="1">
      <c r="A895" s="1130"/>
      <c r="B895" s="1131"/>
      <c r="C895" s="1131"/>
      <c r="D895" s="1131"/>
      <c r="E895" s="1131"/>
      <c r="F895" s="1131"/>
      <c r="G895" s="1131"/>
    </row>
    <row r="896" spans="1:7" ht="15.75" customHeight="1">
      <c r="A896" s="1130"/>
      <c r="B896" s="1131"/>
      <c r="C896" s="1131"/>
      <c r="D896" s="1131"/>
      <c r="E896" s="1131"/>
      <c r="F896" s="1131"/>
      <c r="G896" s="1131"/>
    </row>
    <row r="897" spans="1:7" ht="15.75" customHeight="1">
      <c r="A897" s="1130"/>
      <c r="B897" s="1131"/>
      <c r="C897" s="1131"/>
      <c r="D897" s="1131"/>
      <c r="E897" s="1131"/>
      <c r="F897" s="1131"/>
      <c r="G897" s="1131"/>
    </row>
    <row r="898" spans="1:7" ht="15.75" customHeight="1">
      <c r="A898" s="1130"/>
      <c r="B898" s="1131"/>
      <c r="C898" s="1131"/>
      <c r="D898" s="1131"/>
      <c r="E898" s="1131"/>
      <c r="F898" s="1131"/>
      <c r="G898" s="1131"/>
    </row>
    <row r="899" spans="1:7" ht="15.75" customHeight="1">
      <c r="A899" s="1130"/>
      <c r="B899" s="1131"/>
      <c r="C899" s="1131"/>
      <c r="D899" s="1131"/>
      <c r="E899" s="1131"/>
      <c r="F899" s="1131"/>
      <c r="G899" s="1131"/>
    </row>
    <row r="900" spans="1:7" ht="15.75" customHeight="1">
      <c r="A900" s="1130"/>
      <c r="B900" s="1131"/>
      <c r="C900" s="1131"/>
      <c r="D900" s="1131"/>
      <c r="E900" s="1131"/>
      <c r="F900" s="1131"/>
      <c r="G900" s="1131"/>
    </row>
    <row r="901" spans="1:7" ht="15.75" customHeight="1">
      <c r="A901" s="1130"/>
      <c r="B901" s="1131"/>
      <c r="C901" s="1131"/>
      <c r="D901" s="1131"/>
      <c r="E901" s="1131"/>
      <c r="F901" s="1131"/>
      <c r="G901" s="1131"/>
    </row>
    <row r="902" spans="1:7" ht="15.75" customHeight="1">
      <c r="A902" s="1130"/>
      <c r="B902" s="1131"/>
      <c r="C902" s="1131"/>
      <c r="D902" s="1131"/>
      <c r="E902" s="1131"/>
      <c r="F902" s="1131"/>
      <c r="G902" s="1131"/>
    </row>
    <row r="903" spans="1:7" ht="15.75" customHeight="1">
      <c r="A903" s="1130"/>
      <c r="B903" s="1131"/>
      <c r="C903" s="1131"/>
      <c r="D903" s="1131"/>
      <c r="E903" s="1131"/>
      <c r="F903" s="1131"/>
      <c r="G903" s="1131"/>
    </row>
    <row r="904" spans="1:7" ht="15.75" customHeight="1">
      <c r="A904" s="1130"/>
      <c r="B904" s="1131"/>
      <c r="C904" s="1131"/>
      <c r="D904" s="1131"/>
      <c r="E904" s="1131"/>
      <c r="F904" s="1131"/>
      <c r="G904" s="1131"/>
    </row>
    <row r="905" spans="1:7" ht="15.75" customHeight="1">
      <c r="A905" s="1130"/>
      <c r="B905" s="1131"/>
      <c r="C905" s="1131"/>
      <c r="D905" s="1131"/>
      <c r="E905" s="1131"/>
      <c r="F905" s="1131"/>
      <c r="G905" s="1131"/>
    </row>
    <row r="906" spans="1:7" ht="15.75" customHeight="1">
      <c r="A906" s="1130"/>
      <c r="B906" s="1131"/>
      <c r="C906" s="1131"/>
      <c r="D906" s="1131"/>
      <c r="E906" s="1131"/>
      <c r="F906" s="1131"/>
      <c r="G906" s="1131"/>
    </row>
    <row r="907" spans="1:7" ht="15.75" customHeight="1">
      <c r="A907" s="1130"/>
      <c r="B907" s="1131"/>
      <c r="C907" s="1131"/>
      <c r="D907" s="1131"/>
      <c r="E907" s="1131"/>
      <c r="F907" s="1131"/>
      <c r="G907" s="1131"/>
    </row>
    <row r="908" spans="1:7" ht="15.75" customHeight="1">
      <c r="A908" s="1130"/>
      <c r="B908" s="1131"/>
      <c r="C908" s="1131"/>
      <c r="D908" s="1131"/>
      <c r="E908" s="1131"/>
      <c r="F908" s="1131"/>
      <c r="G908" s="1131"/>
    </row>
    <row r="909" spans="1:7" ht="15.75" customHeight="1">
      <c r="A909" s="1130"/>
      <c r="B909" s="1131"/>
      <c r="C909" s="1131"/>
      <c r="D909" s="1131"/>
      <c r="E909" s="1131"/>
      <c r="F909" s="1131"/>
      <c r="G909" s="1131"/>
    </row>
    <row r="910" spans="1:7" ht="15.75" customHeight="1">
      <c r="A910" s="1130"/>
      <c r="B910" s="1131"/>
      <c r="C910" s="1131"/>
      <c r="D910" s="1131"/>
      <c r="E910" s="1131"/>
      <c r="F910" s="1131"/>
      <c r="G910" s="1131"/>
    </row>
    <row r="911" spans="1:7" ht="15.75" customHeight="1">
      <c r="A911" s="1130"/>
      <c r="B911" s="1131"/>
      <c r="C911" s="1131"/>
      <c r="D911" s="1131"/>
      <c r="E911" s="1131"/>
      <c r="F911" s="1131"/>
      <c r="G911" s="1131"/>
    </row>
    <row r="912" spans="1:7" ht="15.75" customHeight="1">
      <c r="A912" s="1130"/>
      <c r="B912" s="1131"/>
      <c r="C912" s="1131"/>
      <c r="D912" s="1131"/>
      <c r="E912" s="1131"/>
      <c r="F912" s="1131"/>
      <c r="G912" s="1131"/>
    </row>
    <row r="913" spans="1:7" ht="15.75" customHeight="1">
      <c r="A913" s="1130"/>
      <c r="B913" s="1131"/>
      <c r="C913" s="1131"/>
      <c r="D913" s="1131"/>
      <c r="E913" s="1131"/>
      <c r="F913" s="1131"/>
      <c r="G913" s="1131"/>
    </row>
    <row r="914" spans="1:7" ht="15.75" customHeight="1">
      <c r="A914" s="1130"/>
      <c r="B914" s="1131"/>
      <c r="C914" s="1131"/>
      <c r="D914" s="1131"/>
      <c r="E914" s="1131"/>
      <c r="F914" s="1131"/>
      <c r="G914" s="1131"/>
    </row>
    <row r="915" spans="1:7" ht="15.75" customHeight="1">
      <c r="A915" s="1130"/>
      <c r="B915" s="1131"/>
      <c r="C915" s="1131"/>
      <c r="D915" s="1131"/>
      <c r="E915" s="1131"/>
      <c r="F915" s="1131"/>
      <c r="G915" s="1131"/>
    </row>
    <row r="916" spans="1:7" ht="15.75" customHeight="1">
      <c r="A916" s="1130"/>
      <c r="B916" s="1131"/>
      <c r="C916" s="1131"/>
      <c r="D916" s="1131"/>
      <c r="E916" s="1131"/>
      <c r="F916" s="1131"/>
      <c r="G916" s="1131"/>
    </row>
    <row r="917" spans="1:7" ht="15.75" customHeight="1">
      <c r="A917" s="1130"/>
      <c r="B917" s="1131"/>
      <c r="C917" s="1131"/>
      <c r="D917" s="1131"/>
      <c r="E917" s="1131"/>
      <c r="F917" s="1131"/>
      <c r="G917" s="1131"/>
    </row>
    <row r="918" spans="1:7" ht="15.75" customHeight="1">
      <c r="A918" s="1130"/>
      <c r="B918" s="1131"/>
      <c r="C918" s="1131"/>
      <c r="D918" s="1131"/>
      <c r="E918" s="1131"/>
      <c r="F918" s="1131"/>
      <c r="G918" s="1131"/>
    </row>
    <row r="919" spans="1:7" ht="15.75" customHeight="1">
      <c r="A919" s="1130"/>
      <c r="B919" s="1131"/>
      <c r="C919" s="1131"/>
      <c r="D919" s="1131"/>
      <c r="E919" s="1131"/>
      <c r="F919" s="1131"/>
      <c r="G919" s="1131"/>
    </row>
    <row r="920" spans="1:7" ht="15.75" customHeight="1">
      <c r="A920" s="1130"/>
      <c r="B920" s="1131"/>
      <c r="C920" s="1131"/>
      <c r="D920" s="1131"/>
      <c r="E920" s="1131"/>
      <c r="F920" s="1131"/>
      <c r="G920" s="1131"/>
    </row>
    <row r="921" spans="1:7" ht="15.75" customHeight="1">
      <c r="A921" s="1130"/>
      <c r="B921" s="1131"/>
      <c r="C921" s="1131"/>
      <c r="D921" s="1131"/>
      <c r="E921" s="1131"/>
      <c r="F921" s="1131"/>
      <c r="G921" s="1131"/>
    </row>
    <row r="922" spans="1:7" ht="15.75" customHeight="1">
      <c r="A922" s="1130"/>
      <c r="B922" s="1131"/>
      <c r="C922" s="1131"/>
      <c r="D922" s="1131"/>
      <c r="E922" s="1131"/>
      <c r="F922" s="1131"/>
      <c r="G922" s="1131"/>
    </row>
    <row r="923" spans="1:7" ht="15.75" customHeight="1">
      <c r="A923" s="1130"/>
      <c r="B923" s="1131"/>
      <c r="C923" s="1131"/>
      <c r="D923" s="1131"/>
      <c r="E923" s="1131"/>
      <c r="F923" s="1131"/>
      <c r="G923" s="1131"/>
    </row>
    <row r="924" spans="1:7" ht="15.75" customHeight="1">
      <c r="A924" s="1130"/>
      <c r="B924" s="1131"/>
      <c r="C924" s="1131"/>
      <c r="D924" s="1131"/>
      <c r="E924" s="1131"/>
      <c r="F924" s="1131"/>
      <c r="G924" s="1131"/>
    </row>
    <row r="925" spans="1:7" ht="15.75" customHeight="1">
      <c r="A925" s="1130"/>
      <c r="B925" s="1131"/>
      <c r="C925" s="1131"/>
      <c r="D925" s="1131"/>
      <c r="E925" s="1131"/>
      <c r="F925" s="1131"/>
      <c r="G925" s="1131"/>
    </row>
    <row r="926" spans="1:7" ht="15.75" customHeight="1">
      <c r="A926" s="1130"/>
      <c r="B926" s="1131"/>
      <c r="C926" s="1131"/>
      <c r="D926" s="1131"/>
      <c r="E926" s="1131"/>
      <c r="F926" s="1131"/>
      <c r="G926" s="1131"/>
    </row>
    <row r="927" spans="1:7" ht="15.75" customHeight="1">
      <c r="A927" s="1130"/>
      <c r="B927" s="1131"/>
      <c r="C927" s="1131"/>
      <c r="D927" s="1131"/>
      <c r="E927" s="1131"/>
      <c r="F927" s="1131"/>
      <c r="G927" s="1131"/>
    </row>
    <row r="928" spans="1:7" ht="15.75" customHeight="1">
      <c r="A928" s="1130"/>
      <c r="B928" s="1131"/>
      <c r="C928" s="1131"/>
      <c r="D928" s="1131"/>
      <c r="E928" s="1131"/>
      <c r="F928" s="1131"/>
      <c r="G928" s="1131"/>
    </row>
    <row r="929" spans="1:7" ht="15.75" customHeight="1">
      <c r="A929" s="1130"/>
      <c r="B929" s="1131"/>
      <c r="C929" s="1131"/>
      <c r="D929" s="1131"/>
      <c r="E929" s="1131"/>
      <c r="F929" s="1131"/>
      <c r="G929" s="1131"/>
    </row>
    <row r="930" spans="1:7" ht="15.75" customHeight="1">
      <c r="A930" s="1130"/>
      <c r="B930" s="1131"/>
      <c r="C930" s="1131"/>
      <c r="D930" s="1131"/>
      <c r="E930" s="1131"/>
      <c r="F930" s="1131"/>
      <c r="G930" s="1131"/>
    </row>
    <row r="931" spans="1:7" ht="15.75" customHeight="1">
      <c r="A931" s="1130"/>
      <c r="B931" s="1131"/>
      <c r="C931" s="1131"/>
      <c r="D931" s="1131"/>
      <c r="E931" s="1131"/>
      <c r="F931" s="1131"/>
      <c r="G931" s="1131"/>
    </row>
    <row r="932" spans="1:7" ht="15.75" customHeight="1">
      <c r="A932" s="1130"/>
      <c r="B932" s="1131"/>
      <c r="C932" s="1131"/>
      <c r="D932" s="1131"/>
      <c r="E932" s="1131"/>
      <c r="F932" s="1131"/>
      <c r="G932" s="1131"/>
    </row>
    <row r="933" spans="1:7" ht="15.75" customHeight="1">
      <c r="A933" s="1130"/>
      <c r="B933" s="1131"/>
      <c r="C933" s="1131"/>
      <c r="D933" s="1131"/>
      <c r="E933" s="1131"/>
      <c r="F933" s="1131"/>
      <c r="G933" s="1131"/>
    </row>
    <row r="934" spans="1:7" ht="15.75" customHeight="1">
      <c r="A934" s="1130"/>
      <c r="B934" s="1131"/>
      <c r="C934" s="1131"/>
      <c r="D934" s="1131"/>
      <c r="E934" s="1131"/>
      <c r="F934" s="1131"/>
      <c r="G934" s="1131"/>
    </row>
    <row r="935" spans="1:7" ht="15.75" customHeight="1">
      <c r="A935" s="1130"/>
      <c r="B935" s="1131"/>
      <c r="C935" s="1131"/>
      <c r="D935" s="1131"/>
      <c r="E935" s="1131"/>
      <c r="F935" s="1131"/>
      <c r="G935" s="1131"/>
    </row>
    <row r="936" spans="1:7" ht="15.75" customHeight="1">
      <c r="A936" s="1130"/>
      <c r="B936" s="1131"/>
      <c r="C936" s="1131"/>
      <c r="D936" s="1131"/>
      <c r="E936" s="1131"/>
      <c r="F936" s="1131"/>
      <c r="G936" s="1131"/>
    </row>
    <row r="937" spans="1:7" ht="15.75" customHeight="1">
      <c r="A937" s="1130"/>
      <c r="B937" s="1131"/>
      <c r="C937" s="1131"/>
      <c r="D937" s="1131"/>
      <c r="E937" s="1131"/>
      <c r="F937" s="1131"/>
      <c r="G937" s="1131"/>
    </row>
    <row r="938" spans="1:7" ht="15.75" customHeight="1">
      <c r="A938" s="1130"/>
      <c r="B938" s="1131"/>
      <c r="C938" s="1131"/>
      <c r="D938" s="1131"/>
      <c r="E938" s="1131"/>
      <c r="F938" s="1131"/>
      <c r="G938" s="1131"/>
    </row>
    <row r="939" spans="1:7" ht="15.75" customHeight="1">
      <c r="A939" s="1130"/>
      <c r="B939" s="1131"/>
      <c r="C939" s="1131"/>
      <c r="D939" s="1131"/>
      <c r="E939" s="1131"/>
      <c r="F939" s="1131"/>
      <c r="G939" s="1131"/>
    </row>
    <row r="940" spans="1:7" ht="15.75" customHeight="1">
      <c r="A940" s="1130"/>
      <c r="B940" s="1131"/>
      <c r="C940" s="1131"/>
      <c r="D940" s="1131"/>
      <c r="E940" s="1131"/>
      <c r="F940" s="1131"/>
      <c r="G940" s="1131"/>
    </row>
    <row r="941" spans="1:7" ht="15.75" customHeight="1">
      <c r="A941" s="1130"/>
      <c r="B941" s="1131"/>
      <c r="C941" s="1131"/>
      <c r="D941" s="1131"/>
      <c r="E941" s="1131"/>
      <c r="F941" s="1131"/>
      <c r="G941" s="1131"/>
    </row>
    <row r="942" spans="1:7" ht="15.75" customHeight="1">
      <c r="A942" s="1130"/>
      <c r="B942" s="1131"/>
      <c r="C942" s="1131"/>
      <c r="D942" s="1131"/>
      <c r="E942" s="1131"/>
      <c r="F942" s="1131"/>
      <c r="G942" s="1131"/>
    </row>
    <row r="943" spans="1:7" ht="15.75" customHeight="1">
      <c r="A943" s="1130"/>
      <c r="B943" s="1131"/>
      <c r="C943" s="1131"/>
      <c r="D943" s="1131"/>
      <c r="E943" s="1131"/>
      <c r="F943" s="1131"/>
      <c r="G943" s="1131"/>
    </row>
    <row r="944" spans="1:7" ht="15.75" customHeight="1">
      <c r="A944" s="1130"/>
      <c r="B944" s="1131"/>
      <c r="C944" s="1131"/>
      <c r="D944" s="1131"/>
      <c r="E944" s="1131"/>
      <c r="F944" s="1131"/>
      <c r="G944" s="1131"/>
    </row>
    <row r="945" spans="1:7" ht="15.75" customHeight="1">
      <c r="A945" s="1130"/>
      <c r="B945" s="1131"/>
      <c r="C945" s="1131"/>
      <c r="D945" s="1131"/>
      <c r="E945" s="1131"/>
      <c r="F945" s="1131"/>
      <c r="G945" s="1131"/>
    </row>
    <row r="946" spans="1:7" ht="15.75" customHeight="1">
      <c r="A946" s="1130"/>
      <c r="B946" s="1131"/>
      <c r="C946" s="1131"/>
      <c r="D946" s="1131"/>
      <c r="E946" s="1131"/>
      <c r="F946" s="1131"/>
      <c r="G946" s="1131"/>
    </row>
    <row r="947" spans="1:7" ht="15.75" customHeight="1">
      <c r="A947" s="1130"/>
      <c r="B947" s="1131"/>
      <c r="C947" s="1131"/>
      <c r="D947" s="1131"/>
      <c r="E947" s="1131"/>
      <c r="F947" s="1131"/>
      <c r="G947" s="1131"/>
    </row>
    <row r="948" spans="1:7" ht="15.75" customHeight="1">
      <c r="A948" s="1130"/>
      <c r="B948" s="1131"/>
      <c r="C948" s="1131"/>
      <c r="D948" s="1131"/>
      <c r="E948" s="1131"/>
      <c r="F948" s="1131"/>
      <c r="G948" s="1131"/>
    </row>
    <row r="949" spans="1:7" ht="15.75" customHeight="1">
      <c r="A949" s="1130"/>
      <c r="B949" s="1131"/>
      <c r="C949" s="1131"/>
      <c r="D949" s="1131"/>
      <c r="E949" s="1131"/>
      <c r="F949" s="1131"/>
      <c r="G949" s="1131"/>
    </row>
    <row r="950" spans="1:7" ht="15.75" customHeight="1">
      <c r="A950" s="1130"/>
      <c r="B950" s="1131"/>
      <c r="C950" s="1131"/>
      <c r="D950" s="1131"/>
      <c r="E950" s="1131"/>
      <c r="F950" s="1131"/>
      <c r="G950" s="1131"/>
    </row>
    <row r="951" spans="1:7" ht="15.75" customHeight="1">
      <c r="A951" s="1130"/>
      <c r="B951" s="1131"/>
      <c r="C951" s="1131"/>
      <c r="D951" s="1131"/>
      <c r="E951" s="1131"/>
      <c r="F951" s="1131"/>
      <c r="G951" s="1131"/>
    </row>
    <row r="952" spans="1:7" ht="15.75" customHeight="1">
      <c r="A952" s="1130"/>
      <c r="B952" s="1131"/>
      <c r="C952" s="1131"/>
      <c r="D952" s="1131"/>
      <c r="E952" s="1131"/>
      <c r="F952" s="1131"/>
      <c r="G952" s="1131"/>
    </row>
    <row r="953" spans="1:7" ht="15.75" customHeight="1">
      <c r="A953" s="1130"/>
      <c r="B953" s="1131"/>
      <c r="C953" s="1131"/>
      <c r="D953" s="1131"/>
      <c r="E953" s="1131"/>
      <c r="F953" s="1131"/>
      <c r="G953" s="1131"/>
    </row>
    <row r="954" spans="1:7" ht="15.75" customHeight="1">
      <c r="A954" s="1130"/>
      <c r="B954" s="1131"/>
      <c r="C954" s="1131"/>
      <c r="D954" s="1131"/>
      <c r="E954" s="1131"/>
      <c r="F954" s="1131"/>
      <c r="G954" s="1131"/>
    </row>
    <row r="955" spans="1:7" ht="15.75" customHeight="1">
      <c r="A955" s="1130"/>
      <c r="B955" s="1131"/>
      <c r="C955" s="1131"/>
      <c r="D955" s="1131"/>
      <c r="E955" s="1131"/>
      <c r="F955" s="1131"/>
      <c r="G955" s="1131"/>
    </row>
    <row r="956" spans="1:7" ht="15.75" customHeight="1">
      <c r="A956" s="1130"/>
      <c r="B956" s="1131"/>
      <c r="C956" s="1131"/>
      <c r="D956" s="1131"/>
      <c r="E956" s="1131"/>
      <c r="F956" s="1131"/>
      <c r="G956" s="1131"/>
    </row>
    <row r="957" spans="1:7" ht="15.75" customHeight="1">
      <c r="A957" s="1130"/>
      <c r="B957" s="1131"/>
      <c r="C957" s="1131"/>
      <c r="D957" s="1131"/>
      <c r="E957" s="1131"/>
      <c r="F957" s="1131"/>
      <c r="G957" s="1131"/>
    </row>
    <row r="958" spans="1:7" ht="15.75" customHeight="1">
      <c r="A958" s="1130"/>
      <c r="B958" s="1131"/>
      <c r="C958" s="1131"/>
      <c r="D958" s="1131"/>
      <c r="E958" s="1131"/>
      <c r="F958" s="1131"/>
      <c r="G958" s="1131"/>
    </row>
    <row r="959" spans="1:7" ht="15.75" customHeight="1">
      <c r="A959" s="1130"/>
      <c r="B959" s="1131"/>
      <c r="C959" s="1131"/>
      <c r="D959" s="1131"/>
      <c r="E959" s="1131"/>
      <c r="F959" s="1131"/>
      <c r="G959" s="1131"/>
    </row>
    <row r="960" spans="1:7" ht="15.75" customHeight="1">
      <c r="A960" s="1130"/>
      <c r="B960" s="1131"/>
      <c r="C960" s="1131"/>
      <c r="D960" s="1131"/>
      <c r="E960" s="1131"/>
      <c r="F960" s="1131"/>
      <c r="G960" s="1131"/>
    </row>
    <row r="961" spans="1:7" ht="15.75" customHeight="1">
      <c r="A961" s="1130"/>
      <c r="B961" s="1131"/>
      <c r="C961" s="1131"/>
      <c r="D961" s="1131"/>
      <c r="E961" s="1131"/>
      <c r="F961" s="1131"/>
      <c r="G961" s="1131"/>
    </row>
    <row r="962" spans="1:7" ht="15.75" customHeight="1">
      <c r="A962" s="1130"/>
      <c r="B962" s="1131"/>
      <c r="C962" s="1131"/>
      <c r="D962" s="1131"/>
      <c r="E962" s="1131"/>
      <c r="F962" s="1131"/>
      <c r="G962" s="1131"/>
    </row>
    <row r="963" spans="1:7" ht="15.75" customHeight="1">
      <c r="A963" s="1130"/>
      <c r="B963" s="1131"/>
      <c r="C963" s="1131"/>
      <c r="D963" s="1131"/>
      <c r="E963" s="1131"/>
      <c r="F963" s="1131"/>
      <c r="G963" s="1131"/>
    </row>
    <row r="964" spans="1:7" ht="15.75" customHeight="1">
      <c r="A964" s="1130"/>
      <c r="B964" s="1131"/>
      <c r="C964" s="1131"/>
      <c r="D964" s="1131"/>
      <c r="E964" s="1131"/>
      <c r="F964" s="1131"/>
      <c r="G964" s="1131"/>
    </row>
    <row r="965" spans="1:7" ht="15.75" customHeight="1">
      <c r="A965" s="1130"/>
      <c r="B965" s="1131"/>
      <c r="C965" s="1131"/>
      <c r="D965" s="1131"/>
      <c r="E965" s="1131"/>
      <c r="F965" s="1131"/>
      <c r="G965" s="1131"/>
    </row>
    <row r="966" spans="1:7" ht="15.75" customHeight="1">
      <c r="A966" s="1130"/>
      <c r="B966" s="1131"/>
      <c r="C966" s="1131"/>
      <c r="D966" s="1131"/>
      <c r="E966" s="1131"/>
      <c r="F966" s="1131"/>
      <c r="G966" s="1131"/>
    </row>
    <row r="967" spans="1:7" ht="15.75" customHeight="1">
      <c r="A967" s="1130"/>
      <c r="B967" s="1131"/>
      <c r="C967" s="1131"/>
      <c r="D967" s="1131"/>
      <c r="E967" s="1131"/>
      <c r="F967" s="1131"/>
      <c r="G967" s="1131"/>
    </row>
    <row r="968" spans="1:7" ht="15.75" customHeight="1">
      <c r="A968" s="1130"/>
      <c r="B968" s="1131"/>
      <c r="C968" s="1131"/>
      <c r="D968" s="1131"/>
      <c r="E968" s="1131"/>
      <c r="F968" s="1131"/>
      <c r="G968" s="1131"/>
    </row>
    <row r="969" spans="1:7" ht="15.75" customHeight="1">
      <c r="A969" s="1130"/>
      <c r="B969" s="1131"/>
      <c r="C969" s="1131"/>
      <c r="D969" s="1131"/>
      <c r="E969" s="1131"/>
      <c r="F969" s="1131"/>
      <c r="G969" s="1131"/>
    </row>
    <row r="970" spans="1:7" ht="15.75" customHeight="1">
      <c r="A970" s="1130"/>
      <c r="B970" s="1131"/>
      <c r="C970" s="1131"/>
      <c r="D970" s="1131"/>
      <c r="E970" s="1131"/>
      <c r="F970" s="1131"/>
      <c r="G970" s="1131"/>
    </row>
    <row r="971" spans="1:7" ht="15.75" customHeight="1">
      <c r="A971" s="1130"/>
      <c r="B971" s="1131"/>
      <c r="C971" s="1131"/>
      <c r="D971" s="1131"/>
      <c r="E971" s="1131"/>
      <c r="F971" s="1131"/>
      <c r="G971" s="1131"/>
    </row>
    <row r="972" spans="1:7" ht="15.75" customHeight="1">
      <c r="A972" s="1130"/>
      <c r="B972" s="1131"/>
      <c r="C972" s="1131"/>
      <c r="D972" s="1131"/>
      <c r="E972" s="1131"/>
      <c r="F972" s="1131"/>
      <c r="G972" s="1131"/>
    </row>
    <row r="973" spans="1:7" ht="15.75" customHeight="1">
      <c r="A973" s="1130"/>
      <c r="B973" s="1131"/>
      <c r="C973" s="1131"/>
      <c r="D973" s="1131"/>
      <c r="E973" s="1131"/>
      <c r="F973" s="1131"/>
      <c r="G973" s="1131"/>
    </row>
    <row r="974" spans="1:7" ht="15.75" customHeight="1">
      <c r="A974" s="1130"/>
      <c r="B974" s="1131"/>
      <c r="C974" s="1131"/>
      <c r="D974" s="1131"/>
      <c r="E974" s="1131"/>
      <c r="F974" s="1131"/>
      <c r="G974" s="1131"/>
    </row>
    <row r="975" spans="1:7" ht="15.75" customHeight="1">
      <c r="A975" s="1130"/>
      <c r="B975" s="1131"/>
      <c r="C975" s="1131"/>
      <c r="D975" s="1131"/>
      <c r="E975" s="1131"/>
      <c r="F975" s="1131"/>
      <c r="G975" s="1131"/>
    </row>
    <row r="976" spans="1:7" ht="15.75" customHeight="1">
      <c r="A976" s="1130"/>
      <c r="B976" s="1131"/>
      <c r="C976" s="1131"/>
      <c r="D976" s="1131"/>
      <c r="E976" s="1131"/>
      <c r="F976" s="1131"/>
      <c r="G976" s="1131"/>
    </row>
    <row r="977" spans="1:7" ht="15.75" customHeight="1">
      <c r="A977" s="1130"/>
      <c r="B977" s="1131"/>
      <c r="C977" s="1131"/>
      <c r="D977" s="1131"/>
      <c r="E977" s="1131"/>
      <c r="F977" s="1131"/>
      <c r="G977" s="1131"/>
    </row>
    <row r="978" spans="1:7" ht="15.75" customHeight="1">
      <c r="A978" s="1130"/>
      <c r="B978" s="1131"/>
      <c r="C978" s="1131"/>
      <c r="D978" s="1131"/>
      <c r="E978" s="1131"/>
      <c r="F978" s="1131"/>
      <c r="G978" s="1131"/>
    </row>
    <row r="979" spans="1:7" ht="15.75" customHeight="1">
      <c r="A979" s="1130"/>
      <c r="B979" s="1131"/>
      <c r="C979" s="1131"/>
      <c r="D979" s="1131"/>
      <c r="E979" s="1131"/>
      <c r="F979" s="1131"/>
      <c r="G979" s="1131"/>
    </row>
    <row r="980" spans="1:7" ht="15.75" customHeight="1">
      <c r="A980" s="1130"/>
      <c r="B980" s="1131"/>
      <c r="C980" s="1131"/>
      <c r="D980" s="1131"/>
      <c r="E980" s="1131"/>
      <c r="F980" s="1131"/>
      <c r="G980" s="1131"/>
    </row>
    <row r="981" spans="1:7" ht="15.75" customHeight="1">
      <c r="A981" s="1130"/>
      <c r="B981" s="1131"/>
      <c r="C981" s="1131"/>
      <c r="D981" s="1131"/>
      <c r="E981" s="1131"/>
      <c r="F981" s="1131"/>
      <c r="G981" s="1131"/>
    </row>
    <row r="982" spans="1:7" ht="15.75" customHeight="1">
      <c r="A982" s="1130"/>
      <c r="B982" s="1131"/>
      <c r="C982" s="1131"/>
      <c r="D982" s="1131"/>
      <c r="E982" s="1131"/>
      <c r="F982" s="1131"/>
      <c r="G982" s="1131"/>
    </row>
    <row r="983" spans="1:7" ht="15.75" customHeight="1">
      <c r="A983" s="1130"/>
      <c r="B983" s="1131"/>
      <c r="C983" s="1131"/>
      <c r="D983" s="1131"/>
      <c r="E983" s="1131"/>
      <c r="F983" s="1131"/>
      <c r="G983" s="1131"/>
    </row>
    <row r="984" spans="1:7" ht="15.75" customHeight="1">
      <c r="A984" s="1130"/>
      <c r="B984" s="1131"/>
      <c r="C984" s="1131"/>
      <c r="D984" s="1131"/>
      <c r="E984" s="1131"/>
      <c r="F984" s="1131"/>
      <c r="G984" s="1131"/>
    </row>
    <row r="985" spans="1:7" ht="15.75" customHeight="1">
      <c r="A985" s="1130"/>
      <c r="B985" s="1131"/>
      <c r="C985" s="1131"/>
      <c r="D985" s="1131"/>
      <c r="E985" s="1131"/>
      <c r="F985" s="1131"/>
      <c r="G985" s="1131"/>
    </row>
    <row r="986" spans="1:7" ht="15.75" customHeight="1">
      <c r="A986" s="1130"/>
      <c r="B986" s="1131"/>
      <c r="C986" s="1131"/>
      <c r="D986" s="1131"/>
      <c r="E986" s="1131"/>
      <c r="F986" s="1131"/>
      <c r="G986" s="1131"/>
    </row>
    <row r="987" spans="1:7" ht="15.75" customHeight="1">
      <c r="A987" s="1130"/>
      <c r="B987" s="1131"/>
      <c r="C987" s="1131"/>
      <c r="D987" s="1131"/>
      <c r="E987" s="1131"/>
      <c r="F987" s="1131"/>
      <c r="G987" s="1131"/>
    </row>
    <row r="988" spans="1:7" ht="15.75" customHeight="1">
      <c r="A988" s="1130"/>
      <c r="B988" s="1131"/>
      <c r="C988" s="1131"/>
      <c r="D988" s="1131"/>
      <c r="E988" s="1131"/>
      <c r="F988" s="1131"/>
      <c r="G988" s="1131"/>
    </row>
    <row r="989" spans="1:7" ht="15.75" customHeight="1">
      <c r="A989" s="1130"/>
      <c r="B989" s="1131"/>
      <c r="C989" s="1131"/>
      <c r="D989" s="1131"/>
      <c r="E989" s="1131"/>
      <c r="F989" s="1131"/>
      <c r="G989" s="1131"/>
    </row>
    <row r="990" spans="1:7" ht="15.75" customHeight="1">
      <c r="A990" s="1130"/>
      <c r="B990" s="1131"/>
      <c r="C990" s="1131"/>
      <c r="D990" s="1131"/>
      <c r="E990" s="1131"/>
      <c r="F990" s="1131"/>
      <c r="G990" s="1131"/>
    </row>
    <row r="991" spans="1:7" ht="15.75" customHeight="1">
      <c r="A991" s="1130"/>
      <c r="B991" s="1131"/>
      <c r="C991" s="1131"/>
      <c r="D991" s="1131"/>
      <c r="E991" s="1131"/>
      <c r="F991" s="1131"/>
      <c r="G991" s="1131"/>
    </row>
    <row r="992" spans="1:7" ht="15.75" customHeight="1">
      <c r="A992" s="1130"/>
      <c r="B992" s="1131"/>
      <c r="C992" s="1131"/>
      <c r="D992" s="1131"/>
      <c r="E992" s="1131"/>
      <c r="F992" s="1131"/>
      <c r="G992" s="1131"/>
    </row>
    <row r="993" spans="1:7" ht="15.75" customHeight="1">
      <c r="A993" s="1130"/>
      <c r="B993" s="1131"/>
      <c r="C993" s="1131"/>
      <c r="D993" s="1131"/>
      <c r="E993" s="1131"/>
      <c r="F993" s="1131"/>
      <c r="G993" s="1131"/>
    </row>
    <row r="994" spans="1:7" ht="15.75" customHeight="1">
      <c r="A994" s="1130"/>
      <c r="B994" s="1131"/>
      <c r="C994" s="1131"/>
      <c r="D994" s="1131"/>
      <c r="E994" s="1131"/>
      <c r="F994" s="1131"/>
      <c r="G994" s="1131"/>
    </row>
    <row r="995" spans="1:7" ht="15.75" customHeight="1">
      <c r="A995" s="1130"/>
      <c r="B995" s="1131"/>
      <c r="C995" s="1131"/>
      <c r="D995" s="1131"/>
      <c r="E995" s="1131"/>
      <c r="F995" s="1131"/>
      <c r="G995" s="1131"/>
    </row>
    <row r="996" spans="1:7" ht="15.75" customHeight="1">
      <c r="A996" s="1130"/>
      <c r="B996" s="1131"/>
      <c r="C996" s="1131"/>
      <c r="D996" s="1131"/>
      <c r="E996" s="1131"/>
      <c r="F996" s="1131"/>
      <c r="G996" s="1131"/>
    </row>
    <row r="997" spans="1:7" ht="15.75" customHeight="1">
      <c r="A997" s="1130"/>
      <c r="B997" s="1131"/>
      <c r="C997" s="1131"/>
      <c r="D997" s="1131"/>
      <c r="E997" s="1131"/>
      <c r="F997" s="1131"/>
      <c r="G997" s="1131"/>
    </row>
    <row r="998" spans="1:7" ht="15.75" customHeight="1">
      <c r="A998" s="1130"/>
      <c r="B998" s="1131"/>
      <c r="C998" s="1131"/>
      <c r="D998" s="1131"/>
      <c r="E998" s="1131"/>
      <c r="F998" s="1131"/>
      <c r="G998" s="1131"/>
    </row>
    <row r="999" spans="1:7" ht="15.75" customHeight="1">
      <c r="A999" s="1130"/>
      <c r="B999" s="1131"/>
      <c r="C999" s="1131"/>
      <c r="D999" s="1131"/>
      <c r="E999" s="1131"/>
      <c r="F999" s="1131"/>
      <c r="G999" s="1131"/>
    </row>
    <row r="1000" spans="1:7" ht="15.75" customHeight="1">
      <c r="A1000" s="1130"/>
      <c r="B1000" s="1131"/>
      <c r="C1000" s="1131"/>
      <c r="D1000" s="1131"/>
      <c r="E1000" s="1131"/>
      <c r="F1000" s="1131"/>
      <c r="G1000" s="1131"/>
    </row>
    <row r="1001" spans="1:7" ht="15.75" customHeight="1">
      <c r="A1001" s="1130"/>
      <c r="B1001" s="1131"/>
      <c r="C1001" s="1131"/>
      <c r="D1001" s="1131"/>
      <c r="E1001" s="1131"/>
      <c r="F1001" s="1131"/>
      <c r="G1001" s="1131"/>
    </row>
    <row r="1002" spans="1:7" ht="15.75" customHeight="1">
      <c r="A1002" s="1130"/>
      <c r="B1002" s="1131"/>
      <c r="C1002" s="1131"/>
      <c r="D1002" s="1131"/>
      <c r="E1002" s="1131"/>
      <c r="F1002" s="1131"/>
      <c r="G1002" s="1131"/>
    </row>
    <row r="1003" spans="1:7" ht="15.75" customHeight="1">
      <c r="A1003" s="1130"/>
      <c r="B1003" s="1131"/>
      <c r="C1003" s="1131"/>
      <c r="D1003" s="1131"/>
      <c r="E1003" s="1131"/>
      <c r="F1003" s="1131"/>
      <c r="G1003" s="1131"/>
    </row>
    <row r="1004" spans="1:7" ht="15.75" customHeight="1">
      <c r="A1004" s="1130"/>
      <c r="B1004" s="1131"/>
      <c r="C1004" s="1131"/>
      <c r="D1004" s="1131"/>
      <c r="E1004" s="1131"/>
      <c r="F1004" s="1131"/>
      <c r="G1004" s="1131"/>
    </row>
    <row r="1005" spans="1:7" ht="15.75" customHeight="1">
      <c r="A1005" s="1130"/>
      <c r="B1005" s="1131"/>
      <c r="C1005" s="1131"/>
      <c r="D1005" s="1131"/>
      <c r="E1005" s="1131"/>
      <c r="F1005" s="1131"/>
      <c r="G1005" s="1131"/>
    </row>
    <row r="1006" spans="1:7" ht="15.75" customHeight="1">
      <c r="A1006" s="1130"/>
      <c r="B1006" s="1131"/>
      <c r="C1006" s="1131"/>
      <c r="D1006" s="1131"/>
      <c r="E1006" s="1131"/>
      <c r="F1006" s="1131"/>
      <c r="G1006" s="1131"/>
    </row>
    <row r="1007" spans="1:7" ht="15.75" customHeight="1">
      <c r="A1007" s="1130"/>
      <c r="B1007" s="1131"/>
      <c r="C1007" s="1131"/>
      <c r="D1007" s="1131"/>
      <c r="E1007" s="1131"/>
      <c r="F1007" s="1131"/>
      <c r="G1007" s="1131"/>
    </row>
    <row r="1008" spans="1:7" ht="15.75" customHeight="1">
      <c r="A1008" s="1130"/>
      <c r="B1008" s="1131"/>
      <c r="C1008" s="1131"/>
      <c r="D1008" s="1131"/>
      <c r="E1008" s="1131"/>
      <c r="F1008" s="1131"/>
      <c r="G1008" s="1131"/>
    </row>
    <row r="1009" spans="1:7" ht="15.75" customHeight="1">
      <c r="A1009" s="1130"/>
      <c r="B1009" s="1131"/>
      <c r="C1009" s="1131"/>
      <c r="D1009" s="1131"/>
      <c r="E1009" s="1131"/>
      <c r="F1009" s="1131"/>
      <c r="G1009" s="1131"/>
    </row>
    <row r="1010" spans="1:7" ht="15.75" customHeight="1">
      <c r="A1010" s="1130"/>
      <c r="B1010" s="1131"/>
      <c r="C1010" s="1131"/>
      <c r="D1010" s="1131"/>
      <c r="E1010" s="1131"/>
      <c r="F1010" s="1131"/>
      <c r="G1010" s="1131"/>
    </row>
    <row r="1011" spans="1:7" ht="15.75" customHeight="1">
      <c r="A1011" s="1130"/>
      <c r="B1011" s="1131"/>
      <c r="C1011" s="1131"/>
      <c r="D1011" s="1131"/>
      <c r="E1011" s="1131"/>
      <c r="F1011" s="1131"/>
      <c r="G1011" s="1131"/>
    </row>
    <row r="1012" spans="1:7" ht="15.75" customHeight="1">
      <c r="A1012" s="1130"/>
      <c r="B1012" s="1131"/>
      <c r="C1012" s="1131"/>
      <c r="D1012" s="1131"/>
      <c r="E1012" s="1131"/>
      <c r="F1012" s="1131"/>
      <c r="G1012" s="1131"/>
    </row>
    <row r="1013" spans="1:7" ht="15.75" customHeight="1">
      <c r="A1013" s="1130"/>
      <c r="B1013" s="1131"/>
      <c r="C1013" s="1131"/>
      <c r="D1013" s="1131"/>
      <c r="E1013" s="1131"/>
      <c r="F1013" s="1131"/>
      <c r="G1013" s="1131"/>
    </row>
    <row r="1014" spans="1:7" ht="15.75" customHeight="1">
      <c r="A1014" s="1130"/>
      <c r="B1014" s="1131"/>
      <c r="C1014" s="1131"/>
      <c r="D1014" s="1131"/>
      <c r="E1014" s="1131"/>
      <c r="F1014" s="1131"/>
      <c r="G1014" s="1131"/>
    </row>
    <row r="1015" spans="1:7" ht="15.75" customHeight="1">
      <c r="A1015" s="1130"/>
      <c r="B1015" s="1131"/>
      <c r="C1015" s="1131"/>
      <c r="D1015" s="1131"/>
      <c r="E1015" s="1131"/>
      <c r="F1015" s="1131"/>
      <c r="G1015" s="1131"/>
    </row>
    <row r="1016" spans="1:7" ht="15.75" customHeight="1">
      <c r="A1016" s="1130"/>
      <c r="B1016" s="1131"/>
      <c r="C1016" s="1131"/>
      <c r="D1016" s="1131"/>
      <c r="E1016" s="1131"/>
      <c r="F1016" s="1131"/>
      <c r="G1016" s="1131"/>
    </row>
    <row r="1017" spans="1:7" ht="15.75" customHeight="1">
      <c r="A1017" s="1130"/>
      <c r="B1017" s="1131"/>
      <c r="C1017" s="1131"/>
      <c r="D1017" s="1131"/>
      <c r="E1017" s="1131"/>
      <c r="F1017" s="1131"/>
      <c r="G1017" s="1131"/>
    </row>
    <row r="1018" spans="1:7" ht="15.75" customHeight="1">
      <c r="A1018" s="1130"/>
      <c r="B1018" s="1131"/>
      <c r="C1018" s="1131"/>
      <c r="D1018" s="1131"/>
      <c r="E1018" s="1131"/>
      <c r="F1018" s="1131"/>
      <c r="G1018" s="1131"/>
    </row>
    <row r="1019" spans="1:7" ht="15.75" customHeight="1">
      <c r="A1019" s="1130"/>
      <c r="B1019" s="1131"/>
      <c r="C1019" s="1131"/>
      <c r="D1019" s="1131"/>
      <c r="E1019" s="1131"/>
      <c r="F1019" s="1131"/>
      <c r="G1019" s="1131"/>
    </row>
    <row r="1020" spans="1:7" ht="15.75" customHeight="1">
      <c r="A1020" s="1130"/>
      <c r="B1020" s="1131"/>
      <c r="C1020" s="1131"/>
      <c r="D1020" s="1131"/>
      <c r="E1020" s="1131"/>
      <c r="F1020" s="1131"/>
      <c r="G1020" s="1131"/>
    </row>
    <row r="1021" spans="1:7" ht="15.75" customHeight="1">
      <c r="A1021" s="1130"/>
      <c r="B1021" s="1131"/>
      <c r="C1021" s="1131"/>
      <c r="D1021" s="1131"/>
      <c r="E1021" s="1131"/>
      <c r="F1021" s="1131"/>
      <c r="G1021" s="1131"/>
    </row>
    <row r="1022" spans="1:7" ht="15.75" customHeight="1">
      <c r="A1022" s="1130"/>
      <c r="B1022" s="1131"/>
      <c r="C1022" s="1131"/>
      <c r="D1022" s="1131"/>
      <c r="E1022" s="1131"/>
      <c r="F1022" s="1131"/>
      <c r="G1022" s="1131"/>
    </row>
    <row r="1023" spans="1:7" ht="15.75" customHeight="1">
      <c r="A1023" s="1130"/>
      <c r="B1023" s="1131"/>
      <c r="C1023" s="1131"/>
      <c r="D1023" s="1131"/>
      <c r="E1023" s="1131"/>
      <c r="F1023" s="1131"/>
      <c r="G1023" s="1131"/>
    </row>
    <row r="1024" spans="1:7" ht="15.75" customHeight="1">
      <c r="A1024" s="1130"/>
      <c r="B1024" s="1131"/>
      <c r="C1024" s="1131"/>
      <c r="D1024" s="1131"/>
      <c r="E1024" s="1131"/>
      <c r="F1024" s="1131"/>
      <c r="G1024" s="1131"/>
    </row>
    <row r="1025" spans="1:7" ht="15.75" customHeight="1">
      <c r="A1025" s="1130"/>
      <c r="B1025" s="1131"/>
      <c r="C1025" s="1131"/>
      <c r="D1025" s="1131"/>
      <c r="E1025" s="1131"/>
      <c r="F1025" s="1131"/>
      <c r="G1025" s="1131"/>
    </row>
    <row r="1026" spans="1:7" ht="15.75" customHeight="1">
      <c r="A1026" s="1130"/>
      <c r="B1026" s="1131"/>
      <c r="C1026" s="1131"/>
      <c r="D1026" s="1131"/>
      <c r="E1026" s="1131"/>
      <c r="F1026" s="1131"/>
      <c r="G1026" s="1131"/>
    </row>
    <row r="1027" spans="1:7" ht="15.75" customHeight="1">
      <c r="A1027" s="1130"/>
      <c r="B1027" s="1131"/>
      <c r="C1027" s="1131"/>
      <c r="D1027" s="1131"/>
      <c r="E1027" s="1131"/>
      <c r="F1027" s="1131"/>
      <c r="G1027" s="1131"/>
    </row>
    <row r="1028" spans="1:7" ht="15.75" customHeight="1">
      <c r="A1028" s="1130"/>
      <c r="B1028" s="1131"/>
      <c r="C1028" s="1131"/>
      <c r="D1028" s="1131"/>
      <c r="E1028" s="1131"/>
      <c r="F1028" s="1131"/>
      <c r="G1028" s="1131"/>
    </row>
    <row r="1029" spans="1:7" ht="15.75" customHeight="1">
      <c r="A1029" s="1130"/>
      <c r="B1029" s="1131"/>
      <c r="C1029" s="1131"/>
      <c r="D1029" s="1131"/>
      <c r="E1029" s="1131"/>
      <c r="F1029" s="1131"/>
      <c r="G1029" s="1131"/>
    </row>
    <row r="1030" spans="1:7" ht="15.75" customHeight="1">
      <c r="A1030" s="1130"/>
      <c r="B1030" s="1131"/>
      <c r="C1030" s="1131"/>
      <c r="D1030" s="1131"/>
      <c r="E1030" s="1131"/>
      <c r="F1030" s="1131"/>
      <c r="G1030" s="1131"/>
    </row>
    <row r="1031" spans="1:7" ht="15.75" customHeight="1">
      <c r="A1031" s="1130"/>
      <c r="B1031" s="1131"/>
      <c r="C1031" s="1131"/>
      <c r="D1031" s="1131"/>
      <c r="E1031" s="1131"/>
      <c r="F1031" s="1131"/>
      <c r="G1031" s="1131"/>
    </row>
  </sheetData>
  <sheetProtection algorithmName="SHA-512" hashValue="lZv91cGAILe6WVF3rUuV/8BoW/HN9oKFkdMVhbCt/uLF+d0T1ytLFHltQfMnjfNIhGK+PGK9ai3fYb77MtRmog==" saltValue="4X5M3P4hHmfFCwf4Q95fhw==" spinCount="100000" sheet="1" objects="1" scenarios="1"/>
  <customSheetViews>
    <customSheetView guid="{93D694A3-6696-4923-AD26-2B395EB303DB}" scale="110" showPageBreaks="1" showGridLines="0" printArea="1" view="pageBreakPreview" topLeftCell="A41">
      <selection activeCell="B45" sqref="B45"/>
      <pageMargins left="0.7" right="0.7" top="0.75" bottom="0.75" header="0" footer="0"/>
      <pageSetup paperSize="9" scale="85" orientation="portrait" r:id="rId1"/>
    </customSheetView>
    <customSheetView guid="{E56CFA07-B62D-4672-9EDE-094AE1102D0C}" scale="110" showPageBreaks="1" showGridLines="0" printArea="1" view="pageBreakPreview" topLeftCell="A41">
      <selection activeCell="B45" sqref="B45"/>
      <pageMargins left="0.7" right="0.7" top="0.75" bottom="0.75" header="0" footer="0"/>
      <pageSetup paperSize="9" scale="85" orientation="portrait" r:id="rId2"/>
    </customSheetView>
    <customSheetView guid="{F914A013-5798-4B89-B98F-51F0CA86D906}" showGridLines="0" topLeftCell="A73">
      <selection activeCell="E97" sqref="E97"/>
      <pageMargins left="0.7" right="0.7" top="0.75" bottom="0.75" header="0" footer="0"/>
      <pageSetup paperSize="9" scale="85" orientation="portrait" r:id="rId3"/>
    </customSheetView>
    <customSheetView guid="{80DBB23A-788A-4876-A46F-C8CD77F4CEEC}" scale="110" showPageBreaks="1" showGridLines="0" printArea="1" hiddenRows="1" view="pageBreakPreview" topLeftCell="A12">
      <selection activeCell="A22" sqref="A22:G22"/>
      <pageMargins left="0.7" right="0.7" top="0.75" bottom="0.75" header="0" footer="0"/>
      <pageSetup paperSize="9" scale="85" orientation="portrait" r:id="rId4"/>
    </customSheetView>
    <customSheetView guid="{FB8FBA87-37E8-4FC2-B783-5AECFD22DC45}" scale="110" showPageBreaks="1" showGridLines="0" printArea="1" view="pageBreakPreview">
      <selection activeCell="H2" sqref="H2"/>
      <pageMargins left="0.7" right="0.7" top="0.75" bottom="0.75" header="0" footer="0"/>
      <pageSetup paperSize="9" scale="85" orientation="portrait" r:id="rId5"/>
    </customSheetView>
  </customSheetViews>
  <mergeCells count="37">
    <mergeCell ref="B65:G65"/>
    <mergeCell ref="B63:G63"/>
    <mergeCell ref="B55:G55"/>
    <mergeCell ref="B57:G57"/>
    <mergeCell ref="B61:G61"/>
    <mergeCell ref="B59:G59"/>
    <mergeCell ref="B53:G53"/>
    <mergeCell ref="A31:G31"/>
    <mergeCell ref="A26:G26"/>
    <mergeCell ref="A28:G28"/>
    <mergeCell ref="A17:G17"/>
    <mergeCell ref="B18:G18"/>
    <mergeCell ref="B19:G19"/>
    <mergeCell ref="A21:G21"/>
    <mergeCell ref="B24:G24"/>
    <mergeCell ref="A43:G43"/>
    <mergeCell ref="A47:G47"/>
    <mergeCell ref="A48:G48"/>
    <mergeCell ref="B49:G49"/>
    <mergeCell ref="B51:G51"/>
    <mergeCell ref="A29:G29"/>
    <mergeCell ref="A45:G45"/>
    <mergeCell ref="A2:G2"/>
    <mergeCell ref="A3:G3"/>
    <mergeCell ref="A9:G9"/>
    <mergeCell ref="A10:G10"/>
    <mergeCell ref="A12:G12"/>
    <mergeCell ref="A5:G5"/>
    <mergeCell ref="A7:G7"/>
    <mergeCell ref="A42:G42"/>
    <mergeCell ref="A15:G15"/>
    <mergeCell ref="A13:G13"/>
    <mergeCell ref="A36:G36"/>
    <mergeCell ref="A40:G40"/>
    <mergeCell ref="A33:G33"/>
    <mergeCell ref="A34:G34"/>
    <mergeCell ref="A38:G38"/>
  </mergeCells>
  <hyperlinks>
    <hyperlink ref="H29" location="'Annex 2'!A1" display="Annex 2"/>
    <hyperlink ref="H30" location="'Annex 3'!A1" display="Annex 3"/>
    <hyperlink ref="H42" location="'6. Inter-entity eliminations'!B1" display="Sheet 6: Inter-entity eliminations"/>
    <hyperlink ref="H43" location="'Annex 1 - List of Entities'!B2" display="Annex 1: List of entities"/>
    <hyperlink ref="H33" location="'5.IFRS IPSAS Acct policy Adj'!A1" display="Sheet 5: IFRS/IPSAS/ Accounting Policy Adjustments"/>
    <hyperlink ref="H57" location="'5.IFRS IPSAS Acct policy Adj'!A1" display="Sheet 5: IFRS/IPSAS/ Accounting Policy Adjustments"/>
    <hyperlink ref="H59" location="'6. Inter-entity eliminations'!B1" display="Sheet 6: Inter-entity eliminations"/>
    <hyperlink ref="H61" location="'7. Classification Adj'!A1" display="Sheet 7: Classification/Grouping Adjustment"/>
    <hyperlink ref="H63" location="'Reconciliation 54-55'!A1" display="Reconciliation 54-55"/>
    <hyperlink ref="H65" location="Checklist!A1" display="Checklist"/>
    <hyperlink ref="H53" location="'3.St Changes NAE'!B5" display="Sheet 3: Statement of Net Assets/ Equity"/>
    <hyperlink ref="H55" location="'4.St Cash Flows '!B5" display="Sheet 4: Statement of Cash Flows"/>
    <hyperlink ref="H34" location="'5.IFRS IPSAS Acct policy Adj'!A1" display="Table 3"/>
    <hyperlink ref="H38" location="'5.IFRS IPSAS Acct policy Adj'!A1" display="Sheet 5: IFRS/IPSAS/ Accounting Policy Adjustments"/>
    <hyperlink ref="H49" location="'1. SOFP '!A1" display="'1. SOFP '!A1"/>
    <hyperlink ref="H51" location="'2. Fin performance'!A1" display="'2. Fin performance'!A1"/>
  </hyperlinks>
  <pageMargins left="0.7" right="0.7" top="0.75" bottom="0.75" header="0" footer="0"/>
  <pageSetup paperSize="9" scale="85" orientation="portrait" r:id="rId6"/>
  <drawing r:id="rId7"/>
  <legacyDrawing r:id="rId8"/>
  <oleObjects>
    <mc:AlternateContent xmlns:mc="http://schemas.openxmlformats.org/markup-compatibility/2006">
      <mc:Choice Requires="x14">
        <oleObject progId="Acrobat Document" dvAspect="DVASPECT_ICON" shapeId="20481" r:id="rId9">
          <objectPr defaultSize="0" autoPict="0" r:id="rId10">
            <anchor moveWithCells="1">
              <from>
                <xdr:col>7</xdr:col>
                <xdr:colOff>171450</xdr:colOff>
                <xdr:row>7</xdr:row>
                <xdr:rowOff>85725</xdr:rowOff>
              </from>
              <to>
                <xdr:col>7</xdr:col>
                <xdr:colOff>1133475</xdr:colOff>
                <xdr:row>10</xdr:row>
                <xdr:rowOff>76200</xdr:rowOff>
              </to>
            </anchor>
          </objectPr>
        </oleObject>
      </mc:Choice>
      <mc:Fallback>
        <oleObject progId="Acrobat Document" dvAspect="DVASPECT_ICON" shapeId="20481" r:id="rId9"/>
      </mc:Fallback>
    </mc:AlternateContent>
    <mc:AlternateContent xmlns:mc="http://schemas.openxmlformats.org/markup-compatibility/2006">
      <mc:Choice Requires="x14">
        <oleObject progId="Acrobat Document" dvAspect="DVASPECT_ICON" shapeId="20483" r:id="rId11">
          <objectPr defaultSize="0" autoPict="0" r:id="rId12">
            <anchor moveWithCells="1">
              <from>
                <xdr:col>7</xdr:col>
                <xdr:colOff>161925</xdr:colOff>
                <xdr:row>2</xdr:row>
                <xdr:rowOff>190500</xdr:rowOff>
              </from>
              <to>
                <xdr:col>7</xdr:col>
                <xdr:colOff>1104900</xdr:colOff>
                <xdr:row>2</xdr:row>
                <xdr:rowOff>876300</xdr:rowOff>
              </to>
            </anchor>
          </objectPr>
        </oleObject>
      </mc:Choice>
      <mc:Fallback>
        <oleObject progId="Acrobat Document" dvAspect="DVASPECT_ICON" shapeId="20483" r:id="rId11"/>
      </mc:Fallback>
    </mc:AlternateContent>
    <mc:AlternateContent xmlns:mc="http://schemas.openxmlformats.org/markup-compatibility/2006">
      <mc:Choice Requires="x14">
        <oleObject progId="Acrobat Document" dvAspect="DVASPECT_ICON" shapeId="20486" r:id="rId13">
          <objectPr defaultSize="0" autoPict="0" r:id="rId14">
            <anchor moveWithCells="1">
              <from>
                <xdr:col>7</xdr:col>
                <xdr:colOff>152400</xdr:colOff>
                <xdr:row>3</xdr:row>
                <xdr:rowOff>19050</xdr:rowOff>
              </from>
              <to>
                <xdr:col>7</xdr:col>
                <xdr:colOff>1114425</xdr:colOff>
                <xdr:row>4</xdr:row>
                <xdr:rowOff>590550</xdr:rowOff>
              </to>
            </anchor>
          </objectPr>
        </oleObject>
      </mc:Choice>
      <mc:Fallback>
        <oleObject progId="Acrobat Document" dvAspect="DVASPECT_ICON" shapeId="20486" r:id="rId13"/>
      </mc:Fallback>
    </mc:AlternateContent>
    <mc:AlternateContent xmlns:mc="http://schemas.openxmlformats.org/markup-compatibility/2006">
      <mc:Choice Requires="x14">
        <oleObject progId="Acrobat Document" dvAspect="DVASPECT_ICON" shapeId="20487" r:id="rId15">
          <objectPr defaultSize="0" autoPict="0" r:id="rId16">
            <anchor moveWithCells="1">
              <from>
                <xdr:col>7</xdr:col>
                <xdr:colOff>152400</xdr:colOff>
                <xdr:row>4</xdr:row>
                <xdr:rowOff>638175</xdr:rowOff>
              </from>
              <to>
                <xdr:col>7</xdr:col>
                <xdr:colOff>1123950</xdr:colOff>
                <xdr:row>7</xdr:row>
                <xdr:rowOff>47625</xdr:rowOff>
              </to>
            </anchor>
          </objectPr>
        </oleObject>
      </mc:Choice>
      <mc:Fallback>
        <oleObject progId="Acrobat Document" dvAspect="DVASPECT_ICON" shapeId="20487" r:id="rId1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13"/>
  <sheetViews>
    <sheetView zoomScale="80" zoomScaleNormal="80" workbookViewId="0">
      <selection activeCell="B1" sqref="B1"/>
    </sheetView>
  </sheetViews>
  <sheetFormatPr defaultRowHeight="15"/>
  <cols>
    <col min="1" max="1" width="2.7109375" customWidth="1"/>
    <col min="2" max="2" width="34.7109375" customWidth="1"/>
    <col min="3" max="3" width="42.42578125" customWidth="1"/>
    <col min="4" max="4" width="27.7109375" customWidth="1"/>
    <col min="5" max="5" width="24.7109375" customWidth="1"/>
    <col min="6" max="6" width="21.140625" customWidth="1"/>
    <col min="7" max="7" width="20.42578125" customWidth="1"/>
    <col min="8" max="8" width="29.42578125" customWidth="1"/>
    <col min="9" max="9" width="9.28515625" bestFit="1" customWidth="1"/>
  </cols>
  <sheetData>
    <row r="1" spans="2:8" ht="15.75" thickBot="1">
      <c r="B1" s="1094" t="s">
        <v>1859</v>
      </c>
      <c r="C1" s="1094"/>
      <c r="F1" s="12" t="s">
        <v>195</v>
      </c>
      <c r="G1" s="35"/>
    </row>
    <row r="2" spans="2:8" ht="15.75" thickBot="1">
      <c r="F2" s="37" t="s">
        <v>305</v>
      </c>
      <c r="G2" s="1074"/>
    </row>
    <row r="3" spans="2:8">
      <c r="B3" s="1925" t="s">
        <v>3248</v>
      </c>
    </row>
    <row r="4" spans="2:8">
      <c r="B4" s="1362"/>
    </row>
    <row r="5" spans="2:8">
      <c r="B5" s="1362" t="s">
        <v>1999</v>
      </c>
    </row>
    <row r="6" spans="2:8" ht="31.15" customHeight="1">
      <c r="B6" s="2358" t="s">
        <v>3201</v>
      </c>
      <c r="C6" s="2359"/>
      <c r="D6" s="2359"/>
      <c r="E6" s="2359"/>
      <c r="F6" s="2359"/>
      <c r="G6" s="2359"/>
      <c r="H6" s="2359"/>
    </row>
    <row r="8" spans="2:8">
      <c r="B8" s="1901" t="s">
        <v>3202</v>
      </c>
    </row>
    <row r="10" spans="2:8" ht="31.15" customHeight="1">
      <c r="B10" s="2360" t="s">
        <v>3203</v>
      </c>
      <c r="C10" s="2359"/>
      <c r="D10" s="2359"/>
      <c r="E10" s="2359"/>
      <c r="F10" s="2359"/>
      <c r="G10" s="2359"/>
      <c r="H10" s="2359"/>
    </row>
    <row r="12" spans="2:8">
      <c r="B12" s="1901" t="s">
        <v>3204</v>
      </c>
    </row>
    <row r="14" spans="2:8" ht="29.45" customHeight="1">
      <c r="B14" s="2361" t="s">
        <v>3208</v>
      </c>
      <c r="C14" s="2359"/>
      <c r="D14" s="2359"/>
      <c r="E14" s="2359"/>
      <c r="F14" s="2359"/>
      <c r="G14" s="2359"/>
      <c r="H14" s="2359"/>
    </row>
    <row r="15" spans="2:8">
      <c r="B15" s="1900"/>
      <c r="C15" s="1899"/>
      <c r="D15" s="1899"/>
      <c r="E15" s="1899"/>
      <c r="F15" s="1899"/>
      <c r="G15" s="1899"/>
      <c r="H15" s="1899"/>
    </row>
    <row r="16" spans="2:8">
      <c r="B16" s="1901" t="s">
        <v>3205</v>
      </c>
      <c r="C16" s="1899"/>
      <c r="D16" s="1899"/>
      <c r="E16" s="1899"/>
      <c r="F16" s="1899"/>
      <c r="G16" s="1899"/>
      <c r="H16" s="1899"/>
    </row>
    <row r="17" spans="1:26">
      <c r="B17" s="1094"/>
      <c r="C17" s="1899"/>
      <c r="D17" s="1899"/>
      <c r="E17" s="1899"/>
      <c r="F17" s="1899"/>
      <c r="G17" s="1899"/>
      <c r="H17" s="1899"/>
    </row>
    <row r="18" spans="1:26" ht="28.9" customHeight="1">
      <c r="B18" s="2360" t="s">
        <v>3206</v>
      </c>
      <c r="C18" s="2359"/>
      <c r="D18" s="2359"/>
      <c r="E18" s="2359"/>
      <c r="F18" s="2359"/>
      <c r="G18" s="2359"/>
      <c r="H18" s="2359"/>
    </row>
    <row r="19" spans="1:26">
      <c r="B19" s="1900"/>
      <c r="C19" s="1899"/>
      <c r="D19" s="1899"/>
      <c r="E19" s="1899"/>
      <c r="F19" s="1899"/>
      <c r="G19" s="1899"/>
      <c r="H19" s="1899"/>
    </row>
    <row r="21" spans="1:26" ht="15.75" customHeight="1">
      <c r="A21" s="1"/>
      <c r="B21" s="1095" t="s">
        <v>3235</v>
      </c>
      <c r="C21" s="1095"/>
      <c r="D21" s="1"/>
      <c r="E21" s="1"/>
      <c r="F21" s="1"/>
      <c r="G21" s="629"/>
      <c r="H21" s="1"/>
      <c r="I21" s="1"/>
      <c r="J21" s="1"/>
      <c r="K21" s="1"/>
      <c r="L21" s="1"/>
      <c r="M21" s="1"/>
      <c r="N21" s="1"/>
      <c r="O21" s="1"/>
      <c r="P21" s="1"/>
      <c r="Q21" s="1"/>
      <c r="R21" s="1"/>
      <c r="S21" s="1"/>
      <c r="T21" s="1"/>
      <c r="U21" s="1"/>
      <c r="V21" s="1"/>
      <c r="W21" s="1"/>
      <c r="X21" s="1"/>
      <c r="Y21" s="1"/>
      <c r="Z21" s="1"/>
    </row>
    <row r="22" spans="1:26" ht="30" customHeight="1">
      <c r="A22" s="1"/>
      <c r="B22" s="1528" t="s">
        <v>1869</v>
      </c>
      <c r="C22" s="1529" t="s">
        <v>1998</v>
      </c>
      <c r="D22" s="1530" t="s">
        <v>1860</v>
      </c>
      <c r="E22" s="1531" t="s">
        <v>297</v>
      </c>
      <c r="F22" s="1532">
        <v>45473</v>
      </c>
      <c r="G22" s="1533" t="s">
        <v>106</v>
      </c>
      <c r="H22" s="1920">
        <v>45107</v>
      </c>
      <c r="J22" s="1"/>
      <c r="K22" s="1"/>
      <c r="L22" s="1"/>
      <c r="M22" s="1"/>
      <c r="N22" s="1"/>
      <c r="O22" s="1"/>
      <c r="P22" s="1"/>
      <c r="Q22" s="1"/>
      <c r="R22" s="1"/>
      <c r="S22" s="1"/>
      <c r="T22" s="1"/>
      <c r="U22" s="1"/>
      <c r="V22" s="1"/>
      <c r="W22" s="1"/>
      <c r="X22" s="1"/>
      <c r="Y22" s="1"/>
      <c r="Z22" s="1"/>
    </row>
    <row r="23" spans="1:26" ht="15.75" customHeight="1">
      <c r="A23" s="1"/>
      <c r="B23" s="1524">
        <v>45473</v>
      </c>
      <c r="C23" s="1510"/>
      <c r="D23" s="1534"/>
      <c r="E23" s="1535"/>
      <c r="F23" s="1536" t="s">
        <v>111</v>
      </c>
      <c r="G23" s="1515"/>
      <c r="H23" s="1921" t="s">
        <v>111</v>
      </c>
      <c r="J23" s="1"/>
      <c r="K23" s="1"/>
      <c r="L23" s="1"/>
      <c r="M23" s="1"/>
      <c r="N23" s="1"/>
      <c r="O23" s="1"/>
      <c r="P23" s="1"/>
      <c r="Q23" s="1"/>
      <c r="R23" s="1"/>
      <c r="S23" s="1"/>
      <c r="T23" s="1"/>
      <c r="U23" s="1"/>
      <c r="V23" s="1"/>
      <c r="W23" s="1"/>
      <c r="X23" s="1"/>
      <c r="Y23" s="1"/>
      <c r="Z23" s="1"/>
    </row>
    <row r="24" spans="1:26" ht="15.75" customHeight="1">
      <c r="A24" s="1"/>
      <c r="B24" s="1386" t="s">
        <v>3168</v>
      </c>
      <c r="C24" s="1387" t="s">
        <v>114</v>
      </c>
      <c r="D24" s="628"/>
      <c r="E24" s="627"/>
      <c r="F24" s="1081"/>
      <c r="G24" s="1389"/>
      <c r="H24" s="1922"/>
      <c r="J24" s="1"/>
      <c r="K24" s="1"/>
      <c r="L24" s="1"/>
      <c r="M24" s="1"/>
      <c r="N24" s="1"/>
      <c r="O24" s="1"/>
      <c r="P24" s="1"/>
      <c r="Q24" s="1"/>
      <c r="R24" s="1"/>
      <c r="S24" s="1"/>
      <c r="T24" s="1"/>
      <c r="U24" s="1"/>
      <c r="V24" s="1"/>
      <c r="W24" s="1"/>
      <c r="X24" s="1"/>
      <c r="Y24" s="1"/>
      <c r="Z24" s="1"/>
    </row>
    <row r="25" spans="1:26" ht="15.75" customHeight="1">
      <c r="A25" s="1"/>
      <c r="B25" s="1386" t="s">
        <v>3168</v>
      </c>
      <c r="C25" s="1387" t="s">
        <v>114</v>
      </c>
      <c r="D25" s="1071"/>
      <c r="E25" s="627"/>
      <c r="F25" s="1082"/>
      <c r="G25" s="1389"/>
      <c r="H25" s="1922"/>
      <c r="J25" s="1"/>
      <c r="K25" s="1"/>
      <c r="L25" s="1"/>
      <c r="M25" s="1"/>
      <c r="N25" s="1"/>
      <c r="O25" s="1"/>
      <c r="P25" s="1"/>
      <c r="Q25" s="1"/>
      <c r="R25" s="1"/>
      <c r="S25" s="1"/>
      <c r="T25" s="1"/>
      <c r="U25" s="1"/>
      <c r="V25" s="1"/>
      <c r="W25" s="1"/>
      <c r="X25" s="1"/>
      <c r="Y25" s="1"/>
      <c r="Z25" s="1"/>
    </row>
    <row r="26" spans="1:26" ht="15.75" customHeight="1">
      <c r="A26" s="1"/>
      <c r="B26" s="1386" t="s">
        <v>3168</v>
      </c>
      <c r="C26" s="1387" t="s">
        <v>114</v>
      </c>
      <c r="D26" s="1071"/>
      <c r="E26" s="627"/>
      <c r="F26" s="1082"/>
      <c r="G26" s="1389"/>
      <c r="H26" s="1922"/>
      <c r="J26" s="1"/>
      <c r="K26" s="1"/>
      <c r="L26" s="1"/>
      <c r="M26" s="1"/>
      <c r="N26" s="1"/>
      <c r="O26" s="1"/>
      <c r="P26" s="1"/>
      <c r="Q26" s="1"/>
      <c r="R26" s="1"/>
      <c r="S26" s="1"/>
      <c r="T26" s="1"/>
      <c r="U26" s="1"/>
      <c r="V26" s="1"/>
      <c r="W26" s="1"/>
      <c r="X26" s="1"/>
      <c r="Y26" s="1"/>
      <c r="Z26" s="1"/>
    </row>
    <row r="27" spans="1:26" ht="15.75" customHeight="1">
      <c r="A27" s="1"/>
      <c r="B27" s="1386" t="s">
        <v>3168</v>
      </c>
      <c r="C27" s="1387"/>
      <c r="D27" s="1071"/>
      <c r="E27" s="627"/>
      <c r="F27" s="1082"/>
      <c r="G27" s="1389"/>
      <c r="H27" s="1922"/>
      <c r="J27" s="1"/>
      <c r="K27" s="1"/>
      <c r="L27" s="1"/>
      <c r="M27" s="1"/>
      <c r="N27" s="1"/>
      <c r="O27" s="1"/>
      <c r="P27" s="1"/>
      <c r="Q27" s="1"/>
      <c r="R27" s="1"/>
      <c r="S27" s="1"/>
      <c r="T27" s="1"/>
      <c r="U27" s="1"/>
      <c r="V27" s="1"/>
      <c r="W27" s="1"/>
      <c r="X27" s="1"/>
      <c r="Y27" s="1"/>
      <c r="Z27" s="1"/>
    </row>
    <row r="28" spans="1:26" ht="15.75" customHeight="1">
      <c r="A28" s="1"/>
      <c r="B28" s="1386" t="s">
        <v>3168</v>
      </c>
      <c r="C28" s="1387"/>
      <c r="D28" s="1071"/>
      <c r="E28" s="627"/>
      <c r="F28" s="1082"/>
      <c r="G28" s="1389"/>
      <c r="H28" s="1922"/>
      <c r="J28" s="1"/>
      <c r="K28" s="1"/>
      <c r="L28" s="1"/>
      <c r="M28" s="1"/>
      <c r="N28" s="1"/>
      <c r="O28" s="1"/>
      <c r="P28" s="1"/>
      <c r="Q28" s="1"/>
      <c r="R28" s="1"/>
      <c r="S28" s="1"/>
      <c r="T28" s="1"/>
      <c r="U28" s="1"/>
      <c r="V28" s="1"/>
      <c r="W28" s="1"/>
      <c r="X28" s="1"/>
      <c r="Y28" s="1"/>
      <c r="Z28" s="1"/>
    </row>
    <row r="29" spans="1:26" ht="15.75" customHeight="1">
      <c r="A29" s="1"/>
      <c r="B29" s="1386" t="s">
        <v>3168</v>
      </c>
      <c r="C29" s="1387"/>
      <c r="D29" s="1071"/>
      <c r="E29" s="627"/>
      <c r="F29" s="1082"/>
      <c r="G29" s="1389"/>
      <c r="H29" s="1922"/>
      <c r="J29" s="1"/>
      <c r="K29" s="1"/>
      <c r="L29" s="1"/>
      <c r="M29" s="1"/>
      <c r="N29" s="1"/>
      <c r="O29" s="1"/>
      <c r="P29" s="1"/>
      <c r="Q29" s="1"/>
      <c r="R29" s="1"/>
      <c r="S29" s="1"/>
      <c r="T29" s="1"/>
      <c r="U29" s="1"/>
      <c r="V29" s="1"/>
      <c r="W29" s="1"/>
      <c r="X29" s="1"/>
      <c r="Y29" s="1"/>
      <c r="Z29" s="1"/>
    </row>
    <row r="30" spans="1:26" ht="15.75" customHeight="1">
      <c r="A30" s="1"/>
      <c r="B30" s="1386" t="s">
        <v>3168</v>
      </c>
      <c r="C30" s="1387"/>
      <c r="D30" s="1071"/>
      <c r="E30" s="627"/>
      <c r="F30" s="1082"/>
      <c r="G30" s="1389"/>
      <c r="H30" s="1922"/>
      <c r="J30" s="1"/>
      <c r="K30" s="1"/>
      <c r="L30" s="1"/>
      <c r="M30" s="1"/>
      <c r="N30" s="1"/>
      <c r="O30" s="1"/>
      <c r="P30" s="1"/>
      <c r="Q30" s="1"/>
      <c r="R30" s="1"/>
      <c r="S30" s="1"/>
      <c r="T30" s="1"/>
      <c r="U30" s="1"/>
      <c r="V30" s="1"/>
      <c r="W30" s="1"/>
      <c r="X30" s="1"/>
      <c r="Y30" s="1"/>
      <c r="Z30" s="1"/>
    </row>
    <row r="31" spans="1:26" ht="15.75" customHeight="1">
      <c r="A31" s="1"/>
      <c r="B31" s="1386" t="s">
        <v>3168</v>
      </c>
      <c r="C31" s="1387"/>
      <c r="D31" s="1071"/>
      <c r="E31" s="627"/>
      <c r="F31" s="1082"/>
      <c r="G31" s="1389"/>
      <c r="H31" s="1922"/>
      <c r="J31" s="1"/>
      <c r="K31" s="1"/>
      <c r="L31" s="1"/>
      <c r="M31" s="1"/>
      <c r="N31" s="1"/>
      <c r="O31" s="1"/>
      <c r="P31" s="1"/>
      <c r="Q31" s="1"/>
      <c r="R31" s="1"/>
      <c r="S31" s="1"/>
      <c r="T31" s="1"/>
      <c r="U31" s="1"/>
      <c r="V31" s="1"/>
      <c r="W31" s="1"/>
      <c r="X31" s="1"/>
      <c r="Y31" s="1"/>
      <c r="Z31" s="1"/>
    </row>
    <row r="32" spans="1:26" ht="15.75" customHeight="1">
      <c r="A32" s="1"/>
      <c r="B32" s="1386" t="s">
        <v>3168</v>
      </c>
      <c r="C32" s="1387"/>
      <c r="D32" s="1071"/>
      <c r="E32" s="627"/>
      <c r="F32" s="1082"/>
      <c r="G32" s="1389"/>
      <c r="H32" s="1922"/>
      <c r="J32" s="1"/>
      <c r="K32" s="1"/>
      <c r="L32" s="1"/>
      <c r="M32" s="1"/>
      <c r="N32" s="1"/>
      <c r="O32" s="1"/>
      <c r="P32" s="1"/>
      <c r="Q32" s="1"/>
      <c r="R32" s="1"/>
      <c r="S32" s="1"/>
      <c r="T32" s="1"/>
      <c r="U32" s="1"/>
      <c r="V32" s="1"/>
      <c r="W32" s="1"/>
      <c r="X32" s="1"/>
      <c r="Y32" s="1"/>
      <c r="Z32" s="1"/>
    </row>
    <row r="33" spans="1:26" ht="15.75" customHeight="1">
      <c r="A33" s="1"/>
      <c r="B33" s="1386" t="s">
        <v>3168</v>
      </c>
      <c r="C33" s="1387"/>
      <c r="D33" s="1071"/>
      <c r="E33" s="627"/>
      <c r="F33" s="1082"/>
      <c r="G33" s="1389"/>
      <c r="H33" s="1922"/>
      <c r="J33" s="1"/>
      <c r="K33" s="1"/>
      <c r="L33" s="1"/>
      <c r="M33" s="1"/>
      <c r="N33" s="1"/>
      <c r="O33" s="1"/>
      <c r="P33" s="1"/>
      <c r="Q33" s="1"/>
      <c r="R33" s="1"/>
      <c r="S33" s="1"/>
      <c r="T33" s="1"/>
      <c r="U33" s="1"/>
      <c r="V33" s="1"/>
      <c r="W33" s="1"/>
      <c r="X33" s="1"/>
      <c r="Y33" s="1"/>
      <c r="Z33" s="1"/>
    </row>
    <row r="34" spans="1:26" ht="15.75" customHeight="1">
      <c r="A34" s="1"/>
      <c r="B34" s="1386" t="s">
        <v>3168</v>
      </c>
      <c r="C34" s="1387"/>
      <c r="D34" s="1071"/>
      <c r="E34" s="627"/>
      <c r="F34" s="1082"/>
      <c r="G34" s="1389"/>
      <c r="H34" s="1922"/>
      <c r="J34" s="1"/>
      <c r="K34" s="1"/>
      <c r="L34" s="1"/>
      <c r="M34" s="1"/>
      <c r="N34" s="1"/>
      <c r="O34" s="1"/>
      <c r="P34" s="1"/>
      <c r="Q34" s="1"/>
      <c r="R34" s="1"/>
      <c r="S34" s="1"/>
      <c r="T34" s="1"/>
      <c r="U34" s="1"/>
      <c r="V34" s="1"/>
      <c r="W34" s="1"/>
      <c r="X34" s="1"/>
      <c r="Y34" s="1"/>
      <c r="Z34" s="1"/>
    </row>
    <row r="35" spans="1:26" ht="15.75" customHeight="1">
      <c r="A35" s="1"/>
      <c r="B35" s="1386" t="s">
        <v>3168</v>
      </c>
      <c r="C35" s="1387"/>
      <c r="D35" s="1071"/>
      <c r="E35" s="627"/>
      <c r="F35" s="1082"/>
      <c r="G35" s="1389"/>
      <c r="H35" s="1922"/>
      <c r="J35" s="1"/>
      <c r="K35" s="1"/>
      <c r="L35" s="1"/>
      <c r="M35" s="1"/>
      <c r="N35" s="1"/>
      <c r="O35" s="1"/>
      <c r="P35" s="1"/>
      <c r="Q35" s="1"/>
      <c r="R35" s="1"/>
      <c r="S35" s="1"/>
      <c r="T35" s="1"/>
      <c r="U35" s="1"/>
      <c r="V35" s="1"/>
      <c r="W35" s="1"/>
      <c r="X35" s="1"/>
      <c r="Y35" s="1"/>
      <c r="Z35" s="1"/>
    </row>
    <row r="36" spans="1:26" ht="15.75" customHeight="1">
      <c r="A36" s="1"/>
      <c r="B36" s="1386" t="s">
        <v>3168</v>
      </c>
      <c r="C36" s="1387"/>
      <c r="D36" s="1071"/>
      <c r="E36" s="627"/>
      <c r="F36" s="1082"/>
      <c r="G36" s="1389"/>
      <c r="H36" s="1922"/>
      <c r="J36" s="1"/>
      <c r="K36" s="1"/>
      <c r="L36" s="1"/>
      <c r="M36" s="1"/>
      <c r="N36" s="1"/>
      <c r="O36" s="1"/>
      <c r="P36" s="1"/>
      <c r="Q36" s="1"/>
      <c r="R36" s="1"/>
      <c r="S36" s="1"/>
      <c r="T36" s="1"/>
      <c r="U36" s="1"/>
      <c r="V36" s="1"/>
      <c r="W36" s="1"/>
      <c r="X36" s="1"/>
      <c r="Y36" s="1"/>
      <c r="Z36" s="1"/>
    </row>
    <row r="37" spans="1:26" ht="15.75" customHeight="1">
      <c r="A37" s="1"/>
      <c r="B37" s="1386" t="s">
        <v>3168</v>
      </c>
      <c r="C37" s="1387"/>
      <c r="D37" s="1071"/>
      <c r="E37" s="627"/>
      <c r="F37" s="1082"/>
      <c r="G37" s="1389"/>
      <c r="H37" s="1923"/>
      <c r="J37" s="1"/>
      <c r="K37" s="1"/>
      <c r="L37" s="1"/>
      <c r="M37" s="1"/>
      <c r="N37" s="1"/>
      <c r="O37" s="1"/>
      <c r="P37" s="1"/>
      <c r="Q37" s="1"/>
      <c r="R37" s="1"/>
      <c r="S37" s="1"/>
      <c r="T37" s="1"/>
      <c r="U37" s="1"/>
      <c r="V37" s="1"/>
      <c r="W37" s="1"/>
      <c r="X37" s="1"/>
      <c r="Y37" s="1"/>
      <c r="Z37" s="1"/>
    </row>
    <row r="38" spans="1:26" ht="15.75" customHeight="1">
      <c r="A38" s="1"/>
      <c r="B38" s="1386" t="s">
        <v>3168</v>
      </c>
      <c r="C38" s="1387"/>
      <c r="D38" s="1071"/>
      <c r="E38" s="627"/>
      <c r="F38" s="1082"/>
      <c r="G38" s="1389"/>
      <c r="H38" s="1922"/>
      <c r="J38" s="1"/>
      <c r="K38" s="1"/>
      <c r="L38" s="1"/>
      <c r="M38" s="1"/>
      <c r="N38" s="1"/>
      <c r="O38" s="1"/>
      <c r="P38" s="1"/>
      <c r="Q38" s="1"/>
      <c r="R38" s="1"/>
      <c r="S38" s="1"/>
      <c r="T38" s="1"/>
      <c r="U38" s="1"/>
      <c r="V38" s="1"/>
      <c r="W38" s="1"/>
      <c r="X38" s="1"/>
      <c r="Y38" s="1"/>
      <c r="Z38" s="1"/>
    </row>
    <row r="39" spans="1:26" ht="15.75" customHeight="1">
      <c r="A39" s="1"/>
      <c r="B39" s="1386" t="s">
        <v>3168</v>
      </c>
      <c r="C39" s="1387"/>
      <c r="D39" s="1071"/>
      <c r="E39" s="627"/>
      <c r="F39" s="1082"/>
      <c r="G39" s="1389"/>
      <c r="H39" s="1922"/>
      <c r="J39" s="1"/>
      <c r="K39" s="1"/>
      <c r="L39" s="1"/>
      <c r="M39" s="1"/>
      <c r="N39" s="1"/>
      <c r="O39" s="1"/>
      <c r="P39" s="1"/>
      <c r="Q39" s="1"/>
      <c r="R39" s="1"/>
      <c r="S39" s="1"/>
      <c r="T39" s="1"/>
      <c r="U39" s="1"/>
      <c r="V39" s="1"/>
      <c r="W39" s="1"/>
      <c r="X39" s="1"/>
      <c r="Y39" s="1"/>
      <c r="Z39" s="1"/>
    </row>
    <row r="40" spans="1:26" ht="15.75" customHeight="1">
      <c r="A40" s="1"/>
      <c r="B40" s="1386" t="s">
        <v>3168</v>
      </c>
      <c r="C40" s="1387"/>
      <c r="D40" s="1071"/>
      <c r="E40" s="627"/>
      <c r="F40" s="1082"/>
      <c r="G40" s="1389"/>
      <c r="H40" s="1922"/>
      <c r="J40" s="1"/>
      <c r="K40" s="1"/>
      <c r="L40" s="1"/>
      <c r="M40" s="1"/>
      <c r="N40" s="1"/>
      <c r="O40" s="1"/>
      <c r="P40" s="1"/>
      <c r="Q40" s="1"/>
      <c r="R40" s="1"/>
      <c r="S40" s="1"/>
      <c r="T40" s="1"/>
      <c r="U40" s="1"/>
      <c r="V40" s="1"/>
      <c r="W40" s="1"/>
      <c r="X40" s="1"/>
      <c r="Y40" s="1"/>
      <c r="Z40" s="1"/>
    </row>
    <row r="41" spans="1:26" ht="15.75" customHeight="1">
      <c r="A41" s="1"/>
      <c r="B41" s="1386" t="s">
        <v>3168</v>
      </c>
      <c r="C41" s="1387"/>
      <c r="D41" s="1071"/>
      <c r="E41" s="627"/>
      <c r="F41" s="1082"/>
      <c r="G41" s="1389"/>
      <c r="H41" s="1922"/>
      <c r="J41" s="1"/>
      <c r="K41" s="1"/>
      <c r="L41" s="1"/>
      <c r="M41" s="1"/>
      <c r="N41" s="1"/>
      <c r="O41" s="1"/>
      <c r="P41" s="1"/>
      <c r="Q41" s="1"/>
      <c r="R41" s="1"/>
      <c r="S41" s="1"/>
      <c r="T41" s="1"/>
      <c r="U41" s="1"/>
      <c r="V41" s="1"/>
      <c r="W41" s="1"/>
      <c r="X41" s="1"/>
      <c r="Y41" s="1"/>
      <c r="Z41" s="1"/>
    </row>
    <row r="42" spans="1:26" ht="15.75" customHeight="1">
      <c r="A42" s="1"/>
      <c r="B42" s="27"/>
      <c r="C42" s="27"/>
      <c r="D42" s="1"/>
      <c r="E42" s="1"/>
      <c r="F42" s="1"/>
      <c r="G42" s="629"/>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629"/>
      <c r="H43" s="1"/>
      <c r="I43" s="1"/>
      <c r="J43" s="1"/>
      <c r="K43" s="1"/>
      <c r="L43" s="1"/>
      <c r="M43" s="1"/>
      <c r="N43" s="1"/>
      <c r="O43" s="1"/>
      <c r="P43" s="1"/>
      <c r="Q43" s="1"/>
      <c r="R43" s="1"/>
      <c r="S43" s="1"/>
      <c r="T43" s="1"/>
      <c r="U43" s="1"/>
      <c r="V43" s="1"/>
      <c r="W43" s="1"/>
      <c r="X43" s="1"/>
      <c r="Y43" s="1"/>
      <c r="Z43" s="1"/>
    </row>
    <row r="45" spans="1:26" ht="15.75" customHeight="1">
      <c r="A45" s="1"/>
      <c r="B45" s="1095" t="s">
        <v>3229</v>
      </c>
      <c r="C45" s="1095"/>
      <c r="D45" s="1"/>
      <c r="E45" s="1"/>
      <c r="F45" s="1"/>
      <c r="G45" s="629"/>
      <c r="H45" s="1"/>
      <c r="I45" s="1"/>
      <c r="J45" s="1"/>
      <c r="K45" s="1"/>
      <c r="L45" s="1"/>
      <c r="M45" s="1"/>
      <c r="N45" s="1"/>
      <c r="O45" s="1"/>
      <c r="P45" s="1"/>
      <c r="Q45" s="1"/>
      <c r="R45" s="1"/>
      <c r="S45" s="1"/>
      <c r="T45" s="1"/>
      <c r="U45" s="1"/>
      <c r="V45" s="1"/>
      <c r="W45" s="1"/>
      <c r="X45" s="1"/>
      <c r="Y45" s="1"/>
      <c r="Z45" s="1"/>
    </row>
    <row r="47" spans="1:26" ht="30" customHeight="1">
      <c r="A47" s="1"/>
      <c r="B47" s="1528" t="s">
        <v>1869</v>
      </c>
      <c r="C47" s="1529" t="s">
        <v>1998</v>
      </c>
      <c r="D47" s="1529" t="s">
        <v>3195</v>
      </c>
      <c r="E47" s="1530" t="s">
        <v>1860</v>
      </c>
      <c r="F47" s="1531" t="s">
        <v>297</v>
      </c>
      <c r="G47" s="1532">
        <v>45473</v>
      </c>
      <c r="H47" s="1533" t="s">
        <v>106</v>
      </c>
      <c r="I47" s="1922">
        <v>45107</v>
      </c>
      <c r="K47" s="1"/>
      <c r="L47" s="1"/>
      <c r="M47" s="1"/>
      <c r="N47" s="1"/>
      <c r="O47" s="1"/>
      <c r="P47" s="1"/>
      <c r="Q47" s="1"/>
      <c r="R47" s="1"/>
      <c r="S47" s="1"/>
      <c r="T47" s="1"/>
      <c r="U47" s="1"/>
      <c r="V47" s="1"/>
      <c r="W47" s="1"/>
      <c r="X47" s="1"/>
      <c r="Y47" s="1"/>
      <c r="Z47" s="1"/>
    </row>
    <row r="48" spans="1:26" ht="15.75" customHeight="1">
      <c r="A48" s="1"/>
      <c r="B48" s="1524">
        <v>45473</v>
      </c>
      <c r="C48" s="1510"/>
      <c r="D48" s="1510"/>
      <c r="E48" s="1534"/>
      <c r="F48" s="1535"/>
      <c r="G48" s="1536" t="s">
        <v>111</v>
      </c>
      <c r="H48" s="1515"/>
      <c r="I48" s="1922" t="s">
        <v>111</v>
      </c>
      <c r="K48" s="1"/>
      <c r="L48" s="1"/>
      <c r="M48" s="1"/>
      <c r="N48" s="1"/>
      <c r="O48" s="1"/>
      <c r="P48" s="1"/>
      <c r="Q48" s="1"/>
      <c r="R48" s="1"/>
      <c r="S48" s="1"/>
      <c r="T48" s="1"/>
      <c r="U48" s="1"/>
      <c r="V48" s="1"/>
      <c r="W48" s="1"/>
      <c r="X48" s="1"/>
      <c r="Y48" s="1"/>
      <c r="Z48" s="1"/>
    </row>
    <row r="49" spans="1:26" ht="15.75" customHeight="1">
      <c r="A49" s="1"/>
      <c r="B49" s="1386" t="s">
        <v>3169</v>
      </c>
      <c r="C49" s="1387"/>
      <c r="D49" s="1387"/>
      <c r="E49" s="628"/>
      <c r="F49" s="627"/>
      <c r="G49" s="1081"/>
      <c r="H49" s="1389"/>
      <c r="I49" s="1922"/>
      <c r="K49" s="1"/>
      <c r="L49" s="1"/>
      <c r="M49" s="1"/>
      <c r="N49" s="1"/>
      <c r="O49" s="1"/>
      <c r="P49" s="1"/>
      <c r="Q49" s="1"/>
      <c r="R49" s="1"/>
      <c r="S49" s="1"/>
      <c r="T49" s="1"/>
      <c r="U49" s="1"/>
      <c r="V49" s="1"/>
      <c r="W49" s="1"/>
      <c r="X49" s="1"/>
      <c r="Y49" s="1"/>
      <c r="Z49" s="1"/>
    </row>
    <row r="50" spans="1:26" ht="15.75" customHeight="1">
      <c r="A50" s="1"/>
      <c r="B50" s="1386" t="s">
        <v>3169</v>
      </c>
      <c r="C50" s="1387"/>
      <c r="D50" s="1387"/>
      <c r="E50" s="1071"/>
      <c r="F50" s="627"/>
      <c r="G50" s="1082"/>
      <c r="H50" s="1389"/>
      <c r="I50" s="1922"/>
      <c r="K50" s="1"/>
      <c r="L50" s="1"/>
      <c r="M50" s="1"/>
      <c r="N50" s="1"/>
      <c r="O50" s="1"/>
      <c r="P50" s="1"/>
      <c r="Q50" s="1"/>
      <c r="R50" s="1"/>
      <c r="S50" s="1"/>
      <c r="T50" s="1"/>
      <c r="U50" s="1"/>
      <c r="V50" s="1"/>
      <c r="W50" s="1"/>
      <c r="X50" s="1"/>
      <c r="Y50" s="1"/>
      <c r="Z50" s="1"/>
    </row>
    <row r="51" spans="1:26" ht="15.75" customHeight="1">
      <c r="A51" s="1"/>
      <c r="B51" s="1386" t="s">
        <v>3169</v>
      </c>
      <c r="C51" s="1387"/>
      <c r="D51" s="1387"/>
      <c r="E51" s="1071"/>
      <c r="F51" s="627"/>
      <c r="G51" s="1082"/>
      <c r="H51" s="1389"/>
      <c r="I51" s="1922"/>
      <c r="K51" s="1"/>
      <c r="L51" s="1"/>
      <c r="M51" s="1"/>
      <c r="N51" s="1"/>
      <c r="O51" s="1"/>
      <c r="P51" s="1"/>
      <c r="Q51" s="1"/>
      <c r="R51" s="1"/>
      <c r="S51" s="1"/>
      <c r="T51" s="1"/>
      <c r="U51" s="1"/>
      <c r="V51" s="1"/>
      <c r="W51" s="1"/>
      <c r="X51" s="1"/>
      <c r="Y51" s="1"/>
      <c r="Z51" s="1"/>
    </row>
    <row r="52" spans="1:26" ht="15.75" customHeight="1">
      <c r="A52" s="1"/>
      <c r="B52" s="1386" t="s">
        <v>3169</v>
      </c>
      <c r="C52" s="1387"/>
      <c r="D52" s="1387"/>
      <c r="E52" s="1071"/>
      <c r="F52" s="627"/>
      <c r="G52" s="1082"/>
      <c r="H52" s="1389"/>
      <c r="I52" s="1922"/>
      <c r="K52" s="1"/>
      <c r="L52" s="1"/>
      <c r="M52" s="1"/>
      <c r="N52" s="1"/>
      <c r="O52" s="1"/>
      <c r="P52" s="1"/>
      <c r="Q52" s="1"/>
      <c r="R52" s="1"/>
      <c r="S52" s="1"/>
      <c r="T52" s="1"/>
      <c r="U52" s="1"/>
      <c r="V52" s="1"/>
      <c r="W52" s="1"/>
      <c r="X52" s="1"/>
      <c r="Y52" s="1"/>
      <c r="Z52" s="1"/>
    </row>
    <row r="53" spans="1:26" ht="15.75" customHeight="1">
      <c r="A53" s="1"/>
      <c r="B53" s="1386" t="s">
        <v>3169</v>
      </c>
      <c r="C53" s="1387"/>
      <c r="D53" s="1387"/>
      <c r="E53" s="1071"/>
      <c r="F53" s="627"/>
      <c r="G53" s="1082"/>
      <c r="H53" s="1389"/>
      <c r="I53" s="1922"/>
      <c r="K53" s="1"/>
      <c r="L53" s="1"/>
      <c r="M53" s="1"/>
      <c r="N53" s="1"/>
      <c r="O53" s="1"/>
      <c r="P53" s="1"/>
      <c r="Q53" s="1"/>
      <c r="R53" s="1"/>
      <c r="S53" s="1"/>
      <c r="T53" s="1"/>
      <c r="U53" s="1"/>
      <c r="V53" s="1"/>
      <c r="W53" s="1"/>
      <c r="X53" s="1"/>
      <c r="Y53" s="1"/>
      <c r="Z53" s="1"/>
    </row>
    <row r="54" spans="1:26" ht="15.75" customHeight="1">
      <c r="A54" s="1"/>
      <c r="B54" s="1386" t="s">
        <v>3169</v>
      </c>
      <c r="C54" s="1387"/>
      <c r="D54" s="1387"/>
      <c r="E54" s="1071"/>
      <c r="F54" s="627"/>
      <c r="G54" s="1082"/>
      <c r="H54" s="1389"/>
      <c r="I54" s="1922"/>
      <c r="K54" s="1"/>
      <c r="L54" s="1"/>
      <c r="M54" s="1"/>
      <c r="N54" s="1"/>
      <c r="O54" s="1"/>
      <c r="P54" s="1"/>
      <c r="Q54" s="1"/>
      <c r="R54" s="1"/>
      <c r="S54" s="1"/>
      <c r="T54" s="1"/>
      <c r="U54" s="1"/>
      <c r="V54" s="1"/>
      <c r="W54" s="1"/>
      <c r="X54" s="1"/>
      <c r="Y54" s="1"/>
      <c r="Z54" s="1"/>
    </row>
    <row r="55" spans="1:26" ht="15.75" customHeight="1">
      <c r="A55" s="1"/>
      <c r="B55" s="1386" t="s">
        <v>3169</v>
      </c>
      <c r="C55" s="1387"/>
      <c r="D55" s="1387"/>
      <c r="E55" s="1071"/>
      <c r="F55" s="627"/>
      <c r="G55" s="1082"/>
      <c r="H55" s="1389"/>
      <c r="I55" s="1922"/>
      <c r="K55" s="1"/>
      <c r="L55" s="1"/>
      <c r="M55" s="1"/>
      <c r="N55" s="1"/>
      <c r="O55" s="1"/>
      <c r="P55" s="1"/>
      <c r="Q55" s="1"/>
      <c r="R55" s="1"/>
      <c r="S55" s="1"/>
      <c r="T55" s="1"/>
      <c r="U55" s="1"/>
      <c r="V55" s="1"/>
      <c r="W55" s="1"/>
      <c r="X55" s="1"/>
      <c r="Y55" s="1"/>
      <c r="Z55" s="1"/>
    </row>
    <row r="56" spans="1:26" ht="15.75" customHeight="1">
      <c r="A56" s="1"/>
      <c r="B56" s="1386" t="s">
        <v>3169</v>
      </c>
      <c r="C56" s="1387"/>
      <c r="D56" s="1387"/>
      <c r="E56" s="1071"/>
      <c r="F56" s="627"/>
      <c r="G56" s="1082"/>
      <c r="H56" s="1389"/>
      <c r="I56" s="1922"/>
      <c r="K56" s="1"/>
      <c r="L56" s="1"/>
      <c r="M56" s="1"/>
      <c r="N56" s="1"/>
      <c r="O56" s="1"/>
      <c r="P56" s="1"/>
      <c r="Q56" s="1"/>
      <c r="R56" s="1"/>
      <c r="S56" s="1"/>
      <c r="T56" s="1"/>
      <c r="U56" s="1"/>
      <c r="V56" s="1"/>
      <c r="W56" s="1"/>
      <c r="X56" s="1"/>
      <c r="Y56" s="1"/>
      <c r="Z56" s="1"/>
    </row>
    <row r="57" spans="1:26" ht="15.75" customHeight="1">
      <c r="A57" s="1"/>
      <c r="B57" s="1386" t="s">
        <v>3169</v>
      </c>
      <c r="C57" s="1387"/>
      <c r="D57" s="1387"/>
      <c r="E57" s="1071"/>
      <c r="F57" s="627"/>
      <c r="G57" s="1082"/>
      <c r="H57" s="1389"/>
      <c r="I57" s="1922"/>
      <c r="K57" s="1"/>
      <c r="L57" s="1"/>
      <c r="M57" s="1"/>
      <c r="N57" s="1"/>
      <c r="O57" s="1"/>
      <c r="P57" s="1"/>
      <c r="Q57" s="1"/>
      <c r="R57" s="1"/>
      <c r="S57" s="1"/>
      <c r="T57" s="1"/>
      <c r="U57" s="1"/>
      <c r="V57" s="1"/>
      <c r="W57" s="1"/>
      <c r="X57" s="1"/>
      <c r="Y57" s="1"/>
      <c r="Z57" s="1"/>
    </row>
    <row r="58" spans="1:26" ht="15.75" customHeight="1">
      <c r="A58" s="1"/>
      <c r="B58" s="1386" t="s">
        <v>3169</v>
      </c>
      <c r="C58" s="1387"/>
      <c r="D58" s="1387"/>
      <c r="E58" s="1071"/>
      <c r="F58" s="627"/>
      <c r="G58" s="1082"/>
      <c r="H58" s="1389"/>
      <c r="I58" s="1922"/>
      <c r="K58" s="1"/>
      <c r="L58" s="1"/>
      <c r="M58" s="1"/>
      <c r="N58" s="1"/>
      <c r="O58" s="1"/>
      <c r="P58" s="1"/>
      <c r="Q58" s="1"/>
      <c r="R58" s="1"/>
      <c r="S58" s="1"/>
      <c r="T58" s="1"/>
      <c r="U58" s="1"/>
      <c r="V58" s="1"/>
      <c r="W58" s="1"/>
      <c r="X58" s="1"/>
      <c r="Y58" s="1"/>
      <c r="Z58" s="1"/>
    </row>
    <row r="59" spans="1:26" ht="15.75" customHeight="1">
      <c r="A59" s="1"/>
      <c r="B59" s="1386" t="s">
        <v>3169</v>
      </c>
      <c r="C59" s="1387"/>
      <c r="D59" s="1387"/>
      <c r="E59" s="1071"/>
      <c r="F59" s="627"/>
      <c r="G59" s="1082"/>
      <c r="H59" s="1389"/>
      <c r="I59" s="1922"/>
      <c r="K59" s="1"/>
      <c r="L59" s="1"/>
      <c r="M59" s="1"/>
      <c r="N59" s="1"/>
      <c r="O59" s="1"/>
      <c r="P59" s="1"/>
      <c r="Q59" s="1"/>
      <c r="R59" s="1"/>
      <c r="S59" s="1"/>
      <c r="T59" s="1"/>
      <c r="U59" s="1"/>
      <c r="V59" s="1"/>
      <c r="W59" s="1"/>
      <c r="X59" s="1"/>
      <c r="Y59" s="1"/>
      <c r="Z59" s="1"/>
    </row>
    <row r="60" spans="1:26" ht="15.75" customHeight="1">
      <c r="A60" s="1"/>
      <c r="B60" s="1386" t="s">
        <v>3169</v>
      </c>
      <c r="C60" s="1387"/>
      <c r="D60" s="1387"/>
      <c r="E60" s="1071"/>
      <c r="F60" s="627"/>
      <c r="G60" s="1082"/>
      <c r="H60" s="1389"/>
      <c r="I60" s="1922"/>
      <c r="K60" s="1"/>
      <c r="L60" s="1"/>
      <c r="M60" s="1"/>
      <c r="N60" s="1"/>
      <c r="O60" s="1"/>
      <c r="P60" s="1"/>
      <c r="Q60" s="1"/>
      <c r="R60" s="1"/>
      <c r="S60" s="1"/>
      <c r="T60" s="1"/>
      <c r="U60" s="1"/>
      <c r="V60" s="1"/>
      <c r="W60" s="1"/>
      <c r="X60" s="1"/>
      <c r="Y60" s="1"/>
      <c r="Z60" s="1"/>
    </row>
    <row r="61" spans="1:26" ht="15.75" customHeight="1">
      <c r="A61" s="1"/>
      <c r="B61" s="1386" t="s">
        <v>3169</v>
      </c>
      <c r="C61" s="1387"/>
      <c r="D61" s="1387"/>
      <c r="E61" s="1071"/>
      <c r="F61" s="627"/>
      <c r="G61" s="1082"/>
      <c r="H61" s="1389"/>
      <c r="I61" s="1922"/>
      <c r="K61" s="1"/>
      <c r="L61" s="1"/>
      <c r="M61" s="1"/>
      <c r="N61" s="1"/>
      <c r="O61" s="1"/>
      <c r="P61" s="1"/>
      <c r="Q61" s="1"/>
      <c r="R61" s="1"/>
      <c r="S61" s="1"/>
      <c r="T61" s="1"/>
      <c r="U61" s="1"/>
      <c r="V61" s="1"/>
      <c r="W61" s="1"/>
      <c r="X61" s="1"/>
      <c r="Y61" s="1"/>
      <c r="Z61" s="1"/>
    </row>
    <row r="62" spans="1:26" ht="15.75" customHeight="1">
      <c r="A62" s="1"/>
      <c r="B62" s="1386" t="s">
        <v>3169</v>
      </c>
      <c r="C62" s="1387"/>
      <c r="D62" s="1387"/>
      <c r="E62" s="1071"/>
      <c r="F62" s="627"/>
      <c r="G62" s="1082"/>
      <c r="H62" s="1389"/>
      <c r="I62" s="1922"/>
      <c r="K62" s="1"/>
      <c r="L62" s="1"/>
      <c r="M62" s="1"/>
      <c r="N62" s="1"/>
      <c r="O62" s="1"/>
      <c r="P62" s="1"/>
      <c r="Q62" s="1"/>
      <c r="R62" s="1"/>
      <c r="S62" s="1"/>
      <c r="T62" s="1"/>
      <c r="U62" s="1"/>
      <c r="V62" s="1"/>
      <c r="W62" s="1"/>
      <c r="X62" s="1"/>
      <c r="Y62" s="1"/>
      <c r="Z62" s="1"/>
    </row>
    <row r="63" spans="1:26" ht="15.75" customHeight="1">
      <c r="A63" s="1"/>
      <c r="B63" s="1386" t="s">
        <v>3169</v>
      </c>
      <c r="C63" s="1387"/>
      <c r="D63" s="1387"/>
      <c r="E63" s="1071"/>
      <c r="F63" s="627"/>
      <c r="G63" s="1082"/>
      <c r="H63" s="1389"/>
      <c r="I63" s="1922"/>
      <c r="K63" s="1"/>
      <c r="L63" s="1"/>
      <c r="M63" s="1"/>
      <c r="N63" s="1"/>
      <c r="O63" s="1"/>
      <c r="P63" s="1"/>
      <c r="Q63" s="1"/>
      <c r="R63" s="1"/>
      <c r="S63" s="1"/>
      <c r="T63" s="1"/>
      <c r="U63" s="1"/>
      <c r="V63" s="1"/>
      <c r="W63" s="1"/>
      <c r="X63" s="1"/>
      <c r="Y63" s="1"/>
      <c r="Z63" s="1"/>
    </row>
    <row r="64" spans="1:26" ht="15.75" customHeight="1">
      <c r="A64" s="1"/>
      <c r="B64" s="1386" t="s">
        <v>3169</v>
      </c>
      <c r="C64" s="1387"/>
      <c r="D64" s="1387"/>
      <c r="E64" s="1071"/>
      <c r="F64" s="627"/>
      <c r="G64" s="1082"/>
      <c r="H64" s="1389"/>
      <c r="I64" s="1922"/>
      <c r="K64" s="1"/>
      <c r="L64" s="1"/>
      <c r="M64" s="1"/>
      <c r="N64" s="1"/>
      <c r="O64" s="1"/>
      <c r="P64" s="1"/>
      <c r="Q64" s="1"/>
      <c r="R64" s="1"/>
      <c r="S64" s="1"/>
      <c r="T64" s="1"/>
      <c r="U64" s="1"/>
      <c r="V64" s="1"/>
      <c r="W64" s="1"/>
      <c r="X64" s="1"/>
      <c r="Y64" s="1"/>
      <c r="Z64" s="1"/>
    </row>
    <row r="65" spans="1:26" ht="15.75" customHeight="1">
      <c r="A65" s="1"/>
      <c r="B65" s="1386" t="s">
        <v>3169</v>
      </c>
      <c r="C65" s="1387"/>
      <c r="D65" s="1387"/>
      <c r="E65" s="1071"/>
      <c r="F65" s="627"/>
      <c r="G65" s="1082"/>
      <c r="H65" s="1389"/>
      <c r="I65" s="1922"/>
      <c r="K65" s="1"/>
      <c r="L65" s="1"/>
      <c r="M65" s="1"/>
      <c r="N65" s="1"/>
      <c r="O65" s="1"/>
      <c r="P65" s="1"/>
      <c r="Q65" s="1"/>
      <c r="R65" s="1"/>
      <c r="S65" s="1"/>
      <c r="T65" s="1"/>
      <c r="U65" s="1"/>
      <c r="V65" s="1"/>
      <c r="W65" s="1"/>
      <c r="X65" s="1"/>
      <c r="Y65" s="1"/>
      <c r="Z65" s="1"/>
    </row>
    <row r="66" spans="1:26" ht="15.75" customHeight="1">
      <c r="A66" s="1"/>
      <c r="B66" s="1386" t="s">
        <v>3169</v>
      </c>
      <c r="C66" s="1387"/>
      <c r="D66" s="1387"/>
      <c r="E66" s="1071"/>
      <c r="F66" s="627"/>
      <c r="G66" s="1082"/>
      <c r="H66" s="1389"/>
      <c r="I66" s="1922"/>
      <c r="K66" s="1"/>
      <c r="L66" s="1"/>
      <c r="M66" s="1"/>
      <c r="N66" s="1"/>
      <c r="O66" s="1"/>
      <c r="P66" s="1"/>
      <c r="Q66" s="1"/>
      <c r="R66" s="1"/>
      <c r="S66" s="1"/>
      <c r="T66" s="1"/>
      <c r="U66" s="1"/>
      <c r="V66" s="1"/>
      <c r="W66" s="1"/>
      <c r="X66" s="1"/>
      <c r="Y66" s="1"/>
      <c r="Z66" s="1"/>
    </row>
    <row r="69" spans="1:26" ht="15.75" customHeight="1">
      <c r="A69" s="1"/>
      <c r="B69" s="1095" t="s">
        <v>3230</v>
      </c>
      <c r="C69" s="1095"/>
      <c r="D69" s="1"/>
      <c r="E69" s="1"/>
      <c r="F69" s="1"/>
      <c r="G69" s="629"/>
      <c r="H69" s="1"/>
      <c r="I69" s="1"/>
      <c r="J69" s="1"/>
      <c r="K69" s="1"/>
      <c r="L69" s="1"/>
      <c r="M69" s="1"/>
      <c r="N69" s="1"/>
      <c r="O69" s="1"/>
      <c r="P69" s="1"/>
      <c r="Q69" s="1"/>
      <c r="R69" s="1"/>
      <c r="S69" s="1"/>
      <c r="T69" s="1"/>
      <c r="U69" s="1"/>
      <c r="V69" s="1"/>
      <c r="W69" s="1"/>
      <c r="X69" s="1"/>
      <c r="Y69" s="1"/>
      <c r="Z69" s="1"/>
    </row>
    <row r="70" spans="1:26" ht="30" customHeight="1">
      <c r="A70" s="1"/>
      <c r="B70" s="1528" t="s">
        <v>1869</v>
      </c>
      <c r="C70" s="1529" t="s">
        <v>1998</v>
      </c>
      <c r="D70" s="1530" t="s">
        <v>1860</v>
      </c>
      <c r="E70" s="1531" t="s">
        <v>297</v>
      </c>
      <c r="F70" s="1532">
        <v>45473</v>
      </c>
      <c r="G70" s="1533" t="s">
        <v>106</v>
      </c>
      <c r="H70" s="1922">
        <v>45107</v>
      </c>
      <c r="J70" s="1"/>
      <c r="K70" s="1"/>
      <c r="L70" s="1"/>
      <c r="M70" s="1"/>
      <c r="N70" s="1"/>
      <c r="O70" s="1"/>
      <c r="P70" s="1"/>
      <c r="Q70" s="1"/>
      <c r="R70" s="1"/>
      <c r="S70" s="1"/>
      <c r="T70" s="1"/>
      <c r="U70" s="1"/>
      <c r="V70" s="1"/>
      <c r="W70" s="1"/>
      <c r="X70" s="1"/>
      <c r="Y70" s="1"/>
      <c r="Z70" s="1"/>
    </row>
    <row r="71" spans="1:26" ht="15.75" customHeight="1">
      <c r="A71" s="1"/>
      <c r="B71" s="1524">
        <v>45473</v>
      </c>
      <c r="C71" s="1510"/>
      <c r="D71" s="1534"/>
      <c r="E71" s="1535"/>
      <c r="F71" s="1536" t="s">
        <v>111</v>
      </c>
      <c r="G71" s="1515"/>
      <c r="H71" s="1922" t="s">
        <v>111</v>
      </c>
      <c r="J71" s="1"/>
      <c r="K71" s="1"/>
      <c r="L71" s="1"/>
      <c r="M71" s="1"/>
      <c r="N71" s="1"/>
      <c r="O71" s="1"/>
      <c r="P71" s="1"/>
      <c r="Q71" s="1"/>
      <c r="R71" s="1"/>
      <c r="S71" s="1"/>
      <c r="T71" s="1"/>
      <c r="U71" s="1"/>
      <c r="V71" s="1"/>
      <c r="W71" s="1"/>
      <c r="X71" s="1"/>
      <c r="Y71" s="1"/>
      <c r="Z71" s="1"/>
    </row>
    <row r="72" spans="1:26" ht="30" customHeight="1">
      <c r="A72" s="1"/>
      <c r="B72" s="1386" t="s">
        <v>3170</v>
      </c>
      <c r="C72" s="1387"/>
      <c r="D72" s="628"/>
      <c r="E72" s="627"/>
      <c r="F72" s="1081"/>
      <c r="G72" s="1389"/>
      <c r="H72" s="1922"/>
      <c r="J72" s="1"/>
      <c r="K72" s="1"/>
      <c r="L72" s="1"/>
      <c r="M72" s="1"/>
      <c r="N72" s="1"/>
      <c r="O72" s="1"/>
      <c r="P72" s="1"/>
      <c r="Q72" s="1"/>
      <c r="R72" s="1"/>
      <c r="S72" s="1"/>
      <c r="T72" s="1"/>
      <c r="U72" s="1"/>
      <c r="V72" s="1"/>
      <c r="W72" s="1"/>
      <c r="X72" s="1"/>
      <c r="Y72" s="1"/>
      <c r="Z72" s="1"/>
    </row>
    <row r="73" spans="1:26" ht="30" customHeight="1">
      <c r="A73" s="1"/>
      <c r="B73" s="1386" t="s">
        <v>3170</v>
      </c>
      <c r="C73" s="1387"/>
      <c r="D73" s="1071"/>
      <c r="E73" s="627"/>
      <c r="F73" s="1082"/>
      <c r="G73" s="1389"/>
      <c r="H73" s="1922"/>
      <c r="J73" s="1"/>
      <c r="K73" s="1"/>
      <c r="L73" s="1"/>
      <c r="M73" s="1"/>
      <c r="N73" s="1"/>
      <c r="O73" s="1"/>
      <c r="P73" s="1"/>
      <c r="Q73" s="1"/>
      <c r="R73" s="1"/>
      <c r="S73" s="1"/>
      <c r="T73" s="1"/>
      <c r="U73" s="1"/>
      <c r="V73" s="1"/>
      <c r="W73" s="1"/>
      <c r="X73" s="1"/>
      <c r="Y73" s="1"/>
      <c r="Z73" s="1"/>
    </row>
    <row r="74" spans="1:26" ht="30" customHeight="1">
      <c r="A74" s="1"/>
      <c r="B74" s="1386" t="s">
        <v>3170</v>
      </c>
      <c r="C74" s="1387"/>
      <c r="D74" s="1071"/>
      <c r="E74" s="627"/>
      <c r="F74" s="1082"/>
      <c r="G74" s="1389"/>
      <c r="H74" s="1922"/>
      <c r="J74" s="1"/>
      <c r="K74" s="1"/>
      <c r="L74" s="1"/>
      <c r="M74" s="1"/>
      <c r="N74" s="1"/>
      <c r="O74" s="1"/>
      <c r="P74" s="1"/>
      <c r="Q74" s="1"/>
      <c r="R74" s="1"/>
      <c r="S74" s="1"/>
      <c r="T74" s="1"/>
      <c r="U74" s="1"/>
      <c r="V74" s="1"/>
      <c r="W74" s="1"/>
      <c r="X74" s="1"/>
      <c r="Y74" s="1"/>
      <c r="Z74" s="1"/>
    </row>
    <row r="75" spans="1:26" ht="30" customHeight="1">
      <c r="A75" s="1"/>
      <c r="B75" s="1386" t="s">
        <v>3170</v>
      </c>
      <c r="C75" s="1387"/>
      <c r="D75" s="1071"/>
      <c r="E75" s="627"/>
      <c r="F75" s="1082"/>
      <c r="G75" s="1389"/>
      <c r="H75" s="1922"/>
      <c r="J75" s="1"/>
      <c r="K75" s="1"/>
      <c r="L75" s="1"/>
      <c r="M75" s="1"/>
      <c r="N75" s="1"/>
      <c r="O75" s="1"/>
      <c r="P75" s="1"/>
      <c r="Q75" s="1"/>
      <c r="R75" s="1"/>
      <c r="S75" s="1"/>
      <c r="T75" s="1"/>
      <c r="U75" s="1"/>
      <c r="V75" s="1"/>
      <c r="W75" s="1"/>
      <c r="X75" s="1"/>
      <c r="Y75" s="1"/>
      <c r="Z75" s="1"/>
    </row>
    <row r="76" spans="1:26" ht="30" customHeight="1">
      <c r="A76" s="1"/>
      <c r="B76" s="1386" t="s">
        <v>3170</v>
      </c>
      <c r="C76" s="1387"/>
      <c r="D76" s="1071"/>
      <c r="E76" s="627"/>
      <c r="F76" s="1082"/>
      <c r="G76" s="1389"/>
      <c r="H76" s="1922"/>
      <c r="J76" s="1"/>
      <c r="K76" s="1"/>
      <c r="L76" s="1"/>
      <c r="M76" s="1"/>
      <c r="N76" s="1"/>
      <c r="O76" s="1"/>
      <c r="P76" s="1"/>
      <c r="Q76" s="1"/>
      <c r="R76" s="1"/>
      <c r="S76" s="1"/>
      <c r="T76" s="1"/>
      <c r="U76" s="1"/>
      <c r="V76" s="1"/>
      <c r="W76" s="1"/>
      <c r="X76" s="1"/>
      <c r="Y76" s="1"/>
      <c r="Z76" s="1"/>
    </row>
    <row r="77" spans="1:26" ht="30" customHeight="1">
      <c r="A77" s="1"/>
      <c r="B77" s="1386" t="s">
        <v>3170</v>
      </c>
      <c r="C77" s="1387"/>
      <c r="D77" s="1071"/>
      <c r="E77" s="627"/>
      <c r="F77" s="1082"/>
      <c r="G77" s="1389"/>
      <c r="H77" s="1922"/>
      <c r="J77" s="1"/>
      <c r="K77" s="1"/>
      <c r="L77" s="1"/>
      <c r="M77" s="1"/>
      <c r="N77" s="1"/>
      <c r="O77" s="1"/>
      <c r="P77" s="1"/>
      <c r="Q77" s="1"/>
      <c r="R77" s="1"/>
      <c r="S77" s="1"/>
      <c r="T77" s="1"/>
      <c r="U77" s="1"/>
      <c r="V77" s="1"/>
      <c r="W77" s="1"/>
      <c r="X77" s="1"/>
      <c r="Y77" s="1"/>
      <c r="Z77" s="1"/>
    </row>
    <row r="78" spans="1:26" ht="30" customHeight="1">
      <c r="A78" s="1"/>
      <c r="B78" s="1386" t="s">
        <v>3170</v>
      </c>
      <c r="C78" s="1387"/>
      <c r="D78" s="1071"/>
      <c r="E78" s="627"/>
      <c r="F78" s="1082"/>
      <c r="G78" s="1389"/>
      <c r="H78" s="1922"/>
      <c r="J78" s="1"/>
      <c r="K78" s="1"/>
      <c r="L78" s="1"/>
      <c r="M78" s="1"/>
      <c r="N78" s="1"/>
      <c r="O78" s="1"/>
      <c r="P78" s="1"/>
      <c r="Q78" s="1"/>
      <c r="R78" s="1"/>
      <c r="S78" s="1"/>
      <c r="T78" s="1"/>
      <c r="U78" s="1"/>
      <c r="V78" s="1"/>
      <c r="W78" s="1"/>
      <c r="X78" s="1"/>
      <c r="Y78" s="1"/>
      <c r="Z78" s="1"/>
    </row>
    <row r="79" spans="1:26" ht="30" customHeight="1">
      <c r="A79" s="1"/>
      <c r="B79" s="1386" t="s">
        <v>3170</v>
      </c>
      <c r="C79" s="1387"/>
      <c r="D79" s="1071"/>
      <c r="E79" s="627"/>
      <c r="F79" s="1082"/>
      <c r="G79" s="1389"/>
      <c r="H79" s="1922"/>
      <c r="J79" s="1"/>
      <c r="K79" s="1"/>
      <c r="L79" s="1"/>
      <c r="M79" s="1"/>
      <c r="N79" s="1"/>
      <c r="O79" s="1"/>
      <c r="P79" s="1"/>
      <c r="Q79" s="1"/>
      <c r="R79" s="1"/>
      <c r="S79" s="1"/>
      <c r="T79" s="1"/>
      <c r="U79" s="1"/>
      <c r="V79" s="1"/>
      <c r="W79" s="1"/>
      <c r="X79" s="1"/>
      <c r="Y79" s="1"/>
      <c r="Z79" s="1"/>
    </row>
    <row r="80" spans="1:26" ht="30" customHeight="1">
      <c r="A80" s="1"/>
      <c r="B80" s="1386" t="s">
        <v>3170</v>
      </c>
      <c r="C80" s="1387"/>
      <c r="D80" s="1071"/>
      <c r="E80" s="627"/>
      <c r="F80" s="1082"/>
      <c r="G80" s="1389"/>
      <c r="H80" s="1922"/>
      <c r="J80" s="1"/>
      <c r="K80" s="1"/>
      <c r="L80" s="1"/>
      <c r="M80" s="1"/>
      <c r="N80" s="1"/>
      <c r="O80" s="1"/>
      <c r="P80" s="1"/>
      <c r="Q80" s="1"/>
      <c r="R80" s="1"/>
      <c r="S80" s="1"/>
      <c r="T80" s="1"/>
      <c r="U80" s="1"/>
      <c r="V80" s="1"/>
      <c r="W80" s="1"/>
      <c r="X80" s="1"/>
      <c r="Y80" s="1"/>
      <c r="Z80" s="1"/>
    </row>
    <row r="81" spans="1:26" ht="30" customHeight="1">
      <c r="A81" s="1"/>
      <c r="B81" s="1386" t="s">
        <v>3170</v>
      </c>
      <c r="C81" s="1387"/>
      <c r="D81" s="1071"/>
      <c r="E81" s="627"/>
      <c r="F81" s="1082"/>
      <c r="G81" s="1389"/>
      <c r="H81" s="1922"/>
      <c r="J81" s="1"/>
      <c r="K81" s="1"/>
      <c r="L81" s="1"/>
      <c r="M81" s="1"/>
      <c r="N81" s="1"/>
      <c r="O81" s="1"/>
      <c r="P81" s="1"/>
      <c r="Q81" s="1"/>
      <c r="R81" s="1"/>
      <c r="S81" s="1"/>
      <c r="T81" s="1"/>
      <c r="U81" s="1"/>
      <c r="V81" s="1"/>
      <c r="W81" s="1"/>
      <c r="X81" s="1"/>
      <c r="Y81" s="1"/>
      <c r="Z81" s="1"/>
    </row>
    <row r="82" spans="1:26" ht="30" customHeight="1">
      <c r="A82" s="1"/>
      <c r="B82" s="1386" t="s">
        <v>3170</v>
      </c>
      <c r="C82" s="1387"/>
      <c r="D82" s="1071"/>
      <c r="E82" s="627"/>
      <c r="F82" s="1082"/>
      <c r="G82" s="1389"/>
      <c r="H82" s="1922"/>
      <c r="J82" s="1"/>
      <c r="K82" s="1"/>
      <c r="L82" s="1"/>
      <c r="M82" s="1"/>
      <c r="N82" s="1"/>
      <c r="O82" s="1"/>
      <c r="P82" s="1"/>
      <c r="Q82" s="1"/>
      <c r="R82" s="1"/>
      <c r="S82" s="1"/>
      <c r="T82" s="1"/>
      <c r="U82" s="1"/>
      <c r="V82" s="1"/>
      <c r="W82" s="1"/>
      <c r="X82" s="1"/>
      <c r="Y82" s="1"/>
      <c r="Z82" s="1"/>
    </row>
    <row r="83" spans="1:26" ht="30" customHeight="1">
      <c r="A83" s="1"/>
      <c r="B83" s="1386" t="s">
        <v>3170</v>
      </c>
      <c r="C83" s="1387"/>
      <c r="D83" s="1071"/>
      <c r="E83" s="627"/>
      <c r="F83" s="1082"/>
      <c r="G83" s="1389"/>
      <c r="H83" s="1922"/>
      <c r="J83" s="1"/>
      <c r="K83" s="1"/>
      <c r="L83" s="1"/>
      <c r="M83" s="1"/>
      <c r="N83" s="1"/>
      <c r="O83" s="1"/>
      <c r="P83" s="1"/>
      <c r="Q83" s="1"/>
      <c r="R83" s="1"/>
      <c r="S83" s="1"/>
      <c r="T83" s="1"/>
      <c r="U83" s="1"/>
      <c r="V83" s="1"/>
      <c r="W83" s="1"/>
      <c r="X83" s="1"/>
      <c r="Y83" s="1"/>
      <c r="Z83" s="1"/>
    </row>
    <row r="84" spans="1:26" ht="30" customHeight="1">
      <c r="A84" s="1"/>
      <c r="B84" s="1386" t="s">
        <v>3170</v>
      </c>
      <c r="C84" s="1387"/>
      <c r="D84" s="1071"/>
      <c r="E84" s="627"/>
      <c r="F84" s="1082"/>
      <c r="G84" s="1389"/>
      <c r="H84" s="1922"/>
      <c r="J84" s="1"/>
      <c r="K84" s="1"/>
      <c r="L84" s="1"/>
      <c r="M84" s="1"/>
      <c r="N84" s="1"/>
      <c r="O84" s="1"/>
      <c r="P84" s="1"/>
      <c r="Q84" s="1"/>
      <c r="R84" s="1"/>
      <c r="S84" s="1"/>
      <c r="T84" s="1"/>
      <c r="U84" s="1"/>
      <c r="V84" s="1"/>
      <c r="W84" s="1"/>
      <c r="X84" s="1"/>
      <c r="Y84" s="1"/>
      <c r="Z84" s="1"/>
    </row>
    <row r="85" spans="1:26" ht="30" customHeight="1">
      <c r="A85" s="1"/>
      <c r="B85" s="1386" t="s">
        <v>3170</v>
      </c>
      <c r="C85" s="1387"/>
      <c r="D85" s="1071"/>
      <c r="E85" s="627"/>
      <c r="F85" s="1082"/>
      <c r="G85" s="1389"/>
      <c r="H85" s="1922"/>
      <c r="J85" s="1"/>
      <c r="K85" s="1"/>
      <c r="L85" s="1"/>
      <c r="M85" s="1"/>
      <c r="N85" s="1"/>
      <c r="O85" s="1"/>
      <c r="P85" s="1"/>
      <c r="Q85" s="1"/>
      <c r="R85" s="1"/>
      <c r="S85" s="1"/>
      <c r="T85" s="1"/>
      <c r="U85" s="1"/>
      <c r="V85" s="1"/>
      <c r="W85" s="1"/>
      <c r="X85" s="1"/>
      <c r="Y85" s="1"/>
      <c r="Z85" s="1"/>
    </row>
    <row r="86" spans="1:26" ht="30" customHeight="1">
      <c r="A86" s="1"/>
      <c r="B86" s="1386" t="s">
        <v>3170</v>
      </c>
      <c r="C86" s="1387"/>
      <c r="D86" s="1071"/>
      <c r="E86" s="627"/>
      <c r="F86" s="1082"/>
      <c r="G86" s="1389"/>
      <c r="H86" s="1922"/>
      <c r="J86" s="1"/>
      <c r="K86" s="1"/>
      <c r="L86" s="1"/>
      <c r="M86" s="1"/>
      <c r="N86" s="1"/>
      <c r="O86" s="1"/>
      <c r="P86" s="1"/>
      <c r="Q86" s="1"/>
      <c r="R86" s="1"/>
      <c r="S86" s="1"/>
      <c r="T86" s="1"/>
      <c r="U86" s="1"/>
      <c r="V86" s="1"/>
      <c r="W86" s="1"/>
      <c r="X86" s="1"/>
      <c r="Y86" s="1"/>
      <c r="Z86" s="1"/>
    </row>
    <row r="87" spans="1:26" ht="30" customHeight="1">
      <c r="A87" s="1"/>
      <c r="B87" s="1386" t="s">
        <v>3170</v>
      </c>
      <c r="C87" s="1387"/>
      <c r="D87" s="1071"/>
      <c r="E87" s="627"/>
      <c r="F87" s="1082"/>
      <c r="G87" s="1389"/>
      <c r="H87" s="1922"/>
      <c r="J87" s="1"/>
      <c r="K87" s="1"/>
      <c r="L87" s="1"/>
      <c r="M87" s="1"/>
      <c r="N87" s="1"/>
      <c r="O87" s="1"/>
      <c r="P87" s="1"/>
      <c r="Q87" s="1"/>
      <c r="R87" s="1"/>
      <c r="S87" s="1"/>
      <c r="T87" s="1"/>
      <c r="U87" s="1"/>
      <c r="V87" s="1"/>
      <c r="W87" s="1"/>
      <c r="X87" s="1"/>
      <c r="Y87" s="1"/>
      <c r="Z87" s="1"/>
    </row>
    <row r="88" spans="1:26" ht="30" customHeight="1">
      <c r="A88" s="1"/>
      <c r="B88" s="1386" t="s">
        <v>3170</v>
      </c>
      <c r="C88" s="1387"/>
      <c r="D88" s="1071"/>
      <c r="E88" s="627"/>
      <c r="F88" s="1082"/>
      <c r="G88" s="1389"/>
      <c r="H88" s="1922"/>
      <c r="J88" s="1"/>
      <c r="K88" s="1"/>
      <c r="L88" s="1"/>
      <c r="M88" s="1"/>
      <c r="N88" s="1"/>
      <c r="O88" s="1"/>
      <c r="P88" s="1"/>
      <c r="Q88" s="1"/>
      <c r="R88" s="1"/>
      <c r="S88" s="1"/>
      <c r="T88" s="1"/>
      <c r="U88" s="1"/>
      <c r="V88" s="1"/>
      <c r="W88" s="1"/>
      <c r="X88" s="1"/>
      <c r="Y88" s="1"/>
      <c r="Z88" s="1"/>
    </row>
    <row r="89" spans="1:26">
      <c r="H89" s="1918"/>
    </row>
    <row r="90" spans="1:26">
      <c r="H90" s="1918"/>
    </row>
    <row r="91" spans="1:26">
      <c r="H91" s="1918"/>
    </row>
    <row r="92" spans="1:26">
      <c r="H92" s="1918"/>
    </row>
    <row r="93" spans="1:26" ht="15.75" customHeight="1">
      <c r="A93" s="1"/>
      <c r="B93" s="1095" t="s">
        <v>3231</v>
      </c>
      <c r="C93" s="1095"/>
      <c r="D93" s="1"/>
      <c r="E93" s="1"/>
      <c r="F93" s="1"/>
      <c r="G93" s="1"/>
      <c r="H93" s="1919"/>
      <c r="J93" s="1"/>
      <c r="K93" s="1"/>
      <c r="L93" s="1"/>
      <c r="M93" s="1"/>
      <c r="N93" s="1"/>
      <c r="O93" s="1"/>
      <c r="P93" s="1"/>
      <c r="Q93" s="1"/>
      <c r="R93" s="1"/>
      <c r="S93" s="1"/>
      <c r="T93" s="1"/>
      <c r="U93" s="1"/>
      <c r="V93" s="1"/>
      <c r="W93" s="1"/>
      <c r="X93" s="1"/>
      <c r="Y93" s="1"/>
      <c r="Z93" s="1"/>
    </row>
    <row r="94" spans="1:26" ht="30" customHeight="1">
      <c r="A94" s="1"/>
      <c r="B94" s="1528" t="s">
        <v>1869</v>
      </c>
      <c r="C94" s="1529" t="s">
        <v>1998</v>
      </c>
      <c r="D94" s="1530" t="s">
        <v>1860</v>
      </c>
      <c r="E94" s="1531" t="s">
        <v>297</v>
      </c>
      <c r="F94" s="1532">
        <v>45473</v>
      </c>
      <c r="G94" s="1533" t="s">
        <v>106</v>
      </c>
      <c r="H94" s="1922">
        <v>45107</v>
      </c>
      <c r="J94" s="1"/>
      <c r="K94" s="1"/>
      <c r="L94" s="1"/>
      <c r="M94" s="1"/>
      <c r="N94" s="1"/>
      <c r="O94" s="1"/>
      <c r="P94" s="1"/>
      <c r="Q94" s="1"/>
      <c r="R94" s="1"/>
      <c r="S94" s="1"/>
      <c r="T94" s="1"/>
      <c r="U94" s="1"/>
      <c r="V94" s="1"/>
      <c r="W94" s="1"/>
      <c r="X94" s="1"/>
      <c r="Y94" s="1"/>
      <c r="Z94" s="1"/>
    </row>
    <row r="95" spans="1:26" ht="15.75" customHeight="1">
      <c r="A95" s="1"/>
      <c r="B95" s="1524">
        <v>45473</v>
      </c>
      <c r="C95" s="1510"/>
      <c r="D95" s="1534"/>
      <c r="E95" s="1535"/>
      <c r="F95" s="1536" t="s">
        <v>111</v>
      </c>
      <c r="G95" s="1515"/>
      <c r="H95" s="1922" t="s">
        <v>111</v>
      </c>
      <c r="J95" s="1"/>
      <c r="K95" s="1"/>
      <c r="L95" s="1"/>
      <c r="M95" s="1"/>
      <c r="N95" s="1"/>
      <c r="O95" s="1"/>
      <c r="P95" s="1"/>
      <c r="Q95" s="1"/>
      <c r="R95" s="1"/>
      <c r="S95" s="1"/>
      <c r="T95" s="1"/>
      <c r="U95" s="1"/>
      <c r="V95" s="1"/>
      <c r="W95" s="1"/>
      <c r="X95" s="1"/>
      <c r="Y95" s="1"/>
      <c r="Z95" s="1"/>
    </row>
    <row r="96" spans="1:26" ht="15.75" customHeight="1">
      <c r="A96" s="1"/>
      <c r="B96" s="1386" t="s">
        <v>3191</v>
      </c>
      <c r="C96" s="1387"/>
      <c r="D96" s="628"/>
      <c r="E96" s="627"/>
      <c r="F96" s="1081"/>
      <c r="G96" s="1389"/>
      <c r="H96" s="1922"/>
      <c r="J96" s="1"/>
      <c r="K96" s="1"/>
      <c r="L96" s="1"/>
      <c r="M96" s="1"/>
      <c r="N96" s="1"/>
      <c r="O96" s="1"/>
      <c r="P96" s="1"/>
      <c r="Q96" s="1"/>
      <c r="R96" s="1"/>
      <c r="S96" s="1"/>
      <c r="T96" s="1"/>
      <c r="U96" s="1"/>
      <c r="V96" s="1"/>
      <c r="W96" s="1"/>
      <c r="X96" s="1"/>
      <c r="Y96" s="1"/>
      <c r="Z96" s="1"/>
    </row>
    <row r="97" spans="1:26" ht="15.75" customHeight="1">
      <c r="A97" s="1"/>
      <c r="B97" s="1386" t="s">
        <v>3191</v>
      </c>
      <c r="C97" s="1387"/>
      <c r="D97" s="1071"/>
      <c r="E97" s="627"/>
      <c r="F97" s="1082"/>
      <c r="G97" s="1389"/>
      <c r="H97" s="1922"/>
      <c r="J97" s="1"/>
      <c r="K97" s="1"/>
      <c r="L97" s="1"/>
      <c r="M97" s="1"/>
      <c r="N97" s="1"/>
      <c r="O97" s="1"/>
      <c r="P97" s="1"/>
      <c r="Q97" s="1"/>
      <c r="R97" s="1"/>
      <c r="S97" s="1"/>
      <c r="T97" s="1"/>
      <c r="U97" s="1"/>
      <c r="V97" s="1"/>
      <c r="W97" s="1"/>
      <c r="X97" s="1"/>
      <c r="Y97" s="1"/>
      <c r="Z97" s="1"/>
    </row>
    <row r="98" spans="1:26" ht="15.75" customHeight="1">
      <c r="A98" s="1"/>
      <c r="B98" s="1386" t="s">
        <v>3191</v>
      </c>
      <c r="C98" s="1387"/>
      <c r="D98" s="1071"/>
      <c r="E98" s="627"/>
      <c r="F98" s="1082"/>
      <c r="G98" s="1389"/>
      <c r="H98" s="1922"/>
      <c r="J98" s="1"/>
      <c r="K98" s="1"/>
      <c r="L98" s="1"/>
      <c r="M98" s="1"/>
      <c r="N98" s="1"/>
      <c r="O98" s="1"/>
      <c r="P98" s="1"/>
      <c r="Q98" s="1"/>
      <c r="R98" s="1"/>
      <c r="S98" s="1"/>
      <c r="T98" s="1"/>
      <c r="U98" s="1"/>
      <c r="V98" s="1"/>
      <c r="W98" s="1"/>
      <c r="X98" s="1"/>
      <c r="Y98" s="1"/>
      <c r="Z98" s="1"/>
    </row>
    <row r="99" spans="1:26" ht="15.75" customHeight="1">
      <c r="A99" s="1"/>
      <c r="B99" s="1386" t="s">
        <v>3191</v>
      </c>
      <c r="C99" s="1387"/>
      <c r="D99" s="1071"/>
      <c r="E99" s="627"/>
      <c r="F99" s="1082"/>
      <c r="G99" s="1389"/>
      <c r="H99" s="1922"/>
      <c r="J99" s="1"/>
      <c r="K99" s="1"/>
      <c r="L99" s="1"/>
      <c r="M99" s="1"/>
      <c r="N99" s="1"/>
      <c r="O99" s="1"/>
      <c r="P99" s="1"/>
      <c r="Q99" s="1"/>
      <c r="R99" s="1"/>
      <c r="S99" s="1"/>
      <c r="T99" s="1"/>
      <c r="U99" s="1"/>
      <c r="V99" s="1"/>
      <c r="W99" s="1"/>
      <c r="X99" s="1"/>
      <c r="Y99" s="1"/>
      <c r="Z99" s="1"/>
    </row>
    <row r="100" spans="1:26" ht="15.75" customHeight="1">
      <c r="A100" s="1"/>
      <c r="B100" s="1386" t="s">
        <v>3191</v>
      </c>
      <c r="C100" s="1387"/>
      <c r="D100" s="1071"/>
      <c r="E100" s="627"/>
      <c r="F100" s="1082"/>
      <c r="G100" s="1389"/>
      <c r="H100" s="1922"/>
      <c r="J100" s="1"/>
      <c r="K100" s="1"/>
      <c r="L100" s="1"/>
      <c r="M100" s="1"/>
      <c r="N100" s="1"/>
      <c r="O100" s="1"/>
      <c r="P100" s="1"/>
      <c r="Q100" s="1"/>
      <c r="R100" s="1"/>
      <c r="S100" s="1"/>
      <c r="T100" s="1"/>
      <c r="U100" s="1"/>
      <c r="V100" s="1"/>
      <c r="W100" s="1"/>
      <c r="X100" s="1"/>
      <c r="Y100" s="1"/>
      <c r="Z100" s="1"/>
    </row>
    <row r="101" spans="1:26" ht="15.75" customHeight="1">
      <c r="A101" s="1"/>
      <c r="B101" s="1386" t="s">
        <v>3191</v>
      </c>
      <c r="C101" s="1387"/>
      <c r="D101" s="1071"/>
      <c r="E101" s="627"/>
      <c r="F101" s="1082"/>
      <c r="G101" s="1389"/>
      <c r="H101" s="1922"/>
      <c r="J101" s="1"/>
      <c r="K101" s="1"/>
      <c r="L101" s="1"/>
      <c r="M101" s="1"/>
      <c r="N101" s="1"/>
      <c r="O101" s="1"/>
      <c r="P101" s="1"/>
      <c r="Q101" s="1"/>
      <c r="R101" s="1"/>
      <c r="S101" s="1"/>
      <c r="T101" s="1"/>
      <c r="U101" s="1"/>
      <c r="V101" s="1"/>
      <c r="W101" s="1"/>
      <c r="X101" s="1"/>
      <c r="Y101" s="1"/>
      <c r="Z101" s="1"/>
    </row>
    <row r="102" spans="1:26" ht="15.75" customHeight="1">
      <c r="A102" s="1"/>
      <c r="B102" s="1386" t="s">
        <v>3191</v>
      </c>
      <c r="C102" s="1387"/>
      <c r="D102" s="1071"/>
      <c r="E102" s="627"/>
      <c r="F102" s="1082"/>
      <c r="G102" s="1389"/>
      <c r="H102" s="1922"/>
      <c r="J102" s="1"/>
      <c r="K102" s="1"/>
      <c r="L102" s="1"/>
      <c r="M102" s="1"/>
      <c r="N102" s="1"/>
      <c r="O102" s="1"/>
      <c r="P102" s="1"/>
      <c r="Q102" s="1"/>
      <c r="R102" s="1"/>
      <c r="S102" s="1"/>
      <c r="T102" s="1"/>
      <c r="U102" s="1"/>
      <c r="V102" s="1"/>
      <c r="W102" s="1"/>
      <c r="X102" s="1"/>
      <c r="Y102" s="1"/>
      <c r="Z102" s="1"/>
    </row>
    <row r="103" spans="1:26" ht="15.75" customHeight="1">
      <c r="A103" s="1"/>
      <c r="B103" s="1386" t="s">
        <v>3191</v>
      </c>
      <c r="C103" s="1387"/>
      <c r="D103" s="1071"/>
      <c r="E103" s="627"/>
      <c r="F103" s="1082"/>
      <c r="G103" s="1389"/>
      <c r="H103" s="1922"/>
      <c r="J103" s="1"/>
      <c r="K103" s="1"/>
      <c r="L103" s="1"/>
      <c r="M103" s="1"/>
      <c r="N103" s="1"/>
      <c r="O103" s="1"/>
      <c r="P103" s="1"/>
      <c r="Q103" s="1"/>
      <c r="R103" s="1"/>
      <c r="S103" s="1"/>
      <c r="T103" s="1"/>
      <c r="U103" s="1"/>
      <c r="V103" s="1"/>
      <c r="W103" s="1"/>
      <c r="X103" s="1"/>
      <c r="Y103" s="1"/>
      <c r="Z103" s="1"/>
    </row>
    <row r="104" spans="1:26" ht="15.75" customHeight="1">
      <c r="A104" s="1"/>
      <c r="B104" s="1386" t="s">
        <v>3191</v>
      </c>
      <c r="C104" s="1387"/>
      <c r="D104" s="1071"/>
      <c r="E104" s="627"/>
      <c r="F104" s="1082"/>
      <c r="G104" s="1389"/>
      <c r="H104" s="1922"/>
      <c r="J104" s="1"/>
      <c r="K104" s="1"/>
      <c r="L104" s="1"/>
      <c r="M104" s="1"/>
      <c r="N104" s="1"/>
      <c r="O104" s="1"/>
      <c r="P104" s="1"/>
      <c r="Q104" s="1"/>
      <c r="R104" s="1"/>
      <c r="S104" s="1"/>
      <c r="T104" s="1"/>
      <c r="U104" s="1"/>
      <c r="V104" s="1"/>
      <c r="W104" s="1"/>
      <c r="X104" s="1"/>
      <c r="Y104" s="1"/>
      <c r="Z104" s="1"/>
    </row>
    <row r="105" spans="1:26" ht="15.75" customHeight="1">
      <c r="A105" s="1"/>
      <c r="B105" s="1386" t="s">
        <v>3191</v>
      </c>
      <c r="C105" s="1387"/>
      <c r="D105" s="1071"/>
      <c r="E105" s="627"/>
      <c r="F105" s="1082"/>
      <c r="G105" s="1389"/>
      <c r="H105" s="1922"/>
      <c r="J105" s="1"/>
      <c r="K105" s="1"/>
      <c r="L105" s="1"/>
      <c r="M105" s="1"/>
      <c r="N105" s="1"/>
      <c r="O105" s="1"/>
      <c r="P105" s="1"/>
      <c r="Q105" s="1"/>
      <c r="R105" s="1"/>
      <c r="S105" s="1"/>
      <c r="T105" s="1"/>
      <c r="U105" s="1"/>
      <c r="V105" s="1"/>
      <c r="W105" s="1"/>
      <c r="X105" s="1"/>
      <c r="Y105" s="1"/>
      <c r="Z105" s="1"/>
    </row>
    <row r="106" spans="1:26" ht="15.75" customHeight="1">
      <c r="A106" s="1"/>
      <c r="B106" s="1386" t="s">
        <v>3191</v>
      </c>
      <c r="C106" s="1387"/>
      <c r="D106" s="1071"/>
      <c r="E106" s="627"/>
      <c r="F106" s="1082"/>
      <c r="G106" s="1389"/>
      <c r="H106" s="1922"/>
      <c r="J106" s="1"/>
      <c r="K106" s="1"/>
      <c r="L106" s="1"/>
      <c r="M106" s="1"/>
      <c r="N106" s="1"/>
      <c r="O106" s="1"/>
      <c r="P106" s="1"/>
      <c r="Q106" s="1"/>
      <c r="R106" s="1"/>
      <c r="S106" s="1"/>
      <c r="T106" s="1"/>
      <c r="U106" s="1"/>
      <c r="V106" s="1"/>
      <c r="W106" s="1"/>
      <c r="X106" s="1"/>
      <c r="Y106" s="1"/>
      <c r="Z106" s="1"/>
    </row>
    <row r="107" spans="1:26" ht="15.75" customHeight="1">
      <c r="A107" s="1"/>
      <c r="B107" s="1386" t="s">
        <v>3191</v>
      </c>
      <c r="C107" s="1387"/>
      <c r="D107" s="1071"/>
      <c r="E107" s="627"/>
      <c r="F107" s="1082"/>
      <c r="G107" s="1389"/>
      <c r="H107" s="1922"/>
      <c r="J107" s="1"/>
      <c r="K107" s="1"/>
      <c r="L107" s="1"/>
      <c r="M107" s="1"/>
      <c r="N107" s="1"/>
      <c r="O107" s="1"/>
      <c r="P107" s="1"/>
      <c r="Q107" s="1"/>
      <c r="R107" s="1"/>
      <c r="S107" s="1"/>
      <c r="T107" s="1"/>
      <c r="U107" s="1"/>
      <c r="V107" s="1"/>
      <c r="W107" s="1"/>
      <c r="X107" s="1"/>
      <c r="Y107" s="1"/>
      <c r="Z107" s="1"/>
    </row>
    <row r="108" spans="1:26" ht="15.75" customHeight="1">
      <c r="A108" s="1"/>
      <c r="B108" s="1386" t="s">
        <v>3191</v>
      </c>
      <c r="C108" s="1387"/>
      <c r="D108" s="1071"/>
      <c r="E108" s="627"/>
      <c r="F108" s="1082"/>
      <c r="G108" s="1389"/>
      <c r="H108" s="1922"/>
      <c r="J108" s="1"/>
      <c r="K108" s="1"/>
      <c r="L108" s="1"/>
      <c r="M108" s="1"/>
      <c r="N108" s="1"/>
      <c r="O108" s="1"/>
      <c r="P108" s="1"/>
      <c r="Q108" s="1"/>
      <c r="R108" s="1"/>
      <c r="S108" s="1"/>
      <c r="T108" s="1"/>
      <c r="U108" s="1"/>
      <c r="V108" s="1"/>
      <c r="W108" s="1"/>
      <c r="X108" s="1"/>
      <c r="Y108" s="1"/>
      <c r="Z108" s="1"/>
    </row>
    <row r="109" spans="1:26" ht="15.75" customHeight="1">
      <c r="A109" s="1"/>
      <c r="B109" s="1386" t="s">
        <v>3191</v>
      </c>
      <c r="C109" s="1387"/>
      <c r="D109" s="1071"/>
      <c r="E109" s="627"/>
      <c r="F109" s="1082"/>
      <c r="G109" s="1389"/>
      <c r="H109" s="1922"/>
      <c r="J109" s="1"/>
      <c r="K109" s="1"/>
      <c r="L109" s="1"/>
      <c r="M109" s="1"/>
      <c r="N109" s="1"/>
      <c r="O109" s="1"/>
      <c r="P109" s="1"/>
      <c r="Q109" s="1"/>
      <c r="R109" s="1"/>
      <c r="S109" s="1"/>
      <c r="T109" s="1"/>
      <c r="U109" s="1"/>
      <c r="V109" s="1"/>
      <c r="W109" s="1"/>
      <c r="X109" s="1"/>
      <c r="Y109" s="1"/>
      <c r="Z109" s="1"/>
    </row>
    <row r="110" spans="1:26" ht="15.75" customHeight="1">
      <c r="A110" s="1"/>
      <c r="B110" s="1386" t="s">
        <v>3191</v>
      </c>
      <c r="C110" s="1387"/>
      <c r="D110" s="1071"/>
      <c r="E110" s="627"/>
      <c r="F110" s="1082"/>
      <c r="G110" s="1389"/>
      <c r="H110" s="1922"/>
      <c r="J110" s="1"/>
      <c r="K110" s="1"/>
      <c r="L110" s="1"/>
      <c r="M110" s="1"/>
      <c r="N110" s="1"/>
      <c r="O110" s="1"/>
      <c r="P110" s="1"/>
      <c r="Q110" s="1"/>
      <c r="R110" s="1"/>
      <c r="S110" s="1"/>
      <c r="T110" s="1"/>
      <c r="U110" s="1"/>
      <c r="V110" s="1"/>
      <c r="W110" s="1"/>
      <c r="X110" s="1"/>
      <c r="Y110" s="1"/>
      <c r="Z110" s="1"/>
    </row>
    <row r="111" spans="1:26" ht="15.75" customHeight="1">
      <c r="A111" s="1"/>
      <c r="B111" s="1386" t="s">
        <v>3191</v>
      </c>
      <c r="C111" s="1387"/>
      <c r="D111" s="1071"/>
      <c r="E111" s="627"/>
      <c r="F111" s="1082"/>
      <c r="G111" s="1389"/>
      <c r="H111" s="1922"/>
      <c r="J111" s="1"/>
      <c r="K111" s="1"/>
      <c r="L111" s="1"/>
      <c r="M111" s="1"/>
      <c r="N111" s="1"/>
      <c r="O111" s="1"/>
      <c r="P111" s="1"/>
      <c r="Q111" s="1"/>
      <c r="R111" s="1"/>
      <c r="S111" s="1"/>
      <c r="T111" s="1"/>
      <c r="U111" s="1"/>
      <c r="V111" s="1"/>
      <c r="W111" s="1"/>
      <c r="X111" s="1"/>
      <c r="Y111" s="1"/>
      <c r="Z111" s="1"/>
    </row>
    <row r="112" spans="1:26" ht="15.75" customHeight="1">
      <c r="A112" s="1"/>
      <c r="B112" s="1386" t="s">
        <v>3191</v>
      </c>
      <c r="C112" s="1387"/>
      <c r="D112" s="1071"/>
      <c r="E112" s="627"/>
      <c r="F112" s="1082"/>
      <c r="G112" s="1389"/>
      <c r="H112" s="1922"/>
      <c r="J112" s="1"/>
      <c r="K112" s="1"/>
      <c r="L112" s="1"/>
      <c r="M112" s="1"/>
      <c r="N112" s="1"/>
      <c r="O112" s="1"/>
      <c r="P112" s="1"/>
      <c r="Q112" s="1"/>
      <c r="R112" s="1"/>
      <c r="S112" s="1"/>
      <c r="T112" s="1"/>
      <c r="U112" s="1"/>
      <c r="V112" s="1"/>
      <c r="W112" s="1"/>
      <c r="X112" s="1"/>
      <c r="Y112" s="1"/>
      <c r="Z112" s="1"/>
    </row>
    <row r="113" spans="1:26" ht="15.75" customHeight="1">
      <c r="A113" s="1"/>
      <c r="B113" s="1386" t="s">
        <v>3191</v>
      </c>
      <c r="C113" s="1387"/>
      <c r="D113" s="1071"/>
      <c r="E113" s="627"/>
      <c r="F113" s="1082"/>
      <c r="G113" s="1389"/>
      <c r="H113" s="1922"/>
      <c r="J113" s="1"/>
      <c r="K113" s="1"/>
      <c r="L113" s="1"/>
      <c r="M113" s="1"/>
      <c r="N113" s="1"/>
      <c r="O113" s="1"/>
      <c r="P113" s="1"/>
      <c r="Q113" s="1"/>
      <c r="R113" s="1"/>
      <c r="S113" s="1"/>
      <c r="T113" s="1"/>
      <c r="U113" s="1"/>
      <c r="V113" s="1"/>
      <c r="W113" s="1"/>
      <c r="X113" s="1"/>
      <c r="Y113" s="1"/>
      <c r="Z113" s="1"/>
    </row>
  </sheetData>
  <customSheetViews>
    <customSheetView guid="{93D694A3-6696-4923-AD26-2B395EB303DB}" topLeftCell="A3">
      <selection activeCell="B3" sqref="B3"/>
      <pageMargins left="0.7" right="0.7" top="0.75" bottom="0.75" header="0.3" footer="0.3"/>
    </customSheetView>
    <customSheetView guid="{E56CFA07-B62D-4672-9EDE-094AE1102D0C}" topLeftCell="A3">
      <selection activeCell="B3" sqref="B3"/>
      <pageMargins left="0.7" right="0.7" top="0.75" bottom="0.75" header="0.3" footer="0.3"/>
    </customSheetView>
    <customSheetView guid="{F914A013-5798-4B89-B98F-51F0CA86D906}">
      <selection activeCell="D16" sqref="D16"/>
      <pageMargins left="0.7" right="0.7" top="0.75" bottom="0.75" header="0.3" footer="0.3"/>
    </customSheetView>
    <customSheetView guid="{80DBB23A-788A-4876-A46F-C8CD77F4CEEC}" topLeftCell="B1">
      <selection activeCell="B16" sqref="B16"/>
      <pageMargins left="0.7" right="0.7" top="0.75" bottom="0.75" header="0.3" footer="0.3"/>
    </customSheetView>
    <customSheetView guid="{FB8FBA87-37E8-4FC2-B783-5AECFD22DC45}" state="hidden" topLeftCell="A16">
      <selection activeCell="A14" sqref="A14:XFD14"/>
      <pageMargins left="0.7" right="0.7" top="0.75" bottom="0.75" header="0.3" footer="0.3"/>
    </customSheetView>
  </customSheetViews>
  <mergeCells count="4">
    <mergeCell ref="B6:H6"/>
    <mergeCell ref="B10:H10"/>
    <mergeCell ref="B14:H14"/>
    <mergeCell ref="B18:H18"/>
  </mergeCells>
  <dataValidations count="1">
    <dataValidation type="list" allowBlank="1" showInputMessage="1" showErrorMessage="1" sqref="C72:C88 C24:C41 C49:D66 C96:C113">
      <formula1>INDIRECT(B24)</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ErrorMessage="1" errorTitle="Invalid Input" error="Please select from drop-down list">
          <x14:formula1>
            <xm:f>Lists!$A$171:$A$479</xm:f>
          </x14:formula1>
          <xm:sqref>E24:E41 E72:E88 F49:F66 E96:E113</xm:sqref>
        </x14:dataValidation>
        <x14:dataValidation type="list" allowBlank="1" showInputMessage="1" showErrorMessage="1">
          <x14:formula1>
            <xm:f>Lists!$A$3</xm:f>
          </x14:formula1>
          <xm:sqref>B24:B41</xm:sqref>
        </x14:dataValidation>
        <x14:dataValidation type="list" allowBlank="1" showInputMessage="1" showErrorMessage="1">
          <x14:formula1>
            <xm:f>Lists!$A$4</xm:f>
          </x14:formula1>
          <xm:sqref>B49:B66</xm:sqref>
        </x14:dataValidation>
        <x14:dataValidation type="list" allowBlank="1" showInputMessage="1" showErrorMessage="1">
          <x14:formula1>
            <xm:f>Lists!$A$5</xm:f>
          </x14:formula1>
          <xm:sqref>B72:B88</xm:sqref>
        </x14:dataValidation>
        <x14:dataValidation type="list" allowBlank="1" showInputMessage="1" showErrorMessage="1">
          <x14:formula1>
            <xm:f>Lists!$A$6</xm:f>
          </x14:formula1>
          <xm:sqref>B96:B113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28"/>
  <sheetViews>
    <sheetView zoomScaleNormal="100" workbookViewId="0"/>
  </sheetViews>
  <sheetFormatPr defaultRowHeight="15"/>
  <cols>
    <col min="1" max="1" width="16.42578125" customWidth="1"/>
    <col min="2" max="2" width="48.42578125" customWidth="1"/>
    <col min="3" max="3" width="30.42578125" customWidth="1"/>
    <col min="4" max="4" width="26.7109375" customWidth="1"/>
    <col min="5" max="5" width="15.28515625" customWidth="1"/>
    <col min="6" max="6" width="33.42578125" customWidth="1"/>
  </cols>
  <sheetData>
    <row r="1" spans="1:6">
      <c r="A1" s="1360" t="s">
        <v>1886</v>
      </c>
    </row>
    <row r="2" spans="1:6" ht="15.75" thickBot="1">
      <c r="E2" s="12" t="s">
        <v>195</v>
      </c>
      <c r="F2" s="35"/>
    </row>
    <row r="3" spans="1:6" ht="15.75" thickBot="1">
      <c r="A3" s="1314" t="s">
        <v>1793</v>
      </c>
      <c r="E3" s="37" t="s">
        <v>305</v>
      </c>
      <c r="F3" s="1074"/>
    </row>
    <row r="4" spans="1:6">
      <c r="A4" s="1311" t="s">
        <v>1887</v>
      </c>
    </row>
    <row r="6" spans="1:6">
      <c r="A6" s="3" t="s">
        <v>1891</v>
      </c>
    </row>
    <row r="8" spans="1:6" ht="30">
      <c r="A8" s="1528" t="s">
        <v>1869</v>
      </c>
      <c r="B8" s="1528" t="s">
        <v>1870</v>
      </c>
      <c r="C8" s="1528" t="s">
        <v>1888</v>
      </c>
      <c r="D8" s="1531" t="s">
        <v>299</v>
      </c>
      <c r="E8" s="1537" t="s">
        <v>1871</v>
      </c>
      <c r="F8" s="1531" t="s">
        <v>106</v>
      </c>
    </row>
    <row r="9" spans="1:6">
      <c r="A9" s="1509"/>
      <c r="B9" s="1510"/>
      <c r="C9" s="1510"/>
      <c r="D9" s="1511"/>
      <c r="E9" s="1512"/>
      <c r="F9" s="1511"/>
    </row>
    <row r="10" spans="1:6">
      <c r="A10" s="1514">
        <v>45473</v>
      </c>
      <c r="B10" s="1515"/>
      <c r="C10" s="1515"/>
      <c r="D10" s="1515"/>
      <c r="E10" s="1515"/>
      <c r="F10" s="1516"/>
    </row>
    <row r="11" spans="1:6">
      <c r="A11" s="1386"/>
      <c r="B11" s="1390"/>
      <c r="C11" s="1390"/>
      <c r="D11" s="1390"/>
      <c r="E11" s="1390"/>
      <c r="F11" s="1391"/>
    </row>
    <row r="12" spans="1:6">
      <c r="A12" s="1386"/>
      <c r="B12" s="1390"/>
      <c r="C12" s="1390"/>
      <c r="D12" s="1390"/>
      <c r="E12" s="1390"/>
      <c r="F12" s="1391"/>
    </row>
    <row r="13" spans="1:6">
      <c r="A13" s="1386"/>
      <c r="B13" s="1390"/>
      <c r="C13" s="1390"/>
      <c r="D13" s="1390"/>
      <c r="E13" s="1390"/>
      <c r="F13" s="1391"/>
    </row>
    <row r="14" spans="1:6">
      <c r="A14" s="1386"/>
      <c r="B14" s="1390"/>
      <c r="C14" s="1390"/>
      <c r="D14" s="1390"/>
      <c r="E14" s="1390"/>
      <c r="F14" s="1391"/>
    </row>
    <row r="15" spans="1:6">
      <c r="A15" s="1386"/>
      <c r="B15" s="1390"/>
      <c r="C15" s="1390"/>
      <c r="D15" s="1390"/>
      <c r="E15" s="1390"/>
      <c r="F15" s="1391"/>
    </row>
    <row r="16" spans="1:6">
      <c r="A16" s="1386"/>
      <c r="B16" s="1390"/>
      <c r="C16" s="1390"/>
      <c r="D16" s="1390"/>
      <c r="E16" s="1390"/>
      <c r="F16" s="1391"/>
    </row>
    <row r="17" spans="1:6">
      <c r="A17" s="1386"/>
      <c r="B17" s="1390"/>
      <c r="C17" s="1390"/>
      <c r="D17" s="1390"/>
      <c r="E17" s="1390"/>
      <c r="F17" s="1391"/>
    </row>
    <row r="18" spans="1:6">
      <c r="A18" s="1386"/>
      <c r="B18" s="1390"/>
      <c r="C18" s="1390"/>
      <c r="D18" s="1390"/>
      <c r="E18" s="1390"/>
      <c r="F18" s="1391"/>
    </row>
    <row r="19" spans="1:6" hidden="1">
      <c r="A19" s="1517">
        <v>45107</v>
      </c>
      <c r="B19" s="1538"/>
      <c r="C19" s="1538"/>
      <c r="D19" s="1538"/>
      <c r="E19" s="1539"/>
      <c r="F19" s="1540"/>
    </row>
    <row r="20" spans="1:6" hidden="1">
      <c r="A20" s="1386"/>
      <c r="B20" s="1390"/>
      <c r="C20" s="1390"/>
      <c r="D20" s="1390"/>
      <c r="E20" s="1390"/>
      <c r="F20" s="1391"/>
    </row>
    <row r="21" spans="1:6" hidden="1">
      <c r="A21" s="1386"/>
      <c r="B21" s="1390"/>
      <c r="C21" s="1390"/>
      <c r="D21" s="1390"/>
      <c r="E21" s="1390"/>
      <c r="F21" s="1391"/>
    </row>
    <row r="22" spans="1:6" hidden="1">
      <c r="A22" s="1386"/>
      <c r="B22" s="1390"/>
      <c r="C22" s="1390"/>
      <c r="D22" s="1390"/>
      <c r="E22" s="1390"/>
      <c r="F22" s="1391"/>
    </row>
    <row r="23" spans="1:6" hidden="1">
      <c r="A23" s="1386"/>
      <c r="B23" s="1390"/>
      <c r="C23" s="1390"/>
      <c r="D23" s="1390"/>
      <c r="E23" s="1390"/>
      <c r="F23" s="1391"/>
    </row>
    <row r="24" spans="1:6" hidden="1">
      <c r="A24" s="1386"/>
      <c r="B24" s="1390"/>
      <c r="C24" s="1390"/>
      <c r="D24" s="1390"/>
      <c r="E24" s="1390"/>
      <c r="F24" s="1391"/>
    </row>
    <row r="25" spans="1:6" hidden="1">
      <c r="A25" s="1386"/>
      <c r="B25" s="1390"/>
      <c r="C25" s="1390"/>
      <c r="D25" s="1390"/>
      <c r="E25" s="1390"/>
      <c r="F25" s="1391"/>
    </row>
    <row r="26" spans="1:6" hidden="1">
      <c r="A26" s="1386"/>
      <c r="B26" s="1390"/>
      <c r="C26" s="1390"/>
      <c r="D26" s="1390"/>
      <c r="E26" s="1390"/>
      <c r="F26" s="1391"/>
    </row>
    <row r="27" spans="1:6" hidden="1">
      <c r="A27" s="1386"/>
      <c r="B27" s="1390"/>
      <c r="C27" s="1390"/>
      <c r="D27" s="1390"/>
      <c r="E27" s="1390"/>
      <c r="F27" s="1391"/>
    </row>
    <row r="28" spans="1:6" hidden="1">
      <c r="A28" s="1386"/>
      <c r="B28" s="1390"/>
      <c r="C28" s="1390"/>
      <c r="D28" s="1390"/>
      <c r="E28" s="1390"/>
      <c r="F28" s="1389"/>
    </row>
  </sheetData>
  <customSheetViews>
    <customSheetView guid="{93D694A3-6696-4923-AD26-2B395EB303DB}" topLeftCell="A16">
      <selection activeCell="A6" sqref="A6:XFD6"/>
      <pageMargins left="0.7" right="0.7" top="0.75" bottom="0.75" header="0.3" footer="0.3"/>
    </customSheetView>
    <customSheetView guid="{E56CFA07-B62D-4672-9EDE-094AE1102D0C}" topLeftCell="A16">
      <selection activeCell="A6" sqref="A6:XFD6"/>
      <pageMargins left="0.7" right="0.7" top="0.75" bottom="0.75" header="0.3" footer="0.3"/>
    </customSheetView>
    <customSheetView guid="{F914A013-5798-4B89-B98F-51F0CA86D906}">
      <selection activeCell="A20" sqref="A20"/>
      <pageMargins left="0.7" right="0.7" top="0.75" bottom="0.75" header="0.3" footer="0.3"/>
    </customSheetView>
    <customSheetView guid="{80DBB23A-788A-4876-A46F-C8CD77F4CEEC}">
      <selection activeCell="B17" sqref="B17"/>
      <pageMargins left="0.7" right="0.7" top="0.75" bottom="0.75" header="0.3" footer="0.3"/>
    </customSheetView>
    <customSheetView guid="{FB8FBA87-37E8-4FC2-B783-5AECFD22DC45}" state="hidden">
      <selection activeCell="A6" sqref="A6:XFD6"/>
      <pageMargins left="0.7" right="0.7" top="0.75" bottom="0.75" header="0.3" footer="0.3"/>
    </customSheetView>
  </customSheetView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Invalid Input" error="Please select data from drop down list.">
          <x14:formula1>
            <xm:f>Lists!$A$3:$A$6</xm:f>
          </x14:formula1>
          <xm:sqref>A11:A18 A20:A28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B1028"/>
  <sheetViews>
    <sheetView showGridLines="0" zoomScaleNormal="100" workbookViewId="0">
      <pane ySplit="1" topLeftCell="A2" activePane="bottomLeft" state="frozen"/>
      <selection pane="bottomLeft" activeCell="A14" sqref="A14"/>
    </sheetView>
  </sheetViews>
  <sheetFormatPr defaultColWidth="14.42578125" defaultRowHeight="15" customHeight="1"/>
  <cols>
    <col min="1" max="1" width="5.85546875" customWidth="1"/>
    <col min="2" max="2" width="29" customWidth="1"/>
    <col min="3" max="3" width="9.42578125" customWidth="1"/>
    <col min="4" max="4" width="9.140625" customWidth="1"/>
    <col min="5" max="5" width="18.28515625" customWidth="1"/>
    <col min="6" max="9" width="19.5703125" customWidth="1"/>
    <col min="10" max="13" width="19.5703125" hidden="1" customWidth="1"/>
    <col min="14" max="14" width="23.5703125" hidden="1" customWidth="1"/>
    <col min="15" max="17" width="9.140625" hidden="1" customWidth="1"/>
    <col min="18" max="28" width="8.7109375" customWidth="1"/>
  </cols>
  <sheetData>
    <row r="1" spans="1:28" ht="15.75" customHeight="1">
      <c r="A1" s="28" t="s">
        <v>302</v>
      </c>
      <c r="B1" s="29"/>
      <c r="C1" s="29"/>
      <c r="D1" s="29"/>
      <c r="E1" s="1630"/>
      <c r="F1" s="30"/>
      <c r="G1" s="30"/>
      <c r="H1" s="30"/>
      <c r="I1" s="30"/>
      <c r="J1" s="30"/>
      <c r="K1" s="30"/>
      <c r="L1" s="30"/>
      <c r="M1" s="30"/>
      <c r="N1" s="31" t="s">
        <v>303</v>
      </c>
      <c r="O1" s="32"/>
      <c r="P1" s="32"/>
      <c r="Q1" s="32" t="s">
        <v>304</v>
      </c>
      <c r="R1" s="32"/>
      <c r="S1" s="32"/>
      <c r="T1" s="32"/>
      <c r="U1" s="32"/>
      <c r="V1" s="32"/>
      <c r="W1" s="32"/>
      <c r="X1" s="32"/>
      <c r="Y1" s="32"/>
      <c r="Z1" s="32"/>
      <c r="AA1" s="32"/>
      <c r="AB1" s="32"/>
    </row>
    <row r="2" spans="1:28" ht="15.75" customHeight="1" thickBot="1">
      <c r="A2" s="33"/>
      <c r="B2" s="34"/>
      <c r="C2" s="34"/>
      <c r="D2" s="34"/>
      <c r="E2" s="1052"/>
      <c r="F2" s="32"/>
      <c r="G2" s="32"/>
      <c r="H2" s="12" t="s">
        <v>195</v>
      </c>
      <c r="I2" s="35"/>
      <c r="L2" s="32"/>
      <c r="M2" s="32"/>
      <c r="N2" s="36"/>
      <c r="O2" s="32"/>
      <c r="P2" s="32"/>
      <c r="Q2" s="32"/>
      <c r="R2" s="32"/>
      <c r="S2" s="32"/>
      <c r="T2" s="32"/>
      <c r="U2" s="32"/>
      <c r="V2" s="32"/>
      <c r="W2" s="32"/>
      <c r="X2" s="32"/>
      <c r="Y2" s="32"/>
      <c r="Z2" s="32"/>
      <c r="AA2" s="32"/>
      <c r="AB2" s="32"/>
    </row>
    <row r="3" spans="1:28" ht="15.75" customHeight="1" thickBot="1">
      <c r="A3" s="33"/>
      <c r="B3" s="34"/>
      <c r="C3" s="34"/>
      <c r="D3" s="34"/>
      <c r="E3" s="1052"/>
      <c r="F3" s="32"/>
      <c r="G3" s="32"/>
      <c r="H3" s="37" t="s">
        <v>305</v>
      </c>
      <c r="I3" s="1198"/>
      <c r="L3" s="32"/>
      <c r="M3" s="32"/>
      <c r="N3" s="36"/>
      <c r="O3" s="32"/>
      <c r="P3" s="32"/>
      <c r="Q3" s="32"/>
      <c r="R3" s="32"/>
      <c r="S3" s="32"/>
      <c r="T3" s="32"/>
      <c r="U3" s="32"/>
      <c r="V3" s="32"/>
      <c r="W3" s="32"/>
      <c r="X3" s="32"/>
      <c r="Y3" s="32"/>
      <c r="Z3" s="32"/>
      <c r="AA3" s="32"/>
      <c r="AB3" s="32"/>
    </row>
    <row r="4" spans="1:28" ht="15.75" customHeight="1">
      <c r="A4" s="33"/>
      <c r="B4" s="34"/>
      <c r="C4" s="34"/>
      <c r="D4" s="34"/>
      <c r="E4" s="1052"/>
      <c r="F4" s="32"/>
      <c r="G4" s="32"/>
      <c r="H4" s="32"/>
      <c r="I4" s="32"/>
      <c r="J4" s="32"/>
      <c r="K4" s="32"/>
      <c r="L4" s="32"/>
      <c r="M4" s="32"/>
      <c r="N4" s="36"/>
      <c r="O4" s="32"/>
      <c r="P4" s="32"/>
      <c r="Q4" s="32"/>
      <c r="R4" s="32"/>
      <c r="S4" s="32"/>
      <c r="T4" s="32"/>
      <c r="U4" s="32"/>
      <c r="V4" s="32"/>
      <c r="W4" s="32"/>
      <c r="X4" s="32"/>
      <c r="Y4" s="32"/>
      <c r="Z4" s="32"/>
      <c r="AA4" s="32"/>
      <c r="AB4" s="32"/>
    </row>
    <row r="5" spans="1:28" ht="12" customHeight="1">
      <c r="A5" s="33"/>
      <c r="B5" s="34"/>
      <c r="C5" s="34"/>
      <c r="D5" s="34"/>
      <c r="E5" s="1052"/>
      <c r="F5" s="32"/>
      <c r="G5" s="32"/>
      <c r="H5" s="32"/>
      <c r="I5" s="32"/>
      <c r="J5" s="32"/>
      <c r="K5" s="32"/>
      <c r="L5" s="32"/>
      <c r="M5" s="32"/>
      <c r="N5" s="36"/>
      <c r="O5" s="32"/>
      <c r="P5" s="32"/>
      <c r="Q5" s="32"/>
      <c r="R5" s="32"/>
      <c r="S5" s="32"/>
      <c r="T5" s="32"/>
      <c r="U5" s="32"/>
      <c r="V5" s="32"/>
      <c r="W5" s="32"/>
      <c r="X5" s="32"/>
      <c r="Y5" s="32"/>
      <c r="Z5" s="32"/>
      <c r="AA5" s="32"/>
      <c r="AB5" s="32"/>
    </row>
    <row r="6" spans="1:28" ht="12.75" customHeight="1">
      <c r="A6" s="7" t="s">
        <v>306</v>
      </c>
      <c r="B6" s="38" t="s">
        <v>9</v>
      </c>
      <c r="C6" s="39"/>
      <c r="D6" s="39"/>
      <c r="E6" s="1631"/>
      <c r="F6" s="39"/>
      <c r="G6" s="39"/>
      <c r="H6" s="39"/>
      <c r="I6" s="39"/>
      <c r="J6" s="39"/>
      <c r="K6" s="39"/>
      <c r="L6" s="39"/>
      <c r="M6" s="39"/>
      <c r="N6" s="40"/>
      <c r="O6" s="39"/>
      <c r="P6" s="39"/>
      <c r="Q6" s="39"/>
      <c r="R6" s="39"/>
      <c r="S6" s="39"/>
      <c r="T6" s="39"/>
      <c r="U6" s="39"/>
      <c r="V6" s="39"/>
      <c r="W6" s="39"/>
      <c r="X6" s="39"/>
      <c r="Y6" s="39"/>
      <c r="Z6" s="39"/>
      <c r="AA6" s="39"/>
      <c r="AB6" s="39"/>
    </row>
    <row r="7" spans="1:28" ht="12.75" customHeight="1">
      <c r="A7" s="8"/>
      <c r="B7" s="8"/>
      <c r="C7" s="39"/>
      <c r="D7" s="39"/>
      <c r="E7" s="1631"/>
      <c r="F7" s="39"/>
      <c r="G7" s="39"/>
      <c r="H7" s="39"/>
      <c r="I7" s="39"/>
      <c r="J7" s="39"/>
      <c r="K7" s="39"/>
      <c r="L7" s="39"/>
      <c r="M7" s="39"/>
      <c r="N7" s="40"/>
      <c r="O7" s="39"/>
      <c r="P7" s="39"/>
      <c r="Q7" s="39"/>
      <c r="R7" s="39"/>
      <c r="S7" s="39"/>
      <c r="T7" s="39"/>
      <c r="U7" s="39"/>
      <c r="V7" s="39"/>
      <c r="W7" s="39"/>
      <c r="X7" s="39"/>
      <c r="Y7" s="39"/>
      <c r="Z7" s="39"/>
      <c r="AA7" s="39"/>
      <c r="AB7" s="39"/>
    </row>
    <row r="8" spans="1:28" ht="13.5" customHeight="1">
      <c r="A8" s="8"/>
      <c r="B8" s="41" t="s">
        <v>307</v>
      </c>
      <c r="C8" s="39"/>
      <c r="D8" s="39"/>
      <c r="E8" s="1631"/>
      <c r="F8" s="39"/>
      <c r="G8" s="39"/>
      <c r="H8" s="39"/>
      <c r="I8" s="39"/>
      <c r="J8" s="39"/>
      <c r="K8" s="39"/>
      <c r="L8" s="39"/>
      <c r="M8" s="39"/>
      <c r="N8" s="40"/>
      <c r="O8" s="39"/>
      <c r="P8" s="39"/>
      <c r="Q8" s="39"/>
      <c r="R8" s="39"/>
      <c r="S8" s="39"/>
      <c r="T8" s="39"/>
      <c r="U8" s="39"/>
      <c r="V8" s="39"/>
      <c r="W8" s="39"/>
      <c r="X8" s="39"/>
      <c r="Y8" s="39"/>
      <c r="Z8" s="39"/>
      <c r="AA8" s="39"/>
      <c r="AB8" s="39"/>
    </row>
    <row r="9" spans="1:28">
      <c r="A9" s="32"/>
      <c r="B9" s="32"/>
      <c r="C9" s="32"/>
      <c r="D9" s="32"/>
      <c r="E9" s="452"/>
      <c r="F9" s="2363">
        <v>45473</v>
      </c>
      <c r="G9" s="2364"/>
      <c r="H9" s="2364"/>
      <c r="I9" s="2365"/>
      <c r="J9" s="2363">
        <v>45107</v>
      </c>
      <c r="K9" s="2364"/>
      <c r="L9" s="2364"/>
      <c r="M9" s="2365"/>
      <c r="N9" s="42"/>
      <c r="O9" s="32"/>
      <c r="P9" s="32"/>
      <c r="Q9" s="32"/>
      <c r="R9" s="32"/>
      <c r="S9" s="32"/>
      <c r="T9" s="32"/>
      <c r="U9" s="32"/>
      <c r="V9" s="32"/>
      <c r="W9" s="32"/>
      <c r="X9" s="32"/>
      <c r="Y9" s="32"/>
      <c r="Z9" s="32"/>
      <c r="AA9" s="32"/>
      <c r="AB9" s="32"/>
    </row>
    <row r="10" spans="1:28" ht="52.5" customHeight="1">
      <c r="A10" s="32"/>
      <c r="B10" s="32"/>
      <c r="C10" s="32"/>
      <c r="D10" s="32"/>
      <c r="E10" s="452"/>
      <c r="F10" s="43" t="s">
        <v>108</v>
      </c>
      <c r="G10" s="43" t="s">
        <v>308</v>
      </c>
      <c r="H10" s="43" t="s">
        <v>109</v>
      </c>
      <c r="I10" s="43" t="s">
        <v>110</v>
      </c>
      <c r="J10" s="43" t="s">
        <v>108</v>
      </c>
      <c r="K10" s="43" t="s">
        <v>308</v>
      </c>
      <c r="L10" s="43" t="s">
        <v>109</v>
      </c>
      <c r="M10" s="43" t="s">
        <v>110</v>
      </c>
      <c r="N10" s="42"/>
      <c r="O10" s="32"/>
      <c r="P10" s="44"/>
      <c r="Q10" s="32"/>
      <c r="R10" s="32"/>
      <c r="S10" s="32"/>
      <c r="T10" s="32"/>
      <c r="U10" s="32"/>
      <c r="V10" s="32"/>
      <c r="W10" s="32"/>
      <c r="X10" s="32"/>
      <c r="Y10" s="32"/>
      <c r="Z10" s="32"/>
      <c r="AA10" s="32"/>
      <c r="AB10" s="32"/>
    </row>
    <row r="11" spans="1:28" ht="12.75" customHeight="1">
      <c r="A11" s="32"/>
      <c r="B11" s="32"/>
      <c r="C11" s="32"/>
      <c r="D11" s="32"/>
      <c r="E11" s="452"/>
      <c r="F11" s="45" t="s">
        <v>111</v>
      </c>
      <c r="G11" s="45" t="s">
        <v>111</v>
      </c>
      <c r="H11" s="45" t="s">
        <v>111</v>
      </c>
      <c r="I11" s="45" t="s">
        <v>111</v>
      </c>
      <c r="J11" s="45" t="s">
        <v>111</v>
      </c>
      <c r="K11" s="45" t="s">
        <v>111</v>
      </c>
      <c r="L11" s="45" t="s">
        <v>111</v>
      </c>
      <c r="M11" s="45" t="s">
        <v>111</v>
      </c>
      <c r="N11" s="42"/>
      <c r="O11" s="32"/>
      <c r="P11" s="44"/>
      <c r="Q11" s="32"/>
      <c r="R11" s="32"/>
      <c r="S11" s="32"/>
      <c r="T11" s="32"/>
      <c r="U11" s="32"/>
      <c r="V11" s="32"/>
      <c r="W11" s="32"/>
      <c r="X11" s="32"/>
      <c r="Y11" s="32"/>
      <c r="Z11" s="32"/>
      <c r="AA11" s="32"/>
      <c r="AB11" s="32"/>
    </row>
    <row r="12" spans="1:28" ht="19.149999999999999" customHeight="1">
      <c r="A12" s="32"/>
      <c r="B12" s="1671" t="s">
        <v>3271</v>
      </c>
      <c r="C12" s="32"/>
      <c r="D12" s="32"/>
      <c r="E12" s="452"/>
      <c r="F12" s="452"/>
      <c r="G12" s="452"/>
      <c r="H12" s="1103"/>
      <c r="I12" s="452"/>
      <c r="J12" s="1199"/>
      <c r="K12" s="1199"/>
      <c r="L12" s="1103">
        <f>SUM(J12:K12)</f>
        <v>0</v>
      </c>
      <c r="M12" s="1199"/>
      <c r="N12" s="36"/>
      <c r="O12" s="32"/>
      <c r="P12" s="44"/>
      <c r="Q12" s="32"/>
      <c r="R12" s="32"/>
      <c r="S12" s="32"/>
      <c r="T12" s="32"/>
      <c r="U12" s="32"/>
      <c r="V12" s="32"/>
      <c r="W12" s="32"/>
      <c r="X12" s="32"/>
      <c r="Y12" s="32"/>
      <c r="Z12" s="32"/>
      <c r="AA12" s="32"/>
      <c r="AB12" s="32"/>
    </row>
    <row r="13" spans="1:28" ht="15" customHeight="1">
      <c r="A13" s="32"/>
      <c r="B13" s="46" t="s">
        <v>199</v>
      </c>
      <c r="C13" s="32"/>
      <c r="D13" s="32"/>
      <c r="E13" s="452"/>
      <c r="F13" s="1199"/>
      <c r="G13" s="1199"/>
      <c r="H13" s="1103">
        <f>SUM(F13:G13)</f>
        <v>0</v>
      </c>
      <c r="I13" s="1199"/>
      <c r="J13" s="1199"/>
      <c r="K13" s="1199"/>
      <c r="L13" s="1103">
        <f>SUM(J13:K13)</f>
        <v>0</v>
      </c>
      <c r="M13" s="1199"/>
      <c r="N13" s="36"/>
      <c r="O13" s="32"/>
      <c r="P13" s="48"/>
      <c r="Q13" s="32"/>
      <c r="R13" s="32"/>
      <c r="S13" s="32"/>
      <c r="T13" s="32"/>
      <c r="U13" s="32"/>
      <c r="V13" s="32"/>
      <c r="W13" s="32"/>
      <c r="X13" s="32"/>
      <c r="Y13" s="32"/>
      <c r="Z13" s="32"/>
      <c r="AA13" s="32"/>
      <c r="AB13" s="32"/>
    </row>
    <row r="14" spans="1:28" ht="15" customHeight="1">
      <c r="A14" s="32"/>
      <c r="B14" s="46" t="s">
        <v>203</v>
      </c>
      <c r="C14" s="32"/>
      <c r="D14" s="32"/>
      <c r="E14" s="452"/>
      <c r="F14" s="1199"/>
      <c r="G14" s="1199"/>
      <c r="H14" s="1103">
        <f>SUM(F14:G14)</f>
        <v>0</v>
      </c>
      <c r="I14" s="1199"/>
      <c r="J14" s="1199"/>
      <c r="K14" s="1199"/>
      <c r="L14" s="1103">
        <f>SUM(J14:K14)</f>
        <v>0</v>
      </c>
      <c r="M14" s="1199"/>
      <c r="N14" s="36"/>
      <c r="O14" s="32"/>
      <c r="P14" s="48"/>
      <c r="Q14" s="32"/>
      <c r="R14" s="32"/>
      <c r="S14" s="32"/>
      <c r="T14" s="32"/>
      <c r="U14" s="32"/>
      <c r="V14" s="32"/>
      <c r="W14" s="32"/>
      <c r="X14" s="32"/>
      <c r="Y14" s="32"/>
      <c r="Z14" s="32"/>
      <c r="AA14" s="32"/>
      <c r="AB14" s="32"/>
    </row>
    <row r="15" spans="1:28" s="2088" customFormat="1" ht="15" customHeight="1">
      <c r="A15" s="452"/>
      <c r="B15" s="2090" t="s">
        <v>3090</v>
      </c>
      <c r="C15" s="452"/>
      <c r="D15" s="452"/>
      <c r="E15" s="452"/>
      <c r="F15" s="1263"/>
      <c r="G15" s="1263"/>
      <c r="H15" s="1103">
        <f t="shared" ref="H15:H19" si="0">SUM(F15:G15)</f>
        <v>0</v>
      </c>
      <c r="I15" s="1263"/>
      <c r="J15" s="1263"/>
      <c r="K15" s="1263"/>
      <c r="L15" s="1248"/>
      <c r="M15" s="1263"/>
      <c r="N15" s="1093"/>
      <c r="O15" s="452"/>
      <c r="P15" s="2095"/>
      <c r="Q15" s="452"/>
      <c r="R15" s="452"/>
      <c r="S15" s="452"/>
      <c r="T15" s="452"/>
      <c r="U15" s="452"/>
      <c r="V15" s="452"/>
      <c r="W15" s="452"/>
      <c r="X15" s="452"/>
      <c r="Y15" s="452"/>
      <c r="Z15" s="452"/>
      <c r="AA15" s="452"/>
      <c r="AB15" s="452"/>
    </row>
    <row r="16" spans="1:28" s="2088" customFormat="1" ht="15" customHeight="1">
      <c r="A16" s="452"/>
      <c r="B16" s="46" t="s">
        <v>309</v>
      </c>
      <c r="C16" s="452"/>
      <c r="D16" s="452"/>
      <c r="E16" s="452"/>
      <c r="F16" s="1263"/>
      <c r="G16" s="1263"/>
      <c r="H16" s="1103">
        <f t="shared" si="0"/>
        <v>0</v>
      </c>
      <c r="I16" s="1263"/>
      <c r="J16" s="1263"/>
      <c r="K16" s="1263"/>
      <c r="L16" s="1248"/>
      <c r="M16" s="1263"/>
      <c r="N16" s="1093"/>
      <c r="O16" s="452"/>
      <c r="P16" s="2095"/>
      <c r="Q16" s="452"/>
      <c r="R16" s="452"/>
      <c r="S16" s="452"/>
      <c r="T16" s="452"/>
      <c r="U16" s="452"/>
      <c r="V16" s="452"/>
      <c r="W16" s="452"/>
      <c r="X16" s="452"/>
      <c r="Y16" s="452"/>
      <c r="Z16" s="452"/>
      <c r="AA16" s="452"/>
      <c r="AB16" s="452"/>
    </row>
    <row r="17" spans="1:28" s="2088" customFormat="1" ht="15" customHeight="1">
      <c r="A17" s="452"/>
      <c r="B17" s="2096" t="s">
        <v>3270</v>
      </c>
      <c r="C17" s="452"/>
      <c r="D17" s="452"/>
      <c r="E17" s="452"/>
      <c r="F17" s="452"/>
      <c r="G17" s="452"/>
      <c r="H17" s="1103"/>
      <c r="I17" s="452"/>
      <c r="J17" s="1263"/>
      <c r="K17" s="1263"/>
      <c r="L17" s="1248"/>
      <c r="M17" s="1263"/>
      <c r="N17" s="1093"/>
      <c r="O17" s="452"/>
      <c r="P17" s="2095"/>
      <c r="Q17" s="452"/>
      <c r="R17" s="452"/>
      <c r="S17" s="452"/>
      <c r="T17" s="452"/>
      <c r="U17" s="452"/>
      <c r="V17" s="452"/>
      <c r="W17" s="452"/>
      <c r="X17" s="452"/>
      <c r="Y17" s="452"/>
      <c r="Z17" s="452"/>
      <c r="AA17" s="452"/>
      <c r="AB17" s="452"/>
    </row>
    <row r="18" spans="1:28" s="2088" customFormat="1" ht="15" customHeight="1">
      <c r="A18" s="452"/>
      <c r="B18" s="2089" t="s">
        <v>199</v>
      </c>
      <c r="C18" s="452"/>
      <c r="D18" s="452"/>
      <c r="E18" s="452"/>
      <c r="F18" s="1263"/>
      <c r="G18" s="1263"/>
      <c r="H18" s="1103">
        <f t="shared" si="0"/>
        <v>0</v>
      </c>
      <c r="I18" s="1263"/>
      <c r="J18" s="1263"/>
      <c r="K18" s="1263"/>
      <c r="L18" s="1248"/>
      <c r="M18" s="1263"/>
      <c r="N18" s="1093"/>
      <c r="O18" s="452"/>
      <c r="P18" s="2095"/>
      <c r="Q18" s="452"/>
      <c r="R18" s="452"/>
      <c r="S18" s="452"/>
      <c r="T18" s="452"/>
      <c r="U18" s="452"/>
      <c r="V18" s="452"/>
      <c r="W18" s="452"/>
      <c r="X18" s="452"/>
      <c r="Y18" s="452"/>
      <c r="Z18" s="452"/>
      <c r="AA18" s="452"/>
      <c r="AB18" s="452"/>
    </row>
    <row r="19" spans="1:28" s="2088" customFormat="1" ht="15" customHeight="1">
      <c r="A19" s="452"/>
      <c r="B19" s="2089" t="s">
        <v>203</v>
      </c>
      <c r="C19" s="452"/>
      <c r="D19" s="452"/>
      <c r="E19" s="452"/>
      <c r="F19" s="1263"/>
      <c r="G19" s="1263"/>
      <c r="H19" s="1103">
        <f t="shared" si="0"/>
        <v>0</v>
      </c>
      <c r="I19" s="1263"/>
      <c r="J19" s="1263"/>
      <c r="K19" s="1263"/>
      <c r="L19" s="1248"/>
      <c r="M19" s="1263"/>
      <c r="N19" s="1093"/>
      <c r="O19" s="452"/>
      <c r="P19" s="2095"/>
      <c r="Q19" s="452"/>
      <c r="R19" s="452"/>
      <c r="S19" s="452"/>
      <c r="T19" s="452"/>
      <c r="U19" s="452"/>
      <c r="V19" s="452"/>
      <c r="W19" s="452"/>
      <c r="X19" s="452"/>
      <c r="Y19" s="452"/>
      <c r="Z19" s="452"/>
      <c r="AA19" s="452"/>
      <c r="AB19" s="452"/>
    </row>
    <row r="20" spans="1:28" s="2088" customFormat="1" ht="15" customHeight="1">
      <c r="A20" s="452"/>
      <c r="B20" s="2090" t="s">
        <v>3090</v>
      </c>
      <c r="C20" s="452"/>
      <c r="D20" s="452"/>
      <c r="E20" s="452"/>
      <c r="F20" s="1263"/>
      <c r="G20" s="1263"/>
      <c r="H20" s="1103">
        <f>SUM(F20:G20)</f>
        <v>0</v>
      </c>
      <c r="I20" s="1263"/>
      <c r="J20" s="1263"/>
      <c r="K20" s="1263"/>
      <c r="L20" s="1248"/>
      <c r="M20" s="1263"/>
      <c r="N20" s="1093"/>
      <c r="O20" s="452"/>
      <c r="P20" s="2095"/>
      <c r="Q20" s="452"/>
      <c r="R20" s="452"/>
      <c r="S20" s="452"/>
      <c r="T20" s="452"/>
      <c r="U20" s="452"/>
      <c r="V20" s="452"/>
      <c r="W20" s="452"/>
      <c r="X20" s="452"/>
      <c r="Y20" s="452"/>
      <c r="Z20" s="452"/>
      <c r="AA20" s="452"/>
      <c r="AB20" s="452"/>
    </row>
    <row r="21" spans="1:28" ht="15" customHeight="1">
      <c r="A21" s="14"/>
      <c r="B21" s="51"/>
      <c r="C21" s="14"/>
      <c r="D21" s="14"/>
      <c r="E21" s="622"/>
      <c r="F21" s="1240">
        <f>SUM(F13:F16)+SUM(F18:F20)</f>
        <v>0</v>
      </c>
      <c r="G21" s="1240">
        <f>SUM(G13:G16)+SUM(G18:G20)</f>
        <v>0</v>
      </c>
      <c r="H21" s="1240">
        <f>SUM(H13:H16)+SUM(H18:H20)</f>
        <v>0</v>
      </c>
      <c r="I21" s="1240">
        <f>SUM(I13:I16)+SUM(I18:I20)</f>
        <v>0</v>
      </c>
      <c r="J21" s="1240">
        <f>SUM(J12:J20)</f>
        <v>0</v>
      </c>
      <c r="K21" s="1240">
        <f>SUM(K12:K20)</f>
        <v>0</v>
      </c>
      <c r="L21" s="1240">
        <f>SUM(L12:L20)</f>
        <v>0</v>
      </c>
      <c r="M21" s="1240">
        <f>SUM(M12:M20)</f>
        <v>0</v>
      </c>
      <c r="N21" s="52"/>
      <c r="O21" s="14"/>
      <c r="P21" s="50"/>
      <c r="Q21" s="14"/>
      <c r="R21" s="14"/>
      <c r="S21" s="14"/>
      <c r="T21" s="14"/>
      <c r="U21" s="14"/>
      <c r="V21" s="14"/>
      <c r="W21" s="14"/>
      <c r="X21" s="14"/>
      <c r="Y21" s="14"/>
      <c r="Z21" s="14"/>
      <c r="AA21" s="14"/>
      <c r="AB21" s="14"/>
    </row>
    <row r="22" spans="1:28" ht="15" customHeight="1">
      <c r="A22" s="14"/>
      <c r="B22" s="53" t="s">
        <v>3091</v>
      </c>
      <c r="C22" s="14"/>
      <c r="D22" s="14"/>
      <c r="E22" s="622"/>
      <c r="F22" s="1241">
        <f>-F40</f>
        <v>0</v>
      </c>
      <c r="G22" s="1241">
        <f>-G40</f>
        <v>0</v>
      </c>
      <c r="H22" s="1241">
        <f t="shared" ref="H22:M22" si="1">-H40</f>
        <v>0</v>
      </c>
      <c r="I22" s="1241">
        <f t="shared" si="1"/>
        <v>0</v>
      </c>
      <c r="J22" s="1241">
        <f t="shared" si="1"/>
        <v>0</v>
      </c>
      <c r="K22" s="1241">
        <f t="shared" si="1"/>
        <v>0</v>
      </c>
      <c r="L22" s="1241">
        <f t="shared" si="1"/>
        <v>0</v>
      </c>
      <c r="M22" s="1241">
        <f t="shared" si="1"/>
        <v>0</v>
      </c>
      <c r="N22" s="40"/>
      <c r="O22" s="14"/>
      <c r="P22" s="50"/>
      <c r="Q22" s="14"/>
      <c r="R22" s="14"/>
      <c r="S22" s="14"/>
      <c r="T22" s="14"/>
      <c r="U22" s="14"/>
      <c r="V22" s="14"/>
      <c r="W22" s="14"/>
      <c r="X22" s="14"/>
      <c r="Y22" s="14"/>
      <c r="Z22" s="14"/>
      <c r="AA22" s="14"/>
      <c r="AB22" s="14"/>
    </row>
    <row r="23" spans="1:28" ht="15" customHeight="1" thickBot="1">
      <c r="A23" s="14"/>
      <c r="B23" s="51" t="s">
        <v>310</v>
      </c>
      <c r="C23" s="14"/>
      <c r="D23" s="14"/>
      <c r="E23" s="622"/>
      <c r="F23" s="1242">
        <f>SUM(F21:F22)</f>
        <v>0</v>
      </c>
      <c r="G23" s="1242">
        <f t="shared" ref="G23:M23" si="2">SUM(G21:G22)</f>
        <v>0</v>
      </c>
      <c r="H23" s="1242">
        <f>SUM(H21:H22)</f>
        <v>0</v>
      </c>
      <c r="I23" s="1242">
        <f t="shared" si="2"/>
        <v>0</v>
      </c>
      <c r="J23" s="1242">
        <f t="shared" si="2"/>
        <v>0</v>
      </c>
      <c r="K23" s="1242">
        <f t="shared" si="2"/>
        <v>0</v>
      </c>
      <c r="L23" s="1242">
        <f t="shared" si="2"/>
        <v>0</v>
      </c>
      <c r="M23" s="1242">
        <f t="shared" si="2"/>
        <v>0</v>
      </c>
      <c r="N23" s="55"/>
      <c r="O23" s="14"/>
      <c r="P23" s="50"/>
      <c r="Q23" s="14"/>
      <c r="R23" s="14"/>
      <c r="S23" s="14"/>
      <c r="T23" s="14"/>
      <c r="U23" s="14"/>
      <c r="V23" s="14"/>
      <c r="W23" s="14"/>
      <c r="X23" s="14"/>
      <c r="Y23" s="14"/>
      <c r="Z23" s="14"/>
      <c r="AA23" s="14"/>
      <c r="AB23" s="14"/>
    </row>
    <row r="24" spans="1:28" ht="15" customHeight="1" thickTop="1">
      <c r="A24" s="14"/>
      <c r="B24" s="46"/>
      <c r="C24" s="14"/>
      <c r="D24" s="14"/>
      <c r="E24" s="622"/>
      <c r="F24" s="872"/>
      <c r="G24" s="872"/>
      <c r="H24" s="872"/>
      <c r="I24" s="872"/>
      <c r="J24" s="872"/>
      <c r="K24" s="872"/>
      <c r="L24" s="872"/>
      <c r="M24" s="872"/>
      <c r="N24" s="40"/>
      <c r="O24" s="14"/>
      <c r="P24" s="50"/>
      <c r="Q24" s="14"/>
      <c r="R24" s="14"/>
      <c r="S24" s="14"/>
      <c r="T24" s="14"/>
      <c r="U24" s="14"/>
      <c r="V24" s="14"/>
      <c r="W24" s="14"/>
      <c r="X24" s="14"/>
      <c r="Y24" s="14"/>
      <c r="Z24" s="14"/>
      <c r="AA24" s="14"/>
      <c r="AB24" s="14"/>
    </row>
    <row r="25" spans="1:28" ht="15" customHeight="1" thickBot="1">
      <c r="A25" s="14"/>
      <c r="B25" s="51" t="s">
        <v>157</v>
      </c>
      <c r="C25" s="14"/>
      <c r="D25" s="14"/>
      <c r="E25" s="622"/>
      <c r="F25" s="1200"/>
      <c r="G25" s="1200"/>
      <c r="H25" s="1243">
        <f>SUM(F25:G25)</f>
        <v>0</v>
      </c>
      <c r="I25" s="1200"/>
      <c r="J25" s="1200"/>
      <c r="K25" s="1200"/>
      <c r="L25" s="1243">
        <f>SUM(J25:K25)</f>
        <v>0</v>
      </c>
      <c r="M25" s="1200"/>
      <c r="N25" s="55"/>
      <c r="O25" s="14"/>
      <c r="P25" s="50"/>
      <c r="Q25" s="14"/>
      <c r="R25" s="14"/>
      <c r="S25" s="14"/>
      <c r="T25" s="14"/>
      <c r="U25" s="14"/>
      <c r="V25" s="14"/>
      <c r="W25" s="14"/>
      <c r="X25" s="14"/>
      <c r="Y25" s="14"/>
      <c r="Z25" s="14"/>
      <c r="AA25" s="14"/>
      <c r="AB25" s="14"/>
    </row>
    <row r="26" spans="1:28" ht="15" customHeight="1" thickTop="1">
      <c r="A26" s="14"/>
      <c r="B26" s="51"/>
      <c r="C26" s="14"/>
      <c r="D26" s="14"/>
      <c r="E26" s="622"/>
      <c r="F26" s="872"/>
      <c r="G26" s="872"/>
      <c r="H26" s="872"/>
      <c r="I26" s="872"/>
      <c r="J26" s="872"/>
      <c r="K26" s="872"/>
      <c r="L26" s="872"/>
      <c r="M26" s="872"/>
      <c r="N26" s="40"/>
      <c r="O26" s="14"/>
      <c r="P26" s="50"/>
      <c r="Q26" s="14"/>
      <c r="R26" s="14"/>
      <c r="S26" s="14"/>
      <c r="T26" s="14"/>
      <c r="U26" s="14"/>
      <c r="V26" s="14"/>
      <c r="W26" s="14"/>
      <c r="X26" s="14"/>
      <c r="Y26" s="14"/>
      <c r="Z26" s="14"/>
      <c r="AA26" s="14"/>
      <c r="AB26" s="14"/>
    </row>
    <row r="27" spans="1:28" ht="15.75" customHeight="1">
      <c r="A27" s="32"/>
      <c r="B27" s="51" t="s">
        <v>311</v>
      </c>
      <c r="C27" s="32"/>
      <c r="D27" s="32"/>
      <c r="E27" s="452"/>
      <c r="F27" s="872"/>
      <c r="G27" s="872"/>
      <c r="H27" s="872"/>
      <c r="I27" s="872"/>
      <c r="J27" s="872"/>
      <c r="K27" s="872"/>
      <c r="L27" s="870"/>
      <c r="M27" s="872"/>
      <c r="N27" s="36"/>
      <c r="O27" s="32"/>
      <c r="P27" s="48"/>
      <c r="Q27" s="32"/>
      <c r="R27" s="32"/>
      <c r="S27" s="32"/>
      <c r="T27" s="32"/>
      <c r="U27" s="32"/>
      <c r="V27" s="32"/>
      <c r="W27" s="32"/>
      <c r="X27" s="32"/>
      <c r="Y27" s="32"/>
      <c r="Z27" s="32"/>
      <c r="AA27" s="32"/>
      <c r="AB27" s="32"/>
    </row>
    <row r="28" spans="1:28" ht="12.75" customHeight="1" thickBot="1">
      <c r="A28" s="32"/>
      <c r="B28" s="46" t="s">
        <v>200</v>
      </c>
      <c r="C28" s="32"/>
      <c r="D28" s="32"/>
      <c r="E28" s="452"/>
      <c r="F28" s="1201"/>
      <c r="G28" s="1201"/>
      <c r="H28" s="1244">
        <f>SUM(F28:G28)</f>
        <v>0</v>
      </c>
      <c r="I28" s="1201"/>
      <c r="J28" s="1201"/>
      <c r="K28" s="1201"/>
      <c r="L28" s="1244">
        <f>SUM(J28:K28)</f>
        <v>0</v>
      </c>
      <c r="M28" s="1201"/>
      <c r="N28" s="31"/>
      <c r="O28" s="32"/>
      <c r="P28" s="48"/>
      <c r="Q28" s="32"/>
      <c r="R28" s="32"/>
      <c r="S28" s="32"/>
      <c r="T28" s="32"/>
      <c r="U28" s="32"/>
      <c r="V28" s="32"/>
      <c r="W28" s="32"/>
      <c r="X28" s="32"/>
      <c r="Y28" s="32"/>
      <c r="Z28" s="32"/>
      <c r="AA28" s="32"/>
      <c r="AB28" s="32"/>
    </row>
    <row r="29" spans="1:28" ht="15" customHeight="1" thickBot="1">
      <c r="A29" s="32"/>
      <c r="B29" s="2367" t="s">
        <v>201</v>
      </c>
      <c r="C29" s="2342"/>
      <c r="D29" s="32"/>
      <c r="E29" s="452"/>
      <c r="F29" s="1201"/>
      <c r="G29" s="1201"/>
      <c r="H29" s="1244">
        <f>SUM(F29:G29)</f>
        <v>0</v>
      </c>
      <c r="I29" s="1201"/>
      <c r="J29" s="1201"/>
      <c r="K29" s="1201"/>
      <c r="L29" s="1244">
        <f>SUM(J29:K29)</f>
        <v>0</v>
      </c>
      <c r="M29" s="1201"/>
      <c r="N29" s="31"/>
      <c r="O29" s="32"/>
      <c r="P29" s="48"/>
      <c r="Q29" s="32"/>
      <c r="R29" s="32"/>
      <c r="S29" s="32"/>
      <c r="T29" s="32"/>
      <c r="U29" s="32"/>
      <c r="V29" s="32"/>
      <c r="W29" s="32"/>
      <c r="X29" s="32"/>
      <c r="Y29" s="32"/>
      <c r="Z29" s="32"/>
      <c r="AA29" s="32"/>
      <c r="AB29" s="32"/>
    </row>
    <row r="30" spans="1:28" ht="12.75" customHeight="1" thickBot="1">
      <c r="A30" s="32"/>
      <c r="B30" s="2367" t="s">
        <v>202</v>
      </c>
      <c r="C30" s="2342"/>
      <c r="D30" s="32"/>
      <c r="E30" s="452"/>
      <c r="F30" s="1201"/>
      <c r="G30" s="1201"/>
      <c r="H30" s="1244">
        <f>SUM(F30:G30)</f>
        <v>0</v>
      </c>
      <c r="I30" s="1201"/>
      <c r="J30" s="1201"/>
      <c r="K30" s="1201"/>
      <c r="L30" s="1244">
        <f>SUM(J30:K30)</f>
        <v>0</v>
      </c>
      <c r="M30" s="1201"/>
      <c r="N30" s="31"/>
      <c r="O30" s="32"/>
      <c r="P30" s="48"/>
      <c r="Q30" s="32"/>
      <c r="R30" s="32"/>
      <c r="S30" s="32"/>
      <c r="T30" s="32"/>
      <c r="U30" s="32"/>
      <c r="V30" s="32"/>
      <c r="W30" s="32"/>
      <c r="X30" s="32"/>
      <c r="Y30" s="32"/>
      <c r="Z30" s="32"/>
      <c r="AA30" s="32"/>
      <c r="AB30" s="32"/>
    </row>
    <row r="31" spans="1:28" ht="12.75" customHeight="1">
      <c r="A31" s="32"/>
      <c r="B31" s="46"/>
      <c r="C31" s="46"/>
      <c r="D31" s="32"/>
      <c r="E31" s="452"/>
      <c r="F31" s="870"/>
      <c r="G31" s="870"/>
      <c r="H31" s="870"/>
      <c r="I31" s="870"/>
      <c r="J31" s="870"/>
      <c r="K31" s="870"/>
      <c r="L31" s="870"/>
      <c r="M31" s="870"/>
      <c r="N31" s="36"/>
      <c r="O31" s="32"/>
      <c r="P31" s="48"/>
      <c r="Q31" s="32"/>
      <c r="R31" s="32"/>
      <c r="S31" s="32"/>
      <c r="T31" s="32"/>
      <c r="U31" s="32"/>
      <c r="V31" s="32"/>
      <c r="W31" s="32"/>
      <c r="X31" s="32"/>
      <c r="Y31" s="32"/>
      <c r="Z31" s="32"/>
      <c r="AA31" s="32"/>
      <c r="AB31" s="32"/>
    </row>
    <row r="32" spans="1:28" ht="12" customHeight="1">
      <c r="A32" s="32"/>
      <c r="B32" s="1678" t="s">
        <v>312</v>
      </c>
      <c r="C32" s="1064"/>
      <c r="D32" s="1064"/>
      <c r="E32" s="834"/>
      <c r="F32" s="870"/>
      <c r="G32" s="870"/>
      <c r="H32" s="870"/>
      <c r="I32" s="850"/>
      <c r="J32" s="850"/>
      <c r="K32" s="870"/>
      <c r="L32" s="870"/>
      <c r="M32" s="870"/>
      <c r="N32" s="36" t="s">
        <v>313</v>
      </c>
      <c r="O32" s="32"/>
      <c r="P32" s="32"/>
      <c r="Q32" s="32"/>
      <c r="R32" s="32"/>
      <c r="S32" s="32"/>
      <c r="T32" s="32"/>
      <c r="U32" s="32"/>
      <c r="V32" s="32"/>
      <c r="W32" s="32"/>
      <c r="X32" s="32"/>
      <c r="Y32" s="32"/>
      <c r="Z32" s="32"/>
      <c r="AA32" s="32"/>
      <c r="AB32" s="32"/>
    </row>
    <row r="33" spans="1:28" ht="12" customHeight="1">
      <c r="A33" s="32"/>
      <c r="B33" s="1678"/>
      <c r="C33" s="1064"/>
      <c r="D33" s="1064"/>
      <c r="E33" s="834"/>
      <c r="F33" s="874"/>
      <c r="G33" s="874"/>
      <c r="H33" s="1245"/>
      <c r="I33" s="850"/>
      <c r="J33" s="874"/>
      <c r="K33" s="874"/>
      <c r="L33" s="874"/>
      <c r="M33" s="874"/>
      <c r="N33" s="42"/>
      <c r="O33" s="32"/>
      <c r="P33" s="32"/>
      <c r="Q33" s="32"/>
      <c r="R33" s="32"/>
      <c r="S33" s="32"/>
      <c r="T33" s="32"/>
      <c r="U33" s="32"/>
      <c r="V33" s="32"/>
      <c r="W33" s="32"/>
      <c r="X33" s="32"/>
      <c r="Y33" s="32"/>
      <c r="Z33" s="32"/>
      <c r="AA33" s="32"/>
      <c r="AB33" s="32"/>
    </row>
    <row r="34" spans="1:28" ht="12" customHeight="1">
      <c r="A34" s="32"/>
      <c r="B34" s="46" t="s">
        <v>314</v>
      </c>
      <c r="C34" s="1064"/>
      <c r="D34" s="1064"/>
      <c r="E34" s="834"/>
      <c r="F34" s="1202"/>
      <c r="G34" s="1202"/>
      <c r="H34" s="1246">
        <f t="shared" ref="H34:H39" si="3">SUM(F34:G34)</f>
        <v>0</v>
      </c>
      <c r="I34" s="1202"/>
      <c r="J34" s="1202"/>
      <c r="K34" s="1202"/>
      <c r="L34" s="1246">
        <f t="shared" ref="L34:L39" si="4">SUM(J34:K34)</f>
        <v>0</v>
      </c>
      <c r="M34" s="1202"/>
      <c r="N34" s="36"/>
      <c r="O34" s="32"/>
      <c r="P34" s="32"/>
      <c r="Q34" s="32"/>
      <c r="R34" s="32"/>
      <c r="S34" s="32"/>
      <c r="T34" s="32"/>
      <c r="U34" s="32"/>
      <c r="V34" s="32"/>
      <c r="W34" s="32"/>
      <c r="X34" s="32"/>
      <c r="Y34" s="32"/>
      <c r="Z34" s="32"/>
      <c r="AA34" s="32"/>
      <c r="AB34" s="32"/>
    </row>
    <row r="35" spans="1:28" ht="12" customHeight="1">
      <c r="A35" s="32"/>
      <c r="B35" s="1681" t="s">
        <v>315</v>
      </c>
      <c r="C35" s="1064"/>
      <c r="D35" s="1064"/>
      <c r="E35" s="834"/>
      <c r="F35" s="1202"/>
      <c r="G35" s="1202"/>
      <c r="H35" s="1246">
        <f t="shared" si="3"/>
        <v>0</v>
      </c>
      <c r="I35" s="1202"/>
      <c r="J35" s="1202"/>
      <c r="K35" s="1202"/>
      <c r="L35" s="1246">
        <f t="shared" si="4"/>
        <v>0</v>
      </c>
      <c r="M35" s="1202"/>
      <c r="N35" s="36"/>
      <c r="O35" s="32"/>
      <c r="P35" s="32"/>
      <c r="Q35" s="32"/>
      <c r="R35" s="32"/>
      <c r="S35" s="32"/>
      <c r="T35" s="32"/>
      <c r="U35" s="32"/>
      <c r="V35" s="32"/>
      <c r="W35" s="32"/>
      <c r="X35" s="32"/>
      <c r="Y35" s="32"/>
      <c r="Z35" s="32"/>
      <c r="AA35" s="32"/>
      <c r="AB35" s="32"/>
    </row>
    <row r="36" spans="1:28" ht="12" customHeight="1">
      <c r="A36" s="32"/>
      <c r="B36" s="1681" t="s">
        <v>316</v>
      </c>
      <c r="C36" s="1064"/>
      <c r="D36" s="1064"/>
      <c r="E36" s="834"/>
      <c r="F36" s="1199"/>
      <c r="G36" s="1199"/>
      <c r="H36" s="1246">
        <f t="shared" si="3"/>
        <v>0</v>
      </c>
      <c r="I36" s="1199"/>
      <c r="J36" s="1199"/>
      <c r="K36" s="1199"/>
      <c r="L36" s="1246">
        <f t="shared" si="4"/>
        <v>0</v>
      </c>
      <c r="M36" s="1199"/>
      <c r="N36" s="36"/>
      <c r="O36" s="32"/>
      <c r="P36" s="32"/>
      <c r="Q36" s="32"/>
      <c r="R36" s="32"/>
      <c r="S36" s="32"/>
      <c r="T36" s="32"/>
      <c r="U36" s="32"/>
      <c r="V36" s="32"/>
      <c r="W36" s="32"/>
      <c r="X36" s="32"/>
      <c r="Y36" s="32"/>
      <c r="Z36" s="32"/>
      <c r="AA36" s="32"/>
      <c r="AB36" s="32"/>
    </row>
    <row r="37" spans="1:28" ht="12" customHeight="1">
      <c r="A37" s="32"/>
      <c r="B37" s="1681" t="s">
        <v>317</v>
      </c>
      <c r="C37" s="1064"/>
      <c r="D37" s="1064"/>
      <c r="E37" s="834"/>
      <c r="F37" s="1199"/>
      <c r="G37" s="1199"/>
      <c r="H37" s="1246">
        <f t="shared" si="3"/>
        <v>0</v>
      </c>
      <c r="I37" s="1199"/>
      <c r="J37" s="1199"/>
      <c r="K37" s="1199"/>
      <c r="L37" s="1246">
        <f t="shared" si="4"/>
        <v>0</v>
      </c>
      <c r="M37" s="1199"/>
      <c r="N37" s="36"/>
      <c r="O37" s="32"/>
      <c r="P37" s="32"/>
      <c r="Q37" s="32"/>
      <c r="R37" s="32"/>
      <c r="S37" s="32"/>
      <c r="T37" s="1064"/>
      <c r="U37" s="32"/>
      <c r="V37" s="32"/>
      <c r="W37" s="32"/>
      <c r="X37" s="32"/>
      <c r="Y37" s="32"/>
      <c r="Z37" s="32"/>
      <c r="AA37" s="32"/>
      <c r="AB37" s="32"/>
    </row>
    <row r="38" spans="1:28" ht="12" customHeight="1">
      <c r="A38" s="32"/>
      <c r="B38" s="1681" t="s">
        <v>318</v>
      </c>
      <c r="C38" s="1064"/>
      <c r="D38" s="1064"/>
      <c r="E38" s="834"/>
      <c r="F38" s="1199"/>
      <c r="G38" s="1199"/>
      <c r="H38" s="1246">
        <f t="shared" si="3"/>
        <v>0</v>
      </c>
      <c r="I38" s="1199"/>
      <c r="J38" s="1199"/>
      <c r="K38" s="1199"/>
      <c r="L38" s="1246">
        <f t="shared" si="4"/>
        <v>0</v>
      </c>
      <c r="M38" s="1199"/>
      <c r="N38" s="36"/>
      <c r="O38" s="32"/>
      <c r="P38" s="32"/>
      <c r="Q38" s="32"/>
      <c r="R38" s="32"/>
      <c r="S38" s="32"/>
      <c r="T38" s="32"/>
      <c r="U38" s="32"/>
      <c r="V38" s="32"/>
      <c r="W38" s="32"/>
      <c r="X38" s="32"/>
      <c r="Y38" s="32"/>
      <c r="Z38" s="32"/>
      <c r="AA38" s="32"/>
      <c r="AB38" s="32"/>
    </row>
    <row r="39" spans="1:28" ht="12" customHeight="1">
      <c r="A39" s="32"/>
      <c r="B39" s="1681" t="s">
        <v>319</v>
      </c>
      <c r="C39" s="1064"/>
      <c r="D39" s="1064"/>
      <c r="E39" s="834"/>
      <c r="F39" s="1199"/>
      <c r="G39" s="1199"/>
      <c r="H39" s="1246">
        <f t="shared" si="3"/>
        <v>0</v>
      </c>
      <c r="I39" s="1199"/>
      <c r="J39" s="1199"/>
      <c r="K39" s="1199"/>
      <c r="L39" s="1246">
        <f t="shared" si="4"/>
        <v>0</v>
      </c>
      <c r="M39" s="1199"/>
      <c r="N39" s="36"/>
      <c r="O39" s="32"/>
      <c r="P39" s="32"/>
      <c r="Q39" s="32"/>
      <c r="R39" s="32"/>
      <c r="S39" s="32"/>
      <c r="T39" s="32"/>
      <c r="U39" s="32"/>
      <c r="V39" s="32"/>
      <c r="W39" s="32"/>
      <c r="X39" s="32"/>
      <c r="Y39" s="32"/>
      <c r="Z39" s="32"/>
      <c r="AA39" s="32"/>
      <c r="AB39" s="32"/>
    </row>
    <row r="40" spans="1:28" ht="12" customHeight="1" thickBot="1">
      <c r="A40" s="32"/>
      <c r="B40" s="51" t="s">
        <v>320</v>
      </c>
      <c r="C40" s="1064"/>
      <c r="D40" s="1064"/>
      <c r="E40" s="834"/>
      <c r="F40" s="1242">
        <f>SUM(F34:F39)</f>
        <v>0</v>
      </c>
      <c r="G40" s="1242">
        <f t="shared" ref="G40:M40" si="5">SUM(G34:G39)</f>
        <v>0</v>
      </c>
      <c r="H40" s="1247">
        <f>SUM(H34:H39)</f>
        <v>0</v>
      </c>
      <c r="I40" s="1242">
        <f t="shared" si="5"/>
        <v>0</v>
      </c>
      <c r="J40" s="1242">
        <f t="shared" si="5"/>
        <v>0</v>
      </c>
      <c r="K40" s="1242">
        <f t="shared" si="5"/>
        <v>0</v>
      </c>
      <c r="L40" s="1247">
        <f t="shared" si="5"/>
        <v>0</v>
      </c>
      <c r="M40" s="1242">
        <f t="shared" si="5"/>
        <v>0</v>
      </c>
      <c r="N40" s="56"/>
      <c r="O40" s="32"/>
      <c r="P40" s="32"/>
      <c r="Q40" s="32"/>
      <c r="R40" s="32"/>
      <c r="S40" s="32"/>
      <c r="T40" s="32"/>
      <c r="U40" s="32"/>
      <c r="V40" s="32"/>
      <c r="W40" s="32"/>
      <c r="X40" s="32"/>
      <c r="Y40" s="32"/>
      <c r="Z40" s="32"/>
      <c r="AA40" s="32"/>
      <c r="AB40" s="32"/>
    </row>
    <row r="41" spans="1:28" ht="12" customHeight="1" thickTop="1">
      <c r="A41" s="452"/>
      <c r="B41" s="51"/>
      <c r="C41" s="452"/>
      <c r="D41" s="452"/>
      <c r="E41" s="452"/>
      <c r="F41" s="1092"/>
      <c r="G41" s="1092"/>
      <c r="H41" s="1092"/>
      <c r="I41" s="1092"/>
      <c r="J41" s="1092"/>
      <c r="K41" s="1092"/>
      <c r="L41" s="1092"/>
      <c r="M41" s="1092"/>
      <c r="N41" s="1093"/>
      <c r="O41" s="452"/>
      <c r="P41" s="452"/>
      <c r="Q41" s="452"/>
      <c r="R41" s="452"/>
      <c r="S41" s="452"/>
      <c r="T41" s="834"/>
      <c r="U41" s="452"/>
      <c r="V41" s="452"/>
      <c r="W41" s="452"/>
      <c r="X41" s="452"/>
      <c r="Y41" s="452"/>
      <c r="Z41" s="452"/>
      <c r="AA41" s="452"/>
      <c r="AB41" s="452"/>
    </row>
    <row r="42" spans="1:28" s="1318" customFormat="1" ht="12" customHeight="1">
      <c r="A42" s="1392"/>
      <c r="B42" s="1104" t="s">
        <v>326</v>
      </c>
      <c r="C42" s="1392"/>
      <c r="D42" s="1392"/>
      <c r="E42" s="1392"/>
      <c r="F42" s="2005">
        <f t="shared" ref="F42:Q42" si="6">F40-F22</f>
        <v>0</v>
      </c>
      <c r="G42" s="2005">
        <f t="shared" si="6"/>
        <v>0</v>
      </c>
      <c r="H42" s="2005">
        <f>H40-H22</f>
        <v>0</v>
      </c>
      <c r="I42" s="2005">
        <f t="shared" si="6"/>
        <v>0</v>
      </c>
      <c r="J42" s="2005">
        <f t="shared" si="6"/>
        <v>0</v>
      </c>
      <c r="K42" s="2005">
        <f t="shared" si="6"/>
        <v>0</v>
      </c>
      <c r="L42" s="2005">
        <f t="shared" si="6"/>
        <v>0</v>
      </c>
      <c r="M42" s="2005">
        <f t="shared" si="6"/>
        <v>0</v>
      </c>
      <c r="N42" s="1642">
        <f t="shared" si="6"/>
        <v>0</v>
      </c>
      <c r="O42" s="1642">
        <f t="shared" si="6"/>
        <v>0</v>
      </c>
      <c r="P42" s="1642">
        <f t="shared" si="6"/>
        <v>0</v>
      </c>
      <c r="Q42" s="1642">
        <f t="shared" si="6"/>
        <v>0</v>
      </c>
      <c r="R42" s="1392"/>
      <c r="S42" s="1392"/>
      <c r="T42" s="1392"/>
      <c r="U42" s="1392"/>
      <c r="V42" s="1392"/>
      <c r="W42" s="1392"/>
      <c r="X42" s="1392"/>
      <c r="Y42" s="1392"/>
      <c r="Z42" s="1392"/>
      <c r="AA42" s="1392"/>
      <c r="AB42" s="1392"/>
    </row>
    <row r="43" spans="1:28" ht="12" customHeight="1">
      <c r="A43" s="452"/>
      <c r="B43" s="51"/>
      <c r="C43" s="452"/>
      <c r="D43" s="452"/>
      <c r="E43" s="452"/>
      <c r="F43" s="1092"/>
      <c r="G43" s="1092"/>
      <c r="H43" s="1092"/>
      <c r="I43" s="1092"/>
      <c r="J43" s="1092"/>
      <c r="K43" s="1092"/>
      <c r="L43" s="1092"/>
      <c r="M43" s="1092"/>
      <c r="N43" s="1093"/>
      <c r="O43" s="452"/>
      <c r="P43" s="452"/>
      <c r="Q43" s="452"/>
      <c r="R43" s="452"/>
      <c r="S43" s="452"/>
      <c r="T43" s="452"/>
      <c r="U43" s="452"/>
      <c r="V43" s="452"/>
      <c r="W43" s="452"/>
      <c r="X43" s="452"/>
      <c r="Y43" s="452"/>
      <c r="Z43" s="452"/>
      <c r="AA43" s="452"/>
      <c r="AB43" s="452"/>
    </row>
    <row r="44" spans="1:28" ht="12.75" customHeight="1">
      <c r="A44" s="59"/>
      <c r="B44" s="1214" t="s">
        <v>2894</v>
      </c>
      <c r="C44" s="1215"/>
      <c r="D44" s="1215"/>
      <c r="E44" s="1632"/>
      <c r="F44" s="1216"/>
      <c r="G44" s="1216"/>
      <c r="H44" s="1216"/>
      <c r="I44" s="2004"/>
      <c r="J44" s="870"/>
      <c r="K44" s="877"/>
      <c r="L44" s="870"/>
      <c r="M44" s="870"/>
      <c r="N44" s="36"/>
      <c r="O44" s="32"/>
      <c r="P44" s="48"/>
      <c r="Q44" s="32"/>
      <c r="R44" s="32"/>
      <c r="S44" s="32"/>
      <c r="T44" s="32"/>
      <c r="U44" s="32"/>
      <c r="V44" s="32"/>
      <c r="W44" s="32"/>
      <c r="X44" s="32"/>
      <c r="Y44" s="32"/>
      <c r="Z44" s="32"/>
      <c r="AA44" s="32"/>
      <c r="AB44" s="32"/>
    </row>
    <row r="45" spans="1:28" ht="12" customHeight="1">
      <c r="A45" s="41"/>
      <c r="B45" s="61"/>
      <c r="C45" s="61"/>
      <c r="D45" s="61"/>
      <c r="E45" s="626"/>
      <c r="F45" s="878"/>
      <c r="G45" s="878"/>
      <c r="H45" s="878"/>
      <c r="I45" s="879"/>
      <c r="J45" s="879"/>
      <c r="K45" s="880"/>
      <c r="L45" s="880"/>
      <c r="M45" s="880"/>
      <c r="N45" s="64"/>
      <c r="O45" s="41"/>
      <c r="P45" s="41"/>
      <c r="Q45" s="41"/>
      <c r="R45" s="41"/>
      <c r="S45" s="41"/>
      <c r="T45" s="41"/>
      <c r="U45" s="41"/>
      <c r="V45" s="41"/>
      <c r="W45" s="41"/>
      <c r="X45" s="41"/>
      <c r="Y45" s="41"/>
      <c r="Z45" s="41"/>
      <c r="AA45" s="41"/>
      <c r="AB45" s="41"/>
    </row>
    <row r="46" spans="1:28" ht="18" customHeight="1">
      <c r="A46" s="59"/>
      <c r="B46" s="1217" t="s">
        <v>2895</v>
      </c>
      <c r="C46" s="1218"/>
      <c r="D46" s="1215"/>
      <c r="E46" s="1632"/>
      <c r="F46" s="1216"/>
      <c r="G46" s="1216"/>
      <c r="H46" s="1216"/>
      <c r="I46" s="2004"/>
      <c r="J46" s="870"/>
      <c r="K46" s="870"/>
      <c r="L46" s="870"/>
      <c r="M46" s="870"/>
      <c r="N46" s="36"/>
      <c r="O46" s="32"/>
      <c r="P46" s="32"/>
      <c r="Q46" s="32"/>
      <c r="R46" s="32"/>
      <c r="S46" s="32"/>
      <c r="T46" s="32"/>
      <c r="U46" s="32"/>
      <c r="V46" s="32"/>
      <c r="W46" s="32"/>
      <c r="X46" s="32"/>
      <c r="Y46" s="32"/>
      <c r="Z46" s="32"/>
      <c r="AA46" s="32"/>
      <c r="AB46" s="32"/>
    </row>
    <row r="47" spans="1:28" ht="18" customHeight="1">
      <c r="A47" s="65"/>
      <c r="B47" s="70"/>
      <c r="C47" s="71"/>
      <c r="D47" s="71"/>
      <c r="E47" s="452"/>
      <c r="F47" s="881"/>
      <c r="G47" s="881"/>
      <c r="H47" s="881"/>
      <c r="I47" s="881"/>
      <c r="J47" s="881"/>
      <c r="K47" s="881"/>
      <c r="L47" s="881"/>
      <c r="M47" s="882"/>
      <c r="N47" s="42"/>
      <c r="O47" s="65"/>
      <c r="P47" s="65"/>
      <c r="Q47" s="65"/>
      <c r="R47" s="65"/>
      <c r="S47" s="65"/>
      <c r="T47" s="65"/>
      <c r="U47" s="65"/>
      <c r="V47" s="65"/>
      <c r="W47" s="65"/>
      <c r="X47" s="65"/>
      <c r="Y47" s="65"/>
      <c r="Z47" s="65"/>
      <c r="AA47" s="65"/>
      <c r="AB47" s="65"/>
    </row>
    <row r="48" spans="1:28" ht="12.75" customHeight="1">
      <c r="A48" s="72"/>
      <c r="B48" s="1989" t="s">
        <v>321</v>
      </c>
      <c r="C48" s="1990"/>
      <c r="D48" s="1633"/>
      <c r="E48" s="1633"/>
      <c r="F48" s="1991"/>
      <c r="G48" s="1991"/>
      <c r="H48" s="1992"/>
      <c r="I48" s="1993"/>
      <c r="J48" s="870"/>
      <c r="K48" s="870"/>
      <c r="L48" s="870"/>
      <c r="M48" s="870"/>
      <c r="N48" s="80"/>
      <c r="O48" s="72"/>
      <c r="P48" s="72"/>
      <c r="Q48" s="72"/>
      <c r="R48" s="72"/>
      <c r="S48" s="72"/>
      <c r="T48" s="72"/>
      <c r="U48" s="72"/>
      <c r="V48" s="72"/>
      <c r="W48" s="72"/>
      <c r="X48" s="72"/>
      <c r="Y48" s="72"/>
      <c r="Z48" s="72"/>
      <c r="AA48" s="72"/>
      <c r="AB48" s="72"/>
    </row>
    <row r="49" spans="1:28" ht="12.75" customHeight="1">
      <c r="A49" s="14"/>
      <c r="B49" s="1994"/>
      <c r="C49" s="1995"/>
      <c r="D49" s="1634"/>
      <c r="E49" s="1634"/>
      <c r="F49" s="1926"/>
      <c r="G49" s="1926"/>
      <c r="H49" s="1996"/>
      <c r="I49" s="1997"/>
      <c r="J49" s="881"/>
      <c r="K49" s="881"/>
      <c r="L49" s="881"/>
      <c r="M49" s="882"/>
      <c r="N49" s="81"/>
      <c r="O49" s="14"/>
      <c r="P49" s="14"/>
      <c r="Q49" s="14"/>
      <c r="R49" s="14"/>
      <c r="S49" s="14"/>
      <c r="T49" s="14"/>
      <c r="U49" s="14"/>
      <c r="V49" s="14"/>
      <c r="W49" s="14"/>
      <c r="X49" s="14"/>
      <c r="Y49" s="14"/>
      <c r="Z49" s="14"/>
      <c r="AA49" s="14"/>
      <c r="AB49" s="14"/>
    </row>
    <row r="50" spans="1:28" ht="12.75" customHeight="1">
      <c r="A50" s="14"/>
      <c r="B50" s="1994"/>
      <c r="C50" s="1995"/>
      <c r="D50" s="1634"/>
      <c r="E50" s="1634"/>
      <c r="F50" s="1926"/>
      <c r="G50" s="1926"/>
      <c r="H50" s="1996"/>
      <c r="I50" s="1997"/>
      <c r="J50" s="870"/>
      <c r="K50" s="870"/>
      <c r="L50" s="870"/>
      <c r="M50" s="870"/>
      <c r="N50" s="81"/>
      <c r="O50" s="14"/>
      <c r="P50" s="14"/>
      <c r="Q50" s="14"/>
      <c r="R50" s="14"/>
      <c r="S50" s="14"/>
      <c r="T50" s="14"/>
      <c r="U50" s="14"/>
      <c r="V50" s="14"/>
      <c r="W50" s="14"/>
      <c r="X50" s="14"/>
      <c r="Y50" s="14"/>
      <c r="Z50" s="14"/>
      <c r="AA50" s="14"/>
      <c r="AB50" s="14"/>
    </row>
    <row r="51" spans="1:28" ht="12.75" customHeight="1">
      <c r="A51" s="14"/>
      <c r="B51" s="1994"/>
      <c r="C51" s="1995"/>
      <c r="D51" s="1634"/>
      <c r="E51" s="1634"/>
      <c r="F51" s="1926"/>
      <c r="G51" s="1926"/>
      <c r="H51" s="1996"/>
      <c r="I51" s="1997"/>
      <c r="J51" s="881"/>
      <c r="K51" s="881"/>
      <c r="L51" s="881"/>
      <c r="M51" s="882"/>
      <c r="N51" s="81"/>
      <c r="O51" s="14"/>
      <c r="P51" s="14"/>
      <c r="Q51" s="14"/>
      <c r="R51" s="14"/>
      <c r="S51" s="14"/>
      <c r="T51" s="14"/>
      <c r="U51" s="14"/>
      <c r="V51" s="14"/>
      <c r="W51" s="14"/>
      <c r="X51" s="14"/>
      <c r="Y51" s="14"/>
      <c r="Z51" s="14"/>
      <c r="AA51" s="14"/>
      <c r="AB51" s="14"/>
    </row>
    <row r="52" spans="1:28" ht="12.75" customHeight="1">
      <c r="A52" s="14"/>
      <c r="B52" s="1994"/>
      <c r="C52" s="1995"/>
      <c r="D52" s="1634"/>
      <c r="E52" s="1634"/>
      <c r="F52" s="1926"/>
      <c r="G52" s="1926"/>
      <c r="H52" s="1996"/>
      <c r="I52" s="1997"/>
      <c r="J52" s="870"/>
      <c r="K52" s="870"/>
      <c r="L52" s="870"/>
      <c r="M52" s="870"/>
      <c r="N52" s="81"/>
      <c r="O52" s="14"/>
      <c r="P52" s="14"/>
      <c r="Q52" s="14"/>
      <c r="R52" s="14"/>
      <c r="S52" s="14"/>
      <c r="T52" s="14"/>
      <c r="U52" s="14"/>
      <c r="V52" s="14"/>
      <c r="W52" s="14"/>
      <c r="X52" s="14"/>
      <c r="Y52" s="14"/>
      <c r="Z52" s="14"/>
      <c r="AA52" s="14"/>
      <c r="AB52" s="14"/>
    </row>
    <row r="53" spans="1:28" ht="12.75" customHeight="1">
      <c r="A53" s="14"/>
      <c r="B53" s="1994"/>
      <c r="C53" s="1995"/>
      <c r="D53" s="1634"/>
      <c r="E53" s="1634"/>
      <c r="F53" s="1926"/>
      <c r="G53" s="1926"/>
      <c r="H53" s="1996"/>
      <c r="I53" s="1997"/>
      <c r="J53" s="881"/>
      <c r="K53" s="881"/>
      <c r="L53" s="881"/>
      <c r="M53" s="882"/>
      <c r="N53" s="81"/>
      <c r="O53" s="14"/>
      <c r="P53" s="14"/>
      <c r="Q53" s="14"/>
      <c r="R53" s="14"/>
      <c r="S53" s="14"/>
      <c r="T53" s="14"/>
      <c r="U53" s="14"/>
      <c r="V53" s="14"/>
      <c r="W53" s="14"/>
      <c r="X53" s="14"/>
      <c r="Y53" s="14"/>
      <c r="Z53" s="14"/>
      <c r="AA53" s="14"/>
      <c r="AB53" s="14"/>
    </row>
    <row r="54" spans="1:28" ht="12.75" customHeight="1">
      <c r="A54" s="14"/>
      <c r="B54" s="1994"/>
      <c r="C54" s="1995"/>
      <c r="D54" s="1634"/>
      <c r="E54" s="1634"/>
      <c r="F54" s="1926"/>
      <c r="G54" s="1926"/>
      <c r="H54" s="1996"/>
      <c r="I54" s="1997"/>
      <c r="J54" s="870"/>
      <c r="K54" s="870"/>
      <c r="L54" s="870"/>
      <c r="M54" s="870"/>
      <c r="N54" s="81"/>
      <c r="O54" s="14"/>
      <c r="P54" s="14"/>
      <c r="Q54" s="14"/>
      <c r="R54" s="14"/>
      <c r="S54" s="14"/>
      <c r="T54" s="14"/>
      <c r="U54" s="14"/>
      <c r="V54" s="14"/>
      <c r="W54" s="14"/>
      <c r="X54" s="14"/>
      <c r="Y54" s="14"/>
      <c r="Z54" s="14"/>
      <c r="AA54" s="14"/>
      <c r="AB54" s="14"/>
    </row>
    <row r="55" spans="1:28" ht="12.75" customHeight="1">
      <c r="A55" s="14"/>
      <c r="B55" s="1994"/>
      <c r="C55" s="1995"/>
      <c r="D55" s="1634"/>
      <c r="E55" s="1634"/>
      <c r="F55" s="1926"/>
      <c r="G55" s="1926"/>
      <c r="H55" s="1996"/>
      <c r="I55" s="1997"/>
      <c r="J55" s="881"/>
      <c r="K55" s="881"/>
      <c r="L55" s="881"/>
      <c r="M55" s="882"/>
      <c r="N55" s="81"/>
      <c r="O55" s="14"/>
      <c r="P55" s="14"/>
      <c r="Q55" s="14"/>
      <c r="R55" s="14"/>
      <c r="S55" s="14"/>
      <c r="T55" s="14"/>
      <c r="U55" s="14"/>
      <c r="V55" s="14"/>
      <c r="W55" s="14"/>
      <c r="X55" s="14"/>
      <c r="Y55" s="14"/>
      <c r="Z55" s="14"/>
      <c r="AA55" s="14"/>
      <c r="AB55" s="14"/>
    </row>
    <row r="56" spans="1:28" ht="12.75" customHeight="1">
      <c r="A56" s="14"/>
      <c r="B56" s="1998"/>
      <c r="C56" s="1995"/>
      <c r="D56" s="1634"/>
      <c r="E56" s="1634"/>
      <c r="F56" s="1926"/>
      <c r="G56" s="1926"/>
      <c r="H56" s="1996"/>
      <c r="I56" s="1997"/>
      <c r="J56" s="870"/>
      <c r="K56" s="870"/>
      <c r="L56" s="870"/>
      <c r="M56" s="870"/>
      <c r="N56" s="81"/>
      <c r="O56" s="14"/>
      <c r="P56" s="14"/>
      <c r="Q56" s="14"/>
      <c r="R56" s="14"/>
      <c r="S56" s="14"/>
      <c r="T56" s="14"/>
      <c r="U56" s="14"/>
      <c r="V56" s="14"/>
      <c r="W56" s="14"/>
      <c r="X56" s="14"/>
      <c r="Y56" s="14"/>
      <c r="Z56" s="14"/>
      <c r="AA56" s="14"/>
      <c r="AB56" s="14"/>
    </row>
    <row r="57" spans="1:28" ht="12.75" customHeight="1">
      <c r="A57" s="14"/>
      <c r="B57" s="1998"/>
      <c r="C57" s="1995"/>
      <c r="D57" s="1634"/>
      <c r="E57" s="1634"/>
      <c r="F57" s="1926"/>
      <c r="G57" s="1926"/>
      <c r="H57" s="1996"/>
      <c r="I57" s="1997"/>
      <c r="J57" s="881"/>
      <c r="K57" s="881"/>
      <c r="L57" s="881"/>
      <c r="M57" s="882"/>
      <c r="N57" s="81"/>
      <c r="O57" s="14"/>
      <c r="P57" s="14"/>
      <c r="Q57" s="14"/>
      <c r="R57" s="14"/>
      <c r="S57" s="14"/>
      <c r="T57" s="14"/>
      <c r="U57" s="14"/>
      <c r="V57" s="14"/>
      <c r="W57" s="14"/>
      <c r="X57" s="14"/>
      <c r="Y57" s="14"/>
      <c r="Z57" s="14"/>
      <c r="AA57" s="14"/>
      <c r="AB57" s="14"/>
    </row>
    <row r="58" spans="1:28" ht="12.75" customHeight="1">
      <c r="A58" s="14"/>
      <c r="B58" s="1999"/>
      <c r="C58" s="2000"/>
      <c r="D58" s="1635"/>
      <c r="E58" s="1635"/>
      <c r="F58" s="2001"/>
      <c r="G58" s="2001"/>
      <c r="H58" s="2002"/>
      <c r="I58" s="2003"/>
      <c r="J58" s="870"/>
      <c r="K58" s="870"/>
      <c r="L58" s="870"/>
      <c r="M58" s="870"/>
      <c r="N58" s="82"/>
      <c r="O58" s="14"/>
      <c r="P58" s="14"/>
      <c r="Q58" s="14"/>
      <c r="R58" s="14"/>
      <c r="S58" s="14"/>
      <c r="T58" s="14"/>
      <c r="U58" s="14"/>
      <c r="V58" s="14"/>
      <c r="W58" s="14"/>
      <c r="X58" s="14"/>
      <c r="Y58" s="14"/>
      <c r="Z58" s="14"/>
      <c r="AA58" s="14"/>
      <c r="AB58" s="14"/>
    </row>
    <row r="59" spans="1:28" ht="18" customHeight="1">
      <c r="A59" s="83"/>
      <c r="B59" s="612" t="s">
        <v>2002</v>
      </c>
      <c r="C59" s="34"/>
      <c r="D59" s="34"/>
      <c r="E59" s="1052"/>
      <c r="F59" s="851"/>
      <c r="G59" s="851"/>
      <c r="H59" s="851"/>
      <c r="I59" s="851"/>
      <c r="J59" s="851"/>
      <c r="K59" s="851"/>
      <c r="L59" s="851"/>
      <c r="M59" s="851"/>
      <c r="N59" s="42"/>
      <c r="O59" s="32"/>
      <c r="P59" s="32"/>
      <c r="Q59" s="32"/>
      <c r="R59" s="32"/>
      <c r="S59" s="32"/>
      <c r="T59" s="32"/>
      <c r="U59" s="32"/>
      <c r="V59" s="32"/>
      <c r="W59" s="32"/>
      <c r="X59" s="32"/>
      <c r="Y59" s="32"/>
      <c r="Z59" s="32"/>
      <c r="AA59" s="32"/>
      <c r="AB59" s="32"/>
    </row>
    <row r="60" spans="1:28" ht="18" customHeight="1">
      <c r="A60" s="83"/>
      <c r="B60" s="1052"/>
      <c r="C60" s="1052"/>
      <c r="D60" s="1052"/>
      <c r="E60" s="1052"/>
      <c r="F60" s="851"/>
      <c r="G60" s="851"/>
      <c r="H60" s="851"/>
      <c r="I60" s="851"/>
      <c r="J60" s="851"/>
      <c r="K60" s="851"/>
      <c r="L60" s="851"/>
      <c r="M60" s="851"/>
      <c r="N60" s="42"/>
      <c r="O60" s="452"/>
      <c r="P60" s="452"/>
      <c r="Q60" s="452"/>
      <c r="R60" s="452"/>
      <c r="S60" s="452"/>
      <c r="T60" s="452"/>
      <c r="U60" s="452"/>
      <c r="V60" s="452"/>
      <c r="W60" s="452"/>
      <c r="X60" s="452"/>
      <c r="Y60" s="452"/>
      <c r="Z60" s="452"/>
      <c r="AA60" s="452"/>
      <c r="AB60" s="452"/>
    </row>
    <row r="61" spans="1:28" ht="12.75" customHeight="1">
      <c r="A61" s="7" t="s">
        <v>10</v>
      </c>
      <c r="B61" s="8" t="s">
        <v>11</v>
      </c>
      <c r="C61" s="41"/>
      <c r="D61" s="32"/>
      <c r="E61" s="452"/>
      <c r="F61" s="870"/>
      <c r="G61" s="870"/>
      <c r="H61" s="870"/>
      <c r="I61" s="870"/>
      <c r="J61" s="870"/>
      <c r="K61" s="870"/>
      <c r="L61" s="870"/>
      <c r="M61" s="870"/>
      <c r="N61" s="36"/>
      <c r="O61" s="32"/>
      <c r="P61" s="32"/>
      <c r="Q61" s="32"/>
      <c r="R61" s="32"/>
      <c r="S61" s="32"/>
      <c r="T61" s="32"/>
      <c r="U61" s="32"/>
      <c r="V61" s="32"/>
      <c r="W61" s="32"/>
      <c r="X61" s="32"/>
      <c r="Y61" s="32"/>
      <c r="Z61" s="32"/>
      <c r="AA61" s="32"/>
      <c r="AB61" s="32"/>
    </row>
    <row r="62" spans="1:28" ht="12.75" customHeight="1">
      <c r="A62" s="8"/>
      <c r="B62" s="8"/>
      <c r="C62" s="41"/>
      <c r="D62" s="32"/>
      <c r="E62" s="452"/>
      <c r="F62" s="2363">
        <v>45473</v>
      </c>
      <c r="G62" s="2364"/>
      <c r="H62" s="2364"/>
      <c r="I62" s="2365"/>
      <c r="J62" s="2363">
        <v>45107</v>
      </c>
      <c r="K62" s="2364"/>
      <c r="L62" s="2364"/>
      <c r="M62" s="2365"/>
      <c r="N62" s="42"/>
      <c r="O62" s="32"/>
      <c r="P62" s="32"/>
      <c r="Q62" s="32"/>
      <c r="R62" s="32"/>
      <c r="S62" s="32"/>
      <c r="T62" s="32"/>
      <c r="U62" s="32"/>
      <c r="V62" s="32"/>
      <c r="W62" s="32"/>
      <c r="X62" s="32"/>
      <c r="Y62" s="32"/>
      <c r="Z62" s="32"/>
      <c r="AA62" s="32"/>
      <c r="AB62" s="32"/>
    </row>
    <row r="63" spans="1:28" ht="36">
      <c r="A63" s="32"/>
      <c r="B63" s="41"/>
      <c r="C63" s="41"/>
      <c r="D63" s="32"/>
      <c r="E63" s="452"/>
      <c r="F63" s="893" t="s">
        <v>108</v>
      </c>
      <c r="G63" s="893" t="s">
        <v>308</v>
      </c>
      <c r="H63" s="893" t="s">
        <v>109</v>
      </c>
      <c r="I63" s="893" t="s">
        <v>110</v>
      </c>
      <c r="J63" s="893" t="s">
        <v>108</v>
      </c>
      <c r="K63" s="893" t="s">
        <v>308</v>
      </c>
      <c r="L63" s="893" t="s">
        <v>109</v>
      </c>
      <c r="M63" s="893" t="s">
        <v>110</v>
      </c>
      <c r="N63" s="42"/>
      <c r="O63" s="32"/>
      <c r="P63" s="32"/>
      <c r="Q63" s="32"/>
      <c r="R63" s="32"/>
      <c r="S63" s="32"/>
      <c r="T63" s="32"/>
      <c r="U63" s="32"/>
      <c r="V63" s="32"/>
      <c r="W63" s="32"/>
      <c r="X63" s="32"/>
      <c r="Y63" s="32"/>
      <c r="Z63" s="32"/>
      <c r="AA63" s="32"/>
      <c r="AB63" s="32"/>
    </row>
    <row r="64" spans="1:28" ht="12.75" customHeight="1">
      <c r="A64" s="32"/>
      <c r="B64" s="41"/>
      <c r="C64" s="41"/>
      <c r="D64" s="32"/>
      <c r="E64" s="452"/>
      <c r="F64" s="874" t="s">
        <v>111</v>
      </c>
      <c r="G64" s="874" t="s">
        <v>111</v>
      </c>
      <c r="H64" s="874" t="s">
        <v>111</v>
      </c>
      <c r="I64" s="874" t="s">
        <v>111</v>
      </c>
      <c r="J64" s="874" t="s">
        <v>111</v>
      </c>
      <c r="K64" s="874" t="s">
        <v>111</v>
      </c>
      <c r="L64" s="874" t="s">
        <v>111</v>
      </c>
      <c r="M64" s="874" t="s">
        <v>111</v>
      </c>
      <c r="N64" s="42"/>
      <c r="O64" s="32"/>
      <c r="P64" s="32"/>
      <c r="Q64" s="32"/>
      <c r="R64" s="32"/>
      <c r="S64" s="32"/>
      <c r="T64" s="32"/>
      <c r="U64" s="32"/>
      <c r="V64" s="32"/>
      <c r="W64" s="32"/>
      <c r="X64" s="32"/>
      <c r="Y64" s="32"/>
      <c r="Z64" s="32"/>
      <c r="AA64" s="32"/>
      <c r="AB64" s="32"/>
    </row>
    <row r="65" spans="1:28" ht="12.75" customHeight="1">
      <c r="A65" s="32"/>
      <c r="B65" s="46" t="s">
        <v>204</v>
      </c>
      <c r="C65" s="41"/>
      <c r="D65" s="32"/>
      <c r="E65" s="452"/>
      <c r="F65" s="1199"/>
      <c r="G65" s="1199"/>
      <c r="H65" s="1103">
        <f>SUM(F65:G65)</f>
        <v>0</v>
      </c>
      <c r="I65" s="1199"/>
      <c r="J65" s="1199"/>
      <c r="K65" s="1199"/>
      <c r="L65" s="1103">
        <f t="shared" ref="L65:L74" si="7">SUM(J65:K65)</f>
        <v>0</v>
      </c>
      <c r="M65" s="1199"/>
      <c r="N65" s="36"/>
      <c r="O65" s="32"/>
      <c r="P65" s="32"/>
      <c r="Q65" s="32"/>
      <c r="R65" s="32"/>
      <c r="S65" s="32"/>
      <c r="T65" s="32"/>
      <c r="U65" s="32"/>
      <c r="V65" s="32"/>
      <c r="W65" s="32"/>
      <c r="X65" s="32"/>
      <c r="Y65" s="32"/>
      <c r="Z65" s="32"/>
      <c r="AA65" s="32"/>
      <c r="AB65" s="32"/>
    </row>
    <row r="66" spans="1:28" ht="12.75" customHeight="1">
      <c r="A66" s="32"/>
      <c r="B66" s="46" t="s">
        <v>205</v>
      </c>
      <c r="C66" s="46"/>
      <c r="D66" s="32"/>
      <c r="E66" s="452"/>
      <c r="F66" s="1199"/>
      <c r="G66" s="1199"/>
      <c r="H66" s="1103">
        <f t="shared" ref="H66:H74" si="8">SUM(F66:G66)</f>
        <v>0</v>
      </c>
      <c r="I66" s="1199"/>
      <c r="J66" s="1199"/>
      <c r="K66" s="1199"/>
      <c r="L66" s="1103">
        <f t="shared" si="7"/>
        <v>0</v>
      </c>
      <c r="M66" s="1199"/>
      <c r="N66" s="36"/>
      <c r="O66" s="32"/>
      <c r="P66" s="32"/>
      <c r="Q66" s="32"/>
      <c r="R66" s="32"/>
      <c r="S66" s="32"/>
      <c r="T66" s="32"/>
      <c r="U66" s="32"/>
      <c r="V66" s="32"/>
      <c r="W66" s="32"/>
      <c r="X66" s="32"/>
      <c r="Y66" s="32"/>
      <c r="Z66" s="32"/>
      <c r="AA66" s="32"/>
      <c r="AB66" s="32"/>
    </row>
    <row r="67" spans="1:28" ht="12.75" customHeight="1">
      <c r="A67" s="32"/>
      <c r="B67" s="46" t="s">
        <v>206</v>
      </c>
      <c r="C67" s="46"/>
      <c r="D67" s="32"/>
      <c r="E67" s="452"/>
      <c r="F67" s="1199"/>
      <c r="G67" s="1199"/>
      <c r="H67" s="1103">
        <f t="shared" si="8"/>
        <v>0</v>
      </c>
      <c r="I67" s="1199"/>
      <c r="J67" s="1199"/>
      <c r="K67" s="1199"/>
      <c r="L67" s="1103">
        <f t="shared" si="7"/>
        <v>0</v>
      </c>
      <c r="M67" s="1199"/>
      <c r="N67" s="36"/>
      <c r="O67" s="32"/>
      <c r="P67" s="32"/>
      <c r="Q67" s="32"/>
      <c r="R67" s="32"/>
      <c r="S67" s="32"/>
      <c r="T67" s="32"/>
      <c r="U67" s="32"/>
      <c r="V67" s="32"/>
      <c r="W67" s="32"/>
      <c r="X67" s="32"/>
      <c r="Y67" s="32"/>
      <c r="Z67" s="32"/>
      <c r="AA67" s="32"/>
      <c r="AB67" s="32"/>
    </row>
    <row r="68" spans="1:28" ht="24.75">
      <c r="A68" s="32"/>
      <c r="B68" s="363" t="s">
        <v>207</v>
      </c>
      <c r="C68" s="46"/>
      <c r="D68" s="32"/>
      <c r="E68" s="452"/>
      <c r="F68" s="1199"/>
      <c r="G68" s="1199"/>
      <c r="H68" s="1103">
        <f t="shared" si="8"/>
        <v>0</v>
      </c>
      <c r="I68" s="1199"/>
      <c r="J68" s="1199"/>
      <c r="K68" s="1199"/>
      <c r="L68" s="1103">
        <f t="shared" si="7"/>
        <v>0</v>
      </c>
      <c r="M68" s="1199"/>
      <c r="N68" s="36"/>
      <c r="O68" s="32"/>
      <c r="P68" s="32"/>
      <c r="Q68" s="32"/>
      <c r="R68" s="32"/>
      <c r="S68" s="32"/>
      <c r="T68" s="32"/>
      <c r="U68" s="32"/>
      <c r="V68" s="32"/>
      <c r="W68" s="32"/>
      <c r="X68" s="32"/>
      <c r="Y68" s="32"/>
      <c r="Z68" s="32"/>
      <c r="AA68" s="32"/>
      <c r="AB68" s="32"/>
    </row>
    <row r="69" spans="1:28" ht="12" customHeight="1">
      <c r="A69" s="32"/>
      <c r="B69" s="46" t="s">
        <v>208</v>
      </c>
      <c r="C69" s="46"/>
      <c r="D69" s="32"/>
      <c r="E69" s="452"/>
      <c r="F69" s="1199"/>
      <c r="G69" s="1199"/>
      <c r="H69" s="1103">
        <f t="shared" si="8"/>
        <v>0</v>
      </c>
      <c r="I69" s="1199"/>
      <c r="J69" s="1199"/>
      <c r="K69" s="1199"/>
      <c r="L69" s="1103">
        <f t="shared" si="7"/>
        <v>0</v>
      </c>
      <c r="M69" s="1199"/>
      <c r="N69" s="36"/>
      <c r="O69" s="32"/>
      <c r="P69" s="32"/>
      <c r="Q69" s="32"/>
      <c r="R69" s="32"/>
      <c r="S69" s="32"/>
      <c r="T69" s="32"/>
      <c r="U69" s="32"/>
      <c r="V69" s="32"/>
      <c r="W69" s="32"/>
      <c r="X69" s="32"/>
      <c r="Y69" s="32"/>
      <c r="Z69" s="32"/>
      <c r="AA69" s="32"/>
      <c r="AB69" s="32"/>
    </row>
    <row r="70" spans="1:28" ht="12.75" customHeight="1">
      <c r="A70" s="32"/>
      <c r="B70" s="46" t="s">
        <v>209</v>
      </c>
      <c r="C70" s="46"/>
      <c r="D70" s="32"/>
      <c r="E70" s="452"/>
      <c r="F70" s="1199"/>
      <c r="G70" s="1199"/>
      <c r="H70" s="1103">
        <f t="shared" si="8"/>
        <v>0</v>
      </c>
      <c r="I70" s="1199"/>
      <c r="J70" s="1199"/>
      <c r="K70" s="1199"/>
      <c r="L70" s="1103">
        <f t="shared" si="7"/>
        <v>0</v>
      </c>
      <c r="M70" s="1199"/>
      <c r="N70" s="36"/>
      <c r="O70" s="32"/>
      <c r="P70" s="32"/>
      <c r="Q70" s="32"/>
      <c r="R70" s="32"/>
      <c r="S70" s="32"/>
      <c r="T70" s="32"/>
      <c r="U70" s="32"/>
      <c r="V70" s="32"/>
      <c r="W70" s="32"/>
      <c r="X70" s="32"/>
      <c r="Y70" s="32"/>
      <c r="Z70" s="32"/>
      <c r="AA70" s="32"/>
      <c r="AB70" s="32"/>
    </row>
    <row r="71" spans="1:28" ht="12.75" customHeight="1">
      <c r="A71" s="32"/>
      <c r="B71" s="46" t="s">
        <v>210</v>
      </c>
      <c r="C71" s="46"/>
      <c r="D71" s="32"/>
      <c r="E71" s="452"/>
      <c r="F71" s="1199"/>
      <c r="G71" s="1199"/>
      <c r="H71" s="1103">
        <f t="shared" si="8"/>
        <v>0</v>
      </c>
      <c r="I71" s="1199"/>
      <c r="J71" s="1199"/>
      <c r="K71" s="1199"/>
      <c r="L71" s="1103">
        <f t="shared" si="7"/>
        <v>0</v>
      </c>
      <c r="M71" s="1199"/>
      <c r="N71" s="36"/>
      <c r="O71" s="32"/>
      <c r="P71" s="32"/>
      <c r="Q71" s="32"/>
      <c r="R71" s="32"/>
      <c r="S71" s="32"/>
      <c r="T71" s="32"/>
      <c r="U71" s="32"/>
      <c r="V71" s="32"/>
      <c r="W71" s="32"/>
      <c r="X71" s="32"/>
      <c r="Y71" s="32"/>
      <c r="Z71" s="32"/>
      <c r="AA71" s="32"/>
      <c r="AB71" s="32"/>
    </row>
    <row r="72" spans="1:28" ht="12.75" customHeight="1">
      <c r="A72" s="32"/>
      <c r="B72" s="46" t="s">
        <v>215</v>
      </c>
      <c r="C72" s="46"/>
      <c r="D72" s="32"/>
      <c r="E72" s="452"/>
      <c r="F72" s="1199"/>
      <c r="G72" s="1199"/>
      <c r="H72" s="1103">
        <f t="shared" si="8"/>
        <v>0</v>
      </c>
      <c r="I72" s="1199"/>
      <c r="J72" s="1199"/>
      <c r="K72" s="1199"/>
      <c r="L72" s="1103">
        <f t="shared" si="7"/>
        <v>0</v>
      </c>
      <c r="M72" s="1199"/>
      <c r="N72" s="36"/>
      <c r="O72" s="32"/>
      <c r="P72" s="32"/>
      <c r="Q72" s="32"/>
      <c r="R72" s="32"/>
      <c r="S72" s="32"/>
      <c r="T72" s="32"/>
      <c r="U72" s="32"/>
      <c r="V72" s="32"/>
      <c r="W72" s="32"/>
      <c r="X72" s="32"/>
      <c r="Y72" s="32"/>
      <c r="Z72" s="32"/>
      <c r="AA72" s="32"/>
      <c r="AB72" s="32"/>
    </row>
    <row r="73" spans="1:28" ht="12.75" customHeight="1">
      <c r="A73" s="32"/>
      <c r="B73" s="46" t="s">
        <v>222</v>
      </c>
      <c r="C73" s="46"/>
      <c r="D73" s="32"/>
      <c r="E73" s="452"/>
      <c r="F73" s="1199"/>
      <c r="G73" s="1199"/>
      <c r="H73" s="1103">
        <f t="shared" si="8"/>
        <v>0</v>
      </c>
      <c r="I73" s="1199"/>
      <c r="J73" s="1199"/>
      <c r="K73" s="1199"/>
      <c r="L73" s="1103">
        <f t="shared" si="7"/>
        <v>0</v>
      </c>
      <c r="M73" s="1199"/>
      <c r="N73" s="36"/>
      <c r="O73" s="32"/>
      <c r="P73" s="32"/>
      <c r="Q73" s="32"/>
      <c r="R73" s="32"/>
      <c r="S73" s="32"/>
      <c r="T73" s="32"/>
      <c r="U73" s="32"/>
      <c r="V73" s="32"/>
      <c r="W73" s="32"/>
      <c r="X73" s="32"/>
      <c r="Y73" s="32"/>
      <c r="Z73" s="32"/>
      <c r="AA73" s="32"/>
      <c r="AB73" s="32"/>
    </row>
    <row r="74" spans="1:28" ht="12.75" customHeight="1">
      <c r="A74" s="32"/>
      <c r="B74" s="1253" t="s">
        <v>228</v>
      </c>
      <c r="C74" s="46"/>
      <c r="D74" s="32"/>
      <c r="E74" s="452"/>
      <c r="F74" s="1199"/>
      <c r="G74" s="1199"/>
      <c r="H74" s="1103">
        <f t="shared" si="8"/>
        <v>0</v>
      </c>
      <c r="I74" s="1199"/>
      <c r="J74" s="1199"/>
      <c r="K74" s="1199"/>
      <c r="L74" s="1103">
        <f t="shared" si="7"/>
        <v>0</v>
      </c>
      <c r="M74" s="1199"/>
      <c r="N74" s="36"/>
      <c r="O74" s="32"/>
      <c r="P74" s="32"/>
      <c r="Q74" s="32"/>
      <c r="R74" s="32"/>
      <c r="S74" s="32"/>
      <c r="T74" s="32"/>
      <c r="U74" s="32"/>
      <c r="V74" s="32"/>
      <c r="W74" s="32"/>
      <c r="X74" s="32"/>
      <c r="Y74" s="32"/>
      <c r="Z74" s="32"/>
      <c r="AA74" s="32"/>
      <c r="AB74" s="32"/>
    </row>
    <row r="75" spans="1:28" ht="12.75" customHeight="1">
      <c r="A75" s="32"/>
      <c r="B75" s="51"/>
      <c r="C75" s="41"/>
      <c r="D75" s="32"/>
      <c r="E75" s="452"/>
      <c r="F75" s="1189">
        <f>SUM(F65:F74)</f>
        <v>0</v>
      </c>
      <c r="G75" s="1189">
        <f t="shared" ref="G75:M75" si="9">SUM(G65:G74)</f>
        <v>0</v>
      </c>
      <c r="H75" s="1189">
        <f>SUM(H65:H74)</f>
        <v>0</v>
      </c>
      <c r="I75" s="1189">
        <f t="shared" si="9"/>
        <v>0</v>
      </c>
      <c r="J75" s="1189">
        <f t="shared" si="9"/>
        <v>0</v>
      </c>
      <c r="K75" s="1189">
        <f t="shared" si="9"/>
        <v>0</v>
      </c>
      <c r="L75" s="1189">
        <f>SUM(L65:L74)</f>
        <v>0</v>
      </c>
      <c r="M75" s="1189">
        <f t="shared" si="9"/>
        <v>0</v>
      </c>
      <c r="N75" s="84"/>
      <c r="O75" s="32"/>
      <c r="P75" s="32"/>
      <c r="Q75" s="32"/>
      <c r="R75" s="32"/>
      <c r="S75" s="32"/>
      <c r="T75" s="32"/>
      <c r="U75" s="32"/>
      <c r="V75" s="32"/>
      <c r="W75" s="32"/>
      <c r="X75" s="32"/>
      <c r="Y75" s="32"/>
      <c r="Z75" s="32"/>
      <c r="AA75" s="32"/>
      <c r="AB75" s="32"/>
    </row>
    <row r="76" spans="1:28" ht="12.75" customHeight="1">
      <c r="A76" s="32"/>
      <c r="B76" s="46" t="s">
        <v>322</v>
      </c>
      <c r="C76" s="41"/>
      <c r="D76" s="32"/>
      <c r="E76" s="452"/>
      <c r="F76" s="1241">
        <f>-F109</f>
        <v>0</v>
      </c>
      <c r="G76" s="1241">
        <f t="shared" ref="G76:M76" si="10">-G109</f>
        <v>0</v>
      </c>
      <c r="H76" s="1241">
        <f t="shared" si="10"/>
        <v>0</v>
      </c>
      <c r="I76" s="1241">
        <f t="shared" si="10"/>
        <v>0</v>
      </c>
      <c r="J76" s="1241">
        <f t="shared" si="10"/>
        <v>0</v>
      </c>
      <c r="K76" s="1241">
        <f t="shared" si="10"/>
        <v>0</v>
      </c>
      <c r="L76" s="1241">
        <f t="shared" si="10"/>
        <v>0</v>
      </c>
      <c r="M76" s="1241">
        <f t="shared" si="10"/>
        <v>0</v>
      </c>
      <c r="N76" s="36"/>
      <c r="O76" s="32"/>
      <c r="P76" s="32"/>
      <c r="Q76" s="32"/>
      <c r="R76" s="32"/>
      <c r="S76" s="32"/>
      <c r="T76" s="32"/>
      <c r="U76" s="32"/>
      <c r="V76" s="32"/>
      <c r="W76" s="32"/>
      <c r="X76" s="32"/>
      <c r="Y76" s="32"/>
      <c r="Z76" s="32"/>
      <c r="AA76" s="32"/>
      <c r="AB76" s="32"/>
    </row>
    <row r="77" spans="1:28" ht="12.75" customHeight="1" thickBot="1">
      <c r="A77" s="32"/>
      <c r="B77" s="51" t="s">
        <v>323</v>
      </c>
      <c r="C77" s="41"/>
      <c r="D77" s="32"/>
      <c r="E77" s="452"/>
      <c r="F77" s="1242">
        <f t="shared" ref="F77:M77" si="11">SUM(F75:F76)</f>
        <v>0</v>
      </c>
      <c r="G77" s="1242">
        <f t="shared" si="11"/>
        <v>0</v>
      </c>
      <c r="H77" s="1242">
        <f>SUM(H75:H76)</f>
        <v>0</v>
      </c>
      <c r="I77" s="1242">
        <f t="shared" si="11"/>
        <v>0</v>
      </c>
      <c r="J77" s="1242">
        <f t="shared" si="11"/>
        <v>0</v>
      </c>
      <c r="K77" s="1242">
        <f>SUM(K75:K76)</f>
        <v>0</v>
      </c>
      <c r="L77" s="1242">
        <f>SUM(L75:L76)</f>
        <v>0</v>
      </c>
      <c r="M77" s="1242">
        <f t="shared" si="11"/>
        <v>0</v>
      </c>
      <c r="N77" s="56"/>
      <c r="O77" s="32"/>
      <c r="P77" s="32"/>
      <c r="Q77" s="32"/>
      <c r="R77" s="32"/>
      <c r="S77" s="32"/>
      <c r="T77" s="32"/>
      <c r="U77" s="32"/>
      <c r="V77" s="32"/>
      <c r="W77" s="32"/>
      <c r="X77" s="32"/>
      <c r="Y77" s="32"/>
      <c r="Z77" s="32"/>
      <c r="AA77" s="32"/>
      <c r="AB77" s="32"/>
    </row>
    <row r="78" spans="1:28" ht="12.75" customHeight="1" thickTop="1">
      <c r="A78" s="32"/>
      <c r="B78" s="51"/>
      <c r="C78" s="41"/>
      <c r="D78" s="32"/>
      <c r="E78" s="452"/>
      <c r="F78" s="870"/>
      <c r="G78" s="870"/>
      <c r="H78" s="1103"/>
      <c r="I78" s="870"/>
      <c r="J78" s="870"/>
      <c r="K78" s="870"/>
      <c r="L78" s="1103"/>
      <c r="M78" s="870"/>
      <c r="N78" s="36"/>
      <c r="O78" s="32"/>
      <c r="P78" s="32"/>
      <c r="Q78" s="32"/>
      <c r="R78" s="32"/>
      <c r="S78" s="32"/>
      <c r="T78" s="32"/>
      <c r="U78" s="32"/>
      <c r="V78" s="32"/>
      <c r="W78" s="32"/>
      <c r="X78" s="32"/>
      <c r="Y78" s="32"/>
      <c r="Z78" s="32"/>
      <c r="AA78" s="32"/>
      <c r="AB78" s="32"/>
    </row>
    <row r="79" spans="1:28" ht="12.75" customHeight="1">
      <c r="A79" s="32"/>
      <c r="B79" s="46" t="s">
        <v>324</v>
      </c>
      <c r="C79" s="613" t="s">
        <v>2002</v>
      </c>
      <c r="D79" s="32"/>
      <c r="E79" s="452"/>
      <c r="F79" s="1199"/>
      <c r="G79" s="1199"/>
      <c r="H79" s="1103">
        <f>SUM(F79:G79)</f>
        <v>0</v>
      </c>
      <c r="I79" s="1199"/>
      <c r="J79" s="1199"/>
      <c r="K79" s="1199"/>
      <c r="L79" s="1103">
        <f>SUM(J79:K79)</f>
        <v>0</v>
      </c>
      <c r="M79" s="1199"/>
      <c r="N79" s="36"/>
      <c r="O79" s="32"/>
      <c r="P79" s="32"/>
      <c r="Q79" s="32"/>
      <c r="R79" s="32"/>
      <c r="S79" s="32"/>
      <c r="T79" s="32"/>
      <c r="U79" s="32"/>
      <c r="V79" s="32"/>
      <c r="W79" s="32"/>
      <c r="X79" s="32"/>
      <c r="Y79" s="32"/>
      <c r="Z79" s="32"/>
      <c r="AA79" s="32"/>
      <c r="AB79" s="32"/>
    </row>
    <row r="80" spans="1:28" ht="12.75" customHeight="1">
      <c r="A80" s="32"/>
      <c r="B80" s="46" t="s">
        <v>325</v>
      </c>
      <c r="C80" s="613" t="s">
        <v>2002</v>
      </c>
      <c r="D80" s="32"/>
      <c r="E80" s="452"/>
      <c r="F80" s="1199"/>
      <c r="G80" s="1199"/>
      <c r="H80" s="1103">
        <f>SUM(F80:G80)</f>
        <v>0</v>
      </c>
      <c r="I80" s="1199"/>
      <c r="J80" s="1199"/>
      <c r="K80" s="1199"/>
      <c r="L80" s="1103">
        <f>SUM(J80:K80)</f>
        <v>0</v>
      </c>
      <c r="M80" s="1199"/>
      <c r="N80" s="36"/>
      <c r="O80" s="32"/>
      <c r="P80" s="32"/>
      <c r="Q80" s="32"/>
      <c r="R80" s="32"/>
      <c r="S80" s="32"/>
      <c r="T80" s="32"/>
      <c r="U80" s="32"/>
      <c r="V80" s="32"/>
      <c r="W80" s="32"/>
      <c r="X80" s="32"/>
      <c r="Y80" s="32"/>
      <c r="Z80" s="32"/>
      <c r="AA80" s="32"/>
      <c r="AB80" s="32"/>
    </row>
    <row r="81" spans="1:28" ht="12.75" customHeight="1" thickBot="1">
      <c r="A81" s="14"/>
      <c r="B81" s="51" t="s">
        <v>198</v>
      </c>
      <c r="C81" s="8"/>
      <c r="D81" s="14"/>
      <c r="E81" s="622"/>
      <c r="F81" s="1249">
        <f t="shared" ref="F81:M81" si="12">SUM(F79:F80)</f>
        <v>0</v>
      </c>
      <c r="G81" s="1249">
        <f t="shared" si="12"/>
        <v>0</v>
      </c>
      <c r="H81" s="1249">
        <f>SUM(H79:H80)</f>
        <v>0</v>
      </c>
      <c r="I81" s="1249">
        <f t="shared" si="12"/>
        <v>0</v>
      </c>
      <c r="J81" s="1249">
        <f t="shared" si="12"/>
        <v>0</v>
      </c>
      <c r="K81" s="1249">
        <f t="shared" si="12"/>
        <v>0</v>
      </c>
      <c r="L81" s="1249">
        <f t="shared" si="12"/>
        <v>0</v>
      </c>
      <c r="M81" s="1249">
        <f t="shared" si="12"/>
        <v>0</v>
      </c>
      <c r="N81" s="55"/>
      <c r="O81" s="14"/>
      <c r="P81" s="14"/>
      <c r="Q81" s="14"/>
      <c r="R81" s="14"/>
      <c r="S81" s="14"/>
      <c r="T81" s="14"/>
      <c r="U81" s="14"/>
      <c r="V81" s="14"/>
      <c r="W81" s="14"/>
      <c r="X81" s="14"/>
      <c r="Y81" s="14"/>
      <c r="Z81" s="14"/>
      <c r="AA81" s="14"/>
      <c r="AB81" s="14"/>
    </row>
    <row r="82" spans="1:28" ht="12.75" customHeight="1" thickTop="1">
      <c r="A82" s="32"/>
      <c r="B82" s="51"/>
      <c r="C82" s="41"/>
      <c r="D82" s="32"/>
      <c r="E82" s="452"/>
      <c r="F82" s="870"/>
      <c r="G82" s="870"/>
      <c r="H82" s="870"/>
      <c r="I82" s="870"/>
      <c r="J82" s="870"/>
      <c r="K82" s="870"/>
      <c r="L82" s="870"/>
      <c r="M82" s="870"/>
      <c r="N82" s="36"/>
      <c r="O82" s="32"/>
      <c r="P82" s="32"/>
      <c r="Q82" s="32"/>
      <c r="R82" s="32"/>
      <c r="S82" s="32"/>
      <c r="T82" s="32"/>
      <c r="U82" s="32"/>
      <c r="V82" s="32"/>
      <c r="W82" s="32"/>
      <c r="X82" s="32"/>
      <c r="Y82" s="32"/>
      <c r="Z82" s="32"/>
      <c r="AA82" s="32"/>
      <c r="AB82" s="32"/>
    </row>
    <row r="83" spans="1:28" ht="12.75" customHeight="1">
      <c r="A83" s="85"/>
      <c r="B83" s="86" t="s">
        <v>326</v>
      </c>
      <c r="C83" s="87"/>
      <c r="D83" s="85"/>
      <c r="E83" s="1392"/>
      <c r="F83" s="1250">
        <f>F77-F81</f>
        <v>0</v>
      </c>
      <c r="G83" s="1250">
        <f t="shared" ref="G83:M83" si="13">G77-G81</f>
        <v>0</v>
      </c>
      <c r="H83" s="1250">
        <f>H77-H81</f>
        <v>0</v>
      </c>
      <c r="I83" s="1250">
        <f t="shared" si="13"/>
        <v>0</v>
      </c>
      <c r="J83" s="1250">
        <f t="shared" si="13"/>
        <v>0</v>
      </c>
      <c r="K83" s="1250">
        <f t="shared" si="13"/>
        <v>0</v>
      </c>
      <c r="L83" s="1250">
        <f t="shared" si="13"/>
        <v>0</v>
      </c>
      <c r="M83" s="1250">
        <f t="shared" si="13"/>
        <v>0</v>
      </c>
      <c r="N83" s="36"/>
      <c r="O83" s="85"/>
      <c r="P83" s="85"/>
      <c r="Q83" s="85"/>
      <c r="R83" s="85"/>
      <c r="S83" s="85"/>
      <c r="T83" s="85"/>
      <c r="U83" s="85"/>
      <c r="V83" s="85"/>
      <c r="W83" s="85"/>
      <c r="X83" s="85"/>
      <c r="Y83" s="85"/>
      <c r="Z83" s="85"/>
      <c r="AA83" s="85"/>
      <c r="AB83" s="85"/>
    </row>
    <row r="84" spans="1:28" ht="12.75" customHeight="1">
      <c r="A84" s="32"/>
      <c r="B84" s="89"/>
      <c r="C84" s="41"/>
      <c r="D84" s="32"/>
      <c r="E84" s="452"/>
      <c r="F84" s="870"/>
      <c r="G84" s="870"/>
      <c r="H84" s="870"/>
      <c r="I84" s="870"/>
      <c r="J84" s="870"/>
      <c r="K84" s="870"/>
      <c r="L84" s="870"/>
      <c r="M84" s="870"/>
      <c r="N84" s="36"/>
      <c r="O84" s="32"/>
      <c r="P84" s="32"/>
      <c r="Q84" s="32"/>
      <c r="R84" s="32"/>
      <c r="S84" s="32"/>
      <c r="T84" s="32"/>
      <c r="U84" s="32"/>
      <c r="V84" s="32"/>
      <c r="W84" s="32"/>
      <c r="X84" s="32"/>
      <c r="Y84" s="32"/>
      <c r="Z84" s="32"/>
      <c r="AA84" s="32"/>
      <c r="AB84" s="32"/>
    </row>
    <row r="85" spans="1:28" ht="12.75" customHeight="1">
      <c r="A85" s="32"/>
      <c r="B85" s="90"/>
      <c r="C85" s="90"/>
      <c r="D85" s="58"/>
      <c r="E85" s="452"/>
      <c r="F85" s="876"/>
      <c r="G85" s="876"/>
      <c r="H85" s="876"/>
      <c r="I85" s="870"/>
      <c r="J85" s="870"/>
      <c r="K85" s="870"/>
      <c r="L85" s="870"/>
      <c r="M85" s="870"/>
      <c r="N85" s="36"/>
      <c r="O85" s="32"/>
      <c r="P85" s="32"/>
      <c r="Q85" s="32"/>
      <c r="R85" s="32"/>
      <c r="S85" s="32"/>
      <c r="T85" s="32"/>
      <c r="U85" s="32"/>
      <c r="V85" s="32"/>
      <c r="W85" s="32"/>
      <c r="X85" s="32"/>
      <c r="Y85" s="32"/>
      <c r="Z85" s="32"/>
      <c r="AA85" s="32"/>
      <c r="AB85" s="32"/>
    </row>
    <row r="86" spans="1:28" ht="12.75" customHeight="1">
      <c r="A86" s="59"/>
      <c r="B86" s="1190" t="s">
        <v>2896</v>
      </c>
      <c r="C86" s="1191"/>
      <c r="D86" s="1182"/>
      <c r="E86" s="1636"/>
      <c r="F86" s="1183"/>
      <c r="G86" s="1183"/>
      <c r="H86" s="1184"/>
      <c r="I86" s="877"/>
      <c r="J86" s="870"/>
      <c r="K86" s="870"/>
      <c r="L86" s="870"/>
      <c r="M86" s="870"/>
      <c r="N86" s="36"/>
      <c r="O86" s="32"/>
      <c r="P86" s="32"/>
      <c r="Q86" s="32"/>
      <c r="R86" s="32"/>
      <c r="S86" s="32"/>
      <c r="T86" s="32"/>
      <c r="U86" s="32"/>
      <c r="V86" s="32"/>
      <c r="W86" s="32"/>
      <c r="X86" s="32"/>
      <c r="Y86" s="32"/>
      <c r="Z86" s="32"/>
      <c r="AA86" s="32"/>
      <c r="AB86" s="32"/>
    </row>
    <row r="87" spans="1:28" ht="12.75" customHeight="1">
      <c r="A87" s="32"/>
      <c r="B87" s="89"/>
      <c r="C87" s="91"/>
      <c r="D87" s="71"/>
      <c r="E87" s="452"/>
      <c r="F87" s="881"/>
      <c r="G87" s="881"/>
      <c r="H87" s="881"/>
      <c r="I87" s="870"/>
      <c r="J87" s="870"/>
      <c r="K87" s="870"/>
      <c r="L87" s="870"/>
      <c r="M87" s="870"/>
      <c r="N87" s="36"/>
      <c r="O87" s="32"/>
      <c r="P87" s="32"/>
      <c r="Q87" s="32"/>
      <c r="R87" s="32"/>
      <c r="S87" s="32"/>
      <c r="T87" s="32"/>
      <c r="U87" s="32"/>
      <c r="V87" s="32"/>
      <c r="W87" s="32"/>
      <c r="X87" s="32"/>
      <c r="Y87" s="32"/>
      <c r="Z87" s="32"/>
      <c r="AA87" s="32"/>
      <c r="AB87" s="32"/>
    </row>
    <row r="88" spans="1:28" ht="12.75" customHeight="1">
      <c r="A88" s="32"/>
      <c r="B88" s="1685" t="s">
        <v>3065</v>
      </c>
      <c r="C88" s="1678"/>
      <c r="D88" s="1064"/>
      <c r="E88" s="834"/>
      <c r="F88" s="870"/>
      <c r="G88" s="870"/>
      <c r="H88" s="870"/>
      <c r="I88" s="850"/>
      <c r="J88" s="850"/>
      <c r="K88" s="870"/>
      <c r="L88" s="870"/>
      <c r="M88" s="870"/>
      <c r="N88" s="36" t="s">
        <v>313</v>
      </c>
      <c r="O88" s="32"/>
      <c r="P88" s="32"/>
      <c r="Q88" s="32"/>
      <c r="R88" s="32"/>
      <c r="S88" s="32"/>
      <c r="T88" s="32"/>
      <c r="U88" s="32"/>
      <c r="V88" s="32"/>
      <c r="W88" s="32"/>
      <c r="X88" s="32"/>
      <c r="Y88" s="32"/>
      <c r="Z88" s="32"/>
      <c r="AA88" s="32"/>
      <c r="AB88" s="32"/>
    </row>
    <row r="89" spans="1:28" ht="12.75" customHeight="1">
      <c r="A89" s="32"/>
      <c r="B89" s="1678"/>
      <c r="C89" s="1678"/>
      <c r="D89" s="1064"/>
      <c r="E89" s="834"/>
      <c r="F89" s="870"/>
      <c r="G89" s="870"/>
      <c r="H89" s="870"/>
      <c r="I89" s="870"/>
      <c r="J89" s="870"/>
      <c r="K89" s="870"/>
      <c r="L89" s="870"/>
      <c r="M89" s="870"/>
      <c r="N89" s="36"/>
      <c r="O89" s="32"/>
      <c r="P89" s="32"/>
      <c r="Q89" s="32"/>
      <c r="R89" s="32"/>
      <c r="S89" s="32"/>
      <c r="T89" s="32"/>
      <c r="U89" s="32"/>
      <c r="V89" s="32"/>
      <c r="W89" s="32"/>
      <c r="X89" s="32"/>
      <c r="Y89" s="32"/>
      <c r="Z89" s="32"/>
      <c r="AA89" s="32"/>
      <c r="AB89" s="32"/>
    </row>
    <row r="90" spans="1:28">
      <c r="A90" s="32"/>
      <c r="B90" s="51"/>
      <c r="C90" s="1678"/>
      <c r="D90" s="1064"/>
      <c r="E90" s="834"/>
      <c r="F90" s="2363">
        <v>45473</v>
      </c>
      <c r="G90" s="2364"/>
      <c r="H90" s="2364"/>
      <c r="I90" s="2365"/>
      <c r="J90" s="2363">
        <v>45107</v>
      </c>
      <c r="K90" s="2364"/>
      <c r="L90" s="2364"/>
      <c r="M90" s="2365"/>
      <c r="N90" s="31"/>
      <c r="O90" s="32"/>
      <c r="P90" s="32"/>
      <c r="Q90" s="32"/>
      <c r="R90" s="32"/>
      <c r="S90" s="32"/>
      <c r="T90" s="32"/>
      <c r="U90" s="32"/>
      <c r="V90" s="32"/>
      <c r="W90" s="32"/>
      <c r="X90" s="32"/>
      <c r="Y90" s="32"/>
      <c r="Z90" s="32"/>
      <c r="AA90" s="32"/>
      <c r="AB90" s="32"/>
    </row>
    <row r="91" spans="1:28" ht="36">
      <c r="A91" s="452"/>
      <c r="B91" s="51"/>
      <c r="C91" s="1324"/>
      <c r="D91" s="834"/>
      <c r="E91" s="834"/>
      <c r="F91" s="893" t="s">
        <v>108</v>
      </c>
      <c r="G91" s="893" t="s">
        <v>308</v>
      </c>
      <c r="H91" s="893" t="s">
        <v>109</v>
      </c>
      <c r="I91" s="893" t="s">
        <v>110</v>
      </c>
      <c r="J91" s="893" t="s">
        <v>108</v>
      </c>
      <c r="K91" s="893" t="s">
        <v>308</v>
      </c>
      <c r="L91" s="893" t="s">
        <v>109</v>
      </c>
      <c r="M91" s="893" t="s">
        <v>110</v>
      </c>
      <c r="N91" s="1093"/>
      <c r="O91" s="452"/>
      <c r="P91" s="452"/>
      <c r="Q91" s="452"/>
      <c r="R91" s="452"/>
      <c r="S91" s="452"/>
      <c r="T91" s="452"/>
      <c r="U91" s="452"/>
      <c r="V91" s="452"/>
      <c r="W91" s="452"/>
      <c r="X91" s="452"/>
      <c r="Y91" s="452"/>
      <c r="Z91" s="452"/>
      <c r="AA91" s="452"/>
      <c r="AB91" s="452"/>
    </row>
    <row r="92" spans="1:28" ht="12.75" customHeight="1">
      <c r="A92" s="32"/>
      <c r="B92" s="51"/>
      <c r="C92" s="1678"/>
      <c r="D92" s="1064"/>
      <c r="E92" s="834"/>
      <c r="F92" s="874" t="s">
        <v>111</v>
      </c>
      <c r="G92" s="874" t="s">
        <v>111</v>
      </c>
      <c r="H92" s="874" t="s">
        <v>111</v>
      </c>
      <c r="I92" s="874" t="s">
        <v>111</v>
      </c>
      <c r="J92" s="874" t="s">
        <v>111</v>
      </c>
      <c r="K92" s="874" t="s">
        <v>111</v>
      </c>
      <c r="L92" s="874" t="s">
        <v>111</v>
      </c>
      <c r="M92" s="874" t="s">
        <v>111</v>
      </c>
      <c r="N92" s="42"/>
      <c r="O92" s="32"/>
      <c r="P92" s="32"/>
      <c r="Q92" s="32"/>
      <c r="R92" s="32"/>
      <c r="S92" s="32"/>
      <c r="T92" s="32"/>
      <c r="U92" s="32"/>
      <c r="V92" s="32"/>
      <c r="W92" s="32"/>
      <c r="X92" s="32"/>
      <c r="Y92" s="32"/>
      <c r="Z92" s="32"/>
      <c r="AA92" s="32"/>
      <c r="AB92" s="32"/>
    </row>
    <row r="93" spans="1:28" ht="12.75" customHeight="1">
      <c r="A93" s="32"/>
      <c r="B93" s="2366" t="s">
        <v>3066</v>
      </c>
      <c r="C93" s="2366"/>
      <c r="D93" s="1682"/>
      <c r="E93" s="834"/>
      <c r="F93" s="1219"/>
      <c r="G93" s="1199"/>
      <c r="H93" s="1103">
        <f t="shared" ref="H93:H98" si="14">SUM(F93:G93)</f>
        <v>0</v>
      </c>
      <c r="I93" s="1199"/>
      <c r="J93" s="1219"/>
      <c r="K93" s="1199"/>
      <c r="L93" s="1103">
        <f t="shared" ref="L93:L98" si="15">SUM(J93:K93)</f>
        <v>0</v>
      </c>
      <c r="M93" s="1199"/>
      <c r="N93" s="36"/>
      <c r="O93" s="32"/>
      <c r="P93" s="32"/>
      <c r="Q93" s="32"/>
      <c r="R93" s="32"/>
      <c r="S93" s="32"/>
      <c r="T93" s="32"/>
      <c r="U93" s="32"/>
      <c r="V93" s="32"/>
      <c r="W93" s="32"/>
      <c r="X93" s="32"/>
      <c r="Y93" s="32"/>
      <c r="Z93" s="32"/>
      <c r="AA93" s="32"/>
      <c r="AB93" s="32"/>
    </row>
    <row r="94" spans="1:28">
      <c r="A94" s="1064"/>
      <c r="B94" s="2366" t="s">
        <v>3067</v>
      </c>
      <c r="C94" s="2366"/>
      <c r="D94" s="1682"/>
      <c r="E94" s="1683"/>
      <c r="F94" s="1241"/>
      <c r="G94" s="1241"/>
      <c r="H94" s="1241">
        <f t="shared" si="14"/>
        <v>0</v>
      </c>
      <c r="I94" s="1241"/>
      <c r="J94" s="1241"/>
      <c r="K94" s="1241"/>
      <c r="L94" s="1241">
        <f t="shared" si="15"/>
        <v>0</v>
      </c>
      <c r="M94" s="1241"/>
      <c r="N94" s="1684"/>
      <c r="O94" s="1064"/>
      <c r="P94" s="1064"/>
      <c r="Q94" s="1064"/>
      <c r="R94" s="1064"/>
      <c r="S94" s="1064"/>
      <c r="T94" s="1064"/>
      <c r="U94" s="1064"/>
      <c r="V94" s="1064"/>
      <c r="W94" s="1064"/>
      <c r="X94" s="1064"/>
      <c r="Y94" s="1064"/>
      <c r="Z94" s="1064"/>
      <c r="AA94" s="1064"/>
      <c r="AB94" s="1064"/>
    </row>
    <row r="95" spans="1:28">
      <c r="A95" s="32"/>
      <c r="B95" s="2362" t="s">
        <v>3068</v>
      </c>
      <c r="C95" s="2362"/>
      <c r="D95" s="1682"/>
      <c r="E95" s="1683"/>
      <c r="F95" s="1199"/>
      <c r="G95" s="1199"/>
      <c r="H95" s="1103">
        <f t="shared" si="14"/>
        <v>0</v>
      </c>
      <c r="I95" s="1199"/>
      <c r="J95" s="1199"/>
      <c r="K95" s="1199"/>
      <c r="L95" s="1103">
        <f t="shared" si="15"/>
        <v>0</v>
      </c>
      <c r="M95" s="1199"/>
      <c r="N95" s="36"/>
      <c r="O95" s="32"/>
      <c r="P95" s="32"/>
      <c r="Q95" s="32"/>
      <c r="R95" s="32"/>
      <c r="S95" s="32"/>
      <c r="T95" s="32"/>
      <c r="U95" s="32"/>
      <c r="V95" s="32"/>
      <c r="W95" s="32"/>
      <c r="X95" s="32"/>
      <c r="Y95" s="32"/>
      <c r="Z95" s="32"/>
      <c r="AA95" s="32"/>
      <c r="AB95" s="32"/>
    </row>
    <row r="96" spans="1:28">
      <c r="A96" s="32"/>
      <c r="B96" s="2362" t="s">
        <v>3069</v>
      </c>
      <c r="C96" s="2362"/>
      <c r="D96" s="1682"/>
      <c r="E96" s="1683"/>
      <c r="F96" s="1199"/>
      <c r="G96" s="1199"/>
      <c r="H96" s="1103">
        <f t="shared" si="14"/>
        <v>0</v>
      </c>
      <c r="I96" s="1199"/>
      <c r="J96" s="1199"/>
      <c r="K96" s="1199"/>
      <c r="L96" s="1103">
        <f t="shared" si="15"/>
        <v>0</v>
      </c>
      <c r="M96" s="1199"/>
      <c r="N96" s="36"/>
      <c r="O96" s="32"/>
      <c r="P96" s="32"/>
      <c r="Q96" s="32"/>
      <c r="R96" s="32"/>
      <c r="S96" s="32"/>
      <c r="T96" s="32"/>
      <c r="U96" s="32"/>
      <c r="V96" s="32"/>
      <c r="W96" s="32"/>
      <c r="X96" s="32"/>
      <c r="Y96" s="32"/>
      <c r="Z96" s="32"/>
      <c r="AA96" s="32"/>
      <c r="AB96" s="32"/>
    </row>
    <row r="97" spans="1:28">
      <c r="A97" s="32"/>
      <c r="B97" s="2362" t="s">
        <v>3070</v>
      </c>
      <c r="C97" s="2362"/>
      <c r="D97" s="2362"/>
      <c r="E97" s="1683"/>
      <c r="F97" s="1199"/>
      <c r="G97" s="1199"/>
      <c r="H97" s="1103">
        <f t="shared" si="14"/>
        <v>0</v>
      </c>
      <c r="I97" s="1199"/>
      <c r="J97" s="1199"/>
      <c r="K97" s="1199"/>
      <c r="L97" s="1103">
        <f>SUM(J97:K97)</f>
        <v>0</v>
      </c>
      <c r="M97" s="1199"/>
      <c r="N97" s="36"/>
      <c r="O97" s="32"/>
      <c r="P97" s="32"/>
      <c r="Q97" s="32"/>
      <c r="R97" s="32"/>
      <c r="S97" s="32"/>
      <c r="T97" s="32"/>
      <c r="U97" s="32"/>
      <c r="V97" s="32"/>
      <c r="W97" s="32"/>
      <c r="X97" s="32"/>
      <c r="Y97" s="32"/>
      <c r="Z97" s="32"/>
      <c r="AA97" s="32"/>
      <c r="AB97" s="32"/>
    </row>
    <row r="98" spans="1:28">
      <c r="A98" s="32"/>
      <c r="B98" s="2362" t="s">
        <v>346</v>
      </c>
      <c r="C98" s="2362"/>
      <c r="D98" s="1682"/>
      <c r="E98" s="834"/>
      <c r="F98" s="1199"/>
      <c r="G98" s="1199"/>
      <c r="H98" s="1103">
        <f t="shared" si="14"/>
        <v>0</v>
      </c>
      <c r="I98" s="1199"/>
      <c r="J98" s="1199"/>
      <c r="K98" s="1199"/>
      <c r="L98" s="1103">
        <f t="shared" si="15"/>
        <v>0</v>
      </c>
      <c r="M98" s="1199"/>
      <c r="N98" s="36"/>
      <c r="O98" s="32"/>
      <c r="P98" s="32"/>
      <c r="Q98" s="32"/>
      <c r="R98" s="32"/>
      <c r="S98" s="32"/>
      <c r="T98" s="32"/>
      <c r="U98" s="32"/>
      <c r="V98" s="32"/>
      <c r="W98" s="32"/>
      <c r="X98" s="32"/>
      <c r="Y98" s="32"/>
      <c r="Z98" s="32"/>
      <c r="AA98" s="32"/>
      <c r="AB98" s="32"/>
    </row>
    <row r="99" spans="1:28" ht="15.75" thickBot="1">
      <c r="A99" s="32"/>
      <c r="B99" s="1686" t="s">
        <v>198</v>
      </c>
      <c r="C99" s="1687"/>
      <c r="D99" s="1682"/>
      <c r="E99" s="834"/>
      <c r="F99" s="1242">
        <f>SUM(F93:F98)</f>
        <v>0</v>
      </c>
      <c r="G99" s="1242">
        <f t="shared" ref="G99:Q99" si="16">SUM(G93:G98)</f>
        <v>0</v>
      </c>
      <c r="H99" s="1242">
        <f>SUM(H93:H98)</f>
        <v>0</v>
      </c>
      <c r="I99" s="1242">
        <f>SUM(I93:I98)</f>
        <v>0</v>
      </c>
      <c r="J99" s="1242">
        <f t="shared" ref="J99:M99" si="17">SUM(J93:J98)</f>
        <v>0</v>
      </c>
      <c r="K99" s="1242">
        <f t="shared" si="17"/>
        <v>0</v>
      </c>
      <c r="L99" s="1242">
        <f t="shared" si="17"/>
        <v>0</v>
      </c>
      <c r="M99" s="1242">
        <f t="shared" si="17"/>
        <v>0</v>
      </c>
      <c r="N99" s="873">
        <f t="shared" si="16"/>
        <v>0</v>
      </c>
      <c r="O99" s="873">
        <f t="shared" si="16"/>
        <v>0</v>
      </c>
      <c r="P99" s="873">
        <f t="shared" si="16"/>
        <v>0</v>
      </c>
      <c r="Q99" s="873">
        <f t="shared" si="16"/>
        <v>0</v>
      </c>
      <c r="R99" s="32"/>
      <c r="S99" s="32"/>
      <c r="T99" s="32"/>
      <c r="U99" s="32"/>
      <c r="V99" s="32"/>
      <c r="W99" s="32"/>
      <c r="X99" s="32"/>
      <c r="Y99" s="32"/>
      <c r="Z99" s="32"/>
      <c r="AA99" s="32"/>
      <c r="AB99" s="32"/>
    </row>
    <row r="100" spans="1:28" ht="12" customHeight="1" thickTop="1">
      <c r="A100" s="41"/>
      <c r="B100" s="1678"/>
      <c r="C100" s="1678"/>
      <c r="D100" s="1678"/>
      <c r="E100" s="1324"/>
      <c r="F100" s="880"/>
      <c r="G100" s="880"/>
      <c r="H100" s="1613"/>
      <c r="I100" s="1675"/>
      <c r="J100" s="1675"/>
      <c r="K100" s="1675"/>
      <c r="L100" s="1613"/>
      <c r="M100" s="1675"/>
      <c r="N100" s="64"/>
      <c r="O100" s="41"/>
      <c r="P100" s="41"/>
      <c r="Q100" s="41"/>
      <c r="R100" s="41"/>
      <c r="S100" s="41"/>
      <c r="T100" s="41"/>
      <c r="U100" s="41"/>
      <c r="V100" s="41"/>
      <c r="W100" s="41"/>
      <c r="X100" s="41"/>
      <c r="Y100" s="41"/>
      <c r="Z100" s="41"/>
      <c r="AA100" s="41"/>
      <c r="AB100" s="41"/>
    </row>
    <row r="101" spans="1:28" ht="12" customHeight="1">
      <c r="A101" s="41"/>
      <c r="B101" s="1685" t="s">
        <v>334</v>
      </c>
      <c r="C101" s="1678"/>
      <c r="D101" s="1678"/>
      <c r="E101" s="1324"/>
      <c r="F101" s="880"/>
      <c r="G101" s="880"/>
      <c r="H101" s="880"/>
      <c r="I101" s="880"/>
      <c r="J101" s="880"/>
      <c r="K101" s="880"/>
      <c r="L101" s="880"/>
      <c r="M101" s="880"/>
      <c r="N101" s="64"/>
      <c r="O101" s="41"/>
      <c r="P101" s="41"/>
      <c r="Q101" s="41"/>
      <c r="R101" s="41"/>
      <c r="S101" s="41"/>
      <c r="T101" s="41"/>
      <c r="U101" s="41"/>
      <c r="V101" s="41"/>
      <c r="W101" s="41"/>
      <c r="X101" s="41"/>
      <c r="Y101" s="41"/>
      <c r="Z101" s="41"/>
      <c r="AA101" s="41"/>
      <c r="AB101" s="41"/>
    </row>
    <row r="102" spans="1:28" ht="12" customHeight="1">
      <c r="A102" s="626"/>
      <c r="B102" s="1087"/>
      <c r="C102" s="1324"/>
      <c r="D102" s="1324"/>
      <c r="E102" s="1324"/>
      <c r="F102" s="1674"/>
      <c r="G102" s="1674"/>
      <c r="H102" s="1674"/>
      <c r="I102" s="1674"/>
      <c r="J102" s="1674"/>
      <c r="K102" s="1674"/>
      <c r="L102" s="1674"/>
      <c r="M102" s="1674"/>
      <c r="N102" s="625"/>
      <c r="O102" s="626"/>
      <c r="P102" s="626"/>
      <c r="Q102" s="626"/>
      <c r="R102" s="626"/>
      <c r="S102" s="626"/>
      <c r="T102" s="626"/>
      <c r="U102" s="626"/>
      <c r="V102" s="626"/>
      <c r="W102" s="626"/>
      <c r="X102" s="626"/>
      <c r="Y102" s="626"/>
      <c r="Z102" s="626"/>
      <c r="AA102" s="626"/>
      <c r="AB102" s="626"/>
    </row>
    <row r="103" spans="1:28" ht="12" customHeight="1">
      <c r="A103" s="626"/>
      <c r="B103" s="1324"/>
      <c r="C103" s="1324"/>
      <c r="D103" s="1324"/>
      <c r="E103" s="1324"/>
      <c r="F103" s="2363">
        <v>45473</v>
      </c>
      <c r="G103" s="2364"/>
      <c r="H103" s="2364"/>
      <c r="I103" s="2365"/>
      <c r="J103" s="2363">
        <v>45107</v>
      </c>
      <c r="K103" s="2364"/>
      <c r="L103" s="2364"/>
      <c r="M103" s="2365"/>
      <c r="N103" s="625"/>
      <c r="O103" s="626"/>
      <c r="P103" s="626"/>
      <c r="Q103" s="626"/>
      <c r="R103" s="626"/>
      <c r="S103" s="626"/>
      <c r="T103" s="626"/>
      <c r="U103" s="626"/>
      <c r="V103" s="626"/>
      <c r="W103" s="626"/>
      <c r="X103" s="626"/>
      <c r="Y103" s="626"/>
      <c r="Z103" s="626"/>
      <c r="AA103" s="626"/>
      <c r="AB103" s="626"/>
    </row>
    <row r="104" spans="1:28" ht="36">
      <c r="A104" s="452"/>
      <c r="B104" s="51"/>
      <c r="C104" s="1324"/>
      <c r="D104" s="834"/>
      <c r="E104" s="834"/>
      <c r="F104" s="893" t="s">
        <v>108</v>
      </c>
      <c r="G104" s="893" t="s">
        <v>308</v>
      </c>
      <c r="H104" s="893" t="s">
        <v>109</v>
      </c>
      <c r="I104" s="893" t="s">
        <v>110</v>
      </c>
      <c r="J104" s="893" t="s">
        <v>108</v>
      </c>
      <c r="K104" s="893" t="s">
        <v>308</v>
      </c>
      <c r="L104" s="893" t="s">
        <v>109</v>
      </c>
      <c r="M104" s="893" t="s">
        <v>110</v>
      </c>
      <c r="N104" s="1093"/>
      <c r="O104" s="452"/>
      <c r="P104" s="452"/>
      <c r="Q104" s="452"/>
      <c r="R104" s="452"/>
      <c r="S104" s="452"/>
      <c r="T104" s="452"/>
      <c r="U104" s="452"/>
      <c r="V104" s="452"/>
      <c r="W104" s="452"/>
      <c r="X104" s="452"/>
      <c r="Y104" s="452"/>
      <c r="Z104" s="452"/>
      <c r="AA104" s="452"/>
      <c r="AB104" s="452"/>
    </row>
    <row r="105" spans="1:28" ht="12" customHeight="1">
      <c r="A105" s="626"/>
      <c r="B105" s="1324"/>
      <c r="C105" s="1324"/>
      <c r="D105" s="1324"/>
      <c r="E105" s="1324"/>
      <c r="F105" s="874" t="s">
        <v>111</v>
      </c>
      <c r="G105" s="874" t="s">
        <v>111</v>
      </c>
      <c r="H105" s="874" t="s">
        <v>111</v>
      </c>
      <c r="I105" s="874" t="s">
        <v>111</v>
      </c>
      <c r="J105" s="874" t="s">
        <v>111</v>
      </c>
      <c r="K105" s="874" t="s">
        <v>111</v>
      </c>
      <c r="L105" s="874" t="s">
        <v>111</v>
      </c>
      <c r="M105" s="874" t="s">
        <v>111</v>
      </c>
      <c r="N105" s="625"/>
      <c r="O105" s="626"/>
      <c r="P105" s="626"/>
      <c r="Q105" s="626"/>
      <c r="R105" s="626"/>
      <c r="S105" s="626"/>
      <c r="T105" s="626"/>
      <c r="U105" s="626"/>
      <c r="V105" s="626"/>
      <c r="W105" s="626"/>
      <c r="X105" s="626"/>
      <c r="Y105" s="626"/>
      <c r="Z105" s="626"/>
      <c r="AA105" s="626"/>
      <c r="AB105" s="626"/>
    </row>
    <row r="106" spans="1:28" ht="12" customHeight="1">
      <c r="A106" s="626"/>
      <c r="B106" s="1688" t="s">
        <v>314</v>
      </c>
      <c r="C106" s="1324"/>
      <c r="D106" s="1324"/>
      <c r="E106" s="1324"/>
      <c r="F106" s="1219"/>
      <c r="G106" s="1219"/>
      <c r="H106" s="1103">
        <f>SUM(F106:G106)</f>
        <v>0</v>
      </c>
      <c r="I106" s="1219"/>
      <c r="J106" s="1219"/>
      <c r="K106" s="1219"/>
      <c r="L106" s="1103">
        <f>SUM(J106:K106)</f>
        <v>0</v>
      </c>
      <c r="M106" s="1219"/>
      <c r="N106" s="625"/>
      <c r="O106" s="626"/>
      <c r="P106" s="626"/>
      <c r="Q106" s="626"/>
      <c r="R106" s="626"/>
      <c r="S106" s="626"/>
      <c r="T106" s="626"/>
      <c r="U106" s="626"/>
      <c r="V106" s="626"/>
      <c r="W106" s="626"/>
      <c r="X106" s="626"/>
      <c r="Y106" s="626"/>
      <c r="Z106" s="626"/>
      <c r="AA106" s="626"/>
      <c r="AB106" s="626"/>
    </row>
    <row r="107" spans="1:28" ht="12" customHeight="1">
      <c r="A107" s="626"/>
      <c r="B107" s="1689" t="s">
        <v>329</v>
      </c>
      <c r="C107" s="1324"/>
      <c r="D107" s="1324"/>
      <c r="E107" s="1324"/>
      <c r="F107" s="1219"/>
      <c r="G107" s="1219"/>
      <c r="H107" s="1103">
        <f t="shared" ref="H107:H108" si="18">SUM(F107:G107)</f>
        <v>0</v>
      </c>
      <c r="I107" s="1219"/>
      <c r="J107" s="1219"/>
      <c r="K107" s="1219"/>
      <c r="L107" s="1103">
        <f>SUM(J107:K107)</f>
        <v>0</v>
      </c>
      <c r="M107" s="1219"/>
      <c r="N107" s="625"/>
      <c r="O107" s="626"/>
      <c r="P107" s="626"/>
      <c r="Q107" s="626"/>
      <c r="R107" s="626"/>
      <c r="S107" s="626"/>
      <c r="T107" s="626"/>
      <c r="U107" s="626"/>
      <c r="V107" s="626"/>
      <c r="W107" s="626"/>
      <c r="X107" s="626"/>
      <c r="Y107" s="626"/>
      <c r="Z107" s="626"/>
      <c r="AA107" s="626"/>
      <c r="AB107" s="626"/>
    </row>
    <row r="108" spans="1:28" ht="12" customHeight="1">
      <c r="A108" s="626"/>
      <c r="B108" s="1689" t="s">
        <v>315</v>
      </c>
      <c r="C108" s="1324"/>
      <c r="D108" s="1324"/>
      <c r="E108" s="1324"/>
      <c r="F108" s="1219"/>
      <c r="G108" s="1219"/>
      <c r="H108" s="1103">
        <f t="shared" si="18"/>
        <v>0</v>
      </c>
      <c r="I108" s="1219"/>
      <c r="J108" s="1219"/>
      <c r="K108" s="1219"/>
      <c r="L108" s="1103">
        <f>SUM(J108:K108)</f>
        <v>0</v>
      </c>
      <c r="M108" s="1219"/>
      <c r="N108" s="625"/>
      <c r="O108" s="626"/>
      <c r="P108" s="626"/>
      <c r="Q108" s="626"/>
      <c r="R108" s="626"/>
      <c r="S108" s="626"/>
      <c r="T108" s="626"/>
      <c r="U108" s="626"/>
      <c r="V108" s="626"/>
      <c r="W108" s="626"/>
      <c r="X108" s="626"/>
      <c r="Y108" s="626"/>
      <c r="Z108" s="626"/>
      <c r="AA108" s="626"/>
      <c r="AB108" s="626"/>
    </row>
    <row r="109" spans="1:28" ht="12" customHeight="1" thickBot="1">
      <c r="A109" s="626"/>
      <c r="B109" s="1688" t="s">
        <v>3071</v>
      </c>
      <c r="C109" s="1324"/>
      <c r="D109" s="1324"/>
      <c r="E109" s="1324"/>
      <c r="F109" s="1242">
        <f>SUM(F106:F108)</f>
        <v>0</v>
      </c>
      <c r="G109" s="1242">
        <f t="shared" ref="G109:L109" si="19">SUM(G106:G108)</f>
        <v>0</v>
      </c>
      <c r="H109" s="1242">
        <f>SUM(H106:H108)</f>
        <v>0</v>
      </c>
      <c r="I109" s="1242">
        <f t="shared" si="19"/>
        <v>0</v>
      </c>
      <c r="J109" s="1242">
        <f t="shared" si="19"/>
        <v>0</v>
      </c>
      <c r="K109" s="1242">
        <f t="shared" si="19"/>
        <v>0</v>
      </c>
      <c r="L109" s="1242">
        <f t="shared" si="19"/>
        <v>0</v>
      </c>
      <c r="M109" s="1242">
        <f>SUM(M106:M108)</f>
        <v>0</v>
      </c>
      <c r="N109" s="625"/>
      <c r="O109" s="626"/>
      <c r="P109" s="626"/>
      <c r="Q109" s="626"/>
      <c r="R109" s="626"/>
      <c r="S109" s="626"/>
      <c r="T109" s="626"/>
      <c r="U109" s="626"/>
      <c r="V109" s="626"/>
      <c r="W109" s="626"/>
      <c r="X109" s="626"/>
      <c r="Y109" s="626"/>
      <c r="Z109" s="626"/>
      <c r="AA109" s="626"/>
      <c r="AB109" s="626"/>
    </row>
    <row r="110" spans="1:28" ht="12" customHeight="1" thickTop="1">
      <c r="A110" s="626"/>
      <c r="B110" s="626"/>
      <c r="C110" s="626"/>
      <c r="D110" s="626"/>
      <c r="E110" s="626"/>
      <c r="F110" s="1674"/>
      <c r="G110" s="1674"/>
      <c r="H110" s="1674"/>
      <c r="I110" s="1674"/>
      <c r="J110" s="1674"/>
      <c r="K110" s="1674"/>
      <c r="L110" s="1674"/>
      <c r="M110" s="1674"/>
      <c r="N110" s="625"/>
      <c r="O110" s="626"/>
      <c r="P110" s="626"/>
      <c r="Q110" s="626"/>
      <c r="R110" s="626"/>
      <c r="S110" s="626"/>
      <c r="T110" s="626"/>
      <c r="U110" s="626"/>
      <c r="V110" s="626"/>
      <c r="W110" s="626"/>
      <c r="X110" s="626"/>
      <c r="Y110" s="626"/>
      <c r="Z110" s="626"/>
      <c r="AA110" s="626"/>
      <c r="AB110" s="626"/>
    </row>
    <row r="111" spans="1:28" ht="12" customHeight="1">
      <c r="A111" s="626"/>
      <c r="B111" s="626"/>
      <c r="C111" s="626"/>
      <c r="D111" s="626"/>
      <c r="E111" s="626"/>
      <c r="F111" s="1674"/>
      <c r="G111" s="1674"/>
      <c r="H111" s="1674"/>
      <c r="I111" s="1674"/>
      <c r="J111" s="1674"/>
      <c r="K111" s="1674"/>
      <c r="L111" s="1674"/>
      <c r="M111" s="1674"/>
      <c r="N111" s="625"/>
      <c r="O111" s="626"/>
      <c r="P111" s="626"/>
      <c r="Q111" s="626"/>
      <c r="R111" s="626"/>
      <c r="S111" s="626"/>
      <c r="T111" s="626"/>
      <c r="U111" s="626"/>
      <c r="V111" s="626"/>
      <c r="W111" s="626"/>
      <c r="X111" s="626"/>
      <c r="Y111" s="626"/>
      <c r="Z111" s="626"/>
      <c r="AA111" s="626"/>
      <c r="AB111" s="626"/>
    </row>
    <row r="112" spans="1:28" ht="12.75" customHeight="1">
      <c r="A112" s="72"/>
      <c r="B112" s="73" t="s">
        <v>321</v>
      </c>
      <c r="C112" s="74"/>
      <c r="D112" s="75"/>
      <c r="E112" s="1637"/>
      <c r="F112" s="883"/>
      <c r="G112" s="883"/>
      <c r="H112" s="884"/>
      <c r="I112" s="1993"/>
      <c r="J112" s="870"/>
      <c r="K112" s="870"/>
      <c r="L112" s="870"/>
      <c r="M112" s="870"/>
      <c r="N112" s="80"/>
      <c r="O112" s="72"/>
      <c r="P112" s="72"/>
      <c r="Q112" s="72"/>
      <c r="R112" s="72"/>
      <c r="S112" s="72"/>
      <c r="T112" s="72"/>
      <c r="U112" s="72"/>
      <c r="V112" s="72"/>
      <c r="W112" s="72"/>
      <c r="X112" s="72"/>
      <c r="Y112" s="72"/>
      <c r="Z112" s="72"/>
      <c r="AA112" s="72"/>
      <c r="AB112" s="72"/>
    </row>
    <row r="113" spans="1:28" ht="12.75" customHeight="1">
      <c r="A113" s="14"/>
      <c r="B113" s="1203"/>
      <c r="C113" s="1204"/>
      <c r="D113" s="1205"/>
      <c r="E113" s="1634"/>
      <c r="F113" s="1206"/>
      <c r="G113" s="1206"/>
      <c r="H113" s="1207"/>
      <c r="I113" s="1997"/>
      <c r="J113" s="881"/>
      <c r="K113" s="881"/>
      <c r="L113" s="881"/>
      <c r="M113" s="882"/>
      <c r="N113" s="81"/>
      <c r="O113" s="14"/>
      <c r="P113" s="14"/>
      <c r="Q113" s="14"/>
      <c r="R113" s="14"/>
      <c r="S113" s="14"/>
      <c r="T113" s="14"/>
      <c r="U113" s="14"/>
      <c r="V113" s="14"/>
      <c r="W113" s="14"/>
      <c r="X113" s="14"/>
      <c r="Y113" s="14"/>
      <c r="Z113" s="14"/>
      <c r="AA113" s="14"/>
      <c r="AB113" s="14"/>
    </row>
    <row r="114" spans="1:28" ht="12.75" customHeight="1">
      <c r="A114" s="14"/>
      <c r="B114" s="1203"/>
      <c r="C114" s="1204"/>
      <c r="D114" s="1205"/>
      <c r="E114" s="1634"/>
      <c r="F114" s="1206"/>
      <c r="G114" s="1206"/>
      <c r="H114" s="1207"/>
      <c r="I114" s="1997"/>
      <c r="J114" s="870"/>
      <c r="K114" s="870"/>
      <c r="L114" s="870"/>
      <c r="M114" s="870"/>
      <c r="N114" s="81"/>
      <c r="O114" s="14"/>
      <c r="P114" s="14"/>
      <c r="Q114" s="14"/>
      <c r="R114" s="14"/>
      <c r="S114" s="14"/>
      <c r="T114" s="14"/>
      <c r="U114" s="14"/>
      <c r="V114" s="14"/>
      <c r="W114" s="14"/>
      <c r="X114" s="14"/>
      <c r="Y114" s="14"/>
      <c r="Z114" s="14"/>
      <c r="AA114" s="14"/>
      <c r="AB114" s="14"/>
    </row>
    <row r="115" spans="1:28" ht="12.75" customHeight="1">
      <c r="A115" s="14"/>
      <c r="B115" s="1203"/>
      <c r="C115" s="1204"/>
      <c r="D115" s="1205"/>
      <c r="E115" s="1634"/>
      <c r="F115" s="1206"/>
      <c r="G115" s="1206"/>
      <c r="H115" s="1207"/>
      <c r="I115" s="1997"/>
      <c r="J115" s="881"/>
      <c r="K115" s="881"/>
      <c r="L115" s="881"/>
      <c r="M115" s="882"/>
      <c r="N115" s="81"/>
      <c r="O115" s="14"/>
      <c r="P115" s="14"/>
      <c r="Q115" s="14"/>
      <c r="R115" s="14"/>
      <c r="S115" s="14"/>
      <c r="T115" s="14"/>
      <c r="U115" s="14"/>
      <c r="V115" s="14"/>
      <c r="W115" s="14"/>
      <c r="X115" s="14"/>
      <c r="Y115" s="14"/>
      <c r="Z115" s="14"/>
      <c r="AA115" s="14"/>
      <c r="AB115" s="14"/>
    </row>
    <row r="116" spans="1:28" ht="12.75" customHeight="1">
      <c r="A116" s="14"/>
      <c r="B116" s="1203"/>
      <c r="C116" s="1204"/>
      <c r="D116" s="1205"/>
      <c r="E116" s="1634"/>
      <c r="F116" s="1206"/>
      <c r="G116" s="1206"/>
      <c r="H116" s="1207"/>
      <c r="I116" s="1997"/>
      <c r="J116" s="870"/>
      <c r="K116" s="870"/>
      <c r="L116" s="870"/>
      <c r="M116" s="870"/>
      <c r="N116" s="81"/>
      <c r="O116" s="14"/>
      <c r="P116" s="14"/>
      <c r="Q116" s="14"/>
      <c r="R116" s="14"/>
      <c r="S116" s="14"/>
      <c r="T116" s="14"/>
      <c r="U116" s="14"/>
      <c r="V116" s="14"/>
      <c r="W116" s="14"/>
      <c r="X116" s="14"/>
      <c r="Y116" s="14"/>
      <c r="Z116" s="14"/>
      <c r="AA116" s="14"/>
      <c r="AB116" s="14"/>
    </row>
    <row r="117" spans="1:28" ht="12.75" customHeight="1">
      <c r="A117" s="14"/>
      <c r="B117" s="1203"/>
      <c r="C117" s="1204"/>
      <c r="D117" s="1205"/>
      <c r="E117" s="1634"/>
      <c r="F117" s="1206"/>
      <c r="G117" s="1206"/>
      <c r="H117" s="1207"/>
      <c r="I117" s="1997"/>
      <c r="J117" s="881"/>
      <c r="K117" s="881"/>
      <c r="L117" s="881"/>
      <c r="M117" s="882"/>
      <c r="N117" s="81"/>
      <c r="O117" s="14"/>
      <c r="P117" s="14"/>
      <c r="Q117" s="14"/>
      <c r="R117" s="14"/>
      <c r="S117" s="14"/>
      <c r="T117" s="14"/>
      <c r="U117" s="14"/>
      <c r="V117" s="14"/>
      <c r="W117" s="14"/>
      <c r="X117" s="14"/>
      <c r="Y117" s="14"/>
      <c r="Z117" s="14"/>
      <c r="AA117" s="14"/>
      <c r="AB117" s="14"/>
    </row>
    <row r="118" spans="1:28" ht="12.75" customHeight="1">
      <c r="A118" s="14"/>
      <c r="B118" s="1203"/>
      <c r="C118" s="1204"/>
      <c r="D118" s="1205"/>
      <c r="E118" s="1634"/>
      <c r="F118" s="1206"/>
      <c r="G118" s="1206"/>
      <c r="H118" s="1207"/>
      <c r="I118" s="1997"/>
      <c r="J118" s="870"/>
      <c r="K118" s="870"/>
      <c r="L118" s="870"/>
      <c r="M118" s="870"/>
      <c r="N118" s="81"/>
      <c r="O118" s="14"/>
      <c r="P118" s="14"/>
      <c r="Q118" s="14"/>
      <c r="R118" s="14"/>
      <c r="S118" s="14"/>
      <c r="T118" s="14"/>
      <c r="U118" s="14"/>
      <c r="V118" s="14"/>
      <c r="W118" s="14"/>
      <c r="X118" s="14"/>
      <c r="Y118" s="14"/>
      <c r="Z118" s="14"/>
      <c r="AA118" s="14"/>
      <c r="AB118" s="14"/>
    </row>
    <row r="119" spans="1:28" ht="12.75" customHeight="1">
      <c r="A119" s="14"/>
      <c r="B119" s="1203"/>
      <c r="C119" s="1204"/>
      <c r="D119" s="1205"/>
      <c r="E119" s="1634"/>
      <c r="F119" s="1206"/>
      <c r="G119" s="1206"/>
      <c r="H119" s="1207"/>
      <c r="I119" s="1997"/>
      <c r="J119" s="881"/>
      <c r="K119" s="881"/>
      <c r="L119" s="881"/>
      <c r="M119" s="882"/>
      <c r="N119" s="81"/>
      <c r="O119" s="14"/>
      <c r="P119" s="14"/>
      <c r="Q119" s="14"/>
      <c r="R119" s="14"/>
      <c r="S119" s="14"/>
      <c r="T119" s="14"/>
      <c r="U119" s="14"/>
      <c r="V119" s="14"/>
      <c r="W119" s="14"/>
      <c r="X119" s="14"/>
      <c r="Y119" s="14"/>
      <c r="Z119" s="14"/>
      <c r="AA119" s="14"/>
      <c r="AB119" s="14"/>
    </row>
    <row r="120" spans="1:28" ht="12.75" customHeight="1">
      <c r="A120" s="14"/>
      <c r="B120" s="1208"/>
      <c r="C120" s="1204"/>
      <c r="D120" s="1205"/>
      <c r="E120" s="1634"/>
      <c r="F120" s="1206"/>
      <c r="G120" s="1206"/>
      <c r="H120" s="1207"/>
      <c r="I120" s="1997"/>
      <c r="J120" s="870"/>
      <c r="K120" s="870"/>
      <c r="L120" s="870"/>
      <c r="M120" s="870"/>
      <c r="N120" s="81"/>
      <c r="O120" s="14"/>
      <c r="P120" s="14"/>
      <c r="Q120" s="14"/>
      <c r="R120" s="14"/>
      <c r="S120" s="14"/>
      <c r="T120" s="14"/>
      <c r="U120" s="14"/>
      <c r="V120" s="14"/>
      <c r="W120" s="14"/>
      <c r="X120" s="14"/>
      <c r="Y120" s="14"/>
      <c r="Z120" s="14"/>
      <c r="AA120" s="14"/>
      <c r="AB120" s="14"/>
    </row>
    <row r="121" spans="1:28" ht="12.75" customHeight="1">
      <c r="A121" s="14"/>
      <c r="B121" s="1208"/>
      <c r="C121" s="1204"/>
      <c r="D121" s="1205"/>
      <c r="E121" s="1634"/>
      <c r="F121" s="1206"/>
      <c r="G121" s="1206"/>
      <c r="H121" s="1207"/>
      <c r="I121" s="1997"/>
      <c r="J121" s="881"/>
      <c r="K121" s="881"/>
      <c r="L121" s="881"/>
      <c r="M121" s="882"/>
      <c r="N121" s="81"/>
      <c r="O121" s="14"/>
      <c r="P121" s="14"/>
      <c r="Q121" s="14"/>
      <c r="R121" s="14"/>
      <c r="S121" s="14"/>
      <c r="T121" s="14"/>
      <c r="U121" s="14"/>
      <c r="V121" s="14"/>
      <c r="W121" s="14"/>
      <c r="X121" s="14"/>
      <c r="Y121" s="14"/>
      <c r="Z121" s="14"/>
      <c r="AA121" s="14"/>
      <c r="AB121" s="14"/>
    </row>
    <row r="122" spans="1:28" ht="12.75" customHeight="1">
      <c r="A122" s="14"/>
      <c r="B122" s="1209"/>
      <c r="C122" s="1210"/>
      <c r="D122" s="1211"/>
      <c r="E122" s="1635"/>
      <c r="F122" s="1212"/>
      <c r="G122" s="1212"/>
      <c r="H122" s="1213"/>
      <c r="I122" s="2003"/>
      <c r="J122" s="870"/>
      <c r="K122" s="870"/>
      <c r="L122" s="870"/>
      <c r="M122" s="870"/>
      <c r="N122" s="82"/>
      <c r="O122" s="14"/>
      <c r="P122" s="14"/>
      <c r="Q122" s="14"/>
      <c r="R122" s="14"/>
      <c r="S122" s="14"/>
      <c r="T122" s="14"/>
      <c r="U122" s="14"/>
      <c r="V122" s="14"/>
      <c r="W122" s="14"/>
      <c r="X122" s="14"/>
      <c r="Y122" s="14"/>
      <c r="Z122" s="14"/>
      <c r="AA122" s="14"/>
      <c r="AB122" s="14"/>
    </row>
    <row r="123" spans="1:28">
      <c r="A123" s="83"/>
      <c r="B123" s="1060"/>
      <c r="C123" s="102"/>
      <c r="D123" s="34"/>
      <c r="E123" s="1052"/>
      <c r="F123" s="851"/>
      <c r="G123" s="851"/>
      <c r="H123" s="897"/>
      <c r="I123" s="897"/>
      <c r="J123" s="897"/>
      <c r="K123" s="851"/>
      <c r="L123" s="851"/>
      <c r="M123" s="851"/>
      <c r="N123" s="42"/>
      <c r="O123" s="32"/>
      <c r="P123" s="32"/>
      <c r="Q123" s="32"/>
      <c r="R123" s="32"/>
      <c r="S123" s="32"/>
      <c r="T123" s="32"/>
      <c r="U123" s="32"/>
      <c r="V123" s="32"/>
      <c r="W123" s="32"/>
      <c r="X123" s="32"/>
      <c r="Y123" s="32"/>
      <c r="Z123" s="32"/>
      <c r="AA123" s="32"/>
      <c r="AB123" s="32"/>
    </row>
    <row r="124" spans="1:28">
      <c r="A124" s="83"/>
      <c r="B124" s="102"/>
      <c r="C124" s="102"/>
      <c r="D124" s="1052"/>
      <c r="E124" s="1052"/>
      <c r="F124" s="851"/>
      <c r="G124" s="851"/>
      <c r="H124" s="897"/>
      <c r="I124" s="897"/>
      <c r="J124" s="897"/>
      <c r="K124" s="851"/>
      <c r="L124" s="851"/>
      <c r="M124" s="851"/>
      <c r="N124" s="42"/>
      <c r="O124" s="452"/>
      <c r="P124" s="452"/>
      <c r="Q124" s="452"/>
      <c r="R124" s="452"/>
      <c r="S124" s="452"/>
      <c r="T124" s="452"/>
      <c r="U124" s="452"/>
      <c r="V124" s="452"/>
      <c r="W124" s="452"/>
      <c r="X124" s="452"/>
      <c r="Y124" s="452"/>
      <c r="Z124" s="452"/>
      <c r="AA124" s="452"/>
      <c r="AB124" s="452"/>
    </row>
    <row r="125" spans="1:28" ht="12" customHeight="1">
      <c r="A125" s="7" t="s">
        <v>12</v>
      </c>
      <c r="B125" s="9" t="s">
        <v>13</v>
      </c>
      <c r="C125" s="41"/>
      <c r="D125" s="32"/>
      <c r="E125" s="452"/>
      <c r="F125" s="870"/>
      <c r="G125" s="870"/>
      <c r="H125" s="870"/>
      <c r="I125" s="870"/>
      <c r="J125" s="870"/>
      <c r="K125" s="870"/>
      <c r="L125" s="870"/>
      <c r="M125" s="870"/>
      <c r="N125" s="36"/>
      <c r="O125" s="32"/>
      <c r="P125" s="32"/>
      <c r="Q125" s="32"/>
      <c r="R125" s="32"/>
      <c r="S125" s="32"/>
      <c r="T125" s="32"/>
      <c r="U125" s="32"/>
      <c r="V125" s="32"/>
      <c r="W125" s="32"/>
      <c r="X125" s="32"/>
      <c r="Y125" s="32"/>
      <c r="Z125" s="32"/>
      <c r="AA125" s="32"/>
      <c r="AB125" s="32"/>
    </row>
    <row r="126" spans="1:28">
      <c r="A126" s="8"/>
      <c r="B126" s="9"/>
      <c r="C126" s="41"/>
      <c r="D126" s="32"/>
      <c r="E126" s="452"/>
      <c r="F126" s="2363">
        <v>45473</v>
      </c>
      <c r="G126" s="2364"/>
      <c r="H126" s="2364"/>
      <c r="I126" s="2365"/>
      <c r="J126" s="2363">
        <v>45107</v>
      </c>
      <c r="K126" s="2364"/>
      <c r="L126" s="2364"/>
      <c r="M126" s="2365"/>
      <c r="N126" s="42"/>
      <c r="O126" s="32"/>
      <c r="P126" s="32"/>
      <c r="Q126" s="32"/>
      <c r="R126" s="32"/>
      <c r="S126" s="32"/>
      <c r="T126" s="32"/>
      <c r="U126" s="32"/>
      <c r="V126" s="32"/>
      <c r="W126" s="32"/>
      <c r="X126" s="32"/>
      <c r="Y126" s="32"/>
      <c r="Z126" s="32"/>
      <c r="AA126" s="32"/>
      <c r="AB126" s="32"/>
    </row>
    <row r="127" spans="1:28" ht="36">
      <c r="A127" s="32"/>
      <c r="B127" s="41"/>
      <c r="C127" s="41"/>
      <c r="D127" s="32"/>
      <c r="E127" s="452"/>
      <c r="F127" s="893" t="s">
        <v>108</v>
      </c>
      <c r="G127" s="893" t="s">
        <v>308</v>
      </c>
      <c r="H127" s="893" t="s">
        <v>109</v>
      </c>
      <c r="I127" s="893" t="s">
        <v>110</v>
      </c>
      <c r="J127" s="893" t="s">
        <v>108</v>
      </c>
      <c r="K127" s="893" t="s">
        <v>308</v>
      </c>
      <c r="L127" s="893" t="s">
        <v>109</v>
      </c>
      <c r="M127" s="893" t="s">
        <v>110</v>
      </c>
      <c r="N127" s="42"/>
      <c r="O127" s="32"/>
      <c r="P127" s="32"/>
      <c r="Q127" s="32"/>
      <c r="R127" s="32"/>
      <c r="S127" s="32"/>
      <c r="T127" s="32"/>
      <c r="U127" s="32"/>
      <c r="V127" s="32"/>
      <c r="W127" s="32"/>
      <c r="X127" s="32"/>
      <c r="Y127" s="32"/>
      <c r="Z127" s="32"/>
      <c r="AA127" s="32"/>
      <c r="AB127" s="32"/>
    </row>
    <row r="128" spans="1:28" ht="12" customHeight="1">
      <c r="A128" s="32"/>
      <c r="B128" s="41"/>
      <c r="C128" s="41"/>
      <c r="D128" s="32"/>
      <c r="E128" s="452"/>
      <c r="F128" s="874" t="s">
        <v>111</v>
      </c>
      <c r="G128" s="874" t="s">
        <v>111</v>
      </c>
      <c r="H128" s="874" t="s">
        <v>111</v>
      </c>
      <c r="I128" s="874" t="s">
        <v>111</v>
      </c>
      <c r="J128" s="874" t="s">
        <v>111</v>
      </c>
      <c r="K128" s="874" t="s">
        <v>111</v>
      </c>
      <c r="L128" s="874" t="s">
        <v>111</v>
      </c>
      <c r="M128" s="874" t="s">
        <v>111</v>
      </c>
      <c r="N128" s="42"/>
      <c r="O128" s="32"/>
      <c r="P128" s="32"/>
      <c r="Q128" s="32"/>
      <c r="R128" s="32"/>
      <c r="S128" s="32"/>
      <c r="T128" s="32"/>
      <c r="U128" s="32"/>
      <c r="V128" s="32"/>
      <c r="W128" s="32"/>
      <c r="X128" s="32"/>
      <c r="Y128" s="32"/>
      <c r="Z128" s="32"/>
      <c r="AA128" s="32"/>
      <c r="AB128" s="32"/>
    </row>
    <row r="129" spans="1:28" ht="12" customHeight="1">
      <c r="A129" s="32"/>
      <c r="B129" s="46" t="s">
        <v>223</v>
      </c>
      <c r="C129" s="41"/>
      <c r="D129" s="32"/>
      <c r="E129" s="452"/>
      <c r="F129" s="1219"/>
      <c r="G129" s="1199"/>
      <c r="H129" s="1241">
        <f t="shared" ref="H129:H134" si="20">SUM(F129:G129)</f>
        <v>0</v>
      </c>
      <c r="I129" s="1199"/>
      <c r="J129" s="1199"/>
      <c r="K129" s="1199"/>
      <c r="L129" s="1241">
        <f t="shared" ref="L129:L134" si="21">SUM(J129:K129)</f>
        <v>0</v>
      </c>
      <c r="M129" s="1199"/>
      <c r="N129" s="36"/>
      <c r="O129" s="32"/>
      <c r="P129" s="32"/>
      <c r="Q129" s="32"/>
      <c r="R129" s="32"/>
      <c r="S129" s="32"/>
      <c r="T129" s="32"/>
      <c r="U129" s="32"/>
      <c r="V129" s="32"/>
      <c r="W129" s="32"/>
      <c r="X129" s="32"/>
      <c r="Y129" s="32"/>
      <c r="Z129" s="32"/>
      <c r="AA129" s="32"/>
      <c r="AB129" s="32"/>
    </row>
    <row r="130" spans="1:28" ht="12" customHeight="1">
      <c r="A130" s="32"/>
      <c r="B130" s="46" t="s">
        <v>226</v>
      </c>
      <c r="C130" s="41"/>
      <c r="D130" s="32"/>
      <c r="E130" s="452"/>
      <c r="F130" s="1219"/>
      <c r="G130" s="1199"/>
      <c r="H130" s="1241">
        <f t="shared" si="20"/>
        <v>0</v>
      </c>
      <c r="I130" s="1199"/>
      <c r="J130" s="1199"/>
      <c r="K130" s="1199"/>
      <c r="L130" s="1241">
        <f t="shared" si="21"/>
        <v>0</v>
      </c>
      <c r="M130" s="1199"/>
      <c r="N130" s="36"/>
      <c r="O130" s="32"/>
      <c r="P130" s="32"/>
      <c r="Q130" s="32"/>
      <c r="R130" s="32"/>
      <c r="S130" s="32"/>
      <c r="T130" s="32"/>
      <c r="U130" s="32"/>
      <c r="V130" s="32"/>
      <c r="W130" s="32"/>
      <c r="X130" s="32"/>
      <c r="Y130" s="32"/>
      <c r="Z130" s="32"/>
      <c r="AA130" s="32"/>
      <c r="AB130" s="32"/>
    </row>
    <row r="131" spans="1:28" ht="12" customHeight="1">
      <c r="A131" s="32"/>
      <c r="B131" s="46" t="s">
        <v>229</v>
      </c>
      <c r="C131" s="41"/>
      <c r="D131" s="32"/>
      <c r="E131" s="452"/>
      <c r="F131" s="1219"/>
      <c r="G131" s="1199"/>
      <c r="H131" s="1241">
        <f t="shared" si="20"/>
        <v>0</v>
      </c>
      <c r="I131" s="1199"/>
      <c r="J131" s="1199"/>
      <c r="K131" s="1199"/>
      <c r="L131" s="1241">
        <f t="shared" si="21"/>
        <v>0</v>
      </c>
      <c r="M131" s="1199"/>
      <c r="N131" s="36"/>
      <c r="O131" s="32"/>
      <c r="P131" s="32"/>
      <c r="Q131" s="32"/>
      <c r="R131" s="32"/>
      <c r="S131" s="32"/>
      <c r="T131" s="32"/>
      <c r="U131" s="32"/>
      <c r="V131" s="32"/>
      <c r="W131" s="32"/>
      <c r="X131" s="32"/>
      <c r="Y131" s="32"/>
      <c r="Z131" s="32"/>
      <c r="AA131" s="32"/>
      <c r="AB131" s="32"/>
    </row>
    <row r="132" spans="1:28" ht="12" customHeight="1">
      <c r="A132" s="32"/>
      <c r="B132" s="46" t="s">
        <v>232</v>
      </c>
      <c r="C132" s="41"/>
      <c r="D132" s="32"/>
      <c r="E132" s="452"/>
      <c r="F132" s="1219"/>
      <c r="G132" s="1199"/>
      <c r="H132" s="1241">
        <f t="shared" si="20"/>
        <v>0</v>
      </c>
      <c r="I132" s="1199"/>
      <c r="J132" s="1199"/>
      <c r="K132" s="1199"/>
      <c r="L132" s="1241">
        <f t="shared" si="21"/>
        <v>0</v>
      </c>
      <c r="M132" s="1199"/>
      <c r="N132" s="36"/>
      <c r="O132" s="32"/>
      <c r="P132" s="32"/>
      <c r="Q132" s="32"/>
      <c r="R132" s="32"/>
      <c r="S132" s="32"/>
      <c r="T132" s="32"/>
      <c r="U132" s="32"/>
      <c r="V132" s="32"/>
      <c r="W132" s="32"/>
      <c r="X132" s="32"/>
      <c r="Y132" s="32"/>
      <c r="Z132" s="32"/>
      <c r="AA132" s="32"/>
      <c r="AB132" s="32"/>
    </row>
    <row r="133" spans="1:28" ht="12.75" customHeight="1">
      <c r="A133" s="32"/>
      <c r="B133" s="46" t="s">
        <v>233</v>
      </c>
      <c r="C133" s="41"/>
      <c r="D133" s="32"/>
      <c r="E133" s="452"/>
      <c r="F133" s="1219"/>
      <c r="G133" s="1199"/>
      <c r="H133" s="1241">
        <f t="shared" si="20"/>
        <v>0</v>
      </c>
      <c r="I133" s="1199"/>
      <c r="J133" s="1199"/>
      <c r="K133" s="1199"/>
      <c r="L133" s="1241">
        <f t="shared" si="21"/>
        <v>0</v>
      </c>
      <c r="M133" s="1199"/>
      <c r="N133" s="36"/>
      <c r="O133" s="32"/>
      <c r="P133" s="32"/>
      <c r="Q133" s="32"/>
      <c r="R133" s="32"/>
      <c r="S133" s="32"/>
      <c r="T133" s="32"/>
      <c r="U133" s="32"/>
      <c r="V133" s="32"/>
      <c r="W133" s="32"/>
      <c r="X133" s="32"/>
      <c r="Y133" s="32"/>
      <c r="Z133" s="32"/>
      <c r="AA133" s="32"/>
      <c r="AB133" s="32"/>
    </row>
    <row r="134" spans="1:28" ht="12.75" customHeight="1">
      <c r="A134" s="32"/>
      <c r="B134" s="1253" t="s">
        <v>228</v>
      </c>
      <c r="C134" s="41"/>
      <c r="D134" s="32"/>
      <c r="E134" s="452"/>
      <c r="F134" s="1916"/>
      <c r="G134" s="1199"/>
      <c r="H134" s="1241">
        <f t="shared" si="20"/>
        <v>0</v>
      </c>
      <c r="I134" s="1199"/>
      <c r="J134" s="1199"/>
      <c r="K134" s="1199"/>
      <c r="L134" s="1241">
        <f t="shared" si="21"/>
        <v>0</v>
      </c>
      <c r="M134" s="1199"/>
      <c r="N134" s="36"/>
      <c r="O134" s="32"/>
      <c r="P134" s="32"/>
      <c r="Q134" s="32"/>
      <c r="R134" s="32"/>
      <c r="S134" s="32"/>
      <c r="T134" s="32"/>
      <c r="U134" s="32"/>
      <c r="V134" s="32"/>
      <c r="W134" s="32"/>
      <c r="X134" s="32"/>
      <c r="Y134" s="32"/>
      <c r="Z134" s="32"/>
      <c r="AA134" s="32"/>
      <c r="AB134" s="32"/>
    </row>
    <row r="135" spans="1:28" ht="12.75" customHeight="1">
      <c r="A135" s="32"/>
      <c r="B135" s="46"/>
      <c r="C135" s="41"/>
      <c r="D135" s="32"/>
      <c r="E135" s="452"/>
      <c r="F135" s="1248">
        <f t="shared" ref="F135:M135" si="22">SUM(F129:F134)</f>
        <v>0</v>
      </c>
      <c r="G135" s="1189">
        <f t="shared" si="22"/>
        <v>0</v>
      </c>
      <c r="H135" s="1251">
        <f t="shared" si="22"/>
        <v>0</v>
      </c>
      <c r="I135" s="1189">
        <f t="shared" si="22"/>
        <v>0</v>
      </c>
      <c r="J135" s="1189">
        <f t="shared" si="22"/>
        <v>0</v>
      </c>
      <c r="K135" s="1189">
        <f t="shared" si="22"/>
        <v>0</v>
      </c>
      <c r="L135" s="1251">
        <f t="shared" si="22"/>
        <v>0</v>
      </c>
      <c r="M135" s="1189">
        <f t="shared" si="22"/>
        <v>0</v>
      </c>
      <c r="N135" s="84"/>
      <c r="O135" s="32"/>
      <c r="P135" s="32"/>
      <c r="Q135" s="32"/>
      <c r="R135" s="32"/>
      <c r="S135" s="32"/>
      <c r="T135" s="32"/>
      <c r="U135" s="32"/>
      <c r="V135" s="32"/>
      <c r="W135" s="32"/>
      <c r="X135" s="32"/>
      <c r="Y135" s="32"/>
      <c r="Z135" s="32"/>
      <c r="AA135" s="32"/>
      <c r="AB135" s="32"/>
    </row>
    <row r="136" spans="1:28" ht="12.75" customHeight="1">
      <c r="A136" s="32"/>
      <c r="B136" s="46" t="s">
        <v>322</v>
      </c>
      <c r="C136" s="41"/>
      <c r="D136" s="32"/>
      <c r="E136" s="452"/>
      <c r="F136" s="1248">
        <f>-F168</f>
        <v>0</v>
      </c>
      <c r="G136" s="1248">
        <f t="shared" ref="G136:M136" si="23">-G168</f>
        <v>0</v>
      </c>
      <c r="H136" s="1248">
        <f t="shared" si="23"/>
        <v>0</v>
      </c>
      <c r="I136" s="1248">
        <f t="shared" si="23"/>
        <v>0</v>
      </c>
      <c r="J136" s="1248">
        <f t="shared" si="23"/>
        <v>0</v>
      </c>
      <c r="K136" s="1248">
        <f t="shared" si="23"/>
        <v>0</v>
      </c>
      <c r="L136" s="1248">
        <f t="shared" si="23"/>
        <v>0</v>
      </c>
      <c r="M136" s="1248">
        <f t="shared" si="23"/>
        <v>0</v>
      </c>
      <c r="N136" s="36"/>
      <c r="O136" s="32"/>
      <c r="P136" s="32"/>
      <c r="Q136" s="32"/>
      <c r="R136" s="32"/>
      <c r="S136" s="32"/>
      <c r="T136" s="32"/>
      <c r="U136" s="32"/>
      <c r="V136" s="32"/>
      <c r="W136" s="32"/>
      <c r="X136" s="32"/>
      <c r="Y136" s="32"/>
      <c r="Z136" s="32"/>
      <c r="AA136" s="32"/>
      <c r="AB136" s="32"/>
    </row>
    <row r="137" spans="1:28" ht="12.75" customHeight="1" thickBot="1">
      <c r="A137" s="32"/>
      <c r="B137" s="51" t="s">
        <v>323</v>
      </c>
      <c r="C137" s="41"/>
      <c r="D137" s="32"/>
      <c r="E137" s="452"/>
      <c r="F137" s="1242">
        <f t="shared" ref="F137:M137" si="24">SUM(F135:F136)</f>
        <v>0</v>
      </c>
      <c r="G137" s="1242">
        <f t="shared" si="24"/>
        <v>0</v>
      </c>
      <c r="H137" s="1242">
        <f t="shared" si="24"/>
        <v>0</v>
      </c>
      <c r="I137" s="1242">
        <f t="shared" si="24"/>
        <v>0</v>
      </c>
      <c r="J137" s="1242">
        <f t="shared" si="24"/>
        <v>0</v>
      </c>
      <c r="K137" s="1242">
        <f t="shared" si="24"/>
        <v>0</v>
      </c>
      <c r="L137" s="1247">
        <f t="shared" si="24"/>
        <v>0</v>
      </c>
      <c r="M137" s="1242">
        <f t="shared" si="24"/>
        <v>0</v>
      </c>
      <c r="N137" s="56"/>
      <c r="O137" s="32"/>
      <c r="P137" s="32"/>
      <c r="Q137" s="32"/>
      <c r="R137" s="32"/>
      <c r="S137" s="32"/>
      <c r="T137" s="32"/>
      <c r="U137" s="32"/>
      <c r="V137" s="32"/>
      <c r="W137" s="32"/>
      <c r="X137" s="32"/>
      <c r="Y137" s="32"/>
      <c r="Z137" s="32"/>
      <c r="AA137" s="32"/>
      <c r="AB137" s="32"/>
    </row>
    <row r="138" spans="1:28" ht="12.75" customHeight="1" thickTop="1">
      <c r="A138" s="32"/>
      <c r="B138" s="51"/>
      <c r="C138" s="41"/>
      <c r="D138" s="32"/>
      <c r="E138" s="452"/>
      <c r="F138" s="870"/>
      <c r="G138" s="870"/>
      <c r="H138" s="870"/>
      <c r="I138" s="870"/>
      <c r="J138" s="870"/>
      <c r="K138" s="870"/>
      <c r="L138" s="870"/>
      <c r="M138" s="1103"/>
      <c r="N138" s="36"/>
      <c r="O138" s="32"/>
      <c r="P138" s="32"/>
      <c r="Q138" s="32"/>
      <c r="R138" s="32"/>
      <c r="S138" s="32"/>
      <c r="T138" s="32"/>
      <c r="U138" s="32"/>
      <c r="V138" s="32"/>
      <c r="W138" s="32"/>
      <c r="X138" s="32"/>
      <c r="Y138" s="32"/>
      <c r="Z138" s="32"/>
      <c r="AA138" s="32"/>
      <c r="AB138" s="32"/>
    </row>
    <row r="139" spans="1:28" ht="12.75" customHeight="1">
      <c r="A139" s="32"/>
      <c r="B139" s="46" t="s">
        <v>324</v>
      </c>
      <c r="C139" s="613" t="s">
        <v>2002</v>
      </c>
      <c r="D139" s="32"/>
      <c r="E139" s="452"/>
      <c r="F139" s="1219"/>
      <c r="G139" s="1199"/>
      <c r="H139" s="1103">
        <f>SUM(F139:G139)</f>
        <v>0</v>
      </c>
      <c r="I139" s="1199"/>
      <c r="J139" s="1199"/>
      <c r="K139" s="1199"/>
      <c r="L139" s="1103">
        <f>SUM(J139:K139)</f>
        <v>0</v>
      </c>
      <c r="M139" s="1199"/>
      <c r="N139" s="36"/>
      <c r="O139" s="32"/>
      <c r="P139" s="32"/>
      <c r="Q139" s="32"/>
      <c r="R139" s="32"/>
      <c r="S139" s="32"/>
      <c r="T139" s="32"/>
      <c r="U139" s="32"/>
      <c r="V139" s="32"/>
      <c r="W139" s="32"/>
      <c r="X139" s="32"/>
      <c r="Y139" s="32"/>
      <c r="Z139" s="32"/>
      <c r="AA139" s="32"/>
      <c r="AB139" s="32"/>
    </row>
    <row r="140" spans="1:28" ht="12.75" customHeight="1">
      <c r="A140" s="32"/>
      <c r="B140" s="46" t="s">
        <v>325</v>
      </c>
      <c r="C140" s="1407" t="s">
        <v>2002</v>
      </c>
      <c r="D140" s="32"/>
      <c r="E140" s="452"/>
      <c r="F140" s="1219"/>
      <c r="G140" s="1199"/>
      <c r="H140" s="1103">
        <f>SUM(F140:G140)</f>
        <v>0</v>
      </c>
      <c r="I140" s="1199"/>
      <c r="J140" s="1199"/>
      <c r="K140" s="1199"/>
      <c r="L140" s="1103">
        <f>SUM(J140:K140)</f>
        <v>0</v>
      </c>
      <c r="M140" s="1199"/>
      <c r="N140" s="36"/>
      <c r="O140" s="32"/>
      <c r="P140" s="32"/>
      <c r="Q140" s="32"/>
      <c r="R140" s="32"/>
      <c r="S140" s="32"/>
      <c r="T140" s="32"/>
      <c r="U140" s="32"/>
      <c r="V140" s="32"/>
      <c r="W140" s="32"/>
      <c r="X140" s="32"/>
      <c r="Y140" s="32"/>
      <c r="Z140" s="32"/>
      <c r="AA140" s="32"/>
      <c r="AB140" s="32"/>
    </row>
    <row r="141" spans="1:28" ht="12.75" customHeight="1" thickBot="1">
      <c r="A141" s="32"/>
      <c r="B141" s="51" t="s">
        <v>198</v>
      </c>
      <c r="C141" s="41"/>
      <c r="D141" s="32"/>
      <c r="E141" s="452"/>
      <c r="F141" s="1242">
        <f t="shared" ref="F141:M141" si="25">SUM(F139:F140)</f>
        <v>0</v>
      </c>
      <c r="G141" s="1242">
        <f t="shared" si="25"/>
        <v>0</v>
      </c>
      <c r="H141" s="1242">
        <f>SUM(H139:H140)</f>
        <v>0</v>
      </c>
      <c r="I141" s="1242">
        <f t="shared" si="25"/>
        <v>0</v>
      </c>
      <c r="J141" s="1242">
        <f>SUM(J139:J140)</f>
        <v>0</v>
      </c>
      <c r="K141" s="1242">
        <f t="shared" si="25"/>
        <v>0</v>
      </c>
      <c r="L141" s="1242">
        <f>SUM(L139:L140)</f>
        <v>0</v>
      </c>
      <c r="M141" s="1242">
        <f t="shared" si="25"/>
        <v>0</v>
      </c>
      <c r="N141" s="56"/>
      <c r="O141" s="32"/>
      <c r="P141" s="32"/>
      <c r="Q141" s="32"/>
      <c r="R141" s="32"/>
      <c r="S141" s="32"/>
      <c r="T141" s="32"/>
      <c r="U141" s="32"/>
      <c r="V141" s="32"/>
      <c r="W141" s="32"/>
      <c r="X141" s="32"/>
      <c r="Y141" s="32"/>
      <c r="Z141" s="32"/>
      <c r="AA141" s="32"/>
      <c r="AB141" s="32"/>
    </row>
    <row r="142" spans="1:28" ht="12.75" customHeight="1" thickTop="1">
      <c r="A142" s="32"/>
      <c r="B142" s="51"/>
      <c r="C142" s="41"/>
      <c r="D142" s="32"/>
      <c r="E142" s="452"/>
      <c r="F142" s="870"/>
      <c r="G142" s="870"/>
      <c r="H142" s="870"/>
      <c r="I142" s="870"/>
      <c r="J142" s="870"/>
      <c r="K142" s="870"/>
      <c r="L142" s="870"/>
      <c r="M142" s="870"/>
      <c r="N142" s="36"/>
      <c r="O142" s="32"/>
      <c r="P142" s="32"/>
      <c r="Q142" s="32"/>
      <c r="R142" s="32"/>
      <c r="S142" s="32"/>
      <c r="T142" s="32"/>
      <c r="U142" s="32"/>
      <c r="V142" s="32"/>
      <c r="W142" s="32"/>
      <c r="X142" s="32"/>
      <c r="Y142" s="32"/>
      <c r="Z142" s="32"/>
      <c r="AA142" s="32"/>
      <c r="AB142" s="32"/>
    </row>
    <row r="143" spans="1:28" ht="12" customHeight="1">
      <c r="A143" s="85"/>
      <c r="B143" s="103" t="s">
        <v>326</v>
      </c>
      <c r="C143" s="103"/>
      <c r="D143" s="103"/>
      <c r="E143" s="103"/>
      <c r="F143" s="1252">
        <f>F137-F141</f>
        <v>0</v>
      </c>
      <c r="G143" s="1252">
        <f t="shared" ref="G143:M143" si="26">G137-G141</f>
        <v>0</v>
      </c>
      <c r="H143" s="1252">
        <f t="shared" si="26"/>
        <v>0</v>
      </c>
      <c r="I143" s="1252">
        <f t="shared" si="26"/>
        <v>0</v>
      </c>
      <c r="J143" s="1252">
        <f>J137-J141</f>
        <v>0</v>
      </c>
      <c r="K143" s="1252">
        <f t="shared" si="26"/>
        <v>0</v>
      </c>
      <c r="L143" s="1252">
        <f t="shared" si="26"/>
        <v>0</v>
      </c>
      <c r="M143" s="1252">
        <f t="shared" si="26"/>
        <v>0</v>
      </c>
      <c r="N143" s="42"/>
      <c r="O143" s="85"/>
      <c r="P143" s="85"/>
      <c r="Q143" s="85"/>
      <c r="R143" s="85"/>
      <c r="S143" s="85"/>
      <c r="T143" s="85"/>
      <c r="U143" s="85"/>
      <c r="V143" s="85"/>
      <c r="W143" s="85"/>
      <c r="X143" s="85"/>
      <c r="Y143" s="85"/>
      <c r="Z143" s="85"/>
      <c r="AA143" s="85"/>
      <c r="AB143" s="85"/>
    </row>
    <row r="144" spans="1:28" ht="12" customHeight="1">
      <c r="A144" s="32"/>
      <c r="B144" s="93"/>
      <c r="C144" s="93"/>
      <c r="D144" s="93"/>
      <c r="E144" s="553"/>
      <c r="F144" s="899"/>
      <c r="G144" s="899"/>
      <c r="H144" s="899"/>
      <c r="I144" s="899"/>
      <c r="J144" s="899"/>
      <c r="K144" s="899"/>
      <c r="L144" s="899"/>
      <c r="M144" s="899"/>
      <c r="N144" s="36"/>
      <c r="O144" s="32"/>
      <c r="P144" s="32"/>
      <c r="Q144" s="32"/>
      <c r="R144" s="32"/>
      <c r="S144" s="32"/>
      <c r="T144" s="32"/>
      <c r="U144" s="32"/>
      <c r="V144" s="32"/>
      <c r="W144" s="32"/>
      <c r="X144" s="32"/>
      <c r="Y144" s="32"/>
      <c r="Z144" s="32"/>
      <c r="AA144" s="32"/>
      <c r="AB144" s="32"/>
    </row>
    <row r="145" spans="1:28" ht="12" customHeight="1">
      <c r="A145" s="59"/>
      <c r="B145" s="1220" t="s">
        <v>2896</v>
      </c>
      <c r="C145" s="1221"/>
      <c r="D145" s="1221"/>
      <c r="E145" s="1638"/>
      <c r="F145" s="1222"/>
      <c r="G145" s="1222"/>
      <c r="H145" s="1222"/>
      <c r="I145" s="1222"/>
      <c r="J145" s="1222"/>
      <c r="K145" s="1222"/>
      <c r="L145" s="1222"/>
      <c r="M145" s="1223"/>
      <c r="N145" s="105"/>
      <c r="O145" s="32"/>
      <c r="P145" s="32"/>
      <c r="Q145" s="32"/>
      <c r="R145" s="32"/>
      <c r="S145" s="32"/>
      <c r="T145" s="32"/>
      <c r="U145" s="32"/>
      <c r="V145" s="32"/>
      <c r="W145" s="32"/>
      <c r="X145" s="32"/>
      <c r="Y145" s="32"/>
      <c r="Z145" s="32"/>
      <c r="AA145" s="32"/>
      <c r="AB145" s="32"/>
    </row>
    <row r="146" spans="1:28" ht="12" customHeight="1">
      <c r="A146" s="41"/>
      <c r="B146" s="91"/>
      <c r="C146" s="91"/>
      <c r="D146" s="91"/>
      <c r="E146" s="626"/>
      <c r="F146" s="879"/>
      <c r="G146" s="879"/>
      <c r="H146" s="879"/>
      <c r="I146" s="879"/>
      <c r="J146" s="879"/>
      <c r="K146" s="879"/>
      <c r="L146" s="879"/>
      <c r="M146" s="879"/>
      <c r="N146" s="64"/>
      <c r="O146" s="41"/>
      <c r="P146" s="41"/>
      <c r="Q146" s="41"/>
      <c r="R146" s="41"/>
      <c r="S146" s="41"/>
      <c r="T146" s="41"/>
      <c r="U146" s="41"/>
      <c r="V146" s="41"/>
      <c r="W146" s="41"/>
      <c r="X146" s="41"/>
      <c r="Y146" s="41"/>
      <c r="Z146" s="41"/>
      <c r="AA146" s="41"/>
      <c r="AB146" s="41"/>
    </row>
    <row r="147" spans="1:28" ht="12.75" customHeight="1">
      <c r="A147" s="32"/>
      <c r="B147" s="2006" t="s">
        <v>3092</v>
      </c>
      <c r="C147" s="1678"/>
      <c r="D147" s="1064"/>
      <c r="E147" s="834"/>
      <c r="F147" s="870"/>
      <c r="G147" s="870"/>
      <c r="H147" s="870"/>
      <c r="I147" s="850"/>
      <c r="J147" s="850"/>
      <c r="K147" s="870"/>
      <c r="L147" s="870"/>
      <c r="M147" s="870"/>
      <c r="N147" s="36"/>
      <c r="O147" s="32"/>
      <c r="P147" s="32"/>
      <c r="Q147" s="32"/>
      <c r="R147" s="32"/>
      <c r="S147" s="32"/>
      <c r="T147" s="32"/>
      <c r="U147" s="32"/>
      <c r="V147" s="32"/>
      <c r="W147" s="32"/>
      <c r="X147" s="32"/>
      <c r="Y147" s="32"/>
      <c r="Z147" s="32"/>
      <c r="AA147" s="32"/>
      <c r="AB147" s="32"/>
    </row>
    <row r="148" spans="1:28" ht="12" customHeight="1">
      <c r="A148" s="35"/>
      <c r="B148" s="1678"/>
      <c r="C148" s="1678"/>
      <c r="D148" s="1064"/>
      <c r="E148" s="834"/>
      <c r="F148" s="870"/>
      <c r="G148" s="870"/>
      <c r="H148" s="870"/>
      <c r="I148" s="870"/>
      <c r="J148" s="870"/>
      <c r="K148" s="870"/>
      <c r="L148" s="870"/>
      <c r="M148" s="870"/>
      <c r="N148" s="113"/>
      <c r="O148" s="35"/>
      <c r="P148" s="35"/>
      <c r="Q148" s="35"/>
      <c r="R148" s="35"/>
      <c r="S148" s="35"/>
      <c r="T148" s="35"/>
      <c r="U148" s="35"/>
      <c r="V148" s="35"/>
      <c r="W148" s="35"/>
      <c r="X148" s="35"/>
      <c r="Y148" s="35"/>
      <c r="Z148" s="35"/>
      <c r="AA148" s="35"/>
      <c r="AB148" s="35"/>
    </row>
    <row r="149" spans="1:28" ht="12.75" customHeight="1">
      <c r="A149" s="12"/>
      <c r="B149" s="51"/>
      <c r="C149" s="1678"/>
      <c r="D149" s="1064"/>
      <c r="E149" s="834"/>
      <c r="F149" s="2363">
        <v>45473</v>
      </c>
      <c r="G149" s="2364"/>
      <c r="H149" s="2364"/>
      <c r="I149" s="2365"/>
      <c r="J149" s="2363">
        <v>45107</v>
      </c>
      <c r="K149" s="2364"/>
      <c r="L149" s="2364"/>
      <c r="M149" s="2365"/>
      <c r="N149" s="114"/>
      <c r="O149" s="12"/>
      <c r="P149" s="12"/>
      <c r="Q149" s="12"/>
      <c r="R149" s="12"/>
      <c r="S149" s="12"/>
      <c r="T149" s="12"/>
      <c r="U149" s="12"/>
      <c r="V149" s="12"/>
      <c r="W149" s="12"/>
      <c r="X149" s="12"/>
      <c r="Y149" s="12"/>
      <c r="Z149" s="12"/>
      <c r="AA149" s="12"/>
      <c r="AB149" s="12"/>
    </row>
    <row r="150" spans="1:28" ht="36">
      <c r="A150" s="32"/>
      <c r="B150" s="1678"/>
      <c r="C150" s="1678"/>
      <c r="D150" s="1064"/>
      <c r="E150" s="834"/>
      <c r="F150" s="893" t="s">
        <v>108</v>
      </c>
      <c r="G150" s="893" t="s">
        <v>308</v>
      </c>
      <c r="H150" s="893" t="s">
        <v>109</v>
      </c>
      <c r="I150" s="893" t="s">
        <v>110</v>
      </c>
      <c r="J150" s="893" t="s">
        <v>108</v>
      </c>
      <c r="K150" s="893" t="s">
        <v>308</v>
      </c>
      <c r="L150" s="893" t="s">
        <v>109</v>
      </c>
      <c r="M150" s="893" t="s">
        <v>110</v>
      </c>
      <c r="N150" s="42"/>
      <c r="O150" s="32"/>
      <c r="P150" s="32"/>
      <c r="Q150" s="32"/>
      <c r="R150" s="32"/>
      <c r="S150" s="32"/>
      <c r="T150" s="32"/>
      <c r="U150" s="32"/>
      <c r="V150" s="32"/>
      <c r="W150" s="32"/>
      <c r="X150" s="32"/>
      <c r="Y150" s="32"/>
      <c r="Z150" s="32"/>
      <c r="AA150" s="32"/>
      <c r="AB150" s="32"/>
    </row>
    <row r="151" spans="1:28" ht="12.75" customHeight="1">
      <c r="A151" s="14"/>
      <c r="B151" s="51"/>
      <c r="C151" s="1678"/>
      <c r="D151" s="1064"/>
      <c r="E151" s="834"/>
      <c r="F151" s="874" t="s">
        <v>111</v>
      </c>
      <c r="G151" s="874" t="s">
        <v>111</v>
      </c>
      <c r="H151" s="874" t="s">
        <v>111</v>
      </c>
      <c r="I151" s="874" t="s">
        <v>111</v>
      </c>
      <c r="J151" s="874" t="s">
        <v>111</v>
      </c>
      <c r="K151" s="874" t="s">
        <v>111</v>
      </c>
      <c r="L151" s="874" t="s">
        <v>111</v>
      </c>
      <c r="M151" s="874" t="s">
        <v>111</v>
      </c>
      <c r="N151" s="81"/>
      <c r="O151" s="14"/>
      <c r="P151" s="14"/>
      <c r="Q151" s="14"/>
      <c r="R151" s="14"/>
      <c r="S151" s="14"/>
      <c r="T151" s="14"/>
      <c r="U151" s="14"/>
      <c r="V151" s="14"/>
      <c r="W151" s="14"/>
      <c r="X151" s="14"/>
      <c r="Y151" s="14"/>
      <c r="Z151" s="14"/>
      <c r="AA151" s="14"/>
      <c r="AB151" s="14"/>
    </row>
    <row r="152" spans="1:28" ht="12.75" customHeight="1">
      <c r="A152" s="14"/>
      <c r="B152" s="2366" t="s">
        <v>3066</v>
      </c>
      <c r="C152" s="2366"/>
      <c r="D152" s="1682"/>
      <c r="E152" s="834"/>
      <c r="F152" s="1219"/>
      <c r="G152" s="1199"/>
      <c r="H152" s="1103">
        <f>SUM(F152:G152)</f>
        <v>0</v>
      </c>
      <c r="I152" s="1199"/>
      <c r="J152" s="1219"/>
      <c r="K152" s="1199"/>
      <c r="L152" s="1103">
        <f t="shared" ref="L152:L155" si="27">SUM(J152:K152)</f>
        <v>0</v>
      </c>
      <c r="M152" s="1199"/>
      <c r="N152" s="81"/>
      <c r="O152" s="14"/>
      <c r="P152" s="14"/>
      <c r="Q152" s="14"/>
      <c r="R152" s="14"/>
      <c r="S152" s="14"/>
      <c r="T152" s="14"/>
      <c r="U152" s="14"/>
      <c r="V152" s="14"/>
      <c r="W152" s="14"/>
      <c r="X152" s="14"/>
      <c r="Y152" s="14"/>
      <c r="Z152" s="14"/>
      <c r="AA152" s="14"/>
      <c r="AB152" s="14"/>
    </row>
    <row r="153" spans="1:28" ht="12.75" customHeight="1">
      <c r="A153" s="14"/>
      <c r="B153" s="2366" t="s">
        <v>3067</v>
      </c>
      <c r="C153" s="2366"/>
      <c r="D153" s="1682"/>
      <c r="E153" s="1683"/>
      <c r="F153" s="1199"/>
      <c r="G153" s="1199"/>
      <c r="H153" s="1103">
        <f t="shared" ref="H153:H157" si="28">SUM(F153:G153)</f>
        <v>0</v>
      </c>
      <c r="I153" s="1199"/>
      <c r="J153" s="1199"/>
      <c r="K153" s="1199"/>
      <c r="L153" s="1103">
        <f t="shared" si="27"/>
        <v>0</v>
      </c>
      <c r="M153" s="1199"/>
      <c r="N153" s="81"/>
      <c r="O153" s="14"/>
      <c r="P153" s="14"/>
      <c r="Q153" s="14"/>
      <c r="R153" s="14"/>
      <c r="S153" s="14"/>
      <c r="T153" s="14"/>
      <c r="U153" s="14"/>
      <c r="V153" s="14"/>
      <c r="W153" s="14"/>
      <c r="X153" s="14"/>
      <c r="Y153" s="14"/>
      <c r="Z153" s="14"/>
      <c r="AA153" s="14"/>
      <c r="AB153" s="14"/>
    </row>
    <row r="154" spans="1:28" ht="12.75" customHeight="1">
      <c r="A154" s="14"/>
      <c r="B154" s="2362" t="s">
        <v>3068</v>
      </c>
      <c r="C154" s="2362"/>
      <c r="D154" s="1682"/>
      <c r="E154" s="1683"/>
      <c r="F154" s="1199"/>
      <c r="G154" s="1199"/>
      <c r="H154" s="1103">
        <f t="shared" si="28"/>
        <v>0</v>
      </c>
      <c r="I154" s="1199"/>
      <c r="J154" s="1199"/>
      <c r="K154" s="1199"/>
      <c r="L154" s="1103">
        <f t="shared" si="27"/>
        <v>0</v>
      </c>
      <c r="M154" s="1199"/>
      <c r="N154" s="81"/>
      <c r="O154" s="14"/>
      <c r="P154" s="14"/>
      <c r="Q154" s="14"/>
      <c r="R154" s="14"/>
      <c r="S154" s="14"/>
      <c r="T154" s="14"/>
      <c r="U154" s="14"/>
      <c r="V154" s="14"/>
      <c r="W154" s="14"/>
      <c r="X154" s="14"/>
      <c r="Y154" s="14"/>
      <c r="Z154" s="14"/>
      <c r="AA154" s="14"/>
      <c r="AB154" s="14"/>
    </row>
    <row r="155" spans="1:28" ht="12.75" customHeight="1">
      <c r="A155" s="14"/>
      <c r="B155" s="2362" t="s">
        <v>3069</v>
      </c>
      <c r="C155" s="2362"/>
      <c r="D155" s="1682"/>
      <c r="E155" s="1683"/>
      <c r="F155" s="1199"/>
      <c r="G155" s="1199"/>
      <c r="H155" s="1103">
        <f t="shared" si="28"/>
        <v>0</v>
      </c>
      <c r="I155" s="1199"/>
      <c r="J155" s="1199"/>
      <c r="K155" s="1199"/>
      <c r="L155" s="1103">
        <f t="shared" si="27"/>
        <v>0</v>
      </c>
      <c r="M155" s="1199"/>
      <c r="N155" s="81"/>
      <c r="O155" s="14"/>
      <c r="P155" s="14"/>
      <c r="Q155" s="14"/>
      <c r="R155" s="14"/>
      <c r="S155" s="14"/>
      <c r="T155" s="14"/>
      <c r="U155" s="14"/>
      <c r="V155" s="14"/>
      <c r="W155" s="14"/>
      <c r="X155" s="14"/>
      <c r="Y155" s="14"/>
      <c r="Z155" s="14"/>
      <c r="AA155" s="14"/>
      <c r="AB155" s="14"/>
    </row>
    <row r="156" spans="1:28" ht="12.75" customHeight="1">
      <c r="A156" s="14"/>
      <c r="B156" s="2362" t="s">
        <v>3070</v>
      </c>
      <c r="C156" s="2362"/>
      <c r="D156" s="2362"/>
      <c r="E156" s="1683"/>
      <c r="F156" s="1199"/>
      <c r="G156" s="1199"/>
      <c r="H156" s="1103">
        <f>SUM(F156:G156)</f>
        <v>0</v>
      </c>
      <c r="I156" s="1199"/>
      <c r="J156" s="1199"/>
      <c r="K156" s="1199"/>
      <c r="L156" s="1103">
        <f>SUM(J156:K156)</f>
        <v>0</v>
      </c>
      <c r="M156" s="1199"/>
      <c r="N156" s="81"/>
      <c r="O156" s="14"/>
      <c r="P156" s="14"/>
      <c r="Q156" s="14"/>
      <c r="R156" s="14"/>
      <c r="S156" s="14"/>
      <c r="T156" s="14"/>
      <c r="U156" s="14"/>
      <c r="V156" s="14"/>
      <c r="W156" s="14"/>
      <c r="X156" s="14"/>
      <c r="Y156" s="14"/>
      <c r="Z156" s="14"/>
      <c r="AA156" s="14"/>
      <c r="AB156" s="14"/>
    </row>
    <row r="157" spans="1:28" ht="12.75" customHeight="1">
      <c r="A157" s="14"/>
      <c r="B157" s="2362" t="s">
        <v>346</v>
      </c>
      <c r="C157" s="2362"/>
      <c r="D157" s="1682"/>
      <c r="E157" s="834"/>
      <c r="F157" s="1199"/>
      <c r="G157" s="1199"/>
      <c r="H157" s="1103">
        <f t="shared" si="28"/>
        <v>0</v>
      </c>
      <c r="I157" s="1199"/>
      <c r="J157" s="1199"/>
      <c r="K157" s="1199"/>
      <c r="L157" s="1103">
        <f t="shared" ref="L157" si="29">SUM(J157:K157)</f>
        <v>0</v>
      </c>
      <c r="M157" s="1199"/>
      <c r="N157" s="81"/>
      <c r="O157" s="14"/>
      <c r="P157" s="14"/>
      <c r="Q157" s="14"/>
      <c r="R157" s="14"/>
      <c r="S157" s="14"/>
      <c r="T157" s="14"/>
      <c r="U157" s="14"/>
      <c r="V157" s="14"/>
      <c r="W157" s="14"/>
      <c r="X157" s="14"/>
      <c r="Y157" s="14"/>
      <c r="Z157" s="14"/>
      <c r="AA157" s="14"/>
      <c r="AB157" s="14"/>
    </row>
    <row r="158" spans="1:28" ht="12.75" customHeight="1" thickBot="1">
      <c r="A158" s="14"/>
      <c r="B158" s="1686" t="s">
        <v>198</v>
      </c>
      <c r="C158" s="1687"/>
      <c r="D158" s="1682"/>
      <c r="E158" s="834"/>
      <c r="F158" s="1242">
        <f>SUM(F152:F157)</f>
        <v>0</v>
      </c>
      <c r="G158" s="1242">
        <f t="shared" ref="G158" si="30">SUM(G152:G157)</f>
        <v>0</v>
      </c>
      <c r="H158" s="1242">
        <f>SUM(H152:H157)</f>
        <v>0</v>
      </c>
      <c r="I158" s="1242">
        <f>SUM(I152:I157)</f>
        <v>0</v>
      </c>
      <c r="J158" s="1242">
        <f t="shared" ref="J158:M158" si="31">SUM(J152:J157)</f>
        <v>0</v>
      </c>
      <c r="K158" s="1242">
        <f t="shared" si="31"/>
        <v>0</v>
      </c>
      <c r="L158" s="1242">
        <f t="shared" si="31"/>
        <v>0</v>
      </c>
      <c r="M158" s="1242">
        <f t="shared" si="31"/>
        <v>0</v>
      </c>
      <c r="N158" s="81"/>
      <c r="O158" s="14"/>
      <c r="P158" s="14"/>
      <c r="Q158" s="14"/>
      <c r="R158" s="14"/>
      <c r="S158" s="14"/>
      <c r="T158" s="14"/>
      <c r="U158" s="14"/>
      <c r="V158" s="14"/>
      <c r="W158" s="14"/>
      <c r="X158" s="14"/>
      <c r="Y158" s="14"/>
      <c r="Z158" s="14"/>
      <c r="AA158" s="14"/>
      <c r="AB158" s="14"/>
    </row>
    <row r="159" spans="1:28" ht="12.75" customHeight="1" thickTop="1">
      <c r="A159" s="14"/>
      <c r="B159" s="1678"/>
      <c r="C159" s="1678"/>
      <c r="D159" s="1678"/>
      <c r="E159" s="1324"/>
      <c r="F159" s="880"/>
      <c r="G159" s="880"/>
      <c r="H159" s="1613"/>
      <c r="I159" s="1675"/>
      <c r="J159" s="1675"/>
      <c r="K159" s="1675"/>
      <c r="L159" s="1613"/>
      <c r="M159" s="1675"/>
      <c r="N159" s="82"/>
      <c r="O159" s="14"/>
      <c r="P159" s="14"/>
      <c r="Q159" s="14"/>
      <c r="R159" s="14"/>
      <c r="S159" s="14"/>
      <c r="T159" s="14"/>
      <c r="U159" s="14"/>
      <c r="V159" s="14"/>
      <c r="W159" s="14"/>
      <c r="X159" s="14"/>
      <c r="Y159" s="14"/>
      <c r="Z159" s="14"/>
      <c r="AA159" s="14"/>
      <c r="AB159" s="14"/>
    </row>
    <row r="160" spans="1:28" ht="12.75" customHeight="1">
      <c r="A160" s="32"/>
      <c r="B160" s="2006" t="s">
        <v>334</v>
      </c>
      <c r="C160" s="1678"/>
      <c r="D160" s="1678"/>
      <c r="E160" s="1324"/>
      <c r="F160" s="880"/>
      <c r="G160" s="880"/>
      <c r="H160" s="880"/>
      <c r="I160" s="880"/>
      <c r="J160" s="880"/>
      <c r="K160" s="880"/>
      <c r="L160" s="880"/>
      <c r="M160" s="880"/>
      <c r="N160" s="36"/>
      <c r="O160" s="32"/>
      <c r="P160" s="32"/>
      <c r="Q160" s="32"/>
      <c r="R160" s="32"/>
      <c r="S160" s="32"/>
      <c r="T160" s="32"/>
      <c r="U160" s="32"/>
      <c r="V160" s="32"/>
      <c r="W160" s="32"/>
      <c r="X160" s="32"/>
      <c r="Y160" s="32"/>
      <c r="Z160" s="32"/>
      <c r="AA160" s="32"/>
      <c r="AB160" s="32"/>
    </row>
    <row r="161" spans="1:28" ht="12.75" customHeight="1">
      <c r="A161" s="32"/>
      <c r="B161" s="1087"/>
      <c r="C161" s="1324"/>
      <c r="D161" s="1324"/>
      <c r="E161" s="1324"/>
      <c r="F161" s="1674"/>
      <c r="G161" s="1674"/>
      <c r="H161" s="1674"/>
      <c r="I161" s="1674"/>
      <c r="J161" s="1674"/>
      <c r="K161" s="1674"/>
      <c r="L161" s="1674"/>
      <c r="M161" s="1674"/>
      <c r="N161" s="36"/>
      <c r="O161" s="32"/>
      <c r="P161" s="32"/>
      <c r="Q161" s="32"/>
      <c r="R161" s="32"/>
      <c r="S161" s="32"/>
      <c r="T161" s="32"/>
      <c r="U161" s="32"/>
      <c r="V161" s="32"/>
      <c r="W161" s="32"/>
      <c r="X161" s="32"/>
      <c r="Y161" s="32"/>
      <c r="Z161" s="32"/>
      <c r="AA161" s="32"/>
      <c r="AB161" s="32"/>
    </row>
    <row r="162" spans="1:28" ht="12.75" customHeight="1">
      <c r="A162" s="32"/>
      <c r="B162" s="1324"/>
      <c r="C162" s="1324"/>
      <c r="D162" s="1324"/>
      <c r="E162" s="1324"/>
      <c r="F162" s="2363">
        <v>45473</v>
      </c>
      <c r="G162" s="2364"/>
      <c r="H162" s="2364"/>
      <c r="I162" s="2365"/>
      <c r="J162" s="2363">
        <v>45107</v>
      </c>
      <c r="K162" s="2364"/>
      <c r="L162" s="2364"/>
      <c r="M162" s="2365"/>
      <c r="N162" s="36"/>
      <c r="O162" s="32"/>
      <c r="P162" s="32"/>
      <c r="Q162" s="32"/>
      <c r="R162" s="32"/>
      <c r="S162" s="32"/>
      <c r="T162" s="32"/>
      <c r="U162" s="32"/>
      <c r="V162" s="32"/>
      <c r="W162" s="32"/>
      <c r="X162" s="32"/>
      <c r="Y162" s="32"/>
      <c r="Z162" s="32"/>
      <c r="AA162" s="32"/>
      <c r="AB162" s="32"/>
    </row>
    <row r="163" spans="1:28" ht="36">
      <c r="A163" s="32"/>
      <c r="B163" s="1678"/>
      <c r="C163" s="1678"/>
      <c r="D163" s="1064"/>
      <c r="E163" s="834"/>
      <c r="F163" s="893" t="s">
        <v>108</v>
      </c>
      <c r="G163" s="893" t="s">
        <v>308</v>
      </c>
      <c r="H163" s="893" t="s">
        <v>109</v>
      </c>
      <c r="I163" s="893" t="s">
        <v>110</v>
      </c>
      <c r="J163" s="893" t="s">
        <v>108</v>
      </c>
      <c r="K163" s="893" t="s">
        <v>308</v>
      </c>
      <c r="L163" s="893" t="s">
        <v>109</v>
      </c>
      <c r="M163" s="893" t="s">
        <v>110</v>
      </c>
      <c r="N163" s="42"/>
      <c r="O163" s="32"/>
      <c r="P163" s="32"/>
      <c r="Q163" s="32"/>
      <c r="R163" s="32"/>
      <c r="S163" s="32"/>
      <c r="T163" s="32"/>
      <c r="U163" s="32"/>
      <c r="V163" s="32"/>
      <c r="W163" s="32"/>
      <c r="X163" s="32"/>
      <c r="Y163" s="32"/>
      <c r="Z163" s="32"/>
      <c r="AA163" s="32"/>
      <c r="AB163" s="32"/>
    </row>
    <row r="164" spans="1:28" ht="12.75" customHeight="1">
      <c r="A164" s="32"/>
      <c r="B164" s="1324"/>
      <c r="C164" s="1324"/>
      <c r="D164" s="1324"/>
      <c r="E164" s="1324"/>
      <c r="F164" s="874" t="s">
        <v>111</v>
      </c>
      <c r="G164" s="874" t="s">
        <v>111</v>
      </c>
      <c r="H164" s="874" t="s">
        <v>111</v>
      </c>
      <c r="I164" s="874" t="s">
        <v>111</v>
      </c>
      <c r="J164" s="874" t="s">
        <v>111</v>
      </c>
      <c r="K164" s="874" t="s">
        <v>111</v>
      </c>
      <c r="L164" s="874" t="s">
        <v>111</v>
      </c>
      <c r="M164" s="874" t="s">
        <v>111</v>
      </c>
      <c r="N164" s="36"/>
      <c r="O164" s="32"/>
      <c r="P164" s="32"/>
      <c r="Q164" s="32"/>
      <c r="R164" s="32"/>
      <c r="S164" s="32"/>
      <c r="T164" s="32"/>
      <c r="U164" s="32"/>
      <c r="V164" s="32"/>
      <c r="W164" s="32"/>
      <c r="X164" s="32"/>
      <c r="Y164" s="32"/>
      <c r="Z164" s="32"/>
      <c r="AA164" s="32"/>
      <c r="AB164" s="32"/>
    </row>
    <row r="165" spans="1:28" ht="12.75" customHeight="1">
      <c r="A165" s="32"/>
      <c r="B165" s="1688" t="s">
        <v>314</v>
      </c>
      <c r="C165" s="1324"/>
      <c r="D165" s="1324"/>
      <c r="E165" s="1324"/>
      <c r="F165" s="1219"/>
      <c r="G165" s="1219"/>
      <c r="H165" s="1103">
        <f t="shared" ref="H165" si="32">SUM(F165:G165)</f>
        <v>0</v>
      </c>
      <c r="I165" s="1219"/>
      <c r="J165" s="1219"/>
      <c r="K165" s="1219"/>
      <c r="L165" s="1103">
        <f>SUM(J165:K165)</f>
        <v>0</v>
      </c>
      <c r="M165" s="1219"/>
      <c r="N165" s="36"/>
      <c r="O165" s="32"/>
      <c r="P165" s="32"/>
      <c r="Q165" s="32"/>
      <c r="R165" s="32"/>
      <c r="S165" s="32"/>
      <c r="T165" s="32"/>
      <c r="U165" s="32"/>
      <c r="V165" s="32"/>
      <c r="W165" s="32"/>
      <c r="X165" s="32"/>
      <c r="Y165" s="32"/>
      <c r="Z165" s="32"/>
      <c r="AA165" s="32"/>
      <c r="AB165" s="32"/>
    </row>
    <row r="166" spans="1:28" ht="12.75" customHeight="1">
      <c r="A166" s="32"/>
      <c r="B166" s="1689" t="s">
        <v>329</v>
      </c>
      <c r="C166" s="1324"/>
      <c r="D166" s="1324"/>
      <c r="E166" s="1324"/>
      <c r="F166" s="1219"/>
      <c r="G166" s="1219"/>
      <c r="H166" s="1103">
        <f>SUM(F166:G166)</f>
        <v>0</v>
      </c>
      <c r="I166" s="1219"/>
      <c r="J166" s="1219"/>
      <c r="K166" s="1219"/>
      <c r="L166" s="1103">
        <f>SUM(J166:K166)</f>
        <v>0</v>
      </c>
      <c r="M166" s="1219"/>
      <c r="N166" s="36"/>
      <c r="O166" s="32"/>
      <c r="P166" s="32"/>
      <c r="Q166" s="32"/>
      <c r="R166" s="32"/>
      <c r="S166" s="32"/>
      <c r="T166" s="32"/>
      <c r="U166" s="32"/>
      <c r="V166" s="32"/>
      <c r="W166" s="32"/>
      <c r="X166" s="32"/>
      <c r="Y166" s="32"/>
      <c r="Z166" s="32"/>
      <c r="AA166" s="32"/>
      <c r="AB166" s="32"/>
    </row>
    <row r="167" spans="1:28" ht="12.75" customHeight="1">
      <c r="A167" s="32"/>
      <c r="B167" s="1689" t="s">
        <v>315</v>
      </c>
      <c r="C167" s="1324"/>
      <c r="D167" s="1324"/>
      <c r="E167" s="1324"/>
      <c r="F167" s="1219"/>
      <c r="G167" s="1219"/>
      <c r="H167" s="1103">
        <f>SUM(F167:G167)</f>
        <v>0</v>
      </c>
      <c r="I167" s="1219"/>
      <c r="J167" s="1219"/>
      <c r="K167" s="1219"/>
      <c r="L167" s="1103">
        <f>SUM(J167:K167)</f>
        <v>0</v>
      </c>
      <c r="M167" s="1219"/>
      <c r="N167" s="36"/>
      <c r="O167" s="32"/>
      <c r="P167" s="32"/>
      <c r="Q167" s="32"/>
      <c r="R167" s="32"/>
      <c r="S167" s="32"/>
      <c r="T167" s="32"/>
      <c r="U167" s="32"/>
      <c r="V167" s="32"/>
      <c r="W167" s="32"/>
      <c r="X167" s="32"/>
      <c r="Y167" s="32"/>
      <c r="Z167" s="32"/>
      <c r="AA167" s="32"/>
      <c r="AB167" s="32"/>
    </row>
    <row r="168" spans="1:28" ht="12.75" customHeight="1" thickBot="1">
      <c r="A168" s="32"/>
      <c r="B168" s="1688" t="s">
        <v>3071</v>
      </c>
      <c r="C168" s="1324"/>
      <c r="D168" s="1324"/>
      <c r="E168" s="1324"/>
      <c r="F168" s="1242">
        <f>SUM(F165:F167)</f>
        <v>0</v>
      </c>
      <c r="G168" s="1242">
        <f t="shared" ref="G168" si="33">SUM(G165:G167)</f>
        <v>0</v>
      </c>
      <c r="H168" s="1242">
        <f t="shared" ref="H168" si="34">SUM(H165:H167)</f>
        <v>0</v>
      </c>
      <c r="I168" s="1242">
        <f t="shared" ref="I168" si="35">SUM(I165:I167)</f>
        <v>0</v>
      </c>
      <c r="J168" s="1242">
        <f t="shared" ref="J168" si="36">SUM(J165:J167)</f>
        <v>0</v>
      </c>
      <c r="K168" s="1242">
        <f t="shared" ref="K168" si="37">SUM(K165:K167)</f>
        <v>0</v>
      </c>
      <c r="L168" s="1242">
        <f t="shared" ref="L168" si="38">SUM(L165:L167)</f>
        <v>0</v>
      </c>
      <c r="M168" s="1242">
        <f t="shared" ref="M168" si="39">SUM(M165:M167)</f>
        <v>0</v>
      </c>
      <c r="N168" s="36"/>
      <c r="O168" s="32"/>
      <c r="P168" s="32"/>
      <c r="Q168" s="32"/>
      <c r="R168" s="32"/>
      <c r="S168" s="32"/>
      <c r="T168" s="32"/>
      <c r="U168" s="32"/>
      <c r="V168" s="32"/>
      <c r="W168" s="32"/>
      <c r="X168" s="32"/>
      <c r="Y168" s="32"/>
      <c r="Z168" s="32"/>
      <c r="AA168" s="32"/>
      <c r="AB168" s="32"/>
    </row>
    <row r="169" spans="1:28" ht="12.75" customHeight="1" thickTop="1">
      <c r="A169" s="32"/>
      <c r="B169" s="1678"/>
      <c r="C169" s="1678"/>
      <c r="D169" s="1064"/>
      <c r="E169" s="834"/>
      <c r="F169" s="47"/>
      <c r="G169" s="47"/>
      <c r="H169" s="47"/>
      <c r="I169" s="47"/>
      <c r="J169" s="47"/>
      <c r="K169" s="47"/>
      <c r="L169" s="47"/>
      <c r="M169" s="47"/>
      <c r="N169" s="36"/>
      <c r="O169" s="32"/>
      <c r="P169" s="32"/>
      <c r="Q169" s="32"/>
      <c r="R169" s="32"/>
      <c r="S169" s="32"/>
      <c r="T169" s="32"/>
      <c r="U169" s="32"/>
      <c r="V169" s="32"/>
      <c r="W169" s="32"/>
      <c r="X169" s="32"/>
      <c r="Y169" s="32"/>
      <c r="Z169" s="32"/>
      <c r="AA169" s="32"/>
      <c r="AB169" s="32"/>
    </row>
    <row r="170" spans="1:28" ht="12.75" customHeight="1">
      <c r="A170" s="32"/>
      <c r="B170" s="41"/>
      <c r="C170" s="41"/>
      <c r="D170" s="32"/>
      <c r="E170" s="452"/>
      <c r="F170" s="47"/>
      <c r="G170" s="47"/>
      <c r="H170" s="47"/>
      <c r="I170" s="47"/>
      <c r="J170" s="47"/>
      <c r="K170" s="47"/>
      <c r="L170" s="47"/>
      <c r="M170" s="47"/>
      <c r="N170" s="36"/>
      <c r="O170" s="32"/>
      <c r="P170" s="32"/>
      <c r="Q170" s="32"/>
      <c r="R170" s="32"/>
      <c r="S170" s="32"/>
      <c r="T170" s="32"/>
      <c r="U170" s="32"/>
      <c r="V170" s="32"/>
      <c r="W170" s="32"/>
      <c r="X170" s="32"/>
      <c r="Y170" s="32"/>
      <c r="Z170" s="32"/>
      <c r="AA170" s="32"/>
      <c r="AB170" s="32"/>
    </row>
    <row r="171" spans="1:28" ht="12.75" customHeight="1">
      <c r="A171" s="32"/>
      <c r="B171" s="73" t="s">
        <v>321</v>
      </c>
      <c r="C171" s="74"/>
      <c r="D171" s="75"/>
      <c r="E171" s="1637"/>
      <c r="F171" s="883"/>
      <c r="G171" s="883"/>
      <c r="H171" s="884"/>
      <c r="I171" s="1993"/>
      <c r="J171" s="870"/>
      <c r="K171" s="870"/>
      <c r="L171" s="870"/>
      <c r="M171" s="870"/>
      <c r="N171" s="36"/>
      <c r="O171" s="32"/>
      <c r="P171" s="32"/>
      <c r="Q171" s="32"/>
      <c r="R171" s="32"/>
      <c r="S171" s="32"/>
      <c r="T171" s="32"/>
      <c r="U171" s="32"/>
      <c r="V171" s="32"/>
      <c r="W171" s="32"/>
      <c r="X171" s="32"/>
      <c r="Y171" s="32"/>
      <c r="Z171" s="32"/>
      <c r="AA171" s="32"/>
      <c r="AB171" s="32"/>
    </row>
    <row r="172" spans="1:28" ht="12.75" customHeight="1">
      <c r="A172" s="32"/>
      <c r="B172" s="1203"/>
      <c r="C172" s="1204"/>
      <c r="D172" s="1205"/>
      <c r="E172" s="1634"/>
      <c r="F172" s="1206"/>
      <c r="G172" s="1206"/>
      <c r="H172" s="1207"/>
      <c r="I172" s="1997"/>
      <c r="J172" s="881"/>
      <c r="K172" s="881"/>
      <c r="L172" s="881"/>
      <c r="M172" s="882"/>
      <c r="N172" s="36"/>
      <c r="O172" s="32"/>
      <c r="P172" s="32"/>
      <c r="Q172" s="32"/>
      <c r="R172" s="32"/>
      <c r="S172" s="32"/>
      <c r="T172" s="32"/>
      <c r="U172" s="32"/>
      <c r="V172" s="32"/>
      <c r="W172" s="32"/>
      <c r="X172" s="32"/>
      <c r="Y172" s="32"/>
      <c r="Z172" s="32"/>
      <c r="AA172" s="32"/>
      <c r="AB172" s="32"/>
    </row>
    <row r="173" spans="1:28" ht="12.75" customHeight="1">
      <c r="A173" s="32"/>
      <c r="B173" s="1203"/>
      <c r="C173" s="1204"/>
      <c r="D173" s="1205"/>
      <c r="E173" s="1634"/>
      <c r="F173" s="1206"/>
      <c r="G173" s="1206"/>
      <c r="H173" s="1207"/>
      <c r="I173" s="1997"/>
      <c r="J173" s="870"/>
      <c r="K173" s="870"/>
      <c r="L173" s="870"/>
      <c r="M173" s="870"/>
      <c r="N173" s="36"/>
      <c r="O173" s="32"/>
      <c r="P173" s="32"/>
      <c r="Q173" s="32"/>
      <c r="R173" s="32"/>
      <c r="S173" s="32"/>
      <c r="T173" s="32"/>
      <c r="U173" s="32"/>
      <c r="V173" s="32"/>
      <c r="W173" s="32"/>
      <c r="X173" s="32"/>
      <c r="Y173" s="32"/>
      <c r="Z173" s="32"/>
      <c r="AA173" s="32"/>
      <c r="AB173" s="32"/>
    </row>
    <row r="174" spans="1:28" ht="12.75" customHeight="1">
      <c r="A174" s="32"/>
      <c r="B174" s="1203"/>
      <c r="C174" s="1204"/>
      <c r="D174" s="1205"/>
      <c r="E174" s="1634"/>
      <c r="F174" s="1206"/>
      <c r="G174" s="1206"/>
      <c r="H174" s="1207"/>
      <c r="I174" s="1997"/>
      <c r="J174" s="881"/>
      <c r="K174" s="881"/>
      <c r="L174" s="881"/>
      <c r="M174" s="882"/>
      <c r="N174" s="36"/>
      <c r="O174" s="32"/>
      <c r="P174" s="32"/>
      <c r="Q174" s="32"/>
      <c r="R174" s="32"/>
      <c r="S174" s="32"/>
      <c r="T174" s="32"/>
      <c r="U174" s="32"/>
      <c r="V174" s="32"/>
      <c r="W174" s="32"/>
      <c r="X174" s="32"/>
      <c r="Y174" s="32"/>
      <c r="Z174" s="32"/>
      <c r="AA174" s="32"/>
      <c r="AB174" s="32"/>
    </row>
    <row r="175" spans="1:28" ht="12.75" customHeight="1">
      <c r="A175" s="32"/>
      <c r="B175" s="1203"/>
      <c r="C175" s="1204"/>
      <c r="D175" s="1205"/>
      <c r="E175" s="1634"/>
      <c r="F175" s="1206"/>
      <c r="G175" s="1206"/>
      <c r="H175" s="1207"/>
      <c r="I175" s="1997"/>
      <c r="J175" s="870"/>
      <c r="K175" s="870"/>
      <c r="L175" s="870"/>
      <c r="M175" s="870"/>
      <c r="N175" s="36"/>
      <c r="O175" s="32"/>
      <c r="P175" s="32"/>
      <c r="Q175" s="32"/>
      <c r="R175" s="32"/>
      <c r="S175" s="32"/>
      <c r="T175" s="32"/>
      <c r="U175" s="32"/>
      <c r="V175" s="32"/>
      <c r="W175" s="32"/>
      <c r="X175" s="32"/>
      <c r="Y175" s="32"/>
      <c r="Z175" s="32"/>
      <c r="AA175" s="32"/>
      <c r="AB175" s="32"/>
    </row>
    <row r="176" spans="1:28" ht="12.75" customHeight="1">
      <c r="A176" s="32"/>
      <c r="B176" s="1203"/>
      <c r="C176" s="1204"/>
      <c r="D176" s="1205"/>
      <c r="E176" s="1634"/>
      <c r="F176" s="1206"/>
      <c r="G176" s="1206"/>
      <c r="H176" s="1207"/>
      <c r="I176" s="1997"/>
      <c r="J176" s="881"/>
      <c r="K176" s="881"/>
      <c r="L176" s="881"/>
      <c r="M176" s="882"/>
      <c r="N176" s="36"/>
      <c r="O176" s="32"/>
      <c r="P176" s="32"/>
      <c r="Q176" s="32"/>
      <c r="R176" s="32"/>
      <c r="S176" s="32"/>
      <c r="T176" s="32"/>
      <c r="U176" s="32"/>
      <c r="V176" s="32"/>
      <c r="W176" s="32"/>
      <c r="X176" s="32"/>
      <c r="Y176" s="32"/>
      <c r="Z176" s="32"/>
      <c r="AA176" s="32"/>
      <c r="AB176" s="32"/>
    </row>
    <row r="177" spans="1:28" ht="12" customHeight="1">
      <c r="A177" s="32"/>
      <c r="B177" s="1203"/>
      <c r="C177" s="1204"/>
      <c r="D177" s="1205"/>
      <c r="E177" s="1634"/>
      <c r="F177" s="1206"/>
      <c r="G177" s="1206"/>
      <c r="H177" s="1207"/>
      <c r="I177" s="1997"/>
      <c r="J177" s="870"/>
      <c r="K177" s="870"/>
      <c r="L177" s="870"/>
      <c r="M177" s="870"/>
      <c r="N177" s="36"/>
      <c r="O177" s="32"/>
      <c r="P177" s="32"/>
      <c r="Q177" s="32"/>
      <c r="R177" s="32"/>
      <c r="S177" s="32"/>
      <c r="T177" s="32"/>
      <c r="U177" s="32"/>
      <c r="V177" s="32"/>
      <c r="W177" s="32"/>
      <c r="X177" s="32"/>
      <c r="Y177" s="32"/>
      <c r="Z177" s="32"/>
      <c r="AA177" s="32"/>
      <c r="AB177" s="32"/>
    </row>
    <row r="178" spans="1:28" ht="12.75" customHeight="1">
      <c r="A178" s="32"/>
      <c r="B178" s="1203"/>
      <c r="C178" s="1204"/>
      <c r="D178" s="1205"/>
      <c r="E178" s="1634"/>
      <c r="F178" s="1206"/>
      <c r="G178" s="1206"/>
      <c r="H178" s="1207"/>
      <c r="I178" s="1997"/>
      <c r="J178" s="881"/>
      <c r="K178" s="881"/>
      <c r="L178" s="881"/>
      <c r="M178" s="882"/>
      <c r="N178" s="36"/>
      <c r="O178" s="32"/>
      <c r="P178" s="32"/>
      <c r="Q178" s="32"/>
      <c r="R178" s="32"/>
      <c r="S178" s="32"/>
      <c r="T178" s="32"/>
      <c r="U178" s="32"/>
      <c r="V178" s="32"/>
      <c r="W178" s="32"/>
      <c r="X178" s="32"/>
      <c r="Y178" s="32"/>
      <c r="Z178" s="32"/>
      <c r="AA178" s="32"/>
      <c r="AB178" s="32"/>
    </row>
    <row r="179" spans="1:28" ht="12.75" customHeight="1">
      <c r="A179" s="32"/>
      <c r="B179" s="1208"/>
      <c r="C179" s="1204"/>
      <c r="D179" s="1205"/>
      <c r="E179" s="1634"/>
      <c r="F179" s="1206"/>
      <c r="G179" s="1206"/>
      <c r="H179" s="1207"/>
      <c r="I179" s="1997"/>
      <c r="J179" s="870"/>
      <c r="K179" s="870"/>
      <c r="L179" s="870"/>
      <c r="M179" s="870"/>
      <c r="N179" s="36"/>
      <c r="O179" s="32"/>
      <c r="P179" s="32"/>
      <c r="Q179" s="32"/>
      <c r="R179" s="32"/>
      <c r="S179" s="32"/>
      <c r="T179" s="32"/>
      <c r="U179" s="32"/>
      <c r="V179" s="32"/>
      <c r="W179" s="32"/>
      <c r="X179" s="32"/>
      <c r="Y179" s="32"/>
      <c r="Z179" s="32"/>
      <c r="AA179" s="32"/>
      <c r="AB179" s="32"/>
    </row>
    <row r="180" spans="1:28" ht="12.75" customHeight="1">
      <c r="A180" s="32"/>
      <c r="B180" s="1208"/>
      <c r="C180" s="1204"/>
      <c r="D180" s="1205"/>
      <c r="E180" s="1634"/>
      <c r="F180" s="1206"/>
      <c r="G180" s="1206"/>
      <c r="H180" s="1207"/>
      <c r="I180" s="1997"/>
      <c r="J180" s="881"/>
      <c r="K180" s="881"/>
      <c r="L180" s="881"/>
      <c r="M180" s="882"/>
      <c r="N180" s="36"/>
      <c r="O180" s="32"/>
      <c r="P180" s="32"/>
      <c r="Q180" s="32"/>
      <c r="R180" s="32"/>
      <c r="S180" s="32"/>
      <c r="T180" s="32"/>
      <c r="U180" s="32"/>
      <c r="V180" s="32"/>
      <c r="W180" s="32"/>
      <c r="X180" s="32"/>
      <c r="Y180" s="32"/>
      <c r="Z180" s="32"/>
      <c r="AA180" s="32"/>
      <c r="AB180" s="32"/>
    </row>
    <row r="181" spans="1:28" ht="12.75" customHeight="1">
      <c r="A181" s="32"/>
      <c r="B181" s="1209"/>
      <c r="C181" s="1210"/>
      <c r="D181" s="1211"/>
      <c r="E181" s="1635"/>
      <c r="F181" s="1212"/>
      <c r="G181" s="1212"/>
      <c r="H181" s="1213"/>
      <c r="I181" s="2003"/>
      <c r="J181" s="870"/>
      <c r="K181" s="870"/>
      <c r="L181" s="870"/>
      <c r="M181" s="870"/>
      <c r="N181" s="36"/>
      <c r="O181" s="32"/>
      <c r="P181" s="32"/>
      <c r="Q181" s="32"/>
      <c r="R181" s="32"/>
      <c r="S181" s="32"/>
      <c r="T181" s="32"/>
      <c r="U181" s="32"/>
      <c r="V181" s="32"/>
      <c r="W181" s="32"/>
      <c r="X181" s="32"/>
      <c r="Y181" s="32"/>
      <c r="Z181" s="32"/>
      <c r="AA181" s="32"/>
      <c r="AB181" s="32"/>
    </row>
    <row r="182" spans="1:28" ht="12.75" customHeight="1">
      <c r="A182" s="32"/>
      <c r="B182" s="32"/>
      <c r="C182" s="32"/>
      <c r="D182" s="32"/>
      <c r="E182" s="452"/>
      <c r="F182" s="32"/>
      <c r="G182" s="32"/>
      <c r="H182" s="32"/>
      <c r="I182" s="897"/>
      <c r="J182" s="897"/>
      <c r="K182" s="851"/>
      <c r="L182" s="851"/>
      <c r="M182" s="851"/>
      <c r="N182" s="36"/>
      <c r="O182" s="32"/>
      <c r="P182" s="32"/>
      <c r="Q182" s="32"/>
      <c r="R182" s="32"/>
      <c r="S182" s="32"/>
      <c r="T182" s="32"/>
      <c r="U182" s="32"/>
      <c r="V182" s="32"/>
      <c r="W182" s="32"/>
      <c r="X182" s="32"/>
      <c r="Y182" s="32"/>
      <c r="Z182" s="32"/>
      <c r="AA182" s="32"/>
      <c r="AB182" s="32"/>
    </row>
    <row r="183" spans="1:28" ht="12.75" customHeight="1">
      <c r="A183" s="32"/>
      <c r="B183" s="32"/>
      <c r="C183" s="32"/>
      <c r="D183" s="32"/>
      <c r="E183" s="452"/>
      <c r="F183" s="32"/>
      <c r="G183" s="32"/>
      <c r="H183" s="32"/>
      <c r="I183" s="32"/>
      <c r="J183" s="32"/>
      <c r="K183" s="32"/>
      <c r="L183" s="32"/>
      <c r="M183" s="32"/>
      <c r="N183" s="36"/>
      <c r="O183" s="32"/>
      <c r="P183" s="32"/>
      <c r="Q183" s="32"/>
      <c r="R183" s="32"/>
      <c r="S183" s="32"/>
      <c r="T183" s="32"/>
      <c r="U183" s="32"/>
      <c r="V183" s="32"/>
      <c r="W183" s="32"/>
      <c r="X183" s="32"/>
      <c r="Y183" s="32"/>
      <c r="Z183" s="32"/>
      <c r="AA183" s="32"/>
      <c r="AB183" s="32"/>
    </row>
    <row r="184" spans="1:28" ht="12.75" customHeight="1">
      <c r="A184" s="32"/>
      <c r="B184" s="32"/>
      <c r="C184" s="32"/>
      <c r="D184" s="32"/>
      <c r="E184" s="452"/>
      <c r="F184" s="32"/>
      <c r="G184" s="32"/>
      <c r="H184" s="32"/>
      <c r="I184" s="32"/>
      <c r="J184" s="32"/>
      <c r="K184" s="32"/>
      <c r="L184" s="32"/>
      <c r="M184" s="32"/>
      <c r="N184" s="36"/>
      <c r="O184" s="32"/>
      <c r="P184" s="32"/>
      <c r="Q184" s="32"/>
      <c r="R184" s="32"/>
      <c r="S184" s="32"/>
      <c r="T184" s="32"/>
      <c r="U184" s="32"/>
      <c r="V184" s="32"/>
      <c r="W184" s="32"/>
      <c r="X184" s="32"/>
      <c r="Y184" s="32"/>
      <c r="Z184" s="32"/>
      <c r="AA184" s="32"/>
      <c r="AB184" s="32"/>
    </row>
    <row r="185" spans="1:28" ht="12" customHeight="1">
      <c r="A185" s="32"/>
      <c r="B185" s="32"/>
      <c r="C185" s="32"/>
      <c r="D185" s="32"/>
      <c r="E185" s="452"/>
      <c r="F185" s="32"/>
      <c r="G185" s="32"/>
      <c r="H185" s="32"/>
      <c r="I185" s="32"/>
      <c r="J185" s="32"/>
      <c r="K185" s="32"/>
      <c r="L185" s="32"/>
      <c r="M185" s="32"/>
      <c r="N185" s="36"/>
      <c r="O185" s="32"/>
      <c r="P185" s="32"/>
      <c r="Q185" s="32"/>
      <c r="R185" s="32"/>
      <c r="S185" s="32"/>
      <c r="T185" s="32"/>
      <c r="U185" s="32"/>
      <c r="V185" s="32"/>
      <c r="W185" s="32"/>
      <c r="X185" s="32"/>
      <c r="Y185" s="32"/>
      <c r="Z185" s="32"/>
      <c r="AA185" s="32"/>
      <c r="AB185" s="32"/>
    </row>
    <row r="186" spans="1:28" ht="12" customHeight="1">
      <c r="A186" s="32"/>
      <c r="B186" s="32"/>
      <c r="C186" s="32"/>
      <c r="D186" s="32"/>
      <c r="E186" s="452"/>
      <c r="F186" s="32"/>
      <c r="G186" s="32"/>
      <c r="H186" s="32"/>
      <c r="I186" s="32"/>
      <c r="J186" s="32"/>
      <c r="K186" s="32"/>
      <c r="L186" s="32"/>
      <c r="M186" s="32"/>
      <c r="N186" s="36"/>
      <c r="O186" s="32"/>
      <c r="P186" s="32"/>
      <c r="Q186" s="32"/>
      <c r="R186" s="32"/>
      <c r="S186" s="32"/>
      <c r="T186" s="32"/>
      <c r="U186" s="32"/>
      <c r="V186" s="32"/>
      <c r="W186" s="32"/>
      <c r="X186" s="32"/>
      <c r="Y186" s="32"/>
      <c r="Z186" s="32"/>
      <c r="AA186" s="32"/>
      <c r="AB186" s="32"/>
    </row>
    <row r="187" spans="1:28" ht="12" customHeight="1">
      <c r="A187" s="32"/>
      <c r="B187" s="32"/>
      <c r="C187" s="32"/>
      <c r="D187" s="32"/>
      <c r="E187" s="452"/>
      <c r="F187" s="32"/>
      <c r="G187" s="32"/>
      <c r="H187" s="32"/>
      <c r="I187" s="32"/>
      <c r="J187" s="32"/>
      <c r="K187" s="32"/>
      <c r="L187" s="32"/>
      <c r="M187" s="32"/>
      <c r="N187" s="36"/>
      <c r="O187" s="32"/>
      <c r="P187" s="32"/>
      <c r="Q187" s="32"/>
      <c r="R187" s="32"/>
      <c r="S187" s="32"/>
      <c r="T187" s="32"/>
      <c r="U187" s="32"/>
      <c r="V187" s="32"/>
      <c r="W187" s="32"/>
      <c r="X187" s="32"/>
      <c r="Y187" s="32"/>
      <c r="Z187" s="32"/>
      <c r="AA187" s="32"/>
      <c r="AB187" s="32"/>
    </row>
    <row r="188" spans="1:28" ht="12" customHeight="1">
      <c r="A188" s="32"/>
      <c r="B188" s="32"/>
      <c r="C188" s="32"/>
      <c r="D188" s="32"/>
      <c r="E188" s="452"/>
      <c r="F188" s="32"/>
      <c r="G188" s="32"/>
      <c r="H188" s="32"/>
      <c r="I188" s="32"/>
      <c r="J188" s="32"/>
      <c r="K188" s="32"/>
      <c r="L188" s="32"/>
      <c r="M188" s="32"/>
      <c r="N188" s="36"/>
      <c r="O188" s="32"/>
      <c r="P188" s="32"/>
      <c r="Q188" s="32"/>
      <c r="R188" s="32"/>
      <c r="S188" s="32"/>
      <c r="T188" s="32"/>
      <c r="U188" s="32"/>
      <c r="V188" s="32"/>
      <c r="W188" s="32"/>
      <c r="X188" s="32"/>
      <c r="Y188" s="32"/>
      <c r="Z188" s="32"/>
      <c r="AA188" s="32"/>
      <c r="AB188" s="32"/>
    </row>
    <row r="189" spans="1:28" ht="12" customHeight="1">
      <c r="A189" s="32"/>
      <c r="B189" s="32"/>
      <c r="C189" s="32"/>
      <c r="D189" s="32"/>
      <c r="E189" s="452"/>
      <c r="F189" s="32"/>
      <c r="G189" s="32"/>
      <c r="H189" s="32"/>
      <c r="I189" s="32"/>
      <c r="J189" s="32"/>
      <c r="K189" s="32"/>
      <c r="L189" s="32"/>
      <c r="M189" s="32"/>
      <c r="N189" s="36"/>
      <c r="O189" s="32"/>
      <c r="P189" s="32"/>
      <c r="Q189" s="32"/>
      <c r="R189" s="32"/>
      <c r="S189" s="32"/>
      <c r="T189" s="32"/>
      <c r="U189" s="32"/>
      <c r="V189" s="32"/>
      <c r="W189" s="32"/>
      <c r="X189" s="32"/>
      <c r="Y189" s="32"/>
      <c r="Z189" s="32"/>
      <c r="AA189" s="32"/>
      <c r="AB189" s="32"/>
    </row>
    <row r="190" spans="1:28" ht="12" customHeight="1">
      <c r="A190" s="32"/>
      <c r="B190" s="32"/>
      <c r="C190" s="32"/>
      <c r="D190" s="32"/>
      <c r="E190" s="452"/>
      <c r="F190" s="32"/>
      <c r="G190" s="32"/>
      <c r="H190" s="32"/>
      <c r="I190" s="32"/>
      <c r="J190" s="32"/>
      <c r="K190" s="32"/>
      <c r="L190" s="32"/>
      <c r="M190" s="32"/>
      <c r="N190" s="36"/>
      <c r="O190" s="32"/>
      <c r="P190" s="32"/>
      <c r="Q190" s="32"/>
      <c r="R190" s="32"/>
      <c r="S190" s="32"/>
      <c r="T190" s="32"/>
      <c r="U190" s="32"/>
      <c r="V190" s="32"/>
      <c r="W190" s="32"/>
      <c r="X190" s="32"/>
      <c r="Y190" s="32"/>
      <c r="Z190" s="32"/>
      <c r="AA190" s="32"/>
      <c r="AB190" s="32"/>
    </row>
    <row r="191" spans="1:28" ht="12" customHeight="1">
      <c r="A191" s="32"/>
      <c r="B191" s="32"/>
      <c r="C191" s="32"/>
      <c r="D191" s="32"/>
      <c r="E191" s="452"/>
      <c r="F191" s="32"/>
      <c r="G191" s="32"/>
      <c r="H191" s="32"/>
      <c r="I191" s="32"/>
      <c r="J191" s="32"/>
      <c r="K191" s="32"/>
      <c r="L191" s="32"/>
      <c r="M191" s="32"/>
      <c r="N191" s="36"/>
      <c r="O191" s="32"/>
      <c r="P191" s="32"/>
      <c r="Q191" s="32"/>
      <c r="R191" s="32"/>
      <c r="S191" s="32"/>
      <c r="T191" s="32"/>
      <c r="U191" s="32"/>
      <c r="V191" s="32"/>
      <c r="W191" s="32"/>
      <c r="X191" s="32"/>
      <c r="Y191" s="32"/>
      <c r="Z191" s="32"/>
      <c r="AA191" s="32"/>
      <c r="AB191" s="32"/>
    </row>
    <row r="192" spans="1:28" ht="12" customHeight="1">
      <c r="A192" s="32"/>
      <c r="B192" s="32"/>
      <c r="C192" s="32"/>
      <c r="D192" s="32"/>
      <c r="E192" s="452"/>
      <c r="F192" s="32"/>
      <c r="G192" s="32"/>
      <c r="H192" s="32"/>
      <c r="I192" s="32"/>
      <c r="J192" s="32"/>
      <c r="K192" s="32"/>
      <c r="L192" s="32"/>
      <c r="M192" s="32"/>
      <c r="N192" s="36"/>
      <c r="O192" s="32"/>
      <c r="P192" s="32"/>
      <c r="Q192" s="32"/>
      <c r="R192" s="32"/>
      <c r="S192" s="32"/>
      <c r="T192" s="32"/>
      <c r="U192" s="32"/>
      <c r="V192" s="32"/>
      <c r="W192" s="32"/>
      <c r="X192" s="32"/>
      <c r="Y192" s="32"/>
      <c r="Z192" s="32"/>
      <c r="AA192" s="32"/>
      <c r="AB192" s="32"/>
    </row>
    <row r="193" spans="1:28" ht="12" customHeight="1">
      <c r="A193" s="32"/>
      <c r="B193" s="32"/>
      <c r="C193" s="32"/>
      <c r="D193" s="32"/>
      <c r="E193" s="452"/>
      <c r="F193" s="32"/>
      <c r="G193" s="32"/>
      <c r="H193" s="32"/>
      <c r="I193" s="32"/>
      <c r="J193" s="32"/>
      <c r="K193" s="32"/>
      <c r="L193" s="32"/>
      <c r="M193" s="32"/>
      <c r="N193" s="36"/>
      <c r="O193" s="32"/>
      <c r="P193" s="32"/>
      <c r="Q193" s="32"/>
      <c r="R193" s="32"/>
      <c r="S193" s="32"/>
      <c r="T193" s="32"/>
      <c r="U193" s="32"/>
      <c r="V193" s="32"/>
      <c r="W193" s="32"/>
      <c r="X193" s="32"/>
      <c r="Y193" s="32"/>
      <c r="Z193" s="32"/>
      <c r="AA193" s="32"/>
      <c r="AB193" s="32"/>
    </row>
    <row r="194" spans="1:28" ht="12" customHeight="1">
      <c r="A194" s="32"/>
      <c r="B194" s="32"/>
      <c r="C194" s="32"/>
      <c r="D194" s="32"/>
      <c r="E194" s="452"/>
      <c r="F194" s="32"/>
      <c r="G194" s="32"/>
      <c r="H194" s="32"/>
      <c r="I194" s="32"/>
      <c r="J194" s="32"/>
      <c r="K194" s="32"/>
      <c r="L194" s="32"/>
      <c r="M194" s="32"/>
      <c r="N194" s="36"/>
      <c r="O194" s="32"/>
      <c r="P194" s="32"/>
      <c r="Q194" s="32"/>
      <c r="R194" s="32"/>
      <c r="S194" s="32"/>
      <c r="T194" s="32"/>
      <c r="U194" s="32"/>
      <c r="V194" s="32"/>
      <c r="W194" s="32"/>
      <c r="X194" s="32"/>
      <c r="Y194" s="32"/>
      <c r="Z194" s="32"/>
      <c r="AA194" s="32"/>
      <c r="AB194" s="32"/>
    </row>
    <row r="195" spans="1:28" ht="12" customHeight="1">
      <c r="A195" s="32"/>
      <c r="B195" s="32"/>
      <c r="C195" s="32"/>
      <c r="D195" s="32"/>
      <c r="E195" s="452"/>
      <c r="F195" s="32"/>
      <c r="G195" s="32"/>
      <c r="H195" s="32"/>
      <c r="I195" s="32"/>
      <c r="J195" s="32"/>
      <c r="K195" s="32"/>
      <c r="L195" s="32"/>
      <c r="M195" s="32"/>
      <c r="N195" s="36"/>
      <c r="O195" s="32"/>
      <c r="P195" s="32"/>
      <c r="Q195" s="32"/>
      <c r="R195" s="32"/>
      <c r="S195" s="32"/>
      <c r="T195" s="32"/>
      <c r="U195" s="32"/>
      <c r="V195" s="32"/>
      <c r="W195" s="32"/>
      <c r="X195" s="32"/>
      <c r="Y195" s="32"/>
      <c r="Z195" s="32"/>
      <c r="AA195" s="32"/>
      <c r="AB195" s="32"/>
    </row>
    <row r="196" spans="1:28" ht="12" customHeight="1">
      <c r="A196" s="32"/>
      <c r="B196" s="32"/>
      <c r="C196" s="32"/>
      <c r="D196" s="32"/>
      <c r="E196" s="452"/>
      <c r="F196" s="32"/>
      <c r="G196" s="32"/>
      <c r="H196" s="32"/>
      <c r="I196" s="32"/>
      <c r="J196" s="32"/>
      <c r="K196" s="32"/>
      <c r="L196" s="32"/>
      <c r="M196" s="32"/>
      <c r="N196" s="36"/>
      <c r="O196" s="32"/>
      <c r="P196" s="32"/>
      <c r="Q196" s="32"/>
      <c r="R196" s="32"/>
      <c r="S196" s="32"/>
      <c r="T196" s="32"/>
      <c r="U196" s="32"/>
      <c r="V196" s="32"/>
      <c r="W196" s="32"/>
      <c r="X196" s="32"/>
      <c r="Y196" s="32"/>
      <c r="Z196" s="32"/>
      <c r="AA196" s="32"/>
      <c r="AB196" s="32"/>
    </row>
    <row r="197" spans="1:28" ht="12" customHeight="1">
      <c r="A197" s="32"/>
      <c r="B197" s="32"/>
      <c r="C197" s="32"/>
      <c r="D197" s="32"/>
      <c r="E197" s="452"/>
      <c r="F197" s="32"/>
      <c r="G197" s="32"/>
      <c r="H197" s="32"/>
      <c r="I197" s="32"/>
      <c r="J197" s="32"/>
      <c r="K197" s="32"/>
      <c r="L197" s="32"/>
      <c r="M197" s="32"/>
      <c r="N197" s="36"/>
      <c r="O197" s="32"/>
      <c r="P197" s="32"/>
      <c r="Q197" s="32"/>
      <c r="R197" s="32"/>
      <c r="S197" s="32"/>
      <c r="T197" s="32"/>
      <c r="U197" s="32"/>
      <c r="V197" s="32"/>
      <c r="W197" s="32"/>
      <c r="X197" s="32"/>
      <c r="Y197" s="32"/>
      <c r="Z197" s="32"/>
      <c r="AA197" s="32"/>
      <c r="AB197" s="32"/>
    </row>
    <row r="198" spans="1:28" ht="12" customHeight="1">
      <c r="A198" s="32"/>
      <c r="B198" s="32"/>
      <c r="C198" s="32"/>
      <c r="D198" s="32"/>
      <c r="E198" s="452"/>
      <c r="F198" s="32"/>
      <c r="G198" s="32"/>
      <c r="H198" s="32"/>
      <c r="I198" s="32"/>
      <c r="J198" s="32"/>
      <c r="K198" s="32"/>
      <c r="L198" s="32"/>
      <c r="M198" s="32"/>
      <c r="N198" s="36"/>
      <c r="O198" s="32"/>
      <c r="P198" s="32"/>
      <c r="Q198" s="32"/>
      <c r="R198" s="32"/>
      <c r="S198" s="32"/>
      <c r="T198" s="32"/>
      <c r="U198" s="32"/>
      <c r="V198" s="32"/>
      <c r="W198" s="32"/>
      <c r="X198" s="32"/>
      <c r="Y198" s="32"/>
      <c r="Z198" s="32"/>
      <c r="AA198" s="32"/>
      <c r="AB198" s="32"/>
    </row>
    <row r="199" spans="1:28" ht="12" customHeight="1">
      <c r="A199" s="32"/>
      <c r="B199" s="32"/>
      <c r="C199" s="32"/>
      <c r="D199" s="32"/>
      <c r="E199" s="452"/>
      <c r="F199" s="32"/>
      <c r="G199" s="32"/>
      <c r="H199" s="32"/>
      <c r="I199" s="32"/>
      <c r="J199" s="32"/>
      <c r="K199" s="32"/>
      <c r="L199" s="32"/>
      <c r="M199" s="32"/>
      <c r="N199" s="36"/>
      <c r="O199" s="32"/>
      <c r="P199" s="32"/>
      <c r="Q199" s="32"/>
      <c r="R199" s="32"/>
      <c r="S199" s="32"/>
      <c r="T199" s="32"/>
      <c r="U199" s="32"/>
      <c r="V199" s="32"/>
      <c r="W199" s="32"/>
      <c r="X199" s="32"/>
      <c r="Y199" s="32"/>
      <c r="Z199" s="32"/>
      <c r="AA199" s="32"/>
      <c r="AB199" s="32"/>
    </row>
    <row r="200" spans="1:28" ht="12" customHeight="1">
      <c r="A200" s="32"/>
      <c r="B200" s="32"/>
      <c r="C200" s="32"/>
      <c r="D200" s="32"/>
      <c r="E200" s="452"/>
      <c r="F200" s="32"/>
      <c r="G200" s="32"/>
      <c r="H200" s="32"/>
      <c r="I200" s="32"/>
      <c r="J200" s="32"/>
      <c r="K200" s="32"/>
      <c r="L200" s="32"/>
      <c r="M200" s="32"/>
      <c r="N200" s="36"/>
      <c r="O200" s="32"/>
      <c r="P200" s="32"/>
      <c r="Q200" s="32"/>
      <c r="R200" s="32"/>
      <c r="S200" s="32"/>
      <c r="T200" s="32"/>
      <c r="U200" s="32"/>
      <c r="V200" s="32"/>
      <c r="W200" s="32"/>
      <c r="X200" s="32"/>
      <c r="Y200" s="32"/>
      <c r="Z200" s="32"/>
      <c r="AA200" s="32"/>
      <c r="AB200" s="32"/>
    </row>
    <row r="201" spans="1:28" ht="12" customHeight="1">
      <c r="A201" s="32"/>
      <c r="B201" s="32"/>
      <c r="C201" s="32"/>
      <c r="D201" s="32"/>
      <c r="E201" s="452"/>
      <c r="F201" s="32"/>
      <c r="G201" s="32"/>
      <c r="H201" s="32"/>
      <c r="I201" s="32"/>
      <c r="J201" s="32"/>
      <c r="K201" s="32"/>
      <c r="L201" s="32"/>
      <c r="M201" s="32"/>
      <c r="N201" s="36"/>
      <c r="O201" s="32"/>
      <c r="P201" s="32"/>
      <c r="Q201" s="32"/>
      <c r="R201" s="32"/>
      <c r="S201" s="32"/>
      <c r="T201" s="32"/>
      <c r="U201" s="32"/>
      <c r="V201" s="32"/>
      <c r="W201" s="32"/>
      <c r="X201" s="32"/>
      <c r="Y201" s="32"/>
      <c r="Z201" s="32"/>
      <c r="AA201" s="32"/>
      <c r="AB201" s="32"/>
    </row>
    <row r="202" spans="1:28" ht="12" customHeight="1">
      <c r="A202" s="32"/>
      <c r="B202" s="32"/>
      <c r="C202" s="32"/>
      <c r="D202" s="32"/>
      <c r="E202" s="452"/>
      <c r="F202" s="32"/>
      <c r="G202" s="32"/>
      <c r="H202" s="32"/>
      <c r="I202" s="32"/>
      <c r="J202" s="32"/>
      <c r="K202" s="32"/>
      <c r="L202" s="32"/>
      <c r="M202" s="32"/>
      <c r="N202" s="36"/>
      <c r="O202" s="32"/>
      <c r="P202" s="32"/>
      <c r="Q202" s="32"/>
      <c r="R202" s="32"/>
      <c r="S202" s="32"/>
      <c r="T202" s="32"/>
      <c r="U202" s="32"/>
      <c r="V202" s="32"/>
      <c r="W202" s="32"/>
      <c r="X202" s="32"/>
      <c r="Y202" s="32"/>
      <c r="Z202" s="32"/>
      <c r="AA202" s="32"/>
      <c r="AB202" s="32"/>
    </row>
    <row r="203" spans="1:28" ht="12" customHeight="1">
      <c r="A203" s="32"/>
      <c r="B203" s="32"/>
      <c r="C203" s="32"/>
      <c r="D203" s="32"/>
      <c r="E203" s="452"/>
      <c r="F203" s="32"/>
      <c r="G203" s="32"/>
      <c r="H203" s="32"/>
      <c r="I203" s="32"/>
      <c r="J203" s="32"/>
      <c r="K203" s="32"/>
      <c r="L203" s="32"/>
      <c r="M203" s="32"/>
      <c r="N203" s="36"/>
      <c r="O203" s="32"/>
      <c r="P203" s="32"/>
      <c r="Q203" s="32"/>
      <c r="R203" s="32"/>
      <c r="S203" s="32"/>
      <c r="T203" s="32"/>
      <c r="U203" s="32"/>
      <c r="V203" s="32"/>
      <c r="W203" s="32"/>
      <c r="X203" s="32"/>
      <c r="Y203" s="32"/>
      <c r="Z203" s="32"/>
      <c r="AA203" s="32"/>
      <c r="AB203" s="32"/>
    </row>
    <row r="204" spans="1:28" ht="12" customHeight="1">
      <c r="A204" s="32"/>
      <c r="B204" s="32"/>
      <c r="C204" s="32"/>
      <c r="D204" s="32"/>
      <c r="E204" s="452"/>
      <c r="F204" s="32"/>
      <c r="G204" s="32"/>
      <c r="H204" s="32"/>
      <c r="I204" s="32"/>
      <c r="J204" s="32"/>
      <c r="K204" s="32"/>
      <c r="L204" s="32"/>
      <c r="M204" s="32"/>
      <c r="N204" s="36"/>
      <c r="O204" s="32"/>
      <c r="P204" s="32"/>
      <c r="Q204" s="32"/>
      <c r="R204" s="32"/>
      <c r="S204" s="32"/>
      <c r="T204" s="32"/>
      <c r="U204" s="32"/>
      <c r="V204" s="32"/>
      <c r="W204" s="32"/>
      <c r="X204" s="32"/>
      <c r="Y204" s="32"/>
      <c r="Z204" s="32"/>
      <c r="AA204" s="32"/>
      <c r="AB204" s="32"/>
    </row>
    <row r="205" spans="1:28" ht="12" customHeight="1">
      <c r="A205" s="32"/>
      <c r="B205" s="32"/>
      <c r="C205" s="32"/>
      <c r="D205" s="32"/>
      <c r="E205" s="452"/>
      <c r="F205" s="32"/>
      <c r="G205" s="32"/>
      <c r="H205" s="32"/>
      <c r="I205" s="32"/>
      <c r="J205" s="32"/>
      <c r="K205" s="32"/>
      <c r="L205" s="32"/>
      <c r="M205" s="32"/>
      <c r="N205" s="36"/>
      <c r="O205" s="32"/>
      <c r="P205" s="32"/>
      <c r="Q205" s="32"/>
      <c r="R205" s="32"/>
      <c r="S205" s="32"/>
      <c r="T205" s="32"/>
      <c r="U205" s="32"/>
      <c r="V205" s="32"/>
      <c r="W205" s="32"/>
      <c r="X205" s="32"/>
      <c r="Y205" s="32"/>
      <c r="Z205" s="32"/>
      <c r="AA205" s="32"/>
      <c r="AB205" s="32"/>
    </row>
    <row r="206" spans="1:28" ht="12" customHeight="1">
      <c r="A206" s="32"/>
      <c r="B206" s="32"/>
      <c r="C206" s="32"/>
      <c r="D206" s="32"/>
      <c r="E206" s="452"/>
      <c r="F206" s="32"/>
      <c r="G206" s="32"/>
      <c r="H206" s="32"/>
      <c r="I206" s="32"/>
      <c r="J206" s="32"/>
      <c r="K206" s="32"/>
      <c r="L206" s="32"/>
      <c r="M206" s="32"/>
      <c r="N206" s="36"/>
      <c r="O206" s="32"/>
      <c r="P206" s="32"/>
      <c r="Q206" s="32"/>
      <c r="R206" s="32"/>
      <c r="S206" s="32"/>
      <c r="T206" s="32"/>
      <c r="U206" s="32"/>
      <c r="V206" s="32"/>
      <c r="W206" s="32"/>
      <c r="X206" s="32"/>
      <c r="Y206" s="32"/>
      <c r="Z206" s="32"/>
      <c r="AA206" s="32"/>
      <c r="AB206" s="32"/>
    </row>
    <row r="207" spans="1:28" ht="12" customHeight="1">
      <c r="A207" s="32"/>
      <c r="B207" s="32"/>
      <c r="C207" s="32"/>
      <c r="D207" s="32"/>
      <c r="E207" s="452"/>
      <c r="F207" s="32"/>
      <c r="G207" s="32"/>
      <c r="H207" s="32"/>
      <c r="I207" s="32"/>
      <c r="J207" s="32"/>
      <c r="K207" s="32"/>
      <c r="L207" s="32"/>
      <c r="M207" s="32"/>
      <c r="N207" s="36"/>
      <c r="O207" s="32"/>
      <c r="P207" s="32"/>
      <c r="Q207" s="32"/>
      <c r="R207" s="32"/>
      <c r="S207" s="32"/>
      <c r="T207" s="32"/>
      <c r="U207" s="32"/>
      <c r="V207" s="32"/>
      <c r="W207" s="32"/>
      <c r="X207" s="32"/>
      <c r="Y207" s="32"/>
      <c r="Z207" s="32"/>
      <c r="AA207" s="32"/>
      <c r="AB207" s="32"/>
    </row>
    <row r="208" spans="1:28" ht="12" customHeight="1">
      <c r="A208" s="32"/>
      <c r="B208" s="32"/>
      <c r="C208" s="32"/>
      <c r="D208" s="32"/>
      <c r="E208" s="452"/>
      <c r="F208" s="32"/>
      <c r="G208" s="32"/>
      <c r="H208" s="32"/>
      <c r="I208" s="32"/>
      <c r="J208" s="32"/>
      <c r="K208" s="32"/>
      <c r="L208" s="32"/>
      <c r="M208" s="32"/>
      <c r="N208" s="36"/>
      <c r="O208" s="32"/>
      <c r="P208" s="32"/>
      <c r="Q208" s="32"/>
      <c r="R208" s="32"/>
      <c r="S208" s="32"/>
      <c r="T208" s="32"/>
      <c r="U208" s="32"/>
      <c r="V208" s="32"/>
      <c r="W208" s="32"/>
      <c r="X208" s="32"/>
      <c r="Y208" s="32"/>
      <c r="Z208" s="32"/>
      <c r="AA208" s="32"/>
      <c r="AB208" s="32"/>
    </row>
    <row r="209" spans="1:28" ht="12" customHeight="1">
      <c r="A209" s="32"/>
      <c r="B209" s="32"/>
      <c r="C209" s="32"/>
      <c r="D209" s="32"/>
      <c r="E209" s="452"/>
      <c r="F209" s="32"/>
      <c r="G209" s="32"/>
      <c r="H209" s="32"/>
      <c r="I209" s="32"/>
      <c r="J209" s="32"/>
      <c r="K209" s="32"/>
      <c r="L209" s="32"/>
      <c r="M209" s="32"/>
      <c r="N209" s="36"/>
      <c r="O209" s="32"/>
      <c r="P209" s="32"/>
      <c r="Q209" s="32"/>
      <c r="R209" s="32"/>
      <c r="S209" s="32"/>
      <c r="T209" s="32"/>
      <c r="U209" s="32"/>
      <c r="V209" s="32"/>
      <c r="W209" s="32"/>
      <c r="X209" s="32"/>
      <c r="Y209" s="32"/>
      <c r="Z209" s="32"/>
      <c r="AA209" s="32"/>
      <c r="AB209" s="32"/>
    </row>
    <row r="210" spans="1:28" ht="12" customHeight="1">
      <c r="A210" s="32"/>
      <c r="B210" s="32"/>
      <c r="C210" s="32"/>
      <c r="D210" s="32"/>
      <c r="E210" s="452"/>
      <c r="F210" s="32"/>
      <c r="G210" s="32"/>
      <c r="H210" s="32"/>
      <c r="I210" s="32"/>
      <c r="J210" s="32"/>
      <c r="K210" s="32"/>
      <c r="L210" s="32"/>
      <c r="M210" s="32"/>
      <c r="N210" s="36"/>
      <c r="O210" s="32"/>
      <c r="P210" s="32"/>
      <c r="Q210" s="32"/>
      <c r="R210" s="32"/>
      <c r="S210" s="32"/>
      <c r="T210" s="32"/>
      <c r="U210" s="32"/>
      <c r="V210" s="32"/>
      <c r="W210" s="32"/>
      <c r="X210" s="32"/>
      <c r="Y210" s="32"/>
      <c r="Z210" s="32"/>
      <c r="AA210" s="32"/>
      <c r="AB210" s="32"/>
    </row>
    <row r="211" spans="1:28" ht="12" customHeight="1">
      <c r="A211" s="32"/>
      <c r="B211" s="32"/>
      <c r="C211" s="32"/>
      <c r="D211" s="32"/>
      <c r="E211" s="452"/>
      <c r="F211" s="32"/>
      <c r="G211" s="32"/>
      <c r="H211" s="32"/>
      <c r="I211" s="32"/>
      <c r="J211" s="32"/>
      <c r="K211" s="32"/>
      <c r="L211" s="32"/>
      <c r="M211" s="32"/>
      <c r="N211" s="36"/>
      <c r="O211" s="32"/>
      <c r="P211" s="32"/>
      <c r="Q211" s="32"/>
      <c r="R211" s="32"/>
      <c r="S211" s="32"/>
      <c r="T211" s="32"/>
      <c r="U211" s="32"/>
      <c r="V211" s="32"/>
      <c r="W211" s="32"/>
      <c r="X211" s="32"/>
      <c r="Y211" s="32"/>
      <c r="Z211" s="32"/>
      <c r="AA211" s="32"/>
      <c r="AB211" s="32"/>
    </row>
    <row r="212" spans="1:28" ht="12" customHeight="1">
      <c r="A212" s="32"/>
      <c r="B212" s="32"/>
      <c r="C212" s="32"/>
      <c r="D212" s="32"/>
      <c r="E212" s="452"/>
      <c r="F212" s="32"/>
      <c r="G212" s="32"/>
      <c r="H212" s="32"/>
      <c r="I212" s="32"/>
      <c r="J212" s="32"/>
      <c r="K212" s="32"/>
      <c r="L212" s="32"/>
      <c r="M212" s="32"/>
      <c r="N212" s="36"/>
      <c r="O212" s="32"/>
      <c r="P212" s="32"/>
      <c r="Q212" s="32"/>
      <c r="R212" s="32"/>
      <c r="S212" s="32"/>
      <c r="T212" s="32"/>
      <c r="U212" s="32"/>
      <c r="V212" s="32"/>
      <c r="W212" s="32"/>
      <c r="X212" s="32"/>
      <c r="Y212" s="32"/>
      <c r="Z212" s="32"/>
      <c r="AA212" s="32"/>
      <c r="AB212" s="32"/>
    </row>
    <row r="213" spans="1:28" ht="12" customHeight="1">
      <c r="A213" s="32"/>
      <c r="B213" s="32"/>
      <c r="C213" s="32"/>
      <c r="D213" s="32"/>
      <c r="E213" s="452"/>
      <c r="F213" s="32"/>
      <c r="G213" s="32"/>
      <c r="H213" s="32"/>
      <c r="I213" s="32"/>
      <c r="J213" s="32"/>
      <c r="K213" s="32"/>
      <c r="L213" s="32"/>
      <c r="M213" s="32"/>
      <c r="N213" s="36"/>
      <c r="O213" s="32"/>
      <c r="P213" s="32"/>
      <c r="Q213" s="32"/>
      <c r="R213" s="32"/>
      <c r="S213" s="32"/>
      <c r="T213" s="32"/>
      <c r="U213" s="32"/>
      <c r="V213" s="32"/>
      <c r="W213" s="32"/>
      <c r="X213" s="32"/>
      <c r="Y213" s="32"/>
      <c r="Z213" s="32"/>
      <c r="AA213" s="32"/>
      <c r="AB213" s="32"/>
    </row>
    <row r="214" spans="1:28" ht="12" customHeight="1">
      <c r="A214" s="32"/>
      <c r="B214" s="32"/>
      <c r="C214" s="32"/>
      <c r="D214" s="32"/>
      <c r="E214" s="452"/>
      <c r="F214" s="32"/>
      <c r="G214" s="32"/>
      <c r="H214" s="32"/>
      <c r="I214" s="32"/>
      <c r="J214" s="32"/>
      <c r="K214" s="32"/>
      <c r="L214" s="32"/>
      <c r="M214" s="32"/>
      <c r="N214" s="36"/>
      <c r="O214" s="32"/>
      <c r="P214" s="32"/>
      <c r="Q214" s="32"/>
      <c r="R214" s="32"/>
      <c r="S214" s="32"/>
      <c r="T214" s="32"/>
      <c r="U214" s="32"/>
      <c r="V214" s="32"/>
      <c r="W214" s="32"/>
      <c r="X214" s="32"/>
      <c r="Y214" s="32"/>
      <c r="Z214" s="32"/>
      <c r="AA214" s="32"/>
      <c r="AB214" s="32"/>
    </row>
    <row r="215" spans="1:28" ht="12" customHeight="1">
      <c r="A215" s="32"/>
      <c r="B215" s="32"/>
      <c r="C215" s="32"/>
      <c r="D215" s="32"/>
      <c r="E215" s="452"/>
      <c r="F215" s="32"/>
      <c r="G215" s="32"/>
      <c r="H215" s="32"/>
      <c r="I215" s="32"/>
      <c r="J215" s="32"/>
      <c r="K215" s="32"/>
      <c r="L215" s="32"/>
      <c r="M215" s="32"/>
      <c r="N215" s="36"/>
      <c r="O215" s="32"/>
      <c r="P215" s="32"/>
      <c r="Q215" s="32"/>
      <c r="R215" s="32"/>
      <c r="S215" s="32"/>
      <c r="T215" s="32"/>
      <c r="U215" s="32"/>
      <c r="V215" s="32"/>
      <c r="W215" s="32"/>
      <c r="X215" s="32"/>
      <c r="Y215" s="32"/>
      <c r="Z215" s="32"/>
      <c r="AA215" s="32"/>
      <c r="AB215" s="32"/>
    </row>
    <row r="216" spans="1:28" ht="12" customHeight="1">
      <c r="A216" s="32"/>
      <c r="B216" s="32"/>
      <c r="C216" s="32"/>
      <c r="D216" s="32"/>
      <c r="E216" s="452"/>
      <c r="F216" s="32"/>
      <c r="G216" s="32"/>
      <c r="H216" s="32"/>
      <c r="I216" s="32"/>
      <c r="J216" s="32"/>
      <c r="K216" s="32"/>
      <c r="L216" s="32"/>
      <c r="M216" s="32"/>
      <c r="N216" s="36"/>
      <c r="O216" s="32"/>
      <c r="P216" s="32"/>
      <c r="Q216" s="32"/>
      <c r="R216" s="32"/>
      <c r="S216" s="32"/>
      <c r="T216" s="32"/>
      <c r="U216" s="32"/>
      <c r="V216" s="32"/>
      <c r="W216" s="32"/>
      <c r="X216" s="32"/>
      <c r="Y216" s="32"/>
      <c r="Z216" s="32"/>
      <c r="AA216" s="32"/>
      <c r="AB216" s="32"/>
    </row>
    <row r="217" spans="1:28" ht="12" customHeight="1">
      <c r="A217" s="32"/>
      <c r="B217" s="32"/>
      <c r="C217" s="32"/>
      <c r="D217" s="32"/>
      <c r="E217" s="452"/>
      <c r="F217" s="32"/>
      <c r="G217" s="32"/>
      <c r="H217" s="32"/>
      <c r="I217" s="32"/>
      <c r="J217" s="32"/>
      <c r="K217" s="32"/>
      <c r="L217" s="32"/>
      <c r="M217" s="32"/>
      <c r="N217" s="36"/>
      <c r="O217" s="32"/>
      <c r="P217" s="32"/>
      <c r="Q217" s="32"/>
      <c r="R217" s="32"/>
      <c r="S217" s="32"/>
      <c r="T217" s="32"/>
      <c r="U217" s="32"/>
      <c r="V217" s="32"/>
      <c r="W217" s="32"/>
      <c r="X217" s="32"/>
      <c r="Y217" s="32"/>
      <c r="Z217" s="32"/>
      <c r="AA217" s="32"/>
      <c r="AB217" s="32"/>
    </row>
    <row r="218" spans="1:28" ht="12" customHeight="1">
      <c r="A218" s="32"/>
      <c r="B218" s="32"/>
      <c r="C218" s="32"/>
      <c r="D218" s="32"/>
      <c r="E218" s="452"/>
      <c r="F218" s="32"/>
      <c r="G218" s="32"/>
      <c r="H218" s="32"/>
      <c r="I218" s="32"/>
      <c r="J218" s="32"/>
      <c r="K218" s="32"/>
      <c r="L218" s="32"/>
      <c r="M218" s="32"/>
      <c r="N218" s="36"/>
      <c r="O218" s="32"/>
      <c r="P218" s="32"/>
      <c r="Q218" s="32"/>
      <c r="R218" s="32"/>
      <c r="S218" s="32"/>
      <c r="T218" s="32"/>
      <c r="U218" s="32"/>
      <c r="V218" s="32"/>
      <c r="W218" s="32"/>
      <c r="X218" s="32"/>
      <c r="Y218" s="32"/>
      <c r="Z218" s="32"/>
      <c r="AA218" s="32"/>
      <c r="AB218" s="32"/>
    </row>
    <row r="219" spans="1:28" ht="12" customHeight="1">
      <c r="A219" s="32"/>
      <c r="B219" s="32"/>
      <c r="C219" s="32"/>
      <c r="D219" s="32"/>
      <c r="E219" s="452"/>
      <c r="F219" s="32"/>
      <c r="G219" s="32"/>
      <c r="H219" s="32"/>
      <c r="I219" s="32"/>
      <c r="J219" s="32"/>
      <c r="K219" s="32"/>
      <c r="L219" s="32"/>
      <c r="M219" s="32"/>
      <c r="N219" s="36"/>
      <c r="O219" s="32"/>
      <c r="P219" s="32"/>
      <c r="Q219" s="32"/>
      <c r="R219" s="32"/>
      <c r="S219" s="32"/>
      <c r="T219" s="32"/>
      <c r="U219" s="32"/>
      <c r="V219" s="32"/>
      <c r="W219" s="32"/>
      <c r="X219" s="32"/>
      <c r="Y219" s="32"/>
      <c r="Z219" s="32"/>
      <c r="AA219" s="32"/>
      <c r="AB219" s="32"/>
    </row>
    <row r="220" spans="1:28" ht="12" customHeight="1">
      <c r="A220" s="32"/>
      <c r="B220" s="32"/>
      <c r="C220" s="32"/>
      <c r="D220" s="32"/>
      <c r="E220" s="452"/>
      <c r="F220" s="32"/>
      <c r="G220" s="32"/>
      <c r="H220" s="32"/>
      <c r="I220" s="32"/>
      <c r="J220" s="32"/>
      <c r="K220" s="32"/>
      <c r="L220" s="32"/>
      <c r="M220" s="32"/>
      <c r="N220" s="36"/>
      <c r="O220" s="32"/>
      <c r="P220" s="32"/>
      <c r="Q220" s="32"/>
      <c r="R220" s="32"/>
      <c r="S220" s="32"/>
      <c r="T220" s="32"/>
      <c r="U220" s="32"/>
      <c r="V220" s="32"/>
      <c r="W220" s="32"/>
      <c r="X220" s="32"/>
      <c r="Y220" s="32"/>
      <c r="Z220" s="32"/>
      <c r="AA220" s="32"/>
      <c r="AB220" s="32"/>
    </row>
    <row r="221" spans="1:28" ht="12" customHeight="1">
      <c r="A221" s="32"/>
      <c r="B221" s="32"/>
      <c r="C221" s="32"/>
      <c r="D221" s="32"/>
      <c r="E221" s="452"/>
      <c r="F221" s="32"/>
      <c r="G221" s="32"/>
      <c r="H221" s="32"/>
      <c r="I221" s="32"/>
      <c r="J221" s="32"/>
      <c r="K221" s="32"/>
      <c r="L221" s="32"/>
      <c r="M221" s="32"/>
      <c r="N221" s="36"/>
      <c r="O221" s="32"/>
      <c r="P221" s="32"/>
      <c r="Q221" s="32"/>
      <c r="R221" s="32"/>
      <c r="S221" s="32"/>
      <c r="T221" s="32"/>
      <c r="U221" s="32"/>
      <c r="V221" s="32"/>
      <c r="W221" s="32"/>
      <c r="X221" s="32"/>
      <c r="Y221" s="32"/>
      <c r="Z221" s="32"/>
      <c r="AA221" s="32"/>
      <c r="AB221" s="32"/>
    </row>
    <row r="222" spans="1:28" ht="12" customHeight="1">
      <c r="A222" s="32"/>
      <c r="B222" s="32"/>
      <c r="C222" s="32"/>
      <c r="D222" s="32"/>
      <c r="E222" s="452"/>
      <c r="F222" s="32"/>
      <c r="G222" s="32"/>
      <c r="H222" s="32"/>
      <c r="I222" s="32"/>
      <c r="J222" s="32"/>
      <c r="K222" s="32"/>
      <c r="L222" s="32"/>
      <c r="M222" s="32"/>
      <c r="N222" s="36"/>
      <c r="O222" s="32"/>
      <c r="P222" s="32"/>
      <c r="Q222" s="32"/>
      <c r="R222" s="32"/>
      <c r="S222" s="32"/>
      <c r="T222" s="32"/>
      <c r="U222" s="32"/>
      <c r="V222" s="32"/>
      <c r="W222" s="32"/>
      <c r="X222" s="32"/>
      <c r="Y222" s="32"/>
      <c r="Z222" s="32"/>
      <c r="AA222" s="32"/>
      <c r="AB222" s="32"/>
    </row>
    <row r="223" spans="1:28" ht="12" customHeight="1">
      <c r="A223" s="32"/>
      <c r="B223" s="32"/>
      <c r="C223" s="32"/>
      <c r="D223" s="32"/>
      <c r="E223" s="452"/>
      <c r="F223" s="32"/>
      <c r="G223" s="32"/>
      <c r="H223" s="32"/>
      <c r="I223" s="32"/>
      <c r="J223" s="32"/>
      <c r="K223" s="32"/>
      <c r="L223" s="32"/>
      <c r="M223" s="32"/>
      <c r="N223" s="36"/>
      <c r="O223" s="32"/>
      <c r="P223" s="32"/>
      <c r="Q223" s="32"/>
      <c r="R223" s="32"/>
      <c r="S223" s="32"/>
      <c r="T223" s="32"/>
      <c r="U223" s="32"/>
      <c r="V223" s="32"/>
      <c r="W223" s="32"/>
      <c r="X223" s="32"/>
      <c r="Y223" s="32"/>
      <c r="Z223" s="32"/>
      <c r="AA223" s="32"/>
      <c r="AB223" s="32"/>
    </row>
    <row r="224" spans="1:28" ht="12" customHeight="1">
      <c r="A224" s="32"/>
      <c r="B224" s="32"/>
      <c r="C224" s="32"/>
      <c r="D224" s="32"/>
      <c r="E224" s="452"/>
      <c r="F224" s="32"/>
      <c r="G224" s="32"/>
      <c r="H224" s="32"/>
      <c r="I224" s="32"/>
      <c r="J224" s="32"/>
      <c r="K224" s="32"/>
      <c r="L224" s="32"/>
      <c r="M224" s="32"/>
      <c r="N224" s="36"/>
      <c r="O224" s="32"/>
      <c r="P224" s="32"/>
      <c r="Q224" s="32"/>
      <c r="R224" s="32"/>
      <c r="S224" s="32"/>
      <c r="T224" s="32"/>
      <c r="U224" s="32"/>
      <c r="V224" s="32"/>
      <c r="W224" s="32"/>
      <c r="X224" s="32"/>
      <c r="Y224" s="32"/>
      <c r="Z224" s="32"/>
      <c r="AA224" s="32"/>
      <c r="AB224" s="32"/>
    </row>
    <row r="225" spans="1:28" ht="12" customHeight="1">
      <c r="A225" s="32"/>
      <c r="B225" s="32"/>
      <c r="C225" s="32"/>
      <c r="D225" s="32"/>
      <c r="E225" s="452"/>
      <c r="F225" s="32"/>
      <c r="G225" s="32"/>
      <c r="H225" s="32"/>
      <c r="I225" s="32"/>
      <c r="J225" s="32"/>
      <c r="K225" s="32"/>
      <c r="L225" s="32"/>
      <c r="M225" s="32"/>
      <c r="N225" s="36"/>
      <c r="O225" s="32"/>
      <c r="P225" s="32"/>
      <c r="Q225" s="32"/>
      <c r="R225" s="32"/>
      <c r="S225" s="32"/>
      <c r="T225" s="32"/>
      <c r="U225" s="32"/>
      <c r="V225" s="32"/>
      <c r="W225" s="32"/>
      <c r="X225" s="32"/>
      <c r="Y225" s="32"/>
      <c r="Z225" s="32"/>
      <c r="AA225" s="32"/>
      <c r="AB225" s="32"/>
    </row>
    <row r="226" spans="1:28" ht="12" customHeight="1">
      <c r="A226" s="32"/>
      <c r="B226" s="32"/>
      <c r="C226" s="32"/>
      <c r="D226" s="32"/>
      <c r="E226" s="452"/>
      <c r="F226" s="32"/>
      <c r="G226" s="32"/>
      <c r="H226" s="32"/>
      <c r="I226" s="32"/>
      <c r="J226" s="32"/>
      <c r="K226" s="32"/>
      <c r="L226" s="32"/>
      <c r="M226" s="32"/>
      <c r="N226" s="36"/>
      <c r="O226" s="32"/>
      <c r="P226" s="32"/>
      <c r="Q226" s="32"/>
      <c r="R226" s="32"/>
      <c r="S226" s="32"/>
      <c r="T226" s="32"/>
      <c r="U226" s="32"/>
      <c r="V226" s="32"/>
      <c r="W226" s="32"/>
      <c r="X226" s="32"/>
      <c r="Y226" s="32"/>
      <c r="Z226" s="32"/>
      <c r="AA226" s="32"/>
      <c r="AB226" s="32"/>
    </row>
    <row r="227" spans="1:28" ht="12" customHeight="1">
      <c r="A227" s="32"/>
      <c r="B227" s="32"/>
      <c r="C227" s="32"/>
      <c r="D227" s="32"/>
      <c r="E227" s="452"/>
      <c r="F227" s="32"/>
      <c r="G227" s="32"/>
      <c r="H227" s="32"/>
      <c r="I227" s="32"/>
      <c r="J227" s="32"/>
      <c r="K227" s="32"/>
      <c r="L227" s="32"/>
      <c r="M227" s="32"/>
      <c r="N227" s="36"/>
      <c r="O227" s="32"/>
      <c r="P227" s="32"/>
      <c r="Q227" s="32"/>
      <c r="R227" s="32"/>
      <c r="S227" s="32"/>
      <c r="T227" s="32"/>
      <c r="U227" s="32"/>
      <c r="V227" s="32"/>
      <c r="W227" s="32"/>
      <c r="X227" s="32"/>
      <c r="Y227" s="32"/>
      <c r="Z227" s="32"/>
      <c r="AA227" s="32"/>
      <c r="AB227" s="32"/>
    </row>
    <row r="228" spans="1:28" ht="12" customHeight="1">
      <c r="A228" s="32"/>
      <c r="B228" s="32"/>
      <c r="C228" s="32"/>
      <c r="D228" s="32"/>
      <c r="E228" s="452"/>
      <c r="F228" s="32"/>
      <c r="G228" s="32"/>
      <c r="H228" s="32"/>
      <c r="I228" s="32"/>
      <c r="J228" s="32"/>
      <c r="K228" s="32"/>
      <c r="L228" s="32"/>
      <c r="M228" s="32"/>
      <c r="N228" s="36"/>
      <c r="O228" s="32"/>
      <c r="P228" s="32"/>
      <c r="Q228" s="32"/>
      <c r="R228" s="32"/>
      <c r="S228" s="32"/>
      <c r="T228" s="32"/>
      <c r="U228" s="32"/>
      <c r="V228" s="32"/>
      <c r="W228" s="32"/>
      <c r="X228" s="32"/>
      <c r="Y228" s="32"/>
      <c r="Z228" s="32"/>
      <c r="AA228" s="32"/>
      <c r="AB228" s="32"/>
    </row>
    <row r="229" spans="1:28" ht="12" customHeight="1">
      <c r="A229" s="32"/>
      <c r="B229" s="32"/>
      <c r="C229" s="32"/>
      <c r="D229" s="32"/>
      <c r="E229" s="452"/>
      <c r="F229" s="32"/>
      <c r="G229" s="32"/>
      <c r="H229" s="32"/>
      <c r="I229" s="32"/>
      <c r="J229" s="32"/>
      <c r="K229" s="32"/>
      <c r="L229" s="32"/>
      <c r="M229" s="32"/>
      <c r="N229" s="36"/>
      <c r="O229" s="32"/>
      <c r="P229" s="32"/>
      <c r="Q229" s="32"/>
      <c r="R229" s="32"/>
      <c r="S229" s="32"/>
      <c r="T229" s="32"/>
      <c r="U229" s="32"/>
      <c r="V229" s="32"/>
      <c r="W229" s="32"/>
      <c r="X229" s="32"/>
      <c r="Y229" s="32"/>
      <c r="Z229" s="32"/>
      <c r="AA229" s="32"/>
      <c r="AB229" s="32"/>
    </row>
    <row r="230" spans="1:28" ht="12" customHeight="1">
      <c r="A230" s="32"/>
      <c r="B230" s="32"/>
      <c r="C230" s="32"/>
      <c r="D230" s="32"/>
      <c r="E230" s="452"/>
      <c r="F230" s="32"/>
      <c r="G230" s="32"/>
      <c r="H230" s="32"/>
      <c r="I230" s="32"/>
      <c r="J230" s="32"/>
      <c r="K230" s="32"/>
      <c r="L230" s="32"/>
      <c r="M230" s="32"/>
      <c r="N230" s="36"/>
      <c r="O230" s="32"/>
      <c r="P230" s="32"/>
      <c r="Q230" s="32"/>
      <c r="R230" s="32"/>
      <c r="S230" s="32"/>
      <c r="T230" s="32"/>
      <c r="U230" s="32"/>
      <c r="V230" s="32"/>
      <c r="W230" s="32"/>
      <c r="X230" s="32"/>
      <c r="Y230" s="32"/>
      <c r="Z230" s="32"/>
      <c r="AA230" s="32"/>
      <c r="AB230" s="32"/>
    </row>
    <row r="231" spans="1:28" ht="12" customHeight="1">
      <c r="A231" s="32"/>
      <c r="B231" s="32"/>
      <c r="C231" s="32"/>
      <c r="D231" s="32"/>
      <c r="E231" s="452"/>
      <c r="F231" s="32"/>
      <c r="G231" s="32"/>
      <c r="H231" s="32"/>
      <c r="I231" s="32"/>
      <c r="J231" s="32"/>
      <c r="K231" s="32"/>
      <c r="L231" s="32"/>
      <c r="M231" s="32"/>
      <c r="N231" s="36"/>
      <c r="O231" s="32"/>
      <c r="P231" s="32"/>
      <c r="Q231" s="32"/>
      <c r="R231" s="32"/>
      <c r="S231" s="32"/>
      <c r="T231" s="32"/>
      <c r="U231" s="32"/>
      <c r="V231" s="32"/>
      <c r="W231" s="32"/>
      <c r="X231" s="32"/>
      <c r="Y231" s="32"/>
      <c r="Z231" s="32"/>
      <c r="AA231" s="32"/>
      <c r="AB231" s="32"/>
    </row>
    <row r="232" spans="1:28" ht="12" customHeight="1">
      <c r="A232" s="32"/>
      <c r="B232" s="32"/>
      <c r="C232" s="32"/>
      <c r="D232" s="32"/>
      <c r="E232" s="452"/>
      <c r="F232" s="32"/>
      <c r="G232" s="32"/>
      <c r="H232" s="32"/>
      <c r="I232" s="32"/>
      <c r="J232" s="32"/>
      <c r="K232" s="32"/>
      <c r="L232" s="32"/>
      <c r="M232" s="32"/>
      <c r="N232" s="36"/>
      <c r="O232" s="32"/>
      <c r="P232" s="32"/>
      <c r="Q232" s="32"/>
      <c r="R232" s="32"/>
      <c r="S232" s="32"/>
      <c r="T232" s="32"/>
      <c r="U232" s="32"/>
      <c r="V232" s="32"/>
      <c r="W232" s="32"/>
      <c r="X232" s="32"/>
      <c r="Y232" s="32"/>
      <c r="Z232" s="32"/>
      <c r="AA232" s="32"/>
      <c r="AB232" s="32"/>
    </row>
    <row r="233" spans="1:28" ht="12" customHeight="1">
      <c r="A233" s="32"/>
      <c r="B233" s="32"/>
      <c r="C233" s="32"/>
      <c r="D233" s="32"/>
      <c r="E233" s="452"/>
      <c r="F233" s="32"/>
      <c r="G233" s="32"/>
      <c r="H233" s="32"/>
      <c r="I233" s="32"/>
      <c r="J233" s="32"/>
      <c r="K233" s="32"/>
      <c r="L233" s="32"/>
      <c r="M233" s="32"/>
      <c r="N233" s="36"/>
      <c r="O233" s="32"/>
      <c r="P233" s="32"/>
      <c r="Q233" s="32"/>
      <c r="R233" s="32"/>
      <c r="S233" s="32"/>
      <c r="T233" s="32"/>
      <c r="U233" s="32"/>
      <c r="V233" s="32"/>
      <c r="W233" s="32"/>
      <c r="X233" s="32"/>
      <c r="Y233" s="32"/>
      <c r="Z233" s="32"/>
      <c r="AA233" s="32"/>
      <c r="AB233" s="32"/>
    </row>
    <row r="234" spans="1:28" ht="12" customHeight="1">
      <c r="A234" s="32"/>
      <c r="B234" s="32"/>
      <c r="C234" s="32"/>
      <c r="D234" s="32"/>
      <c r="E234" s="452"/>
      <c r="F234" s="32"/>
      <c r="G234" s="32"/>
      <c r="H234" s="32"/>
      <c r="I234" s="32"/>
      <c r="J234" s="32"/>
      <c r="K234" s="32"/>
      <c r="L234" s="32"/>
      <c r="M234" s="32"/>
      <c r="N234" s="36"/>
      <c r="O234" s="32"/>
      <c r="P234" s="32"/>
      <c r="Q234" s="32"/>
      <c r="R234" s="32"/>
      <c r="S234" s="32"/>
      <c r="T234" s="32"/>
      <c r="U234" s="32"/>
      <c r="V234" s="32"/>
      <c r="W234" s="32"/>
      <c r="X234" s="32"/>
      <c r="Y234" s="32"/>
      <c r="Z234" s="32"/>
      <c r="AA234" s="32"/>
      <c r="AB234" s="32"/>
    </row>
    <row r="235" spans="1:28" ht="12" customHeight="1">
      <c r="A235" s="32"/>
      <c r="B235" s="32"/>
      <c r="C235" s="32"/>
      <c r="D235" s="32"/>
      <c r="E235" s="452"/>
      <c r="F235" s="32"/>
      <c r="G235" s="32"/>
      <c r="H235" s="32"/>
      <c r="I235" s="32"/>
      <c r="J235" s="32"/>
      <c r="K235" s="32"/>
      <c r="L235" s="32"/>
      <c r="M235" s="32"/>
      <c r="N235" s="36"/>
      <c r="O235" s="32"/>
      <c r="P235" s="32"/>
      <c r="Q235" s="32"/>
      <c r="R235" s="32"/>
      <c r="S235" s="32"/>
      <c r="T235" s="32"/>
      <c r="U235" s="32"/>
      <c r="V235" s="32"/>
      <c r="W235" s="32"/>
      <c r="X235" s="32"/>
      <c r="Y235" s="32"/>
      <c r="Z235" s="32"/>
      <c r="AA235" s="32"/>
      <c r="AB235" s="32"/>
    </row>
    <row r="236" spans="1:28" ht="12" customHeight="1">
      <c r="A236" s="32"/>
      <c r="B236" s="32"/>
      <c r="C236" s="32"/>
      <c r="D236" s="32"/>
      <c r="E236" s="452"/>
      <c r="F236" s="32"/>
      <c r="G236" s="32"/>
      <c r="H236" s="32"/>
      <c r="I236" s="32"/>
      <c r="J236" s="32"/>
      <c r="K236" s="32"/>
      <c r="L236" s="32"/>
      <c r="M236" s="32"/>
      <c r="N236" s="36"/>
      <c r="O236" s="32"/>
      <c r="P236" s="32"/>
      <c r="Q236" s="32"/>
      <c r="R236" s="32"/>
      <c r="S236" s="32"/>
      <c r="T236" s="32"/>
      <c r="U236" s="32"/>
      <c r="V236" s="32"/>
      <c r="W236" s="32"/>
      <c r="X236" s="32"/>
      <c r="Y236" s="32"/>
      <c r="Z236" s="32"/>
      <c r="AA236" s="32"/>
      <c r="AB236" s="32"/>
    </row>
    <row r="237" spans="1:28" ht="12" customHeight="1">
      <c r="A237" s="32"/>
      <c r="B237" s="32"/>
      <c r="C237" s="32"/>
      <c r="D237" s="32"/>
      <c r="E237" s="452"/>
      <c r="F237" s="32"/>
      <c r="G237" s="32"/>
      <c r="H237" s="32"/>
      <c r="I237" s="32"/>
      <c r="J237" s="32"/>
      <c r="K237" s="32"/>
      <c r="L237" s="32"/>
      <c r="M237" s="32"/>
      <c r="N237" s="36"/>
      <c r="O237" s="32"/>
      <c r="P237" s="32"/>
      <c r="Q237" s="32"/>
      <c r="R237" s="32"/>
      <c r="S237" s="32"/>
      <c r="T237" s="32"/>
      <c r="U237" s="32"/>
      <c r="V237" s="32"/>
      <c r="W237" s="32"/>
      <c r="X237" s="32"/>
      <c r="Y237" s="32"/>
      <c r="Z237" s="32"/>
      <c r="AA237" s="32"/>
      <c r="AB237" s="32"/>
    </row>
    <row r="238" spans="1:28" ht="12" customHeight="1">
      <c r="A238" s="32"/>
      <c r="B238" s="32"/>
      <c r="C238" s="32"/>
      <c r="D238" s="32"/>
      <c r="E238" s="452"/>
      <c r="F238" s="32"/>
      <c r="G238" s="32"/>
      <c r="H238" s="32"/>
      <c r="I238" s="32"/>
      <c r="J238" s="32"/>
      <c r="K238" s="32"/>
      <c r="L238" s="32"/>
      <c r="M238" s="32"/>
      <c r="N238" s="36"/>
      <c r="O238" s="32"/>
      <c r="P238" s="32"/>
      <c r="Q238" s="32"/>
      <c r="R238" s="32"/>
      <c r="S238" s="32"/>
      <c r="T238" s="32"/>
      <c r="U238" s="32"/>
      <c r="V238" s="32"/>
      <c r="W238" s="32"/>
      <c r="X238" s="32"/>
      <c r="Y238" s="32"/>
      <c r="Z238" s="32"/>
      <c r="AA238" s="32"/>
      <c r="AB238" s="32"/>
    </row>
    <row r="239" spans="1:28" ht="12" customHeight="1">
      <c r="A239" s="32"/>
      <c r="B239" s="32"/>
      <c r="C239" s="32"/>
      <c r="D239" s="32"/>
      <c r="E239" s="452"/>
      <c r="F239" s="32"/>
      <c r="G239" s="32"/>
      <c r="H239" s="32"/>
      <c r="I239" s="32"/>
      <c r="J239" s="32"/>
      <c r="K239" s="32"/>
      <c r="L239" s="32"/>
      <c r="M239" s="32"/>
      <c r="N239" s="36"/>
      <c r="O239" s="32"/>
      <c r="P239" s="32"/>
      <c r="Q239" s="32"/>
      <c r="R239" s="32"/>
      <c r="S239" s="32"/>
      <c r="T239" s="32"/>
      <c r="U239" s="32"/>
      <c r="V239" s="32"/>
      <c r="W239" s="32"/>
      <c r="X239" s="32"/>
      <c r="Y239" s="32"/>
      <c r="Z239" s="32"/>
      <c r="AA239" s="32"/>
      <c r="AB239" s="32"/>
    </row>
    <row r="240" spans="1:28" ht="12" customHeight="1">
      <c r="A240" s="32"/>
      <c r="B240" s="32"/>
      <c r="C240" s="32"/>
      <c r="D240" s="32"/>
      <c r="E240" s="452"/>
      <c r="F240" s="32"/>
      <c r="G240" s="32"/>
      <c r="H240" s="32"/>
      <c r="I240" s="32"/>
      <c r="J240" s="32"/>
      <c r="K240" s="32"/>
      <c r="L240" s="32"/>
      <c r="M240" s="32"/>
      <c r="N240" s="36"/>
      <c r="O240" s="32"/>
      <c r="P240" s="32"/>
      <c r="Q240" s="32"/>
      <c r="R240" s="32"/>
      <c r="S240" s="32"/>
      <c r="T240" s="32"/>
      <c r="U240" s="32"/>
      <c r="V240" s="32"/>
      <c r="W240" s="32"/>
      <c r="X240" s="32"/>
      <c r="Y240" s="32"/>
      <c r="Z240" s="32"/>
      <c r="AA240" s="32"/>
      <c r="AB240" s="32"/>
    </row>
    <row r="241" spans="1:28" ht="12" customHeight="1">
      <c r="A241" s="32"/>
      <c r="B241" s="32"/>
      <c r="C241" s="32"/>
      <c r="D241" s="32"/>
      <c r="E241" s="452"/>
      <c r="F241" s="32"/>
      <c r="G241" s="32"/>
      <c r="H241" s="32"/>
      <c r="I241" s="32"/>
      <c r="J241" s="32"/>
      <c r="K241" s="32"/>
      <c r="L241" s="32"/>
      <c r="M241" s="32"/>
      <c r="N241" s="36"/>
      <c r="O241" s="32"/>
      <c r="P241" s="32"/>
      <c r="Q241" s="32"/>
      <c r="R241" s="32"/>
      <c r="S241" s="32"/>
      <c r="T241" s="32"/>
      <c r="U241" s="32"/>
      <c r="V241" s="32"/>
      <c r="W241" s="32"/>
      <c r="X241" s="32"/>
      <c r="Y241" s="32"/>
      <c r="Z241" s="32"/>
      <c r="AA241" s="32"/>
      <c r="AB241" s="32"/>
    </row>
    <row r="242" spans="1:28" ht="12" customHeight="1">
      <c r="A242" s="32"/>
      <c r="B242" s="32"/>
      <c r="C242" s="32"/>
      <c r="D242" s="32"/>
      <c r="E242" s="452"/>
      <c r="F242" s="32"/>
      <c r="G242" s="32"/>
      <c r="H242" s="32"/>
      <c r="I242" s="32"/>
      <c r="J242" s="32"/>
      <c r="K242" s="32"/>
      <c r="L242" s="32"/>
      <c r="M242" s="32"/>
      <c r="N242" s="36"/>
      <c r="O242" s="32"/>
      <c r="P242" s="32"/>
      <c r="Q242" s="32"/>
      <c r="R242" s="32"/>
      <c r="S242" s="32"/>
      <c r="T242" s="32"/>
      <c r="U242" s="32"/>
      <c r="V242" s="32"/>
      <c r="W242" s="32"/>
      <c r="X242" s="32"/>
      <c r="Y242" s="32"/>
      <c r="Z242" s="32"/>
      <c r="AA242" s="32"/>
      <c r="AB242" s="32"/>
    </row>
    <row r="243" spans="1:28" ht="12" customHeight="1">
      <c r="A243" s="32"/>
      <c r="B243" s="32"/>
      <c r="C243" s="32"/>
      <c r="D243" s="32"/>
      <c r="E243" s="452"/>
      <c r="F243" s="32"/>
      <c r="G243" s="32"/>
      <c r="H243" s="32"/>
      <c r="I243" s="32"/>
      <c r="J243" s="32"/>
      <c r="K243" s="32"/>
      <c r="L243" s="32"/>
      <c r="M243" s="32"/>
      <c r="N243" s="36"/>
      <c r="O243" s="32"/>
      <c r="P243" s="32"/>
      <c r="Q243" s="32"/>
      <c r="R243" s="32"/>
      <c r="S243" s="32"/>
      <c r="T243" s="32"/>
      <c r="U243" s="32"/>
      <c r="V243" s="32"/>
      <c r="W243" s="32"/>
      <c r="X243" s="32"/>
      <c r="Y243" s="32"/>
      <c r="Z243" s="32"/>
      <c r="AA243" s="32"/>
      <c r="AB243" s="32"/>
    </row>
    <row r="244" spans="1:28" ht="12" customHeight="1">
      <c r="A244" s="32"/>
      <c r="B244" s="32"/>
      <c r="C244" s="32"/>
      <c r="D244" s="32"/>
      <c r="E244" s="452"/>
      <c r="F244" s="32"/>
      <c r="G244" s="32"/>
      <c r="H244" s="32"/>
      <c r="I244" s="32"/>
      <c r="J244" s="32"/>
      <c r="K244" s="32"/>
      <c r="L244" s="32"/>
      <c r="M244" s="32"/>
      <c r="N244" s="36"/>
      <c r="O244" s="32"/>
      <c r="P244" s="32"/>
      <c r="Q244" s="32"/>
      <c r="R244" s="32"/>
      <c r="S244" s="32"/>
      <c r="T244" s="32"/>
      <c r="U244" s="32"/>
      <c r="V244" s="32"/>
      <c r="W244" s="32"/>
      <c r="X244" s="32"/>
      <c r="Y244" s="32"/>
      <c r="Z244" s="32"/>
      <c r="AA244" s="32"/>
      <c r="AB244" s="32"/>
    </row>
    <row r="245" spans="1:28" ht="12" customHeight="1">
      <c r="A245" s="32"/>
      <c r="B245" s="32"/>
      <c r="C245" s="32"/>
      <c r="D245" s="32"/>
      <c r="E245" s="452"/>
      <c r="F245" s="32"/>
      <c r="G245" s="32"/>
      <c r="H245" s="32"/>
      <c r="I245" s="32"/>
      <c r="J245" s="32"/>
      <c r="K245" s="32"/>
      <c r="L245" s="32"/>
      <c r="M245" s="32"/>
      <c r="N245" s="36"/>
      <c r="O245" s="32"/>
      <c r="P245" s="32"/>
      <c r="Q245" s="32"/>
      <c r="R245" s="32"/>
      <c r="S245" s="32"/>
      <c r="T245" s="32"/>
      <c r="U245" s="32"/>
      <c r="V245" s="32"/>
      <c r="W245" s="32"/>
      <c r="X245" s="32"/>
      <c r="Y245" s="32"/>
      <c r="Z245" s="32"/>
      <c r="AA245" s="32"/>
      <c r="AB245" s="32"/>
    </row>
    <row r="246" spans="1:28" ht="12" customHeight="1">
      <c r="A246" s="32"/>
      <c r="B246" s="32"/>
      <c r="C246" s="32"/>
      <c r="D246" s="32"/>
      <c r="E246" s="452"/>
      <c r="F246" s="32"/>
      <c r="G246" s="32"/>
      <c r="H246" s="32"/>
      <c r="I246" s="32"/>
      <c r="J246" s="32"/>
      <c r="K246" s="32"/>
      <c r="L246" s="32"/>
      <c r="M246" s="32"/>
      <c r="N246" s="36"/>
      <c r="O246" s="32"/>
      <c r="P246" s="32"/>
      <c r="Q246" s="32"/>
      <c r="R246" s="32"/>
      <c r="S246" s="32"/>
      <c r="T246" s="32"/>
      <c r="U246" s="32"/>
      <c r="V246" s="32"/>
      <c r="W246" s="32"/>
      <c r="X246" s="32"/>
      <c r="Y246" s="32"/>
      <c r="Z246" s="32"/>
      <c r="AA246" s="32"/>
      <c r="AB246" s="32"/>
    </row>
    <row r="247" spans="1:28" ht="12" customHeight="1">
      <c r="A247" s="32"/>
      <c r="B247" s="32"/>
      <c r="C247" s="32"/>
      <c r="D247" s="32"/>
      <c r="E247" s="452"/>
      <c r="F247" s="32"/>
      <c r="G247" s="32"/>
      <c r="H247" s="32"/>
      <c r="I247" s="32"/>
      <c r="J247" s="32"/>
      <c r="K247" s="32"/>
      <c r="L247" s="32"/>
      <c r="M247" s="32"/>
      <c r="N247" s="36"/>
      <c r="O247" s="32"/>
      <c r="P247" s="32"/>
      <c r="Q247" s="32"/>
      <c r="R247" s="32"/>
      <c r="S247" s="32"/>
      <c r="T247" s="32"/>
      <c r="U247" s="32"/>
      <c r="V247" s="32"/>
      <c r="W247" s="32"/>
      <c r="X247" s="32"/>
      <c r="Y247" s="32"/>
      <c r="Z247" s="32"/>
      <c r="AA247" s="32"/>
      <c r="AB247" s="32"/>
    </row>
    <row r="248" spans="1:28" ht="12" customHeight="1">
      <c r="A248" s="32"/>
      <c r="B248" s="32"/>
      <c r="C248" s="32"/>
      <c r="D248" s="32"/>
      <c r="E248" s="452"/>
      <c r="F248" s="32"/>
      <c r="G248" s="32"/>
      <c r="H248" s="32"/>
      <c r="I248" s="32"/>
      <c r="J248" s="32"/>
      <c r="K248" s="32"/>
      <c r="L248" s="32"/>
      <c r="M248" s="32"/>
      <c r="N248" s="36"/>
      <c r="O248" s="32"/>
      <c r="P248" s="32"/>
      <c r="Q248" s="32"/>
      <c r="R248" s="32"/>
      <c r="S248" s="32"/>
      <c r="T248" s="32"/>
      <c r="U248" s="32"/>
      <c r="V248" s="32"/>
      <c r="W248" s="32"/>
      <c r="X248" s="32"/>
      <c r="Y248" s="32"/>
      <c r="Z248" s="32"/>
      <c r="AA248" s="32"/>
      <c r="AB248" s="32"/>
    </row>
    <row r="249" spans="1:28" ht="12" customHeight="1">
      <c r="A249" s="32"/>
      <c r="B249" s="32"/>
      <c r="C249" s="32"/>
      <c r="D249" s="32"/>
      <c r="E249" s="452"/>
      <c r="F249" s="32"/>
      <c r="G249" s="32"/>
      <c r="H249" s="32"/>
      <c r="I249" s="32"/>
      <c r="J249" s="32"/>
      <c r="K249" s="32"/>
      <c r="L249" s="32"/>
      <c r="M249" s="32"/>
      <c r="N249" s="36"/>
      <c r="O249" s="32"/>
      <c r="P249" s="32"/>
      <c r="Q249" s="32"/>
      <c r="R249" s="32"/>
      <c r="S249" s="32"/>
      <c r="T249" s="32"/>
      <c r="U249" s="32"/>
      <c r="V249" s="32"/>
      <c r="W249" s="32"/>
      <c r="X249" s="32"/>
      <c r="Y249" s="32"/>
      <c r="Z249" s="32"/>
      <c r="AA249" s="32"/>
      <c r="AB249" s="32"/>
    </row>
    <row r="250" spans="1:28" ht="12" customHeight="1">
      <c r="A250" s="32"/>
      <c r="B250" s="32"/>
      <c r="C250" s="32"/>
      <c r="D250" s="32"/>
      <c r="E250" s="452"/>
      <c r="F250" s="32"/>
      <c r="G250" s="32"/>
      <c r="H250" s="32"/>
      <c r="I250" s="32"/>
      <c r="J250" s="32"/>
      <c r="K250" s="32"/>
      <c r="L250" s="32"/>
      <c r="M250" s="32"/>
      <c r="N250" s="36"/>
      <c r="O250" s="32"/>
      <c r="P250" s="32"/>
      <c r="Q250" s="32"/>
      <c r="R250" s="32"/>
      <c r="S250" s="32"/>
      <c r="T250" s="32"/>
      <c r="U250" s="32"/>
      <c r="V250" s="32"/>
      <c r="W250" s="32"/>
      <c r="X250" s="32"/>
      <c r="Y250" s="32"/>
      <c r="Z250" s="32"/>
      <c r="AA250" s="32"/>
      <c r="AB250" s="32"/>
    </row>
    <row r="251" spans="1:28" ht="12" customHeight="1">
      <c r="A251" s="32"/>
      <c r="B251" s="32"/>
      <c r="C251" s="32"/>
      <c r="D251" s="32"/>
      <c r="E251" s="452"/>
      <c r="F251" s="32"/>
      <c r="G251" s="32"/>
      <c r="H251" s="32"/>
      <c r="I251" s="32"/>
      <c r="J251" s="32"/>
      <c r="K251" s="32"/>
      <c r="L251" s="32"/>
      <c r="M251" s="32"/>
      <c r="N251" s="36"/>
      <c r="O251" s="32"/>
      <c r="P251" s="32"/>
      <c r="Q251" s="32"/>
      <c r="R251" s="32"/>
      <c r="S251" s="32"/>
      <c r="T251" s="32"/>
      <c r="U251" s="32"/>
      <c r="V251" s="32"/>
      <c r="W251" s="32"/>
      <c r="X251" s="32"/>
      <c r="Y251" s="32"/>
      <c r="Z251" s="32"/>
      <c r="AA251" s="32"/>
      <c r="AB251" s="32"/>
    </row>
    <row r="252" spans="1:28" ht="12" customHeight="1">
      <c r="A252" s="32"/>
      <c r="B252" s="32"/>
      <c r="C252" s="32"/>
      <c r="D252" s="32"/>
      <c r="E252" s="452"/>
      <c r="F252" s="32"/>
      <c r="G252" s="32"/>
      <c r="H252" s="32"/>
      <c r="I252" s="32"/>
      <c r="J252" s="32"/>
      <c r="K252" s="32"/>
      <c r="L252" s="32"/>
      <c r="M252" s="32"/>
      <c r="N252" s="36"/>
      <c r="O252" s="32"/>
      <c r="P252" s="32"/>
      <c r="Q252" s="32"/>
      <c r="R252" s="32"/>
      <c r="S252" s="32"/>
      <c r="T252" s="32"/>
      <c r="U252" s="32"/>
      <c r="V252" s="32"/>
      <c r="W252" s="32"/>
      <c r="X252" s="32"/>
      <c r="Y252" s="32"/>
      <c r="Z252" s="32"/>
      <c r="AA252" s="32"/>
      <c r="AB252" s="32"/>
    </row>
    <row r="253" spans="1:28" ht="12" customHeight="1">
      <c r="A253" s="32"/>
      <c r="B253" s="32"/>
      <c r="C253" s="32"/>
      <c r="D253" s="32"/>
      <c r="E253" s="452"/>
      <c r="F253" s="32"/>
      <c r="G253" s="32"/>
      <c r="H253" s="32"/>
      <c r="I253" s="32"/>
      <c r="J253" s="32"/>
      <c r="K253" s="32"/>
      <c r="L253" s="32"/>
      <c r="M253" s="32"/>
      <c r="N253" s="36"/>
      <c r="O253" s="32"/>
      <c r="P253" s="32"/>
      <c r="Q253" s="32"/>
      <c r="R253" s="32"/>
      <c r="S253" s="32"/>
      <c r="T253" s="32"/>
      <c r="U253" s="32"/>
      <c r="V253" s="32"/>
      <c r="W253" s="32"/>
      <c r="X253" s="32"/>
      <c r="Y253" s="32"/>
      <c r="Z253" s="32"/>
      <c r="AA253" s="32"/>
      <c r="AB253" s="32"/>
    </row>
    <row r="254" spans="1:28" ht="12" customHeight="1">
      <c r="A254" s="32"/>
      <c r="B254" s="32"/>
      <c r="C254" s="32"/>
      <c r="D254" s="32"/>
      <c r="E254" s="452"/>
      <c r="F254" s="32"/>
      <c r="G254" s="32"/>
      <c r="H254" s="32"/>
      <c r="I254" s="32"/>
      <c r="J254" s="32"/>
      <c r="K254" s="32"/>
      <c r="L254" s="32"/>
      <c r="M254" s="32"/>
      <c r="N254" s="36"/>
      <c r="O254" s="32"/>
      <c r="P254" s="32"/>
      <c r="Q254" s="32"/>
      <c r="R254" s="32"/>
      <c r="S254" s="32"/>
      <c r="T254" s="32"/>
      <c r="U254" s="32"/>
      <c r="V254" s="32"/>
      <c r="W254" s="32"/>
      <c r="X254" s="32"/>
      <c r="Y254" s="32"/>
      <c r="Z254" s="32"/>
      <c r="AA254" s="32"/>
      <c r="AB254" s="32"/>
    </row>
    <row r="255" spans="1:28" ht="12" customHeight="1">
      <c r="A255" s="32"/>
      <c r="B255" s="32"/>
      <c r="C255" s="32"/>
      <c r="D255" s="32"/>
      <c r="E255" s="452"/>
      <c r="F255" s="32"/>
      <c r="G255" s="32"/>
      <c r="H255" s="32"/>
      <c r="I255" s="32"/>
      <c r="J255" s="32"/>
      <c r="K255" s="32"/>
      <c r="L255" s="32"/>
      <c r="M255" s="32"/>
      <c r="N255" s="36"/>
      <c r="O255" s="32"/>
      <c r="P255" s="32"/>
      <c r="Q255" s="32"/>
      <c r="R255" s="32"/>
      <c r="S255" s="32"/>
      <c r="T255" s="32"/>
      <c r="U255" s="32"/>
      <c r="V255" s="32"/>
      <c r="W255" s="32"/>
      <c r="X255" s="32"/>
      <c r="Y255" s="32"/>
      <c r="Z255" s="32"/>
      <c r="AA255" s="32"/>
      <c r="AB255" s="32"/>
    </row>
    <row r="256" spans="1:28" ht="12" customHeight="1">
      <c r="A256" s="32"/>
      <c r="B256" s="32"/>
      <c r="C256" s="32"/>
      <c r="D256" s="32"/>
      <c r="E256" s="452"/>
      <c r="F256" s="32"/>
      <c r="G256" s="32"/>
      <c r="H256" s="32"/>
      <c r="I256" s="32"/>
      <c r="J256" s="32"/>
      <c r="K256" s="32"/>
      <c r="L256" s="32"/>
      <c r="M256" s="32"/>
      <c r="N256" s="36"/>
      <c r="O256" s="32"/>
      <c r="P256" s="32"/>
      <c r="Q256" s="32"/>
      <c r="R256" s="32"/>
      <c r="S256" s="32"/>
      <c r="T256" s="32"/>
      <c r="U256" s="32"/>
      <c r="V256" s="32"/>
      <c r="W256" s="32"/>
      <c r="X256" s="32"/>
      <c r="Y256" s="32"/>
      <c r="Z256" s="32"/>
      <c r="AA256" s="32"/>
      <c r="AB256" s="32"/>
    </row>
    <row r="257" spans="1:28" ht="12" customHeight="1">
      <c r="A257" s="32"/>
      <c r="B257" s="32"/>
      <c r="C257" s="32"/>
      <c r="D257" s="32"/>
      <c r="E257" s="452"/>
      <c r="F257" s="32"/>
      <c r="G257" s="32"/>
      <c r="H257" s="32"/>
      <c r="I257" s="32"/>
      <c r="J257" s="32"/>
      <c r="K257" s="32"/>
      <c r="L257" s="32"/>
      <c r="M257" s="32"/>
      <c r="N257" s="36"/>
      <c r="O257" s="32"/>
      <c r="P257" s="32"/>
      <c r="Q257" s="32"/>
      <c r="R257" s="32"/>
      <c r="S257" s="32"/>
      <c r="T257" s="32"/>
      <c r="U257" s="32"/>
      <c r="V257" s="32"/>
      <c r="W257" s="32"/>
      <c r="X257" s="32"/>
      <c r="Y257" s="32"/>
      <c r="Z257" s="32"/>
      <c r="AA257" s="32"/>
      <c r="AB257" s="32"/>
    </row>
    <row r="258" spans="1:28" ht="12" customHeight="1">
      <c r="A258" s="32"/>
      <c r="B258" s="32"/>
      <c r="C258" s="32"/>
      <c r="D258" s="32"/>
      <c r="E258" s="452"/>
      <c r="F258" s="32"/>
      <c r="G258" s="32"/>
      <c r="H258" s="32"/>
      <c r="I258" s="32"/>
      <c r="J258" s="32"/>
      <c r="K258" s="32"/>
      <c r="L258" s="32"/>
      <c r="M258" s="32"/>
      <c r="N258" s="36"/>
      <c r="O258" s="32"/>
      <c r="P258" s="32"/>
      <c r="Q258" s="32"/>
      <c r="R258" s="32"/>
      <c r="S258" s="32"/>
      <c r="T258" s="32"/>
      <c r="U258" s="32"/>
      <c r="V258" s="32"/>
      <c r="W258" s="32"/>
      <c r="X258" s="32"/>
      <c r="Y258" s="32"/>
      <c r="Z258" s="32"/>
      <c r="AA258" s="32"/>
      <c r="AB258" s="32"/>
    </row>
    <row r="259" spans="1:28" ht="12" customHeight="1">
      <c r="A259" s="32"/>
      <c r="B259" s="32"/>
      <c r="C259" s="32"/>
      <c r="D259" s="32"/>
      <c r="E259" s="452"/>
      <c r="F259" s="32"/>
      <c r="G259" s="32"/>
      <c r="H259" s="32"/>
      <c r="I259" s="32"/>
      <c r="J259" s="32"/>
      <c r="K259" s="32"/>
      <c r="L259" s="32"/>
      <c r="M259" s="32"/>
      <c r="N259" s="36"/>
      <c r="O259" s="32"/>
      <c r="P259" s="32"/>
      <c r="Q259" s="32"/>
      <c r="R259" s="32"/>
      <c r="S259" s="32"/>
      <c r="T259" s="32"/>
      <c r="U259" s="32"/>
      <c r="V259" s="32"/>
      <c r="W259" s="32"/>
      <c r="X259" s="32"/>
      <c r="Y259" s="32"/>
      <c r="Z259" s="32"/>
      <c r="AA259" s="32"/>
      <c r="AB259" s="32"/>
    </row>
    <row r="260" spans="1:28" ht="12" customHeight="1">
      <c r="A260" s="32"/>
      <c r="B260" s="32"/>
      <c r="C260" s="32"/>
      <c r="D260" s="32"/>
      <c r="E260" s="452"/>
      <c r="F260" s="32"/>
      <c r="G260" s="32"/>
      <c r="H260" s="32"/>
      <c r="I260" s="32"/>
      <c r="J260" s="32"/>
      <c r="K260" s="32"/>
      <c r="L260" s="32"/>
      <c r="M260" s="32"/>
      <c r="N260" s="36"/>
      <c r="O260" s="32"/>
      <c r="P260" s="32"/>
      <c r="Q260" s="32"/>
      <c r="R260" s="32"/>
      <c r="S260" s="32"/>
      <c r="T260" s="32"/>
      <c r="U260" s="32"/>
      <c r="V260" s="32"/>
      <c r="W260" s="32"/>
      <c r="X260" s="32"/>
      <c r="Y260" s="32"/>
      <c r="Z260" s="32"/>
      <c r="AA260" s="32"/>
      <c r="AB260" s="32"/>
    </row>
    <row r="261" spans="1:28" ht="12" customHeight="1">
      <c r="A261" s="32"/>
      <c r="B261" s="32"/>
      <c r="C261" s="32"/>
      <c r="D261" s="32"/>
      <c r="E261" s="452"/>
      <c r="F261" s="32"/>
      <c r="G261" s="32"/>
      <c r="H261" s="32"/>
      <c r="I261" s="32"/>
      <c r="J261" s="32"/>
      <c r="K261" s="32"/>
      <c r="L261" s="32"/>
      <c r="M261" s="32"/>
      <c r="N261" s="36"/>
      <c r="O261" s="32"/>
      <c r="P261" s="32"/>
      <c r="Q261" s="32"/>
      <c r="R261" s="32"/>
      <c r="S261" s="32"/>
      <c r="T261" s="32"/>
      <c r="U261" s="32"/>
      <c r="V261" s="32"/>
      <c r="W261" s="32"/>
      <c r="X261" s="32"/>
      <c r="Y261" s="32"/>
      <c r="Z261" s="32"/>
      <c r="AA261" s="32"/>
      <c r="AB261" s="32"/>
    </row>
    <row r="262" spans="1:28" ht="12" customHeight="1">
      <c r="A262" s="32"/>
      <c r="B262" s="32"/>
      <c r="C262" s="32"/>
      <c r="D262" s="32"/>
      <c r="E262" s="452"/>
      <c r="F262" s="32"/>
      <c r="G262" s="32"/>
      <c r="H262" s="32"/>
      <c r="I262" s="32"/>
      <c r="J262" s="32"/>
      <c r="K262" s="32"/>
      <c r="L262" s="32"/>
      <c r="M262" s="32"/>
      <c r="N262" s="36"/>
      <c r="O262" s="32"/>
      <c r="P262" s="32"/>
      <c r="Q262" s="32"/>
      <c r="R262" s="32"/>
      <c r="S262" s="32"/>
      <c r="T262" s="32"/>
      <c r="U262" s="32"/>
      <c r="V262" s="32"/>
      <c r="W262" s="32"/>
      <c r="X262" s="32"/>
      <c r="Y262" s="32"/>
      <c r="Z262" s="32"/>
      <c r="AA262" s="32"/>
      <c r="AB262" s="32"/>
    </row>
    <row r="263" spans="1:28" ht="12" customHeight="1">
      <c r="A263" s="32"/>
      <c r="B263" s="32"/>
      <c r="C263" s="32"/>
      <c r="D263" s="32"/>
      <c r="E263" s="452"/>
      <c r="F263" s="32"/>
      <c r="G263" s="32"/>
      <c r="H263" s="32"/>
      <c r="I263" s="32"/>
      <c r="J263" s="32"/>
      <c r="K263" s="32"/>
      <c r="L263" s="32"/>
      <c r="M263" s="32"/>
      <c r="N263" s="36"/>
      <c r="O263" s="32"/>
      <c r="P263" s="32"/>
      <c r="Q263" s="32"/>
      <c r="R263" s="32"/>
      <c r="S263" s="32"/>
      <c r="T263" s="32"/>
      <c r="U263" s="32"/>
      <c r="V263" s="32"/>
      <c r="W263" s="32"/>
      <c r="X263" s="32"/>
      <c r="Y263" s="32"/>
      <c r="Z263" s="32"/>
      <c r="AA263" s="32"/>
      <c r="AB263" s="32"/>
    </row>
    <row r="264" spans="1:28" ht="12" customHeight="1">
      <c r="A264" s="32"/>
      <c r="B264" s="32"/>
      <c r="C264" s="32"/>
      <c r="D264" s="32"/>
      <c r="E264" s="452"/>
      <c r="F264" s="32"/>
      <c r="G264" s="32"/>
      <c r="H264" s="32"/>
      <c r="I264" s="32"/>
      <c r="J264" s="32"/>
      <c r="K264" s="32"/>
      <c r="L264" s="32"/>
      <c r="M264" s="32"/>
      <c r="N264" s="36"/>
      <c r="O264" s="32"/>
      <c r="P264" s="32"/>
      <c r="Q264" s="32"/>
      <c r="R264" s="32"/>
      <c r="S264" s="32"/>
      <c r="T264" s="32"/>
      <c r="U264" s="32"/>
      <c r="V264" s="32"/>
      <c r="W264" s="32"/>
      <c r="X264" s="32"/>
      <c r="Y264" s="32"/>
      <c r="Z264" s="32"/>
      <c r="AA264" s="32"/>
      <c r="AB264" s="32"/>
    </row>
    <row r="265" spans="1:28" ht="12" customHeight="1">
      <c r="A265" s="32"/>
      <c r="B265" s="32"/>
      <c r="C265" s="32"/>
      <c r="D265" s="32"/>
      <c r="E265" s="452"/>
      <c r="F265" s="32"/>
      <c r="G265" s="32"/>
      <c r="H265" s="32"/>
      <c r="I265" s="32"/>
      <c r="J265" s="32"/>
      <c r="K265" s="32"/>
      <c r="L265" s="32"/>
      <c r="M265" s="32"/>
      <c r="N265" s="36"/>
      <c r="O265" s="32"/>
      <c r="P265" s="32"/>
      <c r="Q265" s="32"/>
      <c r="R265" s="32"/>
      <c r="S265" s="32"/>
      <c r="T265" s="32"/>
      <c r="U265" s="32"/>
      <c r="V265" s="32"/>
      <c r="W265" s="32"/>
      <c r="X265" s="32"/>
      <c r="Y265" s="32"/>
      <c r="Z265" s="32"/>
      <c r="AA265" s="32"/>
      <c r="AB265" s="32"/>
    </row>
    <row r="266" spans="1:28" ht="12" customHeight="1">
      <c r="A266" s="32"/>
      <c r="B266" s="32"/>
      <c r="C266" s="32"/>
      <c r="D266" s="32"/>
      <c r="E266" s="452"/>
      <c r="F266" s="32"/>
      <c r="G266" s="32"/>
      <c r="H266" s="32"/>
      <c r="I266" s="32"/>
      <c r="J266" s="32"/>
      <c r="K266" s="32"/>
      <c r="L266" s="32"/>
      <c r="M266" s="32"/>
      <c r="N266" s="36"/>
      <c r="O266" s="32"/>
      <c r="P266" s="32"/>
      <c r="Q266" s="32"/>
      <c r="R266" s="32"/>
      <c r="S266" s="32"/>
      <c r="T266" s="32"/>
      <c r="U266" s="32"/>
      <c r="V266" s="32"/>
      <c r="W266" s="32"/>
      <c r="X266" s="32"/>
      <c r="Y266" s="32"/>
      <c r="Z266" s="32"/>
      <c r="AA266" s="32"/>
      <c r="AB266" s="32"/>
    </row>
    <row r="267" spans="1:28" ht="12" customHeight="1">
      <c r="A267" s="32"/>
      <c r="B267" s="32"/>
      <c r="C267" s="32"/>
      <c r="D267" s="32"/>
      <c r="E267" s="452"/>
      <c r="F267" s="32"/>
      <c r="G267" s="32"/>
      <c r="H267" s="32"/>
      <c r="I267" s="32"/>
      <c r="J267" s="32"/>
      <c r="K267" s="32"/>
      <c r="L267" s="32"/>
      <c r="M267" s="32"/>
      <c r="N267" s="36"/>
      <c r="O267" s="32"/>
      <c r="P267" s="32"/>
      <c r="Q267" s="32"/>
      <c r="R267" s="32"/>
      <c r="S267" s="32"/>
      <c r="T267" s="32"/>
      <c r="U267" s="32"/>
      <c r="V267" s="32"/>
      <c r="W267" s="32"/>
      <c r="X267" s="32"/>
      <c r="Y267" s="32"/>
      <c r="Z267" s="32"/>
      <c r="AA267" s="32"/>
      <c r="AB267" s="32"/>
    </row>
    <row r="268" spans="1:28" ht="12" customHeight="1">
      <c r="A268" s="32"/>
      <c r="B268" s="32"/>
      <c r="C268" s="32"/>
      <c r="D268" s="32"/>
      <c r="E268" s="452"/>
      <c r="F268" s="32"/>
      <c r="G268" s="32"/>
      <c r="H268" s="32"/>
      <c r="I268" s="32"/>
      <c r="J268" s="32"/>
      <c r="K268" s="32"/>
      <c r="L268" s="32"/>
      <c r="M268" s="32"/>
      <c r="N268" s="36"/>
      <c r="O268" s="32"/>
      <c r="P268" s="32"/>
      <c r="Q268" s="32"/>
      <c r="R268" s="32"/>
      <c r="S268" s="32"/>
      <c r="T268" s="32"/>
      <c r="U268" s="32"/>
      <c r="V268" s="32"/>
      <c r="W268" s="32"/>
      <c r="X268" s="32"/>
      <c r="Y268" s="32"/>
      <c r="Z268" s="32"/>
      <c r="AA268" s="32"/>
      <c r="AB268" s="32"/>
    </row>
    <row r="269" spans="1:28" ht="12" customHeight="1">
      <c r="A269" s="32"/>
      <c r="B269" s="32"/>
      <c r="C269" s="32"/>
      <c r="D269" s="32"/>
      <c r="E269" s="452"/>
      <c r="F269" s="32"/>
      <c r="G269" s="32"/>
      <c r="H269" s="32"/>
      <c r="I269" s="32"/>
      <c r="J269" s="32"/>
      <c r="K269" s="32"/>
      <c r="L269" s="32"/>
      <c r="M269" s="32"/>
      <c r="N269" s="36"/>
      <c r="O269" s="32"/>
      <c r="P269" s="32"/>
      <c r="Q269" s="32"/>
      <c r="R269" s="32"/>
      <c r="S269" s="32"/>
      <c r="T269" s="32"/>
      <c r="U269" s="32"/>
      <c r="V269" s="32"/>
      <c r="W269" s="32"/>
      <c r="X269" s="32"/>
      <c r="Y269" s="32"/>
      <c r="Z269" s="32"/>
      <c r="AA269" s="32"/>
      <c r="AB269" s="32"/>
    </row>
    <row r="270" spans="1:28" ht="12" customHeight="1">
      <c r="A270" s="32"/>
      <c r="B270" s="32"/>
      <c r="C270" s="32"/>
      <c r="D270" s="32"/>
      <c r="E270" s="452"/>
      <c r="F270" s="32"/>
      <c r="G270" s="32"/>
      <c r="H270" s="32"/>
      <c r="I270" s="32"/>
      <c r="J270" s="32"/>
      <c r="K270" s="32"/>
      <c r="L270" s="32"/>
      <c r="M270" s="32"/>
      <c r="N270" s="36"/>
      <c r="O270" s="32"/>
      <c r="P270" s="32"/>
      <c r="Q270" s="32"/>
      <c r="R270" s="32"/>
      <c r="S270" s="32"/>
      <c r="T270" s="32"/>
      <c r="U270" s="32"/>
      <c r="V270" s="32"/>
      <c r="W270" s="32"/>
      <c r="X270" s="32"/>
      <c r="Y270" s="32"/>
      <c r="Z270" s="32"/>
      <c r="AA270" s="32"/>
      <c r="AB270" s="32"/>
    </row>
    <row r="271" spans="1:28" ht="12" customHeight="1">
      <c r="A271" s="32"/>
      <c r="B271" s="32"/>
      <c r="C271" s="32"/>
      <c r="D271" s="32"/>
      <c r="E271" s="452"/>
      <c r="F271" s="32"/>
      <c r="G271" s="32"/>
      <c r="H271" s="32"/>
      <c r="I271" s="32"/>
      <c r="J271" s="32"/>
      <c r="K271" s="32"/>
      <c r="L271" s="32"/>
      <c r="M271" s="32"/>
      <c r="N271" s="36"/>
      <c r="O271" s="32"/>
      <c r="P271" s="32"/>
      <c r="Q271" s="32"/>
      <c r="R271" s="32"/>
      <c r="S271" s="32"/>
      <c r="T271" s="32"/>
      <c r="U271" s="32"/>
      <c r="V271" s="32"/>
      <c r="W271" s="32"/>
      <c r="X271" s="32"/>
      <c r="Y271" s="32"/>
      <c r="Z271" s="32"/>
      <c r="AA271" s="32"/>
      <c r="AB271" s="32"/>
    </row>
    <row r="272" spans="1:28" ht="12" customHeight="1">
      <c r="A272" s="32"/>
      <c r="B272" s="32"/>
      <c r="C272" s="32"/>
      <c r="D272" s="32"/>
      <c r="E272" s="452"/>
      <c r="F272" s="32"/>
      <c r="G272" s="32"/>
      <c r="H272" s="32"/>
      <c r="I272" s="32"/>
      <c r="J272" s="32"/>
      <c r="K272" s="32"/>
      <c r="L272" s="32"/>
      <c r="M272" s="32"/>
      <c r="N272" s="36"/>
      <c r="O272" s="32"/>
      <c r="P272" s="32"/>
      <c r="Q272" s="32"/>
      <c r="R272" s="32"/>
      <c r="S272" s="32"/>
      <c r="T272" s="32"/>
      <c r="U272" s="32"/>
      <c r="V272" s="32"/>
      <c r="W272" s="32"/>
      <c r="X272" s="32"/>
      <c r="Y272" s="32"/>
      <c r="Z272" s="32"/>
      <c r="AA272" s="32"/>
      <c r="AB272" s="32"/>
    </row>
    <row r="273" spans="1:28" ht="12" customHeight="1">
      <c r="A273" s="32"/>
      <c r="B273" s="32"/>
      <c r="C273" s="32"/>
      <c r="D273" s="32"/>
      <c r="E273" s="452"/>
      <c r="F273" s="32"/>
      <c r="G273" s="32"/>
      <c r="H273" s="32"/>
      <c r="I273" s="32"/>
      <c r="J273" s="32"/>
      <c r="K273" s="32"/>
      <c r="L273" s="32"/>
      <c r="M273" s="32"/>
      <c r="N273" s="36"/>
      <c r="O273" s="32"/>
      <c r="P273" s="32"/>
      <c r="Q273" s="32"/>
      <c r="R273" s="32"/>
      <c r="S273" s="32"/>
      <c r="T273" s="32"/>
      <c r="U273" s="32"/>
      <c r="V273" s="32"/>
      <c r="W273" s="32"/>
      <c r="X273" s="32"/>
      <c r="Y273" s="32"/>
      <c r="Z273" s="32"/>
      <c r="AA273" s="32"/>
      <c r="AB273" s="32"/>
    </row>
    <row r="274" spans="1:28" ht="12" customHeight="1">
      <c r="A274" s="32"/>
      <c r="B274" s="32"/>
      <c r="C274" s="32"/>
      <c r="D274" s="32"/>
      <c r="E274" s="452"/>
      <c r="F274" s="32"/>
      <c r="G274" s="32"/>
      <c r="H274" s="32"/>
      <c r="I274" s="32"/>
      <c r="J274" s="32"/>
      <c r="K274" s="32"/>
      <c r="L274" s="32"/>
      <c r="M274" s="32"/>
      <c r="N274" s="36"/>
      <c r="O274" s="32"/>
      <c r="P274" s="32"/>
      <c r="Q274" s="32"/>
      <c r="R274" s="32"/>
      <c r="S274" s="32"/>
      <c r="T274" s="32"/>
      <c r="U274" s="32"/>
      <c r="V274" s="32"/>
      <c r="W274" s="32"/>
      <c r="X274" s="32"/>
      <c r="Y274" s="32"/>
      <c r="Z274" s="32"/>
      <c r="AA274" s="32"/>
      <c r="AB274" s="32"/>
    </row>
    <row r="275" spans="1:28" ht="12" customHeight="1">
      <c r="A275" s="32"/>
      <c r="B275" s="32"/>
      <c r="C275" s="32"/>
      <c r="D275" s="32"/>
      <c r="E275" s="452"/>
      <c r="F275" s="32"/>
      <c r="G275" s="32"/>
      <c r="H275" s="32"/>
      <c r="I275" s="32"/>
      <c r="J275" s="32"/>
      <c r="K275" s="32"/>
      <c r="L275" s="32"/>
      <c r="M275" s="32"/>
      <c r="N275" s="36"/>
      <c r="O275" s="32"/>
      <c r="P275" s="32"/>
      <c r="Q275" s="32"/>
      <c r="R275" s="32"/>
      <c r="S275" s="32"/>
      <c r="T275" s="32"/>
      <c r="U275" s="32"/>
      <c r="V275" s="32"/>
      <c r="W275" s="32"/>
      <c r="X275" s="32"/>
      <c r="Y275" s="32"/>
      <c r="Z275" s="32"/>
      <c r="AA275" s="32"/>
      <c r="AB275" s="32"/>
    </row>
    <row r="276" spans="1:28" ht="12" customHeight="1">
      <c r="A276" s="32"/>
      <c r="B276" s="32"/>
      <c r="C276" s="32"/>
      <c r="D276" s="32"/>
      <c r="E276" s="452"/>
      <c r="F276" s="32"/>
      <c r="G276" s="32"/>
      <c r="H276" s="32"/>
      <c r="I276" s="32"/>
      <c r="J276" s="32"/>
      <c r="K276" s="32"/>
      <c r="L276" s="32"/>
      <c r="M276" s="32"/>
      <c r="N276" s="36"/>
      <c r="O276" s="32"/>
      <c r="P276" s="32"/>
      <c r="Q276" s="32"/>
      <c r="R276" s="32"/>
      <c r="S276" s="32"/>
      <c r="T276" s="32"/>
      <c r="U276" s="32"/>
      <c r="V276" s="32"/>
      <c r="W276" s="32"/>
      <c r="X276" s="32"/>
      <c r="Y276" s="32"/>
      <c r="Z276" s="32"/>
      <c r="AA276" s="32"/>
      <c r="AB276" s="32"/>
    </row>
    <row r="277" spans="1:28" ht="12" customHeight="1">
      <c r="A277" s="32"/>
      <c r="B277" s="32"/>
      <c r="C277" s="32"/>
      <c r="D277" s="32"/>
      <c r="E277" s="452"/>
      <c r="F277" s="32"/>
      <c r="G277" s="32"/>
      <c r="H277" s="32"/>
      <c r="I277" s="32"/>
      <c r="J277" s="32"/>
      <c r="K277" s="32"/>
      <c r="L277" s="32"/>
      <c r="M277" s="32"/>
      <c r="N277" s="36"/>
      <c r="O277" s="32"/>
      <c r="P277" s="32"/>
      <c r="Q277" s="32"/>
      <c r="R277" s="32"/>
      <c r="S277" s="32"/>
      <c r="T277" s="32"/>
      <c r="U277" s="32"/>
      <c r="V277" s="32"/>
      <c r="W277" s="32"/>
      <c r="X277" s="32"/>
      <c r="Y277" s="32"/>
      <c r="Z277" s="32"/>
      <c r="AA277" s="32"/>
      <c r="AB277" s="32"/>
    </row>
    <row r="278" spans="1:28" ht="12" customHeight="1">
      <c r="A278" s="32"/>
      <c r="B278" s="32"/>
      <c r="C278" s="32"/>
      <c r="D278" s="32"/>
      <c r="E278" s="452"/>
      <c r="F278" s="32"/>
      <c r="G278" s="32"/>
      <c r="H278" s="32"/>
      <c r="I278" s="32"/>
      <c r="J278" s="32"/>
      <c r="K278" s="32"/>
      <c r="L278" s="32"/>
      <c r="M278" s="32"/>
      <c r="N278" s="36"/>
      <c r="O278" s="32"/>
      <c r="P278" s="32"/>
      <c r="Q278" s="32"/>
      <c r="R278" s="32"/>
      <c r="S278" s="32"/>
      <c r="T278" s="32"/>
      <c r="U278" s="32"/>
      <c r="V278" s="32"/>
      <c r="W278" s="32"/>
      <c r="X278" s="32"/>
      <c r="Y278" s="32"/>
      <c r="Z278" s="32"/>
      <c r="AA278" s="32"/>
      <c r="AB278" s="32"/>
    </row>
    <row r="279" spans="1:28" ht="12" customHeight="1">
      <c r="A279" s="32"/>
      <c r="B279" s="32"/>
      <c r="C279" s="32"/>
      <c r="D279" s="32"/>
      <c r="E279" s="452"/>
      <c r="F279" s="32"/>
      <c r="G279" s="32"/>
      <c r="H279" s="32"/>
      <c r="I279" s="32"/>
      <c r="J279" s="32"/>
      <c r="K279" s="32"/>
      <c r="L279" s="32"/>
      <c r="M279" s="32"/>
      <c r="N279" s="36"/>
      <c r="O279" s="32"/>
      <c r="P279" s="32"/>
      <c r="Q279" s="32"/>
      <c r="R279" s="32"/>
      <c r="S279" s="32"/>
      <c r="T279" s="32"/>
      <c r="U279" s="32"/>
      <c r="V279" s="32"/>
      <c r="W279" s="32"/>
      <c r="X279" s="32"/>
      <c r="Y279" s="32"/>
      <c r="Z279" s="32"/>
      <c r="AA279" s="32"/>
      <c r="AB279" s="32"/>
    </row>
    <row r="280" spans="1:28" ht="12" customHeight="1">
      <c r="A280" s="32"/>
      <c r="B280" s="32"/>
      <c r="C280" s="32"/>
      <c r="D280" s="32"/>
      <c r="E280" s="452"/>
      <c r="F280" s="32"/>
      <c r="G280" s="32"/>
      <c r="H280" s="32"/>
      <c r="I280" s="32"/>
      <c r="J280" s="32"/>
      <c r="K280" s="32"/>
      <c r="L280" s="32"/>
      <c r="M280" s="32"/>
      <c r="N280" s="36"/>
      <c r="O280" s="32"/>
      <c r="P280" s="32"/>
      <c r="Q280" s="32"/>
      <c r="R280" s="32"/>
      <c r="S280" s="32"/>
      <c r="T280" s="32"/>
      <c r="U280" s="32"/>
      <c r="V280" s="32"/>
      <c r="W280" s="32"/>
      <c r="X280" s="32"/>
      <c r="Y280" s="32"/>
      <c r="Z280" s="32"/>
      <c r="AA280" s="32"/>
      <c r="AB280" s="32"/>
    </row>
    <row r="281" spans="1:28" ht="12" customHeight="1">
      <c r="A281" s="32"/>
      <c r="B281" s="32"/>
      <c r="C281" s="32"/>
      <c r="D281" s="32"/>
      <c r="E281" s="452"/>
      <c r="F281" s="32"/>
      <c r="G281" s="32"/>
      <c r="H281" s="32"/>
      <c r="I281" s="32"/>
      <c r="J281" s="32"/>
      <c r="K281" s="32"/>
      <c r="L281" s="32"/>
      <c r="M281" s="32"/>
      <c r="N281" s="36"/>
      <c r="O281" s="32"/>
      <c r="P281" s="32"/>
      <c r="Q281" s="32"/>
      <c r="R281" s="32"/>
      <c r="S281" s="32"/>
      <c r="T281" s="32"/>
      <c r="U281" s="32"/>
      <c r="V281" s="32"/>
      <c r="W281" s="32"/>
      <c r="X281" s="32"/>
      <c r="Y281" s="32"/>
      <c r="Z281" s="32"/>
      <c r="AA281" s="32"/>
      <c r="AB281" s="32"/>
    </row>
    <row r="282" spans="1:28" ht="12" customHeight="1">
      <c r="A282" s="32"/>
      <c r="B282" s="32"/>
      <c r="C282" s="32"/>
      <c r="D282" s="32"/>
      <c r="E282" s="452"/>
      <c r="F282" s="32"/>
      <c r="G282" s="32"/>
      <c r="H282" s="32"/>
      <c r="I282" s="32"/>
      <c r="J282" s="32"/>
      <c r="K282" s="32"/>
      <c r="L282" s="32"/>
      <c r="M282" s="32"/>
      <c r="N282" s="36"/>
      <c r="O282" s="32"/>
      <c r="P282" s="32"/>
      <c r="Q282" s="32"/>
      <c r="R282" s="32"/>
      <c r="S282" s="32"/>
      <c r="T282" s="32"/>
      <c r="U282" s="32"/>
      <c r="V282" s="32"/>
      <c r="W282" s="32"/>
      <c r="X282" s="32"/>
      <c r="Y282" s="32"/>
      <c r="Z282" s="32"/>
      <c r="AA282" s="32"/>
      <c r="AB282" s="32"/>
    </row>
    <row r="283" spans="1:28" ht="12" customHeight="1">
      <c r="A283" s="32"/>
      <c r="B283" s="32"/>
      <c r="C283" s="32"/>
      <c r="D283" s="32"/>
      <c r="E283" s="452"/>
      <c r="F283" s="32"/>
      <c r="G283" s="32"/>
      <c r="H283" s="32"/>
      <c r="I283" s="32"/>
      <c r="J283" s="32"/>
      <c r="K283" s="32"/>
      <c r="L283" s="32"/>
      <c r="M283" s="32"/>
      <c r="N283" s="36"/>
      <c r="O283" s="32"/>
      <c r="P283" s="32"/>
      <c r="Q283" s="32"/>
      <c r="R283" s="32"/>
      <c r="S283" s="32"/>
      <c r="T283" s="32"/>
      <c r="U283" s="32"/>
      <c r="V283" s="32"/>
      <c r="W283" s="32"/>
      <c r="X283" s="32"/>
      <c r="Y283" s="32"/>
      <c r="Z283" s="32"/>
      <c r="AA283" s="32"/>
      <c r="AB283" s="32"/>
    </row>
    <row r="284" spans="1:28" ht="12" customHeight="1">
      <c r="A284" s="32"/>
      <c r="B284" s="32"/>
      <c r="C284" s="32"/>
      <c r="D284" s="32"/>
      <c r="E284" s="452"/>
      <c r="F284" s="32"/>
      <c r="G284" s="32"/>
      <c r="H284" s="32"/>
      <c r="I284" s="32"/>
      <c r="J284" s="32"/>
      <c r="K284" s="32"/>
      <c r="L284" s="32"/>
      <c r="M284" s="32"/>
      <c r="N284" s="36"/>
      <c r="O284" s="32"/>
      <c r="P284" s="32"/>
      <c r="Q284" s="32"/>
      <c r="R284" s="32"/>
      <c r="S284" s="32"/>
      <c r="T284" s="32"/>
      <c r="U284" s="32"/>
      <c r="V284" s="32"/>
      <c r="W284" s="32"/>
      <c r="X284" s="32"/>
      <c r="Y284" s="32"/>
      <c r="Z284" s="32"/>
      <c r="AA284" s="32"/>
      <c r="AB284" s="32"/>
    </row>
    <row r="285" spans="1:28" ht="12" customHeight="1">
      <c r="A285" s="32"/>
      <c r="B285" s="32"/>
      <c r="C285" s="32"/>
      <c r="D285" s="32"/>
      <c r="E285" s="452"/>
      <c r="F285" s="32"/>
      <c r="G285" s="32"/>
      <c r="H285" s="32"/>
      <c r="I285" s="32"/>
      <c r="J285" s="32"/>
      <c r="K285" s="32"/>
      <c r="L285" s="32"/>
      <c r="M285" s="32"/>
      <c r="N285" s="36"/>
      <c r="O285" s="32"/>
      <c r="P285" s="32"/>
      <c r="Q285" s="32"/>
      <c r="R285" s="32"/>
      <c r="S285" s="32"/>
      <c r="T285" s="32"/>
      <c r="U285" s="32"/>
      <c r="V285" s="32"/>
      <c r="W285" s="32"/>
      <c r="X285" s="32"/>
      <c r="Y285" s="32"/>
      <c r="Z285" s="32"/>
      <c r="AA285" s="32"/>
      <c r="AB285" s="32"/>
    </row>
    <row r="286" spans="1:28" ht="12" customHeight="1">
      <c r="A286" s="32"/>
      <c r="B286" s="32"/>
      <c r="C286" s="32"/>
      <c r="D286" s="32"/>
      <c r="E286" s="452"/>
      <c r="F286" s="32"/>
      <c r="G286" s="32"/>
      <c r="H286" s="32"/>
      <c r="I286" s="32"/>
      <c r="J286" s="32"/>
      <c r="K286" s="32"/>
      <c r="L286" s="32"/>
      <c r="M286" s="32"/>
      <c r="N286" s="36"/>
      <c r="O286" s="32"/>
      <c r="P286" s="32"/>
      <c r="Q286" s="32"/>
      <c r="R286" s="32"/>
      <c r="S286" s="32"/>
      <c r="T286" s="32"/>
      <c r="U286" s="32"/>
      <c r="V286" s="32"/>
      <c r="W286" s="32"/>
      <c r="X286" s="32"/>
      <c r="Y286" s="32"/>
      <c r="Z286" s="32"/>
      <c r="AA286" s="32"/>
      <c r="AB286" s="32"/>
    </row>
    <row r="287" spans="1:28" ht="12" customHeight="1">
      <c r="A287" s="32"/>
      <c r="B287" s="32"/>
      <c r="C287" s="32"/>
      <c r="D287" s="32"/>
      <c r="E287" s="452"/>
      <c r="F287" s="32"/>
      <c r="G287" s="32"/>
      <c r="H287" s="32"/>
      <c r="I287" s="32"/>
      <c r="J287" s="32"/>
      <c r="K287" s="32"/>
      <c r="L287" s="32"/>
      <c r="M287" s="32"/>
      <c r="N287" s="36"/>
      <c r="O287" s="32"/>
      <c r="P287" s="32"/>
      <c r="Q287" s="32"/>
      <c r="R287" s="32"/>
      <c r="S287" s="32"/>
      <c r="T287" s="32"/>
      <c r="U287" s="32"/>
      <c r="V287" s="32"/>
      <c r="W287" s="32"/>
      <c r="X287" s="32"/>
      <c r="Y287" s="32"/>
      <c r="Z287" s="32"/>
      <c r="AA287" s="32"/>
      <c r="AB287" s="32"/>
    </row>
    <row r="288" spans="1:28" ht="12" customHeight="1">
      <c r="A288" s="32"/>
      <c r="B288" s="32"/>
      <c r="C288" s="32"/>
      <c r="D288" s="32"/>
      <c r="E288" s="452"/>
      <c r="F288" s="32"/>
      <c r="G288" s="32"/>
      <c r="H288" s="32"/>
      <c r="I288" s="32"/>
      <c r="J288" s="32"/>
      <c r="K288" s="32"/>
      <c r="L288" s="32"/>
      <c r="M288" s="32"/>
      <c r="N288" s="36"/>
      <c r="O288" s="32"/>
      <c r="P288" s="32"/>
      <c r="Q288" s="32"/>
      <c r="R288" s="32"/>
      <c r="S288" s="32"/>
      <c r="T288" s="32"/>
      <c r="U288" s="32"/>
      <c r="V288" s="32"/>
      <c r="W288" s="32"/>
      <c r="X288" s="32"/>
      <c r="Y288" s="32"/>
      <c r="Z288" s="32"/>
      <c r="AA288" s="32"/>
      <c r="AB288" s="32"/>
    </row>
    <row r="289" spans="1:28" ht="12" customHeight="1">
      <c r="A289" s="32"/>
      <c r="B289" s="32"/>
      <c r="C289" s="32"/>
      <c r="D289" s="32"/>
      <c r="E289" s="452"/>
      <c r="F289" s="32"/>
      <c r="G289" s="32"/>
      <c r="H289" s="32"/>
      <c r="I289" s="32"/>
      <c r="J289" s="32"/>
      <c r="K289" s="32"/>
      <c r="L289" s="32"/>
      <c r="M289" s="32"/>
      <c r="N289" s="36"/>
      <c r="O289" s="32"/>
      <c r="P289" s="32"/>
      <c r="Q289" s="32"/>
      <c r="R289" s="32"/>
      <c r="S289" s="32"/>
      <c r="T289" s="32"/>
      <c r="U289" s="32"/>
      <c r="V289" s="32"/>
      <c r="W289" s="32"/>
      <c r="X289" s="32"/>
      <c r="Y289" s="32"/>
      <c r="Z289" s="32"/>
      <c r="AA289" s="32"/>
      <c r="AB289" s="32"/>
    </row>
    <row r="290" spans="1:28" ht="12" customHeight="1">
      <c r="A290" s="32"/>
      <c r="B290" s="32"/>
      <c r="C290" s="32"/>
      <c r="D290" s="32"/>
      <c r="E290" s="452"/>
      <c r="F290" s="32"/>
      <c r="G290" s="32"/>
      <c r="H290" s="32"/>
      <c r="I290" s="32"/>
      <c r="J290" s="32"/>
      <c r="K290" s="32"/>
      <c r="L290" s="32"/>
      <c r="M290" s="32"/>
      <c r="N290" s="36"/>
      <c r="O290" s="32"/>
      <c r="P290" s="32"/>
      <c r="Q290" s="32"/>
      <c r="R290" s="32"/>
      <c r="S290" s="32"/>
      <c r="T290" s="32"/>
      <c r="U290" s="32"/>
      <c r="V290" s="32"/>
      <c r="W290" s="32"/>
      <c r="X290" s="32"/>
      <c r="Y290" s="32"/>
      <c r="Z290" s="32"/>
      <c r="AA290" s="32"/>
      <c r="AB290" s="32"/>
    </row>
    <row r="291" spans="1:28" ht="12" customHeight="1">
      <c r="A291" s="32"/>
      <c r="B291" s="32"/>
      <c r="C291" s="32"/>
      <c r="D291" s="32"/>
      <c r="E291" s="452"/>
      <c r="F291" s="32"/>
      <c r="G291" s="32"/>
      <c r="H291" s="32"/>
      <c r="I291" s="32"/>
      <c r="J291" s="32"/>
      <c r="K291" s="32"/>
      <c r="L291" s="32"/>
      <c r="M291" s="32"/>
      <c r="N291" s="36"/>
      <c r="O291" s="32"/>
      <c r="P291" s="32"/>
      <c r="Q291" s="32"/>
      <c r="R291" s="32"/>
      <c r="S291" s="32"/>
      <c r="T291" s="32"/>
      <c r="U291" s="32"/>
      <c r="V291" s="32"/>
      <c r="W291" s="32"/>
      <c r="X291" s="32"/>
      <c r="Y291" s="32"/>
      <c r="Z291" s="32"/>
      <c r="AA291" s="32"/>
      <c r="AB291" s="32"/>
    </row>
    <row r="292" spans="1:28" ht="12" customHeight="1">
      <c r="A292" s="32"/>
      <c r="B292" s="32"/>
      <c r="C292" s="32"/>
      <c r="D292" s="32"/>
      <c r="E292" s="452"/>
      <c r="F292" s="32"/>
      <c r="G292" s="32"/>
      <c r="H292" s="32"/>
      <c r="I292" s="32"/>
      <c r="J292" s="32"/>
      <c r="K292" s="32"/>
      <c r="L292" s="32"/>
      <c r="M292" s="32"/>
      <c r="N292" s="36"/>
      <c r="O292" s="32"/>
      <c r="P292" s="32"/>
      <c r="Q292" s="32"/>
      <c r="R292" s="32"/>
      <c r="S292" s="32"/>
      <c r="T292" s="32"/>
      <c r="U292" s="32"/>
      <c r="V292" s="32"/>
      <c r="W292" s="32"/>
      <c r="X292" s="32"/>
      <c r="Y292" s="32"/>
      <c r="Z292" s="32"/>
      <c r="AA292" s="32"/>
      <c r="AB292" s="32"/>
    </row>
    <row r="293" spans="1:28" ht="12" customHeight="1">
      <c r="A293" s="32"/>
      <c r="B293" s="32"/>
      <c r="C293" s="32"/>
      <c r="D293" s="32"/>
      <c r="E293" s="452"/>
      <c r="F293" s="32"/>
      <c r="G293" s="32"/>
      <c r="H293" s="32"/>
      <c r="I293" s="32"/>
      <c r="J293" s="32"/>
      <c r="K293" s="32"/>
      <c r="L293" s="32"/>
      <c r="M293" s="32"/>
      <c r="N293" s="36"/>
      <c r="O293" s="32"/>
      <c r="P293" s="32"/>
      <c r="Q293" s="32"/>
      <c r="R293" s="32"/>
      <c r="S293" s="32"/>
      <c r="T293" s="32"/>
      <c r="U293" s="32"/>
      <c r="V293" s="32"/>
      <c r="W293" s="32"/>
      <c r="X293" s="32"/>
      <c r="Y293" s="32"/>
      <c r="Z293" s="32"/>
      <c r="AA293" s="32"/>
      <c r="AB293" s="32"/>
    </row>
    <row r="294" spans="1:28" ht="12" customHeight="1">
      <c r="A294" s="32"/>
      <c r="B294" s="32"/>
      <c r="C294" s="32"/>
      <c r="D294" s="32"/>
      <c r="E294" s="452"/>
      <c r="F294" s="32"/>
      <c r="G294" s="32"/>
      <c r="H294" s="32"/>
      <c r="I294" s="32"/>
      <c r="J294" s="32"/>
      <c r="K294" s="32"/>
      <c r="L294" s="32"/>
      <c r="M294" s="32"/>
      <c r="N294" s="36"/>
      <c r="O294" s="32"/>
      <c r="P294" s="32"/>
      <c r="Q294" s="32"/>
      <c r="R294" s="32"/>
      <c r="S294" s="32"/>
      <c r="T294" s="32"/>
      <c r="U294" s="32"/>
      <c r="V294" s="32"/>
      <c r="W294" s="32"/>
      <c r="X294" s="32"/>
      <c r="Y294" s="32"/>
      <c r="Z294" s="32"/>
      <c r="AA294" s="32"/>
      <c r="AB294" s="32"/>
    </row>
    <row r="295" spans="1:28" ht="12" customHeight="1">
      <c r="A295" s="32"/>
      <c r="B295" s="32"/>
      <c r="C295" s="32"/>
      <c r="D295" s="32"/>
      <c r="E295" s="452"/>
      <c r="F295" s="32"/>
      <c r="G295" s="32"/>
      <c r="H295" s="32"/>
      <c r="I295" s="32"/>
      <c r="J295" s="32"/>
      <c r="K295" s="32"/>
      <c r="L295" s="32"/>
      <c r="M295" s="32"/>
      <c r="N295" s="36"/>
      <c r="O295" s="32"/>
      <c r="P295" s="32"/>
      <c r="Q295" s="32"/>
      <c r="R295" s="32"/>
      <c r="S295" s="32"/>
      <c r="T295" s="32"/>
      <c r="U295" s="32"/>
      <c r="V295" s="32"/>
      <c r="W295" s="32"/>
      <c r="X295" s="32"/>
      <c r="Y295" s="32"/>
      <c r="Z295" s="32"/>
      <c r="AA295" s="32"/>
      <c r="AB295" s="32"/>
    </row>
    <row r="296" spans="1:28" ht="12" customHeight="1">
      <c r="A296" s="32"/>
      <c r="B296" s="32"/>
      <c r="C296" s="32"/>
      <c r="D296" s="32"/>
      <c r="E296" s="452"/>
      <c r="F296" s="32"/>
      <c r="G296" s="32"/>
      <c r="H296" s="32"/>
      <c r="I296" s="32"/>
      <c r="J296" s="32"/>
      <c r="K296" s="32"/>
      <c r="L296" s="32"/>
      <c r="M296" s="32"/>
      <c r="N296" s="36"/>
      <c r="O296" s="32"/>
      <c r="P296" s="32"/>
      <c r="Q296" s="32"/>
      <c r="R296" s="32"/>
      <c r="S296" s="32"/>
      <c r="T296" s="32"/>
      <c r="U296" s="32"/>
      <c r="V296" s="32"/>
      <c r="W296" s="32"/>
      <c r="X296" s="32"/>
      <c r="Y296" s="32"/>
      <c r="Z296" s="32"/>
      <c r="AA296" s="32"/>
      <c r="AB296" s="32"/>
    </row>
    <row r="297" spans="1:28" ht="12" customHeight="1">
      <c r="A297" s="32"/>
      <c r="B297" s="32"/>
      <c r="C297" s="32"/>
      <c r="D297" s="32"/>
      <c r="E297" s="452"/>
      <c r="F297" s="32"/>
      <c r="G297" s="32"/>
      <c r="H297" s="32"/>
      <c r="I297" s="32"/>
      <c r="J297" s="32"/>
      <c r="K297" s="32"/>
      <c r="L297" s="32"/>
      <c r="M297" s="32"/>
      <c r="N297" s="36"/>
      <c r="O297" s="32"/>
      <c r="P297" s="32"/>
      <c r="Q297" s="32"/>
      <c r="R297" s="32"/>
      <c r="S297" s="32"/>
      <c r="T297" s="32"/>
      <c r="U297" s="32"/>
      <c r="V297" s="32"/>
      <c r="W297" s="32"/>
      <c r="X297" s="32"/>
      <c r="Y297" s="32"/>
      <c r="Z297" s="32"/>
      <c r="AA297" s="32"/>
      <c r="AB297" s="32"/>
    </row>
    <row r="298" spans="1:28" ht="12" customHeight="1">
      <c r="A298" s="32"/>
      <c r="B298" s="32"/>
      <c r="C298" s="32"/>
      <c r="D298" s="32"/>
      <c r="E298" s="452"/>
      <c r="F298" s="32"/>
      <c r="G298" s="32"/>
      <c r="H298" s="32"/>
      <c r="I298" s="32"/>
      <c r="J298" s="32"/>
      <c r="K298" s="32"/>
      <c r="L298" s="32"/>
      <c r="M298" s="32"/>
      <c r="N298" s="36"/>
      <c r="O298" s="32"/>
      <c r="P298" s="32"/>
      <c r="Q298" s="32"/>
      <c r="R298" s="32"/>
      <c r="S298" s="32"/>
      <c r="T298" s="32"/>
      <c r="U298" s="32"/>
      <c r="V298" s="32"/>
      <c r="W298" s="32"/>
      <c r="X298" s="32"/>
      <c r="Y298" s="32"/>
      <c r="Z298" s="32"/>
      <c r="AA298" s="32"/>
      <c r="AB298" s="32"/>
    </row>
    <row r="299" spans="1:28" ht="12" customHeight="1">
      <c r="A299" s="32"/>
      <c r="B299" s="32"/>
      <c r="C299" s="32"/>
      <c r="D299" s="32"/>
      <c r="E299" s="452"/>
      <c r="F299" s="32"/>
      <c r="G299" s="32"/>
      <c r="H299" s="32"/>
      <c r="I299" s="32"/>
      <c r="J299" s="32"/>
      <c r="K299" s="32"/>
      <c r="L299" s="32"/>
      <c r="M299" s="32"/>
      <c r="N299" s="36"/>
      <c r="O299" s="32"/>
      <c r="P299" s="32"/>
      <c r="Q299" s="32"/>
      <c r="R299" s="32"/>
      <c r="S299" s="32"/>
      <c r="T299" s="32"/>
      <c r="U299" s="32"/>
      <c r="V299" s="32"/>
      <c r="W299" s="32"/>
      <c r="X299" s="32"/>
      <c r="Y299" s="32"/>
      <c r="Z299" s="32"/>
      <c r="AA299" s="32"/>
      <c r="AB299" s="32"/>
    </row>
    <row r="300" spans="1:28" ht="12" customHeight="1">
      <c r="A300" s="32"/>
      <c r="B300" s="32"/>
      <c r="C300" s="32"/>
      <c r="D300" s="32"/>
      <c r="E300" s="452"/>
      <c r="F300" s="32"/>
      <c r="G300" s="32"/>
      <c r="H300" s="32"/>
      <c r="I300" s="32"/>
      <c r="J300" s="32"/>
      <c r="K300" s="32"/>
      <c r="L300" s="32"/>
      <c r="M300" s="32"/>
      <c r="N300" s="36"/>
      <c r="O300" s="32"/>
      <c r="P300" s="32"/>
      <c r="Q300" s="32"/>
      <c r="R300" s="32"/>
      <c r="S300" s="32"/>
      <c r="T300" s="32"/>
      <c r="U300" s="32"/>
      <c r="V300" s="32"/>
      <c r="W300" s="32"/>
      <c r="X300" s="32"/>
      <c r="Y300" s="32"/>
      <c r="Z300" s="32"/>
      <c r="AA300" s="32"/>
      <c r="AB300" s="32"/>
    </row>
    <row r="301" spans="1:28" ht="12" customHeight="1">
      <c r="A301" s="32"/>
      <c r="B301" s="32"/>
      <c r="C301" s="32"/>
      <c r="D301" s="32"/>
      <c r="E301" s="452"/>
      <c r="F301" s="32"/>
      <c r="G301" s="32"/>
      <c r="H301" s="32"/>
      <c r="I301" s="32"/>
      <c r="J301" s="32"/>
      <c r="K301" s="32"/>
      <c r="L301" s="32"/>
      <c r="M301" s="32"/>
      <c r="N301" s="36"/>
      <c r="O301" s="32"/>
      <c r="P301" s="32"/>
      <c r="Q301" s="32"/>
      <c r="R301" s="32"/>
      <c r="S301" s="32"/>
      <c r="T301" s="32"/>
      <c r="U301" s="32"/>
      <c r="V301" s="32"/>
      <c r="W301" s="32"/>
      <c r="X301" s="32"/>
      <c r="Y301" s="32"/>
      <c r="Z301" s="32"/>
      <c r="AA301" s="32"/>
      <c r="AB301" s="32"/>
    </row>
    <row r="302" spans="1:28" ht="12" customHeight="1">
      <c r="A302" s="32"/>
      <c r="B302" s="32"/>
      <c r="C302" s="32"/>
      <c r="D302" s="32"/>
      <c r="E302" s="452"/>
      <c r="F302" s="32"/>
      <c r="G302" s="32"/>
      <c r="H302" s="32"/>
      <c r="I302" s="32"/>
      <c r="J302" s="32"/>
      <c r="K302" s="32"/>
      <c r="L302" s="32"/>
      <c r="M302" s="32"/>
      <c r="N302" s="36"/>
      <c r="O302" s="32"/>
      <c r="P302" s="32"/>
      <c r="Q302" s="32"/>
      <c r="R302" s="32"/>
      <c r="S302" s="32"/>
      <c r="T302" s="32"/>
      <c r="U302" s="32"/>
      <c r="V302" s="32"/>
      <c r="W302" s="32"/>
      <c r="X302" s="32"/>
      <c r="Y302" s="32"/>
      <c r="Z302" s="32"/>
      <c r="AA302" s="32"/>
      <c r="AB302" s="32"/>
    </row>
    <row r="303" spans="1:28" ht="12" customHeight="1">
      <c r="A303" s="32"/>
      <c r="B303" s="32"/>
      <c r="C303" s="32"/>
      <c r="D303" s="32"/>
      <c r="E303" s="452"/>
      <c r="F303" s="32"/>
      <c r="G303" s="32"/>
      <c r="H303" s="32"/>
      <c r="I303" s="32"/>
      <c r="J303" s="32"/>
      <c r="K303" s="32"/>
      <c r="L303" s="32"/>
      <c r="M303" s="32"/>
      <c r="N303" s="36"/>
      <c r="O303" s="32"/>
      <c r="P303" s="32"/>
      <c r="Q303" s="32"/>
      <c r="R303" s="32"/>
      <c r="S303" s="32"/>
      <c r="T303" s="32"/>
      <c r="U303" s="32"/>
      <c r="V303" s="32"/>
      <c r="W303" s="32"/>
      <c r="X303" s="32"/>
      <c r="Y303" s="32"/>
      <c r="Z303" s="32"/>
      <c r="AA303" s="32"/>
      <c r="AB303" s="32"/>
    </row>
    <row r="304" spans="1:28" ht="12" customHeight="1">
      <c r="A304" s="32"/>
      <c r="B304" s="32"/>
      <c r="C304" s="32"/>
      <c r="D304" s="32"/>
      <c r="E304" s="452"/>
      <c r="F304" s="32"/>
      <c r="G304" s="32"/>
      <c r="H304" s="32"/>
      <c r="I304" s="32"/>
      <c r="J304" s="32"/>
      <c r="K304" s="32"/>
      <c r="L304" s="32"/>
      <c r="M304" s="32"/>
      <c r="N304" s="36"/>
      <c r="O304" s="32"/>
      <c r="P304" s="32"/>
      <c r="Q304" s="32"/>
      <c r="R304" s="32"/>
      <c r="S304" s="32"/>
      <c r="T304" s="32"/>
      <c r="U304" s="32"/>
      <c r="V304" s="32"/>
      <c r="W304" s="32"/>
      <c r="X304" s="32"/>
      <c r="Y304" s="32"/>
      <c r="Z304" s="32"/>
      <c r="AA304" s="32"/>
      <c r="AB304" s="32"/>
    </row>
    <row r="305" spans="1:28" ht="12" customHeight="1">
      <c r="A305" s="32"/>
      <c r="B305" s="32"/>
      <c r="C305" s="32"/>
      <c r="D305" s="32"/>
      <c r="E305" s="452"/>
      <c r="F305" s="32"/>
      <c r="G305" s="32"/>
      <c r="H305" s="32"/>
      <c r="I305" s="32"/>
      <c r="J305" s="32"/>
      <c r="K305" s="32"/>
      <c r="L305" s="32"/>
      <c r="M305" s="32"/>
      <c r="N305" s="36"/>
      <c r="O305" s="32"/>
      <c r="P305" s="32"/>
      <c r="Q305" s="32"/>
      <c r="R305" s="32"/>
      <c r="S305" s="32"/>
      <c r="T305" s="32"/>
      <c r="U305" s="32"/>
      <c r="V305" s="32"/>
      <c r="W305" s="32"/>
      <c r="X305" s="32"/>
      <c r="Y305" s="32"/>
      <c r="Z305" s="32"/>
      <c r="AA305" s="32"/>
      <c r="AB305" s="32"/>
    </row>
    <row r="306" spans="1:28" ht="12" customHeight="1">
      <c r="A306" s="32"/>
      <c r="B306" s="32"/>
      <c r="C306" s="32"/>
      <c r="D306" s="32"/>
      <c r="E306" s="452"/>
      <c r="F306" s="32"/>
      <c r="G306" s="32"/>
      <c r="H306" s="32"/>
      <c r="I306" s="32"/>
      <c r="J306" s="32"/>
      <c r="K306" s="32"/>
      <c r="L306" s="32"/>
      <c r="M306" s="32"/>
      <c r="N306" s="36"/>
      <c r="O306" s="32"/>
      <c r="P306" s="32"/>
      <c r="Q306" s="32"/>
      <c r="R306" s="32"/>
      <c r="S306" s="32"/>
      <c r="T306" s="32"/>
      <c r="U306" s="32"/>
      <c r="V306" s="32"/>
      <c r="W306" s="32"/>
      <c r="X306" s="32"/>
      <c r="Y306" s="32"/>
      <c r="Z306" s="32"/>
      <c r="AA306" s="32"/>
      <c r="AB306" s="32"/>
    </row>
    <row r="307" spans="1:28" ht="12" customHeight="1">
      <c r="A307" s="32"/>
      <c r="B307" s="32"/>
      <c r="C307" s="32"/>
      <c r="D307" s="32"/>
      <c r="E307" s="452"/>
      <c r="F307" s="32"/>
      <c r="G307" s="32"/>
      <c r="H307" s="32"/>
      <c r="I307" s="32"/>
      <c r="J307" s="32"/>
      <c r="K307" s="32"/>
      <c r="L307" s="32"/>
      <c r="M307" s="32"/>
      <c r="N307" s="36"/>
      <c r="O307" s="32"/>
      <c r="P307" s="32"/>
      <c r="Q307" s="32"/>
      <c r="R307" s="32"/>
      <c r="S307" s="32"/>
      <c r="T307" s="32"/>
      <c r="U307" s="32"/>
      <c r="V307" s="32"/>
      <c r="W307" s="32"/>
      <c r="X307" s="32"/>
      <c r="Y307" s="32"/>
      <c r="Z307" s="32"/>
      <c r="AA307" s="32"/>
      <c r="AB307" s="32"/>
    </row>
    <row r="308" spans="1:28" ht="12" customHeight="1">
      <c r="A308" s="32"/>
      <c r="B308" s="32"/>
      <c r="C308" s="32"/>
      <c r="D308" s="32"/>
      <c r="E308" s="452"/>
      <c r="F308" s="32"/>
      <c r="G308" s="32"/>
      <c r="H308" s="32"/>
      <c r="I308" s="32"/>
      <c r="J308" s="32"/>
      <c r="K308" s="32"/>
      <c r="L308" s="32"/>
      <c r="M308" s="32"/>
      <c r="N308" s="36"/>
      <c r="O308" s="32"/>
      <c r="P308" s="32"/>
      <c r="Q308" s="32"/>
      <c r="R308" s="32"/>
      <c r="S308" s="32"/>
      <c r="T308" s="32"/>
      <c r="U308" s="32"/>
      <c r="V308" s="32"/>
      <c r="W308" s="32"/>
      <c r="X308" s="32"/>
      <c r="Y308" s="32"/>
      <c r="Z308" s="32"/>
      <c r="AA308" s="32"/>
      <c r="AB308" s="32"/>
    </row>
    <row r="309" spans="1:28" ht="12" customHeight="1">
      <c r="A309" s="32"/>
      <c r="B309" s="32"/>
      <c r="C309" s="32"/>
      <c r="D309" s="32"/>
      <c r="E309" s="452"/>
      <c r="F309" s="32"/>
      <c r="G309" s="32"/>
      <c r="H309" s="32"/>
      <c r="I309" s="32"/>
      <c r="J309" s="32"/>
      <c r="K309" s="32"/>
      <c r="L309" s="32"/>
      <c r="M309" s="32"/>
      <c r="N309" s="36"/>
      <c r="O309" s="32"/>
      <c r="P309" s="32"/>
      <c r="Q309" s="32"/>
      <c r="R309" s="32"/>
      <c r="S309" s="32"/>
      <c r="T309" s="32"/>
      <c r="U309" s="32"/>
      <c r="V309" s="32"/>
      <c r="W309" s="32"/>
      <c r="X309" s="32"/>
      <c r="Y309" s="32"/>
      <c r="Z309" s="32"/>
      <c r="AA309" s="32"/>
      <c r="AB309" s="32"/>
    </row>
    <row r="310" spans="1:28" ht="12" customHeight="1">
      <c r="A310" s="32"/>
      <c r="B310" s="32"/>
      <c r="C310" s="32"/>
      <c r="D310" s="32"/>
      <c r="E310" s="452"/>
      <c r="F310" s="32"/>
      <c r="G310" s="32"/>
      <c r="H310" s="32"/>
      <c r="I310" s="32"/>
      <c r="J310" s="32"/>
      <c r="K310" s="32"/>
      <c r="L310" s="32"/>
      <c r="M310" s="32"/>
      <c r="N310" s="36"/>
      <c r="O310" s="32"/>
      <c r="P310" s="32"/>
      <c r="Q310" s="32"/>
      <c r="R310" s="32"/>
      <c r="S310" s="32"/>
      <c r="T310" s="32"/>
      <c r="U310" s="32"/>
      <c r="V310" s="32"/>
      <c r="W310" s="32"/>
      <c r="X310" s="32"/>
      <c r="Y310" s="32"/>
      <c r="Z310" s="32"/>
      <c r="AA310" s="32"/>
      <c r="AB310" s="32"/>
    </row>
    <row r="311" spans="1:28" ht="12" customHeight="1">
      <c r="A311" s="32"/>
      <c r="B311" s="32"/>
      <c r="C311" s="32"/>
      <c r="D311" s="32"/>
      <c r="E311" s="452"/>
      <c r="F311" s="32"/>
      <c r="G311" s="32"/>
      <c r="H311" s="32"/>
      <c r="I311" s="32"/>
      <c r="J311" s="32"/>
      <c r="K311" s="32"/>
      <c r="L311" s="32"/>
      <c r="M311" s="32"/>
      <c r="N311" s="36"/>
      <c r="O311" s="32"/>
      <c r="P311" s="32"/>
      <c r="Q311" s="32"/>
      <c r="R311" s="32"/>
      <c r="S311" s="32"/>
      <c r="T311" s="32"/>
      <c r="U311" s="32"/>
      <c r="V311" s="32"/>
      <c r="W311" s="32"/>
      <c r="X311" s="32"/>
      <c r="Y311" s="32"/>
      <c r="Z311" s="32"/>
      <c r="AA311" s="32"/>
      <c r="AB311" s="32"/>
    </row>
    <row r="312" spans="1:28" ht="12" customHeight="1">
      <c r="A312" s="32"/>
      <c r="B312" s="32"/>
      <c r="C312" s="32"/>
      <c r="D312" s="32"/>
      <c r="E312" s="452"/>
      <c r="F312" s="32"/>
      <c r="G312" s="32"/>
      <c r="H312" s="32"/>
      <c r="I312" s="32"/>
      <c r="J312" s="32"/>
      <c r="K312" s="32"/>
      <c r="L312" s="32"/>
      <c r="M312" s="32"/>
      <c r="N312" s="36"/>
      <c r="O312" s="32"/>
      <c r="P312" s="32"/>
      <c r="Q312" s="32"/>
      <c r="R312" s="32"/>
      <c r="S312" s="32"/>
      <c r="T312" s="32"/>
      <c r="U312" s="32"/>
      <c r="V312" s="32"/>
      <c r="W312" s="32"/>
      <c r="X312" s="32"/>
      <c r="Y312" s="32"/>
      <c r="Z312" s="32"/>
      <c r="AA312" s="32"/>
      <c r="AB312" s="32"/>
    </row>
    <row r="313" spans="1:28" ht="12" customHeight="1">
      <c r="A313" s="32"/>
      <c r="B313" s="32"/>
      <c r="C313" s="32"/>
      <c r="D313" s="32"/>
      <c r="E313" s="452"/>
      <c r="F313" s="32"/>
      <c r="G313" s="32"/>
      <c r="H313" s="32"/>
      <c r="I313" s="32"/>
      <c r="J313" s="32"/>
      <c r="K313" s="32"/>
      <c r="L313" s="32"/>
      <c r="M313" s="32"/>
      <c r="N313" s="36"/>
      <c r="O313" s="32"/>
      <c r="P313" s="32"/>
      <c r="Q313" s="32"/>
      <c r="R313" s="32"/>
      <c r="S313" s="32"/>
      <c r="T313" s="32"/>
      <c r="U313" s="32"/>
      <c r="V313" s="32"/>
      <c r="W313" s="32"/>
      <c r="X313" s="32"/>
      <c r="Y313" s="32"/>
      <c r="Z313" s="32"/>
      <c r="AA313" s="32"/>
      <c r="AB313" s="32"/>
    </row>
    <row r="314" spans="1:28" ht="12" customHeight="1">
      <c r="A314" s="32"/>
      <c r="B314" s="32"/>
      <c r="C314" s="32"/>
      <c r="D314" s="32"/>
      <c r="E314" s="452"/>
      <c r="F314" s="32"/>
      <c r="G314" s="32"/>
      <c r="H314" s="32"/>
      <c r="I314" s="32"/>
      <c r="J314" s="32"/>
      <c r="K314" s="32"/>
      <c r="L314" s="32"/>
      <c r="M314" s="32"/>
      <c r="N314" s="36"/>
      <c r="O314" s="32"/>
      <c r="P314" s="32"/>
      <c r="Q314" s="32"/>
      <c r="R314" s="32"/>
      <c r="S314" s="32"/>
      <c r="T314" s="32"/>
      <c r="U314" s="32"/>
      <c r="V314" s="32"/>
      <c r="W314" s="32"/>
      <c r="X314" s="32"/>
      <c r="Y314" s="32"/>
      <c r="Z314" s="32"/>
      <c r="AA314" s="32"/>
      <c r="AB314" s="32"/>
    </row>
    <row r="315" spans="1:28" ht="12" customHeight="1">
      <c r="A315" s="32"/>
      <c r="B315" s="32"/>
      <c r="C315" s="32"/>
      <c r="D315" s="32"/>
      <c r="E315" s="452"/>
      <c r="F315" s="32"/>
      <c r="G315" s="32"/>
      <c r="H315" s="32"/>
      <c r="I315" s="32"/>
      <c r="J315" s="32"/>
      <c r="K315" s="32"/>
      <c r="L315" s="32"/>
      <c r="M315" s="32"/>
      <c r="N315" s="36"/>
      <c r="O315" s="32"/>
      <c r="P315" s="32"/>
      <c r="Q315" s="32"/>
      <c r="R315" s="32"/>
      <c r="S315" s="32"/>
      <c r="T315" s="32"/>
      <c r="U315" s="32"/>
      <c r="V315" s="32"/>
      <c r="W315" s="32"/>
      <c r="X315" s="32"/>
      <c r="Y315" s="32"/>
      <c r="Z315" s="32"/>
      <c r="AA315" s="32"/>
      <c r="AB315" s="32"/>
    </row>
    <row r="316" spans="1:28" ht="12" customHeight="1">
      <c r="A316" s="32"/>
      <c r="B316" s="32"/>
      <c r="C316" s="32"/>
      <c r="D316" s="32"/>
      <c r="E316" s="452"/>
      <c r="F316" s="32"/>
      <c r="G316" s="32"/>
      <c r="H316" s="32"/>
      <c r="I316" s="32"/>
      <c r="J316" s="32"/>
      <c r="K316" s="32"/>
      <c r="L316" s="32"/>
      <c r="M316" s="32"/>
      <c r="N316" s="36"/>
      <c r="O316" s="32"/>
      <c r="P316" s="32"/>
      <c r="Q316" s="32"/>
      <c r="R316" s="32"/>
      <c r="S316" s="32"/>
      <c r="T316" s="32"/>
      <c r="U316" s="32"/>
      <c r="V316" s="32"/>
      <c r="W316" s="32"/>
      <c r="X316" s="32"/>
      <c r="Y316" s="32"/>
      <c r="Z316" s="32"/>
      <c r="AA316" s="32"/>
      <c r="AB316" s="32"/>
    </row>
    <row r="317" spans="1:28" ht="12" customHeight="1">
      <c r="A317" s="32"/>
      <c r="B317" s="32"/>
      <c r="C317" s="32"/>
      <c r="D317" s="32"/>
      <c r="E317" s="452"/>
      <c r="F317" s="32"/>
      <c r="G317" s="32"/>
      <c r="H317" s="32"/>
      <c r="I317" s="32"/>
      <c r="J317" s="32"/>
      <c r="K317" s="32"/>
      <c r="L317" s="32"/>
      <c r="M317" s="32"/>
      <c r="N317" s="36"/>
      <c r="O317" s="32"/>
      <c r="P317" s="32"/>
      <c r="Q317" s="32"/>
      <c r="R317" s="32"/>
      <c r="S317" s="32"/>
      <c r="T317" s="32"/>
      <c r="U317" s="32"/>
      <c r="V317" s="32"/>
      <c r="W317" s="32"/>
      <c r="X317" s="32"/>
      <c r="Y317" s="32"/>
      <c r="Z317" s="32"/>
      <c r="AA317" s="32"/>
      <c r="AB317" s="32"/>
    </row>
    <row r="318" spans="1:28" ht="12" customHeight="1">
      <c r="A318" s="32"/>
      <c r="B318" s="32"/>
      <c r="C318" s="32"/>
      <c r="D318" s="32"/>
      <c r="E318" s="452"/>
      <c r="F318" s="32"/>
      <c r="G318" s="32"/>
      <c r="H318" s="32"/>
      <c r="I318" s="32"/>
      <c r="J318" s="32"/>
      <c r="K318" s="32"/>
      <c r="L318" s="32"/>
      <c r="M318" s="32"/>
      <c r="N318" s="36"/>
      <c r="O318" s="32"/>
      <c r="P318" s="32"/>
      <c r="Q318" s="32"/>
      <c r="R318" s="32"/>
      <c r="S318" s="32"/>
      <c r="T318" s="32"/>
      <c r="U318" s="32"/>
      <c r="V318" s="32"/>
      <c r="W318" s="32"/>
      <c r="X318" s="32"/>
      <c r="Y318" s="32"/>
      <c r="Z318" s="32"/>
      <c r="AA318" s="32"/>
      <c r="AB318" s="32"/>
    </row>
    <row r="319" spans="1:28" ht="12" customHeight="1">
      <c r="A319" s="32"/>
      <c r="B319" s="32"/>
      <c r="C319" s="32"/>
      <c r="D319" s="32"/>
      <c r="E319" s="452"/>
      <c r="F319" s="32"/>
      <c r="G319" s="32"/>
      <c r="H319" s="32"/>
      <c r="I319" s="32"/>
      <c r="J319" s="32"/>
      <c r="K319" s="32"/>
      <c r="L319" s="32"/>
      <c r="M319" s="32"/>
      <c r="N319" s="36"/>
      <c r="O319" s="32"/>
      <c r="P319" s="32"/>
      <c r="Q319" s="32"/>
      <c r="R319" s="32"/>
      <c r="S319" s="32"/>
      <c r="T319" s="32"/>
      <c r="U319" s="32"/>
      <c r="V319" s="32"/>
      <c r="W319" s="32"/>
      <c r="X319" s="32"/>
      <c r="Y319" s="32"/>
      <c r="Z319" s="32"/>
      <c r="AA319" s="32"/>
      <c r="AB319" s="32"/>
    </row>
    <row r="320" spans="1:28" ht="12" customHeight="1">
      <c r="A320" s="32"/>
      <c r="B320" s="32"/>
      <c r="C320" s="32"/>
      <c r="D320" s="32"/>
      <c r="E320" s="452"/>
      <c r="F320" s="32"/>
      <c r="G320" s="32"/>
      <c r="H320" s="32"/>
      <c r="I320" s="32"/>
      <c r="J320" s="32"/>
      <c r="K320" s="32"/>
      <c r="L320" s="32"/>
      <c r="M320" s="32"/>
      <c r="N320" s="36"/>
      <c r="O320" s="32"/>
      <c r="P320" s="32"/>
      <c r="Q320" s="32"/>
      <c r="R320" s="32"/>
      <c r="S320" s="32"/>
      <c r="T320" s="32"/>
      <c r="U320" s="32"/>
      <c r="V320" s="32"/>
      <c r="W320" s="32"/>
      <c r="X320" s="32"/>
      <c r="Y320" s="32"/>
      <c r="Z320" s="32"/>
      <c r="AA320" s="32"/>
      <c r="AB320" s="32"/>
    </row>
    <row r="321" spans="1:28" ht="12" customHeight="1">
      <c r="A321" s="32"/>
      <c r="B321" s="32"/>
      <c r="C321" s="32"/>
      <c r="D321" s="32"/>
      <c r="E321" s="452"/>
      <c r="F321" s="32"/>
      <c r="G321" s="32"/>
      <c r="H321" s="32"/>
      <c r="I321" s="32"/>
      <c r="J321" s="32"/>
      <c r="K321" s="32"/>
      <c r="L321" s="32"/>
      <c r="M321" s="32"/>
      <c r="N321" s="36"/>
      <c r="O321" s="32"/>
      <c r="P321" s="32"/>
      <c r="Q321" s="32"/>
      <c r="R321" s="32"/>
      <c r="S321" s="32"/>
      <c r="T321" s="32"/>
      <c r="U321" s="32"/>
      <c r="V321" s="32"/>
      <c r="W321" s="32"/>
      <c r="X321" s="32"/>
      <c r="Y321" s="32"/>
      <c r="Z321" s="32"/>
      <c r="AA321" s="32"/>
      <c r="AB321" s="32"/>
    </row>
    <row r="322" spans="1:28" ht="12" customHeight="1">
      <c r="A322" s="32"/>
      <c r="B322" s="32"/>
      <c r="C322" s="32"/>
      <c r="D322" s="32"/>
      <c r="E322" s="452"/>
      <c r="F322" s="32"/>
      <c r="G322" s="32"/>
      <c r="H322" s="32"/>
      <c r="I322" s="32"/>
      <c r="J322" s="32"/>
      <c r="K322" s="32"/>
      <c r="L322" s="32"/>
      <c r="M322" s="32"/>
      <c r="N322" s="36"/>
      <c r="O322" s="32"/>
      <c r="P322" s="32"/>
      <c r="Q322" s="32"/>
      <c r="R322" s="32"/>
      <c r="S322" s="32"/>
      <c r="T322" s="32"/>
      <c r="U322" s="32"/>
      <c r="V322" s="32"/>
      <c r="W322" s="32"/>
      <c r="X322" s="32"/>
      <c r="Y322" s="32"/>
      <c r="Z322" s="32"/>
      <c r="AA322" s="32"/>
      <c r="AB322" s="32"/>
    </row>
    <row r="323" spans="1:28" ht="12" customHeight="1">
      <c r="A323" s="32"/>
      <c r="B323" s="32"/>
      <c r="C323" s="32"/>
      <c r="D323" s="32"/>
      <c r="E323" s="452"/>
      <c r="F323" s="32"/>
      <c r="G323" s="32"/>
      <c r="H323" s="32"/>
      <c r="I323" s="32"/>
      <c r="J323" s="32"/>
      <c r="K323" s="32"/>
      <c r="L323" s="32"/>
      <c r="M323" s="32"/>
      <c r="N323" s="36"/>
      <c r="O323" s="32"/>
      <c r="P323" s="32"/>
      <c r="Q323" s="32"/>
      <c r="R323" s="32"/>
      <c r="S323" s="32"/>
      <c r="T323" s="32"/>
      <c r="U323" s="32"/>
      <c r="V323" s="32"/>
      <c r="W323" s="32"/>
      <c r="X323" s="32"/>
      <c r="Y323" s="32"/>
      <c r="Z323" s="32"/>
      <c r="AA323" s="32"/>
      <c r="AB323" s="32"/>
    </row>
    <row r="324" spans="1:28" ht="12" customHeight="1">
      <c r="A324" s="32"/>
      <c r="B324" s="32"/>
      <c r="C324" s="32"/>
      <c r="D324" s="32"/>
      <c r="E324" s="452"/>
      <c r="F324" s="32"/>
      <c r="G324" s="32"/>
      <c r="H324" s="32"/>
      <c r="I324" s="32"/>
      <c r="J324" s="32"/>
      <c r="K324" s="32"/>
      <c r="L324" s="32"/>
      <c r="M324" s="32"/>
      <c r="N324" s="36"/>
      <c r="O324" s="32"/>
      <c r="P324" s="32"/>
      <c r="Q324" s="32"/>
      <c r="R324" s="32"/>
      <c r="S324" s="32"/>
      <c r="T324" s="32"/>
      <c r="U324" s="32"/>
      <c r="V324" s="32"/>
      <c r="W324" s="32"/>
      <c r="X324" s="32"/>
      <c r="Y324" s="32"/>
      <c r="Z324" s="32"/>
      <c r="AA324" s="32"/>
      <c r="AB324" s="32"/>
    </row>
    <row r="325" spans="1:28" ht="12" customHeight="1">
      <c r="A325" s="32"/>
      <c r="B325" s="32"/>
      <c r="C325" s="32"/>
      <c r="D325" s="32"/>
      <c r="E325" s="452"/>
      <c r="F325" s="32"/>
      <c r="G325" s="32"/>
      <c r="H325" s="32"/>
      <c r="I325" s="32"/>
      <c r="J325" s="32"/>
      <c r="K325" s="32"/>
      <c r="L325" s="32"/>
      <c r="M325" s="32"/>
      <c r="N325" s="36"/>
      <c r="O325" s="32"/>
      <c r="P325" s="32"/>
      <c r="Q325" s="32"/>
      <c r="R325" s="32"/>
      <c r="S325" s="32"/>
      <c r="T325" s="32"/>
      <c r="U325" s="32"/>
      <c r="V325" s="32"/>
      <c r="W325" s="32"/>
      <c r="X325" s="32"/>
      <c r="Y325" s="32"/>
      <c r="Z325" s="32"/>
      <c r="AA325" s="32"/>
      <c r="AB325" s="32"/>
    </row>
    <row r="326" spans="1:28" ht="12" customHeight="1">
      <c r="A326" s="32"/>
      <c r="B326" s="32"/>
      <c r="C326" s="32"/>
      <c r="D326" s="32"/>
      <c r="E326" s="452"/>
      <c r="F326" s="32"/>
      <c r="G326" s="32"/>
      <c r="H326" s="32"/>
      <c r="I326" s="32"/>
      <c r="J326" s="32"/>
      <c r="K326" s="32"/>
      <c r="L326" s="32"/>
      <c r="M326" s="32"/>
      <c r="N326" s="36"/>
      <c r="O326" s="32"/>
      <c r="P326" s="32"/>
      <c r="Q326" s="32"/>
      <c r="R326" s="32"/>
      <c r="S326" s="32"/>
      <c r="T326" s="32"/>
      <c r="U326" s="32"/>
      <c r="V326" s="32"/>
      <c r="W326" s="32"/>
      <c r="X326" s="32"/>
      <c r="Y326" s="32"/>
      <c r="Z326" s="32"/>
      <c r="AA326" s="32"/>
      <c r="AB326" s="32"/>
    </row>
    <row r="327" spans="1:28" ht="12" customHeight="1">
      <c r="A327" s="32"/>
      <c r="B327" s="32"/>
      <c r="C327" s="32"/>
      <c r="D327" s="32"/>
      <c r="E327" s="452"/>
      <c r="F327" s="32"/>
      <c r="G327" s="32"/>
      <c r="H327" s="32"/>
      <c r="I327" s="32"/>
      <c r="J327" s="32"/>
      <c r="K327" s="32"/>
      <c r="L327" s="32"/>
      <c r="M327" s="32"/>
      <c r="N327" s="36"/>
      <c r="O327" s="32"/>
      <c r="P327" s="32"/>
      <c r="Q327" s="32"/>
      <c r="R327" s="32"/>
      <c r="S327" s="32"/>
      <c r="T327" s="32"/>
      <c r="U327" s="32"/>
      <c r="V327" s="32"/>
      <c r="W327" s="32"/>
      <c r="X327" s="32"/>
      <c r="Y327" s="32"/>
      <c r="Z327" s="32"/>
      <c r="AA327" s="32"/>
      <c r="AB327" s="32"/>
    </row>
    <row r="328" spans="1:28" ht="12" customHeight="1">
      <c r="A328" s="32"/>
      <c r="B328" s="32"/>
      <c r="C328" s="32"/>
      <c r="D328" s="32"/>
      <c r="E328" s="452"/>
      <c r="F328" s="32"/>
      <c r="G328" s="32"/>
      <c r="H328" s="32"/>
      <c r="I328" s="32"/>
      <c r="J328" s="32"/>
      <c r="K328" s="32"/>
      <c r="L328" s="32"/>
      <c r="M328" s="32"/>
      <c r="N328" s="36"/>
      <c r="O328" s="32"/>
      <c r="P328" s="32"/>
      <c r="Q328" s="32"/>
      <c r="R328" s="32"/>
      <c r="S328" s="32"/>
      <c r="T328" s="32"/>
      <c r="U328" s="32"/>
      <c r="V328" s="32"/>
      <c r="W328" s="32"/>
      <c r="X328" s="32"/>
      <c r="Y328" s="32"/>
      <c r="Z328" s="32"/>
      <c r="AA328" s="32"/>
      <c r="AB328" s="32"/>
    </row>
    <row r="329" spans="1:28" ht="12" customHeight="1">
      <c r="A329" s="32"/>
      <c r="B329" s="32"/>
      <c r="C329" s="32"/>
      <c r="D329" s="32"/>
      <c r="E329" s="452"/>
      <c r="F329" s="32"/>
      <c r="G329" s="32"/>
      <c r="H329" s="32"/>
      <c r="I329" s="32"/>
      <c r="J329" s="32"/>
      <c r="K329" s="32"/>
      <c r="L329" s="32"/>
      <c r="M329" s="32"/>
      <c r="N329" s="36"/>
      <c r="O329" s="32"/>
      <c r="P329" s="32"/>
      <c r="Q329" s="32"/>
      <c r="R329" s="32"/>
      <c r="S329" s="32"/>
      <c r="T329" s="32"/>
      <c r="U329" s="32"/>
      <c r="V329" s="32"/>
      <c r="W329" s="32"/>
      <c r="X329" s="32"/>
      <c r="Y329" s="32"/>
      <c r="Z329" s="32"/>
      <c r="AA329" s="32"/>
      <c r="AB329" s="32"/>
    </row>
    <row r="330" spans="1:28" ht="12" customHeight="1">
      <c r="A330" s="32"/>
      <c r="B330" s="32"/>
      <c r="C330" s="32"/>
      <c r="D330" s="32"/>
      <c r="E330" s="452"/>
      <c r="F330" s="32"/>
      <c r="G330" s="32"/>
      <c r="H330" s="32"/>
      <c r="I330" s="32"/>
      <c r="J330" s="32"/>
      <c r="K330" s="32"/>
      <c r="L330" s="32"/>
      <c r="M330" s="32"/>
      <c r="N330" s="36"/>
      <c r="O330" s="32"/>
      <c r="P330" s="32"/>
      <c r="Q330" s="32"/>
      <c r="R330" s="32"/>
      <c r="S330" s="32"/>
      <c r="T330" s="32"/>
      <c r="U330" s="32"/>
      <c r="V330" s="32"/>
      <c r="W330" s="32"/>
      <c r="X330" s="32"/>
      <c r="Y330" s="32"/>
      <c r="Z330" s="32"/>
      <c r="AA330" s="32"/>
      <c r="AB330" s="32"/>
    </row>
    <row r="331" spans="1:28" ht="12" customHeight="1">
      <c r="A331" s="32"/>
      <c r="B331" s="32"/>
      <c r="C331" s="32"/>
      <c r="D331" s="32"/>
      <c r="E331" s="452"/>
      <c r="F331" s="32"/>
      <c r="G331" s="32"/>
      <c r="H331" s="32"/>
      <c r="I331" s="32"/>
      <c r="J331" s="32"/>
      <c r="K331" s="32"/>
      <c r="L331" s="32"/>
      <c r="M331" s="32"/>
      <c r="N331" s="36"/>
      <c r="O331" s="32"/>
      <c r="P331" s="32"/>
      <c r="Q331" s="32"/>
      <c r="R331" s="32"/>
      <c r="S331" s="32"/>
      <c r="T331" s="32"/>
      <c r="U331" s="32"/>
      <c r="V331" s="32"/>
      <c r="W331" s="32"/>
      <c r="X331" s="32"/>
      <c r="Y331" s="32"/>
      <c r="Z331" s="32"/>
      <c r="AA331" s="32"/>
      <c r="AB331" s="32"/>
    </row>
    <row r="332" spans="1:28" ht="12" customHeight="1">
      <c r="A332" s="32"/>
      <c r="B332" s="32"/>
      <c r="C332" s="32"/>
      <c r="D332" s="32"/>
      <c r="E332" s="452"/>
      <c r="F332" s="32"/>
      <c r="G332" s="32"/>
      <c r="H332" s="32"/>
      <c r="I332" s="32"/>
      <c r="J332" s="32"/>
      <c r="K332" s="32"/>
      <c r="L332" s="32"/>
      <c r="M332" s="32"/>
      <c r="N332" s="36"/>
      <c r="O332" s="32"/>
      <c r="P332" s="32"/>
      <c r="Q332" s="32"/>
      <c r="R332" s="32"/>
      <c r="S332" s="32"/>
      <c r="T332" s="32"/>
      <c r="U332" s="32"/>
      <c r="V332" s="32"/>
      <c r="W332" s="32"/>
      <c r="X332" s="32"/>
      <c r="Y332" s="32"/>
      <c r="Z332" s="32"/>
      <c r="AA332" s="32"/>
      <c r="AB332" s="32"/>
    </row>
    <row r="333" spans="1:28" ht="12" customHeight="1">
      <c r="A333" s="32"/>
      <c r="B333" s="32"/>
      <c r="C333" s="32"/>
      <c r="D333" s="32"/>
      <c r="E333" s="452"/>
      <c r="F333" s="32"/>
      <c r="G333" s="32"/>
      <c r="H333" s="32"/>
      <c r="I333" s="32"/>
      <c r="J333" s="32"/>
      <c r="K333" s="32"/>
      <c r="L333" s="32"/>
      <c r="M333" s="32"/>
      <c r="N333" s="36"/>
      <c r="O333" s="32"/>
      <c r="P333" s="32"/>
      <c r="Q333" s="32"/>
      <c r="R333" s="32"/>
      <c r="S333" s="32"/>
      <c r="T333" s="32"/>
      <c r="U333" s="32"/>
      <c r="V333" s="32"/>
      <c r="W333" s="32"/>
      <c r="X333" s="32"/>
      <c r="Y333" s="32"/>
      <c r="Z333" s="32"/>
      <c r="AA333" s="32"/>
      <c r="AB333" s="32"/>
    </row>
    <row r="334" spans="1:28" ht="12" customHeight="1">
      <c r="A334" s="32"/>
      <c r="B334" s="32"/>
      <c r="C334" s="32"/>
      <c r="D334" s="32"/>
      <c r="E334" s="452"/>
      <c r="F334" s="32"/>
      <c r="G334" s="32"/>
      <c r="H334" s="32"/>
      <c r="I334" s="32"/>
      <c r="J334" s="32"/>
      <c r="K334" s="32"/>
      <c r="L334" s="32"/>
      <c r="M334" s="32"/>
      <c r="N334" s="36"/>
      <c r="O334" s="32"/>
      <c r="P334" s="32"/>
      <c r="Q334" s="32"/>
      <c r="R334" s="32"/>
      <c r="S334" s="32"/>
      <c r="T334" s="32"/>
      <c r="U334" s="32"/>
      <c r="V334" s="32"/>
      <c r="W334" s="32"/>
      <c r="X334" s="32"/>
      <c r="Y334" s="32"/>
      <c r="Z334" s="32"/>
      <c r="AA334" s="32"/>
      <c r="AB334" s="32"/>
    </row>
    <row r="335" spans="1:28" ht="12" customHeight="1">
      <c r="A335" s="32"/>
      <c r="B335" s="32"/>
      <c r="C335" s="32"/>
      <c r="D335" s="32"/>
      <c r="E335" s="452"/>
      <c r="F335" s="32"/>
      <c r="G335" s="32"/>
      <c r="H335" s="32"/>
      <c r="I335" s="32"/>
      <c r="J335" s="32"/>
      <c r="K335" s="32"/>
      <c r="L335" s="32"/>
      <c r="M335" s="32"/>
      <c r="N335" s="36"/>
      <c r="O335" s="32"/>
      <c r="P335" s="32"/>
      <c r="Q335" s="32"/>
      <c r="R335" s="32"/>
      <c r="S335" s="32"/>
      <c r="T335" s="32"/>
      <c r="U335" s="32"/>
      <c r="V335" s="32"/>
      <c r="W335" s="32"/>
      <c r="X335" s="32"/>
      <c r="Y335" s="32"/>
      <c r="Z335" s="32"/>
      <c r="AA335" s="32"/>
      <c r="AB335" s="32"/>
    </row>
    <row r="336" spans="1:28" ht="12" customHeight="1">
      <c r="A336" s="32"/>
      <c r="B336" s="32"/>
      <c r="C336" s="32"/>
      <c r="D336" s="32"/>
      <c r="E336" s="452"/>
      <c r="F336" s="32"/>
      <c r="G336" s="32"/>
      <c r="H336" s="32"/>
      <c r="I336" s="32"/>
      <c r="J336" s="32"/>
      <c r="K336" s="32"/>
      <c r="L336" s="32"/>
      <c r="M336" s="32"/>
      <c r="N336" s="36"/>
      <c r="O336" s="32"/>
      <c r="P336" s="32"/>
      <c r="Q336" s="32"/>
      <c r="R336" s="32"/>
      <c r="S336" s="32"/>
      <c r="T336" s="32"/>
      <c r="U336" s="32"/>
      <c r="V336" s="32"/>
      <c r="W336" s="32"/>
      <c r="X336" s="32"/>
      <c r="Y336" s="32"/>
      <c r="Z336" s="32"/>
      <c r="AA336" s="32"/>
      <c r="AB336" s="32"/>
    </row>
    <row r="337" spans="1:28" ht="12" customHeight="1">
      <c r="A337" s="32"/>
      <c r="B337" s="32"/>
      <c r="C337" s="32"/>
      <c r="D337" s="32"/>
      <c r="E337" s="452"/>
      <c r="F337" s="32"/>
      <c r="G337" s="32"/>
      <c r="H337" s="32"/>
      <c r="I337" s="32"/>
      <c r="J337" s="32"/>
      <c r="K337" s="32"/>
      <c r="L337" s="32"/>
      <c r="M337" s="32"/>
      <c r="N337" s="36"/>
      <c r="O337" s="32"/>
      <c r="P337" s="32"/>
      <c r="Q337" s="32"/>
      <c r="R337" s="32"/>
      <c r="S337" s="32"/>
      <c r="T337" s="32"/>
      <c r="U337" s="32"/>
      <c r="V337" s="32"/>
      <c r="W337" s="32"/>
      <c r="X337" s="32"/>
      <c r="Y337" s="32"/>
      <c r="Z337" s="32"/>
      <c r="AA337" s="32"/>
      <c r="AB337" s="32"/>
    </row>
    <row r="338" spans="1:28" ht="12" customHeight="1">
      <c r="A338" s="32"/>
      <c r="B338" s="32"/>
      <c r="C338" s="32"/>
      <c r="D338" s="32"/>
      <c r="E338" s="452"/>
      <c r="F338" s="32"/>
      <c r="G338" s="32"/>
      <c r="H338" s="32"/>
      <c r="I338" s="32"/>
      <c r="J338" s="32"/>
      <c r="K338" s="32"/>
      <c r="L338" s="32"/>
      <c r="M338" s="32"/>
      <c r="N338" s="36"/>
      <c r="O338" s="32"/>
      <c r="P338" s="32"/>
      <c r="Q338" s="32"/>
      <c r="R338" s="32"/>
      <c r="S338" s="32"/>
      <c r="T338" s="32"/>
      <c r="U338" s="32"/>
      <c r="V338" s="32"/>
      <c r="W338" s="32"/>
      <c r="X338" s="32"/>
      <c r="Y338" s="32"/>
      <c r="Z338" s="32"/>
      <c r="AA338" s="32"/>
      <c r="AB338" s="32"/>
    </row>
    <row r="339" spans="1:28" ht="12" customHeight="1">
      <c r="A339" s="32"/>
      <c r="B339" s="32"/>
      <c r="C339" s="32"/>
      <c r="D339" s="32"/>
      <c r="E339" s="452"/>
      <c r="F339" s="32"/>
      <c r="G339" s="32"/>
      <c r="H339" s="32"/>
      <c r="I339" s="32"/>
      <c r="J339" s="32"/>
      <c r="K339" s="32"/>
      <c r="L339" s="32"/>
      <c r="M339" s="32"/>
      <c r="N339" s="36"/>
      <c r="O339" s="32"/>
      <c r="P339" s="32"/>
      <c r="Q339" s="32"/>
      <c r="R339" s="32"/>
      <c r="S339" s="32"/>
      <c r="T339" s="32"/>
      <c r="U339" s="32"/>
      <c r="V339" s="32"/>
      <c r="W339" s="32"/>
      <c r="X339" s="32"/>
      <c r="Y339" s="32"/>
      <c r="Z339" s="32"/>
      <c r="AA339" s="32"/>
      <c r="AB339" s="32"/>
    </row>
    <row r="340" spans="1:28" ht="12" customHeight="1">
      <c r="A340" s="32"/>
      <c r="B340" s="32"/>
      <c r="C340" s="32"/>
      <c r="D340" s="32"/>
      <c r="E340" s="452"/>
      <c r="F340" s="32"/>
      <c r="G340" s="32"/>
      <c r="H340" s="32"/>
      <c r="I340" s="32"/>
      <c r="J340" s="32"/>
      <c r="K340" s="32"/>
      <c r="L340" s="32"/>
      <c r="M340" s="32"/>
      <c r="N340" s="36"/>
      <c r="O340" s="32"/>
      <c r="P340" s="32"/>
      <c r="Q340" s="32"/>
      <c r="R340" s="32"/>
      <c r="S340" s="32"/>
      <c r="T340" s="32"/>
      <c r="U340" s="32"/>
      <c r="V340" s="32"/>
      <c r="W340" s="32"/>
      <c r="X340" s="32"/>
      <c r="Y340" s="32"/>
      <c r="Z340" s="32"/>
      <c r="AA340" s="32"/>
      <c r="AB340" s="32"/>
    </row>
    <row r="341" spans="1:28" ht="12" customHeight="1">
      <c r="A341" s="32"/>
      <c r="B341" s="32"/>
      <c r="C341" s="32"/>
      <c r="D341" s="32"/>
      <c r="E341" s="452"/>
      <c r="F341" s="32"/>
      <c r="G341" s="32"/>
      <c r="H341" s="32"/>
      <c r="I341" s="32"/>
      <c r="J341" s="32"/>
      <c r="K341" s="32"/>
      <c r="L341" s="32"/>
      <c r="M341" s="32"/>
      <c r="N341" s="36"/>
      <c r="O341" s="32"/>
      <c r="P341" s="32"/>
      <c r="Q341" s="32"/>
      <c r="R341" s="32"/>
      <c r="S341" s="32"/>
      <c r="T341" s="32"/>
      <c r="U341" s="32"/>
      <c r="V341" s="32"/>
      <c r="W341" s="32"/>
      <c r="X341" s="32"/>
      <c r="Y341" s="32"/>
      <c r="Z341" s="32"/>
      <c r="AA341" s="32"/>
      <c r="AB341" s="32"/>
    </row>
    <row r="342" spans="1:28" ht="12" customHeight="1">
      <c r="A342" s="32"/>
      <c r="B342" s="32"/>
      <c r="C342" s="32"/>
      <c r="D342" s="32"/>
      <c r="E342" s="452"/>
      <c r="F342" s="32"/>
      <c r="G342" s="32"/>
      <c r="H342" s="32"/>
      <c r="I342" s="32"/>
      <c r="J342" s="32"/>
      <c r="K342" s="32"/>
      <c r="L342" s="32"/>
      <c r="M342" s="32"/>
      <c r="N342" s="36"/>
      <c r="O342" s="32"/>
      <c r="P342" s="32"/>
      <c r="Q342" s="32"/>
      <c r="R342" s="32"/>
      <c r="S342" s="32"/>
      <c r="T342" s="32"/>
      <c r="U342" s="32"/>
      <c r="V342" s="32"/>
      <c r="W342" s="32"/>
      <c r="X342" s="32"/>
      <c r="Y342" s="32"/>
      <c r="Z342" s="32"/>
      <c r="AA342" s="32"/>
      <c r="AB342" s="32"/>
    </row>
    <row r="343" spans="1:28" ht="12" customHeight="1">
      <c r="A343" s="32"/>
      <c r="B343" s="32"/>
      <c r="C343" s="32"/>
      <c r="D343" s="32"/>
      <c r="E343" s="452"/>
      <c r="F343" s="32"/>
      <c r="G343" s="32"/>
      <c r="H343" s="32"/>
      <c r="I343" s="32"/>
      <c r="J343" s="32"/>
      <c r="K343" s="32"/>
      <c r="L343" s="32"/>
      <c r="M343" s="32"/>
      <c r="N343" s="36"/>
      <c r="O343" s="32"/>
      <c r="P343" s="32"/>
      <c r="Q343" s="32"/>
      <c r="R343" s="32"/>
      <c r="S343" s="32"/>
      <c r="T343" s="32"/>
      <c r="U343" s="32"/>
      <c r="V343" s="32"/>
      <c r="W343" s="32"/>
      <c r="X343" s="32"/>
      <c r="Y343" s="32"/>
      <c r="Z343" s="32"/>
      <c r="AA343" s="32"/>
      <c r="AB343" s="32"/>
    </row>
    <row r="344" spans="1:28" ht="12" customHeight="1">
      <c r="A344" s="32"/>
      <c r="B344" s="32"/>
      <c r="C344" s="32"/>
      <c r="D344" s="32"/>
      <c r="E344" s="452"/>
      <c r="F344" s="32"/>
      <c r="G344" s="32"/>
      <c r="H344" s="32"/>
      <c r="I344" s="32"/>
      <c r="J344" s="32"/>
      <c r="K344" s="32"/>
      <c r="L344" s="32"/>
      <c r="M344" s="32"/>
      <c r="N344" s="36"/>
      <c r="O344" s="32"/>
      <c r="P344" s="32"/>
      <c r="Q344" s="32"/>
      <c r="R344" s="32"/>
      <c r="S344" s="32"/>
      <c r="T344" s="32"/>
      <c r="U344" s="32"/>
      <c r="V344" s="32"/>
      <c r="W344" s="32"/>
      <c r="X344" s="32"/>
      <c r="Y344" s="32"/>
      <c r="Z344" s="32"/>
      <c r="AA344" s="32"/>
      <c r="AB344" s="32"/>
    </row>
    <row r="345" spans="1:28" ht="12" customHeight="1">
      <c r="A345" s="32"/>
      <c r="B345" s="32"/>
      <c r="C345" s="32"/>
      <c r="D345" s="32"/>
      <c r="E345" s="452"/>
      <c r="F345" s="32"/>
      <c r="G345" s="32"/>
      <c r="H345" s="32"/>
      <c r="I345" s="32"/>
      <c r="J345" s="32"/>
      <c r="K345" s="32"/>
      <c r="L345" s="32"/>
      <c r="M345" s="32"/>
      <c r="N345" s="36"/>
      <c r="O345" s="32"/>
      <c r="P345" s="32"/>
      <c r="Q345" s="32"/>
      <c r="R345" s="32"/>
      <c r="S345" s="32"/>
      <c r="T345" s="32"/>
      <c r="U345" s="32"/>
      <c r="V345" s="32"/>
      <c r="W345" s="32"/>
      <c r="X345" s="32"/>
      <c r="Y345" s="32"/>
      <c r="Z345" s="32"/>
      <c r="AA345" s="32"/>
      <c r="AB345" s="32"/>
    </row>
    <row r="346" spans="1:28" ht="12" customHeight="1">
      <c r="A346" s="32"/>
      <c r="B346" s="32"/>
      <c r="C346" s="32"/>
      <c r="D346" s="32"/>
      <c r="E346" s="452"/>
      <c r="F346" s="32"/>
      <c r="G346" s="32"/>
      <c r="H346" s="32"/>
      <c r="I346" s="32"/>
      <c r="J346" s="32"/>
      <c r="K346" s="32"/>
      <c r="L346" s="32"/>
      <c r="M346" s="32"/>
      <c r="N346" s="36"/>
      <c r="O346" s="32"/>
      <c r="P346" s="32"/>
      <c r="Q346" s="32"/>
      <c r="R346" s="32"/>
      <c r="S346" s="32"/>
      <c r="T346" s="32"/>
      <c r="U346" s="32"/>
      <c r="V346" s="32"/>
      <c r="W346" s="32"/>
      <c r="X346" s="32"/>
      <c r="Y346" s="32"/>
      <c r="Z346" s="32"/>
      <c r="AA346" s="32"/>
      <c r="AB346" s="32"/>
    </row>
    <row r="347" spans="1:28" ht="12" customHeight="1">
      <c r="A347" s="32"/>
      <c r="B347" s="32"/>
      <c r="C347" s="32"/>
      <c r="D347" s="32"/>
      <c r="E347" s="452"/>
      <c r="F347" s="32"/>
      <c r="G347" s="32"/>
      <c r="H347" s="32"/>
      <c r="I347" s="32"/>
      <c r="J347" s="32"/>
      <c r="K347" s="32"/>
      <c r="L347" s="32"/>
      <c r="M347" s="32"/>
      <c r="N347" s="36"/>
      <c r="O347" s="32"/>
      <c r="P347" s="32"/>
      <c r="Q347" s="32"/>
      <c r="R347" s="32"/>
      <c r="S347" s="32"/>
      <c r="T347" s="32"/>
      <c r="U347" s="32"/>
      <c r="V347" s="32"/>
      <c r="W347" s="32"/>
      <c r="X347" s="32"/>
      <c r="Y347" s="32"/>
      <c r="Z347" s="32"/>
      <c r="AA347" s="32"/>
      <c r="AB347" s="32"/>
    </row>
    <row r="348" spans="1:28" ht="12" customHeight="1">
      <c r="A348" s="32"/>
      <c r="B348" s="32"/>
      <c r="C348" s="32"/>
      <c r="D348" s="32"/>
      <c r="E348" s="452"/>
      <c r="F348" s="32"/>
      <c r="G348" s="32"/>
      <c r="H348" s="32"/>
      <c r="I348" s="32"/>
      <c r="J348" s="32"/>
      <c r="K348" s="32"/>
      <c r="L348" s="32"/>
      <c r="M348" s="32"/>
      <c r="N348" s="36"/>
      <c r="O348" s="32"/>
      <c r="P348" s="32"/>
      <c r="Q348" s="32"/>
      <c r="R348" s="32"/>
      <c r="S348" s="32"/>
      <c r="T348" s="32"/>
      <c r="U348" s="32"/>
      <c r="V348" s="32"/>
      <c r="W348" s="32"/>
      <c r="X348" s="32"/>
      <c r="Y348" s="32"/>
      <c r="Z348" s="32"/>
      <c r="AA348" s="32"/>
      <c r="AB348" s="32"/>
    </row>
    <row r="349" spans="1:28" ht="12" customHeight="1">
      <c r="A349" s="32"/>
      <c r="B349" s="32"/>
      <c r="C349" s="32"/>
      <c r="D349" s="32"/>
      <c r="E349" s="452"/>
      <c r="F349" s="32"/>
      <c r="G349" s="32"/>
      <c r="H349" s="32"/>
      <c r="I349" s="32"/>
      <c r="J349" s="32"/>
      <c r="K349" s="32"/>
      <c r="L349" s="32"/>
      <c r="M349" s="32"/>
      <c r="N349" s="36"/>
      <c r="O349" s="32"/>
      <c r="P349" s="32"/>
      <c r="Q349" s="32"/>
      <c r="R349" s="32"/>
      <c r="S349" s="32"/>
      <c r="T349" s="32"/>
      <c r="U349" s="32"/>
      <c r="V349" s="32"/>
      <c r="W349" s="32"/>
      <c r="X349" s="32"/>
      <c r="Y349" s="32"/>
      <c r="Z349" s="32"/>
      <c r="AA349" s="32"/>
      <c r="AB349" s="32"/>
    </row>
    <row r="350" spans="1:28" ht="12" customHeight="1">
      <c r="A350" s="32"/>
      <c r="B350" s="32"/>
      <c r="C350" s="32"/>
      <c r="D350" s="32"/>
      <c r="E350" s="452"/>
      <c r="F350" s="32"/>
      <c r="G350" s="32"/>
      <c r="H350" s="32"/>
      <c r="I350" s="32"/>
      <c r="J350" s="32"/>
      <c r="K350" s="32"/>
      <c r="L350" s="32"/>
      <c r="M350" s="32"/>
      <c r="N350" s="36"/>
      <c r="O350" s="32"/>
      <c r="P350" s="32"/>
      <c r="Q350" s="32"/>
      <c r="R350" s="32"/>
      <c r="S350" s="32"/>
      <c r="T350" s="32"/>
      <c r="U350" s="32"/>
      <c r="V350" s="32"/>
      <c r="W350" s="32"/>
      <c r="X350" s="32"/>
      <c r="Y350" s="32"/>
      <c r="Z350" s="32"/>
      <c r="AA350" s="32"/>
      <c r="AB350" s="32"/>
    </row>
    <row r="351" spans="1:28" ht="12" customHeight="1">
      <c r="A351" s="32"/>
      <c r="B351" s="32"/>
      <c r="C351" s="32"/>
      <c r="D351" s="32"/>
      <c r="E351" s="452"/>
      <c r="F351" s="32"/>
      <c r="G351" s="32"/>
      <c r="H351" s="32"/>
      <c r="I351" s="32"/>
      <c r="J351" s="32"/>
      <c r="K351" s="32"/>
      <c r="L351" s="32"/>
      <c r="M351" s="32"/>
      <c r="N351" s="36"/>
      <c r="O351" s="32"/>
      <c r="P351" s="32"/>
      <c r="Q351" s="32"/>
      <c r="R351" s="32"/>
      <c r="S351" s="32"/>
      <c r="T351" s="32"/>
      <c r="U351" s="32"/>
      <c r="V351" s="32"/>
      <c r="W351" s="32"/>
      <c r="X351" s="32"/>
      <c r="Y351" s="32"/>
      <c r="Z351" s="32"/>
      <c r="AA351" s="32"/>
      <c r="AB351" s="32"/>
    </row>
    <row r="352" spans="1:28" ht="12" customHeight="1">
      <c r="A352" s="32"/>
      <c r="B352" s="32"/>
      <c r="C352" s="32"/>
      <c r="D352" s="32"/>
      <c r="E352" s="452"/>
      <c r="F352" s="32"/>
      <c r="G352" s="32"/>
      <c r="H352" s="32"/>
      <c r="I352" s="32"/>
      <c r="J352" s="32"/>
      <c r="K352" s="32"/>
      <c r="L352" s="32"/>
      <c r="M352" s="32"/>
      <c r="N352" s="36"/>
      <c r="O352" s="32"/>
      <c r="P352" s="32"/>
      <c r="Q352" s="32"/>
      <c r="R352" s="32"/>
      <c r="S352" s="32"/>
      <c r="T352" s="32"/>
      <c r="U352" s="32"/>
      <c r="V352" s="32"/>
      <c r="W352" s="32"/>
      <c r="X352" s="32"/>
      <c r="Y352" s="32"/>
      <c r="Z352" s="32"/>
      <c r="AA352" s="32"/>
      <c r="AB352" s="32"/>
    </row>
    <row r="353" spans="1:28" ht="12" customHeight="1">
      <c r="A353" s="32"/>
      <c r="B353" s="32"/>
      <c r="C353" s="32"/>
      <c r="D353" s="32"/>
      <c r="E353" s="452"/>
      <c r="F353" s="32"/>
      <c r="G353" s="32"/>
      <c r="H353" s="32"/>
      <c r="I353" s="32"/>
      <c r="J353" s="32"/>
      <c r="K353" s="32"/>
      <c r="L353" s="32"/>
      <c r="M353" s="32"/>
      <c r="N353" s="36"/>
      <c r="O353" s="32"/>
      <c r="P353" s="32"/>
      <c r="Q353" s="32"/>
      <c r="R353" s="32"/>
      <c r="S353" s="32"/>
      <c r="T353" s="32"/>
      <c r="U353" s="32"/>
      <c r="V353" s="32"/>
      <c r="W353" s="32"/>
      <c r="X353" s="32"/>
      <c r="Y353" s="32"/>
      <c r="Z353" s="32"/>
      <c r="AA353" s="32"/>
      <c r="AB353" s="32"/>
    </row>
    <row r="354" spans="1:28" ht="12" customHeight="1">
      <c r="A354" s="32"/>
      <c r="B354" s="32"/>
      <c r="C354" s="32"/>
      <c r="D354" s="32"/>
      <c r="E354" s="452"/>
      <c r="F354" s="32"/>
      <c r="G354" s="32"/>
      <c r="H354" s="32"/>
      <c r="I354" s="32"/>
      <c r="J354" s="32"/>
      <c r="K354" s="32"/>
      <c r="L354" s="32"/>
      <c r="M354" s="32"/>
      <c r="N354" s="36"/>
      <c r="O354" s="32"/>
      <c r="P354" s="32"/>
      <c r="Q354" s="32"/>
      <c r="R354" s="32"/>
      <c r="S354" s="32"/>
      <c r="T354" s="32"/>
      <c r="U354" s="32"/>
      <c r="V354" s="32"/>
      <c r="W354" s="32"/>
      <c r="X354" s="32"/>
      <c r="Y354" s="32"/>
      <c r="Z354" s="32"/>
      <c r="AA354" s="32"/>
      <c r="AB354" s="32"/>
    </row>
    <row r="355" spans="1:28" ht="12" customHeight="1">
      <c r="A355" s="32"/>
      <c r="B355" s="32"/>
      <c r="C355" s="32"/>
      <c r="D355" s="32"/>
      <c r="E355" s="452"/>
      <c r="F355" s="32"/>
      <c r="G355" s="32"/>
      <c r="H355" s="32"/>
      <c r="I355" s="32"/>
      <c r="J355" s="32"/>
      <c r="K355" s="32"/>
      <c r="L355" s="32"/>
      <c r="M355" s="32"/>
      <c r="N355" s="36"/>
      <c r="O355" s="32"/>
      <c r="P355" s="32"/>
      <c r="Q355" s="32"/>
      <c r="R355" s="32"/>
      <c r="S355" s="32"/>
      <c r="T355" s="32"/>
      <c r="U355" s="32"/>
      <c r="V355" s="32"/>
      <c r="W355" s="32"/>
      <c r="X355" s="32"/>
      <c r="Y355" s="32"/>
      <c r="Z355" s="32"/>
      <c r="AA355" s="32"/>
      <c r="AB355" s="32"/>
    </row>
    <row r="356" spans="1:28" ht="12" customHeight="1">
      <c r="A356" s="32"/>
      <c r="B356" s="32"/>
      <c r="C356" s="32"/>
      <c r="D356" s="32"/>
      <c r="E356" s="452"/>
      <c r="F356" s="32"/>
      <c r="G356" s="32"/>
      <c r="H356" s="32"/>
      <c r="I356" s="32"/>
      <c r="J356" s="32"/>
      <c r="K356" s="32"/>
      <c r="L356" s="32"/>
      <c r="M356" s="32"/>
      <c r="N356" s="36"/>
      <c r="O356" s="32"/>
      <c r="P356" s="32"/>
      <c r="Q356" s="32"/>
      <c r="R356" s="32"/>
      <c r="S356" s="32"/>
      <c r="T356" s="32"/>
      <c r="U356" s="32"/>
      <c r="V356" s="32"/>
      <c r="W356" s="32"/>
      <c r="X356" s="32"/>
      <c r="Y356" s="32"/>
      <c r="Z356" s="32"/>
      <c r="AA356" s="32"/>
      <c r="AB356" s="32"/>
    </row>
    <row r="357" spans="1:28" ht="12" customHeight="1">
      <c r="A357" s="32"/>
      <c r="B357" s="32"/>
      <c r="C357" s="32"/>
      <c r="D357" s="32"/>
      <c r="E357" s="452"/>
      <c r="F357" s="32"/>
      <c r="G357" s="32"/>
      <c r="H357" s="32"/>
      <c r="I357" s="32"/>
      <c r="J357" s="32"/>
      <c r="K357" s="32"/>
      <c r="L357" s="32"/>
      <c r="M357" s="32"/>
      <c r="N357" s="36"/>
      <c r="O357" s="32"/>
      <c r="P357" s="32"/>
      <c r="Q357" s="32"/>
      <c r="R357" s="32"/>
      <c r="S357" s="32"/>
      <c r="T357" s="32"/>
      <c r="U357" s="32"/>
      <c r="V357" s="32"/>
      <c r="W357" s="32"/>
      <c r="X357" s="32"/>
      <c r="Y357" s="32"/>
      <c r="Z357" s="32"/>
      <c r="AA357" s="32"/>
      <c r="AB357" s="32"/>
    </row>
    <row r="358" spans="1:28" ht="12" customHeight="1">
      <c r="A358" s="32"/>
      <c r="B358" s="32"/>
      <c r="C358" s="32"/>
      <c r="D358" s="32"/>
      <c r="E358" s="452"/>
      <c r="F358" s="32"/>
      <c r="G358" s="32"/>
      <c r="H358" s="32"/>
      <c r="I358" s="32"/>
      <c r="J358" s="32"/>
      <c r="K358" s="32"/>
      <c r="L358" s="32"/>
      <c r="M358" s="32"/>
      <c r="N358" s="36"/>
      <c r="O358" s="32"/>
      <c r="P358" s="32"/>
      <c r="Q358" s="32"/>
      <c r="R358" s="32"/>
      <c r="S358" s="32"/>
      <c r="T358" s="32"/>
      <c r="U358" s="32"/>
      <c r="V358" s="32"/>
      <c r="W358" s="32"/>
      <c r="X358" s="32"/>
      <c r="Y358" s="32"/>
      <c r="Z358" s="32"/>
      <c r="AA358" s="32"/>
      <c r="AB358" s="32"/>
    </row>
    <row r="359" spans="1:28" ht="12" customHeight="1">
      <c r="A359" s="32"/>
      <c r="B359" s="32"/>
      <c r="C359" s="32"/>
      <c r="D359" s="32"/>
      <c r="E359" s="452"/>
      <c r="F359" s="32"/>
      <c r="G359" s="32"/>
      <c r="H359" s="32"/>
      <c r="I359" s="32"/>
      <c r="J359" s="32"/>
      <c r="K359" s="32"/>
      <c r="L359" s="32"/>
      <c r="M359" s="32"/>
      <c r="N359" s="36"/>
      <c r="O359" s="32"/>
      <c r="P359" s="32"/>
      <c r="Q359" s="32"/>
      <c r="R359" s="32"/>
      <c r="S359" s="32"/>
      <c r="T359" s="32"/>
      <c r="U359" s="32"/>
      <c r="V359" s="32"/>
      <c r="W359" s="32"/>
      <c r="X359" s="32"/>
      <c r="Y359" s="32"/>
      <c r="Z359" s="32"/>
      <c r="AA359" s="32"/>
      <c r="AB359" s="32"/>
    </row>
    <row r="360" spans="1:28" ht="12" customHeight="1">
      <c r="A360" s="32"/>
      <c r="B360" s="32"/>
      <c r="C360" s="32"/>
      <c r="D360" s="32"/>
      <c r="E360" s="452"/>
      <c r="F360" s="32"/>
      <c r="G360" s="32"/>
      <c r="H360" s="32"/>
      <c r="I360" s="32"/>
      <c r="J360" s="32"/>
      <c r="K360" s="32"/>
      <c r="L360" s="32"/>
      <c r="M360" s="32"/>
      <c r="N360" s="36"/>
      <c r="O360" s="32"/>
      <c r="P360" s="32"/>
      <c r="Q360" s="32"/>
      <c r="R360" s="32"/>
      <c r="S360" s="32"/>
      <c r="T360" s="32"/>
      <c r="U360" s="32"/>
      <c r="V360" s="32"/>
      <c r="W360" s="32"/>
      <c r="X360" s="32"/>
      <c r="Y360" s="32"/>
      <c r="Z360" s="32"/>
      <c r="AA360" s="32"/>
      <c r="AB360" s="32"/>
    </row>
    <row r="361" spans="1:28" ht="12" customHeight="1">
      <c r="A361" s="32"/>
      <c r="B361" s="32"/>
      <c r="C361" s="32"/>
      <c r="D361" s="32"/>
      <c r="E361" s="452"/>
      <c r="F361" s="32"/>
      <c r="G361" s="32"/>
      <c r="H361" s="32"/>
      <c r="I361" s="32"/>
      <c r="J361" s="32"/>
      <c r="K361" s="32"/>
      <c r="L361" s="32"/>
      <c r="M361" s="32"/>
      <c r="N361" s="36"/>
      <c r="O361" s="32"/>
      <c r="P361" s="32"/>
      <c r="Q361" s="32"/>
      <c r="R361" s="32"/>
      <c r="S361" s="32"/>
      <c r="T361" s="32"/>
      <c r="U361" s="32"/>
      <c r="V361" s="32"/>
      <c r="W361" s="32"/>
      <c r="X361" s="32"/>
      <c r="Y361" s="32"/>
      <c r="Z361" s="32"/>
      <c r="AA361" s="32"/>
      <c r="AB361" s="32"/>
    </row>
    <row r="362" spans="1:28" ht="12" customHeight="1">
      <c r="A362" s="32"/>
      <c r="B362" s="32"/>
      <c r="C362" s="32"/>
      <c r="D362" s="32"/>
      <c r="E362" s="452"/>
      <c r="F362" s="32"/>
      <c r="G362" s="32"/>
      <c r="H362" s="32"/>
      <c r="I362" s="32"/>
      <c r="J362" s="32"/>
      <c r="K362" s="32"/>
      <c r="L362" s="32"/>
      <c r="M362" s="32"/>
      <c r="N362" s="36"/>
      <c r="O362" s="32"/>
      <c r="P362" s="32"/>
      <c r="Q362" s="32"/>
      <c r="R362" s="32"/>
      <c r="S362" s="32"/>
      <c r="T362" s="32"/>
      <c r="U362" s="32"/>
      <c r="V362" s="32"/>
      <c r="W362" s="32"/>
      <c r="X362" s="32"/>
      <c r="Y362" s="32"/>
      <c r="Z362" s="32"/>
      <c r="AA362" s="32"/>
      <c r="AB362" s="32"/>
    </row>
    <row r="363" spans="1:28" ht="12" customHeight="1">
      <c r="A363" s="32"/>
      <c r="B363" s="32"/>
      <c r="C363" s="32"/>
      <c r="D363" s="32"/>
      <c r="E363" s="452"/>
      <c r="F363" s="32"/>
      <c r="G363" s="32"/>
      <c r="H363" s="32"/>
      <c r="I363" s="32"/>
      <c r="J363" s="32"/>
      <c r="K363" s="32"/>
      <c r="L363" s="32"/>
      <c r="M363" s="32"/>
      <c r="N363" s="36"/>
      <c r="O363" s="32"/>
      <c r="P363" s="32"/>
      <c r="Q363" s="32"/>
      <c r="R363" s="32"/>
      <c r="S363" s="32"/>
      <c r="T363" s="32"/>
      <c r="U363" s="32"/>
      <c r="V363" s="32"/>
      <c r="W363" s="32"/>
      <c r="X363" s="32"/>
      <c r="Y363" s="32"/>
      <c r="Z363" s="32"/>
      <c r="AA363" s="32"/>
      <c r="AB363" s="32"/>
    </row>
    <row r="364" spans="1:28" ht="12" customHeight="1">
      <c r="A364" s="32"/>
      <c r="B364" s="32"/>
      <c r="C364" s="32"/>
      <c r="D364" s="32"/>
      <c r="E364" s="452"/>
      <c r="F364" s="32"/>
      <c r="G364" s="32"/>
      <c r="H364" s="32"/>
      <c r="I364" s="32"/>
      <c r="J364" s="32"/>
      <c r="K364" s="32"/>
      <c r="L364" s="32"/>
      <c r="M364" s="32"/>
      <c r="N364" s="36"/>
      <c r="O364" s="32"/>
      <c r="P364" s="32"/>
      <c r="Q364" s="32"/>
      <c r="R364" s="32"/>
      <c r="S364" s="32"/>
      <c r="T364" s="32"/>
      <c r="U364" s="32"/>
      <c r="V364" s="32"/>
      <c r="W364" s="32"/>
      <c r="X364" s="32"/>
      <c r="Y364" s="32"/>
      <c r="Z364" s="32"/>
      <c r="AA364" s="32"/>
      <c r="AB364" s="32"/>
    </row>
    <row r="365" spans="1:28" ht="12" customHeight="1">
      <c r="A365" s="32"/>
      <c r="B365" s="32"/>
      <c r="C365" s="32"/>
      <c r="D365" s="32"/>
      <c r="E365" s="452"/>
      <c r="F365" s="32"/>
      <c r="G365" s="32"/>
      <c r="H365" s="32"/>
      <c r="I365" s="32"/>
      <c r="J365" s="32"/>
      <c r="K365" s="32"/>
      <c r="L365" s="32"/>
      <c r="M365" s="32"/>
      <c r="N365" s="36"/>
      <c r="O365" s="32"/>
      <c r="P365" s="32"/>
      <c r="Q365" s="32"/>
      <c r="R365" s="32"/>
      <c r="S365" s="32"/>
      <c r="T365" s="32"/>
      <c r="U365" s="32"/>
      <c r="V365" s="32"/>
      <c r="W365" s="32"/>
      <c r="X365" s="32"/>
      <c r="Y365" s="32"/>
      <c r="Z365" s="32"/>
      <c r="AA365" s="32"/>
      <c r="AB365" s="32"/>
    </row>
    <row r="366" spans="1:28" ht="12" customHeight="1">
      <c r="A366" s="32"/>
      <c r="B366" s="32"/>
      <c r="C366" s="32"/>
      <c r="D366" s="32"/>
      <c r="E366" s="452"/>
      <c r="F366" s="32"/>
      <c r="G366" s="32"/>
      <c r="H366" s="32"/>
      <c r="I366" s="32"/>
      <c r="J366" s="32"/>
      <c r="K366" s="32"/>
      <c r="L366" s="32"/>
      <c r="M366" s="32"/>
      <c r="N366" s="36"/>
      <c r="O366" s="32"/>
      <c r="P366" s="32"/>
      <c r="Q366" s="32"/>
      <c r="R366" s="32"/>
      <c r="S366" s="32"/>
      <c r="T366" s="32"/>
      <c r="U366" s="32"/>
      <c r="V366" s="32"/>
      <c r="W366" s="32"/>
      <c r="X366" s="32"/>
      <c r="Y366" s="32"/>
      <c r="Z366" s="32"/>
      <c r="AA366" s="32"/>
      <c r="AB366" s="32"/>
    </row>
    <row r="367" spans="1:28" ht="12" customHeight="1">
      <c r="A367" s="32"/>
      <c r="B367" s="32"/>
      <c r="C367" s="32"/>
      <c r="D367" s="32"/>
      <c r="E367" s="452"/>
      <c r="F367" s="32"/>
      <c r="G367" s="32"/>
      <c r="H367" s="32"/>
      <c r="I367" s="32"/>
      <c r="J367" s="32"/>
      <c r="K367" s="32"/>
      <c r="L367" s="32"/>
      <c r="M367" s="32"/>
      <c r="N367" s="36"/>
      <c r="O367" s="32"/>
      <c r="P367" s="32"/>
      <c r="Q367" s="32"/>
      <c r="R367" s="32"/>
      <c r="S367" s="32"/>
      <c r="T367" s="32"/>
      <c r="U367" s="32"/>
      <c r="V367" s="32"/>
      <c r="W367" s="32"/>
      <c r="X367" s="32"/>
      <c r="Y367" s="32"/>
      <c r="Z367" s="32"/>
      <c r="AA367" s="32"/>
      <c r="AB367" s="32"/>
    </row>
    <row r="368" spans="1:28" ht="12" customHeight="1">
      <c r="A368" s="32"/>
      <c r="B368" s="32"/>
      <c r="C368" s="32"/>
      <c r="D368" s="32"/>
      <c r="E368" s="452"/>
      <c r="F368" s="32"/>
      <c r="G368" s="32"/>
      <c r="H368" s="32"/>
      <c r="I368" s="32"/>
      <c r="J368" s="32"/>
      <c r="K368" s="32"/>
      <c r="L368" s="32"/>
      <c r="M368" s="32"/>
      <c r="N368" s="36"/>
      <c r="O368" s="32"/>
      <c r="P368" s="32"/>
      <c r="Q368" s="32"/>
      <c r="R368" s="32"/>
      <c r="S368" s="32"/>
      <c r="T368" s="32"/>
      <c r="U368" s="32"/>
      <c r="V368" s="32"/>
      <c r="W368" s="32"/>
      <c r="X368" s="32"/>
      <c r="Y368" s="32"/>
      <c r="Z368" s="32"/>
      <c r="AA368" s="32"/>
      <c r="AB368" s="32"/>
    </row>
    <row r="369" spans="1:28" ht="12" customHeight="1">
      <c r="A369" s="32"/>
      <c r="B369" s="32"/>
      <c r="C369" s="32"/>
      <c r="D369" s="32"/>
      <c r="E369" s="452"/>
      <c r="F369" s="32"/>
      <c r="G369" s="32"/>
      <c r="H369" s="32"/>
      <c r="I369" s="32"/>
      <c r="J369" s="32"/>
      <c r="K369" s="32"/>
      <c r="L369" s="32"/>
      <c r="M369" s="32"/>
      <c r="N369" s="36"/>
      <c r="O369" s="32"/>
      <c r="P369" s="32"/>
      <c r="Q369" s="32"/>
      <c r="R369" s="32"/>
      <c r="S369" s="32"/>
      <c r="T369" s="32"/>
      <c r="U369" s="32"/>
      <c r="V369" s="32"/>
      <c r="W369" s="32"/>
      <c r="X369" s="32"/>
      <c r="Y369" s="32"/>
      <c r="Z369" s="32"/>
      <c r="AA369" s="32"/>
      <c r="AB369" s="32"/>
    </row>
    <row r="370" spans="1:28" ht="12" customHeight="1">
      <c r="A370" s="32"/>
      <c r="B370" s="32"/>
      <c r="C370" s="32"/>
      <c r="D370" s="32"/>
      <c r="E370" s="452"/>
      <c r="F370" s="32"/>
      <c r="G370" s="32"/>
      <c r="H370" s="32"/>
      <c r="I370" s="32"/>
      <c r="J370" s="32"/>
      <c r="K370" s="32"/>
      <c r="L370" s="32"/>
      <c r="M370" s="32"/>
      <c r="N370" s="36"/>
      <c r="O370" s="32"/>
      <c r="P370" s="32"/>
      <c r="Q370" s="32"/>
      <c r="R370" s="32"/>
      <c r="S370" s="32"/>
      <c r="T370" s="32"/>
      <c r="U370" s="32"/>
      <c r="V370" s="32"/>
      <c r="W370" s="32"/>
      <c r="X370" s="32"/>
      <c r="Y370" s="32"/>
      <c r="Z370" s="32"/>
      <c r="AA370" s="32"/>
      <c r="AB370" s="32"/>
    </row>
    <row r="371" spans="1:28" ht="12" customHeight="1">
      <c r="A371" s="32"/>
      <c r="B371" s="32"/>
      <c r="C371" s="32"/>
      <c r="D371" s="32"/>
      <c r="E371" s="452"/>
      <c r="F371" s="32"/>
      <c r="G371" s="32"/>
      <c r="H371" s="32"/>
      <c r="I371" s="32"/>
      <c r="J371" s="32"/>
      <c r="K371" s="32"/>
      <c r="L371" s="32"/>
      <c r="M371" s="32"/>
      <c r="N371" s="36"/>
      <c r="O371" s="32"/>
      <c r="P371" s="32"/>
      <c r="Q371" s="32"/>
      <c r="R371" s="32"/>
      <c r="S371" s="32"/>
      <c r="T371" s="32"/>
      <c r="U371" s="32"/>
      <c r="V371" s="32"/>
      <c r="W371" s="32"/>
      <c r="X371" s="32"/>
      <c r="Y371" s="32"/>
      <c r="Z371" s="32"/>
      <c r="AA371" s="32"/>
      <c r="AB371" s="32"/>
    </row>
    <row r="372" spans="1:28" ht="12" customHeight="1">
      <c r="A372" s="32"/>
      <c r="B372" s="32"/>
      <c r="C372" s="32"/>
      <c r="D372" s="32"/>
      <c r="E372" s="452"/>
      <c r="F372" s="32"/>
      <c r="G372" s="32"/>
      <c r="H372" s="32"/>
      <c r="I372" s="32"/>
      <c r="J372" s="32"/>
      <c r="K372" s="32"/>
      <c r="L372" s="32"/>
      <c r="M372" s="32"/>
      <c r="N372" s="36"/>
      <c r="O372" s="32"/>
      <c r="P372" s="32"/>
      <c r="Q372" s="32"/>
      <c r="R372" s="32"/>
      <c r="S372" s="32"/>
      <c r="T372" s="32"/>
      <c r="U372" s="32"/>
      <c r="V372" s="32"/>
      <c r="W372" s="32"/>
      <c r="X372" s="32"/>
      <c r="Y372" s="32"/>
      <c r="Z372" s="32"/>
      <c r="AA372" s="32"/>
      <c r="AB372" s="32"/>
    </row>
    <row r="373" spans="1:28" ht="12" customHeight="1">
      <c r="A373" s="32"/>
      <c r="B373" s="32"/>
      <c r="C373" s="32"/>
      <c r="D373" s="32"/>
      <c r="E373" s="452"/>
      <c r="F373" s="32"/>
      <c r="G373" s="32"/>
      <c r="H373" s="32"/>
      <c r="I373" s="32"/>
      <c r="J373" s="32"/>
      <c r="K373" s="32"/>
      <c r="L373" s="32"/>
      <c r="M373" s="32"/>
      <c r="N373" s="36"/>
      <c r="O373" s="32"/>
      <c r="P373" s="32"/>
      <c r="Q373" s="32"/>
      <c r="R373" s="32"/>
      <c r="S373" s="32"/>
      <c r="T373" s="32"/>
      <c r="U373" s="32"/>
      <c r="V373" s="32"/>
      <c r="W373" s="32"/>
      <c r="X373" s="32"/>
      <c r="Y373" s="32"/>
      <c r="Z373" s="32"/>
      <c r="AA373" s="32"/>
      <c r="AB373" s="32"/>
    </row>
    <row r="374" spans="1:28" ht="12" customHeight="1">
      <c r="A374" s="32"/>
      <c r="B374" s="32"/>
      <c r="C374" s="32"/>
      <c r="D374" s="32"/>
      <c r="E374" s="452"/>
      <c r="F374" s="32"/>
      <c r="G374" s="32"/>
      <c r="H374" s="32"/>
      <c r="I374" s="32"/>
      <c r="J374" s="32"/>
      <c r="K374" s="32"/>
      <c r="L374" s="32"/>
      <c r="M374" s="32"/>
      <c r="N374" s="36"/>
      <c r="O374" s="32"/>
      <c r="P374" s="32"/>
      <c r="Q374" s="32"/>
      <c r="R374" s="32"/>
      <c r="S374" s="32"/>
      <c r="T374" s="32"/>
      <c r="U374" s="32"/>
      <c r="V374" s="32"/>
      <c r="W374" s="32"/>
      <c r="X374" s="32"/>
      <c r="Y374" s="32"/>
      <c r="Z374" s="32"/>
      <c r="AA374" s="32"/>
      <c r="AB374" s="32"/>
    </row>
    <row r="375" spans="1:28" ht="12" customHeight="1">
      <c r="A375" s="32"/>
      <c r="B375" s="32"/>
      <c r="C375" s="32"/>
      <c r="D375" s="32"/>
      <c r="E375" s="452"/>
      <c r="F375" s="32"/>
      <c r="G375" s="32"/>
      <c r="H375" s="32"/>
      <c r="I375" s="32"/>
      <c r="J375" s="32"/>
      <c r="K375" s="32"/>
      <c r="L375" s="32"/>
      <c r="M375" s="32"/>
      <c r="N375" s="36"/>
      <c r="O375" s="32"/>
      <c r="P375" s="32"/>
      <c r="Q375" s="32"/>
      <c r="R375" s="32"/>
      <c r="S375" s="32"/>
      <c r="T375" s="32"/>
      <c r="U375" s="32"/>
      <c r="V375" s="32"/>
      <c r="W375" s="32"/>
      <c r="X375" s="32"/>
      <c r="Y375" s="32"/>
      <c r="Z375" s="32"/>
      <c r="AA375" s="32"/>
      <c r="AB375" s="32"/>
    </row>
    <row r="376" spans="1:28" ht="12" customHeight="1">
      <c r="A376" s="32"/>
      <c r="B376" s="32"/>
      <c r="C376" s="32"/>
      <c r="D376" s="32"/>
      <c r="E376" s="452"/>
      <c r="F376" s="32"/>
      <c r="G376" s="32"/>
      <c r="H376" s="32"/>
      <c r="I376" s="32"/>
      <c r="J376" s="32"/>
      <c r="K376" s="32"/>
      <c r="L376" s="32"/>
      <c r="M376" s="32"/>
      <c r="N376" s="36"/>
      <c r="O376" s="32"/>
      <c r="P376" s="32"/>
      <c r="Q376" s="32"/>
      <c r="R376" s="32"/>
      <c r="S376" s="32"/>
      <c r="T376" s="32"/>
      <c r="U376" s="32"/>
      <c r="V376" s="32"/>
      <c r="W376" s="32"/>
      <c r="X376" s="32"/>
      <c r="Y376" s="32"/>
      <c r="Z376" s="32"/>
      <c r="AA376" s="32"/>
      <c r="AB376" s="32"/>
    </row>
    <row r="377" spans="1:28" ht="12" customHeight="1">
      <c r="A377" s="32"/>
      <c r="B377" s="32"/>
      <c r="C377" s="32"/>
      <c r="D377" s="32"/>
      <c r="E377" s="452"/>
      <c r="F377" s="32"/>
      <c r="G377" s="32"/>
      <c r="H377" s="32"/>
      <c r="I377" s="32"/>
      <c r="J377" s="32"/>
      <c r="K377" s="32"/>
      <c r="L377" s="32"/>
      <c r="M377" s="32"/>
      <c r="N377" s="36"/>
      <c r="O377" s="32"/>
      <c r="P377" s="32"/>
      <c r="Q377" s="32"/>
      <c r="R377" s="32"/>
      <c r="S377" s="32"/>
      <c r="T377" s="32"/>
      <c r="U377" s="32"/>
      <c r="V377" s="32"/>
      <c r="W377" s="32"/>
      <c r="X377" s="32"/>
      <c r="Y377" s="32"/>
      <c r="Z377" s="32"/>
      <c r="AA377" s="32"/>
      <c r="AB377" s="32"/>
    </row>
    <row r="378" spans="1:28" ht="12" customHeight="1">
      <c r="A378" s="32"/>
      <c r="B378" s="32"/>
      <c r="C378" s="32"/>
      <c r="D378" s="32"/>
      <c r="E378" s="452"/>
      <c r="F378" s="32"/>
      <c r="G378" s="32"/>
      <c r="H378" s="32"/>
      <c r="I378" s="32"/>
      <c r="J378" s="32"/>
      <c r="K378" s="32"/>
      <c r="L378" s="32"/>
      <c r="M378" s="32"/>
      <c r="N378" s="36"/>
      <c r="O378" s="32"/>
      <c r="P378" s="32"/>
      <c r="Q378" s="32"/>
      <c r="R378" s="32"/>
      <c r="S378" s="32"/>
      <c r="T378" s="32"/>
      <c r="U378" s="32"/>
      <c r="V378" s="32"/>
      <c r="W378" s="32"/>
      <c r="X378" s="32"/>
      <c r="Y378" s="32"/>
      <c r="Z378" s="32"/>
      <c r="AA378" s="32"/>
      <c r="AB378" s="32"/>
    </row>
    <row r="379" spans="1:28" ht="12" customHeight="1">
      <c r="A379" s="32"/>
      <c r="B379" s="32"/>
      <c r="C379" s="32"/>
      <c r="D379" s="32"/>
      <c r="E379" s="452"/>
      <c r="F379" s="32"/>
      <c r="G379" s="32"/>
      <c r="H379" s="32"/>
      <c r="I379" s="32"/>
      <c r="J379" s="32"/>
      <c r="K379" s="32"/>
      <c r="L379" s="32"/>
      <c r="M379" s="32"/>
      <c r="N379" s="36"/>
      <c r="O379" s="32"/>
      <c r="P379" s="32"/>
      <c r="Q379" s="32"/>
      <c r="R379" s="32"/>
      <c r="S379" s="32"/>
      <c r="T379" s="32"/>
      <c r="U379" s="32"/>
      <c r="V379" s="32"/>
      <c r="W379" s="32"/>
      <c r="X379" s="32"/>
      <c r="Y379" s="32"/>
      <c r="Z379" s="32"/>
      <c r="AA379" s="32"/>
      <c r="AB379" s="32"/>
    </row>
    <row r="380" spans="1:28" ht="12" customHeight="1">
      <c r="A380" s="32"/>
      <c r="B380" s="32"/>
      <c r="C380" s="32"/>
      <c r="D380" s="32"/>
      <c r="E380" s="452"/>
      <c r="F380" s="32"/>
      <c r="G380" s="32"/>
      <c r="H380" s="32"/>
      <c r="I380" s="32"/>
      <c r="J380" s="32"/>
      <c r="K380" s="32"/>
      <c r="L380" s="32"/>
      <c r="M380" s="32"/>
      <c r="N380" s="36"/>
      <c r="O380" s="32"/>
      <c r="P380" s="32"/>
      <c r="Q380" s="32"/>
      <c r="R380" s="32"/>
      <c r="S380" s="32"/>
      <c r="T380" s="32"/>
      <c r="U380" s="32"/>
      <c r="V380" s="32"/>
      <c r="W380" s="32"/>
      <c r="X380" s="32"/>
      <c r="Y380" s="32"/>
      <c r="Z380" s="32"/>
      <c r="AA380" s="32"/>
      <c r="AB380" s="32"/>
    </row>
    <row r="381" spans="1:28" ht="12" customHeight="1">
      <c r="A381" s="32"/>
      <c r="B381" s="32"/>
      <c r="C381" s="32"/>
      <c r="D381" s="32"/>
      <c r="E381" s="452"/>
      <c r="F381" s="32"/>
      <c r="G381" s="32"/>
      <c r="H381" s="32"/>
      <c r="I381" s="32"/>
      <c r="J381" s="32"/>
      <c r="K381" s="32"/>
      <c r="L381" s="32"/>
      <c r="M381" s="32"/>
      <c r="N381" s="36"/>
      <c r="O381" s="32"/>
      <c r="P381" s="32"/>
      <c r="Q381" s="32"/>
      <c r="R381" s="32"/>
      <c r="S381" s="32"/>
      <c r="T381" s="32"/>
      <c r="U381" s="32"/>
      <c r="V381" s="32"/>
      <c r="W381" s="32"/>
      <c r="X381" s="32"/>
      <c r="Y381" s="32"/>
      <c r="Z381" s="32"/>
      <c r="AA381" s="32"/>
      <c r="AB381" s="32"/>
    </row>
    <row r="382" spans="1:28" ht="12" customHeight="1">
      <c r="A382" s="32"/>
      <c r="B382" s="32"/>
      <c r="C382" s="32"/>
      <c r="D382" s="32"/>
      <c r="E382" s="452"/>
      <c r="F382" s="32"/>
      <c r="G382" s="32"/>
      <c r="H382" s="32"/>
      <c r="I382" s="32"/>
      <c r="J382" s="32"/>
      <c r="K382" s="32"/>
      <c r="L382" s="32"/>
      <c r="M382" s="32"/>
      <c r="N382" s="36"/>
      <c r="O382" s="32"/>
      <c r="P382" s="32"/>
      <c r="Q382" s="32"/>
      <c r="R382" s="32"/>
      <c r="S382" s="32"/>
      <c r="T382" s="32"/>
      <c r="U382" s="32"/>
      <c r="V382" s="32"/>
      <c r="W382" s="32"/>
      <c r="X382" s="32"/>
      <c r="Y382" s="32"/>
      <c r="Z382" s="32"/>
      <c r="AA382" s="32"/>
      <c r="AB382" s="32"/>
    </row>
    <row r="383" spans="1:28" ht="12" customHeight="1">
      <c r="A383" s="32"/>
      <c r="B383" s="32"/>
      <c r="C383" s="32"/>
      <c r="D383" s="32"/>
      <c r="E383" s="452"/>
      <c r="F383" s="32"/>
      <c r="G383" s="32"/>
      <c r="H383" s="32"/>
      <c r="I383" s="32"/>
      <c r="J383" s="32"/>
      <c r="K383" s="32"/>
      <c r="L383" s="32"/>
      <c r="M383" s="32"/>
      <c r="N383" s="36"/>
      <c r="O383" s="32"/>
      <c r="P383" s="32"/>
      <c r="Q383" s="32"/>
      <c r="R383" s="32"/>
      <c r="S383" s="32"/>
      <c r="T383" s="32"/>
      <c r="U383" s="32"/>
      <c r="V383" s="32"/>
      <c r="W383" s="32"/>
      <c r="X383" s="32"/>
      <c r="Y383" s="32"/>
      <c r="Z383" s="32"/>
      <c r="AA383" s="32"/>
      <c r="AB383" s="32"/>
    </row>
    <row r="384" spans="1:28" ht="12" customHeight="1">
      <c r="A384" s="32"/>
      <c r="B384" s="32"/>
      <c r="C384" s="32"/>
      <c r="D384" s="32"/>
      <c r="E384" s="452"/>
      <c r="F384" s="32"/>
      <c r="G384" s="32"/>
      <c r="H384" s="32"/>
      <c r="I384" s="32"/>
      <c r="J384" s="32"/>
      <c r="K384" s="32"/>
      <c r="L384" s="32"/>
      <c r="M384" s="32"/>
      <c r="N384" s="36"/>
      <c r="O384" s="32"/>
      <c r="P384" s="32"/>
      <c r="Q384" s="32"/>
      <c r="R384" s="32"/>
      <c r="S384" s="32"/>
      <c r="T384" s="32"/>
      <c r="U384" s="32"/>
      <c r="V384" s="32"/>
      <c r="W384" s="32"/>
      <c r="X384" s="32"/>
      <c r="Y384" s="32"/>
      <c r="Z384" s="32"/>
      <c r="AA384" s="32"/>
      <c r="AB384" s="32"/>
    </row>
    <row r="385" spans="1:28" ht="12" customHeight="1">
      <c r="A385" s="32"/>
      <c r="B385" s="32"/>
      <c r="C385" s="32"/>
      <c r="D385" s="32"/>
      <c r="E385" s="452"/>
      <c r="F385" s="32"/>
      <c r="G385" s="32"/>
      <c r="H385" s="32"/>
      <c r="I385" s="32"/>
      <c r="J385" s="32"/>
      <c r="K385" s="32"/>
      <c r="L385" s="32"/>
      <c r="M385" s="32"/>
      <c r="N385" s="36"/>
      <c r="O385" s="32"/>
      <c r="P385" s="32"/>
      <c r="Q385" s="32"/>
      <c r="R385" s="32"/>
      <c r="S385" s="32"/>
      <c r="T385" s="32"/>
      <c r="U385" s="32"/>
      <c r="V385" s="32"/>
      <c r="W385" s="32"/>
      <c r="X385" s="32"/>
      <c r="Y385" s="32"/>
      <c r="Z385" s="32"/>
      <c r="AA385" s="32"/>
      <c r="AB385" s="32"/>
    </row>
    <row r="386" spans="1:28" ht="12" customHeight="1">
      <c r="A386" s="32"/>
      <c r="B386" s="32"/>
      <c r="C386" s="32"/>
      <c r="D386" s="32"/>
      <c r="E386" s="452"/>
      <c r="F386" s="32"/>
      <c r="G386" s="32"/>
      <c r="H386" s="32"/>
      <c r="I386" s="32"/>
      <c r="J386" s="32"/>
      <c r="K386" s="32"/>
      <c r="L386" s="32"/>
      <c r="M386" s="32"/>
      <c r="N386" s="36"/>
      <c r="O386" s="32"/>
      <c r="P386" s="32"/>
      <c r="Q386" s="32"/>
      <c r="R386" s="32"/>
      <c r="S386" s="32"/>
      <c r="T386" s="32"/>
      <c r="U386" s="32"/>
      <c r="V386" s="32"/>
      <c r="W386" s="32"/>
      <c r="X386" s="32"/>
      <c r="Y386" s="32"/>
      <c r="Z386" s="32"/>
      <c r="AA386" s="32"/>
      <c r="AB386" s="32"/>
    </row>
    <row r="387" spans="1:28" ht="12" customHeight="1">
      <c r="A387" s="32"/>
      <c r="B387" s="32"/>
      <c r="C387" s="32"/>
      <c r="D387" s="32"/>
      <c r="E387" s="452"/>
      <c r="F387" s="32"/>
      <c r="G387" s="32"/>
      <c r="H387" s="32"/>
      <c r="I387" s="32"/>
      <c r="J387" s="32"/>
      <c r="K387" s="32"/>
      <c r="L387" s="32"/>
      <c r="M387" s="32"/>
      <c r="N387" s="36"/>
      <c r="O387" s="32"/>
      <c r="P387" s="32"/>
      <c r="Q387" s="32"/>
      <c r="R387" s="32"/>
      <c r="S387" s="32"/>
      <c r="T387" s="32"/>
      <c r="U387" s="32"/>
      <c r="V387" s="32"/>
      <c r="W387" s="32"/>
      <c r="X387" s="32"/>
      <c r="Y387" s="32"/>
      <c r="Z387" s="32"/>
      <c r="AA387" s="32"/>
      <c r="AB387" s="32"/>
    </row>
    <row r="388" spans="1:28" ht="12" customHeight="1">
      <c r="A388" s="32"/>
      <c r="B388" s="32"/>
      <c r="C388" s="32"/>
      <c r="D388" s="32"/>
      <c r="E388" s="452"/>
      <c r="F388" s="32"/>
      <c r="G388" s="32"/>
      <c r="H388" s="32"/>
      <c r="I388" s="32"/>
      <c r="J388" s="32"/>
      <c r="K388" s="32"/>
      <c r="L388" s="32"/>
      <c r="M388" s="32"/>
      <c r="N388" s="36"/>
      <c r="O388" s="32"/>
      <c r="P388" s="32"/>
      <c r="Q388" s="32"/>
      <c r="R388" s="32"/>
      <c r="S388" s="32"/>
      <c r="T388" s="32"/>
      <c r="U388" s="32"/>
      <c r="V388" s="32"/>
      <c r="W388" s="32"/>
      <c r="X388" s="32"/>
      <c r="Y388" s="32"/>
      <c r="Z388" s="32"/>
      <c r="AA388" s="32"/>
      <c r="AB388" s="32"/>
    </row>
    <row r="389" spans="1:28" ht="12" customHeight="1">
      <c r="A389" s="32"/>
      <c r="B389" s="32"/>
      <c r="C389" s="32"/>
      <c r="D389" s="32"/>
      <c r="E389" s="452"/>
      <c r="F389" s="32"/>
      <c r="G389" s="32"/>
      <c r="H389" s="32"/>
      <c r="I389" s="32"/>
      <c r="J389" s="32"/>
      <c r="K389" s="32"/>
      <c r="L389" s="32"/>
      <c r="M389" s="32"/>
      <c r="N389" s="36"/>
      <c r="O389" s="32"/>
      <c r="P389" s="32"/>
      <c r="Q389" s="32"/>
      <c r="R389" s="32"/>
      <c r="S389" s="32"/>
      <c r="T389" s="32"/>
      <c r="U389" s="32"/>
      <c r="V389" s="32"/>
      <c r="W389" s="32"/>
      <c r="X389" s="32"/>
      <c r="Y389" s="32"/>
      <c r="Z389" s="32"/>
      <c r="AA389" s="32"/>
      <c r="AB389" s="32"/>
    </row>
    <row r="390" spans="1:28" ht="12" customHeight="1">
      <c r="A390" s="32"/>
      <c r="B390" s="32"/>
      <c r="C390" s="32"/>
      <c r="D390" s="32"/>
      <c r="E390" s="452"/>
      <c r="F390" s="32"/>
      <c r="G390" s="32"/>
      <c r="H390" s="32"/>
      <c r="I390" s="32"/>
      <c r="J390" s="32"/>
      <c r="K390" s="32"/>
      <c r="L390" s="32"/>
      <c r="M390" s="32"/>
      <c r="N390" s="36"/>
      <c r="O390" s="32"/>
      <c r="P390" s="32"/>
      <c r="Q390" s="32"/>
      <c r="R390" s="32"/>
      <c r="S390" s="32"/>
      <c r="T390" s="32"/>
      <c r="U390" s="32"/>
      <c r="V390" s="32"/>
      <c r="W390" s="32"/>
      <c r="X390" s="32"/>
      <c r="Y390" s="32"/>
      <c r="Z390" s="32"/>
      <c r="AA390" s="32"/>
      <c r="AB390" s="32"/>
    </row>
    <row r="391" spans="1:28" ht="12" customHeight="1">
      <c r="A391" s="32"/>
      <c r="B391" s="32"/>
      <c r="C391" s="32"/>
      <c r="D391" s="32"/>
      <c r="E391" s="452"/>
      <c r="F391" s="32"/>
      <c r="G391" s="32"/>
      <c r="H391" s="32"/>
      <c r="I391" s="32"/>
      <c r="J391" s="32"/>
      <c r="K391" s="32"/>
      <c r="L391" s="32"/>
      <c r="M391" s="32"/>
      <c r="N391" s="36"/>
      <c r="O391" s="32"/>
      <c r="P391" s="32"/>
      <c r="Q391" s="32"/>
      <c r="R391" s="32"/>
      <c r="S391" s="32"/>
      <c r="T391" s="32"/>
      <c r="U391" s="32"/>
      <c r="V391" s="32"/>
      <c r="W391" s="32"/>
      <c r="X391" s="32"/>
      <c r="Y391" s="32"/>
      <c r="Z391" s="32"/>
      <c r="AA391" s="32"/>
      <c r="AB391" s="32"/>
    </row>
    <row r="392" spans="1:28" ht="12" customHeight="1">
      <c r="A392" s="32"/>
      <c r="B392" s="32"/>
      <c r="C392" s="32"/>
      <c r="D392" s="32"/>
      <c r="E392" s="452"/>
      <c r="F392" s="32"/>
      <c r="G392" s="32"/>
      <c r="H392" s="32"/>
      <c r="I392" s="32"/>
      <c r="J392" s="32"/>
      <c r="K392" s="32"/>
      <c r="L392" s="32"/>
      <c r="M392" s="32"/>
      <c r="N392" s="36"/>
      <c r="O392" s="32"/>
      <c r="P392" s="32"/>
      <c r="Q392" s="32"/>
      <c r="R392" s="32"/>
      <c r="S392" s="32"/>
      <c r="T392" s="32"/>
      <c r="U392" s="32"/>
      <c r="V392" s="32"/>
      <c r="W392" s="32"/>
      <c r="X392" s="32"/>
      <c r="Y392" s="32"/>
      <c r="Z392" s="32"/>
      <c r="AA392" s="32"/>
      <c r="AB392" s="32"/>
    </row>
    <row r="393" spans="1:28" ht="12" customHeight="1">
      <c r="A393" s="32"/>
      <c r="B393" s="32"/>
      <c r="C393" s="32"/>
      <c r="D393" s="32"/>
      <c r="E393" s="452"/>
      <c r="F393" s="32"/>
      <c r="G393" s="32"/>
      <c r="H393" s="32"/>
      <c r="I393" s="32"/>
      <c r="J393" s="32"/>
      <c r="K393" s="32"/>
      <c r="L393" s="32"/>
      <c r="M393" s="32"/>
      <c r="N393" s="36"/>
      <c r="O393" s="32"/>
      <c r="P393" s="32"/>
      <c r="Q393" s="32"/>
      <c r="R393" s="32"/>
      <c r="S393" s="32"/>
      <c r="T393" s="32"/>
      <c r="U393" s="32"/>
      <c r="V393" s="32"/>
      <c r="W393" s="32"/>
      <c r="X393" s="32"/>
      <c r="Y393" s="32"/>
      <c r="Z393" s="32"/>
      <c r="AA393" s="32"/>
      <c r="AB393" s="32"/>
    </row>
    <row r="394" spans="1:28" ht="12" customHeight="1">
      <c r="A394" s="32"/>
      <c r="B394" s="32"/>
      <c r="C394" s="32"/>
      <c r="D394" s="32"/>
      <c r="E394" s="452"/>
      <c r="F394" s="32"/>
      <c r="G394" s="32"/>
      <c r="H394" s="32"/>
      <c r="I394" s="32"/>
      <c r="J394" s="32"/>
      <c r="K394" s="32"/>
      <c r="L394" s="32"/>
      <c r="M394" s="32"/>
      <c r="N394" s="36"/>
      <c r="O394" s="32"/>
      <c r="P394" s="32"/>
      <c r="Q394" s="32"/>
      <c r="R394" s="32"/>
      <c r="S394" s="32"/>
      <c r="T394" s="32"/>
      <c r="U394" s="32"/>
      <c r="V394" s="32"/>
      <c r="W394" s="32"/>
      <c r="X394" s="32"/>
      <c r="Y394" s="32"/>
      <c r="Z394" s="32"/>
      <c r="AA394" s="32"/>
      <c r="AB394" s="32"/>
    </row>
    <row r="395" spans="1:28" ht="12" customHeight="1">
      <c r="A395" s="32"/>
      <c r="B395" s="32"/>
      <c r="C395" s="32"/>
      <c r="D395" s="32"/>
      <c r="E395" s="452"/>
      <c r="F395" s="32"/>
      <c r="G395" s="32"/>
      <c r="H395" s="32"/>
      <c r="I395" s="32"/>
      <c r="J395" s="32"/>
      <c r="K395" s="32"/>
      <c r="L395" s="32"/>
      <c r="M395" s="32"/>
      <c r="N395" s="36"/>
      <c r="O395" s="32"/>
      <c r="P395" s="32"/>
      <c r="Q395" s="32"/>
      <c r="R395" s="32"/>
      <c r="S395" s="32"/>
      <c r="T395" s="32"/>
      <c r="U395" s="32"/>
      <c r="V395" s="32"/>
      <c r="W395" s="32"/>
      <c r="X395" s="32"/>
      <c r="Y395" s="32"/>
      <c r="Z395" s="32"/>
      <c r="AA395" s="32"/>
      <c r="AB395" s="32"/>
    </row>
    <row r="396" spans="1:28" ht="12" customHeight="1">
      <c r="A396" s="32"/>
      <c r="B396" s="32"/>
      <c r="C396" s="32"/>
      <c r="D396" s="32"/>
      <c r="E396" s="452"/>
      <c r="F396" s="32"/>
      <c r="G396" s="32"/>
      <c r="H396" s="32"/>
      <c r="I396" s="32"/>
      <c r="J396" s="32"/>
      <c r="K396" s="32"/>
      <c r="L396" s="32"/>
      <c r="M396" s="32"/>
      <c r="N396" s="36"/>
      <c r="O396" s="32"/>
      <c r="P396" s="32"/>
      <c r="Q396" s="32"/>
      <c r="R396" s="32"/>
      <c r="S396" s="32"/>
      <c r="T396" s="32"/>
      <c r="U396" s="32"/>
      <c r="V396" s="32"/>
      <c r="W396" s="32"/>
      <c r="X396" s="32"/>
      <c r="Y396" s="32"/>
      <c r="Z396" s="32"/>
      <c r="AA396" s="32"/>
      <c r="AB396" s="32"/>
    </row>
    <row r="397" spans="1:28" ht="12" customHeight="1">
      <c r="A397" s="32"/>
      <c r="B397" s="32"/>
      <c r="C397" s="32"/>
      <c r="D397" s="32"/>
      <c r="E397" s="452"/>
      <c r="F397" s="32"/>
      <c r="G397" s="32"/>
      <c r="H397" s="32"/>
      <c r="I397" s="32"/>
      <c r="J397" s="32"/>
      <c r="K397" s="32"/>
      <c r="L397" s="32"/>
      <c r="M397" s="32"/>
      <c r="N397" s="36"/>
      <c r="O397" s="32"/>
      <c r="P397" s="32"/>
      <c r="Q397" s="32"/>
      <c r="R397" s="32"/>
      <c r="S397" s="32"/>
      <c r="T397" s="32"/>
      <c r="U397" s="32"/>
      <c r="V397" s="32"/>
      <c r="W397" s="32"/>
      <c r="X397" s="32"/>
      <c r="Y397" s="32"/>
      <c r="Z397" s="32"/>
      <c r="AA397" s="32"/>
      <c r="AB397" s="32"/>
    </row>
    <row r="398" spans="1:28" ht="12" customHeight="1">
      <c r="A398" s="32"/>
      <c r="B398" s="32"/>
      <c r="C398" s="32"/>
      <c r="D398" s="32"/>
      <c r="E398" s="452"/>
      <c r="F398" s="32"/>
      <c r="G398" s="32"/>
      <c r="H398" s="32"/>
      <c r="I398" s="32"/>
      <c r="J398" s="32"/>
      <c r="K398" s="32"/>
      <c r="L398" s="32"/>
      <c r="M398" s="32"/>
      <c r="N398" s="36"/>
      <c r="O398" s="32"/>
      <c r="P398" s="32"/>
      <c r="Q398" s="32"/>
      <c r="R398" s="32"/>
      <c r="S398" s="32"/>
      <c r="T398" s="32"/>
      <c r="U398" s="32"/>
      <c r="V398" s="32"/>
      <c r="W398" s="32"/>
      <c r="X398" s="32"/>
      <c r="Y398" s="32"/>
      <c r="Z398" s="32"/>
      <c r="AA398" s="32"/>
      <c r="AB398" s="32"/>
    </row>
    <row r="399" spans="1:28" ht="12" customHeight="1">
      <c r="A399" s="32"/>
      <c r="B399" s="32"/>
      <c r="C399" s="32"/>
      <c r="D399" s="32"/>
      <c r="E399" s="452"/>
      <c r="F399" s="32"/>
      <c r="G399" s="32"/>
      <c r="H399" s="32"/>
      <c r="I399" s="32"/>
      <c r="J399" s="32"/>
      <c r="K399" s="32"/>
      <c r="L399" s="32"/>
      <c r="M399" s="32"/>
      <c r="N399" s="36"/>
      <c r="O399" s="32"/>
      <c r="P399" s="32"/>
      <c r="Q399" s="32"/>
      <c r="R399" s="32"/>
      <c r="S399" s="32"/>
      <c r="T399" s="32"/>
      <c r="U399" s="32"/>
      <c r="V399" s="32"/>
      <c r="W399" s="32"/>
      <c r="X399" s="32"/>
      <c r="Y399" s="32"/>
      <c r="Z399" s="32"/>
      <c r="AA399" s="32"/>
      <c r="AB399" s="32"/>
    </row>
    <row r="400" spans="1:28" ht="12" customHeight="1">
      <c r="A400" s="32"/>
      <c r="B400" s="32"/>
      <c r="C400" s="32"/>
      <c r="D400" s="32"/>
      <c r="E400" s="452"/>
      <c r="F400" s="32"/>
      <c r="G400" s="32"/>
      <c r="H400" s="32"/>
      <c r="I400" s="32"/>
      <c r="J400" s="32"/>
      <c r="K400" s="32"/>
      <c r="L400" s="32"/>
      <c r="M400" s="32"/>
      <c r="N400" s="36"/>
      <c r="O400" s="32"/>
      <c r="P400" s="32"/>
      <c r="Q400" s="32"/>
      <c r="R400" s="32"/>
      <c r="S400" s="32"/>
      <c r="T400" s="32"/>
      <c r="U400" s="32"/>
      <c r="V400" s="32"/>
      <c r="W400" s="32"/>
      <c r="X400" s="32"/>
      <c r="Y400" s="32"/>
      <c r="Z400" s="32"/>
      <c r="AA400" s="32"/>
      <c r="AB400" s="32"/>
    </row>
    <row r="401" spans="1:28" ht="12" customHeight="1">
      <c r="A401" s="32"/>
      <c r="B401" s="32"/>
      <c r="C401" s="32"/>
      <c r="D401" s="32"/>
      <c r="E401" s="452"/>
      <c r="F401" s="32"/>
      <c r="G401" s="32"/>
      <c r="H401" s="32"/>
      <c r="I401" s="32"/>
      <c r="J401" s="32"/>
      <c r="K401" s="32"/>
      <c r="L401" s="32"/>
      <c r="M401" s="32"/>
      <c r="N401" s="36"/>
      <c r="O401" s="32"/>
      <c r="P401" s="32"/>
      <c r="Q401" s="32"/>
      <c r="R401" s="32"/>
      <c r="S401" s="32"/>
      <c r="T401" s="32"/>
      <c r="U401" s="32"/>
      <c r="V401" s="32"/>
      <c r="W401" s="32"/>
      <c r="X401" s="32"/>
      <c r="Y401" s="32"/>
      <c r="Z401" s="32"/>
      <c r="AA401" s="32"/>
      <c r="AB401" s="32"/>
    </row>
    <row r="402" spans="1:28" ht="12" customHeight="1">
      <c r="A402" s="32"/>
      <c r="B402" s="32"/>
      <c r="C402" s="32"/>
      <c r="D402" s="32"/>
      <c r="E402" s="452"/>
      <c r="F402" s="32"/>
      <c r="G402" s="32"/>
      <c r="H402" s="32"/>
      <c r="I402" s="32"/>
      <c r="J402" s="32"/>
      <c r="K402" s="32"/>
      <c r="L402" s="32"/>
      <c r="M402" s="32"/>
      <c r="N402" s="36"/>
      <c r="O402" s="32"/>
      <c r="P402" s="32"/>
      <c r="Q402" s="32"/>
      <c r="R402" s="32"/>
      <c r="S402" s="32"/>
      <c r="T402" s="32"/>
      <c r="U402" s="32"/>
      <c r="V402" s="32"/>
      <c r="W402" s="32"/>
      <c r="X402" s="32"/>
      <c r="Y402" s="32"/>
      <c r="Z402" s="32"/>
      <c r="AA402" s="32"/>
      <c r="AB402" s="32"/>
    </row>
    <row r="403" spans="1:28" ht="12" customHeight="1">
      <c r="A403" s="32"/>
      <c r="B403" s="32"/>
      <c r="C403" s="32"/>
      <c r="D403" s="32"/>
      <c r="E403" s="452"/>
      <c r="F403" s="32"/>
      <c r="G403" s="32"/>
      <c r="H403" s="32"/>
      <c r="I403" s="32"/>
      <c r="J403" s="32"/>
      <c r="K403" s="32"/>
      <c r="L403" s="32"/>
      <c r="M403" s="32"/>
      <c r="N403" s="36"/>
      <c r="O403" s="32"/>
      <c r="P403" s="32"/>
      <c r="Q403" s="32"/>
      <c r="R403" s="32"/>
      <c r="S403" s="32"/>
      <c r="T403" s="32"/>
      <c r="U403" s="32"/>
      <c r="V403" s="32"/>
      <c r="W403" s="32"/>
      <c r="X403" s="32"/>
      <c r="Y403" s="32"/>
      <c r="Z403" s="32"/>
      <c r="AA403" s="32"/>
      <c r="AB403" s="32"/>
    </row>
    <row r="404" spans="1:28" ht="12" customHeight="1">
      <c r="A404" s="32"/>
      <c r="B404" s="32"/>
      <c r="C404" s="32"/>
      <c r="D404" s="32"/>
      <c r="E404" s="452"/>
      <c r="F404" s="32"/>
      <c r="G404" s="32"/>
      <c r="H404" s="32"/>
      <c r="I404" s="32"/>
      <c r="J404" s="32"/>
      <c r="K404" s="32"/>
      <c r="L404" s="32"/>
      <c r="M404" s="32"/>
      <c r="N404" s="36"/>
      <c r="O404" s="32"/>
      <c r="P404" s="32"/>
      <c r="Q404" s="32"/>
      <c r="R404" s="32"/>
      <c r="S404" s="32"/>
      <c r="T404" s="32"/>
      <c r="U404" s="32"/>
      <c r="V404" s="32"/>
      <c r="W404" s="32"/>
      <c r="X404" s="32"/>
      <c r="Y404" s="32"/>
      <c r="Z404" s="32"/>
      <c r="AA404" s="32"/>
      <c r="AB404" s="32"/>
    </row>
    <row r="405" spans="1:28" ht="12" customHeight="1">
      <c r="A405" s="32"/>
      <c r="B405" s="32"/>
      <c r="C405" s="32"/>
      <c r="D405" s="32"/>
      <c r="E405" s="452"/>
      <c r="F405" s="32"/>
      <c r="G405" s="32"/>
      <c r="H405" s="32"/>
      <c r="I405" s="32"/>
      <c r="J405" s="32"/>
      <c r="K405" s="32"/>
      <c r="L405" s="32"/>
      <c r="M405" s="32"/>
      <c r="N405" s="36"/>
      <c r="O405" s="32"/>
      <c r="P405" s="32"/>
      <c r="Q405" s="32"/>
      <c r="R405" s="32"/>
      <c r="S405" s="32"/>
      <c r="T405" s="32"/>
      <c r="U405" s="32"/>
      <c r="V405" s="32"/>
      <c r="W405" s="32"/>
      <c r="X405" s="32"/>
      <c r="Y405" s="32"/>
      <c r="Z405" s="32"/>
      <c r="AA405" s="32"/>
      <c r="AB405" s="32"/>
    </row>
    <row r="406" spans="1:28" ht="12" customHeight="1">
      <c r="A406" s="32"/>
      <c r="B406" s="32"/>
      <c r="C406" s="32"/>
      <c r="D406" s="32"/>
      <c r="E406" s="452"/>
      <c r="F406" s="32"/>
      <c r="G406" s="32"/>
      <c r="H406" s="32"/>
      <c r="I406" s="32"/>
      <c r="J406" s="32"/>
      <c r="K406" s="32"/>
      <c r="L406" s="32"/>
      <c r="M406" s="32"/>
      <c r="N406" s="36"/>
      <c r="O406" s="32"/>
      <c r="P406" s="32"/>
      <c r="Q406" s="32"/>
      <c r="R406" s="32"/>
      <c r="S406" s="32"/>
      <c r="T406" s="32"/>
      <c r="U406" s="32"/>
      <c r="V406" s="32"/>
      <c r="W406" s="32"/>
      <c r="X406" s="32"/>
      <c r="Y406" s="32"/>
      <c r="Z406" s="32"/>
      <c r="AA406" s="32"/>
      <c r="AB406" s="32"/>
    </row>
    <row r="407" spans="1:28" ht="12" customHeight="1">
      <c r="A407" s="32"/>
      <c r="B407" s="32"/>
      <c r="C407" s="32"/>
      <c r="D407" s="32"/>
      <c r="E407" s="452"/>
      <c r="F407" s="32"/>
      <c r="G407" s="32"/>
      <c r="H407" s="32"/>
      <c r="I407" s="32"/>
      <c r="J407" s="32"/>
      <c r="K407" s="32"/>
      <c r="L407" s="32"/>
      <c r="M407" s="32"/>
      <c r="N407" s="36"/>
      <c r="O407" s="32"/>
      <c r="P407" s="32"/>
      <c r="Q407" s="32"/>
      <c r="R407" s="32"/>
      <c r="S407" s="32"/>
      <c r="T407" s="32"/>
      <c r="U407" s="32"/>
      <c r="V407" s="32"/>
      <c r="W407" s="32"/>
      <c r="X407" s="32"/>
      <c r="Y407" s="32"/>
      <c r="Z407" s="32"/>
      <c r="AA407" s="32"/>
      <c r="AB407" s="32"/>
    </row>
    <row r="408" spans="1:28" ht="12" customHeight="1">
      <c r="A408" s="32"/>
      <c r="B408" s="32"/>
      <c r="C408" s="32"/>
      <c r="D408" s="32"/>
      <c r="E408" s="452"/>
      <c r="F408" s="32"/>
      <c r="G408" s="32"/>
      <c r="H408" s="32"/>
      <c r="I408" s="32"/>
      <c r="J408" s="32"/>
      <c r="K408" s="32"/>
      <c r="L408" s="32"/>
      <c r="M408" s="32"/>
      <c r="N408" s="36"/>
      <c r="O408" s="32"/>
      <c r="P408" s="32"/>
      <c r="Q408" s="32"/>
      <c r="R408" s="32"/>
      <c r="S408" s="32"/>
      <c r="T408" s="32"/>
      <c r="U408" s="32"/>
      <c r="V408" s="32"/>
      <c r="W408" s="32"/>
      <c r="X408" s="32"/>
      <c r="Y408" s="32"/>
      <c r="Z408" s="32"/>
      <c r="AA408" s="32"/>
      <c r="AB408" s="32"/>
    </row>
    <row r="409" spans="1:28" ht="12" customHeight="1">
      <c r="A409" s="32"/>
      <c r="B409" s="32"/>
      <c r="C409" s="32"/>
      <c r="D409" s="32"/>
      <c r="E409" s="452"/>
      <c r="F409" s="32"/>
      <c r="G409" s="32"/>
      <c r="H409" s="32"/>
      <c r="I409" s="32"/>
      <c r="J409" s="32"/>
      <c r="K409" s="32"/>
      <c r="L409" s="32"/>
      <c r="M409" s="32"/>
      <c r="N409" s="36"/>
      <c r="O409" s="32"/>
      <c r="P409" s="32"/>
      <c r="Q409" s="32"/>
      <c r="R409" s="32"/>
      <c r="S409" s="32"/>
      <c r="T409" s="32"/>
      <c r="U409" s="32"/>
      <c r="V409" s="32"/>
      <c r="W409" s="32"/>
      <c r="X409" s="32"/>
      <c r="Y409" s="32"/>
      <c r="Z409" s="32"/>
      <c r="AA409" s="32"/>
      <c r="AB409" s="32"/>
    </row>
    <row r="410" spans="1:28" ht="12" customHeight="1">
      <c r="A410" s="32"/>
      <c r="B410" s="32"/>
      <c r="C410" s="32"/>
      <c r="D410" s="32"/>
      <c r="E410" s="452"/>
      <c r="F410" s="32"/>
      <c r="G410" s="32"/>
      <c r="H410" s="32"/>
      <c r="I410" s="32"/>
      <c r="J410" s="32"/>
      <c r="K410" s="32"/>
      <c r="L410" s="32"/>
      <c r="M410" s="32"/>
      <c r="N410" s="36"/>
      <c r="O410" s="32"/>
      <c r="P410" s="32"/>
      <c r="Q410" s="32"/>
      <c r="R410" s="32"/>
      <c r="S410" s="32"/>
      <c r="T410" s="32"/>
      <c r="U410" s="32"/>
      <c r="V410" s="32"/>
      <c r="W410" s="32"/>
      <c r="X410" s="32"/>
      <c r="Y410" s="32"/>
      <c r="Z410" s="32"/>
      <c r="AA410" s="32"/>
      <c r="AB410" s="32"/>
    </row>
    <row r="411" spans="1:28" ht="12" customHeight="1">
      <c r="A411" s="32"/>
      <c r="B411" s="32"/>
      <c r="C411" s="32"/>
      <c r="D411" s="32"/>
      <c r="E411" s="452"/>
      <c r="F411" s="32"/>
      <c r="G411" s="32"/>
      <c r="H411" s="32"/>
      <c r="I411" s="32"/>
      <c r="J411" s="32"/>
      <c r="K411" s="32"/>
      <c r="L411" s="32"/>
      <c r="M411" s="32"/>
      <c r="N411" s="36"/>
      <c r="O411" s="32"/>
      <c r="P411" s="32"/>
      <c r="Q411" s="32"/>
      <c r="R411" s="32"/>
      <c r="S411" s="32"/>
      <c r="T411" s="32"/>
      <c r="U411" s="32"/>
      <c r="V411" s="32"/>
      <c r="W411" s="32"/>
      <c r="X411" s="32"/>
      <c r="Y411" s="32"/>
      <c r="Z411" s="32"/>
      <c r="AA411" s="32"/>
      <c r="AB411" s="32"/>
    </row>
    <row r="412" spans="1:28" ht="12" customHeight="1">
      <c r="A412" s="32"/>
      <c r="B412" s="32"/>
      <c r="C412" s="32"/>
      <c r="D412" s="32"/>
      <c r="E412" s="452"/>
      <c r="F412" s="32"/>
      <c r="G412" s="32"/>
      <c r="H412" s="32"/>
      <c r="I412" s="32"/>
      <c r="J412" s="32"/>
      <c r="K412" s="32"/>
      <c r="L412" s="32"/>
      <c r="M412" s="32"/>
      <c r="N412" s="36"/>
      <c r="O412" s="32"/>
      <c r="P412" s="32"/>
      <c r="Q412" s="32"/>
      <c r="R412" s="32"/>
      <c r="S412" s="32"/>
      <c r="T412" s="32"/>
      <c r="U412" s="32"/>
      <c r="V412" s="32"/>
      <c r="W412" s="32"/>
      <c r="X412" s="32"/>
      <c r="Y412" s="32"/>
      <c r="Z412" s="32"/>
      <c r="AA412" s="32"/>
      <c r="AB412" s="32"/>
    </row>
    <row r="413" spans="1:28" ht="12" customHeight="1">
      <c r="A413" s="32"/>
      <c r="B413" s="32"/>
      <c r="C413" s="32"/>
      <c r="D413" s="32"/>
      <c r="E413" s="452"/>
      <c r="F413" s="32"/>
      <c r="G413" s="32"/>
      <c r="H413" s="32"/>
      <c r="I413" s="32"/>
      <c r="J413" s="32"/>
      <c r="K413" s="32"/>
      <c r="L413" s="32"/>
      <c r="M413" s="32"/>
      <c r="N413" s="36"/>
      <c r="O413" s="32"/>
      <c r="P413" s="32"/>
      <c r="Q413" s="32"/>
      <c r="R413" s="32"/>
      <c r="S413" s="32"/>
      <c r="T413" s="32"/>
      <c r="U413" s="32"/>
      <c r="V413" s="32"/>
      <c r="W413" s="32"/>
      <c r="X413" s="32"/>
      <c r="Y413" s="32"/>
      <c r="Z413" s="32"/>
      <c r="AA413" s="32"/>
      <c r="AB413" s="32"/>
    </row>
    <row r="414" spans="1:28" ht="12" customHeight="1">
      <c r="A414" s="32"/>
      <c r="B414" s="32"/>
      <c r="C414" s="32"/>
      <c r="D414" s="32"/>
      <c r="E414" s="452"/>
      <c r="F414" s="32"/>
      <c r="G414" s="32"/>
      <c r="H414" s="32"/>
      <c r="I414" s="32"/>
      <c r="J414" s="32"/>
      <c r="K414" s="32"/>
      <c r="L414" s="32"/>
      <c r="M414" s="32"/>
      <c r="N414" s="36"/>
      <c r="O414" s="32"/>
      <c r="P414" s="32"/>
      <c r="Q414" s="32"/>
      <c r="R414" s="32"/>
      <c r="S414" s="32"/>
      <c r="T414" s="32"/>
      <c r="U414" s="32"/>
      <c r="V414" s="32"/>
      <c r="W414" s="32"/>
      <c r="X414" s="32"/>
      <c r="Y414" s="32"/>
      <c r="Z414" s="32"/>
      <c r="AA414" s="32"/>
      <c r="AB414" s="32"/>
    </row>
    <row r="415" spans="1:28" ht="12" customHeight="1">
      <c r="A415" s="32"/>
      <c r="B415" s="32"/>
      <c r="C415" s="32"/>
      <c r="D415" s="32"/>
      <c r="E415" s="452"/>
      <c r="F415" s="32"/>
      <c r="G415" s="32"/>
      <c r="H415" s="32"/>
      <c r="I415" s="32"/>
      <c r="J415" s="32"/>
      <c r="K415" s="32"/>
      <c r="L415" s="32"/>
      <c r="M415" s="32"/>
      <c r="N415" s="36"/>
      <c r="O415" s="32"/>
      <c r="P415" s="32"/>
      <c r="Q415" s="32"/>
      <c r="R415" s="32"/>
      <c r="S415" s="32"/>
      <c r="T415" s="32"/>
      <c r="U415" s="32"/>
      <c r="V415" s="32"/>
      <c r="W415" s="32"/>
      <c r="X415" s="32"/>
      <c r="Y415" s="32"/>
      <c r="Z415" s="32"/>
      <c r="AA415" s="32"/>
      <c r="AB415" s="32"/>
    </row>
    <row r="416" spans="1:28" ht="12" customHeight="1">
      <c r="A416" s="32"/>
      <c r="B416" s="32"/>
      <c r="C416" s="32"/>
      <c r="D416" s="32"/>
      <c r="E416" s="452"/>
      <c r="F416" s="32"/>
      <c r="G416" s="32"/>
      <c r="H416" s="32"/>
      <c r="I416" s="32"/>
      <c r="J416" s="32"/>
      <c r="K416" s="32"/>
      <c r="L416" s="32"/>
      <c r="M416" s="32"/>
      <c r="N416" s="36"/>
      <c r="O416" s="32"/>
      <c r="P416" s="32"/>
      <c r="Q416" s="32"/>
      <c r="R416" s="32"/>
      <c r="S416" s="32"/>
      <c r="T416" s="32"/>
      <c r="U416" s="32"/>
      <c r="V416" s="32"/>
      <c r="W416" s="32"/>
      <c r="X416" s="32"/>
      <c r="Y416" s="32"/>
      <c r="Z416" s="32"/>
      <c r="AA416" s="32"/>
      <c r="AB416" s="32"/>
    </row>
    <row r="417" spans="1:28" ht="12" customHeight="1">
      <c r="A417" s="32"/>
      <c r="B417" s="32"/>
      <c r="C417" s="32"/>
      <c r="D417" s="32"/>
      <c r="E417" s="452"/>
      <c r="F417" s="32"/>
      <c r="G417" s="32"/>
      <c r="H417" s="32"/>
      <c r="I417" s="32"/>
      <c r="J417" s="32"/>
      <c r="K417" s="32"/>
      <c r="L417" s="32"/>
      <c r="M417" s="32"/>
      <c r="N417" s="36"/>
      <c r="O417" s="32"/>
      <c r="P417" s="32"/>
      <c r="Q417" s="32"/>
      <c r="R417" s="32"/>
      <c r="S417" s="32"/>
      <c r="T417" s="32"/>
      <c r="U417" s="32"/>
      <c r="V417" s="32"/>
      <c r="W417" s="32"/>
      <c r="X417" s="32"/>
      <c r="Y417" s="32"/>
      <c r="Z417" s="32"/>
      <c r="AA417" s="32"/>
      <c r="AB417" s="32"/>
    </row>
    <row r="418" spans="1:28" ht="12" customHeight="1">
      <c r="A418" s="32"/>
      <c r="B418" s="32"/>
      <c r="C418" s="32"/>
      <c r="D418" s="32"/>
      <c r="E418" s="452"/>
      <c r="F418" s="32"/>
      <c r="G418" s="32"/>
      <c r="H418" s="32"/>
      <c r="I418" s="32"/>
      <c r="J418" s="32"/>
      <c r="K418" s="32"/>
      <c r="L418" s="32"/>
      <c r="M418" s="32"/>
      <c r="N418" s="36"/>
      <c r="O418" s="32"/>
      <c r="P418" s="32"/>
      <c r="Q418" s="32"/>
      <c r="R418" s="32"/>
      <c r="S418" s="32"/>
      <c r="T418" s="32"/>
      <c r="U418" s="32"/>
      <c r="V418" s="32"/>
      <c r="W418" s="32"/>
      <c r="X418" s="32"/>
      <c r="Y418" s="32"/>
      <c r="Z418" s="32"/>
      <c r="AA418" s="32"/>
      <c r="AB418" s="32"/>
    </row>
    <row r="419" spans="1:28" ht="12" customHeight="1">
      <c r="A419" s="32"/>
      <c r="B419" s="32"/>
      <c r="C419" s="32"/>
      <c r="D419" s="32"/>
      <c r="E419" s="452"/>
      <c r="F419" s="32"/>
      <c r="G419" s="32"/>
      <c r="H419" s="32"/>
      <c r="I419" s="32"/>
      <c r="J419" s="32"/>
      <c r="K419" s="32"/>
      <c r="L419" s="32"/>
      <c r="M419" s="32"/>
      <c r="N419" s="36"/>
      <c r="O419" s="32"/>
      <c r="P419" s="32"/>
      <c r="Q419" s="32"/>
      <c r="R419" s="32"/>
      <c r="S419" s="32"/>
      <c r="T419" s="32"/>
      <c r="U419" s="32"/>
      <c r="V419" s="32"/>
      <c r="W419" s="32"/>
      <c r="X419" s="32"/>
      <c r="Y419" s="32"/>
      <c r="Z419" s="32"/>
      <c r="AA419" s="32"/>
      <c r="AB419" s="32"/>
    </row>
    <row r="420" spans="1:28" ht="12" customHeight="1">
      <c r="A420" s="32"/>
      <c r="B420" s="32"/>
      <c r="C420" s="32"/>
      <c r="D420" s="32"/>
      <c r="E420" s="452"/>
      <c r="F420" s="32"/>
      <c r="G420" s="32"/>
      <c r="H420" s="32"/>
      <c r="I420" s="32"/>
      <c r="J420" s="32"/>
      <c r="K420" s="32"/>
      <c r="L420" s="32"/>
      <c r="M420" s="32"/>
      <c r="N420" s="36"/>
      <c r="O420" s="32"/>
      <c r="P420" s="32"/>
      <c r="Q420" s="32"/>
      <c r="R420" s="32"/>
      <c r="S420" s="32"/>
      <c r="T420" s="32"/>
      <c r="U420" s="32"/>
      <c r="V420" s="32"/>
      <c r="W420" s="32"/>
      <c r="X420" s="32"/>
      <c r="Y420" s="32"/>
      <c r="Z420" s="32"/>
      <c r="AA420" s="32"/>
      <c r="AB420" s="32"/>
    </row>
    <row r="421" spans="1:28" ht="12" customHeight="1">
      <c r="A421" s="32"/>
      <c r="B421" s="32"/>
      <c r="C421" s="32"/>
      <c r="D421" s="32"/>
      <c r="E421" s="452"/>
      <c r="F421" s="32"/>
      <c r="G421" s="32"/>
      <c r="H421" s="32"/>
      <c r="I421" s="32"/>
      <c r="J421" s="32"/>
      <c r="K421" s="32"/>
      <c r="L421" s="32"/>
      <c r="M421" s="32"/>
      <c r="N421" s="36"/>
      <c r="O421" s="32"/>
      <c r="P421" s="32"/>
      <c r="Q421" s="32"/>
      <c r="R421" s="32"/>
      <c r="S421" s="32"/>
      <c r="T421" s="32"/>
      <c r="U421" s="32"/>
      <c r="V421" s="32"/>
      <c r="W421" s="32"/>
      <c r="X421" s="32"/>
      <c r="Y421" s="32"/>
      <c r="Z421" s="32"/>
      <c r="AA421" s="32"/>
      <c r="AB421" s="32"/>
    </row>
    <row r="422" spans="1:28" ht="12" customHeight="1">
      <c r="A422" s="32"/>
      <c r="B422" s="32"/>
      <c r="C422" s="32"/>
      <c r="D422" s="32"/>
      <c r="E422" s="452"/>
      <c r="F422" s="32"/>
      <c r="G422" s="32"/>
      <c r="H422" s="32"/>
      <c r="I422" s="32"/>
      <c r="J422" s="32"/>
      <c r="K422" s="32"/>
      <c r="L422" s="32"/>
      <c r="M422" s="32"/>
      <c r="N422" s="36"/>
      <c r="O422" s="32"/>
      <c r="P422" s="32"/>
      <c r="Q422" s="32"/>
      <c r="R422" s="32"/>
      <c r="S422" s="32"/>
      <c r="T422" s="32"/>
      <c r="U422" s="32"/>
      <c r="V422" s="32"/>
      <c r="W422" s="32"/>
      <c r="X422" s="32"/>
      <c r="Y422" s="32"/>
      <c r="Z422" s="32"/>
      <c r="AA422" s="32"/>
      <c r="AB422" s="32"/>
    </row>
    <row r="423" spans="1:28" ht="12" customHeight="1">
      <c r="A423" s="32"/>
      <c r="B423" s="32"/>
      <c r="C423" s="32"/>
      <c r="D423" s="32"/>
      <c r="E423" s="452"/>
      <c r="F423" s="32"/>
      <c r="G423" s="32"/>
      <c r="H423" s="32"/>
      <c r="I423" s="32"/>
      <c r="J423" s="32"/>
      <c r="K423" s="32"/>
      <c r="L423" s="32"/>
      <c r="M423" s="32"/>
      <c r="N423" s="36"/>
      <c r="O423" s="32"/>
      <c r="P423" s="32"/>
      <c r="Q423" s="32"/>
      <c r="R423" s="32"/>
      <c r="S423" s="32"/>
      <c r="T423" s="32"/>
      <c r="U423" s="32"/>
      <c r="V423" s="32"/>
      <c r="W423" s="32"/>
      <c r="X423" s="32"/>
      <c r="Y423" s="32"/>
      <c r="Z423" s="32"/>
      <c r="AA423" s="32"/>
      <c r="AB423" s="32"/>
    </row>
    <row r="424" spans="1:28" ht="12" customHeight="1">
      <c r="A424" s="32"/>
      <c r="B424" s="32"/>
      <c r="C424" s="32"/>
      <c r="D424" s="32"/>
      <c r="E424" s="452"/>
      <c r="F424" s="32"/>
      <c r="G424" s="32"/>
      <c r="H424" s="32"/>
      <c r="I424" s="32"/>
      <c r="J424" s="32"/>
      <c r="K424" s="32"/>
      <c r="L424" s="32"/>
      <c r="M424" s="32"/>
      <c r="N424" s="36"/>
      <c r="O424" s="32"/>
      <c r="P424" s="32"/>
      <c r="Q424" s="32"/>
      <c r="R424" s="32"/>
      <c r="S424" s="32"/>
      <c r="T424" s="32"/>
      <c r="U424" s="32"/>
      <c r="V424" s="32"/>
      <c r="W424" s="32"/>
      <c r="X424" s="32"/>
      <c r="Y424" s="32"/>
      <c r="Z424" s="32"/>
      <c r="AA424" s="32"/>
      <c r="AB424" s="32"/>
    </row>
    <row r="425" spans="1:28" ht="12" customHeight="1">
      <c r="A425" s="32"/>
      <c r="B425" s="32"/>
      <c r="C425" s="32"/>
      <c r="D425" s="32"/>
      <c r="E425" s="452"/>
      <c r="F425" s="32"/>
      <c r="G425" s="32"/>
      <c r="H425" s="32"/>
      <c r="I425" s="32"/>
      <c r="J425" s="32"/>
      <c r="K425" s="32"/>
      <c r="L425" s="32"/>
      <c r="M425" s="32"/>
      <c r="N425" s="36"/>
      <c r="O425" s="32"/>
      <c r="P425" s="32"/>
      <c r="Q425" s="32"/>
      <c r="R425" s="32"/>
      <c r="S425" s="32"/>
      <c r="T425" s="32"/>
      <c r="U425" s="32"/>
      <c r="V425" s="32"/>
      <c r="W425" s="32"/>
      <c r="X425" s="32"/>
      <c r="Y425" s="32"/>
      <c r="Z425" s="32"/>
      <c r="AA425" s="32"/>
      <c r="AB425" s="32"/>
    </row>
    <row r="426" spans="1:28" ht="12" customHeight="1">
      <c r="A426" s="32"/>
      <c r="B426" s="32"/>
      <c r="C426" s="32"/>
      <c r="D426" s="32"/>
      <c r="E426" s="452"/>
      <c r="F426" s="32"/>
      <c r="G426" s="32"/>
      <c r="H426" s="32"/>
      <c r="I426" s="32"/>
      <c r="J426" s="32"/>
      <c r="K426" s="32"/>
      <c r="L426" s="32"/>
      <c r="M426" s="32"/>
      <c r="N426" s="36"/>
      <c r="O426" s="32"/>
      <c r="P426" s="32"/>
      <c r="Q426" s="32"/>
      <c r="R426" s="32"/>
      <c r="S426" s="32"/>
      <c r="T426" s="32"/>
      <c r="U426" s="32"/>
      <c r="V426" s="32"/>
      <c r="W426" s="32"/>
      <c r="X426" s="32"/>
      <c r="Y426" s="32"/>
      <c r="Z426" s="32"/>
      <c r="AA426" s="32"/>
      <c r="AB426" s="32"/>
    </row>
    <row r="427" spans="1:28" ht="12" customHeight="1">
      <c r="A427" s="32"/>
      <c r="B427" s="32"/>
      <c r="C427" s="32"/>
      <c r="D427" s="32"/>
      <c r="E427" s="452"/>
      <c r="F427" s="32"/>
      <c r="G427" s="32"/>
      <c r="H427" s="32"/>
      <c r="I427" s="32"/>
      <c r="J427" s="32"/>
      <c r="K427" s="32"/>
      <c r="L427" s="32"/>
      <c r="M427" s="32"/>
      <c r="N427" s="36"/>
      <c r="O427" s="32"/>
      <c r="P427" s="32"/>
      <c r="Q427" s="32"/>
      <c r="R427" s="32"/>
      <c r="S427" s="32"/>
      <c r="T427" s="32"/>
      <c r="U427" s="32"/>
      <c r="V427" s="32"/>
      <c r="W427" s="32"/>
      <c r="X427" s="32"/>
      <c r="Y427" s="32"/>
      <c r="Z427" s="32"/>
      <c r="AA427" s="32"/>
      <c r="AB427" s="32"/>
    </row>
    <row r="428" spans="1:28" ht="12" customHeight="1">
      <c r="A428" s="32"/>
      <c r="B428" s="32"/>
      <c r="C428" s="32"/>
      <c r="D428" s="32"/>
      <c r="E428" s="452"/>
      <c r="F428" s="32"/>
      <c r="G428" s="32"/>
      <c r="H428" s="32"/>
      <c r="I428" s="32"/>
      <c r="J428" s="32"/>
      <c r="K428" s="32"/>
      <c r="L428" s="32"/>
      <c r="M428" s="32"/>
      <c r="N428" s="36"/>
      <c r="O428" s="32"/>
      <c r="P428" s="32"/>
      <c r="Q428" s="32"/>
      <c r="R428" s="32"/>
      <c r="S428" s="32"/>
      <c r="T428" s="32"/>
      <c r="U428" s="32"/>
      <c r="V428" s="32"/>
      <c r="W428" s="32"/>
      <c r="X428" s="32"/>
      <c r="Y428" s="32"/>
      <c r="Z428" s="32"/>
      <c r="AA428" s="32"/>
      <c r="AB428" s="32"/>
    </row>
    <row r="429" spans="1:28" ht="12" customHeight="1">
      <c r="A429" s="32"/>
      <c r="B429" s="32"/>
      <c r="C429" s="32"/>
      <c r="D429" s="32"/>
      <c r="E429" s="452"/>
      <c r="F429" s="32"/>
      <c r="G429" s="32"/>
      <c r="H429" s="32"/>
      <c r="I429" s="32"/>
      <c r="J429" s="32"/>
      <c r="K429" s="32"/>
      <c r="L429" s="32"/>
      <c r="M429" s="32"/>
      <c r="N429" s="36"/>
      <c r="O429" s="32"/>
      <c r="P429" s="32"/>
      <c r="Q429" s="32"/>
      <c r="R429" s="32"/>
      <c r="S429" s="32"/>
      <c r="T429" s="32"/>
      <c r="U429" s="32"/>
      <c r="V429" s="32"/>
      <c r="W429" s="32"/>
      <c r="X429" s="32"/>
      <c r="Y429" s="32"/>
      <c r="Z429" s="32"/>
      <c r="AA429" s="32"/>
      <c r="AB429" s="32"/>
    </row>
    <row r="430" spans="1:28" ht="12" customHeight="1">
      <c r="A430" s="32"/>
      <c r="B430" s="32"/>
      <c r="C430" s="32"/>
      <c r="D430" s="32"/>
      <c r="E430" s="452"/>
      <c r="F430" s="32"/>
      <c r="G430" s="32"/>
      <c r="H430" s="32"/>
      <c r="I430" s="32"/>
      <c r="J430" s="32"/>
      <c r="K430" s="32"/>
      <c r="L430" s="32"/>
      <c r="M430" s="32"/>
      <c r="N430" s="36"/>
      <c r="O430" s="32"/>
      <c r="P430" s="32"/>
      <c r="Q430" s="32"/>
      <c r="R430" s="32"/>
      <c r="S430" s="32"/>
      <c r="T430" s="32"/>
      <c r="U430" s="32"/>
      <c r="V430" s="32"/>
      <c r="W430" s="32"/>
      <c r="X430" s="32"/>
      <c r="Y430" s="32"/>
      <c r="Z430" s="32"/>
      <c r="AA430" s="32"/>
      <c r="AB430" s="32"/>
    </row>
    <row r="431" spans="1:28" ht="12" customHeight="1">
      <c r="A431" s="32"/>
      <c r="B431" s="32"/>
      <c r="C431" s="32"/>
      <c r="D431" s="32"/>
      <c r="E431" s="452"/>
      <c r="F431" s="32"/>
      <c r="G431" s="32"/>
      <c r="H431" s="32"/>
      <c r="I431" s="32"/>
      <c r="J431" s="32"/>
      <c r="K431" s="32"/>
      <c r="L431" s="32"/>
      <c r="M431" s="32"/>
      <c r="N431" s="36"/>
      <c r="O431" s="32"/>
      <c r="P431" s="32"/>
      <c r="Q431" s="32"/>
      <c r="R431" s="32"/>
      <c r="S431" s="32"/>
      <c r="T431" s="32"/>
      <c r="U431" s="32"/>
      <c r="V431" s="32"/>
      <c r="W431" s="32"/>
      <c r="X431" s="32"/>
      <c r="Y431" s="32"/>
      <c r="Z431" s="32"/>
      <c r="AA431" s="32"/>
      <c r="AB431" s="32"/>
    </row>
    <row r="432" spans="1:28" ht="12" customHeight="1">
      <c r="A432" s="32"/>
      <c r="B432" s="32"/>
      <c r="C432" s="32"/>
      <c r="D432" s="32"/>
      <c r="E432" s="452"/>
      <c r="F432" s="32"/>
      <c r="G432" s="32"/>
      <c r="H432" s="32"/>
      <c r="I432" s="32"/>
      <c r="J432" s="32"/>
      <c r="K432" s="32"/>
      <c r="L432" s="32"/>
      <c r="M432" s="32"/>
      <c r="N432" s="36"/>
      <c r="O432" s="32"/>
      <c r="P432" s="32"/>
      <c r="Q432" s="32"/>
      <c r="R432" s="32"/>
      <c r="S432" s="32"/>
      <c r="T432" s="32"/>
      <c r="U432" s="32"/>
      <c r="V432" s="32"/>
      <c r="W432" s="32"/>
      <c r="X432" s="32"/>
      <c r="Y432" s="32"/>
      <c r="Z432" s="32"/>
      <c r="AA432" s="32"/>
      <c r="AB432" s="32"/>
    </row>
    <row r="433" spans="1:28" ht="12" customHeight="1">
      <c r="A433" s="32"/>
      <c r="B433" s="32"/>
      <c r="C433" s="32"/>
      <c r="D433" s="32"/>
      <c r="E433" s="452"/>
      <c r="F433" s="32"/>
      <c r="G433" s="32"/>
      <c r="H433" s="32"/>
      <c r="I433" s="32"/>
      <c r="J433" s="32"/>
      <c r="K433" s="32"/>
      <c r="L433" s="32"/>
      <c r="M433" s="32"/>
      <c r="N433" s="36"/>
      <c r="O433" s="32"/>
      <c r="P433" s="32"/>
      <c r="Q433" s="32"/>
      <c r="R433" s="32"/>
      <c r="S433" s="32"/>
      <c r="T433" s="32"/>
      <c r="U433" s="32"/>
      <c r="V433" s="32"/>
      <c r="W433" s="32"/>
      <c r="X433" s="32"/>
      <c r="Y433" s="32"/>
      <c r="Z433" s="32"/>
      <c r="AA433" s="32"/>
      <c r="AB433" s="32"/>
    </row>
    <row r="434" spans="1:28" ht="12" customHeight="1">
      <c r="A434" s="32"/>
      <c r="B434" s="32"/>
      <c r="C434" s="32"/>
      <c r="D434" s="32"/>
      <c r="E434" s="452"/>
      <c r="F434" s="32"/>
      <c r="G434" s="32"/>
      <c r="H434" s="32"/>
      <c r="I434" s="32"/>
      <c r="J434" s="32"/>
      <c r="K434" s="32"/>
      <c r="L434" s="32"/>
      <c r="M434" s="32"/>
      <c r="N434" s="36"/>
      <c r="O434" s="32"/>
      <c r="P434" s="32"/>
      <c r="Q434" s="32"/>
      <c r="R434" s="32"/>
      <c r="S434" s="32"/>
      <c r="T434" s="32"/>
      <c r="U434" s="32"/>
      <c r="V434" s="32"/>
      <c r="W434" s="32"/>
      <c r="X434" s="32"/>
      <c r="Y434" s="32"/>
      <c r="Z434" s="32"/>
      <c r="AA434" s="32"/>
      <c r="AB434" s="32"/>
    </row>
    <row r="435" spans="1:28" ht="12" customHeight="1">
      <c r="A435" s="32"/>
      <c r="B435" s="32"/>
      <c r="C435" s="32"/>
      <c r="D435" s="32"/>
      <c r="E435" s="452"/>
      <c r="F435" s="32"/>
      <c r="G435" s="32"/>
      <c r="H435" s="32"/>
      <c r="I435" s="32"/>
      <c r="J435" s="32"/>
      <c r="K435" s="32"/>
      <c r="L435" s="32"/>
      <c r="M435" s="32"/>
      <c r="N435" s="36"/>
      <c r="O435" s="32"/>
      <c r="P435" s="32"/>
      <c r="Q435" s="32"/>
      <c r="R435" s="32"/>
      <c r="S435" s="32"/>
      <c r="T435" s="32"/>
      <c r="U435" s="32"/>
      <c r="V435" s="32"/>
      <c r="W435" s="32"/>
      <c r="X435" s="32"/>
      <c r="Y435" s="32"/>
      <c r="Z435" s="32"/>
      <c r="AA435" s="32"/>
      <c r="AB435" s="32"/>
    </row>
    <row r="436" spans="1:28" ht="12" customHeight="1">
      <c r="A436" s="32"/>
      <c r="B436" s="32"/>
      <c r="C436" s="32"/>
      <c r="D436" s="32"/>
      <c r="E436" s="452"/>
      <c r="F436" s="32"/>
      <c r="G436" s="32"/>
      <c r="H436" s="32"/>
      <c r="I436" s="32"/>
      <c r="J436" s="32"/>
      <c r="K436" s="32"/>
      <c r="L436" s="32"/>
      <c r="M436" s="32"/>
      <c r="N436" s="36"/>
      <c r="O436" s="32"/>
      <c r="P436" s="32"/>
      <c r="Q436" s="32"/>
      <c r="R436" s="32"/>
      <c r="S436" s="32"/>
      <c r="T436" s="32"/>
      <c r="U436" s="32"/>
      <c r="V436" s="32"/>
      <c r="W436" s="32"/>
      <c r="X436" s="32"/>
      <c r="Y436" s="32"/>
      <c r="Z436" s="32"/>
      <c r="AA436" s="32"/>
      <c r="AB436" s="32"/>
    </row>
    <row r="437" spans="1:28" ht="12" customHeight="1">
      <c r="A437" s="32"/>
      <c r="B437" s="32"/>
      <c r="C437" s="32"/>
      <c r="D437" s="32"/>
      <c r="E437" s="452"/>
      <c r="F437" s="32"/>
      <c r="G437" s="32"/>
      <c r="H437" s="32"/>
      <c r="I437" s="32"/>
      <c r="J437" s="32"/>
      <c r="K437" s="32"/>
      <c r="L437" s="32"/>
      <c r="M437" s="32"/>
      <c r="N437" s="36"/>
      <c r="O437" s="32"/>
      <c r="P437" s="32"/>
      <c r="Q437" s="32"/>
      <c r="R437" s="32"/>
      <c r="S437" s="32"/>
      <c r="T437" s="32"/>
      <c r="U437" s="32"/>
      <c r="V437" s="32"/>
      <c r="W437" s="32"/>
      <c r="X437" s="32"/>
      <c r="Y437" s="32"/>
      <c r="Z437" s="32"/>
      <c r="AA437" s="32"/>
      <c r="AB437" s="32"/>
    </row>
    <row r="438" spans="1:28" ht="12" customHeight="1">
      <c r="A438" s="32"/>
      <c r="B438" s="32"/>
      <c r="C438" s="32"/>
      <c r="D438" s="32"/>
      <c r="E438" s="452"/>
      <c r="F438" s="32"/>
      <c r="G438" s="32"/>
      <c r="H438" s="32"/>
      <c r="I438" s="32"/>
      <c r="J438" s="32"/>
      <c r="K438" s="32"/>
      <c r="L438" s="32"/>
      <c r="M438" s="32"/>
      <c r="N438" s="36"/>
      <c r="O438" s="32"/>
      <c r="P438" s="32"/>
      <c r="Q438" s="32"/>
      <c r="R438" s="32"/>
      <c r="S438" s="32"/>
      <c r="T438" s="32"/>
      <c r="U438" s="32"/>
      <c r="V438" s="32"/>
      <c r="W438" s="32"/>
      <c r="X438" s="32"/>
      <c r="Y438" s="32"/>
      <c r="Z438" s="32"/>
      <c r="AA438" s="32"/>
      <c r="AB438" s="32"/>
    </row>
    <row r="439" spans="1:28" ht="12" customHeight="1">
      <c r="A439" s="32"/>
      <c r="B439" s="32"/>
      <c r="C439" s="32"/>
      <c r="D439" s="32"/>
      <c r="E439" s="452"/>
      <c r="F439" s="32"/>
      <c r="G439" s="32"/>
      <c r="H439" s="32"/>
      <c r="I439" s="32"/>
      <c r="J439" s="32"/>
      <c r="K439" s="32"/>
      <c r="L439" s="32"/>
      <c r="M439" s="32"/>
      <c r="N439" s="36"/>
      <c r="O439" s="32"/>
      <c r="P439" s="32"/>
      <c r="Q439" s="32"/>
      <c r="R439" s="32"/>
      <c r="S439" s="32"/>
      <c r="T439" s="32"/>
      <c r="U439" s="32"/>
      <c r="V439" s="32"/>
      <c r="W439" s="32"/>
      <c r="X439" s="32"/>
      <c r="Y439" s="32"/>
      <c r="Z439" s="32"/>
      <c r="AA439" s="32"/>
      <c r="AB439" s="32"/>
    </row>
    <row r="440" spans="1:28" ht="12" customHeight="1">
      <c r="A440" s="32"/>
      <c r="B440" s="32"/>
      <c r="C440" s="32"/>
      <c r="D440" s="32"/>
      <c r="E440" s="452"/>
      <c r="F440" s="32"/>
      <c r="G440" s="32"/>
      <c r="H440" s="32"/>
      <c r="I440" s="32"/>
      <c r="J440" s="32"/>
      <c r="K440" s="32"/>
      <c r="L440" s="32"/>
      <c r="M440" s="32"/>
      <c r="N440" s="36"/>
      <c r="O440" s="32"/>
      <c r="P440" s="32"/>
      <c r="Q440" s="32"/>
      <c r="R440" s="32"/>
      <c r="S440" s="32"/>
      <c r="T440" s="32"/>
      <c r="U440" s="32"/>
      <c r="V440" s="32"/>
      <c r="W440" s="32"/>
      <c r="X440" s="32"/>
      <c r="Y440" s="32"/>
      <c r="Z440" s="32"/>
      <c r="AA440" s="32"/>
      <c r="AB440" s="32"/>
    </row>
    <row r="441" spans="1:28" ht="12" customHeight="1">
      <c r="A441" s="32"/>
      <c r="B441" s="32"/>
      <c r="C441" s="32"/>
      <c r="D441" s="32"/>
      <c r="E441" s="452"/>
      <c r="F441" s="32"/>
      <c r="G441" s="32"/>
      <c r="H441" s="32"/>
      <c r="I441" s="32"/>
      <c r="J441" s="32"/>
      <c r="K441" s="32"/>
      <c r="L441" s="32"/>
      <c r="M441" s="32"/>
      <c r="N441" s="36"/>
      <c r="O441" s="32"/>
      <c r="P441" s="32"/>
      <c r="Q441" s="32"/>
      <c r="R441" s="32"/>
      <c r="S441" s="32"/>
      <c r="T441" s="32"/>
      <c r="U441" s="32"/>
      <c r="V441" s="32"/>
      <c r="W441" s="32"/>
      <c r="X441" s="32"/>
      <c r="Y441" s="32"/>
      <c r="Z441" s="32"/>
      <c r="AA441" s="32"/>
      <c r="AB441" s="32"/>
    </row>
    <row r="442" spans="1:28" ht="12" customHeight="1">
      <c r="A442" s="32"/>
      <c r="B442" s="32"/>
      <c r="C442" s="32"/>
      <c r="D442" s="32"/>
      <c r="E442" s="452"/>
      <c r="F442" s="32"/>
      <c r="G442" s="32"/>
      <c r="H442" s="32"/>
      <c r="I442" s="32"/>
      <c r="J442" s="32"/>
      <c r="K442" s="32"/>
      <c r="L442" s="32"/>
      <c r="M442" s="32"/>
      <c r="N442" s="36"/>
      <c r="O442" s="32"/>
      <c r="P442" s="32"/>
      <c r="Q442" s="32"/>
      <c r="R442" s="32"/>
      <c r="S442" s="32"/>
      <c r="T442" s="32"/>
      <c r="U442" s="32"/>
      <c r="V442" s="32"/>
      <c r="W442" s="32"/>
      <c r="X442" s="32"/>
      <c r="Y442" s="32"/>
      <c r="Z442" s="32"/>
      <c r="AA442" s="32"/>
      <c r="AB442" s="32"/>
    </row>
    <row r="443" spans="1:28" ht="12" customHeight="1">
      <c r="A443" s="32"/>
      <c r="B443" s="32"/>
      <c r="C443" s="32"/>
      <c r="D443" s="32"/>
      <c r="E443" s="452"/>
      <c r="F443" s="32"/>
      <c r="G443" s="32"/>
      <c r="H443" s="32"/>
      <c r="I443" s="32"/>
      <c r="J443" s="32"/>
      <c r="K443" s="32"/>
      <c r="L443" s="32"/>
      <c r="M443" s="32"/>
      <c r="N443" s="36"/>
      <c r="O443" s="32"/>
      <c r="P443" s="32"/>
      <c r="Q443" s="32"/>
      <c r="R443" s="32"/>
      <c r="S443" s="32"/>
      <c r="T443" s="32"/>
      <c r="U443" s="32"/>
      <c r="V443" s="32"/>
      <c r="W443" s="32"/>
      <c r="X443" s="32"/>
      <c r="Y443" s="32"/>
      <c r="Z443" s="32"/>
      <c r="AA443" s="32"/>
      <c r="AB443" s="32"/>
    </row>
    <row r="444" spans="1:28" ht="12" customHeight="1">
      <c r="A444" s="32"/>
      <c r="B444" s="32"/>
      <c r="C444" s="32"/>
      <c r="D444" s="32"/>
      <c r="E444" s="452"/>
      <c r="F444" s="32"/>
      <c r="G444" s="32"/>
      <c r="H444" s="32"/>
      <c r="I444" s="32"/>
      <c r="J444" s="32"/>
      <c r="K444" s="32"/>
      <c r="L444" s="32"/>
      <c r="M444" s="32"/>
      <c r="N444" s="36"/>
      <c r="O444" s="32"/>
      <c r="P444" s="32"/>
      <c r="Q444" s="32"/>
      <c r="R444" s="32"/>
      <c r="S444" s="32"/>
      <c r="T444" s="32"/>
      <c r="U444" s="32"/>
      <c r="V444" s="32"/>
      <c r="W444" s="32"/>
      <c r="X444" s="32"/>
      <c r="Y444" s="32"/>
      <c r="Z444" s="32"/>
      <c r="AA444" s="32"/>
      <c r="AB444" s="32"/>
    </row>
    <row r="445" spans="1:28" ht="12" customHeight="1">
      <c r="A445" s="32"/>
      <c r="B445" s="32"/>
      <c r="C445" s="32"/>
      <c r="D445" s="32"/>
      <c r="E445" s="452"/>
      <c r="F445" s="32"/>
      <c r="G445" s="32"/>
      <c r="H445" s="32"/>
      <c r="I445" s="32"/>
      <c r="J445" s="32"/>
      <c r="K445" s="32"/>
      <c r="L445" s="32"/>
      <c r="M445" s="32"/>
      <c r="N445" s="36"/>
      <c r="O445" s="32"/>
      <c r="P445" s="32"/>
      <c r="Q445" s="32"/>
      <c r="R445" s="32"/>
      <c r="S445" s="32"/>
      <c r="T445" s="32"/>
      <c r="U445" s="32"/>
      <c r="V445" s="32"/>
      <c r="W445" s="32"/>
      <c r="X445" s="32"/>
      <c r="Y445" s="32"/>
      <c r="Z445" s="32"/>
      <c r="AA445" s="32"/>
      <c r="AB445" s="32"/>
    </row>
    <row r="446" spans="1:28" ht="12" customHeight="1">
      <c r="A446" s="32"/>
      <c r="B446" s="32"/>
      <c r="C446" s="32"/>
      <c r="D446" s="32"/>
      <c r="E446" s="452"/>
      <c r="F446" s="32"/>
      <c r="G446" s="32"/>
      <c r="H446" s="32"/>
      <c r="I446" s="32"/>
      <c r="J446" s="32"/>
      <c r="K446" s="32"/>
      <c r="L446" s="32"/>
      <c r="M446" s="32"/>
      <c r="N446" s="36"/>
      <c r="O446" s="32"/>
      <c r="P446" s="32"/>
      <c r="Q446" s="32"/>
      <c r="R446" s="32"/>
      <c r="S446" s="32"/>
      <c r="T446" s="32"/>
      <c r="U446" s="32"/>
      <c r="V446" s="32"/>
      <c r="W446" s="32"/>
      <c r="X446" s="32"/>
      <c r="Y446" s="32"/>
      <c r="Z446" s="32"/>
      <c r="AA446" s="32"/>
      <c r="AB446" s="32"/>
    </row>
    <row r="447" spans="1:28" ht="12" customHeight="1">
      <c r="A447" s="32"/>
      <c r="B447" s="32"/>
      <c r="C447" s="32"/>
      <c r="D447" s="32"/>
      <c r="E447" s="452"/>
      <c r="F447" s="32"/>
      <c r="G447" s="32"/>
      <c r="H447" s="32"/>
      <c r="I447" s="32"/>
      <c r="J447" s="32"/>
      <c r="K447" s="32"/>
      <c r="L447" s="32"/>
      <c r="M447" s="32"/>
      <c r="N447" s="36"/>
      <c r="O447" s="32"/>
      <c r="P447" s="32"/>
      <c r="Q447" s="32"/>
      <c r="R447" s="32"/>
      <c r="S447" s="32"/>
      <c r="T447" s="32"/>
      <c r="U447" s="32"/>
      <c r="V447" s="32"/>
      <c r="W447" s="32"/>
      <c r="X447" s="32"/>
      <c r="Y447" s="32"/>
      <c r="Z447" s="32"/>
      <c r="AA447" s="32"/>
      <c r="AB447" s="32"/>
    </row>
    <row r="448" spans="1:28" ht="12" customHeight="1">
      <c r="A448" s="32"/>
      <c r="B448" s="32"/>
      <c r="C448" s="32"/>
      <c r="D448" s="32"/>
      <c r="E448" s="452"/>
      <c r="F448" s="32"/>
      <c r="G448" s="32"/>
      <c r="H448" s="32"/>
      <c r="I448" s="32"/>
      <c r="J448" s="32"/>
      <c r="K448" s="32"/>
      <c r="L448" s="32"/>
      <c r="M448" s="32"/>
      <c r="N448" s="36"/>
      <c r="O448" s="32"/>
      <c r="P448" s="32"/>
      <c r="Q448" s="32"/>
      <c r="R448" s="32"/>
      <c r="S448" s="32"/>
      <c r="T448" s="32"/>
      <c r="U448" s="32"/>
      <c r="V448" s="32"/>
      <c r="W448" s="32"/>
      <c r="X448" s="32"/>
      <c r="Y448" s="32"/>
      <c r="Z448" s="32"/>
      <c r="AA448" s="32"/>
      <c r="AB448" s="32"/>
    </row>
    <row r="449" spans="1:28" ht="12" customHeight="1">
      <c r="A449" s="32"/>
      <c r="B449" s="32"/>
      <c r="C449" s="32"/>
      <c r="D449" s="32"/>
      <c r="E449" s="452"/>
      <c r="F449" s="32"/>
      <c r="G449" s="32"/>
      <c r="H449" s="32"/>
      <c r="I449" s="32"/>
      <c r="J449" s="32"/>
      <c r="K449" s="32"/>
      <c r="L449" s="32"/>
      <c r="M449" s="32"/>
      <c r="N449" s="36"/>
      <c r="O449" s="32"/>
      <c r="P449" s="32"/>
      <c r="Q449" s="32"/>
      <c r="R449" s="32"/>
      <c r="S449" s="32"/>
      <c r="T449" s="32"/>
      <c r="U449" s="32"/>
      <c r="V449" s="32"/>
      <c r="W449" s="32"/>
      <c r="X449" s="32"/>
      <c r="Y449" s="32"/>
      <c r="Z449" s="32"/>
      <c r="AA449" s="32"/>
      <c r="AB449" s="32"/>
    </row>
    <row r="450" spans="1:28" ht="12" customHeight="1">
      <c r="A450" s="32"/>
      <c r="B450" s="32"/>
      <c r="C450" s="32"/>
      <c r="D450" s="32"/>
      <c r="E450" s="452"/>
      <c r="F450" s="32"/>
      <c r="G450" s="32"/>
      <c r="H450" s="32"/>
      <c r="I450" s="32"/>
      <c r="J450" s="32"/>
      <c r="K450" s="32"/>
      <c r="L450" s="32"/>
      <c r="M450" s="32"/>
      <c r="N450" s="36"/>
      <c r="O450" s="32"/>
      <c r="P450" s="32"/>
      <c r="Q450" s="32"/>
      <c r="R450" s="32"/>
      <c r="S450" s="32"/>
      <c r="T450" s="32"/>
      <c r="U450" s="32"/>
      <c r="V450" s="32"/>
      <c r="W450" s="32"/>
      <c r="X450" s="32"/>
      <c r="Y450" s="32"/>
      <c r="Z450" s="32"/>
      <c r="AA450" s="32"/>
      <c r="AB450" s="32"/>
    </row>
    <row r="451" spans="1:28" ht="12" customHeight="1">
      <c r="A451" s="32"/>
      <c r="B451" s="32"/>
      <c r="C451" s="32"/>
      <c r="D451" s="32"/>
      <c r="E451" s="452"/>
      <c r="F451" s="32"/>
      <c r="G451" s="32"/>
      <c r="H451" s="32"/>
      <c r="I451" s="32"/>
      <c r="J451" s="32"/>
      <c r="K451" s="32"/>
      <c r="L451" s="32"/>
      <c r="M451" s="32"/>
      <c r="N451" s="36"/>
      <c r="O451" s="32"/>
      <c r="P451" s="32"/>
      <c r="Q451" s="32"/>
      <c r="R451" s="32"/>
      <c r="S451" s="32"/>
      <c r="T451" s="32"/>
      <c r="U451" s="32"/>
      <c r="V451" s="32"/>
      <c r="W451" s="32"/>
      <c r="X451" s="32"/>
      <c r="Y451" s="32"/>
      <c r="Z451" s="32"/>
      <c r="AA451" s="32"/>
      <c r="AB451" s="32"/>
    </row>
    <row r="452" spans="1:28" ht="12" customHeight="1">
      <c r="A452" s="32"/>
      <c r="B452" s="32"/>
      <c r="C452" s="32"/>
      <c r="D452" s="32"/>
      <c r="E452" s="452"/>
      <c r="F452" s="32"/>
      <c r="G452" s="32"/>
      <c r="H452" s="32"/>
      <c r="I452" s="32"/>
      <c r="J452" s="32"/>
      <c r="K452" s="32"/>
      <c r="L452" s="32"/>
      <c r="M452" s="32"/>
      <c r="N452" s="36"/>
      <c r="O452" s="32"/>
      <c r="P452" s="32"/>
      <c r="Q452" s="32"/>
      <c r="R452" s="32"/>
      <c r="S452" s="32"/>
      <c r="T452" s="32"/>
      <c r="U452" s="32"/>
      <c r="V452" s="32"/>
      <c r="W452" s="32"/>
      <c r="X452" s="32"/>
      <c r="Y452" s="32"/>
      <c r="Z452" s="32"/>
      <c r="AA452" s="32"/>
      <c r="AB452" s="32"/>
    </row>
    <row r="453" spans="1:28" ht="12" customHeight="1">
      <c r="A453" s="32"/>
      <c r="B453" s="32"/>
      <c r="C453" s="32"/>
      <c r="D453" s="32"/>
      <c r="E453" s="452"/>
      <c r="F453" s="32"/>
      <c r="G453" s="32"/>
      <c r="H453" s="32"/>
      <c r="I453" s="32"/>
      <c r="J453" s="32"/>
      <c r="K453" s="32"/>
      <c r="L453" s="32"/>
      <c r="M453" s="32"/>
      <c r="N453" s="36"/>
      <c r="O453" s="32"/>
      <c r="P453" s="32"/>
      <c r="Q453" s="32"/>
      <c r="R453" s="32"/>
      <c r="S453" s="32"/>
      <c r="T453" s="32"/>
      <c r="U453" s="32"/>
      <c r="V453" s="32"/>
      <c r="W453" s="32"/>
      <c r="X453" s="32"/>
      <c r="Y453" s="32"/>
      <c r="Z453" s="32"/>
      <c r="AA453" s="32"/>
      <c r="AB453" s="32"/>
    </row>
    <row r="454" spans="1:28" ht="12" customHeight="1">
      <c r="A454" s="32"/>
      <c r="B454" s="32"/>
      <c r="C454" s="32"/>
      <c r="D454" s="32"/>
      <c r="E454" s="452"/>
      <c r="F454" s="32"/>
      <c r="G454" s="32"/>
      <c r="H454" s="32"/>
      <c r="I454" s="32"/>
      <c r="J454" s="32"/>
      <c r="K454" s="32"/>
      <c r="L454" s="32"/>
      <c r="M454" s="32"/>
      <c r="N454" s="36"/>
      <c r="O454" s="32"/>
      <c r="P454" s="32"/>
      <c r="Q454" s="32"/>
      <c r="R454" s="32"/>
      <c r="S454" s="32"/>
      <c r="T454" s="32"/>
      <c r="U454" s="32"/>
      <c r="V454" s="32"/>
      <c r="W454" s="32"/>
      <c r="X454" s="32"/>
      <c r="Y454" s="32"/>
      <c r="Z454" s="32"/>
      <c r="AA454" s="32"/>
      <c r="AB454" s="32"/>
    </row>
    <row r="455" spans="1:28" ht="12" customHeight="1">
      <c r="A455" s="32"/>
      <c r="B455" s="32"/>
      <c r="C455" s="32"/>
      <c r="D455" s="32"/>
      <c r="E455" s="452"/>
      <c r="F455" s="32"/>
      <c r="G455" s="32"/>
      <c r="H455" s="32"/>
      <c r="I455" s="32"/>
      <c r="J455" s="32"/>
      <c r="K455" s="32"/>
      <c r="L455" s="32"/>
      <c r="M455" s="32"/>
      <c r="N455" s="36"/>
      <c r="O455" s="32"/>
      <c r="P455" s="32"/>
      <c r="Q455" s="32"/>
      <c r="R455" s="32"/>
      <c r="S455" s="32"/>
      <c r="T455" s="32"/>
      <c r="U455" s="32"/>
      <c r="V455" s="32"/>
      <c r="W455" s="32"/>
      <c r="X455" s="32"/>
      <c r="Y455" s="32"/>
      <c r="Z455" s="32"/>
      <c r="AA455" s="32"/>
      <c r="AB455" s="32"/>
    </row>
    <row r="456" spans="1:28" ht="12" customHeight="1">
      <c r="A456" s="32"/>
      <c r="B456" s="32"/>
      <c r="C456" s="32"/>
      <c r="D456" s="32"/>
      <c r="E456" s="452"/>
      <c r="F456" s="32"/>
      <c r="G456" s="32"/>
      <c r="H456" s="32"/>
      <c r="I456" s="32"/>
      <c r="J456" s="32"/>
      <c r="K456" s="32"/>
      <c r="L456" s="32"/>
      <c r="M456" s="32"/>
      <c r="N456" s="36"/>
      <c r="O456" s="32"/>
      <c r="P456" s="32"/>
      <c r="Q456" s="32"/>
      <c r="R456" s="32"/>
      <c r="S456" s="32"/>
      <c r="T456" s="32"/>
      <c r="U456" s="32"/>
      <c r="V456" s="32"/>
      <c r="W456" s="32"/>
      <c r="X456" s="32"/>
      <c r="Y456" s="32"/>
      <c r="Z456" s="32"/>
      <c r="AA456" s="32"/>
      <c r="AB456" s="32"/>
    </row>
    <row r="457" spans="1:28" ht="12" customHeight="1">
      <c r="A457" s="32"/>
      <c r="B457" s="32"/>
      <c r="C457" s="32"/>
      <c r="D457" s="32"/>
      <c r="E457" s="452"/>
      <c r="F457" s="32"/>
      <c r="G457" s="32"/>
      <c r="H457" s="32"/>
      <c r="I457" s="32"/>
      <c r="J457" s="32"/>
      <c r="K457" s="32"/>
      <c r="L457" s="32"/>
      <c r="M457" s="32"/>
      <c r="N457" s="36"/>
      <c r="O457" s="32"/>
      <c r="P457" s="32"/>
      <c r="Q457" s="32"/>
      <c r="R457" s="32"/>
      <c r="S457" s="32"/>
      <c r="T457" s="32"/>
      <c r="U457" s="32"/>
      <c r="V457" s="32"/>
      <c r="W457" s="32"/>
      <c r="X457" s="32"/>
      <c r="Y457" s="32"/>
      <c r="Z457" s="32"/>
      <c r="AA457" s="32"/>
      <c r="AB457" s="32"/>
    </row>
    <row r="458" spans="1:28" ht="12" customHeight="1">
      <c r="A458" s="32"/>
      <c r="B458" s="32"/>
      <c r="C458" s="32"/>
      <c r="D458" s="32"/>
      <c r="E458" s="452"/>
      <c r="F458" s="32"/>
      <c r="G458" s="32"/>
      <c r="H458" s="32"/>
      <c r="I458" s="32"/>
      <c r="J458" s="32"/>
      <c r="K458" s="32"/>
      <c r="L458" s="32"/>
      <c r="M458" s="32"/>
      <c r="N458" s="36"/>
      <c r="O458" s="32"/>
      <c r="P458" s="32"/>
      <c r="Q458" s="32"/>
      <c r="R458" s="32"/>
      <c r="S458" s="32"/>
      <c r="T458" s="32"/>
      <c r="U458" s="32"/>
      <c r="V458" s="32"/>
      <c r="W458" s="32"/>
      <c r="X458" s="32"/>
      <c r="Y458" s="32"/>
      <c r="Z458" s="32"/>
      <c r="AA458" s="32"/>
      <c r="AB458" s="32"/>
    </row>
    <row r="459" spans="1:28" ht="12" customHeight="1">
      <c r="A459" s="32"/>
      <c r="B459" s="32"/>
      <c r="C459" s="32"/>
      <c r="D459" s="32"/>
      <c r="E459" s="452"/>
      <c r="F459" s="32"/>
      <c r="G459" s="32"/>
      <c r="H459" s="32"/>
      <c r="I459" s="32"/>
      <c r="J459" s="32"/>
      <c r="K459" s="32"/>
      <c r="L459" s="32"/>
      <c r="M459" s="32"/>
      <c r="N459" s="36"/>
      <c r="O459" s="32"/>
      <c r="P459" s="32"/>
      <c r="Q459" s="32"/>
      <c r="R459" s="32"/>
      <c r="S459" s="32"/>
      <c r="T459" s="32"/>
      <c r="U459" s="32"/>
      <c r="V459" s="32"/>
      <c r="W459" s="32"/>
      <c r="X459" s="32"/>
      <c r="Y459" s="32"/>
      <c r="Z459" s="32"/>
      <c r="AA459" s="32"/>
      <c r="AB459" s="32"/>
    </row>
    <row r="460" spans="1:28" ht="12" customHeight="1">
      <c r="A460" s="32"/>
      <c r="B460" s="32"/>
      <c r="C460" s="32"/>
      <c r="D460" s="32"/>
      <c r="E460" s="452"/>
      <c r="F460" s="32"/>
      <c r="G460" s="32"/>
      <c r="H460" s="32"/>
      <c r="I460" s="32"/>
      <c r="J460" s="32"/>
      <c r="K460" s="32"/>
      <c r="L460" s="32"/>
      <c r="M460" s="32"/>
      <c r="N460" s="36"/>
      <c r="O460" s="32"/>
      <c r="P460" s="32"/>
      <c r="Q460" s="32"/>
      <c r="R460" s="32"/>
      <c r="S460" s="32"/>
      <c r="T460" s="32"/>
      <c r="U460" s="32"/>
      <c r="V460" s="32"/>
      <c r="W460" s="32"/>
      <c r="X460" s="32"/>
      <c r="Y460" s="32"/>
      <c r="Z460" s="32"/>
      <c r="AA460" s="32"/>
      <c r="AB460" s="32"/>
    </row>
    <row r="461" spans="1:28" ht="12" customHeight="1">
      <c r="A461" s="32"/>
      <c r="B461" s="32"/>
      <c r="C461" s="32"/>
      <c r="D461" s="32"/>
      <c r="E461" s="452"/>
      <c r="F461" s="32"/>
      <c r="G461" s="32"/>
      <c r="H461" s="32"/>
      <c r="I461" s="32"/>
      <c r="J461" s="32"/>
      <c r="K461" s="32"/>
      <c r="L461" s="32"/>
      <c r="M461" s="32"/>
      <c r="N461" s="36"/>
      <c r="O461" s="32"/>
      <c r="P461" s="32"/>
      <c r="Q461" s="32"/>
      <c r="R461" s="32"/>
      <c r="S461" s="32"/>
      <c r="T461" s="32"/>
      <c r="U461" s="32"/>
      <c r="V461" s="32"/>
      <c r="W461" s="32"/>
      <c r="X461" s="32"/>
      <c r="Y461" s="32"/>
      <c r="Z461" s="32"/>
      <c r="AA461" s="32"/>
      <c r="AB461" s="32"/>
    </row>
    <row r="462" spans="1:28" ht="12" customHeight="1">
      <c r="A462" s="32"/>
      <c r="B462" s="32"/>
      <c r="C462" s="32"/>
      <c r="D462" s="32"/>
      <c r="E462" s="452"/>
      <c r="F462" s="32"/>
      <c r="G462" s="32"/>
      <c r="H462" s="32"/>
      <c r="I462" s="32"/>
      <c r="J462" s="32"/>
      <c r="K462" s="32"/>
      <c r="L462" s="32"/>
      <c r="M462" s="32"/>
      <c r="N462" s="36"/>
      <c r="O462" s="32"/>
      <c r="P462" s="32"/>
      <c r="Q462" s="32"/>
      <c r="R462" s="32"/>
      <c r="S462" s="32"/>
      <c r="T462" s="32"/>
      <c r="U462" s="32"/>
      <c r="V462" s="32"/>
      <c r="W462" s="32"/>
      <c r="X462" s="32"/>
      <c r="Y462" s="32"/>
      <c r="Z462" s="32"/>
      <c r="AA462" s="32"/>
      <c r="AB462" s="32"/>
    </row>
    <row r="463" spans="1:28" ht="12" customHeight="1">
      <c r="A463" s="32"/>
      <c r="B463" s="32"/>
      <c r="C463" s="32"/>
      <c r="D463" s="32"/>
      <c r="E463" s="452"/>
      <c r="F463" s="32"/>
      <c r="G463" s="32"/>
      <c r="H463" s="32"/>
      <c r="I463" s="32"/>
      <c r="J463" s="32"/>
      <c r="K463" s="32"/>
      <c r="L463" s="32"/>
      <c r="M463" s="32"/>
      <c r="N463" s="36"/>
      <c r="O463" s="32"/>
      <c r="P463" s="32"/>
      <c r="Q463" s="32"/>
      <c r="R463" s="32"/>
      <c r="S463" s="32"/>
      <c r="T463" s="32"/>
      <c r="U463" s="32"/>
      <c r="V463" s="32"/>
      <c r="W463" s="32"/>
      <c r="X463" s="32"/>
      <c r="Y463" s="32"/>
      <c r="Z463" s="32"/>
      <c r="AA463" s="32"/>
      <c r="AB463" s="32"/>
    </row>
    <row r="464" spans="1:28" ht="12" customHeight="1">
      <c r="A464" s="32"/>
      <c r="B464" s="32"/>
      <c r="C464" s="32"/>
      <c r="D464" s="32"/>
      <c r="E464" s="452"/>
      <c r="F464" s="32"/>
      <c r="G464" s="32"/>
      <c r="H464" s="32"/>
      <c r="I464" s="32"/>
      <c r="J464" s="32"/>
      <c r="K464" s="32"/>
      <c r="L464" s="32"/>
      <c r="M464" s="32"/>
      <c r="N464" s="36"/>
      <c r="O464" s="32"/>
      <c r="P464" s="32"/>
      <c r="Q464" s="32"/>
      <c r="R464" s="32"/>
      <c r="S464" s="32"/>
      <c r="T464" s="32"/>
      <c r="U464" s="32"/>
      <c r="V464" s="32"/>
      <c r="W464" s="32"/>
      <c r="X464" s="32"/>
      <c r="Y464" s="32"/>
      <c r="Z464" s="32"/>
      <c r="AA464" s="32"/>
      <c r="AB464" s="32"/>
    </row>
    <row r="465" spans="1:28" ht="12" customHeight="1">
      <c r="A465" s="32"/>
      <c r="B465" s="32"/>
      <c r="C465" s="32"/>
      <c r="D465" s="32"/>
      <c r="E465" s="452"/>
      <c r="F465" s="32"/>
      <c r="G465" s="32"/>
      <c r="H465" s="32"/>
      <c r="I465" s="32"/>
      <c r="J465" s="32"/>
      <c r="K465" s="32"/>
      <c r="L465" s="32"/>
      <c r="M465" s="32"/>
      <c r="N465" s="36"/>
      <c r="O465" s="32"/>
      <c r="P465" s="32"/>
      <c r="Q465" s="32"/>
      <c r="R465" s="32"/>
      <c r="S465" s="32"/>
      <c r="T465" s="32"/>
      <c r="U465" s="32"/>
      <c r="V465" s="32"/>
      <c r="W465" s="32"/>
      <c r="X465" s="32"/>
      <c r="Y465" s="32"/>
      <c r="Z465" s="32"/>
      <c r="AA465" s="32"/>
      <c r="AB465" s="32"/>
    </row>
    <row r="466" spans="1:28" ht="12" customHeight="1">
      <c r="A466" s="32"/>
      <c r="B466" s="32"/>
      <c r="C466" s="32"/>
      <c r="D466" s="32"/>
      <c r="E466" s="452"/>
      <c r="F466" s="32"/>
      <c r="G466" s="32"/>
      <c r="H466" s="32"/>
      <c r="I466" s="32"/>
      <c r="J466" s="32"/>
      <c r="K466" s="32"/>
      <c r="L466" s="32"/>
      <c r="M466" s="32"/>
      <c r="N466" s="36"/>
      <c r="O466" s="32"/>
      <c r="P466" s="32"/>
      <c r="Q466" s="32"/>
      <c r="R466" s="32"/>
      <c r="S466" s="32"/>
      <c r="T466" s="32"/>
      <c r="U466" s="32"/>
      <c r="V466" s="32"/>
      <c r="W466" s="32"/>
      <c r="X466" s="32"/>
      <c r="Y466" s="32"/>
      <c r="Z466" s="32"/>
      <c r="AA466" s="32"/>
      <c r="AB466" s="32"/>
    </row>
    <row r="467" spans="1:28" ht="12" customHeight="1">
      <c r="A467" s="32"/>
      <c r="B467" s="32"/>
      <c r="C467" s="32"/>
      <c r="D467" s="32"/>
      <c r="E467" s="452"/>
      <c r="F467" s="32"/>
      <c r="G467" s="32"/>
      <c r="H467" s="32"/>
      <c r="I467" s="32"/>
      <c r="J467" s="32"/>
      <c r="K467" s="32"/>
      <c r="L467" s="32"/>
      <c r="M467" s="32"/>
      <c r="N467" s="36"/>
      <c r="O467" s="32"/>
      <c r="P467" s="32"/>
      <c r="Q467" s="32"/>
      <c r="R467" s="32"/>
      <c r="S467" s="32"/>
      <c r="T467" s="32"/>
      <c r="U467" s="32"/>
      <c r="V467" s="32"/>
      <c r="W467" s="32"/>
      <c r="X467" s="32"/>
      <c r="Y467" s="32"/>
      <c r="Z467" s="32"/>
      <c r="AA467" s="32"/>
      <c r="AB467" s="32"/>
    </row>
    <row r="468" spans="1:28" ht="12" customHeight="1">
      <c r="A468" s="32"/>
      <c r="B468" s="32"/>
      <c r="C468" s="32"/>
      <c r="D468" s="32"/>
      <c r="E468" s="452"/>
      <c r="F468" s="32"/>
      <c r="G468" s="32"/>
      <c r="H468" s="32"/>
      <c r="I468" s="32"/>
      <c r="J468" s="32"/>
      <c r="K468" s="32"/>
      <c r="L468" s="32"/>
      <c r="M468" s="32"/>
      <c r="N468" s="36"/>
      <c r="O468" s="32"/>
      <c r="P468" s="32"/>
      <c r="Q468" s="32"/>
      <c r="R468" s="32"/>
      <c r="S468" s="32"/>
      <c r="T468" s="32"/>
      <c r="U468" s="32"/>
      <c r="V468" s="32"/>
      <c r="W468" s="32"/>
      <c r="X468" s="32"/>
      <c r="Y468" s="32"/>
      <c r="Z468" s="32"/>
      <c r="AA468" s="32"/>
      <c r="AB468" s="32"/>
    </row>
    <row r="469" spans="1:28" ht="12" customHeight="1">
      <c r="A469" s="32"/>
      <c r="B469" s="32"/>
      <c r="C469" s="32"/>
      <c r="D469" s="32"/>
      <c r="E469" s="452"/>
      <c r="F469" s="32"/>
      <c r="G469" s="32"/>
      <c r="H469" s="32"/>
      <c r="I469" s="32"/>
      <c r="J469" s="32"/>
      <c r="K469" s="32"/>
      <c r="L469" s="32"/>
      <c r="M469" s="32"/>
      <c r="N469" s="36"/>
      <c r="O469" s="32"/>
      <c r="P469" s="32"/>
      <c r="Q469" s="32"/>
      <c r="R469" s="32"/>
      <c r="S469" s="32"/>
      <c r="T469" s="32"/>
      <c r="U469" s="32"/>
      <c r="V469" s="32"/>
      <c r="W469" s="32"/>
      <c r="X469" s="32"/>
      <c r="Y469" s="32"/>
      <c r="Z469" s="32"/>
      <c r="AA469" s="32"/>
      <c r="AB469" s="32"/>
    </row>
    <row r="470" spans="1:28" ht="12" customHeight="1">
      <c r="A470" s="32"/>
      <c r="B470" s="32"/>
      <c r="C470" s="32"/>
      <c r="D470" s="32"/>
      <c r="E470" s="452"/>
      <c r="F470" s="32"/>
      <c r="G470" s="32"/>
      <c r="H470" s="32"/>
      <c r="I470" s="32"/>
      <c r="J470" s="32"/>
      <c r="K470" s="32"/>
      <c r="L470" s="32"/>
      <c r="M470" s="32"/>
      <c r="N470" s="36"/>
      <c r="O470" s="32"/>
      <c r="P470" s="32"/>
      <c r="Q470" s="32"/>
      <c r="R470" s="32"/>
      <c r="S470" s="32"/>
      <c r="T470" s="32"/>
      <c r="U470" s="32"/>
      <c r="V470" s="32"/>
      <c r="W470" s="32"/>
      <c r="X470" s="32"/>
      <c r="Y470" s="32"/>
      <c r="Z470" s="32"/>
      <c r="AA470" s="32"/>
      <c r="AB470" s="32"/>
    </row>
    <row r="471" spans="1:28" ht="12" customHeight="1">
      <c r="A471" s="32"/>
      <c r="B471" s="32"/>
      <c r="C471" s="32"/>
      <c r="D471" s="32"/>
      <c r="E471" s="452"/>
      <c r="F471" s="32"/>
      <c r="G471" s="32"/>
      <c r="H471" s="32"/>
      <c r="I471" s="32"/>
      <c r="J471" s="32"/>
      <c r="K471" s="32"/>
      <c r="L471" s="32"/>
      <c r="M471" s="32"/>
      <c r="N471" s="36"/>
      <c r="O471" s="32"/>
      <c r="P471" s="32"/>
      <c r="Q471" s="32"/>
      <c r="R471" s="32"/>
      <c r="S471" s="32"/>
      <c r="T471" s="32"/>
      <c r="U471" s="32"/>
      <c r="V471" s="32"/>
      <c r="W471" s="32"/>
      <c r="X471" s="32"/>
      <c r="Y471" s="32"/>
      <c r="Z471" s="32"/>
      <c r="AA471" s="32"/>
      <c r="AB471" s="32"/>
    </row>
    <row r="472" spans="1:28" ht="12" customHeight="1">
      <c r="A472" s="32"/>
      <c r="B472" s="32"/>
      <c r="C472" s="32"/>
      <c r="D472" s="32"/>
      <c r="E472" s="452"/>
      <c r="F472" s="32"/>
      <c r="G472" s="32"/>
      <c r="H472" s="32"/>
      <c r="I472" s="32"/>
      <c r="J472" s="32"/>
      <c r="K472" s="32"/>
      <c r="L472" s="32"/>
      <c r="M472" s="32"/>
      <c r="N472" s="36"/>
      <c r="O472" s="32"/>
      <c r="P472" s="32"/>
      <c r="Q472" s="32"/>
      <c r="R472" s="32"/>
      <c r="S472" s="32"/>
      <c r="T472" s="32"/>
      <c r="U472" s="32"/>
      <c r="V472" s="32"/>
      <c r="W472" s="32"/>
      <c r="X472" s="32"/>
      <c r="Y472" s="32"/>
      <c r="Z472" s="32"/>
      <c r="AA472" s="32"/>
      <c r="AB472" s="32"/>
    </row>
    <row r="473" spans="1:28" ht="12" customHeight="1">
      <c r="A473" s="32"/>
      <c r="B473" s="32"/>
      <c r="C473" s="32"/>
      <c r="D473" s="32"/>
      <c r="E473" s="452"/>
      <c r="F473" s="32"/>
      <c r="G473" s="32"/>
      <c r="H473" s="32"/>
      <c r="I473" s="32"/>
      <c r="J473" s="32"/>
      <c r="K473" s="32"/>
      <c r="L473" s="32"/>
      <c r="M473" s="32"/>
      <c r="N473" s="36"/>
      <c r="O473" s="32"/>
      <c r="P473" s="32"/>
      <c r="Q473" s="32"/>
      <c r="R473" s="32"/>
      <c r="S473" s="32"/>
      <c r="T473" s="32"/>
      <c r="U473" s="32"/>
      <c r="V473" s="32"/>
      <c r="W473" s="32"/>
      <c r="X473" s="32"/>
      <c r="Y473" s="32"/>
      <c r="Z473" s="32"/>
      <c r="AA473" s="32"/>
      <c r="AB473" s="32"/>
    </row>
    <row r="474" spans="1:28" ht="12" customHeight="1">
      <c r="A474" s="32"/>
      <c r="B474" s="32"/>
      <c r="C474" s="32"/>
      <c r="D474" s="32"/>
      <c r="E474" s="452"/>
      <c r="F474" s="32"/>
      <c r="G474" s="32"/>
      <c r="H474" s="32"/>
      <c r="I474" s="32"/>
      <c r="J474" s="32"/>
      <c r="K474" s="32"/>
      <c r="L474" s="32"/>
      <c r="M474" s="32"/>
      <c r="N474" s="36"/>
      <c r="O474" s="32"/>
      <c r="P474" s="32"/>
      <c r="Q474" s="32"/>
      <c r="R474" s="32"/>
      <c r="S474" s="32"/>
      <c r="T474" s="32"/>
      <c r="U474" s="32"/>
      <c r="V474" s="32"/>
      <c r="W474" s="32"/>
      <c r="X474" s="32"/>
      <c r="Y474" s="32"/>
      <c r="Z474" s="32"/>
      <c r="AA474" s="32"/>
      <c r="AB474" s="32"/>
    </row>
    <row r="475" spans="1:28" ht="12" customHeight="1">
      <c r="A475" s="32"/>
      <c r="B475" s="32"/>
      <c r="C475" s="32"/>
      <c r="D475" s="32"/>
      <c r="E475" s="452"/>
      <c r="F475" s="32"/>
      <c r="G475" s="32"/>
      <c r="H475" s="32"/>
      <c r="I475" s="32"/>
      <c r="J475" s="32"/>
      <c r="K475" s="32"/>
      <c r="L475" s="32"/>
      <c r="M475" s="32"/>
      <c r="N475" s="36"/>
      <c r="O475" s="32"/>
      <c r="P475" s="32"/>
      <c r="Q475" s="32"/>
      <c r="R475" s="32"/>
      <c r="S475" s="32"/>
      <c r="T475" s="32"/>
      <c r="U475" s="32"/>
      <c r="V475" s="32"/>
      <c r="W475" s="32"/>
      <c r="X475" s="32"/>
      <c r="Y475" s="32"/>
      <c r="Z475" s="32"/>
      <c r="AA475" s="32"/>
      <c r="AB475" s="32"/>
    </row>
    <row r="476" spans="1:28" ht="12" customHeight="1">
      <c r="A476" s="32"/>
      <c r="B476" s="32"/>
      <c r="C476" s="32"/>
      <c r="D476" s="32"/>
      <c r="E476" s="452"/>
      <c r="F476" s="32"/>
      <c r="G476" s="32"/>
      <c r="H476" s="32"/>
      <c r="I476" s="32"/>
      <c r="J476" s="32"/>
      <c r="K476" s="32"/>
      <c r="L476" s="32"/>
      <c r="M476" s="32"/>
      <c r="N476" s="36"/>
      <c r="O476" s="32"/>
      <c r="P476" s="32"/>
      <c r="Q476" s="32"/>
      <c r="R476" s="32"/>
      <c r="S476" s="32"/>
      <c r="T476" s="32"/>
      <c r="U476" s="32"/>
      <c r="V476" s="32"/>
      <c r="W476" s="32"/>
      <c r="X476" s="32"/>
      <c r="Y476" s="32"/>
      <c r="Z476" s="32"/>
      <c r="AA476" s="32"/>
      <c r="AB476" s="32"/>
    </row>
    <row r="477" spans="1:28" ht="12" customHeight="1">
      <c r="A477" s="32"/>
      <c r="B477" s="32"/>
      <c r="C477" s="32"/>
      <c r="D477" s="32"/>
      <c r="E477" s="452"/>
      <c r="F477" s="32"/>
      <c r="G477" s="32"/>
      <c r="H477" s="32"/>
      <c r="I477" s="32"/>
      <c r="J477" s="32"/>
      <c r="K477" s="32"/>
      <c r="L477" s="32"/>
      <c r="M477" s="32"/>
      <c r="N477" s="36"/>
      <c r="O477" s="32"/>
      <c r="P477" s="32"/>
      <c r="Q477" s="32"/>
      <c r="R477" s="32"/>
      <c r="S477" s="32"/>
      <c r="T477" s="32"/>
      <c r="U477" s="32"/>
      <c r="V477" s="32"/>
      <c r="W477" s="32"/>
      <c r="X477" s="32"/>
      <c r="Y477" s="32"/>
      <c r="Z477" s="32"/>
      <c r="AA477" s="32"/>
      <c r="AB477" s="32"/>
    </row>
    <row r="478" spans="1:28" ht="12" customHeight="1">
      <c r="A478" s="32"/>
      <c r="B478" s="32"/>
      <c r="C478" s="32"/>
      <c r="D478" s="32"/>
      <c r="E478" s="452"/>
      <c r="F478" s="32"/>
      <c r="G478" s="32"/>
      <c r="H478" s="32"/>
      <c r="I478" s="32"/>
      <c r="J478" s="32"/>
      <c r="K478" s="32"/>
      <c r="L478" s="32"/>
      <c r="M478" s="32"/>
      <c r="N478" s="36"/>
      <c r="O478" s="32"/>
      <c r="P478" s="32"/>
      <c r="Q478" s="32"/>
      <c r="R478" s="32"/>
      <c r="S478" s="32"/>
      <c r="T478" s="32"/>
      <c r="U478" s="32"/>
      <c r="V478" s="32"/>
      <c r="W478" s="32"/>
      <c r="X478" s="32"/>
      <c r="Y478" s="32"/>
      <c r="Z478" s="32"/>
      <c r="AA478" s="32"/>
      <c r="AB478" s="32"/>
    </row>
    <row r="479" spans="1:28" ht="12" customHeight="1">
      <c r="A479" s="32"/>
      <c r="B479" s="32"/>
      <c r="C479" s="32"/>
      <c r="D479" s="32"/>
      <c r="E479" s="452"/>
      <c r="F479" s="32"/>
      <c r="G479" s="32"/>
      <c r="H479" s="32"/>
      <c r="I479" s="32"/>
      <c r="J479" s="32"/>
      <c r="K479" s="32"/>
      <c r="L479" s="32"/>
      <c r="M479" s="32"/>
      <c r="N479" s="36"/>
      <c r="O479" s="32"/>
      <c r="P479" s="32"/>
      <c r="Q479" s="32"/>
      <c r="R479" s="32"/>
      <c r="S479" s="32"/>
      <c r="T479" s="32"/>
      <c r="U479" s="32"/>
      <c r="V479" s="32"/>
      <c r="W479" s="32"/>
      <c r="X479" s="32"/>
      <c r="Y479" s="32"/>
      <c r="Z479" s="32"/>
      <c r="AA479" s="32"/>
      <c r="AB479" s="32"/>
    </row>
    <row r="480" spans="1:28" ht="12" customHeight="1">
      <c r="A480" s="32"/>
      <c r="B480" s="32"/>
      <c r="C480" s="32"/>
      <c r="D480" s="32"/>
      <c r="E480" s="452"/>
      <c r="F480" s="32"/>
      <c r="G480" s="32"/>
      <c r="H480" s="32"/>
      <c r="I480" s="32"/>
      <c r="J480" s="32"/>
      <c r="K480" s="32"/>
      <c r="L480" s="32"/>
      <c r="M480" s="32"/>
      <c r="N480" s="36"/>
      <c r="O480" s="32"/>
      <c r="P480" s="32"/>
      <c r="Q480" s="32"/>
      <c r="R480" s="32"/>
      <c r="S480" s="32"/>
      <c r="T480" s="32"/>
      <c r="U480" s="32"/>
      <c r="V480" s="32"/>
      <c r="W480" s="32"/>
      <c r="X480" s="32"/>
      <c r="Y480" s="32"/>
      <c r="Z480" s="32"/>
      <c r="AA480" s="32"/>
      <c r="AB480" s="32"/>
    </row>
    <row r="481" spans="1:28" ht="12" customHeight="1">
      <c r="A481" s="32"/>
      <c r="B481" s="32"/>
      <c r="C481" s="32"/>
      <c r="D481" s="32"/>
      <c r="E481" s="452"/>
      <c r="F481" s="32"/>
      <c r="G481" s="32"/>
      <c r="H481" s="32"/>
      <c r="I481" s="32"/>
      <c r="J481" s="32"/>
      <c r="K481" s="32"/>
      <c r="L481" s="32"/>
      <c r="M481" s="32"/>
      <c r="N481" s="36"/>
      <c r="O481" s="32"/>
      <c r="P481" s="32"/>
      <c r="Q481" s="32"/>
      <c r="R481" s="32"/>
      <c r="S481" s="32"/>
      <c r="T481" s="32"/>
      <c r="U481" s="32"/>
      <c r="V481" s="32"/>
      <c r="W481" s="32"/>
      <c r="X481" s="32"/>
      <c r="Y481" s="32"/>
      <c r="Z481" s="32"/>
      <c r="AA481" s="32"/>
      <c r="AB481" s="32"/>
    </row>
    <row r="482" spans="1:28" ht="12" customHeight="1">
      <c r="A482" s="32"/>
      <c r="B482" s="32"/>
      <c r="C482" s="32"/>
      <c r="D482" s="32"/>
      <c r="E482" s="452"/>
      <c r="F482" s="32"/>
      <c r="G482" s="32"/>
      <c r="H482" s="32"/>
      <c r="I482" s="32"/>
      <c r="J482" s="32"/>
      <c r="K482" s="32"/>
      <c r="L482" s="32"/>
      <c r="M482" s="32"/>
      <c r="N482" s="36"/>
      <c r="O482" s="32"/>
      <c r="P482" s="32"/>
      <c r="Q482" s="32"/>
      <c r="R482" s="32"/>
      <c r="S482" s="32"/>
      <c r="T482" s="32"/>
      <c r="U482" s="32"/>
      <c r="V482" s="32"/>
      <c r="W482" s="32"/>
      <c r="X482" s="32"/>
      <c r="Y482" s="32"/>
      <c r="Z482" s="32"/>
      <c r="AA482" s="32"/>
      <c r="AB482" s="32"/>
    </row>
    <row r="483" spans="1:28" ht="12" customHeight="1">
      <c r="A483" s="32"/>
      <c r="B483" s="32"/>
      <c r="C483" s="32"/>
      <c r="D483" s="32"/>
      <c r="E483" s="452"/>
      <c r="F483" s="32"/>
      <c r="G483" s="32"/>
      <c r="H483" s="32"/>
      <c r="I483" s="32"/>
      <c r="J483" s="32"/>
      <c r="K483" s="32"/>
      <c r="L483" s="32"/>
      <c r="M483" s="32"/>
      <c r="N483" s="36"/>
      <c r="O483" s="32"/>
      <c r="P483" s="32"/>
      <c r="Q483" s="32"/>
      <c r="R483" s="32"/>
      <c r="S483" s="32"/>
      <c r="T483" s="32"/>
      <c r="U483" s="32"/>
      <c r="V483" s="32"/>
      <c r="W483" s="32"/>
      <c r="X483" s="32"/>
      <c r="Y483" s="32"/>
      <c r="Z483" s="32"/>
      <c r="AA483" s="32"/>
      <c r="AB483" s="32"/>
    </row>
    <row r="484" spans="1:28" ht="12" customHeight="1">
      <c r="A484" s="32"/>
      <c r="B484" s="32"/>
      <c r="C484" s="32"/>
      <c r="D484" s="32"/>
      <c r="E484" s="452"/>
      <c r="F484" s="32"/>
      <c r="G484" s="32"/>
      <c r="H484" s="32"/>
      <c r="I484" s="32"/>
      <c r="J484" s="32"/>
      <c r="K484" s="32"/>
      <c r="L484" s="32"/>
      <c r="M484" s="32"/>
      <c r="N484" s="36"/>
      <c r="O484" s="32"/>
      <c r="P484" s="32"/>
      <c r="Q484" s="32"/>
      <c r="R484" s="32"/>
      <c r="S484" s="32"/>
      <c r="T484" s="32"/>
      <c r="U484" s="32"/>
      <c r="V484" s="32"/>
      <c r="W484" s="32"/>
      <c r="X484" s="32"/>
      <c r="Y484" s="32"/>
      <c r="Z484" s="32"/>
      <c r="AA484" s="32"/>
      <c r="AB484" s="32"/>
    </row>
    <row r="485" spans="1:28" ht="12" customHeight="1">
      <c r="A485" s="32"/>
      <c r="B485" s="32"/>
      <c r="C485" s="32"/>
      <c r="D485" s="32"/>
      <c r="E485" s="452"/>
      <c r="F485" s="32"/>
      <c r="G485" s="32"/>
      <c r="H485" s="32"/>
      <c r="I485" s="32"/>
      <c r="J485" s="32"/>
      <c r="K485" s="32"/>
      <c r="L485" s="32"/>
      <c r="M485" s="32"/>
      <c r="N485" s="36"/>
      <c r="O485" s="32"/>
      <c r="P485" s="32"/>
      <c r="Q485" s="32"/>
      <c r="R485" s="32"/>
      <c r="S485" s="32"/>
      <c r="T485" s="32"/>
      <c r="U485" s="32"/>
      <c r="V485" s="32"/>
      <c r="W485" s="32"/>
      <c r="X485" s="32"/>
      <c r="Y485" s="32"/>
      <c r="Z485" s="32"/>
      <c r="AA485" s="32"/>
      <c r="AB485" s="32"/>
    </row>
    <row r="486" spans="1:28" ht="12" customHeight="1">
      <c r="A486" s="32"/>
      <c r="B486" s="32"/>
      <c r="C486" s="32"/>
      <c r="D486" s="32"/>
      <c r="E486" s="452"/>
      <c r="F486" s="32"/>
      <c r="G486" s="32"/>
      <c r="H486" s="32"/>
      <c r="I486" s="32"/>
      <c r="J486" s="32"/>
      <c r="K486" s="32"/>
      <c r="L486" s="32"/>
      <c r="M486" s="32"/>
      <c r="N486" s="36"/>
      <c r="O486" s="32"/>
      <c r="P486" s="32"/>
      <c r="Q486" s="32"/>
      <c r="R486" s="32"/>
      <c r="S486" s="32"/>
      <c r="T486" s="32"/>
      <c r="U486" s="32"/>
      <c r="V486" s="32"/>
      <c r="W486" s="32"/>
      <c r="X486" s="32"/>
      <c r="Y486" s="32"/>
      <c r="Z486" s="32"/>
      <c r="AA486" s="32"/>
      <c r="AB486" s="32"/>
    </row>
    <row r="487" spans="1:28" ht="12" customHeight="1">
      <c r="A487" s="32"/>
      <c r="B487" s="32"/>
      <c r="C487" s="32"/>
      <c r="D487" s="32"/>
      <c r="E487" s="452"/>
      <c r="F487" s="32"/>
      <c r="G487" s="32"/>
      <c r="H487" s="32"/>
      <c r="I487" s="32"/>
      <c r="J487" s="32"/>
      <c r="K487" s="32"/>
      <c r="L487" s="32"/>
      <c r="M487" s="32"/>
      <c r="N487" s="36"/>
      <c r="O487" s="32"/>
      <c r="P487" s="32"/>
      <c r="Q487" s="32"/>
      <c r="R487" s="32"/>
      <c r="S487" s="32"/>
      <c r="T487" s="32"/>
      <c r="U487" s="32"/>
      <c r="V487" s="32"/>
      <c r="W487" s="32"/>
      <c r="X487" s="32"/>
      <c r="Y487" s="32"/>
      <c r="Z487" s="32"/>
      <c r="AA487" s="32"/>
      <c r="AB487" s="32"/>
    </row>
    <row r="488" spans="1:28" ht="12" customHeight="1">
      <c r="A488" s="32"/>
      <c r="B488" s="32"/>
      <c r="C488" s="32"/>
      <c r="D488" s="32"/>
      <c r="E488" s="452"/>
      <c r="F488" s="32"/>
      <c r="G488" s="32"/>
      <c r="H488" s="32"/>
      <c r="I488" s="32"/>
      <c r="J488" s="32"/>
      <c r="K488" s="32"/>
      <c r="L488" s="32"/>
      <c r="M488" s="32"/>
      <c r="N488" s="36"/>
      <c r="O488" s="32"/>
      <c r="P488" s="32"/>
      <c r="Q488" s="32"/>
      <c r="R488" s="32"/>
      <c r="S488" s="32"/>
      <c r="T488" s="32"/>
      <c r="U488" s="32"/>
      <c r="V488" s="32"/>
      <c r="W488" s="32"/>
      <c r="X488" s="32"/>
      <c r="Y488" s="32"/>
      <c r="Z488" s="32"/>
      <c r="AA488" s="32"/>
      <c r="AB488" s="32"/>
    </row>
    <row r="489" spans="1:28" ht="12" customHeight="1">
      <c r="A489" s="32"/>
      <c r="B489" s="32"/>
      <c r="C489" s="32"/>
      <c r="D489" s="32"/>
      <c r="E489" s="452"/>
      <c r="F489" s="32"/>
      <c r="G489" s="32"/>
      <c r="H489" s="32"/>
      <c r="I489" s="32"/>
      <c r="J489" s="32"/>
      <c r="K489" s="32"/>
      <c r="L489" s="32"/>
      <c r="M489" s="32"/>
      <c r="N489" s="36"/>
      <c r="O489" s="32"/>
      <c r="P489" s="32"/>
      <c r="Q489" s="32"/>
      <c r="R489" s="32"/>
      <c r="S489" s="32"/>
      <c r="T489" s="32"/>
      <c r="U489" s="32"/>
      <c r="V489" s="32"/>
      <c r="W489" s="32"/>
      <c r="X489" s="32"/>
      <c r="Y489" s="32"/>
      <c r="Z489" s="32"/>
      <c r="AA489" s="32"/>
      <c r="AB489" s="32"/>
    </row>
    <row r="490" spans="1:28" ht="12" customHeight="1">
      <c r="A490" s="32"/>
      <c r="B490" s="32"/>
      <c r="C490" s="32"/>
      <c r="D490" s="32"/>
      <c r="E490" s="452"/>
      <c r="F490" s="32"/>
      <c r="G490" s="32"/>
      <c r="H490" s="32"/>
      <c r="I490" s="32"/>
      <c r="J490" s="32"/>
      <c r="K490" s="32"/>
      <c r="L490" s="32"/>
      <c r="M490" s="32"/>
      <c r="N490" s="36"/>
      <c r="O490" s="32"/>
      <c r="P490" s="32"/>
      <c r="Q490" s="32"/>
      <c r="R490" s="32"/>
      <c r="S490" s="32"/>
      <c r="T490" s="32"/>
      <c r="U490" s="32"/>
      <c r="V490" s="32"/>
      <c r="W490" s="32"/>
      <c r="X490" s="32"/>
      <c r="Y490" s="32"/>
      <c r="Z490" s="32"/>
      <c r="AA490" s="32"/>
      <c r="AB490" s="32"/>
    </row>
    <row r="491" spans="1:28" ht="12" customHeight="1">
      <c r="A491" s="32"/>
      <c r="B491" s="32"/>
      <c r="C491" s="32"/>
      <c r="D491" s="32"/>
      <c r="E491" s="452"/>
      <c r="F491" s="32"/>
      <c r="G491" s="32"/>
      <c r="H491" s="32"/>
      <c r="I491" s="32"/>
      <c r="J491" s="32"/>
      <c r="K491" s="32"/>
      <c r="L491" s="32"/>
      <c r="M491" s="32"/>
      <c r="N491" s="36"/>
      <c r="O491" s="32"/>
      <c r="P491" s="32"/>
      <c r="Q491" s="32"/>
      <c r="R491" s="32"/>
      <c r="S491" s="32"/>
      <c r="T491" s="32"/>
      <c r="U491" s="32"/>
      <c r="V491" s="32"/>
      <c r="W491" s="32"/>
      <c r="X491" s="32"/>
      <c r="Y491" s="32"/>
      <c r="Z491" s="32"/>
      <c r="AA491" s="32"/>
      <c r="AB491" s="32"/>
    </row>
    <row r="492" spans="1:28" ht="12" customHeight="1">
      <c r="A492" s="32"/>
      <c r="B492" s="32"/>
      <c r="C492" s="32"/>
      <c r="D492" s="32"/>
      <c r="E492" s="452"/>
      <c r="F492" s="32"/>
      <c r="G492" s="32"/>
      <c r="H492" s="32"/>
      <c r="I492" s="32"/>
      <c r="J492" s="32"/>
      <c r="K492" s="32"/>
      <c r="L492" s="32"/>
      <c r="M492" s="32"/>
      <c r="N492" s="36"/>
      <c r="O492" s="32"/>
      <c r="P492" s="32"/>
      <c r="Q492" s="32"/>
      <c r="R492" s="32"/>
      <c r="S492" s="32"/>
      <c r="T492" s="32"/>
      <c r="U492" s="32"/>
      <c r="V492" s="32"/>
      <c r="W492" s="32"/>
      <c r="X492" s="32"/>
      <c r="Y492" s="32"/>
      <c r="Z492" s="32"/>
      <c r="AA492" s="32"/>
      <c r="AB492" s="32"/>
    </row>
    <row r="493" spans="1:28" ht="12" customHeight="1">
      <c r="A493" s="32"/>
      <c r="B493" s="32"/>
      <c r="C493" s="32"/>
      <c r="D493" s="32"/>
      <c r="E493" s="452"/>
      <c r="F493" s="32"/>
      <c r="G493" s="32"/>
      <c r="H493" s="32"/>
      <c r="I493" s="32"/>
      <c r="J493" s="32"/>
      <c r="K493" s="32"/>
      <c r="L493" s="32"/>
      <c r="M493" s="32"/>
      <c r="N493" s="36"/>
      <c r="O493" s="32"/>
      <c r="P493" s="32"/>
      <c r="Q493" s="32"/>
      <c r="R493" s="32"/>
      <c r="S493" s="32"/>
      <c r="T493" s="32"/>
      <c r="U493" s="32"/>
      <c r="V493" s="32"/>
      <c r="W493" s="32"/>
      <c r="X493" s="32"/>
      <c r="Y493" s="32"/>
      <c r="Z493" s="32"/>
      <c r="AA493" s="32"/>
      <c r="AB493" s="32"/>
    </row>
    <row r="494" spans="1:28" ht="12" customHeight="1">
      <c r="A494" s="32"/>
      <c r="B494" s="32"/>
      <c r="C494" s="32"/>
      <c r="D494" s="32"/>
      <c r="E494" s="452"/>
      <c r="F494" s="32"/>
      <c r="G494" s="32"/>
      <c r="H494" s="32"/>
      <c r="I494" s="32"/>
      <c r="J494" s="32"/>
      <c r="K494" s="32"/>
      <c r="L494" s="32"/>
      <c r="M494" s="32"/>
      <c r="N494" s="36"/>
      <c r="O494" s="32"/>
      <c r="P494" s="32"/>
      <c r="Q494" s="32"/>
      <c r="R494" s="32"/>
      <c r="S494" s="32"/>
      <c r="T494" s="32"/>
      <c r="U494" s="32"/>
      <c r="V494" s="32"/>
      <c r="W494" s="32"/>
      <c r="X494" s="32"/>
      <c r="Y494" s="32"/>
      <c r="Z494" s="32"/>
      <c r="AA494" s="32"/>
      <c r="AB494" s="32"/>
    </row>
    <row r="495" spans="1:28" ht="12" customHeight="1">
      <c r="A495" s="32"/>
      <c r="B495" s="32"/>
      <c r="C495" s="32"/>
      <c r="D495" s="32"/>
      <c r="E495" s="452"/>
      <c r="F495" s="32"/>
      <c r="G495" s="32"/>
      <c r="H495" s="32"/>
      <c r="I495" s="32"/>
      <c r="J495" s="32"/>
      <c r="K495" s="32"/>
      <c r="L495" s="32"/>
      <c r="M495" s="32"/>
      <c r="N495" s="36"/>
      <c r="O495" s="32"/>
      <c r="P495" s="32"/>
      <c r="Q495" s="32"/>
      <c r="R495" s="32"/>
      <c r="S495" s="32"/>
      <c r="T495" s="32"/>
      <c r="U495" s="32"/>
      <c r="V495" s="32"/>
      <c r="W495" s="32"/>
      <c r="X495" s="32"/>
      <c r="Y495" s="32"/>
      <c r="Z495" s="32"/>
      <c r="AA495" s="32"/>
      <c r="AB495" s="32"/>
    </row>
    <row r="496" spans="1:28" ht="12" customHeight="1">
      <c r="A496" s="32"/>
      <c r="B496" s="32"/>
      <c r="C496" s="32"/>
      <c r="D496" s="32"/>
      <c r="E496" s="452"/>
      <c r="F496" s="32"/>
      <c r="G496" s="32"/>
      <c r="H496" s="32"/>
      <c r="I496" s="32"/>
      <c r="J496" s="32"/>
      <c r="K496" s="32"/>
      <c r="L496" s="32"/>
      <c r="M496" s="32"/>
      <c r="N496" s="36"/>
      <c r="O496" s="32"/>
      <c r="P496" s="32"/>
      <c r="Q496" s="32"/>
      <c r="R496" s="32"/>
      <c r="S496" s="32"/>
      <c r="T496" s="32"/>
      <c r="U496" s="32"/>
      <c r="V496" s="32"/>
      <c r="W496" s="32"/>
      <c r="X496" s="32"/>
      <c r="Y496" s="32"/>
      <c r="Z496" s="32"/>
      <c r="AA496" s="32"/>
      <c r="AB496" s="32"/>
    </row>
    <row r="497" spans="1:28" ht="12" customHeight="1">
      <c r="A497" s="32"/>
      <c r="B497" s="32"/>
      <c r="C497" s="32"/>
      <c r="D497" s="32"/>
      <c r="E497" s="452"/>
      <c r="F497" s="32"/>
      <c r="G497" s="32"/>
      <c r="H497" s="32"/>
      <c r="I497" s="32"/>
      <c r="J497" s="32"/>
      <c r="K497" s="32"/>
      <c r="L497" s="32"/>
      <c r="M497" s="32"/>
      <c r="N497" s="36"/>
      <c r="O497" s="32"/>
      <c r="P497" s="32"/>
      <c r="Q497" s="32"/>
      <c r="R497" s="32"/>
      <c r="S497" s="32"/>
      <c r="T497" s="32"/>
      <c r="U497" s="32"/>
      <c r="V497" s="32"/>
      <c r="W497" s="32"/>
      <c r="X497" s="32"/>
      <c r="Y497" s="32"/>
      <c r="Z497" s="32"/>
      <c r="AA497" s="32"/>
      <c r="AB497" s="32"/>
    </row>
    <row r="498" spans="1:28" ht="12" customHeight="1">
      <c r="A498" s="32"/>
      <c r="B498" s="32"/>
      <c r="C498" s="32"/>
      <c r="D498" s="32"/>
      <c r="E498" s="452"/>
      <c r="F498" s="32"/>
      <c r="G498" s="32"/>
      <c r="H498" s="32"/>
      <c r="I498" s="32"/>
      <c r="J498" s="32"/>
      <c r="K498" s="32"/>
      <c r="L498" s="32"/>
      <c r="M498" s="32"/>
      <c r="N498" s="36"/>
      <c r="O498" s="32"/>
      <c r="P498" s="32"/>
      <c r="Q498" s="32"/>
      <c r="R498" s="32"/>
      <c r="S498" s="32"/>
      <c r="T498" s="32"/>
      <c r="U498" s="32"/>
      <c r="V498" s="32"/>
      <c r="W498" s="32"/>
      <c r="X498" s="32"/>
      <c r="Y498" s="32"/>
      <c r="Z498" s="32"/>
      <c r="AA498" s="32"/>
      <c r="AB498" s="32"/>
    </row>
    <row r="499" spans="1:28" ht="12" customHeight="1">
      <c r="A499" s="32"/>
      <c r="B499" s="32"/>
      <c r="C499" s="32"/>
      <c r="D499" s="32"/>
      <c r="E499" s="452"/>
      <c r="F499" s="32"/>
      <c r="G499" s="32"/>
      <c r="H499" s="32"/>
      <c r="I499" s="32"/>
      <c r="J499" s="32"/>
      <c r="K499" s="32"/>
      <c r="L499" s="32"/>
      <c r="M499" s="32"/>
      <c r="N499" s="36"/>
      <c r="O499" s="32"/>
      <c r="P499" s="32"/>
      <c r="Q499" s="32"/>
      <c r="R499" s="32"/>
      <c r="S499" s="32"/>
      <c r="T499" s="32"/>
      <c r="U499" s="32"/>
      <c r="V499" s="32"/>
      <c r="W499" s="32"/>
      <c r="X499" s="32"/>
      <c r="Y499" s="32"/>
      <c r="Z499" s="32"/>
      <c r="AA499" s="32"/>
      <c r="AB499" s="32"/>
    </row>
    <row r="500" spans="1:28" ht="12" customHeight="1">
      <c r="A500" s="32"/>
      <c r="B500" s="32"/>
      <c r="C500" s="32"/>
      <c r="D500" s="32"/>
      <c r="E500" s="452"/>
      <c r="F500" s="32"/>
      <c r="G500" s="32"/>
      <c r="H500" s="32"/>
      <c r="I500" s="32"/>
      <c r="J500" s="32"/>
      <c r="K500" s="32"/>
      <c r="L500" s="32"/>
      <c r="M500" s="32"/>
      <c r="N500" s="36"/>
      <c r="O500" s="32"/>
      <c r="P500" s="32"/>
      <c r="Q500" s="32"/>
      <c r="R500" s="32"/>
      <c r="S500" s="32"/>
      <c r="T500" s="32"/>
      <c r="U500" s="32"/>
      <c r="V500" s="32"/>
      <c r="W500" s="32"/>
      <c r="X500" s="32"/>
      <c r="Y500" s="32"/>
      <c r="Z500" s="32"/>
      <c r="AA500" s="32"/>
      <c r="AB500" s="32"/>
    </row>
    <row r="501" spans="1:28" ht="12" customHeight="1">
      <c r="A501" s="32"/>
      <c r="B501" s="32"/>
      <c r="C501" s="32"/>
      <c r="D501" s="32"/>
      <c r="E501" s="452"/>
      <c r="F501" s="32"/>
      <c r="G501" s="32"/>
      <c r="H501" s="32"/>
      <c r="I501" s="32"/>
      <c r="J501" s="32"/>
      <c r="K501" s="32"/>
      <c r="L501" s="32"/>
      <c r="M501" s="32"/>
      <c r="N501" s="36"/>
      <c r="O501" s="32"/>
      <c r="P501" s="32"/>
      <c r="Q501" s="32"/>
      <c r="R501" s="32"/>
      <c r="S501" s="32"/>
      <c r="T501" s="32"/>
      <c r="U501" s="32"/>
      <c r="V501" s="32"/>
      <c r="W501" s="32"/>
      <c r="X501" s="32"/>
      <c r="Y501" s="32"/>
      <c r="Z501" s="32"/>
      <c r="AA501" s="32"/>
      <c r="AB501" s="32"/>
    </row>
    <row r="502" spans="1:28" ht="12" customHeight="1">
      <c r="A502" s="32"/>
      <c r="B502" s="32"/>
      <c r="C502" s="32"/>
      <c r="D502" s="32"/>
      <c r="E502" s="452"/>
      <c r="F502" s="32"/>
      <c r="G502" s="32"/>
      <c r="H502" s="32"/>
      <c r="I502" s="32"/>
      <c r="J502" s="32"/>
      <c r="K502" s="32"/>
      <c r="L502" s="32"/>
      <c r="M502" s="32"/>
      <c r="N502" s="36"/>
      <c r="O502" s="32"/>
      <c r="P502" s="32"/>
      <c r="Q502" s="32"/>
      <c r="R502" s="32"/>
      <c r="S502" s="32"/>
      <c r="T502" s="32"/>
      <c r="U502" s="32"/>
      <c r="V502" s="32"/>
      <c r="W502" s="32"/>
      <c r="X502" s="32"/>
      <c r="Y502" s="32"/>
      <c r="Z502" s="32"/>
      <c r="AA502" s="32"/>
      <c r="AB502" s="32"/>
    </row>
    <row r="503" spans="1:28" ht="12" customHeight="1">
      <c r="A503" s="32"/>
      <c r="B503" s="32"/>
      <c r="C503" s="32"/>
      <c r="D503" s="32"/>
      <c r="E503" s="452"/>
      <c r="F503" s="32"/>
      <c r="G503" s="32"/>
      <c r="H503" s="32"/>
      <c r="I503" s="32"/>
      <c r="J503" s="32"/>
      <c r="K503" s="32"/>
      <c r="L503" s="32"/>
      <c r="M503" s="32"/>
      <c r="N503" s="36"/>
      <c r="O503" s="32"/>
      <c r="P503" s="32"/>
      <c r="Q503" s="32"/>
      <c r="R503" s="32"/>
      <c r="S503" s="32"/>
      <c r="T503" s="32"/>
      <c r="U503" s="32"/>
      <c r="V503" s="32"/>
      <c r="W503" s="32"/>
      <c r="X503" s="32"/>
      <c r="Y503" s="32"/>
      <c r="Z503" s="32"/>
      <c r="AA503" s="32"/>
      <c r="AB503" s="32"/>
    </row>
    <row r="504" spans="1:28" ht="12" customHeight="1">
      <c r="A504" s="32"/>
      <c r="B504" s="32"/>
      <c r="C504" s="32"/>
      <c r="D504" s="32"/>
      <c r="E504" s="452"/>
      <c r="F504" s="32"/>
      <c r="G504" s="32"/>
      <c r="H504" s="32"/>
      <c r="I504" s="32"/>
      <c r="J504" s="32"/>
      <c r="K504" s="32"/>
      <c r="L504" s="32"/>
      <c r="M504" s="32"/>
      <c r="N504" s="36"/>
      <c r="O504" s="32"/>
      <c r="P504" s="32"/>
      <c r="Q504" s="32"/>
      <c r="R504" s="32"/>
      <c r="S504" s="32"/>
      <c r="T504" s="32"/>
      <c r="U504" s="32"/>
      <c r="V504" s="32"/>
      <c r="W504" s="32"/>
      <c r="X504" s="32"/>
      <c r="Y504" s="32"/>
      <c r="Z504" s="32"/>
      <c r="AA504" s="32"/>
      <c r="AB504" s="32"/>
    </row>
    <row r="505" spans="1:28" ht="12" customHeight="1">
      <c r="A505" s="32"/>
      <c r="B505" s="32"/>
      <c r="C505" s="32"/>
      <c r="D505" s="32"/>
      <c r="E505" s="452"/>
      <c r="F505" s="32"/>
      <c r="G505" s="32"/>
      <c r="H505" s="32"/>
      <c r="I505" s="32"/>
      <c r="J505" s="32"/>
      <c r="K505" s="32"/>
      <c r="L505" s="32"/>
      <c r="M505" s="32"/>
      <c r="N505" s="36"/>
      <c r="O505" s="32"/>
      <c r="P505" s="32"/>
      <c r="Q505" s="32"/>
      <c r="R505" s="32"/>
      <c r="S505" s="32"/>
      <c r="T505" s="32"/>
      <c r="U505" s="32"/>
      <c r="V505" s="32"/>
      <c r="W505" s="32"/>
      <c r="X505" s="32"/>
      <c r="Y505" s="32"/>
      <c r="Z505" s="32"/>
      <c r="AA505" s="32"/>
      <c r="AB505" s="32"/>
    </row>
    <row r="506" spans="1:28" ht="12" customHeight="1">
      <c r="A506" s="32"/>
      <c r="B506" s="32"/>
      <c r="C506" s="32"/>
      <c r="D506" s="32"/>
      <c r="E506" s="452"/>
      <c r="F506" s="32"/>
      <c r="G506" s="32"/>
      <c r="H506" s="32"/>
      <c r="I506" s="32"/>
      <c r="J506" s="32"/>
      <c r="K506" s="32"/>
      <c r="L506" s="32"/>
      <c r="M506" s="32"/>
      <c r="N506" s="36"/>
      <c r="O506" s="32"/>
      <c r="P506" s="32"/>
      <c r="Q506" s="32"/>
      <c r="R506" s="32"/>
      <c r="S506" s="32"/>
      <c r="T506" s="32"/>
      <c r="U506" s="32"/>
      <c r="V506" s="32"/>
      <c r="W506" s="32"/>
      <c r="X506" s="32"/>
      <c r="Y506" s="32"/>
      <c r="Z506" s="32"/>
      <c r="AA506" s="32"/>
      <c r="AB506" s="32"/>
    </row>
    <row r="507" spans="1:28" ht="12" customHeight="1">
      <c r="A507" s="32"/>
      <c r="B507" s="32"/>
      <c r="C507" s="32"/>
      <c r="D507" s="32"/>
      <c r="E507" s="452"/>
      <c r="F507" s="32"/>
      <c r="G507" s="32"/>
      <c r="H507" s="32"/>
      <c r="I507" s="32"/>
      <c r="J507" s="32"/>
      <c r="K507" s="32"/>
      <c r="L507" s="32"/>
      <c r="M507" s="32"/>
      <c r="N507" s="36"/>
      <c r="O507" s="32"/>
      <c r="P507" s="32"/>
      <c r="Q507" s="32"/>
      <c r="R507" s="32"/>
      <c r="S507" s="32"/>
      <c r="T507" s="32"/>
      <c r="U507" s="32"/>
      <c r="V507" s="32"/>
      <c r="W507" s="32"/>
      <c r="X507" s="32"/>
      <c r="Y507" s="32"/>
      <c r="Z507" s="32"/>
      <c r="AA507" s="32"/>
      <c r="AB507" s="32"/>
    </row>
    <row r="508" spans="1:28" ht="12" customHeight="1">
      <c r="A508" s="32"/>
      <c r="B508" s="32"/>
      <c r="C508" s="32"/>
      <c r="D508" s="32"/>
      <c r="E508" s="452"/>
      <c r="F508" s="32"/>
      <c r="G508" s="32"/>
      <c r="H508" s="32"/>
      <c r="I508" s="32"/>
      <c r="J508" s="32"/>
      <c r="K508" s="32"/>
      <c r="L508" s="32"/>
      <c r="M508" s="32"/>
      <c r="N508" s="36"/>
      <c r="O508" s="32"/>
      <c r="P508" s="32"/>
      <c r="Q508" s="32"/>
      <c r="R508" s="32"/>
      <c r="S508" s="32"/>
      <c r="T508" s="32"/>
      <c r="U508" s="32"/>
      <c r="V508" s="32"/>
      <c r="W508" s="32"/>
      <c r="X508" s="32"/>
      <c r="Y508" s="32"/>
      <c r="Z508" s="32"/>
      <c r="AA508" s="32"/>
      <c r="AB508" s="32"/>
    </row>
    <row r="509" spans="1:28" ht="12" customHeight="1">
      <c r="A509" s="32"/>
      <c r="B509" s="32"/>
      <c r="C509" s="32"/>
      <c r="D509" s="32"/>
      <c r="E509" s="452"/>
      <c r="F509" s="32"/>
      <c r="G509" s="32"/>
      <c r="H509" s="32"/>
      <c r="I509" s="32"/>
      <c r="J509" s="32"/>
      <c r="K509" s="32"/>
      <c r="L509" s="32"/>
      <c r="M509" s="32"/>
      <c r="N509" s="36"/>
      <c r="O509" s="32"/>
      <c r="P509" s="32"/>
      <c r="Q509" s="32"/>
      <c r="R509" s="32"/>
      <c r="S509" s="32"/>
      <c r="T509" s="32"/>
      <c r="U509" s="32"/>
      <c r="V509" s="32"/>
      <c r="W509" s="32"/>
      <c r="X509" s="32"/>
      <c r="Y509" s="32"/>
      <c r="Z509" s="32"/>
      <c r="AA509" s="32"/>
      <c r="AB509" s="32"/>
    </row>
    <row r="510" spans="1:28" ht="12" customHeight="1">
      <c r="A510" s="32"/>
      <c r="B510" s="32"/>
      <c r="C510" s="32"/>
      <c r="D510" s="32"/>
      <c r="E510" s="452"/>
      <c r="F510" s="32"/>
      <c r="G510" s="32"/>
      <c r="H510" s="32"/>
      <c r="I510" s="32"/>
      <c r="J510" s="32"/>
      <c r="K510" s="32"/>
      <c r="L510" s="32"/>
      <c r="M510" s="32"/>
      <c r="N510" s="36"/>
      <c r="O510" s="32"/>
      <c r="P510" s="32"/>
      <c r="Q510" s="32"/>
      <c r="R510" s="32"/>
      <c r="S510" s="32"/>
      <c r="T510" s="32"/>
      <c r="U510" s="32"/>
      <c r="V510" s="32"/>
      <c r="W510" s="32"/>
      <c r="X510" s="32"/>
      <c r="Y510" s="32"/>
      <c r="Z510" s="32"/>
      <c r="AA510" s="32"/>
      <c r="AB510" s="32"/>
    </row>
    <row r="511" spans="1:28" ht="12" customHeight="1">
      <c r="A511" s="32"/>
      <c r="B511" s="32"/>
      <c r="C511" s="32"/>
      <c r="D511" s="32"/>
      <c r="E511" s="452"/>
      <c r="F511" s="32"/>
      <c r="G511" s="32"/>
      <c r="H511" s="32"/>
      <c r="I511" s="32"/>
      <c r="J511" s="32"/>
      <c r="K511" s="32"/>
      <c r="L511" s="32"/>
      <c r="M511" s="32"/>
      <c r="N511" s="36"/>
      <c r="O511" s="32"/>
      <c r="P511" s="32"/>
      <c r="Q511" s="32"/>
      <c r="R511" s="32"/>
      <c r="S511" s="32"/>
      <c r="T511" s="32"/>
      <c r="U511" s="32"/>
      <c r="V511" s="32"/>
      <c r="W511" s="32"/>
      <c r="X511" s="32"/>
      <c r="Y511" s="32"/>
      <c r="Z511" s="32"/>
      <c r="AA511" s="32"/>
      <c r="AB511" s="32"/>
    </row>
    <row r="512" spans="1:28" ht="12" customHeight="1">
      <c r="A512" s="32"/>
      <c r="B512" s="32"/>
      <c r="C512" s="32"/>
      <c r="D512" s="32"/>
      <c r="E512" s="452"/>
      <c r="F512" s="32"/>
      <c r="G512" s="32"/>
      <c r="H512" s="32"/>
      <c r="I512" s="32"/>
      <c r="J512" s="32"/>
      <c r="K512" s="32"/>
      <c r="L512" s="32"/>
      <c r="M512" s="32"/>
      <c r="N512" s="36"/>
      <c r="O512" s="32"/>
      <c r="P512" s="32"/>
      <c r="Q512" s="32"/>
      <c r="R512" s="32"/>
      <c r="S512" s="32"/>
      <c r="T512" s="32"/>
      <c r="U512" s="32"/>
      <c r="V512" s="32"/>
      <c r="W512" s="32"/>
      <c r="X512" s="32"/>
      <c r="Y512" s="32"/>
      <c r="Z512" s="32"/>
      <c r="AA512" s="32"/>
      <c r="AB512" s="32"/>
    </row>
    <row r="513" spans="1:28" ht="12" customHeight="1">
      <c r="A513" s="32"/>
      <c r="B513" s="32"/>
      <c r="C513" s="32"/>
      <c r="D513" s="32"/>
      <c r="E513" s="452"/>
      <c r="F513" s="32"/>
      <c r="G513" s="32"/>
      <c r="H513" s="32"/>
      <c r="I513" s="32"/>
      <c r="J513" s="32"/>
      <c r="K513" s="32"/>
      <c r="L513" s="32"/>
      <c r="M513" s="32"/>
      <c r="N513" s="36"/>
      <c r="O513" s="32"/>
      <c r="P513" s="32"/>
      <c r="Q513" s="32"/>
      <c r="R513" s="32"/>
      <c r="S513" s="32"/>
      <c r="T513" s="32"/>
      <c r="U513" s="32"/>
      <c r="V513" s="32"/>
      <c r="W513" s="32"/>
      <c r="X513" s="32"/>
      <c r="Y513" s="32"/>
      <c r="Z513" s="32"/>
      <c r="AA513" s="32"/>
      <c r="AB513" s="32"/>
    </row>
    <row r="514" spans="1:28" ht="12" customHeight="1">
      <c r="A514" s="32"/>
      <c r="B514" s="32"/>
      <c r="C514" s="32"/>
      <c r="D514" s="32"/>
      <c r="E514" s="452"/>
      <c r="F514" s="32"/>
      <c r="G514" s="32"/>
      <c r="H514" s="32"/>
      <c r="I514" s="32"/>
      <c r="J514" s="32"/>
      <c r="K514" s="32"/>
      <c r="L514" s="32"/>
      <c r="M514" s="32"/>
      <c r="N514" s="36"/>
      <c r="O514" s="32"/>
      <c r="P514" s="32"/>
      <c r="Q514" s="32"/>
      <c r="R514" s="32"/>
      <c r="S514" s="32"/>
      <c r="T514" s="32"/>
      <c r="U514" s="32"/>
      <c r="V514" s="32"/>
      <c r="W514" s="32"/>
      <c r="X514" s="32"/>
      <c r="Y514" s="32"/>
      <c r="Z514" s="32"/>
      <c r="AA514" s="32"/>
      <c r="AB514" s="32"/>
    </row>
    <row r="515" spans="1:28" ht="12" customHeight="1">
      <c r="A515" s="32"/>
      <c r="B515" s="32"/>
      <c r="C515" s="32"/>
      <c r="D515" s="32"/>
      <c r="E515" s="452"/>
      <c r="F515" s="32"/>
      <c r="G515" s="32"/>
      <c r="H515" s="32"/>
      <c r="I515" s="32"/>
      <c r="J515" s="32"/>
      <c r="K515" s="32"/>
      <c r="L515" s="32"/>
      <c r="M515" s="32"/>
      <c r="N515" s="36"/>
      <c r="O515" s="32"/>
      <c r="P515" s="32"/>
      <c r="Q515" s="32"/>
      <c r="R515" s="32"/>
      <c r="S515" s="32"/>
      <c r="T515" s="32"/>
      <c r="U515" s="32"/>
      <c r="V515" s="32"/>
      <c r="W515" s="32"/>
      <c r="X515" s="32"/>
      <c r="Y515" s="32"/>
      <c r="Z515" s="32"/>
      <c r="AA515" s="32"/>
      <c r="AB515" s="32"/>
    </row>
    <row r="516" spans="1:28" ht="12" customHeight="1">
      <c r="A516" s="32"/>
      <c r="B516" s="32"/>
      <c r="C516" s="32"/>
      <c r="D516" s="32"/>
      <c r="E516" s="452"/>
      <c r="F516" s="32"/>
      <c r="G516" s="32"/>
      <c r="H516" s="32"/>
      <c r="I516" s="32"/>
      <c r="J516" s="32"/>
      <c r="K516" s="32"/>
      <c r="L516" s="32"/>
      <c r="M516" s="32"/>
      <c r="N516" s="36"/>
      <c r="O516" s="32"/>
      <c r="P516" s="32"/>
      <c r="Q516" s="32"/>
      <c r="R516" s="32"/>
      <c r="S516" s="32"/>
      <c r="T516" s="32"/>
      <c r="U516" s="32"/>
      <c r="V516" s="32"/>
      <c r="W516" s="32"/>
      <c r="X516" s="32"/>
      <c r="Y516" s="32"/>
      <c r="Z516" s="32"/>
      <c r="AA516" s="32"/>
      <c r="AB516" s="32"/>
    </row>
    <row r="517" spans="1:28" ht="12" customHeight="1">
      <c r="A517" s="32"/>
      <c r="B517" s="32"/>
      <c r="C517" s="32"/>
      <c r="D517" s="32"/>
      <c r="E517" s="452"/>
      <c r="F517" s="32"/>
      <c r="G517" s="32"/>
      <c r="H517" s="32"/>
      <c r="I517" s="32"/>
      <c r="J517" s="32"/>
      <c r="K517" s="32"/>
      <c r="L517" s="32"/>
      <c r="M517" s="32"/>
      <c r="N517" s="36"/>
      <c r="O517" s="32"/>
      <c r="P517" s="32"/>
      <c r="Q517" s="32"/>
      <c r="R517" s="32"/>
      <c r="S517" s="32"/>
      <c r="T517" s="32"/>
      <c r="U517" s="32"/>
      <c r="V517" s="32"/>
      <c r="W517" s="32"/>
      <c r="X517" s="32"/>
      <c r="Y517" s="32"/>
      <c r="Z517" s="32"/>
      <c r="AA517" s="32"/>
      <c r="AB517" s="32"/>
    </row>
    <row r="518" spans="1:28" ht="12" customHeight="1">
      <c r="A518" s="32"/>
      <c r="B518" s="32"/>
      <c r="C518" s="32"/>
      <c r="D518" s="32"/>
      <c r="E518" s="452"/>
      <c r="F518" s="32"/>
      <c r="G518" s="32"/>
      <c r="H518" s="32"/>
      <c r="I518" s="32"/>
      <c r="J518" s="32"/>
      <c r="K518" s="32"/>
      <c r="L518" s="32"/>
      <c r="M518" s="32"/>
      <c r="N518" s="36"/>
      <c r="O518" s="32"/>
      <c r="P518" s="32"/>
      <c r="Q518" s="32"/>
      <c r="R518" s="32"/>
      <c r="S518" s="32"/>
      <c r="T518" s="32"/>
      <c r="U518" s="32"/>
      <c r="V518" s="32"/>
      <c r="W518" s="32"/>
      <c r="X518" s="32"/>
      <c r="Y518" s="32"/>
      <c r="Z518" s="32"/>
      <c r="AA518" s="32"/>
      <c r="AB518" s="32"/>
    </row>
    <row r="519" spans="1:28" ht="12" customHeight="1">
      <c r="A519" s="32"/>
      <c r="B519" s="32"/>
      <c r="C519" s="32"/>
      <c r="D519" s="32"/>
      <c r="E519" s="452"/>
      <c r="F519" s="32"/>
      <c r="G519" s="32"/>
      <c r="H519" s="32"/>
      <c r="I519" s="32"/>
      <c r="J519" s="32"/>
      <c r="K519" s="32"/>
      <c r="L519" s="32"/>
      <c r="M519" s="32"/>
      <c r="N519" s="36"/>
      <c r="O519" s="32"/>
      <c r="P519" s="32"/>
      <c r="Q519" s="32"/>
      <c r="R519" s="32"/>
      <c r="S519" s="32"/>
      <c r="T519" s="32"/>
      <c r="U519" s="32"/>
      <c r="V519" s="32"/>
      <c r="W519" s="32"/>
      <c r="X519" s="32"/>
      <c r="Y519" s="32"/>
      <c r="Z519" s="32"/>
      <c r="AA519" s="32"/>
      <c r="AB519" s="32"/>
    </row>
    <row r="520" spans="1:28" ht="12" customHeight="1">
      <c r="A520" s="32"/>
      <c r="B520" s="32"/>
      <c r="C520" s="32"/>
      <c r="D520" s="32"/>
      <c r="E520" s="452"/>
      <c r="F520" s="32"/>
      <c r="G520" s="32"/>
      <c r="H520" s="32"/>
      <c r="I520" s="32"/>
      <c r="J520" s="32"/>
      <c r="K520" s="32"/>
      <c r="L520" s="32"/>
      <c r="M520" s="32"/>
      <c r="N520" s="36"/>
      <c r="O520" s="32"/>
      <c r="P520" s="32"/>
      <c r="Q520" s="32"/>
      <c r="R520" s="32"/>
      <c r="S520" s="32"/>
      <c r="T520" s="32"/>
      <c r="U520" s="32"/>
      <c r="V520" s="32"/>
      <c r="W520" s="32"/>
      <c r="X520" s="32"/>
      <c r="Y520" s="32"/>
      <c r="Z520" s="32"/>
      <c r="AA520" s="32"/>
      <c r="AB520" s="32"/>
    </row>
    <row r="521" spans="1:28" ht="12" customHeight="1">
      <c r="A521" s="32"/>
      <c r="B521" s="32"/>
      <c r="C521" s="32"/>
      <c r="D521" s="32"/>
      <c r="E521" s="452"/>
      <c r="F521" s="32"/>
      <c r="G521" s="32"/>
      <c r="H521" s="32"/>
      <c r="I521" s="32"/>
      <c r="J521" s="32"/>
      <c r="K521" s="32"/>
      <c r="L521" s="32"/>
      <c r="M521" s="32"/>
      <c r="N521" s="36"/>
      <c r="O521" s="32"/>
      <c r="P521" s="32"/>
      <c r="Q521" s="32"/>
      <c r="R521" s="32"/>
      <c r="S521" s="32"/>
      <c r="T521" s="32"/>
      <c r="U521" s="32"/>
      <c r="V521" s="32"/>
      <c r="W521" s="32"/>
      <c r="X521" s="32"/>
      <c r="Y521" s="32"/>
      <c r="Z521" s="32"/>
      <c r="AA521" s="32"/>
      <c r="AB521" s="32"/>
    </row>
    <row r="522" spans="1:28" ht="12" customHeight="1">
      <c r="A522" s="32"/>
      <c r="B522" s="32"/>
      <c r="C522" s="32"/>
      <c r="D522" s="32"/>
      <c r="E522" s="452"/>
      <c r="F522" s="32"/>
      <c r="G522" s="32"/>
      <c r="H522" s="32"/>
      <c r="I522" s="32"/>
      <c r="J522" s="32"/>
      <c r="K522" s="32"/>
      <c r="L522" s="32"/>
      <c r="M522" s="32"/>
      <c r="N522" s="36"/>
      <c r="O522" s="32"/>
      <c r="P522" s="32"/>
      <c r="Q522" s="32"/>
      <c r="R522" s="32"/>
      <c r="S522" s="32"/>
      <c r="T522" s="32"/>
      <c r="U522" s="32"/>
      <c r="V522" s="32"/>
      <c r="W522" s="32"/>
      <c r="X522" s="32"/>
      <c r="Y522" s="32"/>
      <c r="Z522" s="32"/>
      <c r="AA522" s="32"/>
      <c r="AB522" s="32"/>
    </row>
    <row r="523" spans="1:28" ht="12" customHeight="1">
      <c r="A523" s="32"/>
      <c r="B523" s="32"/>
      <c r="C523" s="32"/>
      <c r="D523" s="32"/>
      <c r="E523" s="452"/>
      <c r="F523" s="32"/>
      <c r="G523" s="32"/>
      <c r="H523" s="32"/>
      <c r="I523" s="32"/>
      <c r="J523" s="32"/>
      <c r="K523" s="32"/>
      <c r="L523" s="32"/>
      <c r="M523" s="32"/>
      <c r="N523" s="36"/>
      <c r="O523" s="32"/>
      <c r="P523" s="32"/>
      <c r="Q523" s="32"/>
      <c r="R523" s="32"/>
      <c r="S523" s="32"/>
      <c r="T523" s="32"/>
      <c r="U523" s="32"/>
      <c r="V523" s="32"/>
      <c r="W523" s="32"/>
      <c r="X523" s="32"/>
      <c r="Y523" s="32"/>
      <c r="Z523" s="32"/>
      <c r="AA523" s="32"/>
      <c r="AB523" s="32"/>
    </row>
    <row r="524" spans="1:28" ht="12" customHeight="1">
      <c r="A524" s="32"/>
      <c r="B524" s="32"/>
      <c r="C524" s="32"/>
      <c r="D524" s="32"/>
      <c r="E524" s="452"/>
      <c r="F524" s="32"/>
      <c r="G524" s="32"/>
      <c r="H524" s="32"/>
      <c r="I524" s="32"/>
      <c r="J524" s="32"/>
      <c r="K524" s="32"/>
      <c r="L524" s="32"/>
      <c r="M524" s="32"/>
      <c r="N524" s="36"/>
      <c r="O524" s="32"/>
      <c r="P524" s="32"/>
      <c r="Q524" s="32"/>
      <c r="R524" s="32"/>
      <c r="S524" s="32"/>
      <c r="T524" s="32"/>
      <c r="U524" s="32"/>
      <c r="V524" s="32"/>
      <c r="W524" s="32"/>
      <c r="X524" s="32"/>
      <c r="Y524" s="32"/>
      <c r="Z524" s="32"/>
      <c r="AA524" s="32"/>
      <c r="AB524" s="32"/>
    </row>
    <row r="525" spans="1:28" ht="12" customHeight="1">
      <c r="A525" s="32"/>
      <c r="B525" s="32"/>
      <c r="C525" s="32"/>
      <c r="D525" s="32"/>
      <c r="E525" s="452"/>
      <c r="F525" s="32"/>
      <c r="G525" s="32"/>
      <c r="H525" s="32"/>
      <c r="I525" s="32"/>
      <c r="J525" s="32"/>
      <c r="K525" s="32"/>
      <c r="L525" s="32"/>
      <c r="M525" s="32"/>
      <c r="N525" s="36"/>
      <c r="O525" s="32"/>
      <c r="P525" s="32"/>
      <c r="Q525" s="32"/>
      <c r="R525" s="32"/>
      <c r="S525" s="32"/>
      <c r="T525" s="32"/>
      <c r="U525" s="32"/>
      <c r="V525" s="32"/>
      <c r="W525" s="32"/>
      <c r="X525" s="32"/>
      <c r="Y525" s="32"/>
      <c r="Z525" s="32"/>
      <c r="AA525" s="32"/>
      <c r="AB525" s="32"/>
    </row>
    <row r="526" spans="1:28" ht="12" customHeight="1">
      <c r="A526" s="32"/>
      <c r="B526" s="32"/>
      <c r="C526" s="32"/>
      <c r="D526" s="32"/>
      <c r="E526" s="452"/>
      <c r="F526" s="32"/>
      <c r="G526" s="32"/>
      <c r="H526" s="32"/>
      <c r="I526" s="32"/>
      <c r="J526" s="32"/>
      <c r="K526" s="32"/>
      <c r="L526" s="32"/>
      <c r="M526" s="32"/>
      <c r="N526" s="36"/>
      <c r="O526" s="32"/>
      <c r="P526" s="32"/>
      <c r="Q526" s="32"/>
      <c r="R526" s="32"/>
      <c r="S526" s="32"/>
      <c r="T526" s="32"/>
      <c r="U526" s="32"/>
      <c r="V526" s="32"/>
      <c r="W526" s="32"/>
      <c r="X526" s="32"/>
      <c r="Y526" s="32"/>
      <c r="Z526" s="32"/>
      <c r="AA526" s="32"/>
      <c r="AB526" s="32"/>
    </row>
    <row r="527" spans="1:28" ht="12" customHeight="1">
      <c r="A527" s="32"/>
      <c r="B527" s="32"/>
      <c r="C527" s="32"/>
      <c r="D527" s="32"/>
      <c r="E527" s="452"/>
      <c r="F527" s="32"/>
      <c r="G527" s="32"/>
      <c r="H527" s="32"/>
      <c r="I527" s="32"/>
      <c r="J527" s="32"/>
      <c r="K527" s="32"/>
      <c r="L527" s="32"/>
      <c r="M527" s="32"/>
      <c r="N527" s="36"/>
      <c r="O527" s="32"/>
      <c r="P527" s="32"/>
      <c r="Q527" s="32"/>
      <c r="R527" s="32"/>
      <c r="S527" s="32"/>
      <c r="T527" s="32"/>
      <c r="U527" s="32"/>
      <c r="V527" s="32"/>
      <c r="W527" s="32"/>
      <c r="X527" s="32"/>
      <c r="Y527" s="32"/>
      <c r="Z527" s="32"/>
      <c r="AA527" s="32"/>
      <c r="AB527" s="32"/>
    </row>
    <row r="528" spans="1:28" ht="12" customHeight="1">
      <c r="A528" s="32"/>
      <c r="B528" s="32"/>
      <c r="C528" s="32"/>
      <c r="D528" s="32"/>
      <c r="E528" s="452"/>
      <c r="F528" s="32"/>
      <c r="G528" s="32"/>
      <c r="H528" s="32"/>
      <c r="I528" s="32"/>
      <c r="J528" s="32"/>
      <c r="K528" s="32"/>
      <c r="L528" s="32"/>
      <c r="M528" s="32"/>
      <c r="N528" s="36"/>
      <c r="O528" s="32"/>
      <c r="P528" s="32"/>
      <c r="Q528" s="32"/>
      <c r="R528" s="32"/>
      <c r="S528" s="32"/>
      <c r="T528" s="32"/>
      <c r="U528" s="32"/>
      <c r="V528" s="32"/>
      <c r="W528" s="32"/>
      <c r="X528" s="32"/>
      <c r="Y528" s="32"/>
      <c r="Z528" s="32"/>
      <c r="AA528" s="32"/>
      <c r="AB528" s="32"/>
    </row>
    <row r="529" spans="1:28" ht="12" customHeight="1">
      <c r="A529" s="32"/>
      <c r="B529" s="32"/>
      <c r="C529" s="32"/>
      <c r="D529" s="32"/>
      <c r="E529" s="452"/>
      <c r="F529" s="32"/>
      <c r="G529" s="32"/>
      <c r="H529" s="32"/>
      <c r="I529" s="32"/>
      <c r="J529" s="32"/>
      <c r="K529" s="32"/>
      <c r="L529" s="32"/>
      <c r="M529" s="32"/>
      <c r="N529" s="36"/>
      <c r="O529" s="32"/>
      <c r="P529" s="32"/>
      <c r="Q529" s="32"/>
      <c r="R529" s="32"/>
      <c r="S529" s="32"/>
      <c r="T529" s="32"/>
      <c r="U529" s="32"/>
      <c r="V529" s="32"/>
      <c r="W529" s="32"/>
      <c r="X529" s="32"/>
      <c r="Y529" s="32"/>
      <c r="Z529" s="32"/>
      <c r="AA529" s="32"/>
      <c r="AB529" s="32"/>
    </row>
    <row r="530" spans="1:28" ht="12" customHeight="1">
      <c r="A530" s="32"/>
      <c r="B530" s="32"/>
      <c r="C530" s="32"/>
      <c r="D530" s="32"/>
      <c r="E530" s="452"/>
      <c r="F530" s="32"/>
      <c r="G530" s="32"/>
      <c r="H530" s="32"/>
      <c r="I530" s="32"/>
      <c r="J530" s="32"/>
      <c r="K530" s="32"/>
      <c r="L530" s="32"/>
      <c r="M530" s="32"/>
      <c r="N530" s="36"/>
      <c r="O530" s="32"/>
      <c r="P530" s="32"/>
      <c r="Q530" s="32"/>
      <c r="R530" s="32"/>
      <c r="S530" s="32"/>
      <c r="T530" s="32"/>
      <c r="U530" s="32"/>
      <c r="V530" s="32"/>
      <c r="W530" s="32"/>
      <c r="X530" s="32"/>
      <c r="Y530" s="32"/>
      <c r="Z530" s="32"/>
      <c r="AA530" s="32"/>
      <c r="AB530" s="32"/>
    </row>
    <row r="531" spans="1:28" ht="12" customHeight="1">
      <c r="A531" s="32"/>
      <c r="B531" s="32"/>
      <c r="C531" s="32"/>
      <c r="D531" s="32"/>
      <c r="E531" s="452"/>
      <c r="F531" s="32"/>
      <c r="G531" s="32"/>
      <c r="H531" s="32"/>
      <c r="I531" s="32"/>
      <c r="J531" s="32"/>
      <c r="K531" s="32"/>
      <c r="L531" s="32"/>
      <c r="M531" s="32"/>
      <c r="N531" s="36"/>
      <c r="O531" s="32"/>
      <c r="P531" s="32"/>
      <c r="Q531" s="32"/>
      <c r="R531" s="32"/>
      <c r="S531" s="32"/>
      <c r="T531" s="32"/>
      <c r="U531" s="32"/>
      <c r="V531" s="32"/>
      <c r="W531" s="32"/>
      <c r="X531" s="32"/>
      <c r="Y531" s="32"/>
      <c r="Z531" s="32"/>
      <c r="AA531" s="32"/>
      <c r="AB531" s="32"/>
    </row>
    <row r="532" spans="1:28" ht="12" customHeight="1">
      <c r="A532" s="32"/>
      <c r="B532" s="32"/>
      <c r="C532" s="32"/>
      <c r="D532" s="32"/>
      <c r="E532" s="452"/>
      <c r="F532" s="32"/>
      <c r="G532" s="32"/>
      <c r="H532" s="32"/>
      <c r="I532" s="32"/>
      <c r="J532" s="32"/>
      <c r="K532" s="32"/>
      <c r="L532" s="32"/>
      <c r="M532" s="32"/>
      <c r="N532" s="36"/>
      <c r="O532" s="32"/>
      <c r="P532" s="32"/>
      <c r="Q532" s="32"/>
      <c r="R532" s="32"/>
      <c r="S532" s="32"/>
      <c r="T532" s="32"/>
      <c r="U532" s="32"/>
      <c r="V532" s="32"/>
      <c r="W532" s="32"/>
      <c r="X532" s="32"/>
      <c r="Y532" s="32"/>
      <c r="Z532" s="32"/>
      <c r="AA532" s="32"/>
      <c r="AB532" s="32"/>
    </row>
    <row r="533" spans="1:28" ht="12" customHeight="1">
      <c r="A533" s="32"/>
      <c r="B533" s="32"/>
      <c r="C533" s="32"/>
      <c r="D533" s="32"/>
      <c r="E533" s="452"/>
      <c r="F533" s="32"/>
      <c r="G533" s="32"/>
      <c r="H533" s="32"/>
      <c r="I533" s="32"/>
      <c r="J533" s="32"/>
      <c r="K533" s="32"/>
      <c r="L533" s="32"/>
      <c r="M533" s="32"/>
      <c r="N533" s="36"/>
      <c r="O533" s="32"/>
      <c r="P533" s="32"/>
      <c r="Q533" s="32"/>
      <c r="R533" s="32"/>
      <c r="S533" s="32"/>
      <c r="T533" s="32"/>
      <c r="U533" s="32"/>
      <c r="V533" s="32"/>
      <c r="W533" s="32"/>
      <c r="X533" s="32"/>
      <c r="Y533" s="32"/>
      <c r="Z533" s="32"/>
      <c r="AA533" s="32"/>
      <c r="AB533" s="32"/>
    </row>
    <row r="534" spans="1:28" ht="12" customHeight="1">
      <c r="A534" s="32"/>
      <c r="B534" s="32"/>
      <c r="C534" s="32"/>
      <c r="D534" s="32"/>
      <c r="E534" s="452"/>
      <c r="F534" s="32"/>
      <c r="G534" s="32"/>
      <c r="H534" s="32"/>
      <c r="I534" s="32"/>
      <c r="J534" s="32"/>
      <c r="K534" s="32"/>
      <c r="L534" s="32"/>
      <c r="M534" s="32"/>
      <c r="N534" s="36"/>
      <c r="O534" s="32"/>
      <c r="P534" s="32"/>
      <c r="Q534" s="32"/>
      <c r="R534" s="32"/>
      <c r="S534" s="32"/>
      <c r="T534" s="32"/>
      <c r="U534" s="32"/>
      <c r="V534" s="32"/>
      <c r="W534" s="32"/>
      <c r="X534" s="32"/>
      <c r="Y534" s="32"/>
      <c r="Z534" s="32"/>
      <c r="AA534" s="32"/>
      <c r="AB534" s="32"/>
    </row>
    <row r="535" spans="1:28" ht="12" customHeight="1">
      <c r="A535" s="32"/>
      <c r="B535" s="32"/>
      <c r="C535" s="32"/>
      <c r="D535" s="32"/>
      <c r="E535" s="452"/>
      <c r="F535" s="32"/>
      <c r="G535" s="32"/>
      <c r="H535" s="32"/>
      <c r="I535" s="32"/>
      <c r="J535" s="32"/>
      <c r="K535" s="32"/>
      <c r="L535" s="32"/>
      <c r="M535" s="32"/>
      <c r="N535" s="36"/>
      <c r="O535" s="32"/>
      <c r="P535" s="32"/>
      <c r="Q535" s="32"/>
      <c r="R535" s="32"/>
      <c r="S535" s="32"/>
      <c r="T535" s="32"/>
      <c r="U535" s="32"/>
      <c r="V535" s="32"/>
      <c r="W535" s="32"/>
      <c r="X535" s="32"/>
      <c r="Y535" s="32"/>
      <c r="Z535" s="32"/>
      <c r="AA535" s="32"/>
      <c r="AB535" s="32"/>
    </row>
    <row r="536" spans="1:28" ht="12" customHeight="1">
      <c r="A536" s="32"/>
      <c r="B536" s="32"/>
      <c r="C536" s="32"/>
      <c r="D536" s="32"/>
      <c r="E536" s="452"/>
      <c r="F536" s="32"/>
      <c r="G536" s="32"/>
      <c r="H536" s="32"/>
      <c r="I536" s="32"/>
      <c r="J536" s="32"/>
      <c r="K536" s="32"/>
      <c r="L536" s="32"/>
      <c r="M536" s="32"/>
      <c r="N536" s="36"/>
      <c r="O536" s="32"/>
      <c r="P536" s="32"/>
      <c r="Q536" s="32"/>
      <c r="R536" s="32"/>
      <c r="S536" s="32"/>
      <c r="T536" s="32"/>
      <c r="U536" s="32"/>
      <c r="V536" s="32"/>
      <c r="W536" s="32"/>
      <c r="X536" s="32"/>
      <c r="Y536" s="32"/>
      <c r="Z536" s="32"/>
      <c r="AA536" s="32"/>
      <c r="AB536" s="32"/>
    </row>
    <row r="537" spans="1:28" ht="12" customHeight="1">
      <c r="A537" s="32"/>
      <c r="B537" s="32"/>
      <c r="C537" s="32"/>
      <c r="D537" s="32"/>
      <c r="E537" s="452"/>
      <c r="F537" s="32"/>
      <c r="G537" s="32"/>
      <c r="H537" s="32"/>
      <c r="I537" s="32"/>
      <c r="J537" s="32"/>
      <c r="K537" s="32"/>
      <c r="L537" s="32"/>
      <c r="M537" s="32"/>
      <c r="N537" s="36"/>
      <c r="O537" s="32"/>
      <c r="P537" s="32"/>
      <c r="Q537" s="32"/>
      <c r="R537" s="32"/>
      <c r="S537" s="32"/>
      <c r="T537" s="32"/>
      <c r="U537" s="32"/>
      <c r="V537" s="32"/>
      <c r="W537" s="32"/>
      <c r="X537" s="32"/>
      <c r="Y537" s="32"/>
      <c r="Z537" s="32"/>
      <c r="AA537" s="32"/>
      <c r="AB537" s="32"/>
    </row>
    <row r="538" spans="1:28" ht="12" customHeight="1">
      <c r="A538" s="32"/>
      <c r="B538" s="32"/>
      <c r="C538" s="32"/>
      <c r="D538" s="32"/>
      <c r="E538" s="452"/>
      <c r="F538" s="32"/>
      <c r="G538" s="32"/>
      <c r="H538" s="32"/>
      <c r="I538" s="32"/>
      <c r="J538" s="32"/>
      <c r="K538" s="32"/>
      <c r="L538" s="32"/>
      <c r="M538" s="32"/>
      <c r="N538" s="36"/>
      <c r="O538" s="32"/>
      <c r="P538" s="32"/>
      <c r="Q538" s="32"/>
      <c r="R538" s="32"/>
      <c r="S538" s="32"/>
      <c r="T538" s="32"/>
      <c r="U538" s="32"/>
      <c r="V538" s="32"/>
      <c r="W538" s="32"/>
      <c r="X538" s="32"/>
      <c r="Y538" s="32"/>
      <c r="Z538" s="32"/>
      <c r="AA538" s="32"/>
      <c r="AB538" s="32"/>
    </row>
    <row r="539" spans="1:28" ht="12" customHeight="1">
      <c r="A539" s="32"/>
      <c r="B539" s="32"/>
      <c r="C539" s="32"/>
      <c r="D539" s="32"/>
      <c r="E539" s="452"/>
      <c r="F539" s="32"/>
      <c r="G539" s="32"/>
      <c r="H539" s="32"/>
      <c r="I539" s="32"/>
      <c r="J539" s="32"/>
      <c r="K539" s="32"/>
      <c r="L539" s="32"/>
      <c r="M539" s="32"/>
      <c r="N539" s="36"/>
      <c r="O539" s="32"/>
      <c r="P539" s="32"/>
      <c r="Q539" s="32"/>
      <c r="R539" s="32"/>
      <c r="S539" s="32"/>
      <c r="T539" s="32"/>
      <c r="U539" s="32"/>
      <c r="V539" s="32"/>
      <c r="W539" s="32"/>
      <c r="X539" s="32"/>
      <c r="Y539" s="32"/>
      <c r="Z539" s="32"/>
      <c r="AA539" s="32"/>
      <c r="AB539" s="32"/>
    </row>
    <row r="540" spans="1:28" ht="12" customHeight="1">
      <c r="A540" s="32"/>
      <c r="B540" s="32"/>
      <c r="C540" s="32"/>
      <c r="D540" s="32"/>
      <c r="E540" s="452"/>
      <c r="F540" s="32"/>
      <c r="G540" s="32"/>
      <c r="H540" s="32"/>
      <c r="I540" s="32"/>
      <c r="J540" s="32"/>
      <c r="K540" s="32"/>
      <c r="L540" s="32"/>
      <c r="M540" s="32"/>
      <c r="N540" s="36"/>
      <c r="O540" s="32"/>
      <c r="P540" s="32"/>
      <c r="Q540" s="32"/>
      <c r="R540" s="32"/>
      <c r="S540" s="32"/>
      <c r="T540" s="32"/>
      <c r="U540" s="32"/>
      <c r="V540" s="32"/>
      <c r="W540" s="32"/>
      <c r="X540" s="32"/>
      <c r="Y540" s="32"/>
      <c r="Z540" s="32"/>
      <c r="AA540" s="32"/>
      <c r="AB540" s="32"/>
    </row>
    <row r="541" spans="1:28" ht="12" customHeight="1">
      <c r="A541" s="32"/>
      <c r="B541" s="32"/>
      <c r="C541" s="32"/>
      <c r="D541" s="32"/>
      <c r="E541" s="452"/>
      <c r="F541" s="32"/>
      <c r="G541" s="32"/>
      <c r="H541" s="32"/>
      <c r="I541" s="32"/>
      <c r="J541" s="32"/>
      <c r="K541" s="32"/>
      <c r="L541" s="32"/>
      <c r="M541" s="32"/>
      <c r="N541" s="36"/>
      <c r="O541" s="32"/>
      <c r="P541" s="32"/>
      <c r="Q541" s="32"/>
      <c r="R541" s="32"/>
      <c r="S541" s="32"/>
      <c r="T541" s="32"/>
      <c r="U541" s="32"/>
      <c r="V541" s="32"/>
      <c r="W541" s="32"/>
      <c r="X541" s="32"/>
      <c r="Y541" s="32"/>
      <c r="Z541" s="32"/>
      <c r="AA541" s="32"/>
      <c r="AB541" s="32"/>
    </row>
    <row r="542" spans="1:28" ht="12" customHeight="1">
      <c r="A542" s="32"/>
      <c r="B542" s="32"/>
      <c r="C542" s="32"/>
      <c r="D542" s="32"/>
      <c r="E542" s="452"/>
      <c r="F542" s="32"/>
      <c r="G542" s="32"/>
      <c r="H542" s="32"/>
      <c r="I542" s="32"/>
      <c r="J542" s="32"/>
      <c r="K542" s="32"/>
      <c r="L542" s="32"/>
      <c r="M542" s="32"/>
      <c r="N542" s="36"/>
      <c r="O542" s="32"/>
      <c r="P542" s="32"/>
      <c r="Q542" s="32"/>
      <c r="R542" s="32"/>
      <c r="S542" s="32"/>
      <c r="T542" s="32"/>
      <c r="U542" s="32"/>
      <c r="V542" s="32"/>
      <c r="W542" s="32"/>
      <c r="X542" s="32"/>
      <c r="Y542" s="32"/>
      <c r="Z542" s="32"/>
      <c r="AA542" s="32"/>
      <c r="AB542" s="32"/>
    </row>
    <row r="543" spans="1:28" ht="12" customHeight="1">
      <c r="A543" s="32"/>
      <c r="B543" s="32"/>
      <c r="C543" s="32"/>
      <c r="D543" s="32"/>
      <c r="E543" s="452"/>
      <c r="F543" s="32"/>
      <c r="G543" s="32"/>
      <c r="H543" s="32"/>
      <c r="I543" s="32"/>
      <c r="J543" s="32"/>
      <c r="K543" s="32"/>
      <c r="L543" s="32"/>
      <c r="M543" s="32"/>
      <c r="N543" s="36"/>
      <c r="O543" s="32"/>
      <c r="P543" s="32"/>
      <c r="Q543" s="32"/>
      <c r="R543" s="32"/>
      <c r="S543" s="32"/>
      <c r="T543" s="32"/>
      <c r="U543" s="32"/>
      <c r="V543" s="32"/>
      <c r="W543" s="32"/>
      <c r="X543" s="32"/>
      <c r="Y543" s="32"/>
      <c r="Z543" s="32"/>
      <c r="AA543" s="32"/>
      <c r="AB543" s="32"/>
    </row>
    <row r="544" spans="1:28" ht="12" customHeight="1">
      <c r="A544" s="32"/>
      <c r="B544" s="32"/>
      <c r="C544" s="32"/>
      <c r="D544" s="32"/>
      <c r="E544" s="452"/>
      <c r="F544" s="32"/>
      <c r="G544" s="32"/>
      <c r="H544" s="32"/>
      <c r="I544" s="32"/>
      <c r="J544" s="32"/>
      <c r="K544" s="32"/>
      <c r="L544" s="32"/>
      <c r="M544" s="32"/>
      <c r="N544" s="36"/>
      <c r="O544" s="32"/>
      <c r="P544" s="32"/>
      <c r="Q544" s="32"/>
      <c r="R544" s="32"/>
      <c r="S544" s="32"/>
      <c r="T544" s="32"/>
      <c r="U544" s="32"/>
      <c r="V544" s="32"/>
      <c r="W544" s="32"/>
      <c r="X544" s="32"/>
      <c r="Y544" s="32"/>
      <c r="Z544" s="32"/>
      <c r="AA544" s="32"/>
      <c r="AB544" s="32"/>
    </row>
    <row r="545" spans="1:28" ht="12" customHeight="1">
      <c r="A545" s="32"/>
      <c r="B545" s="32"/>
      <c r="C545" s="32"/>
      <c r="D545" s="32"/>
      <c r="E545" s="452"/>
      <c r="F545" s="32"/>
      <c r="G545" s="32"/>
      <c r="H545" s="32"/>
      <c r="I545" s="32"/>
      <c r="J545" s="32"/>
      <c r="K545" s="32"/>
      <c r="L545" s="32"/>
      <c r="M545" s="32"/>
      <c r="N545" s="36"/>
      <c r="O545" s="32"/>
      <c r="P545" s="32"/>
      <c r="Q545" s="32"/>
      <c r="R545" s="32"/>
      <c r="S545" s="32"/>
      <c r="T545" s="32"/>
      <c r="U545" s="32"/>
      <c r="V545" s="32"/>
      <c r="W545" s="32"/>
      <c r="X545" s="32"/>
      <c r="Y545" s="32"/>
      <c r="Z545" s="32"/>
      <c r="AA545" s="32"/>
      <c r="AB545" s="32"/>
    </row>
    <row r="546" spans="1:28" ht="12" customHeight="1">
      <c r="A546" s="32"/>
      <c r="B546" s="32"/>
      <c r="C546" s="32"/>
      <c r="D546" s="32"/>
      <c r="E546" s="452"/>
      <c r="F546" s="32"/>
      <c r="G546" s="32"/>
      <c r="H546" s="32"/>
      <c r="I546" s="32"/>
      <c r="J546" s="32"/>
      <c r="K546" s="32"/>
      <c r="L546" s="32"/>
      <c r="M546" s="32"/>
      <c r="N546" s="36"/>
      <c r="O546" s="32"/>
      <c r="P546" s="32"/>
      <c r="Q546" s="32"/>
      <c r="R546" s="32"/>
      <c r="S546" s="32"/>
      <c r="T546" s="32"/>
      <c r="U546" s="32"/>
      <c r="V546" s="32"/>
      <c r="W546" s="32"/>
      <c r="X546" s="32"/>
      <c r="Y546" s="32"/>
      <c r="Z546" s="32"/>
      <c r="AA546" s="32"/>
      <c r="AB546" s="32"/>
    </row>
    <row r="547" spans="1:28" ht="12" customHeight="1">
      <c r="A547" s="32"/>
      <c r="B547" s="32"/>
      <c r="C547" s="32"/>
      <c r="D547" s="32"/>
      <c r="E547" s="452"/>
      <c r="F547" s="32"/>
      <c r="G547" s="32"/>
      <c r="H547" s="32"/>
      <c r="I547" s="32"/>
      <c r="J547" s="32"/>
      <c r="K547" s="32"/>
      <c r="L547" s="32"/>
      <c r="M547" s="32"/>
      <c r="N547" s="36"/>
      <c r="O547" s="32"/>
      <c r="P547" s="32"/>
      <c r="Q547" s="32"/>
      <c r="R547" s="32"/>
      <c r="S547" s="32"/>
      <c r="T547" s="32"/>
      <c r="U547" s="32"/>
      <c r="V547" s="32"/>
      <c r="W547" s="32"/>
      <c r="X547" s="32"/>
      <c r="Y547" s="32"/>
      <c r="Z547" s="32"/>
      <c r="AA547" s="32"/>
      <c r="AB547" s="32"/>
    </row>
    <row r="548" spans="1:28" ht="12" customHeight="1">
      <c r="A548" s="32"/>
      <c r="B548" s="32"/>
      <c r="C548" s="32"/>
      <c r="D548" s="32"/>
      <c r="E548" s="452"/>
      <c r="F548" s="32"/>
      <c r="G548" s="32"/>
      <c r="H548" s="32"/>
      <c r="I548" s="32"/>
      <c r="J548" s="32"/>
      <c r="K548" s="32"/>
      <c r="L548" s="32"/>
      <c r="M548" s="32"/>
      <c r="N548" s="36"/>
      <c r="O548" s="32"/>
      <c r="P548" s="32"/>
      <c r="Q548" s="32"/>
      <c r="R548" s="32"/>
      <c r="S548" s="32"/>
      <c r="T548" s="32"/>
      <c r="U548" s="32"/>
      <c r="V548" s="32"/>
      <c r="W548" s="32"/>
      <c r="X548" s="32"/>
      <c r="Y548" s="32"/>
      <c r="Z548" s="32"/>
      <c r="AA548" s="32"/>
      <c r="AB548" s="32"/>
    </row>
    <row r="549" spans="1:28" ht="12" customHeight="1">
      <c r="A549" s="32"/>
      <c r="B549" s="32"/>
      <c r="C549" s="32"/>
      <c r="D549" s="32"/>
      <c r="E549" s="452"/>
      <c r="F549" s="32"/>
      <c r="G549" s="32"/>
      <c r="H549" s="32"/>
      <c r="I549" s="32"/>
      <c r="J549" s="32"/>
      <c r="K549" s="32"/>
      <c r="L549" s="32"/>
      <c r="M549" s="32"/>
      <c r="N549" s="36"/>
      <c r="O549" s="32"/>
      <c r="P549" s="32"/>
      <c r="Q549" s="32"/>
      <c r="R549" s="32"/>
      <c r="S549" s="32"/>
      <c r="T549" s="32"/>
      <c r="U549" s="32"/>
      <c r="V549" s="32"/>
      <c r="W549" s="32"/>
      <c r="X549" s="32"/>
      <c r="Y549" s="32"/>
      <c r="Z549" s="32"/>
      <c r="AA549" s="32"/>
      <c r="AB549" s="32"/>
    </row>
    <row r="550" spans="1:28" ht="12" customHeight="1">
      <c r="A550" s="32"/>
      <c r="B550" s="32"/>
      <c r="C550" s="32"/>
      <c r="D550" s="32"/>
      <c r="E550" s="452"/>
      <c r="F550" s="32"/>
      <c r="G550" s="32"/>
      <c r="H550" s="32"/>
      <c r="I550" s="32"/>
      <c r="J550" s="32"/>
      <c r="K550" s="32"/>
      <c r="L550" s="32"/>
      <c r="M550" s="32"/>
      <c r="N550" s="36"/>
      <c r="O550" s="32"/>
      <c r="P550" s="32"/>
      <c r="Q550" s="32"/>
      <c r="R550" s="32"/>
      <c r="S550" s="32"/>
      <c r="T550" s="32"/>
      <c r="U550" s="32"/>
      <c r="V550" s="32"/>
      <c r="W550" s="32"/>
      <c r="X550" s="32"/>
      <c r="Y550" s="32"/>
      <c r="Z550" s="32"/>
      <c r="AA550" s="32"/>
      <c r="AB550" s="32"/>
    </row>
    <row r="551" spans="1:28" ht="12" customHeight="1">
      <c r="A551" s="32"/>
      <c r="B551" s="32"/>
      <c r="C551" s="32"/>
      <c r="D551" s="32"/>
      <c r="E551" s="452"/>
      <c r="F551" s="32"/>
      <c r="G551" s="32"/>
      <c r="H551" s="32"/>
      <c r="I551" s="32"/>
      <c r="J551" s="32"/>
      <c r="K551" s="32"/>
      <c r="L551" s="32"/>
      <c r="M551" s="32"/>
      <c r="N551" s="36"/>
      <c r="O551" s="32"/>
      <c r="P551" s="32"/>
      <c r="Q551" s="32"/>
      <c r="R551" s="32"/>
      <c r="S551" s="32"/>
      <c r="T551" s="32"/>
      <c r="U551" s="32"/>
      <c r="V551" s="32"/>
      <c r="W551" s="32"/>
      <c r="X551" s="32"/>
      <c r="Y551" s="32"/>
      <c r="Z551" s="32"/>
      <c r="AA551" s="32"/>
      <c r="AB551" s="32"/>
    </row>
    <row r="552" spans="1:28" ht="12" customHeight="1">
      <c r="A552" s="32"/>
      <c r="B552" s="32"/>
      <c r="C552" s="32"/>
      <c r="D552" s="32"/>
      <c r="E552" s="452"/>
      <c r="F552" s="32"/>
      <c r="G552" s="32"/>
      <c r="H552" s="32"/>
      <c r="I552" s="32"/>
      <c r="J552" s="32"/>
      <c r="K552" s="32"/>
      <c r="L552" s="32"/>
      <c r="M552" s="32"/>
      <c r="N552" s="36"/>
      <c r="O552" s="32"/>
      <c r="P552" s="32"/>
      <c r="Q552" s="32"/>
      <c r="R552" s="32"/>
      <c r="S552" s="32"/>
      <c r="T552" s="32"/>
      <c r="U552" s="32"/>
      <c r="V552" s="32"/>
      <c r="W552" s="32"/>
      <c r="X552" s="32"/>
      <c r="Y552" s="32"/>
      <c r="Z552" s="32"/>
      <c r="AA552" s="32"/>
      <c r="AB552" s="32"/>
    </row>
    <row r="553" spans="1:28" ht="12" customHeight="1">
      <c r="A553" s="32"/>
      <c r="B553" s="32"/>
      <c r="C553" s="32"/>
      <c r="D553" s="32"/>
      <c r="E553" s="452"/>
      <c r="F553" s="32"/>
      <c r="G553" s="32"/>
      <c r="H553" s="32"/>
      <c r="I553" s="32"/>
      <c r="J553" s="32"/>
      <c r="K553" s="32"/>
      <c r="L553" s="32"/>
      <c r="M553" s="32"/>
      <c r="N553" s="36"/>
      <c r="O553" s="32"/>
      <c r="P553" s="32"/>
      <c r="Q553" s="32"/>
      <c r="R553" s="32"/>
      <c r="S553" s="32"/>
      <c r="T553" s="32"/>
      <c r="U553" s="32"/>
      <c r="V553" s="32"/>
      <c r="W553" s="32"/>
      <c r="X553" s="32"/>
      <c r="Y553" s="32"/>
      <c r="Z553" s="32"/>
      <c r="AA553" s="32"/>
      <c r="AB553" s="32"/>
    </row>
    <row r="554" spans="1:28" ht="12" customHeight="1">
      <c r="A554" s="32"/>
      <c r="B554" s="32"/>
      <c r="C554" s="32"/>
      <c r="D554" s="32"/>
      <c r="E554" s="452"/>
      <c r="F554" s="32"/>
      <c r="G554" s="32"/>
      <c r="H554" s="32"/>
      <c r="I554" s="32"/>
      <c r="J554" s="32"/>
      <c r="K554" s="32"/>
      <c r="L554" s="32"/>
      <c r="M554" s="32"/>
      <c r="N554" s="36"/>
      <c r="O554" s="32"/>
      <c r="P554" s="32"/>
      <c r="Q554" s="32"/>
      <c r="R554" s="32"/>
      <c r="S554" s="32"/>
      <c r="T554" s="32"/>
      <c r="U554" s="32"/>
      <c r="V554" s="32"/>
      <c r="W554" s="32"/>
      <c r="X554" s="32"/>
      <c r="Y554" s="32"/>
      <c r="Z554" s="32"/>
      <c r="AA554" s="32"/>
      <c r="AB554" s="32"/>
    </row>
    <row r="555" spans="1:28" ht="12" customHeight="1">
      <c r="A555" s="32"/>
      <c r="B555" s="32"/>
      <c r="C555" s="32"/>
      <c r="D555" s="32"/>
      <c r="E555" s="452"/>
      <c r="F555" s="32"/>
      <c r="G555" s="32"/>
      <c r="H555" s="32"/>
      <c r="I555" s="32"/>
      <c r="J555" s="32"/>
      <c r="K555" s="32"/>
      <c r="L555" s="32"/>
      <c r="M555" s="32"/>
      <c r="N555" s="36"/>
      <c r="O555" s="32"/>
      <c r="P555" s="32"/>
      <c r="Q555" s="32"/>
      <c r="R555" s="32"/>
      <c r="S555" s="32"/>
      <c r="T555" s="32"/>
      <c r="U555" s="32"/>
      <c r="V555" s="32"/>
      <c r="W555" s="32"/>
      <c r="X555" s="32"/>
      <c r="Y555" s="32"/>
      <c r="Z555" s="32"/>
      <c r="AA555" s="32"/>
      <c r="AB555" s="32"/>
    </row>
    <row r="556" spans="1:28" ht="12" customHeight="1">
      <c r="A556" s="32"/>
      <c r="B556" s="32"/>
      <c r="C556" s="32"/>
      <c r="D556" s="32"/>
      <c r="E556" s="452"/>
      <c r="F556" s="32"/>
      <c r="G556" s="32"/>
      <c r="H556" s="32"/>
      <c r="I556" s="32"/>
      <c r="J556" s="32"/>
      <c r="K556" s="32"/>
      <c r="L556" s="32"/>
      <c r="M556" s="32"/>
      <c r="N556" s="36"/>
      <c r="O556" s="32"/>
      <c r="P556" s="32"/>
      <c r="Q556" s="32"/>
      <c r="R556" s="32"/>
      <c r="S556" s="32"/>
      <c r="T556" s="32"/>
      <c r="U556" s="32"/>
      <c r="V556" s="32"/>
      <c r="W556" s="32"/>
      <c r="X556" s="32"/>
      <c r="Y556" s="32"/>
      <c r="Z556" s="32"/>
      <c r="AA556" s="32"/>
      <c r="AB556" s="32"/>
    </row>
    <row r="557" spans="1:28" ht="12" customHeight="1">
      <c r="A557" s="32"/>
      <c r="B557" s="32"/>
      <c r="C557" s="32"/>
      <c r="D557" s="32"/>
      <c r="E557" s="452"/>
      <c r="F557" s="32"/>
      <c r="G557" s="32"/>
      <c r="H557" s="32"/>
      <c r="I557" s="32"/>
      <c r="J557" s="32"/>
      <c r="K557" s="32"/>
      <c r="L557" s="32"/>
      <c r="M557" s="32"/>
      <c r="N557" s="36"/>
      <c r="O557" s="32"/>
      <c r="P557" s="32"/>
      <c r="Q557" s="32"/>
      <c r="R557" s="32"/>
      <c r="S557" s="32"/>
      <c r="T557" s="32"/>
      <c r="U557" s="32"/>
      <c r="V557" s="32"/>
      <c r="W557" s="32"/>
      <c r="X557" s="32"/>
      <c r="Y557" s="32"/>
      <c r="Z557" s="32"/>
      <c r="AA557" s="32"/>
      <c r="AB557" s="32"/>
    </row>
    <row r="558" spans="1:28" ht="12" customHeight="1">
      <c r="A558" s="32"/>
      <c r="B558" s="32"/>
      <c r="C558" s="32"/>
      <c r="D558" s="32"/>
      <c r="E558" s="452"/>
      <c r="F558" s="32"/>
      <c r="G558" s="32"/>
      <c r="H558" s="32"/>
      <c r="I558" s="32"/>
      <c r="J558" s="32"/>
      <c r="K558" s="32"/>
      <c r="L558" s="32"/>
      <c r="M558" s="32"/>
      <c r="N558" s="36"/>
      <c r="O558" s="32"/>
      <c r="P558" s="32"/>
      <c r="Q558" s="32"/>
      <c r="R558" s="32"/>
      <c r="S558" s="32"/>
      <c r="T558" s="32"/>
      <c r="U558" s="32"/>
      <c r="V558" s="32"/>
      <c r="W558" s="32"/>
      <c r="X558" s="32"/>
      <c r="Y558" s="32"/>
      <c r="Z558" s="32"/>
      <c r="AA558" s="32"/>
      <c r="AB558" s="32"/>
    </row>
    <row r="559" spans="1:28" ht="12" customHeight="1">
      <c r="A559" s="32"/>
      <c r="B559" s="32"/>
      <c r="C559" s="32"/>
      <c r="D559" s="32"/>
      <c r="E559" s="452"/>
      <c r="F559" s="32"/>
      <c r="G559" s="32"/>
      <c r="H559" s="32"/>
      <c r="I559" s="32"/>
      <c r="J559" s="32"/>
      <c r="K559" s="32"/>
      <c r="L559" s="32"/>
      <c r="M559" s="32"/>
      <c r="N559" s="36"/>
      <c r="O559" s="32"/>
      <c r="P559" s="32"/>
      <c r="Q559" s="32"/>
      <c r="R559" s="32"/>
      <c r="S559" s="32"/>
      <c r="T559" s="32"/>
      <c r="U559" s="32"/>
      <c r="V559" s="32"/>
      <c r="W559" s="32"/>
      <c r="X559" s="32"/>
      <c r="Y559" s="32"/>
      <c r="Z559" s="32"/>
      <c r="AA559" s="32"/>
      <c r="AB559" s="32"/>
    </row>
    <row r="560" spans="1:28" ht="12" customHeight="1">
      <c r="A560" s="32"/>
      <c r="B560" s="32"/>
      <c r="C560" s="32"/>
      <c r="D560" s="32"/>
      <c r="E560" s="452"/>
      <c r="F560" s="32"/>
      <c r="G560" s="32"/>
      <c r="H560" s="32"/>
      <c r="I560" s="32"/>
      <c r="J560" s="32"/>
      <c r="K560" s="32"/>
      <c r="L560" s="32"/>
      <c r="M560" s="32"/>
      <c r="N560" s="36"/>
      <c r="O560" s="32"/>
      <c r="P560" s="32"/>
      <c r="Q560" s="32"/>
      <c r="R560" s="32"/>
      <c r="S560" s="32"/>
      <c r="T560" s="32"/>
      <c r="U560" s="32"/>
      <c r="V560" s="32"/>
      <c r="W560" s="32"/>
      <c r="X560" s="32"/>
      <c r="Y560" s="32"/>
      <c r="Z560" s="32"/>
      <c r="AA560" s="32"/>
      <c r="AB560" s="32"/>
    </row>
    <row r="561" spans="1:28" ht="12" customHeight="1">
      <c r="A561" s="32"/>
      <c r="B561" s="32"/>
      <c r="C561" s="32"/>
      <c r="D561" s="32"/>
      <c r="E561" s="452"/>
      <c r="F561" s="32"/>
      <c r="G561" s="32"/>
      <c r="H561" s="32"/>
      <c r="I561" s="32"/>
      <c r="J561" s="32"/>
      <c r="K561" s="32"/>
      <c r="L561" s="32"/>
      <c r="M561" s="32"/>
      <c r="N561" s="36"/>
      <c r="O561" s="32"/>
      <c r="P561" s="32"/>
      <c r="Q561" s="32"/>
      <c r="R561" s="32"/>
      <c r="S561" s="32"/>
      <c r="T561" s="32"/>
      <c r="U561" s="32"/>
      <c r="V561" s="32"/>
      <c r="W561" s="32"/>
      <c r="X561" s="32"/>
      <c r="Y561" s="32"/>
      <c r="Z561" s="32"/>
      <c r="AA561" s="32"/>
      <c r="AB561" s="32"/>
    </row>
    <row r="562" spans="1:28" ht="12" customHeight="1">
      <c r="A562" s="32"/>
      <c r="B562" s="32"/>
      <c r="C562" s="32"/>
      <c r="D562" s="32"/>
      <c r="E562" s="452"/>
      <c r="F562" s="32"/>
      <c r="G562" s="32"/>
      <c r="H562" s="32"/>
      <c r="I562" s="32"/>
      <c r="J562" s="32"/>
      <c r="K562" s="32"/>
      <c r="L562" s="32"/>
      <c r="M562" s="32"/>
      <c r="N562" s="36"/>
      <c r="O562" s="32"/>
      <c r="P562" s="32"/>
      <c r="Q562" s="32"/>
      <c r="R562" s="32"/>
      <c r="S562" s="32"/>
      <c r="T562" s="32"/>
      <c r="U562" s="32"/>
      <c r="V562" s="32"/>
      <c r="W562" s="32"/>
      <c r="X562" s="32"/>
      <c r="Y562" s="32"/>
      <c r="Z562" s="32"/>
      <c r="AA562" s="32"/>
      <c r="AB562" s="32"/>
    </row>
    <row r="563" spans="1:28" ht="12" customHeight="1">
      <c r="A563" s="32"/>
      <c r="B563" s="32"/>
      <c r="C563" s="32"/>
      <c r="D563" s="32"/>
      <c r="E563" s="452"/>
      <c r="F563" s="32"/>
      <c r="G563" s="32"/>
      <c r="H563" s="32"/>
      <c r="I563" s="32"/>
      <c r="J563" s="32"/>
      <c r="K563" s="32"/>
      <c r="L563" s="32"/>
      <c r="M563" s="32"/>
      <c r="N563" s="36"/>
      <c r="O563" s="32"/>
      <c r="P563" s="32"/>
      <c r="Q563" s="32"/>
      <c r="R563" s="32"/>
      <c r="S563" s="32"/>
      <c r="T563" s="32"/>
      <c r="U563" s="32"/>
      <c r="V563" s="32"/>
      <c r="W563" s="32"/>
      <c r="X563" s="32"/>
      <c r="Y563" s="32"/>
      <c r="Z563" s="32"/>
      <c r="AA563" s="32"/>
      <c r="AB563" s="32"/>
    </row>
    <row r="564" spans="1:28" ht="12" customHeight="1">
      <c r="A564" s="32"/>
      <c r="B564" s="32"/>
      <c r="C564" s="32"/>
      <c r="D564" s="32"/>
      <c r="E564" s="452"/>
      <c r="F564" s="32"/>
      <c r="G564" s="32"/>
      <c r="H564" s="32"/>
      <c r="I564" s="32"/>
      <c r="J564" s="32"/>
      <c r="K564" s="32"/>
      <c r="L564" s="32"/>
      <c r="M564" s="32"/>
      <c r="N564" s="36"/>
      <c r="O564" s="32"/>
      <c r="P564" s="32"/>
      <c r="Q564" s="32"/>
      <c r="R564" s="32"/>
      <c r="S564" s="32"/>
      <c r="T564" s="32"/>
      <c r="U564" s="32"/>
      <c r="V564" s="32"/>
      <c r="W564" s="32"/>
      <c r="X564" s="32"/>
      <c r="Y564" s="32"/>
      <c r="Z564" s="32"/>
      <c r="AA564" s="32"/>
      <c r="AB564" s="32"/>
    </row>
    <row r="565" spans="1:28" ht="12" customHeight="1">
      <c r="A565" s="32"/>
      <c r="B565" s="32"/>
      <c r="C565" s="32"/>
      <c r="D565" s="32"/>
      <c r="E565" s="452"/>
      <c r="F565" s="32"/>
      <c r="G565" s="32"/>
      <c r="H565" s="32"/>
      <c r="I565" s="32"/>
      <c r="J565" s="32"/>
      <c r="K565" s="32"/>
      <c r="L565" s="32"/>
      <c r="M565" s="32"/>
      <c r="N565" s="36"/>
      <c r="O565" s="32"/>
      <c r="P565" s="32"/>
      <c r="Q565" s="32"/>
      <c r="R565" s="32"/>
      <c r="S565" s="32"/>
      <c r="T565" s="32"/>
      <c r="U565" s="32"/>
      <c r="V565" s="32"/>
      <c r="W565" s="32"/>
      <c r="X565" s="32"/>
      <c r="Y565" s="32"/>
      <c r="Z565" s="32"/>
      <c r="AA565" s="32"/>
      <c r="AB565" s="32"/>
    </row>
    <row r="566" spans="1:28" ht="12" customHeight="1">
      <c r="A566" s="32"/>
      <c r="B566" s="32"/>
      <c r="C566" s="32"/>
      <c r="D566" s="32"/>
      <c r="E566" s="452"/>
      <c r="F566" s="32"/>
      <c r="G566" s="32"/>
      <c r="H566" s="32"/>
      <c r="I566" s="32"/>
      <c r="J566" s="32"/>
      <c r="K566" s="32"/>
      <c r="L566" s="32"/>
      <c r="M566" s="32"/>
      <c r="N566" s="36"/>
      <c r="O566" s="32"/>
      <c r="P566" s="32"/>
      <c r="Q566" s="32"/>
      <c r="R566" s="32"/>
      <c r="S566" s="32"/>
      <c r="T566" s="32"/>
      <c r="U566" s="32"/>
      <c r="V566" s="32"/>
      <c r="W566" s="32"/>
      <c r="X566" s="32"/>
      <c r="Y566" s="32"/>
      <c r="Z566" s="32"/>
      <c r="AA566" s="32"/>
      <c r="AB566" s="32"/>
    </row>
    <row r="567" spans="1:28" ht="12" customHeight="1">
      <c r="A567" s="32"/>
      <c r="B567" s="32"/>
      <c r="C567" s="32"/>
      <c r="D567" s="32"/>
      <c r="E567" s="452"/>
      <c r="F567" s="32"/>
      <c r="G567" s="32"/>
      <c r="H567" s="32"/>
      <c r="I567" s="32"/>
      <c r="J567" s="32"/>
      <c r="K567" s="32"/>
      <c r="L567" s="32"/>
      <c r="M567" s="32"/>
      <c r="N567" s="36"/>
      <c r="O567" s="32"/>
      <c r="P567" s="32"/>
      <c r="Q567" s="32"/>
      <c r="R567" s="32"/>
      <c r="S567" s="32"/>
      <c r="T567" s="32"/>
      <c r="U567" s="32"/>
      <c r="V567" s="32"/>
      <c r="W567" s="32"/>
      <c r="X567" s="32"/>
      <c r="Y567" s="32"/>
      <c r="Z567" s="32"/>
      <c r="AA567" s="32"/>
      <c r="AB567" s="32"/>
    </row>
    <row r="568" spans="1:28" ht="12" customHeight="1">
      <c r="A568" s="32"/>
      <c r="B568" s="32"/>
      <c r="C568" s="32"/>
      <c r="D568" s="32"/>
      <c r="E568" s="452"/>
      <c r="F568" s="32"/>
      <c r="G568" s="32"/>
      <c r="H568" s="32"/>
      <c r="I568" s="32"/>
      <c r="J568" s="32"/>
      <c r="K568" s="32"/>
      <c r="L568" s="32"/>
      <c r="M568" s="32"/>
      <c r="N568" s="36"/>
      <c r="O568" s="32"/>
      <c r="P568" s="32"/>
      <c r="Q568" s="32"/>
      <c r="R568" s="32"/>
      <c r="S568" s="32"/>
      <c r="T568" s="32"/>
      <c r="U568" s="32"/>
      <c r="V568" s="32"/>
      <c r="W568" s="32"/>
      <c r="X568" s="32"/>
      <c r="Y568" s="32"/>
      <c r="Z568" s="32"/>
      <c r="AA568" s="32"/>
      <c r="AB568" s="32"/>
    </row>
    <row r="569" spans="1:28" ht="12" customHeight="1">
      <c r="A569" s="32"/>
      <c r="B569" s="32"/>
      <c r="C569" s="32"/>
      <c r="D569" s="32"/>
      <c r="E569" s="452"/>
      <c r="F569" s="32"/>
      <c r="G569" s="32"/>
      <c r="H569" s="32"/>
      <c r="I569" s="32"/>
      <c r="J569" s="32"/>
      <c r="K569" s="32"/>
      <c r="L569" s="32"/>
      <c r="M569" s="32"/>
      <c r="N569" s="36"/>
      <c r="O569" s="32"/>
      <c r="P569" s="32"/>
      <c r="Q569" s="32"/>
      <c r="R569" s="32"/>
      <c r="S569" s="32"/>
      <c r="T569" s="32"/>
      <c r="U569" s="32"/>
      <c r="V569" s="32"/>
      <c r="W569" s="32"/>
      <c r="X569" s="32"/>
      <c r="Y569" s="32"/>
      <c r="Z569" s="32"/>
      <c r="AA569" s="32"/>
      <c r="AB569" s="32"/>
    </row>
    <row r="570" spans="1:28" ht="12" customHeight="1">
      <c r="A570" s="32"/>
      <c r="B570" s="32"/>
      <c r="C570" s="32"/>
      <c r="D570" s="32"/>
      <c r="E570" s="452"/>
      <c r="F570" s="32"/>
      <c r="G570" s="32"/>
      <c r="H570" s="32"/>
      <c r="I570" s="32"/>
      <c r="J570" s="32"/>
      <c r="K570" s="32"/>
      <c r="L570" s="32"/>
      <c r="M570" s="32"/>
      <c r="N570" s="36"/>
      <c r="O570" s="32"/>
      <c r="P570" s="32"/>
      <c r="Q570" s="32"/>
      <c r="R570" s="32"/>
      <c r="S570" s="32"/>
      <c r="T570" s="32"/>
      <c r="U570" s="32"/>
      <c r="V570" s="32"/>
      <c r="W570" s="32"/>
      <c r="X570" s="32"/>
      <c r="Y570" s="32"/>
      <c r="Z570" s="32"/>
      <c r="AA570" s="32"/>
      <c r="AB570" s="32"/>
    </row>
    <row r="571" spans="1:28" ht="12" customHeight="1">
      <c r="A571" s="32"/>
      <c r="B571" s="32"/>
      <c r="C571" s="32"/>
      <c r="D571" s="32"/>
      <c r="E571" s="452"/>
      <c r="F571" s="32"/>
      <c r="G571" s="32"/>
      <c r="H571" s="32"/>
      <c r="I571" s="32"/>
      <c r="J571" s="32"/>
      <c r="K571" s="32"/>
      <c r="L571" s="32"/>
      <c r="M571" s="32"/>
      <c r="N571" s="36"/>
      <c r="O571" s="32"/>
      <c r="P571" s="32"/>
      <c r="Q571" s="32"/>
      <c r="R571" s="32"/>
      <c r="S571" s="32"/>
      <c r="T571" s="32"/>
      <c r="U571" s="32"/>
      <c r="V571" s="32"/>
      <c r="W571" s="32"/>
      <c r="X571" s="32"/>
      <c r="Y571" s="32"/>
      <c r="Z571" s="32"/>
      <c r="AA571" s="32"/>
      <c r="AB571" s="32"/>
    </row>
    <row r="572" spans="1:28" ht="12" customHeight="1">
      <c r="A572" s="32"/>
      <c r="B572" s="32"/>
      <c r="C572" s="32"/>
      <c r="D572" s="32"/>
      <c r="E572" s="452"/>
      <c r="F572" s="32"/>
      <c r="G572" s="32"/>
      <c r="H572" s="32"/>
      <c r="I572" s="32"/>
      <c r="J572" s="32"/>
      <c r="K572" s="32"/>
      <c r="L572" s="32"/>
      <c r="M572" s="32"/>
      <c r="N572" s="36"/>
      <c r="O572" s="32"/>
      <c r="P572" s="32"/>
      <c r="Q572" s="32"/>
      <c r="R572" s="32"/>
      <c r="S572" s="32"/>
      <c r="T572" s="32"/>
      <c r="U572" s="32"/>
      <c r="V572" s="32"/>
      <c r="W572" s="32"/>
      <c r="X572" s="32"/>
      <c r="Y572" s="32"/>
      <c r="Z572" s="32"/>
      <c r="AA572" s="32"/>
      <c r="AB572" s="32"/>
    </row>
    <row r="573" spans="1:28" ht="12" customHeight="1">
      <c r="A573" s="32"/>
      <c r="B573" s="32"/>
      <c r="C573" s="32"/>
      <c r="D573" s="32"/>
      <c r="E573" s="452"/>
      <c r="F573" s="32"/>
      <c r="G573" s="32"/>
      <c r="H573" s="32"/>
      <c r="I573" s="32"/>
      <c r="J573" s="32"/>
      <c r="K573" s="32"/>
      <c r="L573" s="32"/>
      <c r="M573" s="32"/>
      <c r="N573" s="36"/>
      <c r="O573" s="32"/>
      <c r="P573" s="32"/>
      <c r="Q573" s="32"/>
      <c r="R573" s="32"/>
      <c r="S573" s="32"/>
      <c r="T573" s="32"/>
      <c r="U573" s="32"/>
      <c r="V573" s="32"/>
      <c r="W573" s="32"/>
      <c r="X573" s="32"/>
      <c r="Y573" s="32"/>
      <c r="Z573" s="32"/>
      <c r="AA573" s="32"/>
      <c r="AB573" s="32"/>
    </row>
    <row r="574" spans="1:28" ht="12" customHeight="1">
      <c r="A574" s="32"/>
      <c r="B574" s="32"/>
      <c r="C574" s="32"/>
      <c r="D574" s="32"/>
      <c r="E574" s="452"/>
      <c r="F574" s="32"/>
      <c r="G574" s="32"/>
      <c r="H574" s="32"/>
      <c r="I574" s="32"/>
      <c r="J574" s="32"/>
      <c r="K574" s="32"/>
      <c r="L574" s="32"/>
      <c r="M574" s="32"/>
      <c r="N574" s="36"/>
      <c r="O574" s="32"/>
      <c r="P574" s="32"/>
      <c r="Q574" s="32"/>
      <c r="R574" s="32"/>
      <c r="S574" s="32"/>
      <c r="T574" s="32"/>
      <c r="U574" s="32"/>
      <c r="V574" s="32"/>
      <c r="W574" s="32"/>
      <c r="X574" s="32"/>
      <c r="Y574" s="32"/>
      <c r="Z574" s="32"/>
      <c r="AA574" s="32"/>
      <c r="AB574" s="32"/>
    </row>
    <row r="575" spans="1:28" ht="12" customHeight="1">
      <c r="A575" s="32"/>
      <c r="B575" s="32"/>
      <c r="C575" s="32"/>
      <c r="D575" s="32"/>
      <c r="E575" s="452"/>
      <c r="F575" s="32"/>
      <c r="G575" s="32"/>
      <c r="H575" s="32"/>
      <c r="I575" s="32"/>
      <c r="J575" s="32"/>
      <c r="K575" s="32"/>
      <c r="L575" s="32"/>
      <c r="M575" s="32"/>
      <c r="N575" s="36"/>
      <c r="O575" s="32"/>
      <c r="P575" s="32"/>
      <c r="Q575" s="32"/>
      <c r="R575" s="32"/>
      <c r="S575" s="32"/>
      <c r="T575" s="32"/>
      <c r="U575" s="32"/>
      <c r="V575" s="32"/>
      <c r="W575" s="32"/>
      <c r="X575" s="32"/>
      <c r="Y575" s="32"/>
      <c r="Z575" s="32"/>
      <c r="AA575" s="32"/>
      <c r="AB575" s="32"/>
    </row>
    <row r="576" spans="1:28" ht="12" customHeight="1">
      <c r="A576" s="32"/>
      <c r="B576" s="32"/>
      <c r="C576" s="32"/>
      <c r="D576" s="32"/>
      <c r="E576" s="452"/>
      <c r="F576" s="32"/>
      <c r="G576" s="32"/>
      <c r="H576" s="32"/>
      <c r="I576" s="32"/>
      <c r="J576" s="32"/>
      <c r="K576" s="32"/>
      <c r="L576" s="32"/>
      <c r="M576" s="32"/>
      <c r="N576" s="36"/>
      <c r="O576" s="32"/>
      <c r="P576" s="32"/>
      <c r="Q576" s="32"/>
      <c r="R576" s="32"/>
      <c r="S576" s="32"/>
      <c r="T576" s="32"/>
      <c r="U576" s="32"/>
      <c r="V576" s="32"/>
      <c r="W576" s="32"/>
      <c r="X576" s="32"/>
      <c r="Y576" s="32"/>
      <c r="Z576" s="32"/>
      <c r="AA576" s="32"/>
      <c r="AB576" s="32"/>
    </row>
    <row r="577" spans="1:28" ht="12" customHeight="1">
      <c r="A577" s="32"/>
      <c r="B577" s="32"/>
      <c r="C577" s="32"/>
      <c r="D577" s="32"/>
      <c r="E577" s="452"/>
      <c r="F577" s="32"/>
      <c r="G577" s="32"/>
      <c r="H577" s="32"/>
      <c r="I577" s="32"/>
      <c r="J577" s="32"/>
      <c r="K577" s="32"/>
      <c r="L577" s="32"/>
      <c r="M577" s="32"/>
      <c r="N577" s="36"/>
      <c r="O577" s="32"/>
      <c r="P577" s="32"/>
      <c r="Q577" s="32"/>
      <c r="R577" s="32"/>
      <c r="S577" s="32"/>
      <c r="T577" s="32"/>
      <c r="U577" s="32"/>
      <c r="V577" s="32"/>
      <c r="W577" s="32"/>
      <c r="X577" s="32"/>
      <c r="Y577" s="32"/>
      <c r="Z577" s="32"/>
      <c r="AA577" s="32"/>
      <c r="AB577" s="32"/>
    </row>
    <row r="578" spans="1:28" ht="12" customHeight="1">
      <c r="A578" s="32"/>
      <c r="B578" s="32"/>
      <c r="C578" s="32"/>
      <c r="D578" s="32"/>
      <c r="E578" s="452"/>
      <c r="F578" s="32"/>
      <c r="G578" s="32"/>
      <c r="H578" s="32"/>
      <c r="I578" s="32"/>
      <c r="J578" s="32"/>
      <c r="K578" s="32"/>
      <c r="L578" s="32"/>
      <c r="M578" s="32"/>
      <c r="N578" s="36"/>
      <c r="O578" s="32"/>
      <c r="P578" s="32"/>
      <c r="Q578" s="32"/>
      <c r="R578" s="32"/>
      <c r="S578" s="32"/>
      <c r="T578" s="32"/>
      <c r="U578" s="32"/>
      <c r="V578" s="32"/>
      <c r="W578" s="32"/>
      <c r="X578" s="32"/>
      <c r="Y578" s="32"/>
      <c r="Z578" s="32"/>
      <c r="AA578" s="32"/>
      <c r="AB578" s="32"/>
    </row>
    <row r="579" spans="1:28" ht="12" customHeight="1">
      <c r="A579" s="32"/>
      <c r="B579" s="32"/>
      <c r="C579" s="32"/>
      <c r="D579" s="32"/>
      <c r="E579" s="452"/>
      <c r="F579" s="32"/>
      <c r="G579" s="32"/>
      <c r="H579" s="32"/>
      <c r="I579" s="32"/>
      <c r="J579" s="32"/>
      <c r="K579" s="32"/>
      <c r="L579" s="32"/>
      <c r="M579" s="32"/>
      <c r="N579" s="36"/>
      <c r="O579" s="32"/>
      <c r="P579" s="32"/>
      <c r="Q579" s="32"/>
      <c r="R579" s="32"/>
      <c r="S579" s="32"/>
      <c r="T579" s="32"/>
      <c r="U579" s="32"/>
      <c r="V579" s="32"/>
      <c r="W579" s="32"/>
      <c r="X579" s="32"/>
      <c r="Y579" s="32"/>
      <c r="Z579" s="32"/>
      <c r="AA579" s="32"/>
      <c r="AB579" s="32"/>
    </row>
    <row r="580" spans="1:28" ht="12" customHeight="1">
      <c r="A580" s="32"/>
      <c r="B580" s="32"/>
      <c r="C580" s="32"/>
      <c r="D580" s="32"/>
      <c r="E580" s="452"/>
      <c r="F580" s="32"/>
      <c r="G580" s="32"/>
      <c r="H580" s="32"/>
      <c r="I580" s="32"/>
      <c r="J580" s="32"/>
      <c r="K580" s="32"/>
      <c r="L580" s="32"/>
      <c r="M580" s="32"/>
      <c r="N580" s="36"/>
      <c r="O580" s="32"/>
      <c r="P580" s="32"/>
      <c r="Q580" s="32"/>
      <c r="R580" s="32"/>
      <c r="S580" s="32"/>
      <c r="T580" s="32"/>
      <c r="U580" s="32"/>
      <c r="V580" s="32"/>
      <c r="W580" s="32"/>
      <c r="X580" s="32"/>
      <c r="Y580" s="32"/>
      <c r="Z580" s="32"/>
      <c r="AA580" s="32"/>
      <c r="AB580" s="32"/>
    </row>
    <row r="581" spans="1:28" ht="12" customHeight="1">
      <c r="A581" s="32"/>
      <c r="B581" s="32"/>
      <c r="C581" s="32"/>
      <c r="D581" s="32"/>
      <c r="E581" s="452"/>
      <c r="F581" s="32"/>
      <c r="G581" s="32"/>
      <c r="H581" s="32"/>
      <c r="I581" s="32"/>
      <c r="J581" s="32"/>
      <c r="K581" s="32"/>
      <c r="L581" s="32"/>
      <c r="M581" s="32"/>
      <c r="N581" s="36"/>
      <c r="O581" s="32"/>
      <c r="P581" s="32"/>
      <c r="Q581" s="32"/>
      <c r="R581" s="32"/>
      <c r="S581" s="32"/>
      <c r="T581" s="32"/>
      <c r="U581" s="32"/>
      <c r="V581" s="32"/>
      <c r="W581" s="32"/>
      <c r="X581" s="32"/>
      <c r="Y581" s="32"/>
      <c r="Z581" s="32"/>
      <c r="AA581" s="32"/>
      <c r="AB581" s="32"/>
    </row>
    <row r="582" spans="1:28" ht="12" customHeight="1">
      <c r="A582" s="32"/>
      <c r="B582" s="32"/>
      <c r="C582" s="32"/>
      <c r="D582" s="32"/>
      <c r="E582" s="452"/>
      <c r="F582" s="32"/>
      <c r="G582" s="32"/>
      <c r="H582" s="32"/>
      <c r="I582" s="32"/>
      <c r="J582" s="32"/>
      <c r="K582" s="32"/>
      <c r="L582" s="32"/>
      <c r="M582" s="32"/>
      <c r="N582" s="36"/>
      <c r="O582" s="32"/>
      <c r="P582" s="32"/>
      <c r="Q582" s="32"/>
      <c r="R582" s="32"/>
      <c r="S582" s="32"/>
      <c r="T582" s="32"/>
      <c r="U582" s="32"/>
      <c r="V582" s="32"/>
      <c r="W582" s="32"/>
      <c r="X582" s="32"/>
      <c r="Y582" s="32"/>
      <c r="Z582" s="32"/>
      <c r="AA582" s="32"/>
      <c r="AB582" s="32"/>
    </row>
    <row r="583" spans="1:28" ht="12" customHeight="1">
      <c r="A583" s="32"/>
      <c r="B583" s="32"/>
      <c r="C583" s="32"/>
      <c r="D583" s="32"/>
      <c r="E583" s="452"/>
      <c r="F583" s="32"/>
      <c r="G583" s="32"/>
      <c r="H583" s="32"/>
      <c r="I583" s="32"/>
      <c r="J583" s="32"/>
      <c r="K583" s="32"/>
      <c r="L583" s="32"/>
      <c r="M583" s="32"/>
      <c r="N583" s="36"/>
      <c r="O583" s="32"/>
      <c r="P583" s="32"/>
      <c r="Q583" s="32"/>
      <c r="R583" s="32"/>
      <c r="S583" s="32"/>
      <c r="T583" s="32"/>
      <c r="U583" s="32"/>
      <c r="V583" s="32"/>
      <c r="W583" s="32"/>
      <c r="X583" s="32"/>
      <c r="Y583" s="32"/>
      <c r="Z583" s="32"/>
      <c r="AA583" s="32"/>
      <c r="AB583" s="32"/>
    </row>
    <row r="584" spans="1:28" ht="12" customHeight="1">
      <c r="A584" s="32"/>
      <c r="B584" s="32"/>
      <c r="C584" s="32"/>
      <c r="D584" s="32"/>
      <c r="E584" s="452"/>
      <c r="F584" s="32"/>
      <c r="G584" s="32"/>
      <c r="H584" s="32"/>
      <c r="I584" s="32"/>
      <c r="J584" s="32"/>
      <c r="K584" s="32"/>
      <c r="L584" s="32"/>
      <c r="M584" s="32"/>
      <c r="N584" s="36"/>
      <c r="O584" s="32"/>
      <c r="P584" s="32"/>
      <c r="Q584" s="32"/>
      <c r="R584" s="32"/>
      <c r="S584" s="32"/>
      <c r="T584" s="32"/>
      <c r="U584" s="32"/>
      <c r="V584" s="32"/>
      <c r="W584" s="32"/>
      <c r="X584" s="32"/>
      <c r="Y584" s="32"/>
      <c r="Z584" s="32"/>
      <c r="AA584" s="32"/>
      <c r="AB584" s="32"/>
    </row>
    <row r="585" spans="1:28" ht="12" customHeight="1">
      <c r="A585" s="32"/>
      <c r="B585" s="32"/>
      <c r="C585" s="32"/>
      <c r="D585" s="32"/>
      <c r="E585" s="452"/>
      <c r="F585" s="32"/>
      <c r="G585" s="32"/>
      <c r="H585" s="32"/>
      <c r="I585" s="32"/>
      <c r="J585" s="32"/>
      <c r="K585" s="32"/>
      <c r="L585" s="32"/>
      <c r="M585" s="32"/>
      <c r="N585" s="36"/>
      <c r="O585" s="32"/>
      <c r="P585" s="32"/>
      <c r="Q585" s="32"/>
      <c r="R585" s="32"/>
      <c r="S585" s="32"/>
      <c r="T585" s="32"/>
      <c r="U585" s="32"/>
      <c r="V585" s="32"/>
      <c r="W585" s="32"/>
      <c r="X585" s="32"/>
      <c r="Y585" s="32"/>
      <c r="Z585" s="32"/>
      <c r="AA585" s="32"/>
      <c r="AB585" s="32"/>
    </row>
    <row r="586" spans="1:28" ht="12" customHeight="1">
      <c r="A586" s="32"/>
      <c r="B586" s="32"/>
      <c r="C586" s="32"/>
      <c r="D586" s="32"/>
      <c r="E586" s="452"/>
      <c r="F586" s="32"/>
      <c r="G586" s="32"/>
      <c r="H586" s="32"/>
      <c r="I586" s="32"/>
      <c r="J586" s="32"/>
      <c r="K586" s="32"/>
      <c r="L586" s="32"/>
      <c r="M586" s="32"/>
      <c r="N586" s="36"/>
      <c r="O586" s="32"/>
      <c r="P586" s="32"/>
      <c r="Q586" s="32"/>
      <c r="R586" s="32"/>
      <c r="S586" s="32"/>
      <c r="T586" s="32"/>
      <c r="U586" s="32"/>
      <c r="V586" s="32"/>
      <c r="W586" s="32"/>
      <c r="X586" s="32"/>
      <c r="Y586" s="32"/>
      <c r="Z586" s="32"/>
      <c r="AA586" s="32"/>
      <c r="AB586" s="32"/>
    </row>
    <row r="587" spans="1:28" ht="12" customHeight="1">
      <c r="A587" s="32"/>
      <c r="B587" s="32"/>
      <c r="C587" s="32"/>
      <c r="D587" s="32"/>
      <c r="E587" s="452"/>
      <c r="F587" s="32"/>
      <c r="G587" s="32"/>
      <c r="H587" s="32"/>
      <c r="I587" s="32"/>
      <c r="J587" s="32"/>
      <c r="K587" s="32"/>
      <c r="L587" s="32"/>
      <c r="M587" s="32"/>
      <c r="N587" s="36"/>
      <c r="O587" s="32"/>
      <c r="P587" s="32"/>
      <c r="Q587" s="32"/>
      <c r="R587" s="32"/>
      <c r="S587" s="32"/>
      <c r="T587" s="32"/>
      <c r="U587" s="32"/>
      <c r="V587" s="32"/>
      <c r="W587" s="32"/>
      <c r="X587" s="32"/>
      <c r="Y587" s="32"/>
      <c r="Z587" s="32"/>
      <c r="AA587" s="32"/>
      <c r="AB587" s="32"/>
    </row>
    <row r="588" spans="1:28" ht="12" customHeight="1">
      <c r="A588" s="32"/>
      <c r="B588" s="32"/>
      <c r="C588" s="32"/>
      <c r="D588" s="32"/>
      <c r="E588" s="452"/>
      <c r="F588" s="32"/>
      <c r="G588" s="32"/>
      <c r="H588" s="32"/>
      <c r="I588" s="32"/>
      <c r="J588" s="32"/>
      <c r="K588" s="32"/>
      <c r="L588" s="32"/>
      <c r="M588" s="32"/>
      <c r="N588" s="36"/>
      <c r="O588" s="32"/>
      <c r="P588" s="32"/>
      <c r="Q588" s="32"/>
      <c r="R588" s="32"/>
      <c r="S588" s="32"/>
      <c r="T588" s="32"/>
      <c r="U588" s="32"/>
      <c r="V588" s="32"/>
      <c r="W588" s="32"/>
      <c r="X588" s="32"/>
      <c r="Y588" s="32"/>
      <c r="Z588" s="32"/>
      <c r="AA588" s="32"/>
      <c r="AB588" s="32"/>
    </row>
    <row r="589" spans="1:28" ht="12" customHeight="1">
      <c r="A589" s="32"/>
      <c r="B589" s="32"/>
      <c r="C589" s="32"/>
      <c r="D589" s="32"/>
      <c r="E589" s="452"/>
      <c r="F589" s="32"/>
      <c r="G589" s="32"/>
      <c r="H589" s="32"/>
      <c r="I589" s="32"/>
      <c r="J589" s="32"/>
      <c r="K589" s="32"/>
      <c r="L589" s="32"/>
      <c r="M589" s="32"/>
      <c r="N589" s="36"/>
      <c r="O589" s="32"/>
      <c r="P589" s="32"/>
      <c r="Q589" s="32"/>
      <c r="R589" s="32"/>
      <c r="S589" s="32"/>
      <c r="T589" s="32"/>
      <c r="U589" s="32"/>
      <c r="V589" s="32"/>
      <c r="W589" s="32"/>
      <c r="X589" s="32"/>
      <c r="Y589" s="32"/>
      <c r="Z589" s="32"/>
      <c r="AA589" s="32"/>
      <c r="AB589" s="32"/>
    </row>
    <row r="590" spans="1:28" ht="12" customHeight="1">
      <c r="A590" s="32"/>
      <c r="B590" s="32"/>
      <c r="C590" s="32"/>
      <c r="D590" s="32"/>
      <c r="E590" s="452"/>
      <c r="F590" s="32"/>
      <c r="G590" s="32"/>
      <c r="H590" s="32"/>
      <c r="I590" s="32"/>
      <c r="J590" s="32"/>
      <c r="K590" s="32"/>
      <c r="L590" s="32"/>
      <c r="M590" s="32"/>
      <c r="N590" s="36"/>
      <c r="O590" s="32"/>
      <c r="P590" s="32"/>
      <c r="Q590" s="32"/>
      <c r="R590" s="32"/>
      <c r="S590" s="32"/>
      <c r="T590" s="32"/>
      <c r="U590" s="32"/>
      <c r="V590" s="32"/>
      <c r="W590" s="32"/>
      <c r="X590" s="32"/>
      <c r="Y590" s="32"/>
      <c r="Z590" s="32"/>
      <c r="AA590" s="32"/>
      <c r="AB590" s="32"/>
    </row>
    <row r="591" spans="1:28" ht="12" customHeight="1">
      <c r="A591" s="32"/>
      <c r="B591" s="32"/>
      <c r="C591" s="32"/>
      <c r="D591" s="32"/>
      <c r="E591" s="452"/>
      <c r="F591" s="32"/>
      <c r="G591" s="32"/>
      <c r="H591" s="32"/>
      <c r="I591" s="32"/>
      <c r="J591" s="32"/>
      <c r="K591" s="32"/>
      <c r="L591" s="32"/>
      <c r="M591" s="32"/>
      <c r="N591" s="36"/>
      <c r="O591" s="32"/>
      <c r="P591" s="32"/>
      <c r="Q591" s="32"/>
      <c r="R591" s="32"/>
      <c r="S591" s="32"/>
      <c r="T591" s="32"/>
      <c r="U591" s="32"/>
      <c r="V591" s="32"/>
      <c r="W591" s="32"/>
      <c r="X591" s="32"/>
      <c r="Y591" s="32"/>
      <c r="Z591" s="32"/>
      <c r="AA591" s="32"/>
      <c r="AB591" s="32"/>
    </row>
    <row r="592" spans="1:28" ht="12" customHeight="1">
      <c r="A592" s="32"/>
      <c r="B592" s="32"/>
      <c r="C592" s="32"/>
      <c r="D592" s="32"/>
      <c r="E592" s="452"/>
      <c r="F592" s="32"/>
      <c r="G592" s="32"/>
      <c r="H592" s="32"/>
      <c r="I592" s="32"/>
      <c r="J592" s="32"/>
      <c r="K592" s="32"/>
      <c r="L592" s="32"/>
      <c r="M592" s="32"/>
      <c r="N592" s="36"/>
      <c r="O592" s="32"/>
      <c r="P592" s="32"/>
      <c r="Q592" s="32"/>
      <c r="R592" s="32"/>
      <c r="S592" s="32"/>
      <c r="T592" s="32"/>
      <c r="U592" s="32"/>
      <c r="V592" s="32"/>
      <c r="W592" s="32"/>
      <c r="X592" s="32"/>
      <c r="Y592" s="32"/>
      <c r="Z592" s="32"/>
      <c r="AA592" s="32"/>
      <c r="AB592" s="32"/>
    </row>
    <row r="593" spans="1:28" ht="12" customHeight="1">
      <c r="A593" s="32"/>
      <c r="B593" s="32"/>
      <c r="C593" s="32"/>
      <c r="D593" s="32"/>
      <c r="E593" s="452"/>
      <c r="F593" s="32"/>
      <c r="G593" s="32"/>
      <c r="H593" s="32"/>
      <c r="I593" s="32"/>
      <c r="J593" s="32"/>
      <c r="K593" s="32"/>
      <c r="L593" s="32"/>
      <c r="M593" s="32"/>
      <c r="N593" s="36"/>
      <c r="O593" s="32"/>
      <c r="P593" s="32"/>
      <c r="Q593" s="32"/>
      <c r="R593" s="32"/>
      <c r="S593" s="32"/>
      <c r="T593" s="32"/>
      <c r="U593" s="32"/>
      <c r="V593" s="32"/>
      <c r="W593" s="32"/>
      <c r="X593" s="32"/>
      <c r="Y593" s="32"/>
      <c r="Z593" s="32"/>
      <c r="AA593" s="32"/>
      <c r="AB593" s="32"/>
    </row>
    <row r="594" spans="1:28" ht="12" customHeight="1">
      <c r="A594" s="32"/>
      <c r="B594" s="32"/>
      <c r="C594" s="32"/>
      <c r="D594" s="32"/>
      <c r="E594" s="452"/>
      <c r="F594" s="32"/>
      <c r="G594" s="32"/>
      <c r="H594" s="32"/>
      <c r="I594" s="32"/>
      <c r="J594" s="32"/>
      <c r="K594" s="32"/>
      <c r="L594" s="32"/>
      <c r="M594" s="32"/>
      <c r="N594" s="36"/>
      <c r="O594" s="32"/>
      <c r="P594" s="32"/>
      <c r="Q594" s="32"/>
      <c r="R594" s="32"/>
      <c r="S594" s="32"/>
      <c r="T594" s="32"/>
      <c r="U594" s="32"/>
      <c r="V594" s="32"/>
      <c r="W594" s="32"/>
      <c r="X594" s="32"/>
      <c r="Y594" s="32"/>
      <c r="Z594" s="32"/>
      <c r="AA594" s="32"/>
      <c r="AB594" s="32"/>
    </row>
    <row r="595" spans="1:28" ht="12" customHeight="1">
      <c r="A595" s="32"/>
      <c r="B595" s="32"/>
      <c r="C595" s="32"/>
      <c r="D595" s="32"/>
      <c r="E595" s="452"/>
      <c r="F595" s="32"/>
      <c r="G595" s="32"/>
      <c r="H595" s="32"/>
      <c r="I595" s="32"/>
      <c r="J595" s="32"/>
      <c r="K595" s="32"/>
      <c r="L595" s="32"/>
      <c r="M595" s="32"/>
      <c r="N595" s="36"/>
      <c r="O595" s="32"/>
      <c r="P595" s="32"/>
      <c r="Q595" s="32"/>
      <c r="R595" s="32"/>
      <c r="S595" s="32"/>
      <c r="T595" s="32"/>
      <c r="U595" s="32"/>
      <c r="V595" s="32"/>
      <c r="W595" s="32"/>
      <c r="X595" s="32"/>
      <c r="Y595" s="32"/>
      <c r="Z595" s="32"/>
      <c r="AA595" s="32"/>
      <c r="AB595" s="32"/>
    </row>
    <row r="596" spans="1:28" ht="12" customHeight="1">
      <c r="A596" s="32"/>
      <c r="B596" s="32"/>
      <c r="C596" s="32"/>
      <c r="D596" s="32"/>
      <c r="E596" s="452"/>
      <c r="F596" s="32"/>
      <c r="G596" s="32"/>
      <c r="H596" s="32"/>
      <c r="I596" s="32"/>
      <c r="J596" s="32"/>
      <c r="K596" s="32"/>
      <c r="L596" s="32"/>
      <c r="M596" s="32"/>
      <c r="N596" s="36"/>
      <c r="O596" s="32"/>
      <c r="P596" s="32"/>
      <c r="Q596" s="32"/>
      <c r="R596" s="32"/>
      <c r="S596" s="32"/>
      <c r="T596" s="32"/>
      <c r="U596" s="32"/>
      <c r="V596" s="32"/>
      <c r="W596" s="32"/>
      <c r="X596" s="32"/>
      <c r="Y596" s="32"/>
      <c r="Z596" s="32"/>
      <c r="AA596" s="32"/>
      <c r="AB596" s="32"/>
    </row>
    <row r="597" spans="1:28" ht="12" customHeight="1">
      <c r="A597" s="32"/>
      <c r="B597" s="32"/>
      <c r="C597" s="32"/>
      <c r="D597" s="32"/>
      <c r="E597" s="452"/>
      <c r="F597" s="32"/>
      <c r="G597" s="32"/>
      <c r="H597" s="32"/>
      <c r="I597" s="32"/>
      <c r="J597" s="32"/>
      <c r="K597" s="32"/>
      <c r="L597" s="32"/>
      <c r="M597" s="32"/>
      <c r="N597" s="36"/>
      <c r="O597" s="32"/>
      <c r="P597" s="32"/>
      <c r="Q597" s="32"/>
      <c r="R597" s="32"/>
      <c r="S597" s="32"/>
      <c r="T597" s="32"/>
      <c r="U597" s="32"/>
      <c r="V597" s="32"/>
      <c r="W597" s="32"/>
      <c r="X597" s="32"/>
      <c r="Y597" s="32"/>
      <c r="Z597" s="32"/>
      <c r="AA597" s="32"/>
      <c r="AB597" s="32"/>
    </row>
    <row r="598" spans="1:28" ht="12" customHeight="1">
      <c r="A598" s="32"/>
      <c r="B598" s="32"/>
      <c r="C598" s="32"/>
      <c r="D598" s="32"/>
      <c r="E598" s="452"/>
      <c r="F598" s="32"/>
      <c r="G598" s="32"/>
      <c r="H598" s="32"/>
      <c r="I598" s="32"/>
      <c r="J598" s="32"/>
      <c r="K598" s="32"/>
      <c r="L598" s="32"/>
      <c r="M598" s="32"/>
      <c r="N598" s="36"/>
      <c r="O598" s="32"/>
      <c r="P598" s="32"/>
      <c r="Q598" s="32"/>
      <c r="R598" s="32"/>
      <c r="S598" s="32"/>
      <c r="T598" s="32"/>
      <c r="U598" s="32"/>
      <c r="V598" s="32"/>
      <c r="W598" s="32"/>
      <c r="X598" s="32"/>
      <c r="Y598" s="32"/>
      <c r="Z598" s="32"/>
      <c r="AA598" s="32"/>
      <c r="AB598" s="32"/>
    </row>
    <row r="599" spans="1:28" ht="12" customHeight="1">
      <c r="A599" s="32"/>
      <c r="B599" s="32"/>
      <c r="C599" s="32"/>
      <c r="D599" s="32"/>
      <c r="E599" s="452"/>
      <c r="F599" s="32"/>
      <c r="G599" s="32"/>
      <c r="H599" s="32"/>
      <c r="I599" s="32"/>
      <c r="J599" s="32"/>
      <c r="K599" s="32"/>
      <c r="L599" s="32"/>
      <c r="M599" s="32"/>
      <c r="N599" s="36"/>
      <c r="O599" s="32"/>
      <c r="P599" s="32"/>
      <c r="Q599" s="32"/>
      <c r="R599" s="32"/>
      <c r="S599" s="32"/>
      <c r="T599" s="32"/>
      <c r="U599" s="32"/>
      <c r="V599" s="32"/>
      <c r="W599" s="32"/>
      <c r="X599" s="32"/>
      <c r="Y599" s="32"/>
      <c r="Z599" s="32"/>
      <c r="AA599" s="32"/>
      <c r="AB599" s="32"/>
    </row>
    <row r="600" spans="1:28" ht="12" customHeight="1">
      <c r="A600" s="32"/>
      <c r="B600" s="32"/>
      <c r="C600" s="32"/>
      <c r="D600" s="32"/>
      <c r="E600" s="452"/>
      <c r="F600" s="32"/>
      <c r="G600" s="32"/>
      <c r="H600" s="32"/>
      <c r="I600" s="32"/>
      <c r="J600" s="32"/>
      <c r="K600" s="32"/>
      <c r="L600" s="32"/>
      <c r="M600" s="32"/>
      <c r="N600" s="36"/>
      <c r="O600" s="32"/>
      <c r="P600" s="32"/>
      <c r="Q600" s="32"/>
      <c r="R600" s="32"/>
      <c r="S600" s="32"/>
      <c r="T600" s="32"/>
      <c r="U600" s="32"/>
      <c r="V600" s="32"/>
      <c r="W600" s="32"/>
      <c r="X600" s="32"/>
      <c r="Y600" s="32"/>
      <c r="Z600" s="32"/>
      <c r="AA600" s="32"/>
      <c r="AB600" s="32"/>
    </row>
    <row r="601" spans="1:28" ht="12" customHeight="1">
      <c r="A601" s="32"/>
      <c r="B601" s="32"/>
      <c r="C601" s="32"/>
      <c r="D601" s="32"/>
      <c r="E601" s="452"/>
      <c r="F601" s="32"/>
      <c r="G601" s="32"/>
      <c r="H601" s="32"/>
      <c r="I601" s="32"/>
      <c r="J601" s="32"/>
      <c r="K601" s="32"/>
      <c r="L601" s="32"/>
      <c r="M601" s="32"/>
      <c r="N601" s="36"/>
      <c r="O601" s="32"/>
      <c r="P601" s="32"/>
      <c r="Q601" s="32"/>
      <c r="R601" s="32"/>
      <c r="S601" s="32"/>
      <c r="T601" s="32"/>
      <c r="U601" s="32"/>
      <c r="V601" s="32"/>
      <c r="W601" s="32"/>
      <c r="X601" s="32"/>
      <c r="Y601" s="32"/>
      <c r="Z601" s="32"/>
      <c r="AA601" s="32"/>
      <c r="AB601" s="32"/>
    </row>
    <row r="602" spans="1:28" ht="12" customHeight="1">
      <c r="A602" s="32"/>
      <c r="B602" s="32"/>
      <c r="C602" s="32"/>
      <c r="D602" s="32"/>
      <c r="E602" s="452"/>
      <c r="F602" s="32"/>
      <c r="G602" s="32"/>
      <c r="H602" s="32"/>
      <c r="I602" s="32"/>
      <c r="J602" s="32"/>
      <c r="K602" s="32"/>
      <c r="L602" s="32"/>
      <c r="M602" s="32"/>
      <c r="N602" s="36"/>
      <c r="O602" s="32"/>
      <c r="P602" s="32"/>
      <c r="Q602" s="32"/>
      <c r="R602" s="32"/>
      <c r="S602" s="32"/>
      <c r="T602" s="32"/>
      <c r="U602" s="32"/>
      <c r="V602" s="32"/>
      <c r="W602" s="32"/>
      <c r="X602" s="32"/>
      <c r="Y602" s="32"/>
      <c r="Z602" s="32"/>
      <c r="AA602" s="32"/>
      <c r="AB602" s="32"/>
    </row>
    <row r="603" spans="1:28" ht="12" customHeight="1">
      <c r="A603" s="32"/>
      <c r="B603" s="32"/>
      <c r="C603" s="32"/>
      <c r="D603" s="32"/>
      <c r="E603" s="452"/>
      <c r="F603" s="32"/>
      <c r="G603" s="32"/>
      <c r="H603" s="32"/>
      <c r="I603" s="32"/>
      <c r="J603" s="32"/>
      <c r="K603" s="32"/>
      <c r="L603" s="32"/>
      <c r="M603" s="32"/>
      <c r="N603" s="36"/>
      <c r="O603" s="32"/>
      <c r="P603" s="32"/>
      <c r="Q603" s="32"/>
      <c r="R603" s="32"/>
      <c r="S603" s="32"/>
      <c r="T603" s="32"/>
      <c r="U603" s="32"/>
      <c r="V603" s="32"/>
      <c r="W603" s="32"/>
      <c r="X603" s="32"/>
      <c r="Y603" s="32"/>
      <c r="Z603" s="32"/>
      <c r="AA603" s="32"/>
      <c r="AB603" s="32"/>
    </row>
    <row r="604" spans="1:28" ht="12" customHeight="1">
      <c r="A604" s="32"/>
      <c r="B604" s="32"/>
      <c r="C604" s="32"/>
      <c r="D604" s="32"/>
      <c r="E604" s="452"/>
      <c r="F604" s="32"/>
      <c r="G604" s="32"/>
      <c r="H604" s="32"/>
      <c r="I604" s="32"/>
      <c r="J604" s="32"/>
      <c r="K604" s="32"/>
      <c r="L604" s="32"/>
      <c r="M604" s="32"/>
      <c r="N604" s="36"/>
      <c r="O604" s="32"/>
      <c r="P604" s="32"/>
      <c r="Q604" s="32"/>
      <c r="R604" s="32"/>
      <c r="S604" s="32"/>
      <c r="T604" s="32"/>
      <c r="U604" s="32"/>
      <c r="V604" s="32"/>
      <c r="W604" s="32"/>
      <c r="X604" s="32"/>
      <c r="Y604" s="32"/>
      <c r="Z604" s="32"/>
      <c r="AA604" s="32"/>
      <c r="AB604" s="32"/>
    </row>
    <row r="605" spans="1:28" ht="12" customHeight="1">
      <c r="A605" s="32"/>
      <c r="B605" s="32"/>
      <c r="C605" s="32"/>
      <c r="D605" s="32"/>
      <c r="E605" s="452"/>
      <c r="F605" s="32"/>
      <c r="G605" s="32"/>
      <c r="H605" s="32"/>
      <c r="I605" s="32"/>
      <c r="J605" s="32"/>
      <c r="K605" s="32"/>
      <c r="L605" s="32"/>
      <c r="M605" s="32"/>
      <c r="N605" s="36"/>
      <c r="O605" s="32"/>
      <c r="P605" s="32"/>
      <c r="Q605" s="32"/>
      <c r="R605" s="32"/>
      <c r="S605" s="32"/>
      <c r="T605" s="32"/>
      <c r="U605" s="32"/>
      <c r="V605" s="32"/>
      <c r="W605" s="32"/>
      <c r="X605" s="32"/>
      <c r="Y605" s="32"/>
      <c r="Z605" s="32"/>
      <c r="AA605" s="32"/>
      <c r="AB605" s="32"/>
    </row>
    <row r="606" spans="1:28" ht="12" customHeight="1">
      <c r="A606" s="32"/>
      <c r="B606" s="32"/>
      <c r="C606" s="32"/>
      <c r="D606" s="32"/>
      <c r="E606" s="452"/>
      <c r="F606" s="32"/>
      <c r="G606" s="32"/>
      <c r="H606" s="32"/>
      <c r="I606" s="32"/>
      <c r="J606" s="32"/>
      <c r="K606" s="32"/>
      <c r="L606" s="32"/>
      <c r="M606" s="32"/>
      <c r="N606" s="36"/>
      <c r="O606" s="32"/>
      <c r="P606" s="32"/>
      <c r="Q606" s="32"/>
      <c r="R606" s="32"/>
      <c r="S606" s="32"/>
      <c r="T606" s="32"/>
      <c r="U606" s="32"/>
      <c r="V606" s="32"/>
      <c r="W606" s="32"/>
      <c r="X606" s="32"/>
      <c r="Y606" s="32"/>
      <c r="Z606" s="32"/>
      <c r="AA606" s="32"/>
      <c r="AB606" s="32"/>
    </row>
    <row r="607" spans="1:28" ht="12" customHeight="1">
      <c r="A607" s="32"/>
      <c r="B607" s="32"/>
      <c r="C607" s="32"/>
      <c r="D607" s="32"/>
      <c r="E607" s="452"/>
      <c r="F607" s="32"/>
      <c r="G607" s="32"/>
      <c r="H607" s="32"/>
      <c r="I607" s="32"/>
      <c r="J607" s="32"/>
      <c r="K607" s="32"/>
      <c r="L607" s="32"/>
      <c r="M607" s="32"/>
      <c r="N607" s="36"/>
      <c r="O607" s="32"/>
      <c r="P607" s="32"/>
      <c r="Q607" s="32"/>
      <c r="R607" s="32"/>
      <c r="S607" s="32"/>
      <c r="T607" s="32"/>
      <c r="U607" s="32"/>
      <c r="V607" s="32"/>
      <c r="W607" s="32"/>
      <c r="X607" s="32"/>
      <c r="Y607" s="32"/>
      <c r="Z607" s="32"/>
      <c r="AA607" s="32"/>
      <c r="AB607" s="32"/>
    </row>
    <row r="608" spans="1:28" ht="12" customHeight="1">
      <c r="A608" s="32"/>
      <c r="B608" s="32"/>
      <c r="C608" s="32"/>
      <c r="D608" s="32"/>
      <c r="E608" s="452"/>
      <c r="F608" s="32"/>
      <c r="G608" s="32"/>
      <c r="H608" s="32"/>
      <c r="I608" s="32"/>
      <c r="J608" s="32"/>
      <c r="K608" s="32"/>
      <c r="L608" s="32"/>
      <c r="M608" s="32"/>
      <c r="N608" s="36"/>
      <c r="O608" s="32"/>
      <c r="P608" s="32"/>
      <c r="Q608" s="32"/>
      <c r="R608" s="32"/>
      <c r="S608" s="32"/>
      <c r="T608" s="32"/>
      <c r="U608" s="32"/>
      <c r="V608" s="32"/>
      <c r="W608" s="32"/>
      <c r="X608" s="32"/>
      <c r="Y608" s="32"/>
      <c r="Z608" s="32"/>
      <c r="AA608" s="32"/>
      <c r="AB608" s="32"/>
    </row>
    <row r="609" spans="1:28" ht="12" customHeight="1">
      <c r="A609" s="32"/>
      <c r="B609" s="32"/>
      <c r="C609" s="32"/>
      <c r="D609" s="32"/>
      <c r="E609" s="452"/>
      <c r="F609" s="32"/>
      <c r="G609" s="32"/>
      <c r="H609" s="32"/>
      <c r="I609" s="32"/>
      <c r="J609" s="32"/>
      <c r="K609" s="32"/>
      <c r="L609" s="32"/>
      <c r="M609" s="32"/>
      <c r="N609" s="36"/>
      <c r="O609" s="32"/>
      <c r="P609" s="32"/>
      <c r="Q609" s="32"/>
      <c r="R609" s="32"/>
      <c r="S609" s="32"/>
      <c r="T609" s="32"/>
      <c r="U609" s="32"/>
      <c r="V609" s="32"/>
      <c r="W609" s="32"/>
      <c r="X609" s="32"/>
      <c r="Y609" s="32"/>
      <c r="Z609" s="32"/>
      <c r="AA609" s="32"/>
      <c r="AB609" s="32"/>
    </row>
    <row r="610" spans="1:28" ht="12" customHeight="1">
      <c r="A610" s="32"/>
      <c r="B610" s="32"/>
      <c r="C610" s="32"/>
      <c r="D610" s="32"/>
      <c r="E610" s="452"/>
      <c r="F610" s="32"/>
      <c r="G610" s="32"/>
      <c r="H610" s="32"/>
      <c r="I610" s="32"/>
      <c r="J610" s="32"/>
      <c r="K610" s="32"/>
      <c r="L610" s="32"/>
      <c r="M610" s="32"/>
      <c r="N610" s="36"/>
      <c r="O610" s="32"/>
      <c r="P610" s="32"/>
      <c r="Q610" s="32"/>
      <c r="R610" s="32"/>
      <c r="S610" s="32"/>
      <c r="T610" s="32"/>
      <c r="U610" s="32"/>
      <c r="V610" s="32"/>
      <c r="W610" s="32"/>
      <c r="X610" s="32"/>
      <c r="Y610" s="32"/>
      <c r="Z610" s="32"/>
      <c r="AA610" s="32"/>
      <c r="AB610" s="32"/>
    </row>
    <row r="611" spans="1:28" ht="12" customHeight="1">
      <c r="A611" s="32"/>
      <c r="B611" s="32"/>
      <c r="C611" s="32"/>
      <c r="D611" s="32"/>
      <c r="E611" s="452"/>
      <c r="F611" s="32"/>
      <c r="G611" s="32"/>
      <c r="H611" s="32"/>
      <c r="I611" s="32"/>
      <c r="J611" s="32"/>
      <c r="K611" s="32"/>
      <c r="L611" s="32"/>
      <c r="M611" s="32"/>
      <c r="N611" s="36"/>
      <c r="O611" s="32"/>
      <c r="P611" s="32"/>
      <c r="Q611" s="32"/>
      <c r="R611" s="32"/>
      <c r="S611" s="32"/>
      <c r="T611" s="32"/>
      <c r="U611" s="32"/>
      <c r="V611" s="32"/>
      <c r="W611" s="32"/>
      <c r="X611" s="32"/>
      <c r="Y611" s="32"/>
      <c r="Z611" s="32"/>
      <c r="AA611" s="32"/>
      <c r="AB611" s="32"/>
    </row>
    <row r="612" spans="1:28" ht="12" customHeight="1">
      <c r="A612" s="32"/>
      <c r="B612" s="32"/>
      <c r="C612" s="32"/>
      <c r="D612" s="32"/>
      <c r="E612" s="452"/>
      <c r="F612" s="32"/>
      <c r="G612" s="32"/>
      <c r="H612" s="32"/>
      <c r="I612" s="32"/>
      <c r="J612" s="32"/>
      <c r="K612" s="32"/>
      <c r="L612" s="32"/>
      <c r="M612" s="32"/>
      <c r="N612" s="36"/>
      <c r="O612" s="32"/>
      <c r="P612" s="32"/>
      <c r="Q612" s="32"/>
      <c r="R612" s="32"/>
      <c r="S612" s="32"/>
      <c r="T612" s="32"/>
      <c r="U612" s="32"/>
      <c r="V612" s="32"/>
      <c r="W612" s="32"/>
      <c r="X612" s="32"/>
      <c r="Y612" s="32"/>
      <c r="Z612" s="32"/>
      <c r="AA612" s="32"/>
      <c r="AB612" s="32"/>
    </row>
    <row r="613" spans="1:28" ht="12" customHeight="1">
      <c r="A613" s="32"/>
      <c r="B613" s="32"/>
      <c r="C613" s="32"/>
      <c r="D613" s="32"/>
      <c r="E613" s="452"/>
      <c r="F613" s="32"/>
      <c r="G613" s="32"/>
      <c r="H613" s="32"/>
      <c r="I613" s="32"/>
      <c r="J613" s="32"/>
      <c r="K613" s="32"/>
      <c r="L613" s="32"/>
      <c r="M613" s="32"/>
      <c r="N613" s="36"/>
      <c r="O613" s="32"/>
      <c r="P613" s="32"/>
      <c r="Q613" s="32"/>
      <c r="R613" s="32"/>
      <c r="S613" s="32"/>
      <c r="T613" s="32"/>
      <c r="U613" s="32"/>
      <c r="V613" s="32"/>
      <c r="W613" s="32"/>
      <c r="X613" s="32"/>
      <c r="Y613" s="32"/>
      <c r="Z613" s="32"/>
      <c r="AA613" s="32"/>
      <c r="AB613" s="32"/>
    </row>
    <row r="614" spans="1:28" ht="12" customHeight="1">
      <c r="A614" s="32"/>
      <c r="B614" s="32"/>
      <c r="C614" s="32"/>
      <c r="D614" s="32"/>
      <c r="E614" s="452"/>
      <c r="F614" s="32"/>
      <c r="G614" s="32"/>
      <c r="H614" s="32"/>
      <c r="I614" s="32"/>
      <c r="J614" s="32"/>
      <c r="K614" s="32"/>
      <c r="L614" s="32"/>
      <c r="M614" s="32"/>
      <c r="N614" s="36"/>
      <c r="O614" s="32"/>
      <c r="P614" s="32"/>
      <c r="Q614" s="32"/>
      <c r="R614" s="32"/>
      <c r="S614" s="32"/>
      <c r="T614" s="32"/>
      <c r="U614" s="32"/>
      <c r="V614" s="32"/>
      <c r="W614" s="32"/>
      <c r="X614" s="32"/>
      <c r="Y614" s="32"/>
      <c r="Z614" s="32"/>
      <c r="AA614" s="32"/>
      <c r="AB614" s="32"/>
    </row>
    <row r="615" spans="1:28" ht="12" customHeight="1">
      <c r="A615" s="32"/>
      <c r="B615" s="32"/>
      <c r="C615" s="32"/>
      <c r="D615" s="32"/>
      <c r="E615" s="452"/>
      <c r="F615" s="32"/>
      <c r="G615" s="32"/>
      <c r="H615" s="32"/>
      <c r="I615" s="32"/>
      <c r="J615" s="32"/>
      <c r="K615" s="32"/>
      <c r="L615" s="32"/>
      <c r="M615" s="32"/>
      <c r="N615" s="36"/>
      <c r="O615" s="32"/>
      <c r="P615" s="32"/>
      <c r="Q615" s="32"/>
      <c r="R615" s="32"/>
      <c r="S615" s="32"/>
      <c r="T615" s="32"/>
      <c r="U615" s="32"/>
      <c r="V615" s="32"/>
      <c r="W615" s="32"/>
      <c r="X615" s="32"/>
      <c r="Y615" s="32"/>
      <c r="Z615" s="32"/>
      <c r="AA615" s="32"/>
      <c r="AB615" s="32"/>
    </row>
    <row r="616" spans="1:28" ht="12" customHeight="1">
      <c r="A616" s="32"/>
      <c r="B616" s="32"/>
      <c r="C616" s="32"/>
      <c r="D616" s="32"/>
      <c r="E616" s="452"/>
      <c r="F616" s="32"/>
      <c r="G616" s="32"/>
      <c r="H616" s="32"/>
      <c r="I616" s="32"/>
      <c r="J616" s="32"/>
      <c r="K616" s="32"/>
      <c r="L616" s="32"/>
      <c r="M616" s="32"/>
      <c r="N616" s="36"/>
      <c r="O616" s="32"/>
      <c r="P616" s="32"/>
      <c r="Q616" s="32"/>
      <c r="R616" s="32"/>
      <c r="S616" s="32"/>
      <c r="T616" s="32"/>
      <c r="U616" s="32"/>
      <c r="V616" s="32"/>
      <c r="W616" s="32"/>
      <c r="X616" s="32"/>
      <c r="Y616" s="32"/>
      <c r="Z616" s="32"/>
      <c r="AA616" s="32"/>
      <c r="AB616" s="32"/>
    </row>
    <row r="617" spans="1:28" ht="12" customHeight="1">
      <c r="A617" s="32"/>
      <c r="B617" s="32"/>
      <c r="C617" s="32"/>
      <c r="D617" s="32"/>
      <c r="E617" s="452"/>
      <c r="F617" s="32"/>
      <c r="G617" s="32"/>
      <c r="H617" s="32"/>
      <c r="I617" s="32"/>
      <c r="J617" s="32"/>
      <c r="K617" s="32"/>
      <c r="L617" s="32"/>
      <c r="M617" s="32"/>
      <c r="N617" s="36"/>
      <c r="O617" s="32"/>
      <c r="P617" s="32"/>
      <c r="Q617" s="32"/>
      <c r="R617" s="32"/>
      <c r="S617" s="32"/>
      <c r="T617" s="32"/>
      <c r="U617" s="32"/>
      <c r="V617" s="32"/>
      <c r="W617" s="32"/>
      <c r="X617" s="32"/>
      <c r="Y617" s="32"/>
      <c r="Z617" s="32"/>
      <c r="AA617" s="32"/>
      <c r="AB617" s="32"/>
    </row>
    <row r="618" spans="1:28" ht="12" customHeight="1">
      <c r="A618" s="32"/>
      <c r="B618" s="32"/>
      <c r="C618" s="32"/>
      <c r="D618" s="32"/>
      <c r="E618" s="452"/>
      <c r="F618" s="32"/>
      <c r="G618" s="32"/>
      <c r="H618" s="32"/>
      <c r="I618" s="32"/>
      <c r="J618" s="32"/>
      <c r="K618" s="32"/>
      <c r="L618" s="32"/>
      <c r="M618" s="32"/>
      <c r="N618" s="36"/>
      <c r="O618" s="32"/>
      <c r="P618" s="32"/>
      <c r="Q618" s="32"/>
      <c r="R618" s="32"/>
      <c r="S618" s="32"/>
      <c r="T618" s="32"/>
      <c r="U618" s="32"/>
      <c r="V618" s="32"/>
      <c r="W618" s="32"/>
      <c r="X618" s="32"/>
      <c r="Y618" s="32"/>
      <c r="Z618" s="32"/>
      <c r="AA618" s="32"/>
      <c r="AB618" s="32"/>
    </row>
    <row r="619" spans="1:28" ht="12" customHeight="1">
      <c r="A619" s="32"/>
      <c r="B619" s="32"/>
      <c r="C619" s="32"/>
      <c r="D619" s="32"/>
      <c r="E619" s="452"/>
      <c r="F619" s="32"/>
      <c r="G619" s="32"/>
      <c r="H619" s="32"/>
      <c r="I619" s="32"/>
      <c r="J619" s="32"/>
      <c r="K619" s="32"/>
      <c r="L619" s="32"/>
      <c r="M619" s="32"/>
      <c r="N619" s="36"/>
      <c r="O619" s="32"/>
      <c r="P619" s="32"/>
      <c r="Q619" s="32"/>
      <c r="R619" s="32"/>
      <c r="S619" s="32"/>
      <c r="T619" s="32"/>
      <c r="U619" s="32"/>
      <c r="V619" s="32"/>
      <c r="W619" s="32"/>
      <c r="X619" s="32"/>
      <c r="Y619" s="32"/>
      <c r="Z619" s="32"/>
      <c r="AA619" s="32"/>
      <c r="AB619" s="32"/>
    </row>
    <row r="620" spans="1:28" ht="12" customHeight="1">
      <c r="A620" s="32"/>
      <c r="B620" s="32"/>
      <c r="C620" s="32"/>
      <c r="D620" s="32"/>
      <c r="E620" s="452"/>
      <c r="F620" s="32"/>
      <c r="G620" s="32"/>
      <c r="H620" s="32"/>
      <c r="I620" s="32"/>
      <c r="J620" s="32"/>
      <c r="K620" s="32"/>
      <c r="L620" s="32"/>
      <c r="M620" s="32"/>
      <c r="N620" s="36"/>
      <c r="O620" s="32"/>
      <c r="P620" s="32"/>
      <c r="Q620" s="32"/>
      <c r="R620" s="32"/>
      <c r="S620" s="32"/>
      <c r="T620" s="32"/>
      <c r="U620" s="32"/>
      <c r="V620" s="32"/>
      <c r="W620" s="32"/>
      <c r="X620" s="32"/>
      <c r="Y620" s="32"/>
      <c r="Z620" s="32"/>
      <c r="AA620" s="32"/>
      <c r="AB620" s="32"/>
    </row>
    <row r="621" spans="1:28" ht="12" customHeight="1">
      <c r="A621" s="32"/>
      <c r="B621" s="32"/>
      <c r="C621" s="32"/>
      <c r="D621" s="32"/>
      <c r="E621" s="452"/>
      <c r="F621" s="32"/>
      <c r="G621" s="32"/>
      <c r="H621" s="32"/>
      <c r="I621" s="32"/>
      <c r="J621" s="32"/>
      <c r="K621" s="32"/>
      <c r="L621" s="32"/>
      <c r="M621" s="32"/>
      <c r="N621" s="36"/>
      <c r="O621" s="32"/>
      <c r="P621" s="32"/>
      <c r="Q621" s="32"/>
      <c r="R621" s="32"/>
      <c r="S621" s="32"/>
      <c r="T621" s="32"/>
      <c r="U621" s="32"/>
      <c r="V621" s="32"/>
      <c r="W621" s="32"/>
      <c r="X621" s="32"/>
      <c r="Y621" s="32"/>
      <c r="Z621" s="32"/>
      <c r="AA621" s="32"/>
      <c r="AB621" s="32"/>
    </row>
    <row r="622" spans="1:28" ht="12" customHeight="1">
      <c r="A622" s="32"/>
      <c r="B622" s="32"/>
      <c r="C622" s="32"/>
      <c r="D622" s="32"/>
      <c r="E622" s="452"/>
      <c r="F622" s="32"/>
      <c r="G622" s="32"/>
      <c r="H622" s="32"/>
      <c r="I622" s="32"/>
      <c r="J622" s="32"/>
      <c r="K622" s="32"/>
      <c r="L622" s="32"/>
      <c r="M622" s="32"/>
      <c r="N622" s="36"/>
      <c r="O622" s="32"/>
      <c r="P622" s="32"/>
      <c r="Q622" s="32"/>
      <c r="R622" s="32"/>
      <c r="S622" s="32"/>
      <c r="T622" s="32"/>
      <c r="U622" s="32"/>
      <c r="V622" s="32"/>
      <c r="W622" s="32"/>
      <c r="X622" s="32"/>
      <c r="Y622" s="32"/>
      <c r="Z622" s="32"/>
      <c r="AA622" s="32"/>
      <c r="AB622" s="32"/>
    </row>
    <row r="623" spans="1:28" ht="12" customHeight="1">
      <c r="A623" s="32"/>
      <c r="B623" s="32"/>
      <c r="C623" s="32"/>
      <c r="D623" s="32"/>
      <c r="E623" s="452"/>
      <c r="F623" s="32"/>
      <c r="G623" s="32"/>
      <c r="H623" s="32"/>
      <c r="I623" s="32"/>
      <c r="J623" s="32"/>
      <c r="K623" s="32"/>
      <c r="L623" s="32"/>
      <c r="M623" s="32"/>
      <c r="N623" s="36"/>
      <c r="O623" s="32"/>
      <c r="P623" s="32"/>
      <c r="Q623" s="32"/>
      <c r="R623" s="32"/>
      <c r="S623" s="32"/>
      <c r="T623" s="32"/>
      <c r="U623" s="32"/>
      <c r="V623" s="32"/>
      <c r="W623" s="32"/>
      <c r="X623" s="32"/>
      <c r="Y623" s="32"/>
      <c r="Z623" s="32"/>
      <c r="AA623" s="32"/>
      <c r="AB623" s="32"/>
    </row>
    <row r="624" spans="1:28" ht="12" customHeight="1">
      <c r="A624" s="32"/>
      <c r="B624" s="32"/>
      <c r="C624" s="32"/>
      <c r="D624" s="32"/>
      <c r="E624" s="452"/>
      <c r="F624" s="32"/>
      <c r="G624" s="32"/>
      <c r="H624" s="32"/>
      <c r="I624" s="32"/>
      <c r="J624" s="32"/>
      <c r="K624" s="32"/>
      <c r="L624" s="32"/>
      <c r="M624" s="32"/>
      <c r="N624" s="36"/>
      <c r="O624" s="32"/>
      <c r="P624" s="32"/>
      <c r="Q624" s="32"/>
      <c r="R624" s="32"/>
      <c r="S624" s="32"/>
      <c r="T624" s="32"/>
      <c r="U624" s="32"/>
      <c r="V624" s="32"/>
      <c r="W624" s="32"/>
      <c r="X624" s="32"/>
      <c r="Y624" s="32"/>
      <c r="Z624" s="32"/>
      <c r="AA624" s="32"/>
      <c r="AB624" s="32"/>
    </row>
    <row r="625" spans="1:28" ht="12" customHeight="1">
      <c r="A625" s="32"/>
      <c r="B625" s="32"/>
      <c r="C625" s="32"/>
      <c r="D625" s="32"/>
      <c r="E625" s="452"/>
      <c r="F625" s="32"/>
      <c r="G625" s="32"/>
      <c r="H625" s="32"/>
      <c r="I625" s="32"/>
      <c r="J625" s="32"/>
      <c r="K625" s="32"/>
      <c r="L625" s="32"/>
      <c r="M625" s="32"/>
      <c r="N625" s="36"/>
      <c r="O625" s="32"/>
      <c r="P625" s="32"/>
      <c r="Q625" s="32"/>
      <c r="R625" s="32"/>
      <c r="S625" s="32"/>
      <c r="T625" s="32"/>
      <c r="U625" s="32"/>
      <c r="V625" s="32"/>
      <c r="W625" s="32"/>
      <c r="X625" s="32"/>
      <c r="Y625" s="32"/>
      <c r="Z625" s="32"/>
      <c r="AA625" s="32"/>
      <c r="AB625" s="32"/>
    </row>
    <row r="626" spans="1:28" ht="12" customHeight="1">
      <c r="A626" s="32"/>
      <c r="B626" s="32"/>
      <c r="C626" s="32"/>
      <c r="D626" s="32"/>
      <c r="E626" s="452"/>
      <c r="F626" s="32"/>
      <c r="G626" s="32"/>
      <c r="H626" s="32"/>
      <c r="I626" s="32"/>
      <c r="J626" s="32"/>
      <c r="K626" s="32"/>
      <c r="L626" s="32"/>
      <c r="M626" s="32"/>
      <c r="N626" s="36"/>
      <c r="O626" s="32"/>
      <c r="P626" s="32"/>
      <c r="Q626" s="32"/>
      <c r="R626" s="32"/>
      <c r="S626" s="32"/>
      <c r="T626" s="32"/>
      <c r="U626" s="32"/>
      <c r="V626" s="32"/>
      <c r="W626" s="32"/>
      <c r="X626" s="32"/>
      <c r="Y626" s="32"/>
      <c r="Z626" s="32"/>
      <c r="AA626" s="32"/>
      <c r="AB626" s="32"/>
    </row>
    <row r="627" spans="1:28" ht="12" customHeight="1">
      <c r="A627" s="32"/>
      <c r="B627" s="32"/>
      <c r="C627" s="32"/>
      <c r="D627" s="32"/>
      <c r="E627" s="452"/>
      <c r="F627" s="32"/>
      <c r="G627" s="32"/>
      <c r="H627" s="32"/>
      <c r="I627" s="32"/>
      <c r="J627" s="32"/>
      <c r="K627" s="32"/>
      <c r="L627" s="32"/>
      <c r="M627" s="32"/>
      <c r="N627" s="36"/>
      <c r="O627" s="32"/>
      <c r="P627" s="32"/>
      <c r="Q627" s="32"/>
      <c r="R627" s="32"/>
      <c r="S627" s="32"/>
      <c r="T627" s="32"/>
      <c r="U627" s="32"/>
      <c r="V627" s="32"/>
      <c r="W627" s="32"/>
      <c r="X627" s="32"/>
      <c r="Y627" s="32"/>
      <c r="Z627" s="32"/>
      <c r="AA627" s="32"/>
      <c r="AB627" s="32"/>
    </row>
    <row r="628" spans="1:28" ht="12" customHeight="1">
      <c r="A628" s="32"/>
      <c r="B628" s="32"/>
      <c r="C628" s="32"/>
      <c r="D628" s="32"/>
      <c r="E628" s="452"/>
      <c r="F628" s="32"/>
      <c r="G628" s="32"/>
      <c r="H628" s="32"/>
      <c r="I628" s="32"/>
      <c r="J628" s="32"/>
      <c r="K628" s="32"/>
      <c r="L628" s="32"/>
      <c r="M628" s="32"/>
      <c r="N628" s="36"/>
      <c r="O628" s="32"/>
      <c r="P628" s="32"/>
      <c r="Q628" s="32"/>
      <c r="R628" s="32"/>
      <c r="S628" s="32"/>
      <c r="T628" s="32"/>
      <c r="U628" s="32"/>
      <c r="V628" s="32"/>
      <c r="W628" s="32"/>
      <c r="X628" s="32"/>
      <c r="Y628" s="32"/>
      <c r="Z628" s="32"/>
      <c r="AA628" s="32"/>
      <c r="AB628" s="32"/>
    </row>
    <row r="629" spans="1:28" ht="12" customHeight="1">
      <c r="A629" s="32"/>
      <c r="B629" s="32"/>
      <c r="C629" s="32"/>
      <c r="D629" s="32"/>
      <c r="E629" s="452"/>
      <c r="F629" s="32"/>
      <c r="G629" s="32"/>
      <c r="H629" s="32"/>
      <c r="I629" s="32"/>
      <c r="J629" s="32"/>
      <c r="K629" s="32"/>
      <c r="L629" s="32"/>
      <c r="M629" s="32"/>
      <c r="N629" s="36"/>
      <c r="O629" s="32"/>
      <c r="P629" s="32"/>
      <c r="Q629" s="32"/>
      <c r="R629" s="32"/>
      <c r="S629" s="32"/>
      <c r="T629" s="32"/>
      <c r="U629" s="32"/>
      <c r="V629" s="32"/>
      <c r="W629" s="32"/>
      <c r="X629" s="32"/>
      <c r="Y629" s="32"/>
      <c r="Z629" s="32"/>
      <c r="AA629" s="32"/>
      <c r="AB629" s="32"/>
    </row>
    <row r="630" spans="1:28" ht="12" customHeight="1">
      <c r="A630" s="32"/>
      <c r="B630" s="32"/>
      <c r="C630" s="32"/>
      <c r="D630" s="32"/>
      <c r="E630" s="452"/>
      <c r="F630" s="32"/>
      <c r="G630" s="32"/>
      <c r="H630" s="32"/>
      <c r="I630" s="32"/>
      <c r="J630" s="32"/>
      <c r="K630" s="32"/>
      <c r="L630" s="32"/>
      <c r="M630" s="32"/>
      <c r="N630" s="36"/>
      <c r="O630" s="32"/>
      <c r="P630" s="32"/>
      <c r="Q630" s="32"/>
      <c r="R630" s="32"/>
      <c r="S630" s="32"/>
      <c r="T630" s="32"/>
      <c r="U630" s="32"/>
      <c r="V630" s="32"/>
      <c r="W630" s="32"/>
      <c r="X630" s="32"/>
      <c r="Y630" s="32"/>
      <c r="Z630" s="32"/>
      <c r="AA630" s="32"/>
      <c r="AB630" s="32"/>
    </row>
    <row r="631" spans="1:28" ht="12" customHeight="1">
      <c r="A631" s="32"/>
      <c r="B631" s="32"/>
      <c r="C631" s="32"/>
      <c r="D631" s="32"/>
      <c r="E631" s="452"/>
      <c r="F631" s="32"/>
      <c r="G631" s="32"/>
      <c r="H631" s="32"/>
      <c r="I631" s="32"/>
      <c r="J631" s="32"/>
      <c r="K631" s="32"/>
      <c r="L631" s="32"/>
      <c r="M631" s="32"/>
      <c r="N631" s="36"/>
      <c r="O631" s="32"/>
      <c r="P631" s="32"/>
      <c r="Q631" s="32"/>
      <c r="R631" s="32"/>
      <c r="S631" s="32"/>
      <c r="T631" s="32"/>
      <c r="U631" s="32"/>
      <c r="V631" s="32"/>
      <c r="W631" s="32"/>
      <c r="X631" s="32"/>
      <c r="Y631" s="32"/>
      <c r="Z631" s="32"/>
      <c r="AA631" s="32"/>
      <c r="AB631" s="32"/>
    </row>
    <row r="632" spans="1:28" ht="12" customHeight="1">
      <c r="A632" s="32"/>
      <c r="B632" s="32"/>
      <c r="C632" s="32"/>
      <c r="D632" s="32"/>
      <c r="E632" s="452"/>
      <c r="F632" s="32"/>
      <c r="G632" s="32"/>
      <c r="H632" s="32"/>
      <c r="I632" s="32"/>
      <c r="J632" s="32"/>
      <c r="K632" s="32"/>
      <c r="L632" s="32"/>
      <c r="M632" s="32"/>
      <c r="N632" s="36"/>
      <c r="O632" s="32"/>
      <c r="P632" s="32"/>
      <c r="Q632" s="32"/>
      <c r="R632" s="32"/>
      <c r="S632" s="32"/>
      <c r="T632" s="32"/>
      <c r="U632" s="32"/>
      <c r="V632" s="32"/>
      <c r="W632" s="32"/>
      <c r="X632" s="32"/>
      <c r="Y632" s="32"/>
      <c r="Z632" s="32"/>
      <c r="AA632" s="32"/>
      <c r="AB632" s="32"/>
    </row>
    <row r="633" spans="1:28" ht="12" customHeight="1">
      <c r="A633" s="32"/>
      <c r="B633" s="32"/>
      <c r="C633" s="32"/>
      <c r="D633" s="32"/>
      <c r="E633" s="452"/>
      <c r="F633" s="32"/>
      <c r="G633" s="32"/>
      <c r="H633" s="32"/>
      <c r="I633" s="32"/>
      <c r="J633" s="32"/>
      <c r="K633" s="32"/>
      <c r="L633" s="32"/>
      <c r="M633" s="32"/>
      <c r="N633" s="36"/>
      <c r="O633" s="32"/>
      <c r="P633" s="32"/>
      <c r="Q633" s="32"/>
      <c r="R633" s="32"/>
      <c r="S633" s="32"/>
      <c r="T633" s="32"/>
      <c r="U633" s="32"/>
      <c r="V633" s="32"/>
      <c r="W633" s="32"/>
      <c r="X633" s="32"/>
      <c r="Y633" s="32"/>
      <c r="Z633" s="32"/>
      <c r="AA633" s="32"/>
      <c r="AB633" s="32"/>
    </row>
    <row r="634" spans="1:28" ht="12" customHeight="1">
      <c r="A634" s="32"/>
      <c r="B634" s="32"/>
      <c r="C634" s="32"/>
      <c r="D634" s="32"/>
      <c r="E634" s="452"/>
      <c r="F634" s="32"/>
      <c r="G634" s="32"/>
      <c r="H634" s="32"/>
      <c r="I634" s="32"/>
      <c r="J634" s="32"/>
      <c r="K634" s="32"/>
      <c r="L634" s="32"/>
      <c r="M634" s="32"/>
      <c r="N634" s="36"/>
      <c r="O634" s="32"/>
      <c r="P634" s="32"/>
      <c r="Q634" s="32"/>
      <c r="R634" s="32"/>
      <c r="S634" s="32"/>
      <c r="T634" s="32"/>
      <c r="U634" s="32"/>
      <c r="V634" s="32"/>
      <c r="W634" s="32"/>
      <c r="X634" s="32"/>
      <c r="Y634" s="32"/>
      <c r="Z634" s="32"/>
      <c r="AA634" s="32"/>
      <c r="AB634" s="32"/>
    </row>
    <row r="635" spans="1:28" ht="12" customHeight="1">
      <c r="A635" s="32"/>
      <c r="B635" s="32"/>
      <c r="C635" s="32"/>
      <c r="D635" s="32"/>
      <c r="E635" s="452"/>
      <c r="F635" s="32"/>
      <c r="G635" s="32"/>
      <c r="H635" s="32"/>
      <c r="I635" s="32"/>
      <c r="J635" s="32"/>
      <c r="K635" s="32"/>
      <c r="L635" s="32"/>
      <c r="M635" s="32"/>
      <c r="N635" s="36"/>
      <c r="O635" s="32"/>
      <c r="P635" s="32"/>
      <c r="Q635" s="32"/>
      <c r="R635" s="32"/>
      <c r="S635" s="32"/>
      <c r="T635" s="32"/>
      <c r="U635" s="32"/>
      <c r="V635" s="32"/>
      <c r="W635" s="32"/>
      <c r="X635" s="32"/>
      <c r="Y635" s="32"/>
      <c r="Z635" s="32"/>
      <c r="AA635" s="32"/>
      <c r="AB635" s="32"/>
    </row>
    <row r="636" spans="1:28" ht="12" customHeight="1">
      <c r="A636" s="32"/>
      <c r="B636" s="32"/>
      <c r="C636" s="32"/>
      <c r="D636" s="32"/>
      <c r="E636" s="452"/>
      <c r="F636" s="32"/>
      <c r="G636" s="32"/>
      <c r="H636" s="32"/>
      <c r="I636" s="32"/>
      <c r="J636" s="32"/>
      <c r="K636" s="32"/>
      <c r="L636" s="32"/>
      <c r="M636" s="32"/>
      <c r="N636" s="36"/>
      <c r="O636" s="32"/>
      <c r="P636" s="32"/>
      <c r="Q636" s="32"/>
      <c r="R636" s="32"/>
      <c r="S636" s="32"/>
      <c r="T636" s="32"/>
      <c r="U636" s="32"/>
      <c r="V636" s="32"/>
      <c r="W636" s="32"/>
      <c r="X636" s="32"/>
      <c r="Y636" s="32"/>
      <c r="Z636" s="32"/>
      <c r="AA636" s="32"/>
      <c r="AB636" s="32"/>
    </row>
    <row r="637" spans="1:28" ht="12" customHeight="1">
      <c r="A637" s="32"/>
      <c r="B637" s="32"/>
      <c r="C637" s="32"/>
      <c r="D637" s="32"/>
      <c r="E637" s="452"/>
      <c r="F637" s="32"/>
      <c r="G637" s="32"/>
      <c r="H637" s="32"/>
      <c r="I637" s="32"/>
      <c r="J637" s="32"/>
      <c r="K637" s="32"/>
      <c r="L637" s="32"/>
      <c r="M637" s="32"/>
      <c r="N637" s="36"/>
      <c r="O637" s="32"/>
      <c r="P637" s="32"/>
      <c r="Q637" s="32"/>
      <c r="R637" s="32"/>
      <c r="S637" s="32"/>
      <c r="T637" s="32"/>
      <c r="U637" s="32"/>
      <c r="V637" s="32"/>
      <c r="W637" s="32"/>
      <c r="X637" s="32"/>
      <c r="Y637" s="32"/>
      <c r="Z637" s="32"/>
      <c r="AA637" s="32"/>
      <c r="AB637" s="32"/>
    </row>
    <row r="638" spans="1:28" ht="12" customHeight="1">
      <c r="A638" s="32"/>
      <c r="B638" s="32"/>
      <c r="C638" s="32"/>
      <c r="D638" s="32"/>
      <c r="E638" s="452"/>
      <c r="F638" s="32"/>
      <c r="G638" s="32"/>
      <c r="H638" s="32"/>
      <c r="I638" s="32"/>
      <c r="J638" s="32"/>
      <c r="K638" s="32"/>
      <c r="L638" s="32"/>
      <c r="M638" s="32"/>
      <c r="N638" s="36"/>
      <c r="O638" s="32"/>
      <c r="P638" s="32"/>
      <c r="Q638" s="32"/>
      <c r="R638" s="32"/>
      <c r="S638" s="32"/>
      <c r="T638" s="32"/>
      <c r="U638" s="32"/>
      <c r="V638" s="32"/>
      <c r="W638" s="32"/>
      <c r="X638" s="32"/>
      <c r="Y638" s="32"/>
      <c r="Z638" s="32"/>
      <c r="AA638" s="32"/>
      <c r="AB638" s="32"/>
    </row>
    <row r="639" spans="1:28" ht="12" customHeight="1">
      <c r="A639" s="32"/>
      <c r="B639" s="32"/>
      <c r="C639" s="32"/>
      <c r="D639" s="32"/>
      <c r="E639" s="452"/>
      <c r="F639" s="32"/>
      <c r="G639" s="32"/>
      <c r="H639" s="32"/>
      <c r="I639" s="32"/>
      <c r="J639" s="32"/>
      <c r="K639" s="32"/>
      <c r="L639" s="32"/>
      <c r="M639" s="32"/>
      <c r="N639" s="36"/>
      <c r="O639" s="32"/>
      <c r="P639" s="32"/>
      <c r="Q639" s="32"/>
      <c r="R639" s="32"/>
      <c r="S639" s="32"/>
      <c r="T639" s="32"/>
      <c r="U639" s="32"/>
      <c r="V639" s="32"/>
      <c r="W639" s="32"/>
      <c r="X639" s="32"/>
      <c r="Y639" s="32"/>
      <c r="Z639" s="32"/>
      <c r="AA639" s="32"/>
      <c r="AB639" s="32"/>
    </row>
    <row r="640" spans="1:28" ht="12" customHeight="1">
      <c r="A640" s="32"/>
      <c r="B640" s="32"/>
      <c r="C640" s="32"/>
      <c r="D640" s="32"/>
      <c r="E640" s="452"/>
      <c r="F640" s="32"/>
      <c r="G640" s="32"/>
      <c r="H640" s="32"/>
      <c r="I640" s="32"/>
      <c r="J640" s="32"/>
      <c r="K640" s="32"/>
      <c r="L640" s="32"/>
      <c r="M640" s="32"/>
      <c r="N640" s="36"/>
      <c r="O640" s="32"/>
      <c r="P640" s="32"/>
      <c r="Q640" s="32"/>
      <c r="R640" s="32"/>
      <c r="S640" s="32"/>
      <c r="T640" s="32"/>
      <c r="U640" s="32"/>
      <c r="V640" s="32"/>
      <c r="W640" s="32"/>
      <c r="X640" s="32"/>
      <c r="Y640" s="32"/>
      <c r="Z640" s="32"/>
      <c r="AA640" s="32"/>
      <c r="AB640" s="32"/>
    </row>
    <row r="641" spans="1:28" ht="12" customHeight="1">
      <c r="A641" s="32"/>
      <c r="B641" s="32"/>
      <c r="C641" s="32"/>
      <c r="D641" s="32"/>
      <c r="E641" s="452"/>
      <c r="F641" s="32"/>
      <c r="G641" s="32"/>
      <c r="H641" s="32"/>
      <c r="I641" s="32"/>
      <c r="J641" s="32"/>
      <c r="K641" s="32"/>
      <c r="L641" s="32"/>
      <c r="M641" s="32"/>
      <c r="N641" s="36"/>
      <c r="O641" s="32"/>
      <c r="P641" s="32"/>
      <c r="Q641" s="32"/>
      <c r="R641" s="32"/>
      <c r="S641" s="32"/>
      <c r="T641" s="32"/>
      <c r="U641" s="32"/>
      <c r="V641" s="32"/>
      <c r="W641" s="32"/>
      <c r="X641" s="32"/>
      <c r="Y641" s="32"/>
      <c r="Z641" s="32"/>
      <c r="AA641" s="32"/>
      <c r="AB641" s="32"/>
    </row>
    <row r="642" spans="1:28" ht="12" customHeight="1">
      <c r="A642" s="32"/>
      <c r="B642" s="32"/>
      <c r="C642" s="32"/>
      <c r="D642" s="32"/>
      <c r="E642" s="452"/>
      <c r="F642" s="32"/>
      <c r="G642" s="32"/>
      <c r="H642" s="32"/>
      <c r="I642" s="32"/>
      <c r="J642" s="32"/>
      <c r="K642" s="32"/>
      <c r="L642" s="32"/>
      <c r="M642" s="32"/>
      <c r="N642" s="36"/>
      <c r="O642" s="32"/>
      <c r="P642" s="32"/>
      <c r="Q642" s="32"/>
      <c r="R642" s="32"/>
      <c r="S642" s="32"/>
      <c r="T642" s="32"/>
      <c r="U642" s="32"/>
      <c r="V642" s="32"/>
      <c r="W642" s="32"/>
      <c r="X642" s="32"/>
      <c r="Y642" s="32"/>
      <c r="Z642" s="32"/>
      <c r="AA642" s="32"/>
      <c r="AB642" s="32"/>
    </row>
    <row r="643" spans="1:28" ht="12" customHeight="1">
      <c r="A643" s="32"/>
      <c r="B643" s="32"/>
      <c r="C643" s="32"/>
      <c r="D643" s="32"/>
      <c r="E643" s="452"/>
      <c r="F643" s="32"/>
      <c r="G643" s="32"/>
      <c r="H643" s="32"/>
      <c r="I643" s="32"/>
      <c r="J643" s="32"/>
      <c r="K643" s="32"/>
      <c r="L643" s="32"/>
      <c r="M643" s="32"/>
      <c r="N643" s="36"/>
      <c r="O643" s="32"/>
      <c r="P643" s="32"/>
      <c r="Q643" s="32"/>
      <c r="R643" s="32"/>
      <c r="S643" s="32"/>
      <c r="T643" s="32"/>
      <c r="U643" s="32"/>
      <c r="V643" s="32"/>
      <c r="W643" s="32"/>
      <c r="X643" s="32"/>
      <c r="Y643" s="32"/>
      <c r="Z643" s="32"/>
      <c r="AA643" s="32"/>
      <c r="AB643" s="32"/>
    </row>
    <row r="644" spans="1:28" ht="12" customHeight="1">
      <c r="A644" s="32"/>
      <c r="B644" s="32"/>
      <c r="C644" s="32"/>
      <c r="D644" s="32"/>
      <c r="E644" s="452"/>
      <c r="F644" s="32"/>
      <c r="G644" s="32"/>
      <c r="H644" s="32"/>
      <c r="I644" s="32"/>
      <c r="J644" s="32"/>
      <c r="K644" s="32"/>
      <c r="L644" s="32"/>
      <c r="M644" s="32"/>
      <c r="N644" s="36"/>
      <c r="O644" s="32"/>
      <c r="P644" s="32"/>
      <c r="Q644" s="32"/>
      <c r="R644" s="32"/>
      <c r="S644" s="32"/>
      <c r="T644" s="32"/>
      <c r="U644" s="32"/>
      <c r="V644" s="32"/>
      <c r="W644" s="32"/>
      <c r="X644" s="32"/>
      <c r="Y644" s="32"/>
      <c r="Z644" s="32"/>
      <c r="AA644" s="32"/>
      <c r="AB644" s="32"/>
    </row>
    <row r="645" spans="1:28" ht="12" customHeight="1">
      <c r="A645" s="32"/>
      <c r="B645" s="32"/>
      <c r="C645" s="32"/>
      <c r="D645" s="32"/>
      <c r="E645" s="452"/>
      <c r="F645" s="32"/>
      <c r="G645" s="32"/>
      <c r="H645" s="32"/>
      <c r="I645" s="32"/>
      <c r="J645" s="32"/>
      <c r="K645" s="32"/>
      <c r="L645" s="32"/>
      <c r="M645" s="32"/>
      <c r="N645" s="36"/>
      <c r="O645" s="32"/>
      <c r="P645" s="32"/>
      <c r="Q645" s="32"/>
      <c r="R645" s="32"/>
      <c r="S645" s="32"/>
      <c r="T645" s="32"/>
      <c r="U645" s="32"/>
      <c r="V645" s="32"/>
      <c r="W645" s="32"/>
      <c r="X645" s="32"/>
      <c r="Y645" s="32"/>
      <c r="Z645" s="32"/>
      <c r="AA645" s="32"/>
      <c r="AB645" s="32"/>
    </row>
    <row r="646" spans="1:28" ht="12" customHeight="1">
      <c r="A646" s="32"/>
      <c r="B646" s="32"/>
      <c r="C646" s="32"/>
      <c r="D646" s="32"/>
      <c r="E646" s="452"/>
      <c r="F646" s="32"/>
      <c r="G646" s="32"/>
      <c r="H646" s="32"/>
      <c r="I646" s="32"/>
      <c r="J646" s="32"/>
      <c r="K646" s="32"/>
      <c r="L646" s="32"/>
      <c r="M646" s="32"/>
      <c r="N646" s="36"/>
      <c r="O646" s="32"/>
      <c r="P646" s="32"/>
      <c r="Q646" s="32"/>
      <c r="R646" s="32"/>
      <c r="S646" s="32"/>
      <c r="T646" s="32"/>
      <c r="U646" s="32"/>
      <c r="V646" s="32"/>
      <c r="W646" s="32"/>
      <c r="X646" s="32"/>
      <c r="Y646" s="32"/>
      <c r="Z646" s="32"/>
      <c r="AA646" s="32"/>
      <c r="AB646" s="32"/>
    </row>
    <row r="647" spans="1:28" ht="12" customHeight="1">
      <c r="A647" s="32"/>
      <c r="B647" s="32"/>
      <c r="C647" s="32"/>
      <c r="D647" s="32"/>
      <c r="E647" s="452"/>
      <c r="F647" s="32"/>
      <c r="G647" s="32"/>
      <c r="H647" s="32"/>
      <c r="I647" s="32"/>
      <c r="J647" s="32"/>
      <c r="K647" s="32"/>
      <c r="L647" s="32"/>
      <c r="M647" s="32"/>
      <c r="N647" s="36"/>
      <c r="O647" s="32"/>
      <c r="P647" s="32"/>
      <c r="Q647" s="32"/>
      <c r="R647" s="32"/>
      <c r="S647" s="32"/>
      <c r="T647" s="32"/>
      <c r="U647" s="32"/>
      <c r="V647" s="32"/>
      <c r="W647" s="32"/>
      <c r="X647" s="32"/>
      <c r="Y647" s="32"/>
      <c r="Z647" s="32"/>
      <c r="AA647" s="32"/>
      <c r="AB647" s="32"/>
    </row>
    <row r="648" spans="1:28" ht="12" customHeight="1">
      <c r="A648" s="32"/>
      <c r="B648" s="32"/>
      <c r="C648" s="32"/>
      <c r="D648" s="32"/>
      <c r="E648" s="452"/>
      <c r="F648" s="32"/>
      <c r="G648" s="32"/>
      <c r="H648" s="32"/>
      <c r="I648" s="32"/>
      <c r="J648" s="32"/>
      <c r="K648" s="32"/>
      <c r="L648" s="32"/>
      <c r="M648" s="32"/>
      <c r="N648" s="36"/>
      <c r="O648" s="32"/>
      <c r="P648" s="32"/>
      <c r="Q648" s="32"/>
      <c r="R648" s="32"/>
      <c r="S648" s="32"/>
      <c r="T648" s="32"/>
      <c r="U648" s="32"/>
      <c r="V648" s="32"/>
      <c r="W648" s="32"/>
      <c r="X648" s="32"/>
      <c r="Y648" s="32"/>
      <c r="Z648" s="32"/>
      <c r="AA648" s="32"/>
      <c r="AB648" s="32"/>
    </row>
    <row r="649" spans="1:28" ht="12" customHeight="1">
      <c r="A649" s="32"/>
      <c r="B649" s="32"/>
      <c r="C649" s="32"/>
      <c r="D649" s="32"/>
      <c r="E649" s="452"/>
      <c r="F649" s="32"/>
      <c r="G649" s="32"/>
      <c r="H649" s="32"/>
      <c r="I649" s="32"/>
      <c r="J649" s="32"/>
      <c r="K649" s="32"/>
      <c r="L649" s="32"/>
      <c r="M649" s="32"/>
      <c r="N649" s="36"/>
      <c r="O649" s="32"/>
      <c r="P649" s="32"/>
      <c r="Q649" s="32"/>
      <c r="R649" s="32"/>
      <c r="S649" s="32"/>
      <c r="T649" s="32"/>
      <c r="U649" s="32"/>
      <c r="V649" s="32"/>
      <c r="W649" s="32"/>
      <c r="X649" s="32"/>
      <c r="Y649" s="32"/>
      <c r="Z649" s="32"/>
      <c r="AA649" s="32"/>
      <c r="AB649" s="32"/>
    </row>
    <row r="650" spans="1:28" ht="12" customHeight="1">
      <c r="A650" s="32"/>
      <c r="B650" s="32"/>
      <c r="C650" s="32"/>
      <c r="D650" s="32"/>
      <c r="E650" s="452"/>
      <c r="F650" s="32"/>
      <c r="G650" s="32"/>
      <c r="H650" s="32"/>
      <c r="I650" s="32"/>
      <c r="J650" s="32"/>
      <c r="K650" s="32"/>
      <c r="L650" s="32"/>
      <c r="M650" s="32"/>
      <c r="N650" s="36"/>
      <c r="O650" s="32"/>
      <c r="P650" s="32"/>
      <c r="Q650" s="32"/>
      <c r="R650" s="32"/>
      <c r="S650" s="32"/>
      <c r="T650" s="32"/>
      <c r="U650" s="32"/>
      <c r="V650" s="32"/>
      <c r="W650" s="32"/>
      <c r="X650" s="32"/>
      <c r="Y650" s="32"/>
      <c r="Z650" s="32"/>
      <c r="AA650" s="32"/>
      <c r="AB650" s="32"/>
    </row>
    <row r="651" spans="1:28" ht="12" customHeight="1">
      <c r="A651" s="32"/>
      <c r="B651" s="32"/>
      <c r="C651" s="32"/>
      <c r="D651" s="32"/>
      <c r="E651" s="452"/>
      <c r="F651" s="32"/>
      <c r="G651" s="32"/>
      <c r="H651" s="32"/>
      <c r="I651" s="32"/>
      <c r="J651" s="32"/>
      <c r="K651" s="32"/>
      <c r="L651" s="32"/>
      <c r="M651" s="32"/>
      <c r="N651" s="36"/>
      <c r="O651" s="32"/>
      <c r="P651" s="32"/>
      <c r="Q651" s="32"/>
      <c r="R651" s="32"/>
      <c r="S651" s="32"/>
      <c r="T651" s="32"/>
      <c r="U651" s="32"/>
      <c r="V651" s="32"/>
      <c r="W651" s="32"/>
      <c r="X651" s="32"/>
      <c r="Y651" s="32"/>
      <c r="Z651" s="32"/>
      <c r="AA651" s="32"/>
      <c r="AB651" s="32"/>
    </row>
    <row r="652" spans="1:28" ht="12" customHeight="1">
      <c r="A652" s="32"/>
      <c r="B652" s="32"/>
      <c r="C652" s="32"/>
      <c r="D652" s="32"/>
      <c r="E652" s="452"/>
      <c r="F652" s="32"/>
      <c r="G652" s="32"/>
      <c r="H652" s="32"/>
      <c r="I652" s="32"/>
      <c r="J652" s="32"/>
      <c r="K652" s="32"/>
      <c r="L652" s="32"/>
      <c r="M652" s="32"/>
      <c r="N652" s="36"/>
      <c r="O652" s="32"/>
      <c r="P652" s="32"/>
      <c r="Q652" s="32"/>
      <c r="R652" s="32"/>
      <c r="S652" s="32"/>
      <c r="T652" s="32"/>
      <c r="U652" s="32"/>
      <c r="V652" s="32"/>
      <c r="W652" s="32"/>
      <c r="X652" s="32"/>
      <c r="Y652" s="32"/>
      <c r="Z652" s="32"/>
      <c r="AA652" s="32"/>
      <c r="AB652" s="32"/>
    </row>
    <row r="653" spans="1:28" ht="12" customHeight="1">
      <c r="A653" s="32"/>
      <c r="B653" s="32"/>
      <c r="C653" s="32"/>
      <c r="D653" s="32"/>
      <c r="E653" s="452"/>
      <c r="F653" s="32"/>
      <c r="G653" s="32"/>
      <c r="H653" s="32"/>
      <c r="I653" s="32"/>
      <c r="J653" s="32"/>
      <c r="K653" s="32"/>
      <c r="L653" s="32"/>
      <c r="M653" s="32"/>
      <c r="N653" s="36"/>
      <c r="O653" s="32"/>
      <c r="P653" s="32"/>
      <c r="Q653" s="32"/>
      <c r="R653" s="32"/>
      <c r="S653" s="32"/>
      <c r="T653" s="32"/>
      <c r="U653" s="32"/>
      <c r="V653" s="32"/>
      <c r="W653" s="32"/>
      <c r="X653" s="32"/>
      <c r="Y653" s="32"/>
      <c r="Z653" s="32"/>
      <c r="AA653" s="32"/>
      <c r="AB653" s="32"/>
    </row>
    <row r="654" spans="1:28" ht="12" customHeight="1">
      <c r="A654" s="32"/>
      <c r="B654" s="32"/>
      <c r="C654" s="32"/>
      <c r="D654" s="32"/>
      <c r="E654" s="452"/>
      <c r="F654" s="32"/>
      <c r="G654" s="32"/>
      <c r="H654" s="32"/>
      <c r="I654" s="32"/>
      <c r="J654" s="32"/>
      <c r="K654" s="32"/>
      <c r="L654" s="32"/>
      <c r="M654" s="32"/>
      <c r="N654" s="36"/>
      <c r="O654" s="32"/>
      <c r="P654" s="32"/>
      <c r="Q654" s="32"/>
      <c r="R654" s="32"/>
      <c r="S654" s="32"/>
      <c r="T654" s="32"/>
      <c r="U654" s="32"/>
      <c r="V654" s="32"/>
      <c r="W654" s="32"/>
      <c r="X654" s="32"/>
      <c r="Y654" s="32"/>
      <c r="Z654" s="32"/>
      <c r="AA654" s="32"/>
      <c r="AB654" s="32"/>
    </row>
    <row r="655" spans="1:28" ht="12" customHeight="1">
      <c r="A655" s="32"/>
      <c r="B655" s="32"/>
      <c r="C655" s="32"/>
      <c r="D655" s="32"/>
      <c r="E655" s="452"/>
      <c r="F655" s="32"/>
      <c r="G655" s="32"/>
      <c r="H655" s="32"/>
      <c r="I655" s="32"/>
      <c r="J655" s="32"/>
      <c r="K655" s="32"/>
      <c r="L655" s="32"/>
      <c r="M655" s="32"/>
      <c r="N655" s="36"/>
      <c r="O655" s="32"/>
      <c r="P655" s="32"/>
      <c r="Q655" s="32"/>
      <c r="R655" s="32"/>
      <c r="S655" s="32"/>
      <c r="T655" s="32"/>
      <c r="U655" s="32"/>
      <c r="V655" s="32"/>
      <c r="W655" s="32"/>
      <c r="X655" s="32"/>
      <c r="Y655" s="32"/>
      <c r="Z655" s="32"/>
      <c r="AA655" s="32"/>
      <c r="AB655" s="32"/>
    </row>
    <row r="656" spans="1:28" ht="12" customHeight="1">
      <c r="A656" s="32"/>
      <c r="B656" s="32"/>
      <c r="C656" s="32"/>
      <c r="D656" s="32"/>
      <c r="E656" s="452"/>
      <c r="F656" s="32"/>
      <c r="G656" s="32"/>
      <c r="H656" s="32"/>
      <c r="I656" s="32"/>
      <c r="J656" s="32"/>
      <c r="K656" s="32"/>
      <c r="L656" s="32"/>
      <c r="M656" s="32"/>
      <c r="N656" s="36"/>
      <c r="O656" s="32"/>
      <c r="P656" s="32"/>
      <c r="Q656" s="32"/>
      <c r="R656" s="32"/>
      <c r="S656" s="32"/>
      <c r="T656" s="32"/>
      <c r="U656" s="32"/>
      <c r="V656" s="32"/>
      <c r="W656" s="32"/>
      <c r="X656" s="32"/>
      <c r="Y656" s="32"/>
      <c r="Z656" s="32"/>
      <c r="AA656" s="32"/>
      <c r="AB656" s="32"/>
    </row>
    <row r="657" spans="1:28" ht="12" customHeight="1">
      <c r="A657" s="32"/>
      <c r="B657" s="32"/>
      <c r="C657" s="32"/>
      <c r="D657" s="32"/>
      <c r="E657" s="452"/>
      <c r="F657" s="32"/>
      <c r="G657" s="32"/>
      <c r="H657" s="32"/>
      <c r="I657" s="32"/>
      <c r="J657" s="32"/>
      <c r="K657" s="32"/>
      <c r="L657" s="32"/>
      <c r="M657" s="32"/>
      <c r="N657" s="36"/>
      <c r="O657" s="32"/>
      <c r="P657" s="32"/>
      <c r="Q657" s="32"/>
      <c r="R657" s="32"/>
      <c r="S657" s="32"/>
      <c r="T657" s="32"/>
      <c r="U657" s="32"/>
      <c r="V657" s="32"/>
      <c r="W657" s="32"/>
      <c r="X657" s="32"/>
      <c r="Y657" s="32"/>
      <c r="Z657" s="32"/>
      <c r="AA657" s="32"/>
      <c r="AB657" s="32"/>
    </row>
    <row r="658" spans="1:28" ht="12" customHeight="1">
      <c r="A658" s="32"/>
      <c r="B658" s="32"/>
      <c r="C658" s="32"/>
      <c r="D658" s="32"/>
      <c r="E658" s="452"/>
      <c r="F658" s="32"/>
      <c r="G658" s="32"/>
      <c r="H658" s="32"/>
      <c r="I658" s="32"/>
      <c r="J658" s="32"/>
      <c r="K658" s="32"/>
      <c r="L658" s="32"/>
      <c r="M658" s="32"/>
      <c r="N658" s="36"/>
      <c r="O658" s="32"/>
      <c r="P658" s="32"/>
      <c r="Q658" s="32"/>
      <c r="R658" s="32"/>
      <c r="S658" s="32"/>
      <c r="T658" s="32"/>
      <c r="U658" s="32"/>
      <c r="V658" s="32"/>
      <c r="W658" s="32"/>
      <c r="X658" s="32"/>
      <c r="Y658" s="32"/>
      <c r="Z658" s="32"/>
      <c r="AA658" s="32"/>
      <c r="AB658" s="32"/>
    </row>
    <row r="659" spans="1:28" ht="12" customHeight="1">
      <c r="A659" s="32"/>
      <c r="B659" s="32"/>
      <c r="C659" s="32"/>
      <c r="D659" s="32"/>
      <c r="E659" s="452"/>
      <c r="F659" s="32"/>
      <c r="G659" s="32"/>
      <c r="H659" s="32"/>
      <c r="I659" s="32"/>
      <c r="J659" s="32"/>
      <c r="K659" s="32"/>
      <c r="L659" s="32"/>
      <c r="M659" s="32"/>
      <c r="N659" s="36"/>
      <c r="O659" s="32"/>
      <c r="P659" s="32"/>
      <c r="Q659" s="32"/>
      <c r="R659" s="32"/>
      <c r="S659" s="32"/>
      <c r="T659" s="32"/>
      <c r="U659" s="32"/>
      <c r="V659" s="32"/>
      <c r="W659" s="32"/>
      <c r="X659" s="32"/>
      <c r="Y659" s="32"/>
      <c r="Z659" s="32"/>
      <c r="AA659" s="32"/>
      <c r="AB659" s="32"/>
    </row>
    <row r="660" spans="1:28" ht="12" customHeight="1">
      <c r="A660" s="32"/>
      <c r="B660" s="32"/>
      <c r="C660" s="32"/>
      <c r="D660" s="32"/>
      <c r="E660" s="452"/>
      <c r="F660" s="32"/>
      <c r="G660" s="32"/>
      <c r="H660" s="32"/>
      <c r="I660" s="32"/>
      <c r="J660" s="32"/>
      <c r="K660" s="32"/>
      <c r="L660" s="32"/>
      <c r="M660" s="32"/>
      <c r="N660" s="36"/>
      <c r="O660" s="32"/>
      <c r="P660" s="32"/>
      <c r="Q660" s="32"/>
      <c r="R660" s="32"/>
      <c r="S660" s="32"/>
      <c r="T660" s="32"/>
      <c r="U660" s="32"/>
      <c r="V660" s="32"/>
      <c r="W660" s="32"/>
      <c r="X660" s="32"/>
      <c r="Y660" s="32"/>
      <c r="Z660" s="32"/>
      <c r="AA660" s="32"/>
      <c r="AB660" s="32"/>
    </row>
    <row r="661" spans="1:28" ht="12" customHeight="1">
      <c r="A661" s="32"/>
      <c r="B661" s="32"/>
      <c r="C661" s="32"/>
      <c r="D661" s="32"/>
      <c r="E661" s="452"/>
      <c r="F661" s="32"/>
      <c r="G661" s="32"/>
      <c r="H661" s="32"/>
      <c r="I661" s="32"/>
      <c r="J661" s="32"/>
      <c r="K661" s="32"/>
      <c r="L661" s="32"/>
      <c r="M661" s="32"/>
      <c r="N661" s="36"/>
      <c r="O661" s="32"/>
      <c r="P661" s="32"/>
      <c r="Q661" s="32"/>
      <c r="R661" s="32"/>
      <c r="S661" s="32"/>
      <c r="T661" s="32"/>
      <c r="U661" s="32"/>
      <c r="V661" s="32"/>
      <c r="W661" s="32"/>
      <c r="X661" s="32"/>
      <c r="Y661" s="32"/>
      <c r="Z661" s="32"/>
      <c r="AA661" s="32"/>
      <c r="AB661" s="32"/>
    </row>
    <row r="662" spans="1:28" ht="12" customHeight="1">
      <c r="A662" s="32"/>
      <c r="B662" s="32"/>
      <c r="C662" s="32"/>
      <c r="D662" s="32"/>
      <c r="E662" s="452"/>
      <c r="F662" s="32"/>
      <c r="G662" s="32"/>
      <c r="H662" s="32"/>
      <c r="I662" s="32"/>
      <c r="J662" s="32"/>
      <c r="K662" s="32"/>
      <c r="L662" s="32"/>
      <c r="M662" s="32"/>
      <c r="N662" s="36"/>
      <c r="O662" s="32"/>
      <c r="P662" s="32"/>
      <c r="Q662" s="32"/>
      <c r="R662" s="32"/>
      <c r="S662" s="32"/>
      <c r="T662" s="32"/>
      <c r="U662" s="32"/>
      <c r="V662" s="32"/>
      <c r="W662" s="32"/>
      <c r="X662" s="32"/>
      <c r="Y662" s="32"/>
      <c r="Z662" s="32"/>
      <c r="AA662" s="32"/>
      <c r="AB662" s="32"/>
    </row>
    <row r="663" spans="1:28" ht="12" customHeight="1">
      <c r="A663" s="32"/>
      <c r="B663" s="32"/>
      <c r="C663" s="32"/>
      <c r="D663" s="32"/>
      <c r="E663" s="452"/>
      <c r="F663" s="32"/>
      <c r="G663" s="32"/>
      <c r="H663" s="32"/>
      <c r="I663" s="32"/>
      <c r="J663" s="32"/>
      <c r="K663" s="32"/>
      <c r="L663" s="32"/>
      <c r="M663" s="32"/>
      <c r="N663" s="36"/>
      <c r="O663" s="32"/>
      <c r="P663" s="32"/>
      <c r="Q663" s="32"/>
      <c r="R663" s="32"/>
      <c r="S663" s="32"/>
      <c r="T663" s="32"/>
      <c r="U663" s="32"/>
      <c r="V663" s="32"/>
      <c r="W663" s="32"/>
      <c r="X663" s="32"/>
      <c r="Y663" s="32"/>
      <c r="Z663" s="32"/>
      <c r="AA663" s="32"/>
      <c r="AB663" s="32"/>
    </row>
    <row r="664" spans="1:28" ht="12" customHeight="1">
      <c r="A664" s="32"/>
      <c r="B664" s="32"/>
      <c r="C664" s="32"/>
      <c r="D664" s="32"/>
      <c r="E664" s="452"/>
      <c r="F664" s="32"/>
      <c r="G664" s="32"/>
      <c r="H664" s="32"/>
      <c r="I664" s="32"/>
      <c r="J664" s="32"/>
      <c r="K664" s="32"/>
      <c r="L664" s="32"/>
      <c r="M664" s="32"/>
      <c r="N664" s="36"/>
      <c r="O664" s="32"/>
      <c r="P664" s="32"/>
      <c r="Q664" s="32"/>
      <c r="R664" s="32"/>
      <c r="S664" s="32"/>
      <c r="T664" s="32"/>
      <c r="U664" s="32"/>
      <c r="V664" s="32"/>
      <c r="W664" s="32"/>
      <c r="X664" s="32"/>
      <c r="Y664" s="32"/>
      <c r="Z664" s="32"/>
      <c r="AA664" s="32"/>
      <c r="AB664" s="32"/>
    </row>
    <row r="665" spans="1:28" ht="12" customHeight="1">
      <c r="A665" s="32"/>
      <c r="B665" s="32"/>
      <c r="C665" s="32"/>
      <c r="D665" s="32"/>
      <c r="E665" s="452"/>
      <c r="F665" s="32"/>
      <c r="G665" s="32"/>
      <c r="H665" s="32"/>
      <c r="I665" s="32"/>
      <c r="J665" s="32"/>
      <c r="K665" s="32"/>
      <c r="L665" s="32"/>
      <c r="M665" s="32"/>
      <c r="N665" s="36"/>
      <c r="O665" s="32"/>
      <c r="P665" s="32"/>
      <c r="Q665" s="32"/>
      <c r="R665" s="32"/>
      <c r="S665" s="32"/>
      <c r="T665" s="32"/>
      <c r="U665" s="32"/>
      <c r="V665" s="32"/>
      <c r="W665" s="32"/>
      <c r="X665" s="32"/>
      <c r="Y665" s="32"/>
      <c r="Z665" s="32"/>
      <c r="AA665" s="32"/>
      <c r="AB665" s="32"/>
    </row>
    <row r="666" spans="1:28" ht="12" customHeight="1">
      <c r="A666" s="32"/>
      <c r="B666" s="32"/>
      <c r="C666" s="32"/>
      <c r="D666" s="32"/>
      <c r="E666" s="452"/>
      <c r="F666" s="32"/>
      <c r="G666" s="32"/>
      <c r="H666" s="32"/>
      <c r="I666" s="32"/>
      <c r="J666" s="32"/>
      <c r="K666" s="32"/>
      <c r="L666" s="32"/>
      <c r="M666" s="32"/>
      <c r="N666" s="36"/>
      <c r="O666" s="32"/>
      <c r="P666" s="32"/>
      <c r="Q666" s="32"/>
      <c r="R666" s="32"/>
      <c r="S666" s="32"/>
      <c r="T666" s="32"/>
      <c r="U666" s="32"/>
      <c r="V666" s="32"/>
      <c r="W666" s="32"/>
      <c r="X666" s="32"/>
      <c r="Y666" s="32"/>
      <c r="Z666" s="32"/>
      <c r="AA666" s="32"/>
      <c r="AB666" s="32"/>
    </row>
    <row r="667" spans="1:28" ht="12" customHeight="1">
      <c r="A667" s="32"/>
      <c r="B667" s="32"/>
      <c r="C667" s="32"/>
      <c r="D667" s="32"/>
      <c r="E667" s="452"/>
      <c r="F667" s="32"/>
      <c r="G667" s="32"/>
      <c r="H667" s="32"/>
      <c r="I667" s="32"/>
      <c r="J667" s="32"/>
      <c r="K667" s="32"/>
      <c r="L667" s="32"/>
      <c r="M667" s="32"/>
      <c r="N667" s="36"/>
      <c r="O667" s="32"/>
      <c r="P667" s="32"/>
      <c r="Q667" s="32"/>
      <c r="R667" s="32"/>
      <c r="S667" s="32"/>
      <c r="T667" s="32"/>
      <c r="U667" s="32"/>
      <c r="V667" s="32"/>
      <c r="W667" s="32"/>
      <c r="X667" s="32"/>
      <c r="Y667" s="32"/>
      <c r="Z667" s="32"/>
      <c r="AA667" s="32"/>
      <c r="AB667" s="32"/>
    </row>
    <row r="668" spans="1:28" ht="12" customHeight="1">
      <c r="A668" s="32"/>
      <c r="B668" s="32"/>
      <c r="C668" s="32"/>
      <c r="D668" s="32"/>
      <c r="E668" s="452"/>
      <c r="F668" s="32"/>
      <c r="G668" s="32"/>
      <c r="H668" s="32"/>
      <c r="I668" s="32"/>
      <c r="J668" s="32"/>
      <c r="K668" s="32"/>
      <c r="L668" s="32"/>
      <c r="M668" s="32"/>
      <c r="N668" s="36"/>
      <c r="O668" s="32"/>
      <c r="P668" s="32"/>
      <c r="Q668" s="32"/>
      <c r="R668" s="32"/>
      <c r="S668" s="32"/>
      <c r="T668" s="32"/>
      <c r="U668" s="32"/>
      <c r="V668" s="32"/>
      <c r="W668" s="32"/>
      <c r="X668" s="32"/>
      <c r="Y668" s="32"/>
      <c r="Z668" s="32"/>
      <c r="AA668" s="32"/>
      <c r="AB668" s="32"/>
    </row>
    <row r="669" spans="1:28" ht="12" customHeight="1">
      <c r="A669" s="32"/>
      <c r="B669" s="32"/>
      <c r="C669" s="32"/>
      <c r="D669" s="32"/>
      <c r="E669" s="452"/>
      <c r="F669" s="32"/>
      <c r="G669" s="32"/>
      <c r="H669" s="32"/>
      <c r="I669" s="32"/>
      <c r="J669" s="32"/>
      <c r="K669" s="32"/>
      <c r="L669" s="32"/>
      <c r="M669" s="32"/>
      <c r="N669" s="36"/>
      <c r="O669" s="32"/>
      <c r="P669" s="32"/>
      <c r="Q669" s="32"/>
      <c r="R669" s="32"/>
      <c r="S669" s="32"/>
      <c r="T669" s="32"/>
      <c r="U669" s="32"/>
      <c r="V669" s="32"/>
      <c r="W669" s="32"/>
      <c r="X669" s="32"/>
      <c r="Y669" s="32"/>
      <c r="Z669" s="32"/>
      <c r="AA669" s="32"/>
      <c r="AB669" s="32"/>
    </row>
    <row r="670" spans="1:28" ht="12" customHeight="1">
      <c r="A670" s="32"/>
      <c r="B670" s="32"/>
      <c r="C670" s="32"/>
      <c r="D670" s="32"/>
      <c r="E670" s="452"/>
      <c r="F670" s="32"/>
      <c r="G670" s="32"/>
      <c r="H670" s="32"/>
      <c r="I670" s="32"/>
      <c r="J670" s="32"/>
      <c r="K670" s="32"/>
      <c r="L670" s="32"/>
      <c r="M670" s="32"/>
      <c r="N670" s="36"/>
      <c r="O670" s="32"/>
      <c r="P670" s="32"/>
      <c r="Q670" s="32"/>
      <c r="R670" s="32"/>
      <c r="S670" s="32"/>
      <c r="T670" s="32"/>
      <c r="U670" s="32"/>
      <c r="V670" s="32"/>
      <c r="W670" s="32"/>
      <c r="X670" s="32"/>
      <c r="Y670" s="32"/>
      <c r="Z670" s="32"/>
      <c r="AA670" s="32"/>
      <c r="AB670" s="32"/>
    </row>
    <row r="671" spans="1:28" ht="12" customHeight="1">
      <c r="A671" s="32"/>
      <c r="B671" s="32"/>
      <c r="C671" s="32"/>
      <c r="D671" s="32"/>
      <c r="E671" s="452"/>
      <c r="F671" s="32"/>
      <c r="G671" s="32"/>
      <c r="H671" s="32"/>
      <c r="I671" s="32"/>
      <c r="J671" s="32"/>
      <c r="K671" s="32"/>
      <c r="L671" s="32"/>
      <c r="M671" s="32"/>
      <c r="N671" s="36"/>
      <c r="O671" s="32"/>
      <c r="P671" s="32"/>
      <c r="Q671" s="32"/>
      <c r="R671" s="32"/>
      <c r="S671" s="32"/>
      <c r="T671" s="32"/>
      <c r="U671" s="32"/>
      <c r="V671" s="32"/>
      <c r="W671" s="32"/>
      <c r="X671" s="32"/>
      <c r="Y671" s="32"/>
      <c r="Z671" s="32"/>
      <c r="AA671" s="32"/>
      <c r="AB671" s="32"/>
    </row>
    <row r="672" spans="1:28" ht="12" customHeight="1">
      <c r="A672" s="32"/>
      <c r="B672" s="32"/>
      <c r="C672" s="32"/>
      <c r="D672" s="32"/>
      <c r="E672" s="452"/>
      <c r="F672" s="32"/>
      <c r="G672" s="32"/>
      <c r="H672" s="32"/>
      <c r="I672" s="32"/>
      <c r="J672" s="32"/>
      <c r="K672" s="32"/>
      <c r="L672" s="32"/>
      <c r="M672" s="32"/>
      <c r="N672" s="36"/>
      <c r="O672" s="32"/>
      <c r="P672" s="32"/>
      <c r="Q672" s="32"/>
      <c r="R672" s="32"/>
      <c r="S672" s="32"/>
      <c r="T672" s="32"/>
      <c r="U672" s="32"/>
      <c r="V672" s="32"/>
      <c r="W672" s="32"/>
      <c r="X672" s="32"/>
      <c r="Y672" s="32"/>
      <c r="Z672" s="32"/>
      <c r="AA672" s="32"/>
      <c r="AB672" s="32"/>
    </row>
    <row r="673" spans="1:28" ht="12" customHeight="1">
      <c r="A673" s="32"/>
      <c r="B673" s="32"/>
      <c r="C673" s="32"/>
      <c r="D673" s="32"/>
      <c r="E673" s="452"/>
      <c r="F673" s="32"/>
      <c r="G673" s="32"/>
      <c r="H673" s="32"/>
      <c r="I673" s="32"/>
      <c r="J673" s="32"/>
      <c r="K673" s="32"/>
      <c r="L673" s="32"/>
      <c r="M673" s="32"/>
      <c r="N673" s="36"/>
      <c r="O673" s="32"/>
      <c r="P673" s="32"/>
      <c r="Q673" s="32"/>
      <c r="R673" s="32"/>
      <c r="S673" s="32"/>
      <c r="T673" s="32"/>
      <c r="U673" s="32"/>
      <c r="V673" s="32"/>
      <c r="W673" s="32"/>
      <c r="X673" s="32"/>
      <c r="Y673" s="32"/>
      <c r="Z673" s="32"/>
      <c r="AA673" s="32"/>
      <c r="AB673" s="32"/>
    </row>
    <row r="674" spans="1:28" ht="12" customHeight="1">
      <c r="A674" s="32"/>
      <c r="B674" s="32"/>
      <c r="C674" s="32"/>
      <c r="D674" s="32"/>
      <c r="E674" s="452"/>
      <c r="F674" s="32"/>
      <c r="G674" s="32"/>
      <c r="H674" s="32"/>
      <c r="I674" s="32"/>
      <c r="J674" s="32"/>
      <c r="K674" s="32"/>
      <c r="L674" s="32"/>
      <c r="M674" s="32"/>
      <c r="N674" s="36"/>
      <c r="O674" s="32"/>
      <c r="P674" s="32"/>
      <c r="Q674" s="32"/>
      <c r="R674" s="32"/>
      <c r="S674" s="32"/>
      <c r="T674" s="32"/>
      <c r="U674" s="32"/>
      <c r="V674" s="32"/>
      <c r="W674" s="32"/>
      <c r="X674" s="32"/>
      <c r="Y674" s="32"/>
      <c r="Z674" s="32"/>
      <c r="AA674" s="32"/>
      <c r="AB674" s="32"/>
    </row>
    <row r="675" spans="1:28" ht="12" customHeight="1">
      <c r="A675" s="32"/>
      <c r="B675" s="32"/>
      <c r="C675" s="32"/>
      <c r="D675" s="32"/>
      <c r="E675" s="452"/>
      <c r="F675" s="32"/>
      <c r="G675" s="32"/>
      <c r="H675" s="32"/>
      <c r="I675" s="32"/>
      <c r="J675" s="32"/>
      <c r="K675" s="32"/>
      <c r="L675" s="32"/>
      <c r="M675" s="32"/>
      <c r="N675" s="36"/>
      <c r="O675" s="32"/>
      <c r="P675" s="32"/>
      <c r="Q675" s="32"/>
      <c r="R675" s="32"/>
      <c r="S675" s="32"/>
      <c r="T675" s="32"/>
      <c r="U675" s="32"/>
      <c r="V675" s="32"/>
      <c r="W675" s="32"/>
      <c r="X675" s="32"/>
      <c r="Y675" s="32"/>
      <c r="Z675" s="32"/>
      <c r="AA675" s="32"/>
      <c r="AB675" s="32"/>
    </row>
    <row r="676" spans="1:28" ht="12" customHeight="1">
      <c r="A676" s="32"/>
      <c r="B676" s="32"/>
      <c r="C676" s="32"/>
      <c r="D676" s="32"/>
      <c r="E676" s="452"/>
      <c r="F676" s="32"/>
      <c r="G676" s="32"/>
      <c r="H676" s="32"/>
      <c r="I676" s="32"/>
      <c r="J676" s="32"/>
      <c r="K676" s="32"/>
      <c r="L676" s="32"/>
      <c r="M676" s="32"/>
      <c r="N676" s="36"/>
      <c r="O676" s="32"/>
      <c r="P676" s="32"/>
      <c r="Q676" s="32"/>
      <c r="R676" s="32"/>
      <c r="S676" s="32"/>
      <c r="T676" s="32"/>
      <c r="U676" s="32"/>
      <c r="V676" s="32"/>
      <c r="W676" s="32"/>
      <c r="X676" s="32"/>
      <c r="Y676" s="32"/>
      <c r="Z676" s="32"/>
      <c r="AA676" s="32"/>
      <c r="AB676" s="32"/>
    </row>
    <row r="677" spans="1:28" ht="12" customHeight="1">
      <c r="A677" s="32"/>
      <c r="B677" s="32"/>
      <c r="C677" s="32"/>
      <c r="D677" s="32"/>
      <c r="E677" s="452"/>
      <c r="F677" s="32"/>
      <c r="G677" s="32"/>
      <c r="H677" s="32"/>
      <c r="I677" s="32"/>
      <c r="J677" s="32"/>
      <c r="K677" s="32"/>
      <c r="L677" s="32"/>
      <c r="M677" s="32"/>
      <c r="N677" s="36"/>
      <c r="O677" s="32"/>
      <c r="P677" s="32"/>
      <c r="Q677" s="32"/>
      <c r="R677" s="32"/>
      <c r="S677" s="32"/>
      <c r="T677" s="32"/>
      <c r="U677" s="32"/>
      <c r="V677" s="32"/>
      <c r="W677" s="32"/>
      <c r="X677" s="32"/>
      <c r="Y677" s="32"/>
      <c r="Z677" s="32"/>
      <c r="AA677" s="32"/>
      <c r="AB677" s="32"/>
    </row>
    <row r="678" spans="1:28" ht="12" customHeight="1">
      <c r="A678" s="32"/>
      <c r="B678" s="32"/>
      <c r="C678" s="32"/>
      <c r="D678" s="32"/>
      <c r="E678" s="452"/>
      <c r="F678" s="32"/>
      <c r="G678" s="32"/>
      <c r="H678" s="32"/>
      <c r="I678" s="32"/>
      <c r="J678" s="32"/>
      <c r="K678" s="32"/>
      <c r="L678" s="32"/>
      <c r="M678" s="32"/>
      <c r="N678" s="36"/>
      <c r="O678" s="32"/>
      <c r="P678" s="32"/>
      <c r="Q678" s="32"/>
      <c r="R678" s="32"/>
      <c r="S678" s="32"/>
      <c r="T678" s="32"/>
      <c r="U678" s="32"/>
      <c r="V678" s="32"/>
      <c r="W678" s="32"/>
      <c r="X678" s="32"/>
      <c r="Y678" s="32"/>
      <c r="Z678" s="32"/>
      <c r="AA678" s="32"/>
      <c r="AB678" s="32"/>
    </row>
    <row r="679" spans="1:28" ht="12" customHeight="1">
      <c r="A679" s="32"/>
      <c r="B679" s="32"/>
      <c r="C679" s="32"/>
      <c r="D679" s="32"/>
      <c r="E679" s="452"/>
      <c r="F679" s="32"/>
      <c r="G679" s="32"/>
      <c r="H679" s="32"/>
      <c r="I679" s="32"/>
      <c r="J679" s="32"/>
      <c r="K679" s="32"/>
      <c r="L679" s="32"/>
      <c r="M679" s="32"/>
      <c r="N679" s="36"/>
      <c r="O679" s="32"/>
      <c r="P679" s="32"/>
      <c r="Q679" s="32"/>
      <c r="R679" s="32"/>
      <c r="S679" s="32"/>
      <c r="T679" s="32"/>
      <c r="U679" s="32"/>
      <c r="V679" s="32"/>
      <c r="W679" s="32"/>
      <c r="X679" s="32"/>
      <c r="Y679" s="32"/>
      <c r="Z679" s="32"/>
      <c r="AA679" s="32"/>
      <c r="AB679" s="32"/>
    </row>
    <row r="680" spans="1:28" ht="12" customHeight="1">
      <c r="A680" s="32"/>
      <c r="B680" s="32"/>
      <c r="C680" s="32"/>
      <c r="D680" s="32"/>
      <c r="E680" s="452"/>
      <c r="F680" s="32"/>
      <c r="G680" s="32"/>
      <c r="H680" s="32"/>
      <c r="I680" s="32"/>
      <c r="J680" s="32"/>
      <c r="K680" s="32"/>
      <c r="L680" s="32"/>
      <c r="M680" s="32"/>
      <c r="N680" s="36"/>
      <c r="O680" s="32"/>
      <c r="P680" s="32"/>
      <c r="Q680" s="32"/>
      <c r="R680" s="32"/>
      <c r="S680" s="32"/>
      <c r="T680" s="32"/>
      <c r="U680" s="32"/>
      <c r="V680" s="32"/>
      <c r="W680" s="32"/>
      <c r="X680" s="32"/>
      <c r="Y680" s="32"/>
      <c r="Z680" s="32"/>
      <c r="AA680" s="32"/>
      <c r="AB680" s="32"/>
    </row>
    <row r="681" spans="1:28" ht="12" customHeight="1">
      <c r="A681" s="32"/>
      <c r="B681" s="32"/>
      <c r="C681" s="32"/>
      <c r="D681" s="32"/>
      <c r="E681" s="452"/>
      <c r="F681" s="32"/>
      <c r="G681" s="32"/>
      <c r="H681" s="32"/>
      <c r="I681" s="32"/>
      <c r="J681" s="32"/>
      <c r="K681" s="32"/>
      <c r="L681" s="32"/>
      <c r="M681" s="32"/>
      <c r="N681" s="36"/>
      <c r="O681" s="32"/>
      <c r="P681" s="32"/>
      <c r="Q681" s="32"/>
      <c r="R681" s="32"/>
      <c r="S681" s="32"/>
      <c r="T681" s="32"/>
      <c r="U681" s="32"/>
      <c r="V681" s="32"/>
      <c r="W681" s="32"/>
      <c r="X681" s="32"/>
      <c r="Y681" s="32"/>
      <c r="Z681" s="32"/>
      <c r="AA681" s="32"/>
      <c r="AB681" s="32"/>
    </row>
    <row r="682" spans="1:28" ht="12" customHeight="1">
      <c r="A682" s="32"/>
      <c r="B682" s="32"/>
      <c r="C682" s="32"/>
      <c r="D682" s="32"/>
      <c r="E682" s="452"/>
      <c r="F682" s="32"/>
      <c r="G682" s="32"/>
      <c r="H682" s="32"/>
      <c r="I682" s="32"/>
      <c r="J682" s="32"/>
      <c r="K682" s="32"/>
      <c r="L682" s="32"/>
      <c r="M682" s="32"/>
      <c r="N682" s="36"/>
      <c r="O682" s="32"/>
      <c r="P682" s="32"/>
      <c r="Q682" s="32"/>
      <c r="R682" s="32"/>
      <c r="S682" s="32"/>
      <c r="T682" s="32"/>
      <c r="U682" s="32"/>
      <c r="V682" s="32"/>
      <c r="W682" s="32"/>
      <c r="X682" s="32"/>
      <c r="Y682" s="32"/>
      <c r="Z682" s="32"/>
      <c r="AA682" s="32"/>
      <c r="AB682" s="32"/>
    </row>
    <row r="683" spans="1:28" ht="12" customHeight="1">
      <c r="A683" s="32"/>
      <c r="B683" s="32"/>
      <c r="C683" s="32"/>
      <c r="D683" s="32"/>
      <c r="E683" s="452"/>
      <c r="F683" s="32"/>
      <c r="G683" s="32"/>
      <c r="H683" s="32"/>
      <c r="I683" s="32"/>
      <c r="J683" s="32"/>
      <c r="K683" s="32"/>
      <c r="L683" s="32"/>
      <c r="M683" s="32"/>
      <c r="N683" s="36"/>
      <c r="O683" s="32"/>
      <c r="P683" s="32"/>
      <c r="Q683" s="32"/>
      <c r="R683" s="32"/>
      <c r="S683" s="32"/>
      <c r="T683" s="32"/>
      <c r="U683" s="32"/>
      <c r="V683" s="32"/>
      <c r="W683" s="32"/>
      <c r="X683" s="32"/>
      <c r="Y683" s="32"/>
      <c r="Z683" s="32"/>
      <c r="AA683" s="32"/>
      <c r="AB683" s="32"/>
    </row>
    <row r="684" spans="1:28" ht="12" customHeight="1">
      <c r="A684" s="32"/>
      <c r="B684" s="32"/>
      <c r="C684" s="32"/>
      <c r="D684" s="32"/>
      <c r="E684" s="452"/>
      <c r="F684" s="32"/>
      <c r="G684" s="32"/>
      <c r="H684" s="32"/>
      <c r="I684" s="32"/>
      <c r="J684" s="32"/>
      <c r="K684" s="32"/>
      <c r="L684" s="32"/>
      <c r="M684" s="32"/>
      <c r="N684" s="36"/>
      <c r="O684" s="32"/>
      <c r="P684" s="32"/>
      <c r="Q684" s="32"/>
      <c r="R684" s="32"/>
      <c r="S684" s="32"/>
      <c r="T684" s="32"/>
      <c r="U684" s="32"/>
      <c r="V684" s="32"/>
      <c r="W684" s="32"/>
      <c r="X684" s="32"/>
      <c r="Y684" s="32"/>
      <c r="Z684" s="32"/>
      <c r="AA684" s="32"/>
      <c r="AB684" s="32"/>
    </row>
    <row r="685" spans="1:28" ht="12" customHeight="1">
      <c r="A685" s="32"/>
      <c r="B685" s="32"/>
      <c r="C685" s="32"/>
      <c r="D685" s="32"/>
      <c r="E685" s="452"/>
      <c r="F685" s="32"/>
      <c r="G685" s="32"/>
      <c r="H685" s="32"/>
      <c r="I685" s="32"/>
      <c r="J685" s="32"/>
      <c r="K685" s="32"/>
      <c r="L685" s="32"/>
      <c r="M685" s="32"/>
      <c r="N685" s="36"/>
      <c r="O685" s="32"/>
      <c r="P685" s="32"/>
      <c r="Q685" s="32"/>
      <c r="R685" s="32"/>
      <c r="S685" s="32"/>
      <c r="T685" s="32"/>
      <c r="U685" s="32"/>
      <c r="V685" s="32"/>
      <c r="W685" s="32"/>
      <c r="X685" s="32"/>
      <c r="Y685" s="32"/>
      <c r="Z685" s="32"/>
      <c r="AA685" s="32"/>
      <c r="AB685" s="32"/>
    </row>
    <row r="686" spans="1:28" ht="12" customHeight="1">
      <c r="A686" s="32"/>
      <c r="B686" s="32"/>
      <c r="C686" s="32"/>
      <c r="D686" s="32"/>
      <c r="E686" s="452"/>
      <c r="F686" s="32"/>
      <c r="G686" s="32"/>
      <c r="H686" s="32"/>
      <c r="I686" s="32"/>
      <c r="J686" s="32"/>
      <c r="K686" s="32"/>
      <c r="L686" s="32"/>
      <c r="M686" s="32"/>
      <c r="N686" s="36"/>
      <c r="O686" s="32"/>
      <c r="P686" s="32"/>
      <c r="Q686" s="32"/>
      <c r="R686" s="32"/>
      <c r="S686" s="32"/>
      <c r="T686" s="32"/>
      <c r="U686" s="32"/>
      <c r="V686" s="32"/>
      <c r="W686" s="32"/>
      <c r="X686" s="32"/>
      <c r="Y686" s="32"/>
      <c r="Z686" s="32"/>
      <c r="AA686" s="32"/>
      <c r="AB686" s="32"/>
    </row>
    <row r="687" spans="1:28" ht="12" customHeight="1">
      <c r="A687" s="32"/>
      <c r="B687" s="32"/>
      <c r="C687" s="32"/>
      <c r="D687" s="32"/>
      <c r="E687" s="452"/>
      <c r="F687" s="32"/>
      <c r="G687" s="32"/>
      <c r="H687" s="32"/>
      <c r="I687" s="32"/>
      <c r="J687" s="32"/>
      <c r="K687" s="32"/>
      <c r="L687" s="32"/>
      <c r="M687" s="32"/>
      <c r="N687" s="36"/>
      <c r="O687" s="32"/>
      <c r="P687" s="32"/>
      <c r="Q687" s="32"/>
      <c r="R687" s="32"/>
      <c r="S687" s="32"/>
      <c r="T687" s="32"/>
      <c r="U687" s="32"/>
      <c r="V687" s="32"/>
      <c r="W687" s="32"/>
      <c r="X687" s="32"/>
      <c r="Y687" s="32"/>
      <c r="Z687" s="32"/>
      <c r="AA687" s="32"/>
      <c r="AB687" s="32"/>
    </row>
    <row r="688" spans="1:28" ht="12" customHeight="1">
      <c r="A688" s="32"/>
      <c r="B688" s="32"/>
      <c r="C688" s="32"/>
      <c r="D688" s="32"/>
      <c r="E688" s="452"/>
      <c r="F688" s="32"/>
      <c r="G688" s="32"/>
      <c r="H688" s="32"/>
      <c r="I688" s="32"/>
      <c r="J688" s="32"/>
      <c r="K688" s="32"/>
      <c r="L688" s="32"/>
      <c r="M688" s="32"/>
      <c r="N688" s="36"/>
      <c r="O688" s="32"/>
      <c r="P688" s="32"/>
      <c r="Q688" s="32"/>
      <c r="R688" s="32"/>
      <c r="S688" s="32"/>
      <c r="T688" s="32"/>
      <c r="U688" s="32"/>
      <c r="V688" s="32"/>
      <c r="W688" s="32"/>
      <c r="X688" s="32"/>
      <c r="Y688" s="32"/>
      <c r="Z688" s="32"/>
      <c r="AA688" s="32"/>
      <c r="AB688" s="32"/>
    </row>
    <row r="689" spans="1:28" ht="12" customHeight="1">
      <c r="A689" s="32"/>
      <c r="B689" s="32"/>
      <c r="C689" s="32"/>
      <c r="D689" s="32"/>
      <c r="E689" s="452"/>
      <c r="F689" s="32"/>
      <c r="G689" s="32"/>
      <c r="H689" s="32"/>
      <c r="I689" s="32"/>
      <c r="J689" s="32"/>
      <c r="K689" s="32"/>
      <c r="L689" s="32"/>
      <c r="M689" s="32"/>
      <c r="N689" s="36"/>
      <c r="O689" s="32"/>
      <c r="P689" s="32"/>
      <c r="Q689" s="32"/>
      <c r="R689" s="32"/>
      <c r="S689" s="32"/>
      <c r="T689" s="32"/>
      <c r="U689" s="32"/>
      <c r="V689" s="32"/>
      <c r="W689" s="32"/>
      <c r="X689" s="32"/>
      <c r="Y689" s="32"/>
      <c r="Z689" s="32"/>
      <c r="AA689" s="32"/>
      <c r="AB689" s="32"/>
    </row>
    <row r="690" spans="1:28" ht="12" customHeight="1">
      <c r="A690" s="32"/>
      <c r="B690" s="32"/>
      <c r="C690" s="32"/>
      <c r="D690" s="32"/>
      <c r="E690" s="452"/>
      <c r="F690" s="32"/>
      <c r="G690" s="32"/>
      <c r="H690" s="32"/>
      <c r="I690" s="32"/>
      <c r="J690" s="32"/>
      <c r="K690" s="32"/>
      <c r="L690" s="32"/>
      <c r="M690" s="32"/>
      <c r="N690" s="36"/>
      <c r="O690" s="32"/>
      <c r="P690" s="32"/>
      <c r="Q690" s="32"/>
      <c r="R690" s="32"/>
      <c r="S690" s="32"/>
      <c r="T690" s="32"/>
      <c r="U690" s="32"/>
      <c r="V690" s="32"/>
      <c r="W690" s="32"/>
      <c r="X690" s="32"/>
      <c r="Y690" s="32"/>
      <c r="Z690" s="32"/>
      <c r="AA690" s="32"/>
      <c r="AB690" s="32"/>
    </row>
    <row r="691" spans="1:28" ht="12" customHeight="1">
      <c r="A691" s="32"/>
      <c r="B691" s="32"/>
      <c r="C691" s="32"/>
      <c r="D691" s="32"/>
      <c r="E691" s="452"/>
      <c r="F691" s="32"/>
      <c r="G691" s="32"/>
      <c r="H691" s="32"/>
      <c r="I691" s="32"/>
      <c r="J691" s="32"/>
      <c r="K691" s="32"/>
      <c r="L691" s="32"/>
      <c r="M691" s="32"/>
      <c r="N691" s="36"/>
      <c r="O691" s="32"/>
      <c r="P691" s="32"/>
      <c r="Q691" s="32"/>
      <c r="R691" s="32"/>
      <c r="S691" s="32"/>
      <c r="T691" s="32"/>
      <c r="U691" s="32"/>
      <c r="V691" s="32"/>
      <c r="W691" s="32"/>
      <c r="X691" s="32"/>
      <c r="Y691" s="32"/>
      <c r="Z691" s="32"/>
      <c r="AA691" s="32"/>
      <c r="AB691" s="32"/>
    </row>
    <row r="692" spans="1:28" ht="12" customHeight="1">
      <c r="A692" s="32"/>
      <c r="B692" s="32"/>
      <c r="C692" s="32"/>
      <c r="D692" s="32"/>
      <c r="E692" s="452"/>
      <c r="F692" s="32"/>
      <c r="G692" s="32"/>
      <c r="H692" s="32"/>
      <c r="I692" s="32"/>
      <c r="J692" s="32"/>
      <c r="K692" s="32"/>
      <c r="L692" s="32"/>
      <c r="M692" s="32"/>
      <c r="N692" s="36"/>
      <c r="O692" s="32"/>
      <c r="P692" s="32"/>
      <c r="Q692" s="32"/>
      <c r="R692" s="32"/>
      <c r="S692" s="32"/>
      <c r="T692" s="32"/>
      <c r="U692" s="32"/>
      <c r="V692" s="32"/>
      <c r="W692" s="32"/>
      <c r="X692" s="32"/>
      <c r="Y692" s="32"/>
      <c r="Z692" s="32"/>
      <c r="AA692" s="32"/>
      <c r="AB692" s="32"/>
    </row>
    <row r="693" spans="1:28" ht="12" customHeight="1">
      <c r="A693" s="32"/>
      <c r="B693" s="32"/>
      <c r="C693" s="32"/>
      <c r="D693" s="32"/>
      <c r="E693" s="452"/>
      <c r="F693" s="32"/>
      <c r="G693" s="32"/>
      <c r="H693" s="32"/>
      <c r="I693" s="32"/>
      <c r="J693" s="32"/>
      <c r="K693" s="32"/>
      <c r="L693" s="32"/>
      <c r="M693" s="32"/>
      <c r="N693" s="36"/>
      <c r="O693" s="32"/>
      <c r="P693" s="32"/>
      <c r="Q693" s="32"/>
      <c r="R693" s="32"/>
      <c r="S693" s="32"/>
      <c r="T693" s="32"/>
      <c r="U693" s="32"/>
      <c r="V693" s="32"/>
      <c r="W693" s="32"/>
      <c r="X693" s="32"/>
      <c r="Y693" s="32"/>
      <c r="Z693" s="32"/>
      <c r="AA693" s="32"/>
      <c r="AB693" s="32"/>
    </row>
    <row r="694" spans="1:28" ht="12" customHeight="1">
      <c r="A694" s="32"/>
      <c r="B694" s="32"/>
      <c r="C694" s="32"/>
      <c r="D694" s="32"/>
      <c r="E694" s="452"/>
      <c r="F694" s="32"/>
      <c r="G694" s="32"/>
      <c r="H694" s="32"/>
      <c r="I694" s="32"/>
      <c r="J694" s="32"/>
      <c r="K694" s="32"/>
      <c r="L694" s="32"/>
      <c r="M694" s="32"/>
      <c r="N694" s="36"/>
      <c r="O694" s="32"/>
      <c r="P694" s="32"/>
      <c r="Q694" s="32"/>
      <c r="R694" s="32"/>
      <c r="S694" s="32"/>
      <c r="T694" s="32"/>
      <c r="U694" s="32"/>
      <c r="V694" s="32"/>
      <c r="W694" s="32"/>
      <c r="X694" s="32"/>
      <c r="Y694" s="32"/>
      <c r="Z694" s="32"/>
      <c r="AA694" s="32"/>
      <c r="AB694" s="32"/>
    </row>
    <row r="695" spans="1:28" ht="12" customHeight="1">
      <c r="A695" s="32"/>
      <c r="B695" s="32"/>
      <c r="C695" s="32"/>
      <c r="D695" s="32"/>
      <c r="E695" s="452"/>
      <c r="F695" s="32"/>
      <c r="G695" s="32"/>
      <c r="H695" s="32"/>
      <c r="I695" s="32"/>
      <c r="J695" s="32"/>
      <c r="K695" s="32"/>
      <c r="L695" s="32"/>
      <c r="M695" s="32"/>
      <c r="N695" s="36"/>
      <c r="O695" s="32"/>
      <c r="P695" s="32"/>
      <c r="Q695" s="32"/>
      <c r="R695" s="32"/>
      <c r="S695" s="32"/>
      <c r="T695" s="32"/>
      <c r="U695" s="32"/>
      <c r="V695" s="32"/>
      <c r="W695" s="32"/>
      <c r="X695" s="32"/>
      <c r="Y695" s="32"/>
      <c r="Z695" s="32"/>
      <c r="AA695" s="32"/>
      <c r="AB695" s="32"/>
    </row>
    <row r="696" spans="1:28" ht="12" customHeight="1">
      <c r="A696" s="32"/>
      <c r="B696" s="32"/>
      <c r="C696" s="32"/>
      <c r="D696" s="32"/>
      <c r="E696" s="452"/>
      <c r="F696" s="32"/>
      <c r="G696" s="32"/>
      <c r="H696" s="32"/>
      <c r="I696" s="32"/>
      <c r="J696" s="32"/>
      <c r="K696" s="32"/>
      <c r="L696" s="32"/>
      <c r="M696" s="32"/>
      <c r="N696" s="36"/>
      <c r="O696" s="32"/>
      <c r="P696" s="32"/>
      <c r="Q696" s="32"/>
      <c r="R696" s="32"/>
      <c r="S696" s="32"/>
      <c r="T696" s="32"/>
      <c r="U696" s="32"/>
      <c r="V696" s="32"/>
      <c r="W696" s="32"/>
      <c r="X696" s="32"/>
      <c r="Y696" s="32"/>
      <c r="Z696" s="32"/>
      <c r="AA696" s="32"/>
      <c r="AB696" s="32"/>
    </row>
    <row r="697" spans="1:28" ht="12" customHeight="1">
      <c r="A697" s="32"/>
      <c r="B697" s="32"/>
      <c r="C697" s="32"/>
      <c r="D697" s="32"/>
      <c r="E697" s="452"/>
      <c r="F697" s="32"/>
      <c r="G697" s="32"/>
      <c r="H697" s="32"/>
      <c r="I697" s="32"/>
      <c r="J697" s="32"/>
      <c r="K697" s="32"/>
      <c r="L697" s="32"/>
      <c r="M697" s="32"/>
      <c r="N697" s="36"/>
      <c r="O697" s="32"/>
      <c r="P697" s="32"/>
      <c r="Q697" s="32"/>
      <c r="R697" s="32"/>
      <c r="S697" s="32"/>
      <c r="T697" s="32"/>
      <c r="U697" s="32"/>
      <c r="V697" s="32"/>
      <c r="W697" s="32"/>
      <c r="X697" s="32"/>
      <c r="Y697" s="32"/>
      <c r="Z697" s="32"/>
      <c r="AA697" s="32"/>
      <c r="AB697" s="32"/>
    </row>
    <row r="698" spans="1:28" ht="12" customHeight="1">
      <c r="A698" s="32"/>
      <c r="B698" s="32"/>
      <c r="C698" s="32"/>
      <c r="D698" s="32"/>
      <c r="E698" s="452"/>
      <c r="F698" s="32"/>
      <c r="G698" s="32"/>
      <c r="H698" s="32"/>
      <c r="I698" s="32"/>
      <c r="J698" s="32"/>
      <c r="K698" s="32"/>
      <c r="L698" s="32"/>
      <c r="M698" s="32"/>
      <c r="N698" s="36"/>
      <c r="O698" s="32"/>
      <c r="P698" s="32"/>
      <c r="Q698" s="32"/>
      <c r="R698" s="32"/>
      <c r="S698" s="32"/>
      <c r="T698" s="32"/>
      <c r="U698" s="32"/>
      <c r="V698" s="32"/>
      <c r="W698" s="32"/>
      <c r="X698" s="32"/>
      <c r="Y698" s="32"/>
      <c r="Z698" s="32"/>
      <c r="AA698" s="32"/>
      <c r="AB698" s="32"/>
    </row>
    <row r="699" spans="1:28" ht="12" customHeight="1">
      <c r="A699" s="32"/>
      <c r="B699" s="32"/>
      <c r="C699" s="32"/>
      <c r="D699" s="32"/>
      <c r="E699" s="452"/>
      <c r="F699" s="32"/>
      <c r="G699" s="32"/>
      <c r="H699" s="32"/>
      <c r="I699" s="32"/>
      <c r="J699" s="32"/>
      <c r="K699" s="32"/>
      <c r="L699" s="32"/>
      <c r="M699" s="32"/>
      <c r="N699" s="36"/>
      <c r="O699" s="32"/>
      <c r="P699" s="32"/>
      <c r="Q699" s="32"/>
      <c r="R699" s="32"/>
      <c r="S699" s="32"/>
      <c r="T699" s="32"/>
      <c r="U699" s="32"/>
      <c r="V699" s="32"/>
      <c r="W699" s="32"/>
      <c r="X699" s="32"/>
      <c r="Y699" s="32"/>
      <c r="Z699" s="32"/>
      <c r="AA699" s="32"/>
      <c r="AB699" s="32"/>
    </row>
    <row r="700" spans="1:28" ht="12" customHeight="1">
      <c r="A700" s="32"/>
      <c r="B700" s="32"/>
      <c r="C700" s="32"/>
      <c r="D700" s="32"/>
      <c r="E700" s="452"/>
      <c r="F700" s="32"/>
      <c r="G700" s="32"/>
      <c r="H700" s="32"/>
      <c r="I700" s="32"/>
      <c r="J700" s="32"/>
      <c r="K700" s="32"/>
      <c r="L700" s="32"/>
      <c r="M700" s="32"/>
      <c r="N700" s="36"/>
      <c r="O700" s="32"/>
      <c r="P700" s="32"/>
      <c r="Q700" s="32"/>
      <c r="R700" s="32"/>
      <c r="S700" s="32"/>
      <c r="T700" s="32"/>
      <c r="U700" s="32"/>
      <c r="V700" s="32"/>
      <c r="W700" s="32"/>
      <c r="X700" s="32"/>
      <c r="Y700" s="32"/>
      <c r="Z700" s="32"/>
      <c r="AA700" s="32"/>
      <c r="AB700" s="32"/>
    </row>
    <row r="701" spans="1:28" ht="12" customHeight="1">
      <c r="A701" s="32"/>
      <c r="B701" s="32"/>
      <c r="C701" s="32"/>
      <c r="D701" s="32"/>
      <c r="E701" s="452"/>
      <c r="F701" s="32"/>
      <c r="G701" s="32"/>
      <c r="H701" s="32"/>
      <c r="I701" s="32"/>
      <c r="J701" s="32"/>
      <c r="K701" s="32"/>
      <c r="L701" s="32"/>
      <c r="M701" s="32"/>
      <c r="N701" s="36"/>
      <c r="O701" s="32"/>
      <c r="P701" s="32"/>
      <c r="Q701" s="32"/>
      <c r="R701" s="32"/>
      <c r="S701" s="32"/>
      <c r="T701" s="32"/>
      <c r="U701" s="32"/>
      <c r="V701" s="32"/>
      <c r="W701" s="32"/>
      <c r="X701" s="32"/>
      <c r="Y701" s="32"/>
      <c r="Z701" s="32"/>
      <c r="AA701" s="32"/>
      <c r="AB701" s="32"/>
    </row>
    <row r="702" spans="1:28" ht="12" customHeight="1">
      <c r="A702" s="32"/>
      <c r="B702" s="32"/>
      <c r="C702" s="32"/>
      <c r="D702" s="32"/>
      <c r="E702" s="452"/>
      <c r="F702" s="32"/>
      <c r="G702" s="32"/>
      <c r="H702" s="32"/>
      <c r="I702" s="32"/>
      <c r="J702" s="32"/>
      <c r="K702" s="32"/>
      <c r="L702" s="32"/>
      <c r="M702" s="32"/>
      <c r="N702" s="36"/>
      <c r="O702" s="32"/>
      <c r="P702" s="32"/>
      <c r="Q702" s="32"/>
      <c r="R702" s="32"/>
      <c r="S702" s="32"/>
      <c r="T702" s="32"/>
      <c r="U702" s="32"/>
      <c r="V702" s="32"/>
      <c r="W702" s="32"/>
      <c r="X702" s="32"/>
      <c r="Y702" s="32"/>
      <c r="Z702" s="32"/>
      <c r="AA702" s="32"/>
      <c r="AB702" s="32"/>
    </row>
    <row r="703" spans="1:28" ht="12" customHeight="1">
      <c r="A703" s="32"/>
      <c r="B703" s="32"/>
      <c r="C703" s="32"/>
      <c r="D703" s="32"/>
      <c r="E703" s="452"/>
      <c r="F703" s="32"/>
      <c r="G703" s="32"/>
      <c r="H703" s="32"/>
      <c r="I703" s="32"/>
      <c r="J703" s="32"/>
      <c r="K703" s="32"/>
      <c r="L703" s="32"/>
      <c r="M703" s="32"/>
      <c r="N703" s="36"/>
      <c r="O703" s="32"/>
      <c r="P703" s="32"/>
      <c r="Q703" s="32"/>
      <c r="R703" s="32"/>
      <c r="S703" s="32"/>
      <c r="T703" s="32"/>
      <c r="U703" s="32"/>
      <c r="V703" s="32"/>
      <c r="W703" s="32"/>
      <c r="X703" s="32"/>
      <c r="Y703" s="32"/>
      <c r="Z703" s="32"/>
      <c r="AA703" s="32"/>
      <c r="AB703" s="32"/>
    </row>
    <row r="704" spans="1:28" ht="12" customHeight="1">
      <c r="A704" s="32"/>
      <c r="B704" s="32"/>
      <c r="C704" s="32"/>
      <c r="D704" s="32"/>
      <c r="E704" s="452"/>
      <c r="F704" s="32"/>
      <c r="G704" s="32"/>
      <c r="H704" s="32"/>
      <c r="I704" s="32"/>
      <c r="J704" s="32"/>
      <c r="K704" s="32"/>
      <c r="L704" s="32"/>
      <c r="M704" s="32"/>
      <c r="N704" s="36"/>
      <c r="O704" s="32"/>
      <c r="P704" s="32"/>
      <c r="Q704" s="32"/>
      <c r="R704" s="32"/>
      <c r="S704" s="32"/>
      <c r="T704" s="32"/>
      <c r="U704" s="32"/>
      <c r="V704" s="32"/>
      <c r="W704" s="32"/>
      <c r="X704" s="32"/>
      <c r="Y704" s="32"/>
      <c r="Z704" s="32"/>
      <c r="AA704" s="32"/>
      <c r="AB704" s="32"/>
    </row>
    <row r="705" spans="1:28" ht="12" customHeight="1">
      <c r="A705" s="32"/>
      <c r="B705" s="32"/>
      <c r="C705" s="32"/>
      <c r="D705" s="32"/>
      <c r="E705" s="452"/>
      <c r="F705" s="32"/>
      <c r="G705" s="32"/>
      <c r="H705" s="32"/>
      <c r="I705" s="32"/>
      <c r="J705" s="32"/>
      <c r="K705" s="32"/>
      <c r="L705" s="32"/>
      <c r="M705" s="32"/>
      <c r="N705" s="36"/>
      <c r="O705" s="32"/>
      <c r="P705" s="32"/>
      <c r="Q705" s="32"/>
      <c r="R705" s="32"/>
      <c r="S705" s="32"/>
      <c r="T705" s="32"/>
      <c r="U705" s="32"/>
      <c r="V705" s="32"/>
      <c r="W705" s="32"/>
      <c r="X705" s="32"/>
      <c r="Y705" s="32"/>
      <c r="Z705" s="32"/>
      <c r="AA705" s="32"/>
      <c r="AB705" s="32"/>
    </row>
    <row r="706" spans="1:28" ht="12" customHeight="1">
      <c r="A706" s="32"/>
      <c r="B706" s="32"/>
      <c r="C706" s="32"/>
      <c r="D706" s="32"/>
      <c r="E706" s="452"/>
      <c r="F706" s="32"/>
      <c r="G706" s="32"/>
      <c r="H706" s="32"/>
      <c r="I706" s="32"/>
      <c r="J706" s="32"/>
      <c r="K706" s="32"/>
      <c r="L706" s="32"/>
      <c r="M706" s="32"/>
      <c r="N706" s="36"/>
      <c r="O706" s="32"/>
      <c r="P706" s="32"/>
      <c r="Q706" s="32"/>
      <c r="R706" s="32"/>
      <c r="S706" s="32"/>
      <c r="T706" s="32"/>
      <c r="U706" s="32"/>
      <c r="V706" s="32"/>
      <c r="W706" s="32"/>
      <c r="X706" s="32"/>
      <c r="Y706" s="32"/>
      <c r="Z706" s="32"/>
      <c r="AA706" s="32"/>
      <c r="AB706" s="32"/>
    </row>
    <row r="707" spans="1:28" ht="12" customHeight="1">
      <c r="A707" s="32"/>
      <c r="B707" s="32"/>
      <c r="C707" s="32"/>
      <c r="D707" s="32"/>
      <c r="E707" s="452"/>
      <c r="F707" s="32"/>
      <c r="G707" s="32"/>
      <c r="H707" s="32"/>
      <c r="I707" s="32"/>
      <c r="J707" s="32"/>
      <c r="K707" s="32"/>
      <c r="L707" s="32"/>
      <c r="M707" s="32"/>
      <c r="N707" s="36"/>
      <c r="O707" s="32"/>
      <c r="P707" s="32"/>
      <c r="Q707" s="32"/>
      <c r="R707" s="32"/>
      <c r="S707" s="32"/>
      <c r="T707" s="32"/>
      <c r="U707" s="32"/>
      <c r="V707" s="32"/>
      <c r="W707" s="32"/>
      <c r="X707" s="32"/>
      <c r="Y707" s="32"/>
      <c r="Z707" s="32"/>
      <c r="AA707" s="32"/>
      <c r="AB707" s="32"/>
    </row>
    <row r="708" spans="1:28" ht="12" customHeight="1">
      <c r="A708" s="32"/>
      <c r="B708" s="32"/>
      <c r="C708" s="32"/>
      <c r="D708" s="32"/>
      <c r="E708" s="452"/>
      <c r="F708" s="32"/>
      <c r="G708" s="32"/>
      <c r="H708" s="32"/>
      <c r="I708" s="32"/>
      <c r="J708" s="32"/>
      <c r="K708" s="32"/>
      <c r="L708" s="32"/>
      <c r="M708" s="32"/>
      <c r="N708" s="36"/>
      <c r="O708" s="32"/>
      <c r="P708" s="32"/>
      <c r="Q708" s="32"/>
      <c r="R708" s="32"/>
      <c r="S708" s="32"/>
      <c r="T708" s="32"/>
      <c r="U708" s="32"/>
      <c r="V708" s="32"/>
      <c r="W708" s="32"/>
      <c r="X708" s="32"/>
      <c r="Y708" s="32"/>
      <c r="Z708" s="32"/>
      <c r="AA708" s="32"/>
      <c r="AB708" s="32"/>
    </row>
    <row r="709" spans="1:28" ht="12" customHeight="1">
      <c r="A709" s="32"/>
      <c r="B709" s="32"/>
      <c r="C709" s="32"/>
      <c r="D709" s="32"/>
      <c r="E709" s="452"/>
      <c r="F709" s="32"/>
      <c r="G709" s="32"/>
      <c r="H709" s="32"/>
      <c r="I709" s="32"/>
      <c r="J709" s="32"/>
      <c r="K709" s="32"/>
      <c r="L709" s="32"/>
      <c r="M709" s="32"/>
      <c r="N709" s="36"/>
      <c r="O709" s="32"/>
      <c r="P709" s="32"/>
      <c r="Q709" s="32"/>
      <c r="R709" s="32"/>
      <c r="S709" s="32"/>
      <c r="T709" s="32"/>
      <c r="U709" s="32"/>
      <c r="V709" s="32"/>
      <c r="W709" s="32"/>
      <c r="X709" s="32"/>
      <c r="Y709" s="32"/>
      <c r="Z709" s="32"/>
      <c r="AA709" s="32"/>
      <c r="AB709" s="32"/>
    </row>
    <row r="710" spans="1:28" ht="12" customHeight="1">
      <c r="A710" s="32"/>
      <c r="B710" s="32"/>
      <c r="C710" s="32"/>
      <c r="D710" s="32"/>
      <c r="E710" s="452"/>
      <c r="F710" s="32"/>
      <c r="G710" s="32"/>
      <c r="H710" s="32"/>
      <c r="I710" s="32"/>
      <c r="J710" s="32"/>
      <c r="K710" s="32"/>
      <c r="L710" s="32"/>
      <c r="M710" s="32"/>
      <c r="N710" s="36"/>
      <c r="O710" s="32"/>
      <c r="P710" s="32"/>
      <c r="Q710" s="32"/>
      <c r="R710" s="32"/>
      <c r="S710" s="32"/>
      <c r="T710" s="32"/>
      <c r="U710" s="32"/>
      <c r="V710" s="32"/>
      <c r="W710" s="32"/>
      <c r="X710" s="32"/>
      <c r="Y710" s="32"/>
      <c r="Z710" s="32"/>
      <c r="AA710" s="32"/>
      <c r="AB710" s="32"/>
    </row>
    <row r="711" spans="1:28" ht="12" customHeight="1">
      <c r="A711" s="32"/>
      <c r="B711" s="32"/>
      <c r="C711" s="32"/>
      <c r="D711" s="32"/>
      <c r="E711" s="452"/>
      <c r="F711" s="32"/>
      <c r="G711" s="32"/>
      <c r="H711" s="32"/>
      <c r="I711" s="32"/>
      <c r="J711" s="32"/>
      <c r="K711" s="32"/>
      <c r="L711" s="32"/>
      <c r="M711" s="32"/>
      <c r="N711" s="36"/>
      <c r="O711" s="32"/>
      <c r="P711" s="32"/>
      <c r="Q711" s="32"/>
      <c r="R711" s="32"/>
      <c r="S711" s="32"/>
      <c r="T711" s="32"/>
      <c r="U711" s="32"/>
      <c r="V711" s="32"/>
      <c r="W711" s="32"/>
      <c r="X711" s="32"/>
      <c r="Y711" s="32"/>
      <c r="Z711" s="32"/>
      <c r="AA711" s="32"/>
      <c r="AB711" s="32"/>
    </row>
    <row r="712" spans="1:28" ht="12" customHeight="1">
      <c r="A712" s="32"/>
      <c r="B712" s="32"/>
      <c r="C712" s="32"/>
      <c r="D712" s="32"/>
      <c r="E712" s="452"/>
      <c r="F712" s="32"/>
      <c r="G712" s="32"/>
      <c r="H712" s="32"/>
      <c r="I712" s="32"/>
      <c r="J712" s="32"/>
      <c r="K712" s="32"/>
      <c r="L712" s="32"/>
      <c r="M712" s="32"/>
      <c r="N712" s="36"/>
      <c r="O712" s="32"/>
      <c r="P712" s="32"/>
      <c r="Q712" s="32"/>
      <c r="R712" s="32"/>
      <c r="S712" s="32"/>
      <c r="T712" s="32"/>
      <c r="U712" s="32"/>
      <c r="V712" s="32"/>
      <c r="W712" s="32"/>
      <c r="X712" s="32"/>
      <c r="Y712" s="32"/>
      <c r="Z712" s="32"/>
      <c r="AA712" s="32"/>
      <c r="AB712" s="32"/>
    </row>
    <row r="713" spans="1:28" ht="12" customHeight="1">
      <c r="A713" s="32"/>
      <c r="B713" s="32"/>
      <c r="C713" s="32"/>
      <c r="D713" s="32"/>
      <c r="E713" s="452"/>
      <c r="F713" s="32"/>
      <c r="G713" s="32"/>
      <c r="H713" s="32"/>
      <c r="I713" s="32"/>
      <c r="J713" s="32"/>
      <c r="K713" s="32"/>
      <c r="L713" s="32"/>
      <c r="M713" s="32"/>
      <c r="N713" s="36"/>
      <c r="O713" s="32"/>
      <c r="P713" s="32"/>
      <c r="Q713" s="32"/>
      <c r="R713" s="32"/>
      <c r="S713" s="32"/>
      <c r="T713" s="32"/>
      <c r="U713" s="32"/>
      <c r="V713" s="32"/>
      <c r="W713" s="32"/>
      <c r="X713" s="32"/>
      <c r="Y713" s="32"/>
      <c r="Z713" s="32"/>
      <c r="AA713" s="32"/>
      <c r="AB713" s="32"/>
    </row>
    <row r="714" spans="1:28" ht="12" customHeight="1">
      <c r="A714" s="32"/>
      <c r="B714" s="32"/>
      <c r="C714" s="32"/>
      <c r="D714" s="32"/>
      <c r="E714" s="452"/>
      <c r="F714" s="32"/>
      <c r="G714" s="32"/>
      <c r="H714" s="32"/>
      <c r="I714" s="32"/>
      <c r="J714" s="32"/>
      <c r="K714" s="32"/>
      <c r="L714" s="32"/>
      <c r="M714" s="32"/>
      <c r="N714" s="36"/>
      <c r="O714" s="32"/>
      <c r="P714" s="32"/>
      <c r="Q714" s="32"/>
      <c r="R714" s="32"/>
      <c r="S714" s="32"/>
      <c r="T714" s="32"/>
      <c r="U714" s="32"/>
      <c r="V714" s="32"/>
      <c r="W714" s="32"/>
      <c r="X714" s="32"/>
      <c r="Y714" s="32"/>
      <c r="Z714" s="32"/>
      <c r="AA714" s="32"/>
      <c r="AB714" s="32"/>
    </row>
    <row r="715" spans="1:28" ht="12" customHeight="1">
      <c r="A715" s="32"/>
      <c r="B715" s="32"/>
      <c r="C715" s="32"/>
      <c r="D715" s="32"/>
      <c r="E715" s="452"/>
      <c r="F715" s="32"/>
      <c r="G715" s="32"/>
      <c r="H715" s="32"/>
      <c r="I715" s="32"/>
      <c r="J715" s="32"/>
      <c r="K715" s="32"/>
      <c r="L715" s="32"/>
      <c r="M715" s="32"/>
      <c r="N715" s="36"/>
      <c r="O715" s="32"/>
      <c r="P715" s="32"/>
      <c r="Q715" s="32"/>
      <c r="R715" s="32"/>
      <c r="S715" s="32"/>
      <c r="T715" s="32"/>
      <c r="U715" s="32"/>
      <c r="V715" s="32"/>
      <c r="W715" s="32"/>
      <c r="X715" s="32"/>
      <c r="Y715" s="32"/>
      <c r="Z715" s="32"/>
      <c r="AA715" s="32"/>
      <c r="AB715" s="32"/>
    </row>
    <row r="716" spans="1:28" ht="12" customHeight="1">
      <c r="A716" s="32"/>
      <c r="B716" s="32"/>
      <c r="C716" s="32"/>
      <c r="D716" s="32"/>
      <c r="E716" s="452"/>
      <c r="F716" s="32"/>
      <c r="G716" s="32"/>
      <c r="H716" s="32"/>
      <c r="I716" s="32"/>
      <c r="J716" s="32"/>
      <c r="K716" s="32"/>
      <c r="L716" s="32"/>
      <c r="M716" s="32"/>
      <c r="N716" s="36"/>
      <c r="O716" s="32"/>
      <c r="P716" s="32"/>
      <c r="Q716" s="32"/>
      <c r="R716" s="32"/>
      <c r="S716" s="32"/>
      <c r="T716" s="32"/>
      <c r="U716" s="32"/>
      <c r="V716" s="32"/>
      <c r="W716" s="32"/>
      <c r="X716" s="32"/>
      <c r="Y716" s="32"/>
      <c r="Z716" s="32"/>
      <c r="AA716" s="32"/>
      <c r="AB716" s="32"/>
    </row>
    <row r="717" spans="1:28" ht="12" customHeight="1">
      <c r="A717" s="32"/>
      <c r="B717" s="32"/>
      <c r="C717" s="32"/>
      <c r="D717" s="32"/>
      <c r="E717" s="452"/>
      <c r="F717" s="32"/>
      <c r="G717" s="32"/>
      <c r="H717" s="32"/>
      <c r="I717" s="32"/>
      <c r="J717" s="32"/>
      <c r="K717" s="32"/>
      <c r="L717" s="32"/>
      <c r="M717" s="32"/>
      <c r="N717" s="36"/>
      <c r="O717" s="32"/>
      <c r="P717" s="32"/>
      <c r="Q717" s="32"/>
      <c r="R717" s="32"/>
      <c r="S717" s="32"/>
      <c r="T717" s="32"/>
      <c r="U717" s="32"/>
      <c r="V717" s="32"/>
      <c r="W717" s="32"/>
      <c r="X717" s="32"/>
      <c r="Y717" s="32"/>
      <c r="Z717" s="32"/>
      <c r="AA717" s="32"/>
      <c r="AB717" s="32"/>
    </row>
    <row r="718" spans="1:28" ht="12" customHeight="1">
      <c r="A718" s="32"/>
      <c r="B718" s="32"/>
      <c r="C718" s="32"/>
      <c r="D718" s="32"/>
      <c r="E718" s="452"/>
      <c r="F718" s="32"/>
      <c r="G718" s="32"/>
      <c r="H718" s="32"/>
      <c r="I718" s="32"/>
      <c r="J718" s="32"/>
      <c r="K718" s="32"/>
      <c r="L718" s="32"/>
      <c r="M718" s="32"/>
      <c r="N718" s="36"/>
      <c r="O718" s="32"/>
      <c r="P718" s="32"/>
      <c r="Q718" s="32"/>
      <c r="R718" s="32"/>
      <c r="S718" s="32"/>
      <c r="T718" s="32"/>
      <c r="U718" s="32"/>
      <c r="V718" s="32"/>
      <c r="W718" s="32"/>
      <c r="X718" s="32"/>
      <c r="Y718" s="32"/>
      <c r="Z718" s="32"/>
      <c r="AA718" s="32"/>
      <c r="AB718" s="32"/>
    </row>
    <row r="719" spans="1:28" ht="12" customHeight="1">
      <c r="A719" s="32"/>
      <c r="B719" s="32"/>
      <c r="C719" s="32"/>
      <c r="D719" s="32"/>
      <c r="E719" s="452"/>
      <c r="F719" s="32"/>
      <c r="G719" s="32"/>
      <c r="H719" s="32"/>
      <c r="I719" s="32"/>
      <c r="J719" s="32"/>
      <c r="K719" s="32"/>
      <c r="L719" s="32"/>
      <c r="M719" s="32"/>
      <c r="N719" s="36"/>
      <c r="O719" s="32"/>
      <c r="P719" s="32"/>
      <c r="Q719" s="32"/>
      <c r="R719" s="32"/>
      <c r="S719" s="32"/>
      <c r="T719" s="32"/>
      <c r="U719" s="32"/>
      <c r="V719" s="32"/>
      <c r="W719" s="32"/>
      <c r="X719" s="32"/>
      <c r="Y719" s="32"/>
      <c r="Z719" s="32"/>
      <c r="AA719" s="32"/>
      <c r="AB719" s="32"/>
    </row>
    <row r="720" spans="1:28" ht="12" customHeight="1">
      <c r="A720" s="32"/>
      <c r="B720" s="32"/>
      <c r="C720" s="32"/>
      <c r="D720" s="32"/>
      <c r="E720" s="452"/>
      <c r="F720" s="32"/>
      <c r="G720" s="32"/>
      <c r="H720" s="32"/>
      <c r="I720" s="32"/>
      <c r="J720" s="32"/>
      <c r="K720" s="32"/>
      <c r="L720" s="32"/>
      <c r="M720" s="32"/>
      <c r="N720" s="36"/>
      <c r="O720" s="32"/>
      <c r="P720" s="32"/>
      <c r="Q720" s="32"/>
      <c r="R720" s="32"/>
      <c r="S720" s="32"/>
      <c r="T720" s="32"/>
      <c r="U720" s="32"/>
      <c r="V720" s="32"/>
      <c r="W720" s="32"/>
      <c r="X720" s="32"/>
      <c r="Y720" s="32"/>
      <c r="Z720" s="32"/>
      <c r="AA720" s="32"/>
      <c r="AB720" s="32"/>
    </row>
    <row r="721" spans="1:28" ht="12" customHeight="1">
      <c r="A721" s="32"/>
      <c r="B721" s="32"/>
      <c r="C721" s="32"/>
      <c r="D721" s="32"/>
      <c r="E721" s="452"/>
      <c r="F721" s="32"/>
      <c r="G721" s="32"/>
      <c r="H721" s="32"/>
      <c r="I721" s="32"/>
      <c r="J721" s="32"/>
      <c r="K721" s="32"/>
      <c r="L721" s="32"/>
      <c r="M721" s="32"/>
      <c r="N721" s="36"/>
      <c r="O721" s="32"/>
      <c r="P721" s="32"/>
      <c r="Q721" s="32"/>
      <c r="R721" s="32"/>
      <c r="S721" s="32"/>
      <c r="T721" s="32"/>
      <c r="U721" s="32"/>
      <c r="V721" s="32"/>
      <c r="W721" s="32"/>
      <c r="X721" s="32"/>
      <c r="Y721" s="32"/>
      <c r="Z721" s="32"/>
      <c r="AA721" s="32"/>
      <c r="AB721" s="32"/>
    </row>
    <row r="722" spans="1:28" ht="12" customHeight="1">
      <c r="A722" s="32"/>
      <c r="B722" s="32"/>
      <c r="C722" s="32"/>
      <c r="D722" s="32"/>
      <c r="E722" s="452"/>
      <c r="F722" s="32"/>
      <c r="G722" s="32"/>
      <c r="H722" s="32"/>
      <c r="I722" s="32"/>
      <c r="J722" s="32"/>
      <c r="K722" s="32"/>
      <c r="L722" s="32"/>
      <c r="M722" s="32"/>
      <c r="N722" s="36"/>
      <c r="O722" s="32"/>
      <c r="P722" s="32"/>
      <c r="Q722" s="32"/>
      <c r="R722" s="32"/>
      <c r="S722" s="32"/>
      <c r="T722" s="32"/>
      <c r="U722" s="32"/>
      <c r="V722" s="32"/>
      <c r="W722" s="32"/>
      <c r="X722" s="32"/>
      <c r="Y722" s="32"/>
      <c r="Z722" s="32"/>
      <c r="AA722" s="32"/>
      <c r="AB722" s="32"/>
    </row>
    <row r="723" spans="1:28" ht="12" customHeight="1">
      <c r="A723" s="32"/>
      <c r="B723" s="32"/>
      <c r="C723" s="32"/>
      <c r="D723" s="32"/>
      <c r="E723" s="452"/>
      <c r="F723" s="32"/>
      <c r="G723" s="32"/>
      <c r="H723" s="32"/>
      <c r="I723" s="32"/>
      <c r="J723" s="32"/>
      <c r="K723" s="32"/>
      <c r="L723" s="32"/>
      <c r="M723" s="32"/>
      <c r="N723" s="36"/>
      <c r="O723" s="32"/>
      <c r="P723" s="32"/>
      <c r="Q723" s="32"/>
      <c r="R723" s="32"/>
      <c r="S723" s="32"/>
      <c r="T723" s="32"/>
      <c r="U723" s="32"/>
      <c r="V723" s="32"/>
      <c r="W723" s="32"/>
      <c r="X723" s="32"/>
      <c r="Y723" s="32"/>
      <c r="Z723" s="32"/>
      <c r="AA723" s="32"/>
      <c r="AB723" s="32"/>
    </row>
    <row r="724" spans="1:28" ht="12" customHeight="1">
      <c r="A724" s="32"/>
      <c r="B724" s="32"/>
      <c r="C724" s="32"/>
      <c r="D724" s="32"/>
      <c r="E724" s="452"/>
      <c r="F724" s="32"/>
      <c r="G724" s="32"/>
      <c r="H724" s="32"/>
      <c r="I724" s="32"/>
      <c r="J724" s="32"/>
      <c r="K724" s="32"/>
      <c r="L724" s="32"/>
      <c r="M724" s="32"/>
      <c r="N724" s="36"/>
      <c r="O724" s="32"/>
      <c r="P724" s="32"/>
      <c r="Q724" s="32"/>
      <c r="R724" s="32"/>
      <c r="S724" s="32"/>
      <c r="T724" s="32"/>
      <c r="U724" s="32"/>
      <c r="V724" s="32"/>
      <c r="W724" s="32"/>
      <c r="X724" s="32"/>
      <c r="Y724" s="32"/>
      <c r="Z724" s="32"/>
      <c r="AA724" s="32"/>
      <c r="AB724" s="32"/>
    </row>
    <row r="725" spans="1:28" ht="12" customHeight="1">
      <c r="A725" s="32"/>
      <c r="B725" s="32"/>
      <c r="C725" s="32"/>
      <c r="D725" s="32"/>
      <c r="E725" s="452"/>
      <c r="F725" s="32"/>
      <c r="G725" s="32"/>
      <c r="H725" s="32"/>
      <c r="I725" s="32"/>
      <c r="J725" s="32"/>
      <c r="K725" s="32"/>
      <c r="L725" s="32"/>
      <c r="M725" s="32"/>
      <c r="N725" s="36"/>
      <c r="O725" s="32"/>
      <c r="P725" s="32"/>
      <c r="Q725" s="32"/>
      <c r="R725" s="32"/>
      <c r="S725" s="32"/>
      <c r="T725" s="32"/>
      <c r="U725" s="32"/>
      <c r="V725" s="32"/>
      <c r="W725" s="32"/>
      <c r="X725" s="32"/>
      <c r="Y725" s="32"/>
      <c r="Z725" s="32"/>
      <c r="AA725" s="32"/>
      <c r="AB725" s="32"/>
    </row>
    <row r="726" spans="1:28" ht="12" customHeight="1">
      <c r="A726" s="32"/>
      <c r="B726" s="32"/>
      <c r="C726" s="32"/>
      <c r="D726" s="32"/>
      <c r="E726" s="452"/>
      <c r="F726" s="32"/>
      <c r="G726" s="32"/>
      <c r="H726" s="32"/>
      <c r="I726" s="32"/>
      <c r="J726" s="32"/>
      <c r="K726" s="32"/>
      <c r="L726" s="32"/>
      <c r="M726" s="32"/>
      <c r="N726" s="36"/>
      <c r="O726" s="32"/>
      <c r="P726" s="32"/>
      <c r="Q726" s="32"/>
      <c r="R726" s="32"/>
      <c r="S726" s="32"/>
      <c r="T726" s="32"/>
      <c r="U726" s="32"/>
      <c r="V726" s="32"/>
      <c r="W726" s="32"/>
      <c r="X726" s="32"/>
      <c r="Y726" s="32"/>
      <c r="Z726" s="32"/>
      <c r="AA726" s="32"/>
      <c r="AB726" s="32"/>
    </row>
    <row r="727" spans="1:28" ht="12" customHeight="1">
      <c r="A727" s="32"/>
      <c r="B727" s="32"/>
      <c r="C727" s="32"/>
      <c r="D727" s="32"/>
      <c r="E727" s="452"/>
      <c r="F727" s="32"/>
      <c r="G727" s="32"/>
      <c r="H727" s="32"/>
      <c r="I727" s="32"/>
      <c r="J727" s="32"/>
      <c r="K727" s="32"/>
      <c r="L727" s="32"/>
      <c r="M727" s="32"/>
      <c r="N727" s="36"/>
      <c r="O727" s="32"/>
      <c r="P727" s="32"/>
      <c r="Q727" s="32"/>
      <c r="R727" s="32"/>
      <c r="S727" s="32"/>
      <c r="T727" s="32"/>
      <c r="U727" s="32"/>
      <c r="V727" s="32"/>
      <c r="W727" s="32"/>
      <c r="X727" s="32"/>
      <c r="Y727" s="32"/>
      <c r="Z727" s="32"/>
      <c r="AA727" s="32"/>
      <c r="AB727" s="32"/>
    </row>
    <row r="728" spans="1:28" ht="12" customHeight="1">
      <c r="A728" s="32"/>
      <c r="B728" s="32"/>
      <c r="C728" s="32"/>
      <c r="D728" s="32"/>
      <c r="E728" s="452"/>
      <c r="F728" s="32"/>
      <c r="G728" s="32"/>
      <c r="H728" s="32"/>
      <c r="I728" s="32"/>
      <c r="J728" s="32"/>
      <c r="K728" s="32"/>
      <c r="L728" s="32"/>
      <c r="M728" s="32"/>
      <c r="N728" s="36"/>
      <c r="O728" s="32"/>
      <c r="P728" s="32"/>
      <c r="Q728" s="32"/>
      <c r="R728" s="32"/>
      <c r="S728" s="32"/>
      <c r="T728" s="32"/>
      <c r="U728" s="32"/>
      <c r="V728" s="32"/>
      <c r="W728" s="32"/>
      <c r="X728" s="32"/>
      <c r="Y728" s="32"/>
      <c r="Z728" s="32"/>
      <c r="AA728" s="32"/>
      <c r="AB728" s="32"/>
    </row>
    <row r="729" spans="1:28" ht="12" customHeight="1">
      <c r="A729" s="32"/>
      <c r="B729" s="32"/>
      <c r="C729" s="32"/>
      <c r="D729" s="32"/>
      <c r="E729" s="452"/>
      <c r="F729" s="32"/>
      <c r="G729" s="32"/>
      <c r="H729" s="32"/>
      <c r="I729" s="32"/>
      <c r="J729" s="32"/>
      <c r="K729" s="32"/>
      <c r="L729" s="32"/>
      <c r="M729" s="32"/>
      <c r="N729" s="36"/>
      <c r="O729" s="32"/>
      <c r="P729" s="32"/>
      <c r="Q729" s="32"/>
      <c r="R729" s="32"/>
      <c r="S729" s="32"/>
      <c r="T729" s="32"/>
      <c r="U729" s="32"/>
      <c r="V729" s="32"/>
      <c r="W729" s="32"/>
      <c r="X729" s="32"/>
      <c r="Y729" s="32"/>
      <c r="Z729" s="32"/>
      <c r="AA729" s="32"/>
      <c r="AB729" s="32"/>
    </row>
    <row r="730" spans="1:28" ht="12" customHeight="1">
      <c r="A730" s="32"/>
      <c r="B730" s="32"/>
      <c r="C730" s="32"/>
      <c r="D730" s="32"/>
      <c r="E730" s="452"/>
      <c r="F730" s="32"/>
      <c r="G730" s="32"/>
      <c r="H730" s="32"/>
      <c r="I730" s="32"/>
      <c r="J730" s="32"/>
      <c r="K730" s="32"/>
      <c r="L730" s="32"/>
      <c r="M730" s="32"/>
      <c r="N730" s="36"/>
      <c r="O730" s="32"/>
      <c r="P730" s="32"/>
      <c r="Q730" s="32"/>
      <c r="R730" s="32"/>
      <c r="S730" s="32"/>
      <c r="T730" s="32"/>
      <c r="U730" s="32"/>
      <c r="V730" s="32"/>
      <c r="W730" s="32"/>
      <c r="X730" s="32"/>
      <c r="Y730" s="32"/>
      <c r="Z730" s="32"/>
      <c r="AA730" s="32"/>
      <c r="AB730" s="32"/>
    </row>
    <row r="731" spans="1:28" ht="12" customHeight="1">
      <c r="A731" s="32"/>
      <c r="B731" s="32"/>
      <c r="C731" s="32"/>
      <c r="D731" s="32"/>
      <c r="E731" s="452"/>
      <c r="F731" s="32"/>
      <c r="G731" s="32"/>
      <c r="H731" s="32"/>
      <c r="I731" s="32"/>
      <c r="J731" s="32"/>
      <c r="K731" s="32"/>
      <c r="L731" s="32"/>
      <c r="M731" s="32"/>
      <c r="N731" s="36"/>
      <c r="O731" s="32"/>
      <c r="P731" s="32"/>
      <c r="Q731" s="32"/>
      <c r="R731" s="32"/>
      <c r="S731" s="32"/>
      <c r="T731" s="32"/>
      <c r="U731" s="32"/>
      <c r="V731" s="32"/>
      <c r="W731" s="32"/>
      <c r="X731" s="32"/>
      <c r="Y731" s="32"/>
      <c r="Z731" s="32"/>
      <c r="AA731" s="32"/>
      <c r="AB731" s="32"/>
    </row>
    <row r="732" spans="1:28" ht="12" customHeight="1">
      <c r="A732" s="32"/>
      <c r="B732" s="32"/>
      <c r="C732" s="32"/>
      <c r="D732" s="32"/>
      <c r="E732" s="452"/>
      <c r="F732" s="32"/>
      <c r="G732" s="32"/>
      <c r="H732" s="32"/>
      <c r="I732" s="32"/>
      <c r="J732" s="32"/>
      <c r="K732" s="32"/>
      <c r="L732" s="32"/>
      <c r="M732" s="32"/>
      <c r="N732" s="36"/>
      <c r="O732" s="32"/>
      <c r="P732" s="32"/>
      <c r="Q732" s="32"/>
      <c r="R732" s="32"/>
      <c r="S732" s="32"/>
      <c r="T732" s="32"/>
      <c r="U732" s="32"/>
      <c r="V732" s="32"/>
      <c r="W732" s="32"/>
      <c r="X732" s="32"/>
      <c r="Y732" s="32"/>
      <c r="Z732" s="32"/>
      <c r="AA732" s="32"/>
      <c r="AB732" s="32"/>
    </row>
    <row r="733" spans="1:28" ht="12" customHeight="1">
      <c r="A733" s="32"/>
      <c r="B733" s="32"/>
      <c r="C733" s="32"/>
      <c r="D733" s="32"/>
      <c r="E733" s="452"/>
      <c r="F733" s="32"/>
      <c r="G733" s="32"/>
      <c r="H733" s="32"/>
      <c r="I733" s="32"/>
      <c r="J733" s="32"/>
      <c r="K733" s="32"/>
      <c r="L733" s="32"/>
      <c r="M733" s="32"/>
      <c r="N733" s="36"/>
      <c r="O733" s="32"/>
      <c r="P733" s="32"/>
      <c r="Q733" s="32"/>
      <c r="R733" s="32"/>
      <c r="S733" s="32"/>
      <c r="T733" s="32"/>
      <c r="U733" s="32"/>
      <c r="V733" s="32"/>
      <c r="W733" s="32"/>
      <c r="X733" s="32"/>
      <c r="Y733" s="32"/>
      <c r="Z733" s="32"/>
      <c r="AA733" s="32"/>
      <c r="AB733" s="32"/>
    </row>
    <row r="734" spans="1:28" ht="12" customHeight="1">
      <c r="A734" s="32"/>
      <c r="B734" s="32"/>
      <c r="C734" s="32"/>
      <c r="D734" s="32"/>
      <c r="E734" s="452"/>
      <c r="F734" s="32"/>
      <c r="G734" s="32"/>
      <c r="H734" s="32"/>
      <c r="I734" s="32"/>
      <c r="J734" s="32"/>
      <c r="K734" s="32"/>
      <c r="L734" s="32"/>
      <c r="M734" s="32"/>
      <c r="N734" s="36"/>
      <c r="O734" s="32"/>
      <c r="P734" s="32"/>
      <c r="Q734" s="32"/>
      <c r="R734" s="32"/>
      <c r="S734" s="32"/>
      <c r="T734" s="32"/>
      <c r="U734" s="32"/>
      <c r="V734" s="32"/>
      <c r="W734" s="32"/>
      <c r="X734" s="32"/>
      <c r="Y734" s="32"/>
      <c r="Z734" s="32"/>
      <c r="AA734" s="32"/>
      <c r="AB734" s="32"/>
    </row>
    <row r="735" spans="1:28" ht="12" customHeight="1">
      <c r="A735" s="32"/>
      <c r="B735" s="32"/>
      <c r="C735" s="32"/>
      <c r="D735" s="32"/>
      <c r="E735" s="452"/>
      <c r="F735" s="32"/>
      <c r="G735" s="32"/>
      <c r="H735" s="32"/>
      <c r="I735" s="32"/>
      <c r="J735" s="32"/>
      <c r="K735" s="32"/>
      <c r="L735" s="32"/>
      <c r="M735" s="32"/>
      <c r="N735" s="36"/>
      <c r="O735" s="32"/>
      <c r="P735" s="32"/>
      <c r="Q735" s="32"/>
      <c r="R735" s="32"/>
      <c r="S735" s="32"/>
      <c r="T735" s="32"/>
      <c r="U735" s="32"/>
      <c r="V735" s="32"/>
      <c r="W735" s="32"/>
      <c r="X735" s="32"/>
      <c r="Y735" s="32"/>
      <c r="Z735" s="32"/>
      <c r="AA735" s="32"/>
      <c r="AB735" s="32"/>
    </row>
    <row r="736" spans="1:28" ht="12" customHeight="1">
      <c r="A736" s="32"/>
      <c r="B736" s="32"/>
      <c r="C736" s="32"/>
      <c r="D736" s="32"/>
      <c r="E736" s="452"/>
      <c r="F736" s="32"/>
      <c r="G736" s="32"/>
      <c r="H736" s="32"/>
      <c r="I736" s="32"/>
      <c r="J736" s="32"/>
      <c r="K736" s="32"/>
      <c r="L736" s="32"/>
      <c r="M736" s="32"/>
      <c r="N736" s="36"/>
      <c r="O736" s="32"/>
      <c r="P736" s="32"/>
      <c r="Q736" s="32"/>
      <c r="R736" s="32"/>
      <c r="S736" s="32"/>
      <c r="T736" s="32"/>
      <c r="U736" s="32"/>
      <c r="V736" s="32"/>
      <c r="W736" s="32"/>
      <c r="X736" s="32"/>
      <c r="Y736" s="32"/>
      <c r="Z736" s="32"/>
      <c r="AA736" s="32"/>
      <c r="AB736" s="32"/>
    </row>
    <row r="737" spans="1:28" ht="12" customHeight="1">
      <c r="A737" s="32"/>
      <c r="B737" s="32"/>
      <c r="C737" s="32"/>
      <c r="D737" s="32"/>
      <c r="E737" s="452"/>
      <c r="F737" s="32"/>
      <c r="G737" s="32"/>
      <c r="H737" s="32"/>
      <c r="I737" s="32"/>
      <c r="J737" s="32"/>
      <c r="K737" s="32"/>
      <c r="L737" s="32"/>
      <c r="M737" s="32"/>
      <c r="N737" s="36"/>
      <c r="O737" s="32"/>
      <c r="P737" s="32"/>
      <c r="Q737" s="32"/>
      <c r="R737" s="32"/>
      <c r="S737" s="32"/>
      <c r="T737" s="32"/>
      <c r="U737" s="32"/>
      <c r="V737" s="32"/>
      <c r="W737" s="32"/>
      <c r="X737" s="32"/>
      <c r="Y737" s="32"/>
      <c r="Z737" s="32"/>
      <c r="AA737" s="32"/>
      <c r="AB737" s="32"/>
    </row>
    <row r="738" spans="1:28" ht="12" customHeight="1">
      <c r="A738" s="32"/>
      <c r="B738" s="32"/>
      <c r="C738" s="32"/>
      <c r="D738" s="32"/>
      <c r="E738" s="452"/>
      <c r="F738" s="32"/>
      <c r="G738" s="32"/>
      <c r="H738" s="32"/>
      <c r="I738" s="32"/>
      <c r="J738" s="32"/>
      <c r="K738" s="32"/>
      <c r="L738" s="32"/>
      <c r="M738" s="32"/>
      <c r="N738" s="36"/>
      <c r="O738" s="32"/>
      <c r="P738" s="32"/>
      <c r="Q738" s="32"/>
      <c r="R738" s="32"/>
      <c r="S738" s="32"/>
      <c r="T738" s="32"/>
      <c r="U738" s="32"/>
      <c r="V738" s="32"/>
      <c r="W738" s="32"/>
      <c r="X738" s="32"/>
      <c r="Y738" s="32"/>
      <c r="Z738" s="32"/>
      <c r="AA738" s="32"/>
      <c r="AB738" s="32"/>
    </row>
    <row r="739" spans="1:28" ht="12" customHeight="1">
      <c r="A739" s="32"/>
      <c r="B739" s="32"/>
      <c r="C739" s="32"/>
      <c r="D739" s="32"/>
      <c r="E739" s="452"/>
      <c r="F739" s="32"/>
      <c r="G739" s="32"/>
      <c r="H739" s="32"/>
      <c r="I739" s="32"/>
      <c r="J739" s="32"/>
      <c r="K739" s="32"/>
      <c r="L739" s="32"/>
      <c r="M739" s="32"/>
      <c r="N739" s="36"/>
      <c r="O739" s="32"/>
      <c r="P739" s="32"/>
      <c r="Q739" s="32"/>
      <c r="R739" s="32"/>
      <c r="S739" s="32"/>
      <c r="T739" s="32"/>
      <c r="U739" s="32"/>
      <c r="V739" s="32"/>
      <c r="W739" s="32"/>
      <c r="X739" s="32"/>
      <c r="Y739" s="32"/>
      <c r="Z739" s="32"/>
      <c r="AA739" s="32"/>
      <c r="AB739" s="32"/>
    </row>
    <row r="740" spans="1:28" ht="12" customHeight="1">
      <c r="A740" s="32"/>
      <c r="B740" s="32"/>
      <c r="C740" s="32"/>
      <c r="D740" s="32"/>
      <c r="E740" s="452"/>
      <c r="F740" s="32"/>
      <c r="G740" s="32"/>
      <c r="H740" s="32"/>
      <c r="I740" s="32"/>
      <c r="J740" s="32"/>
      <c r="K740" s="32"/>
      <c r="L740" s="32"/>
      <c r="M740" s="32"/>
      <c r="N740" s="36"/>
      <c r="O740" s="32"/>
      <c r="P740" s="32"/>
      <c r="Q740" s="32"/>
      <c r="R740" s="32"/>
      <c r="S740" s="32"/>
      <c r="T740" s="32"/>
      <c r="U740" s="32"/>
      <c r="V740" s="32"/>
      <c r="W740" s="32"/>
      <c r="X740" s="32"/>
      <c r="Y740" s="32"/>
      <c r="Z740" s="32"/>
      <c r="AA740" s="32"/>
      <c r="AB740" s="32"/>
    </row>
    <row r="741" spans="1:28" ht="12" customHeight="1">
      <c r="A741" s="32"/>
      <c r="B741" s="32"/>
      <c r="C741" s="32"/>
      <c r="D741" s="32"/>
      <c r="E741" s="452"/>
      <c r="F741" s="32"/>
      <c r="G741" s="32"/>
      <c r="H741" s="32"/>
      <c r="I741" s="32"/>
      <c r="J741" s="32"/>
      <c r="K741" s="32"/>
      <c r="L741" s="32"/>
      <c r="M741" s="32"/>
      <c r="N741" s="36"/>
      <c r="O741" s="32"/>
      <c r="P741" s="32"/>
      <c r="Q741" s="32"/>
      <c r="R741" s="32"/>
      <c r="S741" s="32"/>
      <c r="T741" s="32"/>
      <c r="U741" s="32"/>
      <c r="V741" s="32"/>
      <c r="W741" s="32"/>
      <c r="X741" s="32"/>
      <c r="Y741" s="32"/>
      <c r="Z741" s="32"/>
      <c r="AA741" s="32"/>
      <c r="AB741" s="32"/>
    </row>
    <row r="742" spans="1:28" ht="12" customHeight="1">
      <c r="A742" s="32"/>
      <c r="B742" s="32"/>
      <c r="C742" s="32"/>
      <c r="D742" s="32"/>
      <c r="E742" s="452"/>
      <c r="F742" s="32"/>
      <c r="G742" s="32"/>
      <c r="H742" s="32"/>
      <c r="I742" s="32"/>
      <c r="J742" s="32"/>
      <c r="K742" s="32"/>
      <c r="L742" s="32"/>
      <c r="M742" s="32"/>
      <c r="N742" s="36"/>
      <c r="O742" s="32"/>
      <c r="P742" s="32"/>
      <c r="Q742" s="32"/>
      <c r="R742" s="32"/>
      <c r="S742" s="32"/>
      <c r="T742" s="32"/>
      <c r="U742" s="32"/>
      <c r="V742" s="32"/>
      <c r="W742" s="32"/>
      <c r="X742" s="32"/>
      <c r="Y742" s="32"/>
      <c r="Z742" s="32"/>
      <c r="AA742" s="32"/>
      <c r="AB742" s="32"/>
    </row>
    <row r="743" spans="1:28" ht="12" customHeight="1">
      <c r="A743" s="32"/>
      <c r="B743" s="32"/>
      <c r="C743" s="32"/>
      <c r="D743" s="32"/>
      <c r="E743" s="452"/>
      <c r="F743" s="32"/>
      <c r="G743" s="32"/>
      <c r="H743" s="32"/>
      <c r="I743" s="32"/>
      <c r="J743" s="32"/>
      <c r="K743" s="32"/>
      <c r="L743" s="32"/>
      <c r="M743" s="32"/>
      <c r="N743" s="36"/>
      <c r="O743" s="32"/>
      <c r="P743" s="32"/>
      <c r="Q743" s="32"/>
      <c r="R743" s="32"/>
      <c r="S743" s="32"/>
      <c r="T743" s="32"/>
      <c r="U743" s="32"/>
      <c r="V743" s="32"/>
      <c r="W743" s="32"/>
      <c r="X743" s="32"/>
      <c r="Y743" s="32"/>
      <c r="Z743" s="32"/>
      <c r="AA743" s="32"/>
      <c r="AB743" s="32"/>
    </row>
    <row r="744" spans="1:28" ht="12" customHeight="1">
      <c r="A744" s="32"/>
      <c r="B744" s="32"/>
      <c r="C744" s="32"/>
      <c r="D744" s="32"/>
      <c r="E744" s="452"/>
      <c r="F744" s="32"/>
      <c r="G744" s="32"/>
      <c r="H744" s="32"/>
      <c r="I744" s="32"/>
      <c r="J744" s="32"/>
      <c r="K744" s="32"/>
      <c r="L744" s="32"/>
      <c r="M744" s="32"/>
      <c r="N744" s="36"/>
      <c r="O744" s="32"/>
      <c r="P744" s="32"/>
      <c r="Q744" s="32"/>
      <c r="R744" s="32"/>
      <c r="S744" s="32"/>
      <c r="T744" s="32"/>
      <c r="U744" s="32"/>
      <c r="V744" s="32"/>
      <c r="W744" s="32"/>
      <c r="X744" s="32"/>
      <c r="Y744" s="32"/>
      <c r="Z744" s="32"/>
      <c r="AA744" s="32"/>
      <c r="AB744" s="32"/>
    </row>
    <row r="745" spans="1:28" ht="12" customHeight="1">
      <c r="A745" s="32"/>
      <c r="B745" s="32"/>
      <c r="C745" s="32"/>
      <c r="D745" s="32"/>
      <c r="E745" s="452"/>
      <c r="F745" s="32"/>
      <c r="G745" s="32"/>
      <c r="H745" s="32"/>
      <c r="I745" s="32"/>
      <c r="J745" s="32"/>
      <c r="K745" s="32"/>
      <c r="L745" s="32"/>
      <c r="M745" s="32"/>
      <c r="N745" s="36"/>
      <c r="O745" s="32"/>
      <c r="P745" s="32"/>
      <c r="Q745" s="32"/>
      <c r="R745" s="32"/>
      <c r="S745" s="32"/>
      <c r="T745" s="32"/>
      <c r="U745" s="32"/>
      <c r="V745" s="32"/>
      <c r="W745" s="32"/>
      <c r="X745" s="32"/>
      <c r="Y745" s="32"/>
      <c r="Z745" s="32"/>
      <c r="AA745" s="32"/>
      <c r="AB745" s="32"/>
    </row>
    <row r="746" spans="1:28" ht="12" customHeight="1">
      <c r="A746" s="32"/>
      <c r="B746" s="32"/>
      <c r="C746" s="32"/>
      <c r="D746" s="32"/>
      <c r="E746" s="452"/>
      <c r="F746" s="32"/>
      <c r="G746" s="32"/>
      <c r="H746" s="32"/>
      <c r="I746" s="32"/>
      <c r="J746" s="32"/>
      <c r="K746" s="32"/>
      <c r="L746" s="32"/>
      <c r="M746" s="32"/>
      <c r="N746" s="36"/>
      <c r="O746" s="32"/>
      <c r="P746" s="32"/>
      <c r="Q746" s="32"/>
      <c r="R746" s="32"/>
      <c r="S746" s="32"/>
      <c r="T746" s="32"/>
      <c r="U746" s="32"/>
      <c r="V746" s="32"/>
      <c r="W746" s="32"/>
      <c r="X746" s="32"/>
      <c r="Y746" s="32"/>
      <c r="Z746" s="32"/>
      <c r="AA746" s="32"/>
      <c r="AB746" s="32"/>
    </row>
    <row r="747" spans="1:28" ht="12" customHeight="1">
      <c r="A747" s="32"/>
      <c r="B747" s="32"/>
      <c r="C747" s="32"/>
      <c r="D747" s="32"/>
      <c r="E747" s="452"/>
      <c r="F747" s="32"/>
      <c r="G747" s="32"/>
      <c r="H747" s="32"/>
      <c r="I747" s="32"/>
      <c r="J747" s="32"/>
      <c r="K747" s="32"/>
      <c r="L747" s="32"/>
      <c r="M747" s="32"/>
      <c r="N747" s="36"/>
      <c r="O747" s="32"/>
      <c r="P747" s="32"/>
      <c r="Q747" s="32"/>
      <c r="R747" s="32"/>
      <c r="S747" s="32"/>
      <c r="T747" s="32"/>
      <c r="U747" s="32"/>
      <c r="V747" s="32"/>
      <c r="W747" s="32"/>
      <c r="X747" s="32"/>
      <c r="Y747" s="32"/>
      <c r="Z747" s="32"/>
      <c r="AA747" s="32"/>
      <c r="AB747" s="32"/>
    </row>
    <row r="748" spans="1:28" ht="12" customHeight="1">
      <c r="A748" s="32"/>
      <c r="B748" s="32"/>
      <c r="C748" s="32"/>
      <c r="D748" s="32"/>
      <c r="E748" s="452"/>
      <c r="F748" s="32"/>
      <c r="G748" s="32"/>
      <c r="H748" s="32"/>
      <c r="I748" s="32"/>
      <c r="J748" s="32"/>
      <c r="K748" s="32"/>
      <c r="L748" s="32"/>
      <c r="M748" s="32"/>
      <c r="N748" s="36"/>
      <c r="O748" s="32"/>
      <c r="P748" s="32"/>
      <c r="Q748" s="32"/>
      <c r="R748" s="32"/>
      <c r="S748" s="32"/>
      <c r="T748" s="32"/>
      <c r="U748" s="32"/>
      <c r="V748" s="32"/>
      <c r="W748" s="32"/>
      <c r="X748" s="32"/>
      <c r="Y748" s="32"/>
      <c r="Z748" s="32"/>
      <c r="AA748" s="32"/>
      <c r="AB748" s="32"/>
    </row>
    <row r="749" spans="1:28" ht="12" customHeight="1">
      <c r="A749" s="32"/>
      <c r="B749" s="32"/>
      <c r="C749" s="32"/>
      <c r="D749" s="32"/>
      <c r="E749" s="452"/>
      <c r="F749" s="32"/>
      <c r="G749" s="32"/>
      <c r="H749" s="32"/>
      <c r="I749" s="32"/>
      <c r="J749" s="32"/>
      <c r="K749" s="32"/>
      <c r="L749" s="32"/>
      <c r="M749" s="32"/>
      <c r="N749" s="36"/>
      <c r="O749" s="32"/>
      <c r="P749" s="32"/>
      <c r="Q749" s="32"/>
      <c r="R749" s="32"/>
      <c r="S749" s="32"/>
      <c r="T749" s="32"/>
      <c r="U749" s="32"/>
      <c r="V749" s="32"/>
      <c r="W749" s="32"/>
      <c r="X749" s="32"/>
      <c r="Y749" s="32"/>
      <c r="Z749" s="32"/>
      <c r="AA749" s="32"/>
      <c r="AB749" s="32"/>
    </row>
    <row r="750" spans="1:28" ht="12" customHeight="1">
      <c r="A750" s="32"/>
      <c r="B750" s="32"/>
      <c r="C750" s="32"/>
      <c r="D750" s="32"/>
      <c r="E750" s="452"/>
      <c r="F750" s="32"/>
      <c r="G750" s="32"/>
      <c r="H750" s="32"/>
      <c r="I750" s="32"/>
      <c r="J750" s="32"/>
      <c r="K750" s="32"/>
      <c r="L750" s="32"/>
      <c r="M750" s="32"/>
      <c r="N750" s="36"/>
      <c r="O750" s="32"/>
      <c r="P750" s="32"/>
      <c r="Q750" s="32"/>
      <c r="R750" s="32"/>
      <c r="S750" s="32"/>
      <c r="T750" s="32"/>
      <c r="U750" s="32"/>
      <c r="V750" s="32"/>
      <c r="W750" s="32"/>
      <c r="X750" s="32"/>
      <c r="Y750" s="32"/>
      <c r="Z750" s="32"/>
      <c r="AA750" s="32"/>
      <c r="AB750" s="32"/>
    </row>
    <row r="751" spans="1:28" ht="12" customHeight="1">
      <c r="A751" s="32"/>
      <c r="B751" s="32"/>
      <c r="C751" s="32"/>
      <c r="D751" s="32"/>
      <c r="E751" s="452"/>
      <c r="F751" s="32"/>
      <c r="G751" s="32"/>
      <c r="H751" s="32"/>
      <c r="I751" s="32"/>
      <c r="J751" s="32"/>
      <c r="K751" s="32"/>
      <c r="L751" s="32"/>
      <c r="M751" s="32"/>
      <c r="N751" s="36"/>
      <c r="O751" s="32"/>
      <c r="P751" s="32"/>
      <c r="Q751" s="32"/>
      <c r="R751" s="32"/>
      <c r="S751" s="32"/>
      <c r="T751" s="32"/>
      <c r="U751" s="32"/>
      <c r="V751" s="32"/>
      <c r="W751" s="32"/>
      <c r="X751" s="32"/>
      <c r="Y751" s="32"/>
      <c r="Z751" s="32"/>
      <c r="AA751" s="32"/>
      <c r="AB751" s="32"/>
    </row>
    <row r="752" spans="1:28" ht="12" customHeight="1">
      <c r="A752" s="32"/>
      <c r="B752" s="32"/>
      <c r="C752" s="32"/>
      <c r="D752" s="32"/>
      <c r="E752" s="452"/>
      <c r="F752" s="32"/>
      <c r="G752" s="32"/>
      <c r="H752" s="32"/>
      <c r="I752" s="32"/>
      <c r="J752" s="32"/>
      <c r="K752" s="32"/>
      <c r="L752" s="32"/>
      <c r="M752" s="32"/>
      <c r="N752" s="36"/>
      <c r="O752" s="32"/>
      <c r="P752" s="32"/>
      <c r="Q752" s="32"/>
      <c r="R752" s="32"/>
      <c r="S752" s="32"/>
      <c r="T752" s="32"/>
      <c r="U752" s="32"/>
      <c r="V752" s="32"/>
      <c r="W752" s="32"/>
      <c r="X752" s="32"/>
      <c r="Y752" s="32"/>
      <c r="Z752" s="32"/>
      <c r="AA752" s="32"/>
      <c r="AB752" s="32"/>
    </row>
    <row r="753" spans="1:28" ht="12" customHeight="1">
      <c r="A753" s="32"/>
      <c r="B753" s="32"/>
      <c r="C753" s="32"/>
      <c r="D753" s="32"/>
      <c r="E753" s="452"/>
      <c r="F753" s="32"/>
      <c r="G753" s="32"/>
      <c r="H753" s="32"/>
      <c r="I753" s="32"/>
      <c r="J753" s="32"/>
      <c r="K753" s="32"/>
      <c r="L753" s="32"/>
      <c r="M753" s="32"/>
      <c r="N753" s="36"/>
      <c r="O753" s="32"/>
      <c r="P753" s="32"/>
      <c r="Q753" s="32"/>
      <c r="R753" s="32"/>
      <c r="S753" s="32"/>
      <c r="T753" s="32"/>
      <c r="U753" s="32"/>
      <c r="V753" s="32"/>
      <c r="W753" s="32"/>
      <c r="X753" s="32"/>
      <c r="Y753" s="32"/>
      <c r="Z753" s="32"/>
      <c r="AA753" s="32"/>
      <c r="AB753" s="32"/>
    </row>
    <row r="754" spans="1:28" ht="12" customHeight="1">
      <c r="A754" s="32"/>
      <c r="B754" s="32"/>
      <c r="C754" s="32"/>
      <c r="D754" s="32"/>
      <c r="E754" s="452"/>
      <c r="F754" s="32"/>
      <c r="G754" s="32"/>
      <c r="H754" s="32"/>
      <c r="I754" s="32"/>
      <c r="J754" s="32"/>
      <c r="K754" s="32"/>
      <c r="L754" s="32"/>
      <c r="M754" s="32"/>
      <c r="N754" s="36"/>
      <c r="O754" s="32"/>
      <c r="P754" s="32"/>
      <c r="Q754" s="32"/>
      <c r="R754" s="32"/>
      <c r="S754" s="32"/>
      <c r="T754" s="32"/>
      <c r="U754" s="32"/>
      <c r="V754" s="32"/>
      <c r="W754" s="32"/>
      <c r="X754" s="32"/>
      <c r="Y754" s="32"/>
      <c r="Z754" s="32"/>
      <c r="AA754" s="32"/>
      <c r="AB754" s="32"/>
    </row>
    <row r="755" spans="1:28" ht="12" customHeight="1">
      <c r="A755" s="32"/>
      <c r="B755" s="32"/>
      <c r="C755" s="32"/>
      <c r="D755" s="32"/>
      <c r="E755" s="452"/>
      <c r="F755" s="32"/>
      <c r="G755" s="32"/>
      <c r="H755" s="32"/>
      <c r="I755" s="32"/>
      <c r="J755" s="32"/>
      <c r="K755" s="32"/>
      <c r="L755" s="32"/>
      <c r="M755" s="32"/>
      <c r="N755" s="36"/>
      <c r="O755" s="32"/>
      <c r="P755" s="32"/>
      <c r="Q755" s="32"/>
      <c r="R755" s="32"/>
      <c r="S755" s="32"/>
      <c r="T755" s="32"/>
      <c r="U755" s="32"/>
      <c r="V755" s="32"/>
      <c r="W755" s="32"/>
      <c r="X755" s="32"/>
      <c r="Y755" s="32"/>
      <c r="Z755" s="32"/>
      <c r="AA755" s="32"/>
      <c r="AB755" s="32"/>
    </row>
    <row r="756" spans="1:28" ht="12" customHeight="1">
      <c r="A756" s="32"/>
      <c r="B756" s="32"/>
      <c r="C756" s="32"/>
      <c r="D756" s="32"/>
      <c r="E756" s="452"/>
      <c r="F756" s="32"/>
      <c r="G756" s="32"/>
      <c r="H756" s="32"/>
      <c r="I756" s="32"/>
      <c r="J756" s="32"/>
      <c r="K756" s="32"/>
      <c r="L756" s="32"/>
      <c r="M756" s="32"/>
      <c r="N756" s="36"/>
      <c r="O756" s="32"/>
      <c r="P756" s="32"/>
      <c r="Q756" s="32"/>
      <c r="R756" s="32"/>
      <c r="S756" s="32"/>
      <c r="T756" s="32"/>
      <c r="U756" s="32"/>
      <c r="V756" s="32"/>
      <c r="W756" s="32"/>
      <c r="X756" s="32"/>
      <c r="Y756" s="32"/>
      <c r="Z756" s="32"/>
      <c r="AA756" s="32"/>
      <c r="AB756" s="32"/>
    </row>
    <row r="757" spans="1:28" ht="12" customHeight="1">
      <c r="A757" s="32"/>
      <c r="B757" s="32"/>
      <c r="C757" s="32"/>
      <c r="D757" s="32"/>
      <c r="E757" s="452"/>
      <c r="F757" s="32"/>
      <c r="G757" s="32"/>
      <c r="H757" s="32"/>
      <c r="I757" s="32"/>
      <c r="J757" s="32"/>
      <c r="K757" s="32"/>
      <c r="L757" s="32"/>
      <c r="M757" s="32"/>
      <c r="N757" s="36"/>
      <c r="O757" s="32"/>
      <c r="P757" s="32"/>
      <c r="Q757" s="32"/>
      <c r="R757" s="32"/>
      <c r="S757" s="32"/>
      <c r="T757" s="32"/>
      <c r="U757" s="32"/>
      <c r="V757" s="32"/>
      <c r="W757" s="32"/>
      <c r="X757" s="32"/>
      <c r="Y757" s="32"/>
      <c r="Z757" s="32"/>
      <c r="AA757" s="32"/>
      <c r="AB757" s="32"/>
    </row>
    <row r="758" spans="1:28" ht="12" customHeight="1">
      <c r="A758" s="32"/>
      <c r="B758" s="32"/>
      <c r="C758" s="32"/>
      <c r="D758" s="32"/>
      <c r="E758" s="452"/>
      <c r="F758" s="32"/>
      <c r="G758" s="32"/>
      <c r="H758" s="32"/>
      <c r="I758" s="32"/>
      <c r="J758" s="32"/>
      <c r="K758" s="32"/>
      <c r="L758" s="32"/>
      <c r="M758" s="32"/>
      <c r="N758" s="36"/>
      <c r="O758" s="32"/>
      <c r="P758" s="32"/>
      <c r="Q758" s="32"/>
      <c r="R758" s="32"/>
      <c r="S758" s="32"/>
      <c r="T758" s="32"/>
      <c r="U758" s="32"/>
      <c r="V758" s="32"/>
      <c r="W758" s="32"/>
      <c r="X758" s="32"/>
      <c r="Y758" s="32"/>
      <c r="Z758" s="32"/>
      <c r="AA758" s="32"/>
      <c r="AB758" s="32"/>
    </row>
    <row r="759" spans="1:28" ht="12" customHeight="1">
      <c r="A759" s="32"/>
      <c r="B759" s="32"/>
      <c r="C759" s="32"/>
      <c r="D759" s="32"/>
      <c r="E759" s="452"/>
      <c r="F759" s="32"/>
      <c r="G759" s="32"/>
      <c r="H759" s="32"/>
      <c r="I759" s="32"/>
      <c r="J759" s="32"/>
      <c r="K759" s="32"/>
      <c r="L759" s="32"/>
      <c r="M759" s="32"/>
      <c r="N759" s="36"/>
      <c r="O759" s="32"/>
      <c r="P759" s="32"/>
      <c r="Q759" s="32"/>
      <c r="R759" s="32"/>
      <c r="S759" s="32"/>
      <c r="T759" s="32"/>
      <c r="U759" s="32"/>
      <c r="V759" s="32"/>
      <c r="W759" s="32"/>
      <c r="X759" s="32"/>
      <c r="Y759" s="32"/>
      <c r="Z759" s="32"/>
      <c r="AA759" s="32"/>
      <c r="AB759" s="32"/>
    </row>
    <row r="760" spans="1:28" ht="12" customHeight="1">
      <c r="A760" s="32"/>
      <c r="B760" s="32"/>
      <c r="C760" s="32"/>
      <c r="D760" s="32"/>
      <c r="E760" s="452"/>
      <c r="F760" s="32"/>
      <c r="G760" s="32"/>
      <c r="H760" s="32"/>
      <c r="I760" s="32"/>
      <c r="J760" s="32"/>
      <c r="K760" s="32"/>
      <c r="L760" s="32"/>
      <c r="M760" s="32"/>
      <c r="N760" s="36"/>
      <c r="O760" s="32"/>
      <c r="P760" s="32"/>
      <c r="Q760" s="32"/>
      <c r="R760" s="32"/>
      <c r="S760" s="32"/>
      <c r="T760" s="32"/>
      <c r="U760" s="32"/>
      <c r="V760" s="32"/>
      <c r="W760" s="32"/>
      <c r="X760" s="32"/>
      <c r="Y760" s="32"/>
      <c r="Z760" s="32"/>
      <c r="AA760" s="32"/>
      <c r="AB760" s="32"/>
    </row>
    <row r="761" spans="1:28" ht="12" customHeight="1">
      <c r="A761" s="32"/>
      <c r="B761" s="32"/>
      <c r="C761" s="32"/>
      <c r="D761" s="32"/>
      <c r="E761" s="452"/>
      <c r="F761" s="32"/>
      <c r="G761" s="32"/>
      <c r="H761" s="32"/>
      <c r="I761" s="32"/>
      <c r="J761" s="32"/>
      <c r="K761" s="32"/>
      <c r="L761" s="32"/>
      <c r="M761" s="32"/>
      <c r="N761" s="36"/>
      <c r="O761" s="32"/>
      <c r="P761" s="32"/>
      <c r="Q761" s="32"/>
      <c r="R761" s="32"/>
      <c r="S761" s="32"/>
      <c r="T761" s="32"/>
      <c r="U761" s="32"/>
      <c r="V761" s="32"/>
      <c r="W761" s="32"/>
      <c r="X761" s="32"/>
      <c r="Y761" s="32"/>
      <c r="Z761" s="32"/>
      <c r="AA761" s="32"/>
      <c r="AB761" s="32"/>
    </row>
    <row r="762" spans="1:28" ht="12" customHeight="1">
      <c r="A762" s="32"/>
      <c r="B762" s="32"/>
      <c r="C762" s="32"/>
      <c r="D762" s="32"/>
      <c r="E762" s="452"/>
      <c r="F762" s="32"/>
      <c r="G762" s="32"/>
      <c r="H762" s="32"/>
      <c r="I762" s="32"/>
      <c r="J762" s="32"/>
      <c r="K762" s="32"/>
      <c r="L762" s="32"/>
      <c r="M762" s="32"/>
      <c r="N762" s="36"/>
      <c r="O762" s="32"/>
      <c r="P762" s="32"/>
      <c r="Q762" s="32"/>
      <c r="R762" s="32"/>
      <c r="S762" s="32"/>
      <c r="T762" s="32"/>
      <c r="U762" s="32"/>
      <c r="V762" s="32"/>
      <c r="W762" s="32"/>
      <c r="X762" s="32"/>
      <c r="Y762" s="32"/>
      <c r="Z762" s="32"/>
      <c r="AA762" s="32"/>
      <c r="AB762" s="32"/>
    </row>
    <row r="763" spans="1:28" ht="12" customHeight="1">
      <c r="A763" s="32"/>
      <c r="B763" s="32"/>
      <c r="C763" s="32"/>
      <c r="D763" s="32"/>
      <c r="E763" s="452"/>
      <c r="F763" s="32"/>
      <c r="G763" s="32"/>
      <c r="H763" s="32"/>
      <c r="I763" s="32"/>
      <c r="J763" s="32"/>
      <c r="K763" s="32"/>
      <c r="L763" s="32"/>
      <c r="M763" s="32"/>
      <c r="N763" s="36"/>
      <c r="O763" s="32"/>
      <c r="P763" s="32"/>
      <c r="Q763" s="32"/>
      <c r="R763" s="32"/>
      <c r="S763" s="32"/>
      <c r="T763" s="32"/>
      <c r="U763" s="32"/>
      <c r="V763" s="32"/>
      <c r="W763" s="32"/>
      <c r="X763" s="32"/>
      <c r="Y763" s="32"/>
      <c r="Z763" s="32"/>
      <c r="AA763" s="32"/>
      <c r="AB763" s="32"/>
    </row>
    <row r="764" spans="1:28" ht="12" customHeight="1">
      <c r="A764" s="32"/>
      <c r="B764" s="32"/>
      <c r="C764" s="32"/>
      <c r="D764" s="32"/>
      <c r="E764" s="452"/>
      <c r="F764" s="32"/>
      <c r="G764" s="32"/>
      <c r="H764" s="32"/>
      <c r="I764" s="32"/>
      <c r="J764" s="32"/>
      <c r="K764" s="32"/>
      <c r="L764" s="32"/>
      <c r="M764" s="32"/>
      <c r="N764" s="36"/>
      <c r="O764" s="32"/>
      <c r="P764" s="32"/>
      <c r="Q764" s="32"/>
      <c r="R764" s="32"/>
      <c r="S764" s="32"/>
      <c r="T764" s="32"/>
      <c r="U764" s="32"/>
      <c r="V764" s="32"/>
      <c r="W764" s="32"/>
      <c r="X764" s="32"/>
      <c r="Y764" s="32"/>
      <c r="Z764" s="32"/>
      <c r="AA764" s="32"/>
      <c r="AB764" s="32"/>
    </row>
    <row r="765" spans="1:28" ht="12" customHeight="1">
      <c r="A765" s="32"/>
      <c r="B765" s="32"/>
      <c r="C765" s="32"/>
      <c r="D765" s="32"/>
      <c r="E765" s="452"/>
      <c r="F765" s="32"/>
      <c r="G765" s="32"/>
      <c r="H765" s="32"/>
      <c r="I765" s="32"/>
      <c r="J765" s="32"/>
      <c r="K765" s="32"/>
      <c r="L765" s="32"/>
      <c r="M765" s="32"/>
      <c r="N765" s="36"/>
      <c r="O765" s="32"/>
      <c r="P765" s="32"/>
      <c r="Q765" s="32"/>
      <c r="R765" s="32"/>
      <c r="S765" s="32"/>
      <c r="T765" s="32"/>
      <c r="U765" s="32"/>
      <c r="V765" s="32"/>
      <c r="W765" s="32"/>
      <c r="X765" s="32"/>
      <c r="Y765" s="32"/>
      <c r="Z765" s="32"/>
      <c r="AA765" s="32"/>
      <c r="AB765" s="32"/>
    </row>
    <row r="766" spans="1:28" ht="12" customHeight="1">
      <c r="A766" s="32"/>
      <c r="B766" s="32"/>
      <c r="C766" s="32"/>
      <c r="D766" s="32"/>
      <c r="E766" s="452"/>
      <c r="F766" s="32"/>
      <c r="G766" s="32"/>
      <c r="H766" s="32"/>
      <c r="I766" s="32"/>
      <c r="J766" s="32"/>
      <c r="K766" s="32"/>
      <c r="L766" s="32"/>
      <c r="M766" s="32"/>
      <c r="N766" s="36"/>
      <c r="O766" s="32"/>
      <c r="P766" s="32"/>
      <c r="Q766" s="32"/>
      <c r="R766" s="32"/>
      <c r="S766" s="32"/>
      <c r="T766" s="32"/>
      <c r="U766" s="32"/>
      <c r="V766" s="32"/>
      <c r="W766" s="32"/>
      <c r="X766" s="32"/>
      <c r="Y766" s="32"/>
      <c r="Z766" s="32"/>
      <c r="AA766" s="32"/>
      <c r="AB766" s="32"/>
    </row>
    <row r="767" spans="1:28" ht="12" customHeight="1">
      <c r="A767" s="32"/>
      <c r="B767" s="32"/>
      <c r="C767" s="32"/>
      <c r="D767" s="32"/>
      <c r="E767" s="452"/>
      <c r="F767" s="32"/>
      <c r="G767" s="32"/>
      <c r="H767" s="32"/>
      <c r="I767" s="32"/>
      <c r="J767" s="32"/>
      <c r="K767" s="32"/>
      <c r="L767" s="32"/>
      <c r="M767" s="32"/>
      <c r="N767" s="36"/>
      <c r="O767" s="32"/>
      <c r="P767" s="32"/>
      <c r="Q767" s="32"/>
      <c r="R767" s="32"/>
      <c r="S767" s="32"/>
      <c r="T767" s="32"/>
      <c r="U767" s="32"/>
      <c r="V767" s="32"/>
      <c r="W767" s="32"/>
      <c r="X767" s="32"/>
      <c r="Y767" s="32"/>
      <c r="Z767" s="32"/>
      <c r="AA767" s="32"/>
      <c r="AB767" s="32"/>
    </row>
    <row r="768" spans="1:28" ht="12" customHeight="1">
      <c r="A768" s="32"/>
      <c r="B768" s="32"/>
      <c r="C768" s="32"/>
      <c r="D768" s="32"/>
      <c r="E768" s="452"/>
      <c r="F768" s="32"/>
      <c r="G768" s="32"/>
      <c r="H768" s="32"/>
      <c r="I768" s="32"/>
      <c r="J768" s="32"/>
      <c r="K768" s="32"/>
      <c r="L768" s="32"/>
      <c r="M768" s="32"/>
      <c r="N768" s="36"/>
      <c r="O768" s="32"/>
      <c r="P768" s="32"/>
      <c r="Q768" s="32"/>
      <c r="R768" s="32"/>
      <c r="S768" s="32"/>
      <c r="T768" s="32"/>
      <c r="U768" s="32"/>
      <c r="V768" s="32"/>
      <c r="W768" s="32"/>
      <c r="X768" s="32"/>
      <c r="Y768" s="32"/>
      <c r="Z768" s="32"/>
      <c r="AA768" s="32"/>
      <c r="AB768" s="32"/>
    </row>
    <row r="769" spans="1:28" ht="12" customHeight="1">
      <c r="A769" s="32"/>
      <c r="B769" s="32"/>
      <c r="C769" s="32"/>
      <c r="D769" s="32"/>
      <c r="E769" s="452"/>
      <c r="F769" s="32"/>
      <c r="G769" s="32"/>
      <c r="H769" s="32"/>
      <c r="I769" s="32"/>
      <c r="J769" s="32"/>
      <c r="K769" s="32"/>
      <c r="L769" s="32"/>
      <c r="M769" s="32"/>
      <c r="N769" s="36"/>
      <c r="O769" s="32"/>
      <c r="P769" s="32"/>
      <c r="Q769" s="32"/>
      <c r="R769" s="32"/>
      <c r="S769" s="32"/>
      <c r="T769" s="32"/>
      <c r="U769" s="32"/>
      <c r="V769" s="32"/>
      <c r="W769" s="32"/>
      <c r="X769" s="32"/>
      <c r="Y769" s="32"/>
      <c r="Z769" s="32"/>
      <c r="AA769" s="32"/>
      <c r="AB769" s="32"/>
    </row>
    <row r="770" spans="1:28" ht="12" customHeight="1">
      <c r="A770" s="32"/>
      <c r="B770" s="32"/>
      <c r="C770" s="32"/>
      <c r="D770" s="32"/>
      <c r="E770" s="452"/>
      <c r="F770" s="32"/>
      <c r="G770" s="32"/>
      <c r="H770" s="32"/>
      <c r="I770" s="32"/>
      <c r="J770" s="32"/>
      <c r="K770" s="32"/>
      <c r="L770" s="32"/>
      <c r="M770" s="32"/>
      <c r="N770" s="36"/>
      <c r="O770" s="32"/>
      <c r="P770" s="32"/>
      <c r="Q770" s="32"/>
      <c r="R770" s="32"/>
      <c r="S770" s="32"/>
      <c r="T770" s="32"/>
      <c r="U770" s="32"/>
      <c r="V770" s="32"/>
      <c r="W770" s="32"/>
      <c r="X770" s="32"/>
      <c r="Y770" s="32"/>
      <c r="Z770" s="32"/>
      <c r="AA770" s="32"/>
      <c r="AB770" s="32"/>
    </row>
    <row r="771" spans="1:28" ht="12" customHeight="1">
      <c r="A771" s="32"/>
      <c r="B771" s="32"/>
      <c r="C771" s="32"/>
      <c r="D771" s="32"/>
      <c r="E771" s="452"/>
      <c r="F771" s="32"/>
      <c r="G771" s="32"/>
      <c r="H771" s="32"/>
      <c r="I771" s="32"/>
      <c r="J771" s="32"/>
      <c r="K771" s="32"/>
      <c r="L771" s="32"/>
      <c r="M771" s="32"/>
      <c r="N771" s="36"/>
      <c r="O771" s="32"/>
      <c r="P771" s="32"/>
      <c r="Q771" s="32"/>
      <c r="R771" s="32"/>
      <c r="S771" s="32"/>
      <c r="T771" s="32"/>
      <c r="U771" s="32"/>
      <c r="V771" s="32"/>
      <c r="W771" s="32"/>
      <c r="X771" s="32"/>
      <c r="Y771" s="32"/>
      <c r="Z771" s="32"/>
      <c r="AA771" s="32"/>
      <c r="AB771" s="32"/>
    </row>
    <row r="772" spans="1:28" ht="12" customHeight="1">
      <c r="A772" s="32"/>
      <c r="B772" s="32"/>
      <c r="C772" s="32"/>
      <c r="D772" s="32"/>
      <c r="E772" s="452"/>
      <c r="F772" s="32"/>
      <c r="G772" s="32"/>
      <c r="H772" s="32"/>
      <c r="I772" s="32"/>
      <c r="J772" s="32"/>
      <c r="K772" s="32"/>
      <c r="L772" s="32"/>
      <c r="M772" s="32"/>
      <c r="N772" s="36"/>
      <c r="O772" s="32"/>
      <c r="P772" s="32"/>
      <c r="Q772" s="32"/>
      <c r="R772" s="32"/>
      <c r="S772" s="32"/>
      <c r="T772" s="32"/>
      <c r="U772" s="32"/>
      <c r="V772" s="32"/>
      <c r="W772" s="32"/>
      <c r="X772" s="32"/>
      <c r="Y772" s="32"/>
      <c r="Z772" s="32"/>
      <c r="AA772" s="32"/>
      <c r="AB772" s="32"/>
    </row>
    <row r="773" spans="1:28" ht="12" customHeight="1">
      <c r="A773" s="32"/>
      <c r="B773" s="32"/>
      <c r="C773" s="32"/>
      <c r="D773" s="32"/>
      <c r="E773" s="452"/>
      <c r="F773" s="32"/>
      <c r="G773" s="32"/>
      <c r="H773" s="32"/>
      <c r="I773" s="32"/>
      <c r="J773" s="32"/>
      <c r="K773" s="32"/>
      <c r="L773" s="32"/>
      <c r="M773" s="32"/>
      <c r="N773" s="36"/>
      <c r="O773" s="32"/>
      <c r="P773" s="32"/>
      <c r="Q773" s="32"/>
      <c r="R773" s="32"/>
      <c r="S773" s="32"/>
      <c r="T773" s="32"/>
      <c r="U773" s="32"/>
      <c r="V773" s="32"/>
      <c r="W773" s="32"/>
      <c r="X773" s="32"/>
      <c r="Y773" s="32"/>
      <c r="Z773" s="32"/>
      <c r="AA773" s="32"/>
      <c r="AB773" s="32"/>
    </row>
    <row r="774" spans="1:28" ht="12" customHeight="1">
      <c r="A774" s="32"/>
      <c r="B774" s="32"/>
      <c r="C774" s="32"/>
      <c r="D774" s="32"/>
      <c r="E774" s="452"/>
      <c r="F774" s="32"/>
      <c r="G774" s="32"/>
      <c r="H774" s="32"/>
      <c r="I774" s="32"/>
      <c r="J774" s="32"/>
      <c r="K774" s="32"/>
      <c r="L774" s="32"/>
      <c r="M774" s="32"/>
      <c r="N774" s="36"/>
      <c r="O774" s="32"/>
      <c r="P774" s="32"/>
      <c r="Q774" s="32"/>
      <c r="R774" s="32"/>
      <c r="S774" s="32"/>
      <c r="T774" s="32"/>
      <c r="U774" s="32"/>
      <c r="V774" s="32"/>
      <c r="W774" s="32"/>
      <c r="X774" s="32"/>
      <c r="Y774" s="32"/>
      <c r="Z774" s="32"/>
      <c r="AA774" s="32"/>
      <c r="AB774" s="32"/>
    </row>
    <row r="775" spans="1:28" ht="12" customHeight="1">
      <c r="A775" s="32"/>
      <c r="B775" s="32"/>
      <c r="C775" s="32"/>
      <c r="D775" s="32"/>
      <c r="E775" s="452"/>
      <c r="F775" s="32"/>
      <c r="G775" s="32"/>
      <c r="H775" s="32"/>
      <c r="I775" s="32"/>
      <c r="J775" s="32"/>
      <c r="K775" s="32"/>
      <c r="L775" s="32"/>
      <c r="M775" s="32"/>
      <c r="N775" s="36"/>
      <c r="O775" s="32"/>
      <c r="P775" s="32"/>
      <c r="Q775" s="32"/>
      <c r="R775" s="32"/>
      <c r="S775" s="32"/>
      <c r="T775" s="32"/>
      <c r="U775" s="32"/>
      <c r="V775" s="32"/>
      <c r="W775" s="32"/>
      <c r="X775" s="32"/>
      <c r="Y775" s="32"/>
      <c r="Z775" s="32"/>
      <c r="AA775" s="32"/>
      <c r="AB775" s="32"/>
    </row>
    <row r="776" spans="1:28" ht="12" customHeight="1">
      <c r="A776" s="32"/>
      <c r="B776" s="32"/>
      <c r="C776" s="32"/>
      <c r="D776" s="32"/>
      <c r="E776" s="452"/>
      <c r="F776" s="32"/>
      <c r="G776" s="32"/>
      <c r="H776" s="32"/>
      <c r="I776" s="32"/>
      <c r="J776" s="32"/>
      <c r="K776" s="32"/>
      <c r="L776" s="32"/>
      <c r="M776" s="32"/>
      <c r="N776" s="36"/>
      <c r="O776" s="32"/>
      <c r="P776" s="32"/>
      <c r="Q776" s="32"/>
      <c r="R776" s="32"/>
      <c r="S776" s="32"/>
      <c r="T776" s="32"/>
      <c r="U776" s="32"/>
      <c r="V776" s="32"/>
      <c r="W776" s="32"/>
      <c r="X776" s="32"/>
      <c r="Y776" s="32"/>
      <c r="Z776" s="32"/>
      <c r="AA776" s="32"/>
      <c r="AB776" s="32"/>
    </row>
    <row r="777" spans="1:28" ht="12" customHeight="1">
      <c r="A777" s="32"/>
      <c r="B777" s="32"/>
      <c r="C777" s="32"/>
      <c r="D777" s="32"/>
      <c r="E777" s="452"/>
      <c r="F777" s="32"/>
      <c r="G777" s="32"/>
      <c r="H777" s="32"/>
      <c r="I777" s="32"/>
      <c r="J777" s="32"/>
      <c r="K777" s="32"/>
      <c r="L777" s="32"/>
      <c r="M777" s="32"/>
      <c r="N777" s="36"/>
      <c r="O777" s="32"/>
      <c r="P777" s="32"/>
      <c r="Q777" s="32"/>
      <c r="R777" s="32"/>
      <c r="S777" s="32"/>
      <c r="T777" s="32"/>
      <c r="U777" s="32"/>
      <c r="V777" s="32"/>
      <c r="W777" s="32"/>
      <c r="X777" s="32"/>
      <c r="Y777" s="32"/>
      <c r="Z777" s="32"/>
      <c r="AA777" s="32"/>
      <c r="AB777" s="32"/>
    </row>
    <row r="778" spans="1:28" ht="12" customHeight="1">
      <c r="A778" s="32"/>
      <c r="B778" s="32"/>
      <c r="C778" s="32"/>
      <c r="D778" s="32"/>
      <c r="E778" s="452"/>
      <c r="F778" s="32"/>
      <c r="G778" s="32"/>
      <c r="H778" s="32"/>
      <c r="I778" s="32"/>
      <c r="J778" s="32"/>
      <c r="K778" s="32"/>
      <c r="L778" s="32"/>
      <c r="M778" s="32"/>
      <c r="N778" s="36"/>
      <c r="O778" s="32"/>
      <c r="P778" s="32"/>
      <c r="Q778" s="32"/>
      <c r="R778" s="32"/>
      <c r="S778" s="32"/>
      <c r="T778" s="32"/>
      <c r="U778" s="32"/>
      <c r="V778" s="32"/>
      <c r="W778" s="32"/>
      <c r="X778" s="32"/>
      <c r="Y778" s="32"/>
      <c r="Z778" s="32"/>
      <c r="AA778" s="32"/>
      <c r="AB778" s="32"/>
    </row>
    <row r="779" spans="1:28" ht="12" customHeight="1">
      <c r="A779" s="32"/>
      <c r="B779" s="32"/>
      <c r="C779" s="32"/>
      <c r="D779" s="32"/>
      <c r="E779" s="452"/>
      <c r="F779" s="32"/>
      <c r="G779" s="32"/>
      <c r="H779" s="32"/>
      <c r="I779" s="32"/>
      <c r="J779" s="32"/>
      <c r="K779" s="32"/>
      <c r="L779" s="32"/>
      <c r="M779" s="32"/>
      <c r="N779" s="36"/>
      <c r="O779" s="32"/>
      <c r="P779" s="32"/>
      <c r="Q779" s="32"/>
      <c r="R779" s="32"/>
      <c r="S779" s="32"/>
      <c r="T779" s="32"/>
      <c r="U779" s="32"/>
      <c r="V779" s="32"/>
      <c r="W779" s="32"/>
      <c r="X779" s="32"/>
      <c r="Y779" s="32"/>
      <c r="Z779" s="32"/>
      <c r="AA779" s="32"/>
      <c r="AB779" s="32"/>
    </row>
    <row r="780" spans="1:28" ht="12" customHeight="1">
      <c r="A780" s="32"/>
      <c r="B780" s="32"/>
      <c r="C780" s="32"/>
      <c r="D780" s="32"/>
      <c r="E780" s="452"/>
      <c r="F780" s="32"/>
      <c r="G780" s="32"/>
      <c r="H780" s="32"/>
      <c r="I780" s="32"/>
      <c r="J780" s="32"/>
      <c r="K780" s="32"/>
      <c r="L780" s="32"/>
      <c r="M780" s="32"/>
      <c r="N780" s="36"/>
      <c r="O780" s="32"/>
      <c r="P780" s="32"/>
      <c r="Q780" s="32"/>
      <c r="R780" s="32"/>
      <c r="S780" s="32"/>
      <c r="T780" s="32"/>
      <c r="U780" s="32"/>
      <c r="V780" s="32"/>
      <c r="W780" s="32"/>
      <c r="X780" s="32"/>
      <c r="Y780" s="32"/>
      <c r="Z780" s="32"/>
      <c r="AA780" s="32"/>
      <c r="AB780" s="32"/>
    </row>
    <row r="781" spans="1:28" ht="12" customHeight="1">
      <c r="A781" s="32"/>
      <c r="B781" s="32"/>
      <c r="C781" s="32"/>
      <c r="D781" s="32"/>
      <c r="E781" s="452"/>
      <c r="F781" s="32"/>
      <c r="G781" s="32"/>
      <c r="H781" s="32"/>
      <c r="I781" s="32"/>
      <c r="J781" s="32"/>
      <c r="K781" s="32"/>
      <c r="L781" s="32"/>
      <c r="M781" s="32"/>
      <c r="N781" s="36"/>
      <c r="O781" s="32"/>
      <c r="P781" s="32"/>
      <c r="Q781" s="32"/>
      <c r="R781" s="32"/>
      <c r="S781" s="32"/>
      <c r="T781" s="32"/>
      <c r="U781" s="32"/>
      <c r="V781" s="32"/>
      <c r="W781" s="32"/>
      <c r="X781" s="32"/>
      <c r="Y781" s="32"/>
      <c r="Z781" s="32"/>
      <c r="AA781" s="32"/>
      <c r="AB781" s="32"/>
    </row>
    <row r="782" spans="1:28" ht="12" customHeight="1">
      <c r="A782" s="32"/>
      <c r="B782" s="32"/>
      <c r="C782" s="32"/>
      <c r="D782" s="32"/>
      <c r="E782" s="452"/>
      <c r="F782" s="32"/>
      <c r="G782" s="32"/>
      <c r="H782" s="32"/>
      <c r="I782" s="32"/>
      <c r="J782" s="32"/>
      <c r="K782" s="32"/>
      <c r="L782" s="32"/>
      <c r="M782" s="32"/>
      <c r="N782" s="36"/>
      <c r="O782" s="32"/>
      <c r="P782" s="32"/>
      <c r="Q782" s="32"/>
      <c r="R782" s="32"/>
      <c r="S782" s="32"/>
      <c r="T782" s="32"/>
      <c r="U782" s="32"/>
      <c r="V782" s="32"/>
      <c r="W782" s="32"/>
      <c r="X782" s="32"/>
      <c r="Y782" s="32"/>
      <c r="Z782" s="32"/>
      <c r="AA782" s="32"/>
      <c r="AB782" s="32"/>
    </row>
    <row r="783" spans="1:28" ht="12" customHeight="1">
      <c r="A783" s="32"/>
      <c r="B783" s="32"/>
      <c r="C783" s="32"/>
      <c r="D783" s="32"/>
      <c r="E783" s="452"/>
      <c r="F783" s="32"/>
      <c r="G783" s="32"/>
      <c r="H783" s="32"/>
      <c r="I783" s="32"/>
      <c r="J783" s="32"/>
      <c r="K783" s="32"/>
      <c r="L783" s="32"/>
      <c r="M783" s="32"/>
      <c r="N783" s="36"/>
      <c r="O783" s="32"/>
      <c r="P783" s="32"/>
      <c r="Q783" s="32"/>
      <c r="R783" s="32"/>
      <c r="S783" s="32"/>
      <c r="T783" s="32"/>
      <c r="U783" s="32"/>
      <c r="V783" s="32"/>
      <c r="W783" s="32"/>
      <c r="X783" s="32"/>
      <c r="Y783" s="32"/>
      <c r="Z783" s="32"/>
      <c r="AA783" s="32"/>
      <c r="AB783" s="32"/>
    </row>
    <row r="784" spans="1:28" ht="12" customHeight="1">
      <c r="A784" s="32"/>
      <c r="B784" s="32"/>
      <c r="C784" s="32"/>
      <c r="D784" s="32"/>
      <c r="E784" s="452"/>
      <c r="F784" s="32"/>
      <c r="G784" s="32"/>
      <c r="H784" s="32"/>
      <c r="I784" s="32"/>
      <c r="J784" s="32"/>
      <c r="K784" s="32"/>
      <c r="L784" s="32"/>
      <c r="M784" s="32"/>
      <c r="N784" s="36"/>
      <c r="O784" s="32"/>
      <c r="P784" s="32"/>
      <c r="Q784" s="32"/>
      <c r="R784" s="32"/>
      <c r="S784" s="32"/>
      <c r="T784" s="32"/>
      <c r="U784" s="32"/>
      <c r="V784" s="32"/>
      <c r="W784" s="32"/>
      <c r="X784" s="32"/>
      <c r="Y784" s="32"/>
      <c r="Z784" s="32"/>
      <c r="AA784" s="32"/>
      <c r="AB784" s="32"/>
    </row>
    <row r="785" spans="1:28" ht="12" customHeight="1">
      <c r="A785" s="32"/>
      <c r="B785" s="32"/>
      <c r="C785" s="32"/>
      <c r="D785" s="32"/>
      <c r="E785" s="452"/>
      <c r="F785" s="32"/>
      <c r="G785" s="32"/>
      <c r="H785" s="32"/>
      <c r="I785" s="32"/>
      <c r="J785" s="32"/>
      <c r="K785" s="32"/>
      <c r="L785" s="32"/>
      <c r="M785" s="32"/>
      <c r="N785" s="36"/>
      <c r="O785" s="32"/>
      <c r="P785" s="32"/>
      <c r="Q785" s="32"/>
      <c r="R785" s="32"/>
      <c r="S785" s="32"/>
      <c r="T785" s="32"/>
      <c r="U785" s="32"/>
      <c r="V785" s="32"/>
      <c r="W785" s="32"/>
      <c r="X785" s="32"/>
      <c r="Y785" s="32"/>
      <c r="Z785" s="32"/>
      <c r="AA785" s="32"/>
      <c r="AB785" s="32"/>
    </row>
    <row r="786" spans="1:28" ht="12" customHeight="1">
      <c r="A786" s="32"/>
      <c r="B786" s="32"/>
      <c r="C786" s="32"/>
      <c r="D786" s="32"/>
      <c r="E786" s="452"/>
      <c r="F786" s="32"/>
      <c r="G786" s="32"/>
      <c r="H786" s="32"/>
      <c r="I786" s="32"/>
      <c r="J786" s="32"/>
      <c r="K786" s="32"/>
      <c r="L786" s="32"/>
      <c r="M786" s="32"/>
      <c r="N786" s="36"/>
      <c r="O786" s="32"/>
      <c r="P786" s="32"/>
      <c r="Q786" s="32"/>
      <c r="R786" s="32"/>
      <c r="S786" s="32"/>
      <c r="T786" s="32"/>
      <c r="U786" s="32"/>
      <c r="V786" s="32"/>
      <c r="W786" s="32"/>
      <c r="X786" s="32"/>
      <c r="Y786" s="32"/>
      <c r="Z786" s="32"/>
      <c r="AA786" s="32"/>
      <c r="AB786" s="32"/>
    </row>
    <row r="787" spans="1:28" ht="12" customHeight="1">
      <c r="A787" s="32"/>
      <c r="B787" s="32"/>
      <c r="C787" s="32"/>
      <c r="D787" s="32"/>
      <c r="E787" s="452"/>
      <c r="F787" s="32"/>
      <c r="G787" s="32"/>
      <c r="H787" s="32"/>
      <c r="I787" s="32"/>
      <c r="J787" s="32"/>
      <c r="K787" s="32"/>
      <c r="L787" s="32"/>
      <c r="M787" s="32"/>
      <c r="N787" s="36"/>
      <c r="O787" s="32"/>
      <c r="P787" s="32"/>
      <c r="Q787" s="32"/>
      <c r="R787" s="32"/>
      <c r="S787" s="32"/>
      <c r="T787" s="32"/>
      <c r="U787" s="32"/>
      <c r="V787" s="32"/>
      <c r="W787" s="32"/>
      <c r="X787" s="32"/>
      <c r="Y787" s="32"/>
      <c r="Z787" s="32"/>
      <c r="AA787" s="32"/>
      <c r="AB787" s="32"/>
    </row>
    <row r="788" spans="1:28" ht="12" customHeight="1">
      <c r="A788" s="32"/>
      <c r="B788" s="32"/>
      <c r="C788" s="32"/>
      <c r="D788" s="32"/>
      <c r="E788" s="452"/>
      <c r="F788" s="32"/>
      <c r="G788" s="32"/>
      <c r="H788" s="32"/>
      <c r="I788" s="32"/>
      <c r="J788" s="32"/>
      <c r="K788" s="32"/>
      <c r="L788" s="32"/>
      <c r="M788" s="32"/>
      <c r="N788" s="36"/>
      <c r="O788" s="32"/>
      <c r="P788" s="32"/>
      <c r="Q788" s="32"/>
      <c r="R788" s="32"/>
      <c r="S788" s="32"/>
      <c r="T788" s="32"/>
      <c r="U788" s="32"/>
      <c r="V788" s="32"/>
      <c r="W788" s="32"/>
      <c r="X788" s="32"/>
      <c r="Y788" s="32"/>
      <c r="Z788" s="32"/>
      <c r="AA788" s="32"/>
      <c r="AB788" s="32"/>
    </row>
    <row r="789" spans="1:28" ht="12" customHeight="1">
      <c r="A789" s="32"/>
      <c r="B789" s="32"/>
      <c r="C789" s="32"/>
      <c r="D789" s="32"/>
      <c r="E789" s="452"/>
      <c r="F789" s="32"/>
      <c r="G789" s="32"/>
      <c r="H789" s="32"/>
      <c r="I789" s="32"/>
      <c r="J789" s="32"/>
      <c r="K789" s="32"/>
      <c r="L789" s="32"/>
      <c r="M789" s="32"/>
      <c r="N789" s="36"/>
      <c r="O789" s="32"/>
      <c r="P789" s="32"/>
      <c r="Q789" s="32"/>
      <c r="R789" s="32"/>
      <c r="S789" s="32"/>
      <c r="T789" s="32"/>
      <c r="U789" s="32"/>
      <c r="V789" s="32"/>
      <c r="W789" s="32"/>
      <c r="X789" s="32"/>
      <c r="Y789" s="32"/>
      <c r="Z789" s="32"/>
      <c r="AA789" s="32"/>
      <c r="AB789" s="32"/>
    </row>
    <row r="790" spans="1:28" ht="12" customHeight="1">
      <c r="A790" s="32"/>
      <c r="B790" s="32"/>
      <c r="C790" s="32"/>
      <c r="D790" s="32"/>
      <c r="E790" s="452"/>
      <c r="F790" s="32"/>
      <c r="G790" s="32"/>
      <c r="H790" s="32"/>
      <c r="I790" s="32"/>
      <c r="J790" s="32"/>
      <c r="K790" s="32"/>
      <c r="L790" s="32"/>
      <c r="M790" s="32"/>
      <c r="N790" s="36"/>
      <c r="O790" s="32"/>
      <c r="P790" s="32"/>
      <c r="Q790" s="32"/>
      <c r="R790" s="32"/>
      <c r="S790" s="32"/>
      <c r="T790" s="32"/>
      <c r="U790" s="32"/>
      <c r="V790" s="32"/>
      <c r="W790" s="32"/>
      <c r="X790" s="32"/>
      <c r="Y790" s="32"/>
      <c r="Z790" s="32"/>
      <c r="AA790" s="32"/>
      <c r="AB790" s="32"/>
    </row>
    <row r="791" spans="1:28" ht="12" customHeight="1">
      <c r="A791" s="32"/>
      <c r="B791" s="32"/>
      <c r="C791" s="32"/>
      <c r="D791" s="32"/>
      <c r="E791" s="452"/>
      <c r="F791" s="32"/>
      <c r="G791" s="32"/>
      <c r="H791" s="32"/>
      <c r="I791" s="32"/>
      <c r="J791" s="32"/>
      <c r="K791" s="32"/>
      <c r="L791" s="32"/>
      <c r="M791" s="32"/>
      <c r="N791" s="36"/>
      <c r="O791" s="32"/>
      <c r="P791" s="32"/>
      <c r="Q791" s="32"/>
      <c r="R791" s="32"/>
      <c r="S791" s="32"/>
      <c r="T791" s="32"/>
      <c r="U791" s="32"/>
      <c r="V791" s="32"/>
      <c r="W791" s="32"/>
      <c r="X791" s="32"/>
      <c r="Y791" s="32"/>
      <c r="Z791" s="32"/>
      <c r="AA791" s="32"/>
      <c r="AB791" s="32"/>
    </row>
    <row r="792" spans="1:28" ht="12" customHeight="1">
      <c r="A792" s="32"/>
      <c r="B792" s="32"/>
      <c r="C792" s="32"/>
      <c r="D792" s="32"/>
      <c r="E792" s="452"/>
      <c r="F792" s="32"/>
      <c r="G792" s="32"/>
      <c r="H792" s="32"/>
      <c r="I792" s="32"/>
      <c r="J792" s="32"/>
      <c r="K792" s="32"/>
      <c r="L792" s="32"/>
      <c r="M792" s="32"/>
      <c r="N792" s="36"/>
      <c r="O792" s="32"/>
      <c r="P792" s="32"/>
      <c r="Q792" s="32"/>
      <c r="R792" s="32"/>
      <c r="S792" s="32"/>
      <c r="T792" s="32"/>
      <c r="U792" s="32"/>
      <c r="V792" s="32"/>
      <c r="W792" s="32"/>
      <c r="X792" s="32"/>
      <c r="Y792" s="32"/>
      <c r="Z792" s="32"/>
      <c r="AA792" s="32"/>
      <c r="AB792" s="32"/>
    </row>
    <row r="793" spans="1:28" ht="12" customHeight="1">
      <c r="A793" s="32"/>
      <c r="B793" s="32"/>
      <c r="C793" s="32"/>
      <c r="D793" s="32"/>
      <c r="E793" s="452"/>
      <c r="F793" s="32"/>
      <c r="G793" s="32"/>
      <c r="H793" s="32"/>
      <c r="I793" s="32"/>
      <c r="J793" s="32"/>
      <c r="K793" s="32"/>
      <c r="L793" s="32"/>
      <c r="M793" s="32"/>
      <c r="N793" s="36"/>
      <c r="O793" s="32"/>
      <c r="P793" s="32"/>
      <c r="Q793" s="32"/>
      <c r="R793" s="32"/>
      <c r="S793" s="32"/>
      <c r="T793" s="32"/>
      <c r="U793" s="32"/>
      <c r="V793" s="32"/>
      <c r="W793" s="32"/>
      <c r="X793" s="32"/>
      <c r="Y793" s="32"/>
      <c r="Z793" s="32"/>
      <c r="AA793" s="32"/>
      <c r="AB793" s="32"/>
    </row>
    <row r="794" spans="1:28" ht="12" customHeight="1">
      <c r="A794" s="32"/>
      <c r="B794" s="32"/>
      <c r="C794" s="32"/>
      <c r="D794" s="32"/>
      <c r="E794" s="452"/>
      <c r="F794" s="32"/>
      <c r="G794" s="32"/>
      <c r="H794" s="32"/>
      <c r="I794" s="32"/>
      <c r="J794" s="32"/>
      <c r="K794" s="32"/>
      <c r="L794" s="32"/>
      <c r="M794" s="32"/>
      <c r="N794" s="36"/>
      <c r="O794" s="32"/>
      <c r="P794" s="32"/>
      <c r="Q794" s="32"/>
      <c r="R794" s="32"/>
      <c r="S794" s="32"/>
      <c r="T794" s="32"/>
      <c r="U794" s="32"/>
      <c r="V794" s="32"/>
      <c r="W794" s="32"/>
      <c r="X794" s="32"/>
      <c r="Y794" s="32"/>
      <c r="Z794" s="32"/>
      <c r="AA794" s="32"/>
      <c r="AB794" s="32"/>
    </row>
    <row r="795" spans="1:28" ht="12" customHeight="1">
      <c r="A795" s="32"/>
      <c r="B795" s="32"/>
      <c r="C795" s="32"/>
      <c r="D795" s="32"/>
      <c r="E795" s="452"/>
      <c r="F795" s="32"/>
      <c r="G795" s="32"/>
      <c r="H795" s="32"/>
      <c r="I795" s="32"/>
      <c r="J795" s="32"/>
      <c r="K795" s="32"/>
      <c r="L795" s="32"/>
      <c r="M795" s="32"/>
      <c r="N795" s="36"/>
      <c r="O795" s="32"/>
      <c r="P795" s="32"/>
      <c r="Q795" s="32"/>
      <c r="R795" s="32"/>
      <c r="S795" s="32"/>
      <c r="T795" s="32"/>
      <c r="U795" s="32"/>
      <c r="V795" s="32"/>
      <c r="W795" s="32"/>
      <c r="X795" s="32"/>
      <c r="Y795" s="32"/>
      <c r="Z795" s="32"/>
      <c r="AA795" s="32"/>
      <c r="AB795" s="32"/>
    </row>
    <row r="796" spans="1:28" ht="12" customHeight="1">
      <c r="A796" s="32"/>
      <c r="B796" s="32"/>
      <c r="C796" s="32"/>
      <c r="D796" s="32"/>
      <c r="E796" s="452"/>
      <c r="F796" s="32"/>
      <c r="G796" s="32"/>
      <c r="H796" s="32"/>
      <c r="I796" s="32"/>
      <c r="J796" s="32"/>
      <c r="K796" s="32"/>
      <c r="L796" s="32"/>
      <c r="M796" s="32"/>
      <c r="N796" s="36"/>
      <c r="O796" s="32"/>
      <c r="P796" s="32"/>
      <c r="Q796" s="32"/>
      <c r="R796" s="32"/>
      <c r="S796" s="32"/>
      <c r="T796" s="32"/>
      <c r="U796" s="32"/>
      <c r="V796" s="32"/>
      <c r="W796" s="32"/>
      <c r="X796" s="32"/>
      <c r="Y796" s="32"/>
      <c r="Z796" s="32"/>
      <c r="AA796" s="32"/>
      <c r="AB796" s="32"/>
    </row>
    <row r="797" spans="1:28" ht="12" customHeight="1">
      <c r="A797" s="32"/>
      <c r="B797" s="32"/>
      <c r="C797" s="32"/>
      <c r="D797" s="32"/>
      <c r="E797" s="452"/>
      <c r="F797" s="32"/>
      <c r="G797" s="32"/>
      <c r="H797" s="32"/>
      <c r="I797" s="32"/>
      <c r="J797" s="32"/>
      <c r="K797" s="32"/>
      <c r="L797" s="32"/>
      <c r="M797" s="32"/>
      <c r="N797" s="36"/>
      <c r="O797" s="32"/>
      <c r="P797" s="32"/>
      <c r="Q797" s="32"/>
      <c r="R797" s="32"/>
      <c r="S797" s="32"/>
      <c r="T797" s="32"/>
      <c r="U797" s="32"/>
      <c r="V797" s="32"/>
      <c r="W797" s="32"/>
      <c r="X797" s="32"/>
      <c r="Y797" s="32"/>
      <c r="Z797" s="32"/>
      <c r="AA797" s="32"/>
      <c r="AB797" s="32"/>
    </row>
    <row r="798" spans="1:28" ht="12" customHeight="1">
      <c r="A798" s="32"/>
      <c r="B798" s="32"/>
      <c r="C798" s="32"/>
      <c r="D798" s="32"/>
      <c r="E798" s="452"/>
      <c r="F798" s="32"/>
      <c r="G798" s="32"/>
      <c r="H798" s="32"/>
      <c r="I798" s="32"/>
      <c r="J798" s="32"/>
      <c r="K798" s="32"/>
      <c r="L798" s="32"/>
      <c r="M798" s="32"/>
      <c r="N798" s="36"/>
      <c r="O798" s="32"/>
      <c r="P798" s="32"/>
      <c r="Q798" s="32"/>
      <c r="R798" s="32"/>
      <c r="S798" s="32"/>
      <c r="T798" s="32"/>
      <c r="U798" s="32"/>
      <c r="V798" s="32"/>
      <c r="W798" s="32"/>
      <c r="X798" s="32"/>
      <c r="Y798" s="32"/>
      <c r="Z798" s="32"/>
      <c r="AA798" s="32"/>
      <c r="AB798" s="32"/>
    </row>
    <row r="799" spans="1:28" ht="12" customHeight="1">
      <c r="A799" s="32"/>
      <c r="B799" s="32"/>
      <c r="C799" s="32"/>
      <c r="D799" s="32"/>
      <c r="E799" s="452"/>
      <c r="F799" s="32"/>
      <c r="G799" s="32"/>
      <c r="H799" s="32"/>
      <c r="I799" s="32"/>
      <c r="J799" s="32"/>
      <c r="K799" s="32"/>
      <c r="L799" s="32"/>
      <c r="M799" s="32"/>
      <c r="N799" s="36"/>
      <c r="O799" s="32"/>
      <c r="P799" s="32"/>
      <c r="Q799" s="32"/>
      <c r="R799" s="32"/>
      <c r="S799" s="32"/>
      <c r="T799" s="32"/>
      <c r="U799" s="32"/>
      <c r="V799" s="32"/>
      <c r="W799" s="32"/>
      <c r="X799" s="32"/>
      <c r="Y799" s="32"/>
      <c r="Z799" s="32"/>
      <c r="AA799" s="32"/>
      <c r="AB799" s="32"/>
    </row>
    <row r="800" spans="1:28" ht="12" customHeight="1">
      <c r="A800" s="32"/>
      <c r="B800" s="32"/>
      <c r="C800" s="32"/>
      <c r="D800" s="32"/>
      <c r="E800" s="452"/>
      <c r="F800" s="32"/>
      <c r="G800" s="32"/>
      <c r="H800" s="32"/>
      <c r="I800" s="32"/>
      <c r="J800" s="32"/>
      <c r="K800" s="32"/>
      <c r="L800" s="32"/>
      <c r="M800" s="32"/>
      <c r="N800" s="36"/>
      <c r="O800" s="32"/>
      <c r="P800" s="32"/>
      <c r="Q800" s="32"/>
      <c r="R800" s="32"/>
      <c r="S800" s="32"/>
      <c r="T800" s="32"/>
      <c r="U800" s="32"/>
      <c r="V800" s="32"/>
      <c r="W800" s="32"/>
      <c r="X800" s="32"/>
      <c r="Y800" s="32"/>
      <c r="Z800" s="32"/>
      <c r="AA800" s="32"/>
      <c r="AB800" s="32"/>
    </row>
    <row r="801" spans="1:28" ht="12" customHeight="1">
      <c r="A801" s="32"/>
      <c r="B801" s="32"/>
      <c r="C801" s="32"/>
      <c r="D801" s="32"/>
      <c r="E801" s="452"/>
      <c r="F801" s="32"/>
      <c r="G801" s="32"/>
      <c r="H801" s="32"/>
      <c r="I801" s="32"/>
      <c r="J801" s="32"/>
      <c r="K801" s="32"/>
      <c r="L801" s="32"/>
      <c r="M801" s="32"/>
      <c r="N801" s="36"/>
      <c r="O801" s="32"/>
      <c r="P801" s="32"/>
      <c r="Q801" s="32"/>
      <c r="R801" s="32"/>
      <c r="S801" s="32"/>
      <c r="T801" s="32"/>
      <c r="U801" s="32"/>
      <c r="V801" s="32"/>
      <c r="W801" s="32"/>
      <c r="X801" s="32"/>
      <c r="Y801" s="32"/>
      <c r="Z801" s="32"/>
      <c r="AA801" s="32"/>
      <c r="AB801" s="32"/>
    </row>
    <row r="802" spans="1:28" ht="12" customHeight="1">
      <c r="A802" s="32"/>
      <c r="B802" s="32"/>
      <c r="C802" s="32"/>
      <c r="D802" s="32"/>
      <c r="E802" s="452"/>
      <c r="F802" s="32"/>
      <c r="G802" s="32"/>
      <c r="H802" s="32"/>
      <c r="I802" s="32"/>
      <c r="J802" s="32"/>
      <c r="K802" s="32"/>
      <c r="L802" s="32"/>
      <c r="M802" s="32"/>
      <c r="N802" s="36"/>
      <c r="O802" s="32"/>
      <c r="P802" s="32"/>
      <c r="Q802" s="32"/>
      <c r="R802" s="32"/>
      <c r="S802" s="32"/>
      <c r="T802" s="32"/>
      <c r="U802" s="32"/>
      <c r="V802" s="32"/>
      <c r="W802" s="32"/>
      <c r="X802" s="32"/>
      <c r="Y802" s="32"/>
      <c r="Z802" s="32"/>
      <c r="AA802" s="32"/>
      <c r="AB802" s="32"/>
    </row>
    <row r="803" spans="1:28" ht="12" customHeight="1">
      <c r="A803" s="32"/>
      <c r="B803" s="32"/>
      <c r="C803" s="32"/>
      <c r="D803" s="32"/>
      <c r="E803" s="452"/>
      <c r="F803" s="32"/>
      <c r="G803" s="32"/>
      <c r="H803" s="32"/>
      <c r="I803" s="32"/>
      <c r="J803" s="32"/>
      <c r="K803" s="32"/>
      <c r="L803" s="32"/>
      <c r="M803" s="32"/>
      <c r="N803" s="36"/>
      <c r="O803" s="32"/>
      <c r="P803" s="32"/>
      <c r="Q803" s="32"/>
      <c r="R803" s="32"/>
      <c r="S803" s="32"/>
      <c r="T803" s="32"/>
      <c r="U803" s="32"/>
      <c r="V803" s="32"/>
      <c r="W803" s="32"/>
      <c r="X803" s="32"/>
      <c r="Y803" s="32"/>
      <c r="Z803" s="32"/>
      <c r="AA803" s="32"/>
      <c r="AB803" s="32"/>
    </row>
    <row r="804" spans="1:28" ht="12" customHeight="1">
      <c r="A804" s="32"/>
      <c r="B804" s="32"/>
      <c r="C804" s="32"/>
      <c r="D804" s="32"/>
      <c r="E804" s="452"/>
      <c r="F804" s="32"/>
      <c r="G804" s="32"/>
      <c r="H804" s="32"/>
      <c r="I804" s="32"/>
      <c r="J804" s="32"/>
      <c r="K804" s="32"/>
      <c r="L804" s="32"/>
      <c r="M804" s="32"/>
      <c r="N804" s="36"/>
      <c r="O804" s="32"/>
      <c r="P804" s="32"/>
      <c r="Q804" s="32"/>
      <c r="R804" s="32"/>
      <c r="S804" s="32"/>
      <c r="T804" s="32"/>
      <c r="U804" s="32"/>
      <c r="V804" s="32"/>
      <c r="W804" s="32"/>
      <c r="X804" s="32"/>
      <c r="Y804" s="32"/>
      <c r="Z804" s="32"/>
      <c r="AA804" s="32"/>
      <c r="AB804" s="32"/>
    </row>
    <row r="805" spans="1:28" ht="12" customHeight="1">
      <c r="A805" s="32"/>
      <c r="B805" s="32"/>
      <c r="C805" s="32"/>
      <c r="D805" s="32"/>
      <c r="E805" s="452"/>
      <c r="F805" s="32"/>
      <c r="G805" s="32"/>
      <c r="H805" s="32"/>
      <c r="I805" s="32"/>
      <c r="J805" s="32"/>
      <c r="K805" s="32"/>
      <c r="L805" s="32"/>
      <c r="M805" s="32"/>
      <c r="N805" s="36"/>
      <c r="O805" s="32"/>
      <c r="P805" s="32"/>
      <c r="Q805" s="32"/>
      <c r="R805" s="32"/>
      <c r="S805" s="32"/>
      <c r="T805" s="32"/>
      <c r="U805" s="32"/>
      <c r="V805" s="32"/>
      <c r="W805" s="32"/>
      <c r="X805" s="32"/>
      <c r="Y805" s="32"/>
      <c r="Z805" s="32"/>
      <c r="AA805" s="32"/>
      <c r="AB805" s="32"/>
    </row>
    <row r="806" spans="1:28" ht="12" customHeight="1">
      <c r="A806" s="32"/>
      <c r="B806" s="32"/>
      <c r="C806" s="32"/>
      <c r="D806" s="32"/>
      <c r="E806" s="452"/>
      <c r="F806" s="32"/>
      <c r="G806" s="32"/>
      <c r="H806" s="32"/>
      <c r="I806" s="32"/>
      <c r="J806" s="32"/>
      <c r="K806" s="32"/>
      <c r="L806" s="32"/>
      <c r="M806" s="32"/>
      <c r="N806" s="36"/>
      <c r="O806" s="32"/>
      <c r="P806" s="32"/>
      <c r="Q806" s="32"/>
      <c r="R806" s="32"/>
      <c r="S806" s="32"/>
      <c r="T806" s="32"/>
      <c r="U806" s="32"/>
      <c r="V806" s="32"/>
      <c r="W806" s="32"/>
      <c r="X806" s="32"/>
      <c r="Y806" s="32"/>
      <c r="Z806" s="32"/>
      <c r="AA806" s="32"/>
      <c r="AB806" s="32"/>
    </row>
    <row r="807" spans="1:28" ht="12" customHeight="1">
      <c r="A807" s="32"/>
      <c r="B807" s="32"/>
      <c r="C807" s="32"/>
      <c r="D807" s="32"/>
      <c r="E807" s="452"/>
      <c r="F807" s="32"/>
      <c r="G807" s="32"/>
      <c r="H807" s="32"/>
      <c r="I807" s="32"/>
      <c r="J807" s="32"/>
      <c r="K807" s="32"/>
      <c r="L807" s="32"/>
      <c r="M807" s="32"/>
      <c r="N807" s="36"/>
      <c r="O807" s="32"/>
      <c r="P807" s="32"/>
      <c r="Q807" s="32"/>
      <c r="R807" s="32"/>
      <c r="S807" s="32"/>
      <c r="T807" s="32"/>
      <c r="U807" s="32"/>
      <c r="V807" s="32"/>
      <c r="W807" s="32"/>
      <c r="X807" s="32"/>
      <c r="Y807" s="32"/>
      <c r="Z807" s="32"/>
      <c r="AA807" s="32"/>
      <c r="AB807" s="32"/>
    </row>
    <row r="808" spans="1:28" ht="12" customHeight="1">
      <c r="A808" s="32"/>
      <c r="B808" s="32"/>
      <c r="C808" s="32"/>
      <c r="D808" s="32"/>
      <c r="E808" s="452"/>
      <c r="F808" s="32"/>
      <c r="G808" s="32"/>
      <c r="H808" s="32"/>
      <c r="I808" s="32"/>
      <c r="J808" s="32"/>
      <c r="K808" s="32"/>
      <c r="L808" s="32"/>
      <c r="M808" s="32"/>
      <c r="N808" s="36"/>
      <c r="O808" s="32"/>
      <c r="P808" s="32"/>
      <c r="Q808" s="32"/>
      <c r="R808" s="32"/>
      <c r="S808" s="32"/>
      <c r="T808" s="32"/>
      <c r="U808" s="32"/>
      <c r="V808" s="32"/>
      <c r="W808" s="32"/>
      <c r="X808" s="32"/>
      <c r="Y808" s="32"/>
      <c r="Z808" s="32"/>
      <c r="AA808" s="32"/>
      <c r="AB808" s="32"/>
    </row>
    <row r="809" spans="1:28" ht="12" customHeight="1">
      <c r="A809" s="32"/>
      <c r="B809" s="32"/>
      <c r="C809" s="32"/>
      <c r="D809" s="32"/>
      <c r="E809" s="452"/>
      <c r="F809" s="32"/>
      <c r="G809" s="32"/>
      <c r="H809" s="32"/>
      <c r="I809" s="32"/>
      <c r="J809" s="32"/>
      <c r="K809" s="32"/>
      <c r="L809" s="32"/>
      <c r="M809" s="32"/>
      <c r="N809" s="36"/>
      <c r="O809" s="32"/>
      <c r="P809" s="32"/>
      <c r="Q809" s="32"/>
      <c r="R809" s="32"/>
      <c r="S809" s="32"/>
      <c r="T809" s="32"/>
      <c r="U809" s="32"/>
      <c r="V809" s="32"/>
      <c r="W809" s="32"/>
      <c r="X809" s="32"/>
      <c r="Y809" s="32"/>
      <c r="Z809" s="32"/>
      <c r="AA809" s="32"/>
      <c r="AB809" s="32"/>
    </row>
    <row r="810" spans="1:28" ht="12" customHeight="1">
      <c r="A810" s="32"/>
      <c r="B810" s="32"/>
      <c r="C810" s="32"/>
      <c r="D810" s="32"/>
      <c r="E810" s="452"/>
      <c r="F810" s="32"/>
      <c r="G810" s="32"/>
      <c r="H810" s="32"/>
      <c r="I810" s="32"/>
      <c r="J810" s="32"/>
      <c r="K810" s="32"/>
      <c r="L810" s="32"/>
      <c r="M810" s="32"/>
      <c r="N810" s="36"/>
      <c r="O810" s="32"/>
      <c r="P810" s="32"/>
      <c r="Q810" s="32"/>
      <c r="R810" s="32"/>
      <c r="S810" s="32"/>
      <c r="T810" s="32"/>
      <c r="U810" s="32"/>
      <c r="V810" s="32"/>
      <c r="W810" s="32"/>
      <c r="X810" s="32"/>
      <c r="Y810" s="32"/>
      <c r="Z810" s="32"/>
      <c r="AA810" s="32"/>
      <c r="AB810" s="32"/>
    </row>
    <row r="811" spans="1:28" ht="12" customHeight="1">
      <c r="A811" s="32"/>
      <c r="B811" s="32"/>
      <c r="C811" s="32"/>
      <c r="D811" s="32"/>
      <c r="E811" s="452"/>
      <c r="F811" s="32"/>
      <c r="G811" s="32"/>
      <c r="H811" s="32"/>
      <c r="I811" s="32"/>
      <c r="J811" s="32"/>
      <c r="K811" s="32"/>
      <c r="L811" s="32"/>
      <c r="M811" s="32"/>
      <c r="N811" s="36"/>
      <c r="O811" s="32"/>
      <c r="P811" s="32"/>
      <c r="Q811" s="32"/>
      <c r="R811" s="32"/>
      <c r="S811" s="32"/>
      <c r="T811" s="32"/>
      <c r="U811" s="32"/>
      <c r="V811" s="32"/>
      <c r="W811" s="32"/>
      <c r="X811" s="32"/>
      <c r="Y811" s="32"/>
      <c r="Z811" s="32"/>
      <c r="AA811" s="32"/>
      <c r="AB811" s="32"/>
    </row>
    <row r="812" spans="1:28" ht="12" customHeight="1">
      <c r="A812" s="32"/>
      <c r="B812" s="32"/>
      <c r="C812" s="32"/>
      <c r="D812" s="32"/>
      <c r="E812" s="452"/>
      <c r="F812" s="32"/>
      <c r="G812" s="32"/>
      <c r="H812" s="32"/>
      <c r="I812" s="32"/>
      <c r="J812" s="32"/>
      <c r="K812" s="32"/>
      <c r="L812" s="32"/>
      <c r="M812" s="32"/>
      <c r="N812" s="36"/>
      <c r="O812" s="32"/>
      <c r="P812" s="32"/>
      <c r="Q812" s="32"/>
      <c r="R812" s="32"/>
      <c r="S812" s="32"/>
      <c r="T812" s="32"/>
      <c r="U812" s="32"/>
      <c r="V812" s="32"/>
      <c r="W812" s="32"/>
      <c r="X812" s="32"/>
      <c r="Y812" s="32"/>
      <c r="Z812" s="32"/>
      <c r="AA812" s="32"/>
      <c r="AB812" s="32"/>
    </row>
    <row r="813" spans="1:28" ht="12" customHeight="1">
      <c r="A813" s="32"/>
      <c r="B813" s="32"/>
      <c r="C813" s="32"/>
      <c r="D813" s="32"/>
      <c r="E813" s="452"/>
      <c r="F813" s="32"/>
      <c r="G813" s="32"/>
      <c r="H813" s="32"/>
      <c r="I813" s="32"/>
      <c r="J813" s="32"/>
      <c r="K813" s="32"/>
      <c r="L813" s="32"/>
      <c r="M813" s="32"/>
      <c r="N813" s="36"/>
      <c r="O813" s="32"/>
      <c r="P813" s="32"/>
      <c r="Q813" s="32"/>
      <c r="R813" s="32"/>
      <c r="S813" s="32"/>
      <c r="T813" s="32"/>
      <c r="U813" s="32"/>
      <c r="V813" s="32"/>
      <c r="W813" s="32"/>
      <c r="X813" s="32"/>
      <c r="Y813" s="32"/>
      <c r="Z813" s="32"/>
      <c r="AA813" s="32"/>
      <c r="AB813" s="32"/>
    </row>
    <row r="814" spans="1:28" ht="12" customHeight="1">
      <c r="A814" s="32"/>
      <c r="B814" s="32"/>
      <c r="C814" s="32"/>
      <c r="D814" s="32"/>
      <c r="E814" s="452"/>
      <c r="F814" s="32"/>
      <c r="G814" s="32"/>
      <c r="H814" s="32"/>
      <c r="I814" s="32"/>
      <c r="J814" s="32"/>
      <c r="K814" s="32"/>
      <c r="L814" s="32"/>
      <c r="M814" s="32"/>
      <c r="N814" s="36"/>
      <c r="O814" s="32"/>
      <c r="P814" s="32"/>
      <c r="Q814" s="32"/>
      <c r="R814" s="32"/>
      <c r="S814" s="32"/>
      <c r="T814" s="32"/>
      <c r="U814" s="32"/>
      <c r="V814" s="32"/>
      <c r="W814" s="32"/>
      <c r="X814" s="32"/>
      <c r="Y814" s="32"/>
      <c r="Z814" s="32"/>
      <c r="AA814" s="32"/>
      <c r="AB814" s="32"/>
    </row>
    <row r="815" spans="1:28" ht="12" customHeight="1">
      <c r="A815" s="32"/>
      <c r="B815" s="32"/>
      <c r="C815" s="32"/>
      <c r="D815" s="32"/>
      <c r="E815" s="452"/>
      <c r="F815" s="32"/>
      <c r="G815" s="32"/>
      <c r="H815" s="32"/>
      <c r="I815" s="32"/>
      <c r="J815" s="32"/>
      <c r="K815" s="32"/>
      <c r="L815" s="32"/>
      <c r="M815" s="32"/>
      <c r="N815" s="36"/>
      <c r="O815" s="32"/>
      <c r="P815" s="32"/>
      <c r="Q815" s="32"/>
      <c r="R815" s="32"/>
      <c r="S815" s="32"/>
      <c r="T815" s="32"/>
      <c r="U815" s="32"/>
      <c r="V815" s="32"/>
      <c r="W815" s="32"/>
      <c r="X815" s="32"/>
      <c r="Y815" s="32"/>
      <c r="Z815" s="32"/>
      <c r="AA815" s="32"/>
      <c r="AB815" s="32"/>
    </row>
    <row r="816" spans="1:28" ht="12" customHeight="1">
      <c r="A816" s="32"/>
      <c r="B816" s="32"/>
      <c r="C816" s="32"/>
      <c r="D816" s="32"/>
      <c r="E816" s="452"/>
      <c r="F816" s="32"/>
      <c r="G816" s="32"/>
      <c r="H816" s="32"/>
      <c r="I816" s="32"/>
      <c r="J816" s="32"/>
      <c r="K816" s="32"/>
      <c r="L816" s="32"/>
      <c r="M816" s="32"/>
      <c r="N816" s="36"/>
      <c r="O816" s="32"/>
      <c r="P816" s="32"/>
      <c r="Q816" s="32"/>
      <c r="R816" s="32"/>
      <c r="S816" s="32"/>
      <c r="T816" s="32"/>
      <c r="U816" s="32"/>
      <c r="V816" s="32"/>
      <c r="W816" s="32"/>
      <c r="X816" s="32"/>
      <c r="Y816" s="32"/>
      <c r="Z816" s="32"/>
      <c r="AA816" s="32"/>
      <c r="AB816" s="32"/>
    </row>
    <row r="817" spans="1:28" ht="12" customHeight="1">
      <c r="A817" s="32"/>
      <c r="B817" s="32"/>
      <c r="C817" s="32"/>
      <c r="D817" s="32"/>
      <c r="E817" s="452"/>
      <c r="F817" s="32"/>
      <c r="G817" s="32"/>
      <c r="H817" s="32"/>
      <c r="I817" s="32"/>
      <c r="J817" s="32"/>
      <c r="K817" s="32"/>
      <c r="L817" s="32"/>
      <c r="M817" s="32"/>
      <c r="N817" s="36"/>
      <c r="O817" s="32"/>
      <c r="P817" s="32"/>
      <c r="Q817" s="32"/>
      <c r="R817" s="32"/>
      <c r="S817" s="32"/>
      <c r="T817" s="32"/>
      <c r="U817" s="32"/>
      <c r="V817" s="32"/>
      <c r="W817" s="32"/>
      <c r="X817" s="32"/>
      <c r="Y817" s="32"/>
      <c r="Z817" s="32"/>
      <c r="AA817" s="32"/>
      <c r="AB817" s="32"/>
    </row>
    <row r="818" spans="1:28" ht="12" customHeight="1">
      <c r="A818" s="32"/>
      <c r="B818" s="32"/>
      <c r="C818" s="32"/>
      <c r="D818" s="32"/>
      <c r="E818" s="452"/>
      <c r="F818" s="32"/>
      <c r="G818" s="32"/>
      <c r="H818" s="32"/>
      <c r="I818" s="32"/>
      <c r="J818" s="32"/>
      <c r="K818" s="32"/>
      <c r="L818" s="32"/>
      <c r="M818" s="32"/>
      <c r="N818" s="36"/>
      <c r="O818" s="32"/>
      <c r="P818" s="32"/>
      <c r="Q818" s="32"/>
      <c r="R818" s="32"/>
      <c r="S818" s="32"/>
      <c r="T818" s="32"/>
      <c r="U818" s="32"/>
      <c r="V818" s="32"/>
      <c r="W818" s="32"/>
      <c r="X818" s="32"/>
      <c r="Y818" s="32"/>
      <c r="Z818" s="32"/>
      <c r="AA818" s="32"/>
      <c r="AB818" s="32"/>
    </row>
    <row r="819" spans="1:28" ht="12" customHeight="1">
      <c r="A819" s="32"/>
      <c r="B819" s="32"/>
      <c r="C819" s="32"/>
      <c r="D819" s="32"/>
      <c r="E819" s="452"/>
      <c r="F819" s="32"/>
      <c r="G819" s="32"/>
      <c r="H819" s="32"/>
      <c r="I819" s="32"/>
      <c r="J819" s="32"/>
      <c r="K819" s="32"/>
      <c r="L819" s="32"/>
      <c r="M819" s="32"/>
      <c r="N819" s="36"/>
      <c r="O819" s="32"/>
      <c r="P819" s="32"/>
      <c r="Q819" s="32"/>
      <c r="R819" s="32"/>
      <c r="S819" s="32"/>
      <c r="T819" s="32"/>
      <c r="U819" s="32"/>
      <c r="V819" s="32"/>
      <c r="W819" s="32"/>
      <c r="X819" s="32"/>
      <c r="Y819" s="32"/>
      <c r="Z819" s="32"/>
      <c r="AA819" s="32"/>
      <c r="AB819" s="32"/>
    </row>
    <row r="820" spans="1:28" ht="12" customHeight="1">
      <c r="A820" s="32"/>
      <c r="B820" s="32"/>
      <c r="C820" s="32"/>
      <c r="D820" s="32"/>
      <c r="E820" s="452"/>
      <c r="F820" s="32"/>
      <c r="G820" s="32"/>
      <c r="H820" s="32"/>
      <c r="I820" s="32"/>
      <c r="J820" s="32"/>
      <c r="K820" s="32"/>
      <c r="L820" s="32"/>
      <c r="M820" s="32"/>
      <c r="N820" s="36"/>
      <c r="O820" s="32"/>
      <c r="P820" s="32"/>
      <c r="Q820" s="32"/>
      <c r="R820" s="32"/>
      <c r="S820" s="32"/>
      <c r="T820" s="32"/>
      <c r="U820" s="32"/>
      <c r="V820" s="32"/>
      <c r="W820" s="32"/>
      <c r="X820" s="32"/>
      <c r="Y820" s="32"/>
      <c r="Z820" s="32"/>
      <c r="AA820" s="32"/>
      <c r="AB820" s="32"/>
    </row>
    <row r="821" spans="1:28" ht="12" customHeight="1">
      <c r="A821" s="32"/>
      <c r="B821" s="32"/>
      <c r="C821" s="32"/>
      <c r="D821" s="32"/>
      <c r="E821" s="452"/>
      <c r="F821" s="32"/>
      <c r="G821" s="32"/>
      <c r="H821" s="32"/>
      <c r="I821" s="32"/>
      <c r="J821" s="32"/>
      <c r="K821" s="32"/>
      <c r="L821" s="32"/>
      <c r="M821" s="32"/>
      <c r="N821" s="36"/>
      <c r="O821" s="32"/>
      <c r="P821" s="32"/>
      <c r="Q821" s="32"/>
      <c r="R821" s="32"/>
      <c r="S821" s="32"/>
      <c r="T821" s="32"/>
      <c r="U821" s="32"/>
      <c r="V821" s="32"/>
      <c r="W821" s="32"/>
      <c r="X821" s="32"/>
      <c r="Y821" s="32"/>
      <c r="Z821" s="32"/>
      <c r="AA821" s="32"/>
      <c r="AB821" s="32"/>
    </row>
    <row r="822" spans="1:28" ht="12" customHeight="1">
      <c r="A822" s="32"/>
      <c r="B822" s="32"/>
      <c r="C822" s="32"/>
      <c r="D822" s="32"/>
      <c r="E822" s="452"/>
      <c r="F822" s="32"/>
      <c r="G822" s="32"/>
      <c r="H822" s="32"/>
      <c r="I822" s="32"/>
      <c r="J822" s="32"/>
      <c r="K822" s="32"/>
      <c r="L822" s="32"/>
      <c r="M822" s="32"/>
      <c r="N822" s="36"/>
      <c r="O822" s="32"/>
      <c r="P822" s="32"/>
      <c r="Q822" s="32"/>
      <c r="R822" s="32"/>
      <c r="S822" s="32"/>
      <c r="T822" s="32"/>
      <c r="U822" s="32"/>
      <c r="V822" s="32"/>
      <c r="W822" s="32"/>
      <c r="X822" s="32"/>
      <c r="Y822" s="32"/>
      <c r="Z822" s="32"/>
      <c r="AA822" s="32"/>
      <c r="AB822" s="32"/>
    </row>
    <row r="823" spans="1:28" ht="12" customHeight="1">
      <c r="A823" s="32"/>
      <c r="B823" s="32"/>
      <c r="C823" s="32"/>
      <c r="D823" s="32"/>
      <c r="E823" s="452"/>
      <c r="F823" s="32"/>
      <c r="G823" s="32"/>
      <c r="H823" s="32"/>
      <c r="I823" s="32"/>
      <c r="J823" s="32"/>
      <c r="K823" s="32"/>
      <c r="L823" s="32"/>
      <c r="M823" s="32"/>
      <c r="N823" s="36"/>
      <c r="O823" s="32"/>
      <c r="P823" s="32"/>
      <c r="Q823" s="32"/>
      <c r="R823" s="32"/>
      <c r="S823" s="32"/>
      <c r="T823" s="32"/>
      <c r="U823" s="32"/>
      <c r="V823" s="32"/>
      <c r="W823" s="32"/>
      <c r="X823" s="32"/>
      <c r="Y823" s="32"/>
      <c r="Z823" s="32"/>
      <c r="AA823" s="32"/>
      <c r="AB823" s="32"/>
    </row>
    <row r="824" spans="1:28" ht="12" customHeight="1">
      <c r="A824" s="32"/>
      <c r="B824" s="32"/>
      <c r="C824" s="32"/>
      <c r="D824" s="32"/>
      <c r="E824" s="452"/>
      <c r="F824" s="32"/>
      <c r="G824" s="32"/>
      <c r="H824" s="32"/>
      <c r="I824" s="32"/>
      <c r="J824" s="32"/>
      <c r="K824" s="32"/>
      <c r="L824" s="32"/>
      <c r="M824" s="32"/>
      <c r="N824" s="36"/>
      <c r="O824" s="32"/>
      <c r="P824" s="32"/>
      <c r="Q824" s="32"/>
      <c r="R824" s="32"/>
      <c r="S824" s="32"/>
      <c r="T824" s="32"/>
      <c r="U824" s="32"/>
      <c r="V824" s="32"/>
      <c r="W824" s="32"/>
      <c r="X824" s="32"/>
      <c r="Y824" s="32"/>
      <c r="Z824" s="32"/>
      <c r="AA824" s="32"/>
      <c r="AB824" s="32"/>
    </row>
    <row r="825" spans="1:28" ht="12" customHeight="1">
      <c r="A825" s="32"/>
      <c r="B825" s="32"/>
      <c r="C825" s="32"/>
      <c r="D825" s="32"/>
      <c r="E825" s="452"/>
      <c r="F825" s="32"/>
      <c r="G825" s="32"/>
      <c r="H825" s="32"/>
      <c r="I825" s="32"/>
      <c r="J825" s="32"/>
      <c r="K825" s="32"/>
      <c r="L825" s="32"/>
      <c r="M825" s="32"/>
      <c r="N825" s="36"/>
      <c r="O825" s="32"/>
      <c r="P825" s="32"/>
      <c r="Q825" s="32"/>
      <c r="R825" s="32"/>
      <c r="S825" s="32"/>
      <c r="T825" s="32"/>
      <c r="U825" s="32"/>
      <c r="V825" s="32"/>
      <c r="W825" s="32"/>
      <c r="X825" s="32"/>
      <c r="Y825" s="32"/>
      <c r="Z825" s="32"/>
      <c r="AA825" s="32"/>
      <c r="AB825" s="32"/>
    </row>
    <row r="826" spans="1:28" ht="12" customHeight="1">
      <c r="A826" s="32"/>
      <c r="B826" s="32"/>
      <c r="C826" s="32"/>
      <c r="D826" s="32"/>
      <c r="E826" s="452"/>
      <c r="F826" s="32"/>
      <c r="G826" s="32"/>
      <c r="H826" s="32"/>
      <c r="I826" s="32"/>
      <c r="J826" s="32"/>
      <c r="K826" s="32"/>
      <c r="L826" s="32"/>
      <c r="M826" s="32"/>
      <c r="N826" s="36"/>
      <c r="O826" s="32"/>
      <c r="P826" s="32"/>
      <c r="Q826" s="32"/>
      <c r="R826" s="32"/>
      <c r="S826" s="32"/>
      <c r="T826" s="32"/>
      <c r="U826" s="32"/>
      <c r="V826" s="32"/>
      <c r="W826" s="32"/>
      <c r="X826" s="32"/>
      <c r="Y826" s="32"/>
      <c r="Z826" s="32"/>
      <c r="AA826" s="32"/>
      <c r="AB826" s="32"/>
    </row>
    <row r="827" spans="1:28" ht="12" customHeight="1">
      <c r="A827" s="32"/>
      <c r="B827" s="32"/>
      <c r="C827" s="32"/>
      <c r="D827" s="32"/>
      <c r="E827" s="452"/>
      <c r="F827" s="32"/>
      <c r="G827" s="32"/>
      <c r="H827" s="32"/>
      <c r="I827" s="32"/>
      <c r="J827" s="32"/>
      <c r="K827" s="32"/>
      <c r="L827" s="32"/>
      <c r="M827" s="32"/>
      <c r="N827" s="36"/>
      <c r="O827" s="32"/>
      <c r="P827" s="32"/>
      <c r="Q827" s="32"/>
      <c r="R827" s="32"/>
      <c r="S827" s="32"/>
      <c r="T827" s="32"/>
      <c r="U827" s="32"/>
      <c r="V827" s="32"/>
      <c r="W827" s="32"/>
      <c r="X827" s="32"/>
      <c r="Y827" s="32"/>
      <c r="Z827" s="32"/>
      <c r="AA827" s="32"/>
      <c r="AB827" s="32"/>
    </row>
    <row r="828" spans="1:28" ht="12" customHeight="1">
      <c r="A828" s="32"/>
      <c r="B828" s="32"/>
      <c r="C828" s="32"/>
      <c r="D828" s="32"/>
      <c r="E828" s="452"/>
      <c r="F828" s="32"/>
      <c r="G828" s="32"/>
      <c r="H828" s="32"/>
      <c r="I828" s="32"/>
      <c r="J828" s="32"/>
      <c r="K828" s="32"/>
      <c r="L828" s="32"/>
      <c r="M828" s="32"/>
      <c r="N828" s="36"/>
      <c r="O828" s="32"/>
      <c r="P828" s="32"/>
      <c r="Q828" s="32"/>
      <c r="R828" s="32"/>
      <c r="S828" s="32"/>
      <c r="T828" s="32"/>
      <c r="U828" s="32"/>
      <c r="V828" s="32"/>
      <c r="W828" s="32"/>
      <c r="X828" s="32"/>
      <c r="Y828" s="32"/>
      <c r="Z828" s="32"/>
      <c r="AA828" s="32"/>
      <c r="AB828" s="32"/>
    </row>
    <row r="829" spans="1:28" ht="12" customHeight="1">
      <c r="A829" s="32"/>
      <c r="B829" s="32"/>
      <c r="C829" s="32"/>
      <c r="D829" s="32"/>
      <c r="E829" s="452"/>
      <c r="F829" s="32"/>
      <c r="G829" s="32"/>
      <c r="H829" s="32"/>
      <c r="I829" s="32"/>
      <c r="J829" s="32"/>
      <c r="K829" s="32"/>
      <c r="L829" s="32"/>
      <c r="M829" s="32"/>
      <c r="N829" s="36"/>
      <c r="O829" s="32"/>
      <c r="P829" s="32"/>
      <c r="Q829" s="32"/>
      <c r="R829" s="32"/>
      <c r="S829" s="32"/>
      <c r="T829" s="32"/>
      <c r="U829" s="32"/>
      <c r="V829" s="32"/>
      <c r="W829" s="32"/>
      <c r="X829" s="32"/>
      <c r="Y829" s="32"/>
      <c r="Z829" s="32"/>
      <c r="AA829" s="32"/>
      <c r="AB829" s="32"/>
    </row>
    <row r="830" spans="1:28" ht="12" customHeight="1">
      <c r="A830" s="32"/>
      <c r="B830" s="32"/>
      <c r="C830" s="32"/>
      <c r="D830" s="32"/>
      <c r="E830" s="452"/>
      <c r="F830" s="32"/>
      <c r="G830" s="32"/>
      <c r="H830" s="32"/>
      <c r="I830" s="32"/>
      <c r="J830" s="32"/>
      <c r="K830" s="32"/>
      <c r="L830" s="32"/>
      <c r="M830" s="32"/>
      <c r="N830" s="36"/>
      <c r="O830" s="32"/>
      <c r="P830" s="32"/>
      <c r="Q830" s="32"/>
      <c r="R830" s="32"/>
      <c r="S830" s="32"/>
      <c r="T830" s="32"/>
      <c r="U830" s="32"/>
      <c r="V830" s="32"/>
      <c r="W830" s="32"/>
      <c r="X830" s="32"/>
      <c r="Y830" s="32"/>
      <c r="Z830" s="32"/>
      <c r="AA830" s="32"/>
      <c r="AB830" s="32"/>
    </row>
    <row r="831" spans="1:28" ht="12" customHeight="1">
      <c r="A831" s="32"/>
      <c r="B831" s="32"/>
      <c r="C831" s="32"/>
      <c r="D831" s="32"/>
      <c r="E831" s="452"/>
      <c r="F831" s="32"/>
      <c r="G831" s="32"/>
      <c r="H831" s="32"/>
      <c r="I831" s="32"/>
      <c r="J831" s="32"/>
      <c r="K831" s="32"/>
      <c r="L831" s="32"/>
      <c r="M831" s="32"/>
      <c r="N831" s="36"/>
      <c r="O831" s="32"/>
      <c r="P831" s="32"/>
      <c r="Q831" s="32"/>
      <c r="R831" s="32"/>
      <c r="S831" s="32"/>
      <c r="T831" s="32"/>
      <c r="U831" s="32"/>
      <c r="V831" s="32"/>
      <c r="W831" s="32"/>
      <c r="X831" s="32"/>
      <c r="Y831" s="32"/>
      <c r="Z831" s="32"/>
      <c r="AA831" s="32"/>
      <c r="AB831" s="32"/>
    </row>
    <row r="832" spans="1:28" ht="12" customHeight="1">
      <c r="A832" s="32"/>
      <c r="B832" s="32"/>
      <c r="C832" s="32"/>
      <c r="D832" s="32"/>
      <c r="E832" s="452"/>
      <c r="F832" s="32"/>
      <c r="G832" s="32"/>
      <c r="H832" s="32"/>
      <c r="I832" s="32"/>
      <c r="J832" s="32"/>
      <c r="K832" s="32"/>
      <c r="L832" s="32"/>
      <c r="M832" s="32"/>
      <c r="N832" s="36"/>
      <c r="O832" s="32"/>
      <c r="P832" s="32"/>
      <c r="Q832" s="32"/>
      <c r="R832" s="32"/>
      <c r="S832" s="32"/>
      <c r="T832" s="32"/>
      <c r="U832" s="32"/>
      <c r="V832" s="32"/>
      <c r="W832" s="32"/>
      <c r="X832" s="32"/>
      <c r="Y832" s="32"/>
      <c r="Z832" s="32"/>
      <c r="AA832" s="32"/>
      <c r="AB832" s="32"/>
    </row>
    <row r="833" spans="1:28" ht="12" customHeight="1">
      <c r="A833" s="32"/>
      <c r="B833" s="32"/>
      <c r="C833" s="32"/>
      <c r="D833" s="32"/>
      <c r="E833" s="452"/>
      <c r="F833" s="32"/>
      <c r="G833" s="32"/>
      <c r="H833" s="32"/>
      <c r="I833" s="32"/>
      <c r="J833" s="32"/>
      <c r="K833" s="32"/>
      <c r="L833" s="32"/>
      <c r="M833" s="32"/>
      <c r="N833" s="36"/>
      <c r="O833" s="32"/>
      <c r="P833" s="32"/>
      <c r="Q833" s="32"/>
      <c r="R833" s="32"/>
      <c r="S833" s="32"/>
      <c r="T833" s="32"/>
      <c r="U833" s="32"/>
      <c r="V833" s="32"/>
      <c r="W833" s="32"/>
      <c r="X833" s="32"/>
      <c r="Y833" s="32"/>
      <c r="Z833" s="32"/>
      <c r="AA833" s="32"/>
      <c r="AB833" s="32"/>
    </row>
    <row r="834" spans="1:28" ht="12" customHeight="1">
      <c r="A834" s="32"/>
      <c r="B834" s="32"/>
      <c r="C834" s="32"/>
      <c r="D834" s="32"/>
      <c r="E834" s="452"/>
      <c r="F834" s="32"/>
      <c r="G834" s="32"/>
      <c r="H834" s="32"/>
      <c r="I834" s="32"/>
      <c r="J834" s="32"/>
      <c r="K834" s="32"/>
      <c r="L834" s="32"/>
      <c r="M834" s="32"/>
      <c r="N834" s="36"/>
      <c r="O834" s="32"/>
      <c r="P834" s="32"/>
      <c r="Q834" s="32"/>
      <c r="R834" s="32"/>
      <c r="S834" s="32"/>
      <c r="T834" s="32"/>
      <c r="U834" s="32"/>
      <c r="V834" s="32"/>
      <c r="W834" s="32"/>
      <c r="X834" s="32"/>
      <c r="Y834" s="32"/>
      <c r="Z834" s="32"/>
      <c r="AA834" s="32"/>
      <c r="AB834" s="32"/>
    </row>
    <row r="835" spans="1:28" ht="12" customHeight="1">
      <c r="A835" s="32"/>
      <c r="B835" s="32"/>
      <c r="C835" s="32"/>
      <c r="D835" s="32"/>
      <c r="E835" s="452"/>
      <c r="F835" s="32"/>
      <c r="G835" s="32"/>
      <c r="H835" s="32"/>
      <c r="I835" s="32"/>
      <c r="J835" s="32"/>
      <c r="K835" s="32"/>
      <c r="L835" s="32"/>
      <c r="M835" s="32"/>
      <c r="N835" s="36"/>
      <c r="O835" s="32"/>
      <c r="P835" s="32"/>
      <c r="Q835" s="32"/>
      <c r="R835" s="32"/>
      <c r="S835" s="32"/>
      <c r="T835" s="32"/>
      <c r="U835" s="32"/>
      <c r="V835" s="32"/>
      <c r="W835" s="32"/>
      <c r="X835" s="32"/>
      <c r="Y835" s="32"/>
      <c r="Z835" s="32"/>
      <c r="AA835" s="32"/>
      <c r="AB835" s="32"/>
    </row>
    <row r="836" spans="1:28" ht="12" customHeight="1">
      <c r="A836" s="32"/>
      <c r="B836" s="32"/>
      <c r="C836" s="32"/>
      <c r="D836" s="32"/>
      <c r="E836" s="452"/>
      <c r="F836" s="32"/>
      <c r="G836" s="32"/>
      <c r="H836" s="32"/>
      <c r="I836" s="32"/>
      <c r="J836" s="32"/>
      <c r="K836" s="32"/>
      <c r="L836" s="32"/>
      <c r="M836" s="32"/>
      <c r="N836" s="36"/>
      <c r="O836" s="32"/>
      <c r="P836" s="32"/>
      <c r="Q836" s="32"/>
      <c r="R836" s="32"/>
      <c r="S836" s="32"/>
      <c r="T836" s="32"/>
      <c r="U836" s="32"/>
      <c r="V836" s="32"/>
      <c r="W836" s="32"/>
      <c r="X836" s="32"/>
      <c r="Y836" s="32"/>
      <c r="Z836" s="32"/>
      <c r="AA836" s="32"/>
      <c r="AB836" s="32"/>
    </row>
    <row r="837" spans="1:28" ht="12" customHeight="1">
      <c r="A837" s="32"/>
      <c r="B837" s="32"/>
      <c r="C837" s="32"/>
      <c r="D837" s="32"/>
      <c r="E837" s="452"/>
      <c r="F837" s="32"/>
      <c r="G837" s="32"/>
      <c r="H837" s="32"/>
      <c r="I837" s="32"/>
      <c r="J837" s="32"/>
      <c r="K837" s="32"/>
      <c r="L837" s="32"/>
      <c r="M837" s="32"/>
      <c r="N837" s="36"/>
      <c r="O837" s="32"/>
      <c r="P837" s="32"/>
      <c r="Q837" s="32"/>
      <c r="R837" s="32"/>
      <c r="S837" s="32"/>
      <c r="T837" s="32"/>
      <c r="U837" s="32"/>
      <c r="V837" s="32"/>
      <c r="W837" s="32"/>
      <c r="X837" s="32"/>
      <c r="Y837" s="32"/>
      <c r="Z837" s="32"/>
      <c r="AA837" s="32"/>
      <c r="AB837" s="32"/>
    </row>
    <row r="838" spans="1:28" ht="12" customHeight="1">
      <c r="A838" s="32"/>
      <c r="B838" s="32"/>
      <c r="C838" s="32"/>
      <c r="D838" s="32"/>
      <c r="E838" s="452"/>
      <c r="F838" s="32"/>
      <c r="G838" s="32"/>
      <c r="H838" s="32"/>
      <c r="I838" s="32"/>
      <c r="J838" s="32"/>
      <c r="K838" s="32"/>
      <c r="L838" s="32"/>
      <c r="M838" s="32"/>
      <c r="N838" s="36"/>
      <c r="O838" s="32"/>
      <c r="P838" s="32"/>
      <c r="Q838" s="32"/>
      <c r="R838" s="32"/>
      <c r="S838" s="32"/>
      <c r="T838" s="32"/>
      <c r="U838" s="32"/>
      <c r="V838" s="32"/>
      <c r="W838" s="32"/>
      <c r="X838" s="32"/>
      <c r="Y838" s="32"/>
      <c r="Z838" s="32"/>
      <c r="AA838" s="32"/>
      <c r="AB838" s="32"/>
    </row>
    <row r="839" spans="1:28" ht="12" customHeight="1">
      <c r="A839" s="32"/>
      <c r="B839" s="32"/>
      <c r="C839" s="32"/>
      <c r="D839" s="32"/>
      <c r="E839" s="452"/>
      <c r="F839" s="32"/>
      <c r="G839" s="32"/>
      <c r="H839" s="32"/>
      <c r="I839" s="32"/>
      <c r="J839" s="32"/>
      <c r="K839" s="32"/>
      <c r="L839" s="32"/>
      <c r="M839" s="32"/>
      <c r="N839" s="36"/>
      <c r="O839" s="32"/>
      <c r="P839" s="32"/>
      <c r="Q839" s="32"/>
      <c r="R839" s="32"/>
      <c r="S839" s="32"/>
      <c r="T839" s="32"/>
      <c r="U839" s="32"/>
      <c r="V839" s="32"/>
      <c r="W839" s="32"/>
      <c r="X839" s="32"/>
      <c r="Y839" s="32"/>
      <c r="Z839" s="32"/>
      <c r="AA839" s="32"/>
      <c r="AB839" s="32"/>
    </row>
    <row r="840" spans="1:28" ht="12" customHeight="1">
      <c r="A840" s="32"/>
      <c r="B840" s="32"/>
      <c r="C840" s="32"/>
      <c r="D840" s="32"/>
      <c r="E840" s="452"/>
      <c r="F840" s="32"/>
      <c r="G840" s="32"/>
      <c r="H840" s="32"/>
      <c r="I840" s="32"/>
      <c r="J840" s="32"/>
      <c r="K840" s="32"/>
      <c r="L840" s="32"/>
      <c r="M840" s="32"/>
      <c r="N840" s="36"/>
      <c r="O840" s="32"/>
      <c r="P840" s="32"/>
      <c r="Q840" s="32"/>
      <c r="R840" s="32"/>
      <c r="S840" s="32"/>
      <c r="T840" s="32"/>
      <c r="U840" s="32"/>
      <c r="V840" s="32"/>
      <c r="W840" s="32"/>
      <c r="X840" s="32"/>
      <c r="Y840" s="32"/>
      <c r="Z840" s="32"/>
      <c r="AA840" s="32"/>
      <c r="AB840" s="32"/>
    </row>
    <row r="841" spans="1:28" ht="12" customHeight="1">
      <c r="A841" s="32"/>
      <c r="B841" s="32"/>
      <c r="C841" s="32"/>
      <c r="D841" s="32"/>
      <c r="E841" s="452"/>
      <c r="F841" s="32"/>
      <c r="G841" s="32"/>
      <c r="H841" s="32"/>
      <c r="I841" s="32"/>
      <c r="J841" s="32"/>
      <c r="K841" s="32"/>
      <c r="L841" s="32"/>
      <c r="M841" s="32"/>
      <c r="N841" s="36"/>
      <c r="O841" s="32"/>
      <c r="P841" s="32"/>
      <c r="Q841" s="32"/>
      <c r="R841" s="32"/>
      <c r="S841" s="32"/>
      <c r="T841" s="32"/>
      <c r="U841" s="32"/>
      <c r="V841" s="32"/>
      <c r="W841" s="32"/>
      <c r="X841" s="32"/>
      <c r="Y841" s="32"/>
      <c r="Z841" s="32"/>
      <c r="AA841" s="32"/>
      <c r="AB841" s="32"/>
    </row>
    <row r="842" spans="1:28" ht="12" customHeight="1">
      <c r="A842" s="32"/>
      <c r="B842" s="32"/>
      <c r="C842" s="32"/>
      <c r="D842" s="32"/>
      <c r="E842" s="452"/>
      <c r="F842" s="32"/>
      <c r="G842" s="32"/>
      <c r="H842" s="32"/>
      <c r="I842" s="32"/>
      <c r="J842" s="32"/>
      <c r="K842" s="32"/>
      <c r="L842" s="32"/>
      <c r="M842" s="32"/>
      <c r="N842" s="36"/>
      <c r="O842" s="32"/>
      <c r="P842" s="32"/>
      <c r="Q842" s="32"/>
      <c r="R842" s="32"/>
      <c r="S842" s="32"/>
      <c r="T842" s="32"/>
      <c r="U842" s="32"/>
      <c r="V842" s="32"/>
      <c r="W842" s="32"/>
      <c r="X842" s="32"/>
      <c r="Y842" s="32"/>
      <c r="Z842" s="32"/>
      <c r="AA842" s="32"/>
      <c r="AB842" s="32"/>
    </row>
    <row r="843" spans="1:28" ht="12" customHeight="1">
      <c r="A843" s="32"/>
      <c r="B843" s="32"/>
      <c r="C843" s="32"/>
      <c r="D843" s="32"/>
      <c r="E843" s="452"/>
      <c r="F843" s="32"/>
      <c r="G843" s="32"/>
      <c r="H843" s="32"/>
      <c r="I843" s="32"/>
      <c r="J843" s="32"/>
      <c r="K843" s="32"/>
      <c r="L843" s="32"/>
      <c r="M843" s="32"/>
      <c r="N843" s="36"/>
      <c r="O843" s="32"/>
      <c r="P843" s="32"/>
      <c r="Q843" s="32"/>
      <c r="R843" s="32"/>
      <c r="S843" s="32"/>
      <c r="T843" s="32"/>
      <c r="U843" s="32"/>
      <c r="V843" s="32"/>
      <c r="W843" s="32"/>
      <c r="X843" s="32"/>
      <c r="Y843" s="32"/>
      <c r="Z843" s="32"/>
      <c r="AA843" s="32"/>
      <c r="AB843" s="32"/>
    </row>
    <row r="844" spans="1:28" ht="12" customHeight="1">
      <c r="A844" s="32"/>
      <c r="B844" s="32"/>
      <c r="C844" s="32"/>
      <c r="D844" s="32"/>
      <c r="E844" s="452"/>
      <c r="F844" s="32"/>
      <c r="G844" s="32"/>
      <c r="H844" s="32"/>
      <c r="I844" s="32"/>
      <c r="J844" s="32"/>
      <c r="K844" s="32"/>
      <c r="L844" s="32"/>
      <c r="M844" s="32"/>
      <c r="N844" s="36"/>
      <c r="O844" s="32"/>
      <c r="P844" s="32"/>
      <c r="Q844" s="32"/>
      <c r="R844" s="32"/>
      <c r="S844" s="32"/>
      <c r="T844" s="32"/>
      <c r="U844" s="32"/>
      <c r="V844" s="32"/>
      <c r="W844" s="32"/>
      <c r="X844" s="32"/>
      <c r="Y844" s="32"/>
      <c r="Z844" s="32"/>
      <c r="AA844" s="32"/>
      <c r="AB844" s="32"/>
    </row>
    <row r="845" spans="1:28" ht="12" customHeight="1">
      <c r="A845" s="32"/>
      <c r="B845" s="32"/>
      <c r="C845" s="32"/>
      <c r="D845" s="32"/>
      <c r="E845" s="452"/>
      <c r="F845" s="32"/>
      <c r="G845" s="32"/>
      <c r="H845" s="32"/>
      <c r="I845" s="32"/>
      <c r="J845" s="32"/>
      <c r="K845" s="32"/>
      <c r="L845" s="32"/>
      <c r="M845" s="32"/>
      <c r="N845" s="36"/>
      <c r="O845" s="32"/>
      <c r="P845" s="32"/>
      <c r="Q845" s="32"/>
      <c r="R845" s="32"/>
      <c r="S845" s="32"/>
      <c r="T845" s="32"/>
      <c r="U845" s="32"/>
      <c r="V845" s="32"/>
      <c r="W845" s="32"/>
      <c r="X845" s="32"/>
      <c r="Y845" s="32"/>
      <c r="Z845" s="32"/>
      <c r="AA845" s="32"/>
      <c r="AB845" s="32"/>
    </row>
    <row r="846" spans="1:28" ht="12" customHeight="1">
      <c r="A846" s="32"/>
      <c r="B846" s="32"/>
      <c r="C846" s="32"/>
      <c r="D846" s="32"/>
      <c r="E846" s="452"/>
      <c r="F846" s="32"/>
      <c r="G846" s="32"/>
      <c r="H846" s="32"/>
      <c r="I846" s="32"/>
      <c r="J846" s="32"/>
      <c r="K846" s="32"/>
      <c r="L846" s="32"/>
      <c r="M846" s="32"/>
      <c r="N846" s="36"/>
      <c r="O846" s="32"/>
      <c r="P846" s="32"/>
      <c r="Q846" s="32"/>
      <c r="R846" s="32"/>
      <c r="S846" s="32"/>
      <c r="T846" s="32"/>
      <c r="U846" s="32"/>
      <c r="V846" s="32"/>
      <c r="W846" s="32"/>
      <c r="X846" s="32"/>
      <c r="Y846" s="32"/>
      <c r="Z846" s="32"/>
      <c r="AA846" s="32"/>
      <c r="AB846" s="32"/>
    </row>
    <row r="847" spans="1:28" ht="12" customHeight="1">
      <c r="A847" s="32"/>
      <c r="B847" s="32"/>
      <c r="C847" s="32"/>
      <c r="D847" s="32"/>
      <c r="E847" s="452"/>
      <c r="F847" s="32"/>
      <c r="G847" s="32"/>
      <c r="H847" s="32"/>
      <c r="I847" s="32"/>
      <c r="J847" s="32"/>
      <c r="K847" s="32"/>
      <c r="L847" s="32"/>
      <c r="M847" s="32"/>
      <c r="N847" s="36"/>
      <c r="O847" s="32"/>
      <c r="P847" s="32"/>
      <c r="Q847" s="32"/>
      <c r="R847" s="32"/>
      <c r="S847" s="32"/>
      <c r="T847" s="32"/>
      <c r="U847" s="32"/>
      <c r="V847" s="32"/>
      <c r="W847" s="32"/>
      <c r="X847" s="32"/>
      <c r="Y847" s="32"/>
      <c r="Z847" s="32"/>
      <c r="AA847" s="32"/>
      <c r="AB847" s="32"/>
    </row>
    <row r="848" spans="1:28" ht="12" customHeight="1">
      <c r="A848" s="32"/>
      <c r="B848" s="32"/>
      <c r="C848" s="32"/>
      <c r="D848" s="32"/>
      <c r="E848" s="452"/>
      <c r="F848" s="32"/>
      <c r="G848" s="32"/>
      <c r="H848" s="32"/>
      <c r="I848" s="32"/>
      <c r="J848" s="32"/>
      <c r="K848" s="32"/>
      <c r="L848" s="32"/>
      <c r="M848" s="32"/>
      <c r="N848" s="36"/>
      <c r="O848" s="32"/>
      <c r="P848" s="32"/>
      <c r="Q848" s="32"/>
      <c r="R848" s="32"/>
      <c r="S848" s="32"/>
      <c r="T848" s="32"/>
      <c r="U848" s="32"/>
      <c r="V848" s="32"/>
      <c r="W848" s="32"/>
      <c r="X848" s="32"/>
      <c r="Y848" s="32"/>
      <c r="Z848" s="32"/>
      <c r="AA848" s="32"/>
      <c r="AB848" s="32"/>
    </row>
    <row r="849" spans="1:28" ht="12" customHeight="1">
      <c r="A849" s="32"/>
      <c r="B849" s="32"/>
      <c r="C849" s="32"/>
      <c r="D849" s="32"/>
      <c r="E849" s="452"/>
      <c r="F849" s="32"/>
      <c r="G849" s="32"/>
      <c r="H849" s="32"/>
      <c r="I849" s="32"/>
      <c r="J849" s="32"/>
      <c r="K849" s="32"/>
      <c r="L849" s="32"/>
      <c r="M849" s="32"/>
      <c r="N849" s="36"/>
      <c r="O849" s="32"/>
      <c r="P849" s="32"/>
      <c r="Q849" s="32"/>
      <c r="R849" s="32"/>
      <c r="S849" s="32"/>
      <c r="T849" s="32"/>
      <c r="U849" s="32"/>
      <c r="V849" s="32"/>
      <c r="W849" s="32"/>
      <c r="X849" s="32"/>
      <c r="Y849" s="32"/>
      <c r="Z849" s="32"/>
      <c r="AA849" s="32"/>
      <c r="AB849" s="32"/>
    </row>
    <row r="850" spans="1:28" ht="12" customHeight="1">
      <c r="A850" s="32"/>
      <c r="B850" s="32"/>
      <c r="C850" s="32"/>
      <c r="D850" s="32"/>
      <c r="E850" s="452"/>
      <c r="F850" s="32"/>
      <c r="G850" s="32"/>
      <c r="H850" s="32"/>
      <c r="I850" s="32"/>
      <c r="J850" s="32"/>
      <c r="K850" s="32"/>
      <c r="L850" s="32"/>
      <c r="M850" s="32"/>
      <c r="N850" s="36"/>
      <c r="O850" s="32"/>
      <c r="P850" s="32"/>
      <c r="Q850" s="32"/>
      <c r="R850" s="32"/>
      <c r="S850" s="32"/>
      <c r="T850" s="32"/>
      <c r="U850" s="32"/>
      <c r="V850" s="32"/>
      <c r="W850" s="32"/>
      <c r="X850" s="32"/>
      <c r="Y850" s="32"/>
      <c r="Z850" s="32"/>
      <c r="AA850" s="32"/>
      <c r="AB850" s="32"/>
    </row>
    <row r="851" spans="1:28" ht="12" customHeight="1">
      <c r="A851" s="32"/>
      <c r="B851" s="32"/>
      <c r="C851" s="32"/>
      <c r="D851" s="32"/>
      <c r="E851" s="452"/>
      <c r="F851" s="32"/>
      <c r="G851" s="32"/>
      <c r="H851" s="32"/>
      <c r="I851" s="32"/>
      <c r="J851" s="32"/>
      <c r="K851" s="32"/>
      <c r="L851" s="32"/>
      <c r="M851" s="32"/>
      <c r="N851" s="36"/>
      <c r="O851" s="32"/>
      <c r="P851" s="32"/>
      <c r="Q851" s="32"/>
      <c r="R851" s="32"/>
      <c r="S851" s="32"/>
      <c r="T851" s="32"/>
      <c r="U851" s="32"/>
      <c r="V851" s="32"/>
      <c r="W851" s="32"/>
      <c r="X851" s="32"/>
      <c r="Y851" s="32"/>
      <c r="Z851" s="32"/>
      <c r="AA851" s="32"/>
      <c r="AB851" s="32"/>
    </row>
    <row r="852" spans="1:28" ht="12" customHeight="1">
      <c r="A852" s="32"/>
      <c r="B852" s="32"/>
      <c r="C852" s="32"/>
      <c r="D852" s="32"/>
      <c r="E852" s="452"/>
      <c r="F852" s="32"/>
      <c r="G852" s="32"/>
      <c r="H852" s="32"/>
      <c r="I852" s="32"/>
      <c r="J852" s="32"/>
      <c r="K852" s="32"/>
      <c r="L852" s="32"/>
      <c r="M852" s="32"/>
      <c r="N852" s="36"/>
      <c r="O852" s="32"/>
      <c r="P852" s="32"/>
      <c r="Q852" s="32"/>
      <c r="R852" s="32"/>
      <c r="S852" s="32"/>
      <c r="T852" s="32"/>
      <c r="U852" s="32"/>
      <c r="V852" s="32"/>
      <c r="W852" s="32"/>
      <c r="X852" s="32"/>
      <c r="Y852" s="32"/>
      <c r="Z852" s="32"/>
      <c r="AA852" s="32"/>
      <c r="AB852" s="32"/>
    </row>
    <row r="853" spans="1:28" ht="12" customHeight="1">
      <c r="A853" s="32"/>
      <c r="B853" s="32"/>
      <c r="C853" s="32"/>
      <c r="D853" s="32"/>
      <c r="E853" s="452"/>
      <c r="F853" s="32"/>
      <c r="G853" s="32"/>
      <c r="H853" s="32"/>
      <c r="I853" s="32"/>
      <c r="J853" s="32"/>
      <c r="K853" s="32"/>
      <c r="L853" s="32"/>
      <c r="M853" s="32"/>
      <c r="N853" s="36"/>
      <c r="O853" s="32"/>
      <c r="P853" s="32"/>
      <c r="Q853" s="32"/>
      <c r="R853" s="32"/>
      <c r="S853" s="32"/>
      <c r="T853" s="32"/>
      <c r="U853" s="32"/>
      <c r="V853" s="32"/>
      <c r="W853" s="32"/>
      <c r="X853" s="32"/>
      <c r="Y853" s="32"/>
      <c r="Z853" s="32"/>
      <c r="AA853" s="32"/>
      <c r="AB853" s="32"/>
    </row>
    <row r="854" spans="1:28" ht="12" customHeight="1">
      <c r="A854" s="32"/>
      <c r="B854" s="32"/>
      <c r="C854" s="32"/>
      <c r="D854" s="32"/>
      <c r="E854" s="452"/>
      <c r="F854" s="32"/>
      <c r="G854" s="32"/>
      <c r="H854" s="32"/>
      <c r="I854" s="32"/>
      <c r="J854" s="32"/>
      <c r="K854" s="32"/>
      <c r="L854" s="32"/>
      <c r="M854" s="32"/>
      <c r="N854" s="36"/>
      <c r="O854" s="32"/>
      <c r="P854" s="32"/>
      <c r="Q854" s="32"/>
      <c r="R854" s="32"/>
      <c r="S854" s="32"/>
      <c r="T854" s="32"/>
      <c r="U854" s="32"/>
      <c r="V854" s="32"/>
      <c r="W854" s="32"/>
      <c r="X854" s="32"/>
      <c r="Y854" s="32"/>
      <c r="Z854" s="32"/>
      <c r="AA854" s="32"/>
      <c r="AB854" s="32"/>
    </row>
    <row r="855" spans="1:28" ht="12" customHeight="1">
      <c r="A855" s="32"/>
      <c r="B855" s="32"/>
      <c r="C855" s="32"/>
      <c r="D855" s="32"/>
      <c r="E855" s="452"/>
      <c r="F855" s="32"/>
      <c r="G855" s="32"/>
      <c r="H855" s="32"/>
      <c r="I855" s="32"/>
      <c r="J855" s="32"/>
      <c r="K855" s="32"/>
      <c r="L855" s="32"/>
      <c r="M855" s="32"/>
      <c r="N855" s="36"/>
      <c r="O855" s="32"/>
      <c r="P855" s="32"/>
      <c r="Q855" s="32"/>
      <c r="R855" s="32"/>
      <c r="S855" s="32"/>
      <c r="T855" s="32"/>
      <c r="U855" s="32"/>
      <c r="V855" s="32"/>
      <c r="W855" s="32"/>
      <c r="X855" s="32"/>
      <c r="Y855" s="32"/>
      <c r="Z855" s="32"/>
      <c r="AA855" s="32"/>
      <c r="AB855" s="32"/>
    </row>
    <row r="856" spans="1:28" ht="12" customHeight="1">
      <c r="A856" s="32"/>
      <c r="B856" s="32"/>
      <c r="C856" s="32"/>
      <c r="D856" s="32"/>
      <c r="E856" s="452"/>
      <c r="F856" s="32"/>
      <c r="G856" s="32"/>
      <c r="H856" s="32"/>
      <c r="I856" s="32"/>
      <c r="J856" s="32"/>
      <c r="K856" s="32"/>
      <c r="L856" s="32"/>
      <c r="M856" s="32"/>
      <c r="N856" s="36"/>
      <c r="O856" s="32"/>
      <c r="P856" s="32"/>
      <c r="Q856" s="32"/>
      <c r="R856" s="32"/>
      <c r="S856" s="32"/>
      <c r="T856" s="32"/>
      <c r="U856" s="32"/>
      <c r="V856" s="32"/>
      <c r="W856" s="32"/>
      <c r="X856" s="32"/>
      <c r="Y856" s="32"/>
      <c r="Z856" s="32"/>
      <c r="AA856" s="32"/>
      <c r="AB856" s="32"/>
    </row>
    <row r="857" spans="1:28" ht="12" customHeight="1">
      <c r="A857" s="32"/>
      <c r="B857" s="32"/>
      <c r="C857" s="32"/>
      <c r="D857" s="32"/>
      <c r="E857" s="452"/>
      <c r="F857" s="32"/>
      <c r="G857" s="32"/>
      <c r="H857" s="32"/>
      <c r="I857" s="32"/>
      <c r="J857" s="32"/>
      <c r="K857" s="32"/>
      <c r="L857" s="32"/>
      <c r="M857" s="32"/>
      <c r="N857" s="36"/>
      <c r="O857" s="32"/>
      <c r="P857" s="32"/>
      <c r="Q857" s="32"/>
      <c r="R857" s="32"/>
      <c r="S857" s="32"/>
      <c r="T857" s="32"/>
      <c r="U857" s="32"/>
      <c r="V857" s="32"/>
      <c r="W857" s="32"/>
      <c r="X857" s="32"/>
      <c r="Y857" s="32"/>
      <c r="Z857" s="32"/>
      <c r="AA857" s="32"/>
      <c r="AB857" s="32"/>
    </row>
    <row r="858" spans="1:28" ht="12" customHeight="1">
      <c r="A858" s="32"/>
      <c r="B858" s="32"/>
      <c r="C858" s="32"/>
      <c r="D858" s="32"/>
      <c r="E858" s="452"/>
      <c r="F858" s="32"/>
      <c r="G858" s="32"/>
      <c r="H858" s="32"/>
      <c r="I858" s="32"/>
      <c r="J858" s="32"/>
      <c r="K858" s="32"/>
      <c r="L858" s="32"/>
      <c r="M858" s="32"/>
      <c r="N858" s="36"/>
      <c r="O858" s="32"/>
      <c r="P858" s="32"/>
      <c r="Q858" s="32"/>
      <c r="R858" s="32"/>
      <c r="S858" s="32"/>
      <c r="T858" s="32"/>
      <c r="U858" s="32"/>
      <c r="V858" s="32"/>
      <c r="W858" s="32"/>
      <c r="X858" s="32"/>
      <c r="Y858" s="32"/>
      <c r="Z858" s="32"/>
      <c r="AA858" s="32"/>
      <c r="AB858" s="32"/>
    </row>
    <row r="859" spans="1:28" ht="12" customHeight="1">
      <c r="A859" s="32"/>
      <c r="B859" s="32"/>
      <c r="C859" s="32"/>
      <c r="D859" s="32"/>
      <c r="E859" s="452"/>
      <c r="F859" s="32"/>
      <c r="G859" s="32"/>
      <c r="H859" s="32"/>
      <c r="I859" s="32"/>
      <c r="J859" s="32"/>
      <c r="K859" s="32"/>
      <c r="L859" s="32"/>
      <c r="M859" s="32"/>
      <c r="N859" s="36"/>
      <c r="O859" s="32"/>
      <c r="P859" s="32"/>
      <c r="Q859" s="32"/>
      <c r="R859" s="32"/>
      <c r="S859" s="32"/>
      <c r="T859" s="32"/>
      <c r="U859" s="32"/>
      <c r="V859" s="32"/>
      <c r="W859" s="32"/>
      <c r="X859" s="32"/>
      <c r="Y859" s="32"/>
      <c r="Z859" s="32"/>
      <c r="AA859" s="32"/>
      <c r="AB859" s="32"/>
    </row>
    <row r="860" spans="1:28" ht="12" customHeight="1">
      <c r="A860" s="32"/>
      <c r="B860" s="32"/>
      <c r="C860" s="32"/>
      <c r="D860" s="32"/>
      <c r="E860" s="452"/>
      <c r="F860" s="32"/>
      <c r="G860" s="32"/>
      <c r="H860" s="32"/>
      <c r="I860" s="32"/>
      <c r="J860" s="32"/>
      <c r="K860" s="32"/>
      <c r="L860" s="32"/>
      <c r="M860" s="32"/>
      <c r="N860" s="36"/>
      <c r="O860" s="32"/>
      <c r="P860" s="32"/>
      <c r="Q860" s="32"/>
      <c r="R860" s="32"/>
      <c r="S860" s="32"/>
      <c r="T860" s="32"/>
      <c r="U860" s="32"/>
      <c r="V860" s="32"/>
      <c r="W860" s="32"/>
      <c r="X860" s="32"/>
      <c r="Y860" s="32"/>
      <c r="Z860" s="32"/>
      <c r="AA860" s="32"/>
      <c r="AB860" s="32"/>
    </row>
    <row r="861" spans="1:28" ht="12" customHeight="1">
      <c r="A861" s="32"/>
      <c r="B861" s="32"/>
      <c r="C861" s="32"/>
      <c r="D861" s="32"/>
      <c r="E861" s="452"/>
      <c r="F861" s="32"/>
      <c r="G861" s="32"/>
      <c r="H861" s="32"/>
      <c r="I861" s="32"/>
      <c r="J861" s="32"/>
      <c r="K861" s="32"/>
      <c r="L861" s="32"/>
      <c r="M861" s="32"/>
      <c r="N861" s="36"/>
      <c r="O861" s="32"/>
      <c r="P861" s="32"/>
      <c r="Q861" s="32"/>
      <c r="R861" s="32"/>
      <c r="S861" s="32"/>
      <c r="T861" s="32"/>
      <c r="U861" s="32"/>
      <c r="V861" s="32"/>
      <c r="W861" s="32"/>
      <c r="X861" s="32"/>
      <c r="Y861" s="32"/>
      <c r="Z861" s="32"/>
      <c r="AA861" s="32"/>
      <c r="AB861" s="32"/>
    </row>
    <row r="862" spans="1:28" ht="12" customHeight="1">
      <c r="A862" s="32"/>
      <c r="B862" s="32"/>
      <c r="C862" s="32"/>
      <c r="D862" s="32"/>
      <c r="E862" s="452"/>
      <c r="F862" s="32"/>
      <c r="G862" s="32"/>
      <c r="H862" s="32"/>
      <c r="I862" s="32"/>
      <c r="J862" s="32"/>
      <c r="K862" s="32"/>
      <c r="L862" s="32"/>
      <c r="M862" s="32"/>
      <c r="N862" s="36"/>
      <c r="O862" s="32"/>
      <c r="P862" s="32"/>
      <c r="Q862" s="32"/>
      <c r="R862" s="32"/>
      <c r="S862" s="32"/>
      <c r="T862" s="32"/>
      <c r="U862" s="32"/>
      <c r="V862" s="32"/>
      <c r="W862" s="32"/>
      <c r="X862" s="32"/>
      <c r="Y862" s="32"/>
      <c r="Z862" s="32"/>
      <c r="AA862" s="32"/>
      <c r="AB862" s="32"/>
    </row>
    <row r="863" spans="1:28" ht="12" customHeight="1">
      <c r="A863" s="32"/>
      <c r="B863" s="32"/>
      <c r="C863" s="32"/>
      <c r="D863" s="32"/>
      <c r="E863" s="452"/>
      <c r="F863" s="32"/>
      <c r="G863" s="32"/>
      <c r="H863" s="32"/>
      <c r="I863" s="32"/>
      <c r="J863" s="32"/>
      <c r="K863" s="32"/>
      <c r="L863" s="32"/>
      <c r="M863" s="32"/>
      <c r="N863" s="36"/>
      <c r="O863" s="32"/>
      <c r="P863" s="32"/>
      <c r="Q863" s="32"/>
      <c r="R863" s="32"/>
      <c r="S863" s="32"/>
      <c r="T863" s="32"/>
      <c r="U863" s="32"/>
      <c r="V863" s="32"/>
      <c r="W863" s="32"/>
      <c r="X863" s="32"/>
      <c r="Y863" s="32"/>
      <c r="Z863" s="32"/>
      <c r="AA863" s="32"/>
      <c r="AB863" s="32"/>
    </row>
    <row r="864" spans="1:28" ht="12" customHeight="1">
      <c r="A864" s="32"/>
      <c r="B864" s="32"/>
      <c r="C864" s="32"/>
      <c r="D864" s="32"/>
      <c r="E864" s="452"/>
      <c r="F864" s="32"/>
      <c r="G864" s="32"/>
      <c r="H864" s="32"/>
      <c r="I864" s="32"/>
      <c r="J864" s="32"/>
      <c r="K864" s="32"/>
      <c r="L864" s="32"/>
      <c r="M864" s="32"/>
      <c r="N864" s="36"/>
      <c r="O864" s="32"/>
      <c r="P864" s="32"/>
      <c r="Q864" s="32"/>
      <c r="R864" s="32"/>
      <c r="S864" s="32"/>
      <c r="T864" s="32"/>
      <c r="U864" s="32"/>
      <c r="V864" s="32"/>
      <c r="W864" s="32"/>
      <c r="X864" s="32"/>
      <c r="Y864" s="32"/>
      <c r="Z864" s="32"/>
      <c r="AA864" s="32"/>
      <c r="AB864" s="32"/>
    </row>
    <row r="865" spans="1:28" ht="12" customHeight="1">
      <c r="A865" s="32"/>
      <c r="B865" s="32"/>
      <c r="C865" s="32"/>
      <c r="D865" s="32"/>
      <c r="E865" s="452"/>
      <c r="F865" s="32"/>
      <c r="G865" s="32"/>
      <c r="H865" s="32"/>
      <c r="I865" s="32"/>
      <c r="J865" s="32"/>
      <c r="K865" s="32"/>
      <c r="L865" s="32"/>
      <c r="M865" s="32"/>
      <c r="N865" s="36"/>
      <c r="O865" s="32"/>
      <c r="P865" s="32"/>
      <c r="Q865" s="32"/>
      <c r="R865" s="32"/>
      <c r="S865" s="32"/>
      <c r="T865" s="32"/>
      <c r="U865" s="32"/>
      <c r="V865" s="32"/>
      <c r="W865" s="32"/>
      <c r="X865" s="32"/>
      <c r="Y865" s="32"/>
      <c r="Z865" s="32"/>
      <c r="AA865" s="32"/>
      <c r="AB865" s="32"/>
    </row>
    <row r="866" spans="1:28" ht="12" customHeight="1">
      <c r="A866" s="32"/>
      <c r="B866" s="32"/>
      <c r="C866" s="32"/>
      <c r="D866" s="32"/>
      <c r="E866" s="452"/>
      <c r="F866" s="32"/>
      <c r="G866" s="32"/>
      <c r="H866" s="32"/>
      <c r="I866" s="32"/>
      <c r="J866" s="32"/>
      <c r="K866" s="32"/>
      <c r="L866" s="32"/>
      <c r="M866" s="32"/>
      <c r="N866" s="36"/>
      <c r="O866" s="32"/>
      <c r="P866" s="32"/>
      <c r="Q866" s="32"/>
      <c r="R866" s="32"/>
      <c r="S866" s="32"/>
      <c r="T866" s="32"/>
      <c r="U866" s="32"/>
      <c r="V866" s="32"/>
      <c r="W866" s="32"/>
      <c r="X866" s="32"/>
      <c r="Y866" s="32"/>
      <c r="Z866" s="32"/>
      <c r="AA866" s="32"/>
      <c r="AB866" s="32"/>
    </row>
    <row r="867" spans="1:28" ht="12" customHeight="1">
      <c r="A867" s="32"/>
      <c r="B867" s="32"/>
      <c r="C867" s="32"/>
      <c r="D867" s="32"/>
      <c r="E867" s="452"/>
      <c r="F867" s="32"/>
      <c r="G867" s="32"/>
      <c r="H867" s="32"/>
      <c r="I867" s="32"/>
      <c r="J867" s="32"/>
      <c r="K867" s="32"/>
      <c r="L867" s="32"/>
      <c r="M867" s="32"/>
      <c r="N867" s="36"/>
      <c r="O867" s="32"/>
      <c r="P867" s="32"/>
      <c r="Q867" s="32"/>
      <c r="R867" s="32"/>
      <c r="S867" s="32"/>
      <c r="T867" s="32"/>
      <c r="U867" s="32"/>
      <c r="V867" s="32"/>
      <c r="W867" s="32"/>
      <c r="X867" s="32"/>
      <c r="Y867" s="32"/>
      <c r="Z867" s="32"/>
      <c r="AA867" s="32"/>
      <c r="AB867" s="32"/>
    </row>
    <row r="868" spans="1:28" ht="12" customHeight="1">
      <c r="A868" s="32"/>
      <c r="B868" s="32"/>
      <c r="C868" s="32"/>
      <c r="D868" s="32"/>
      <c r="E868" s="452"/>
      <c r="F868" s="32"/>
      <c r="G868" s="32"/>
      <c r="H868" s="32"/>
      <c r="I868" s="32"/>
      <c r="J868" s="32"/>
      <c r="K868" s="32"/>
      <c r="L868" s="32"/>
      <c r="M868" s="32"/>
      <c r="N868" s="36"/>
      <c r="O868" s="32"/>
      <c r="P868" s="32"/>
      <c r="Q868" s="32"/>
      <c r="R868" s="32"/>
      <c r="S868" s="32"/>
      <c r="T868" s="32"/>
      <c r="U868" s="32"/>
      <c r="V868" s="32"/>
      <c r="W868" s="32"/>
      <c r="X868" s="32"/>
      <c r="Y868" s="32"/>
      <c r="Z868" s="32"/>
      <c r="AA868" s="32"/>
      <c r="AB868" s="32"/>
    </row>
    <row r="869" spans="1:28" ht="12" customHeight="1">
      <c r="A869" s="32"/>
      <c r="B869" s="32"/>
      <c r="C869" s="32"/>
      <c r="D869" s="32"/>
      <c r="E869" s="452"/>
      <c r="F869" s="32"/>
      <c r="G869" s="32"/>
      <c r="H869" s="32"/>
      <c r="I869" s="32"/>
      <c r="J869" s="32"/>
      <c r="K869" s="32"/>
      <c r="L869" s="32"/>
      <c r="M869" s="32"/>
      <c r="N869" s="36"/>
      <c r="O869" s="32"/>
      <c r="P869" s="32"/>
      <c r="Q869" s="32"/>
      <c r="R869" s="32"/>
      <c r="S869" s="32"/>
      <c r="T869" s="32"/>
      <c r="U869" s="32"/>
      <c r="V869" s="32"/>
      <c r="W869" s="32"/>
      <c r="X869" s="32"/>
      <c r="Y869" s="32"/>
      <c r="Z869" s="32"/>
      <c r="AA869" s="32"/>
      <c r="AB869" s="32"/>
    </row>
    <row r="870" spans="1:28" ht="12" customHeight="1">
      <c r="A870" s="32"/>
      <c r="B870" s="32"/>
      <c r="C870" s="32"/>
      <c r="D870" s="32"/>
      <c r="E870" s="452"/>
      <c r="F870" s="32"/>
      <c r="G870" s="32"/>
      <c r="H870" s="32"/>
      <c r="I870" s="32"/>
      <c r="J870" s="32"/>
      <c r="K870" s="32"/>
      <c r="L870" s="32"/>
      <c r="M870" s="32"/>
      <c r="N870" s="36"/>
      <c r="O870" s="32"/>
      <c r="P870" s="32"/>
      <c r="Q870" s="32"/>
      <c r="R870" s="32"/>
      <c r="S870" s="32"/>
      <c r="T870" s="32"/>
      <c r="U870" s="32"/>
      <c r="V870" s="32"/>
      <c r="W870" s="32"/>
      <c r="X870" s="32"/>
      <c r="Y870" s="32"/>
      <c r="Z870" s="32"/>
      <c r="AA870" s="32"/>
      <c r="AB870" s="32"/>
    </row>
    <row r="871" spans="1:28" ht="12" customHeight="1">
      <c r="A871" s="32"/>
      <c r="B871" s="32"/>
      <c r="C871" s="32"/>
      <c r="D871" s="32"/>
      <c r="E871" s="452"/>
      <c r="F871" s="32"/>
      <c r="G871" s="32"/>
      <c r="H871" s="32"/>
      <c r="I871" s="32"/>
      <c r="J871" s="32"/>
      <c r="K871" s="32"/>
      <c r="L871" s="32"/>
      <c r="M871" s="32"/>
      <c r="N871" s="36"/>
      <c r="O871" s="32"/>
      <c r="P871" s="32"/>
      <c r="Q871" s="32"/>
      <c r="R871" s="32"/>
      <c r="S871" s="32"/>
      <c r="T871" s="32"/>
      <c r="U871" s="32"/>
      <c r="V871" s="32"/>
      <c r="W871" s="32"/>
      <c r="X871" s="32"/>
      <c r="Y871" s="32"/>
      <c r="Z871" s="32"/>
      <c r="AA871" s="32"/>
      <c r="AB871" s="32"/>
    </row>
    <row r="872" spans="1:28" ht="12" customHeight="1">
      <c r="A872" s="32"/>
      <c r="B872" s="32"/>
      <c r="C872" s="32"/>
      <c r="D872" s="32"/>
      <c r="E872" s="452"/>
      <c r="F872" s="32"/>
      <c r="G872" s="32"/>
      <c r="H872" s="32"/>
      <c r="I872" s="32"/>
      <c r="J872" s="32"/>
      <c r="K872" s="32"/>
      <c r="L872" s="32"/>
      <c r="M872" s="32"/>
      <c r="N872" s="36"/>
      <c r="O872" s="32"/>
      <c r="P872" s="32"/>
      <c r="Q872" s="32"/>
      <c r="R872" s="32"/>
      <c r="S872" s="32"/>
      <c r="T872" s="32"/>
      <c r="U872" s="32"/>
      <c r="V872" s="32"/>
      <c r="W872" s="32"/>
      <c r="X872" s="32"/>
      <c r="Y872" s="32"/>
      <c r="Z872" s="32"/>
      <c r="AA872" s="32"/>
      <c r="AB872" s="32"/>
    </row>
    <row r="873" spans="1:28" ht="12" customHeight="1">
      <c r="A873" s="32"/>
      <c r="B873" s="32"/>
      <c r="C873" s="32"/>
      <c r="D873" s="32"/>
      <c r="E873" s="452"/>
      <c r="F873" s="32"/>
      <c r="G873" s="32"/>
      <c r="H873" s="32"/>
      <c r="I873" s="32"/>
      <c r="J873" s="32"/>
      <c r="K873" s="32"/>
      <c r="L873" s="32"/>
      <c r="M873" s="32"/>
      <c r="N873" s="36"/>
      <c r="O873" s="32"/>
      <c r="P873" s="32"/>
      <c r="Q873" s="32"/>
      <c r="R873" s="32"/>
      <c r="S873" s="32"/>
      <c r="T873" s="32"/>
      <c r="U873" s="32"/>
      <c r="V873" s="32"/>
      <c r="W873" s="32"/>
      <c r="X873" s="32"/>
      <c r="Y873" s="32"/>
      <c r="Z873" s="32"/>
      <c r="AA873" s="32"/>
      <c r="AB873" s="32"/>
    </row>
    <row r="874" spans="1:28" ht="12" customHeight="1">
      <c r="A874" s="32"/>
      <c r="B874" s="32"/>
      <c r="C874" s="32"/>
      <c r="D874" s="32"/>
      <c r="E874" s="452"/>
      <c r="F874" s="32"/>
      <c r="G874" s="32"/>
      <c r="H874" s="32"/>
      <c r="I874" s="32"/>
      <c r="J874" s="32"/>
      <c r="K874" s="32"/>
      <c r="L874" s="32"/>
      <c r="M874" s="32"/>
      <c r="N874" s="36"/>
      <c r="O874" s="32"/>
      <c r="P874" s="32"/>
      <c r="Q874" s="32"/>
      <c r="R874" s="32"/>
      <c r="S874" s="32"/>
      <c r="T874" s="32"/>
      <c r="U874" s="32"/>
      <c r="V874" s="32"/>
      <c r="W874" s="32"/>
      <c r="X874" s="32"/>
      <c r="Y874" s="32"/>
      <c r="Z874" s="32"/>
      <c r="AA874" s="32"/>
      <c r="AB874" s="32"/>
    </row>
    <row r="875" spans="1:28" ht="12" customHeight="1">
      <c r="A875" s="32"/>
      <c r="B875" s="32"/>
      <c r="C875" s="32"/>
      <c r="D875" s="32"/>
      <c r="E875" s="452"/>
      <c r="F875" s="32"/>
      <c r="G875" s="32"/>
      <c r="H875" s="32"/>
      <c r="I875" s="32"/>
      <c r="J875" s="32"/>
      <c r="K875" s="32"/>
      <c r="L875" s="32"/>
      <c r="M875" s="32"/>
      <c r="N875" s="36"/>
      <c r="O875" s="32"/>
      <c r="P875" s="32"/>
      <c r="Q875" s="32"/>
      <c r="R875" s="32"/>
      <c r="S875" s="32"/>
      <c r="T875" s="32"/>
      <c r="U875" s="32"/>
      <c r="V875" s="32"/>
      <c r="W875" s="32"/>
      <c r="X875" s="32"/>
      <c r="Y875" s="32"/>
      <c r="Z875" s="32"/>
      <c r="AA875" s="32"/>
      <c r="AB875" s="32"/>
    </row>
    <row r="876" spans="1:28" ht="12" customHeight="1">
      <c r="A876" s="32"/>
      <c r="B876" s="32"/>
      <c r="C876" s="32"/>
      <c r="D876" s="32"/>
      <c r="E876" s="452"/>
      <c r="F876" s="32"/>
      <c r="G876" s="32"/>
      <c r="H876" s="32"/>
      <c r="I876" s="32"/>
      <c r="J876" s="32"/>
      <c r="K876" s="32"/>
      <c r="L876" s="32"/>
      <c r="M876" s="32"/>
      <c r="N876" s="36"/>
      <c r="O876" s="32"/>
      <c r="P876" s="32"/>
      <c r="Q876" s="32"/>
      <c r="R876" s="32"/>
      <c r="S876" s="32"/>
      <c r="T876" s="32"/>
      <c r="U876" s="32"/>
      <c r="V876" s="32"/>
      <c r="W876" s="32"/>
      <c r="X876" s="32"/>
      <c r="Y876" s="32"/>
      <c r="Z876" s="32"/>
      <c r="AA876" s="32"/>
      <c r="AB876" s="32"/>
    </row>
    <row r="877" spans="1:28" ht="12" customHeight="1">
      <c r="A877" s="32"/>
      <c r="B877" s="32"/>
      <c r="C877" s="32"/>
      <c r="D877" s="32"/>
      <c r="E877" s="452"/>
      <c r="F877" s="32"/>
      <c r="G877" s="32"/>
      <c r="H877" s="32"/>
      <c r="I877" s="32"/>
      <c r="J877" s="32"/>
      <c r="K877" s="32"/>
      <c r="L877" s="32"/>
      <c r="M877" s="32"/>
      <c r="N877" s="36"/>
      <c r="O877" s="32"/>
      <c r="P877" s="32"/>
      <c r="Q877" s="32"/>
      <c r="R877" s="32"/>
      <c r="S877" s="32"/>
      <c r="T877" s="32"/>
      <c r="U877" s="32"/>
      <c r="V877" s="32"/>
      <c r="W877" s="32"/>
      <c r="X877" s="32"/>
      <c r="Y877" s="32"/>
      <c r="Z877" s="32"/>
      <c r="AA877" s="32"/>
      <c r="AB877" s="32"/>
    </row>
    <row r="878" spans="1:28" ht="12" customHeight="1">
      <c r="A878" s="32"/>
      <c r="B878" s="32"/>
      <c r="C878" s="32"/>
      <c r="D878" s="32"/>
      <c r="E878" s="452"/>
      <c r="F878" s="32"/>
      <c r="G878" s="32"/>
      <c r="H878" s="32"/>
      <c r="I878" s="32"/>
      <c r="J878" s="32"/>
      <c r="K878" s="32"/>
      <c r="L878" s="32"/>
      <c r="M878" s="32"/>
      <c r="N878" s="36"/>
      <c r="O878" s="32"/>
      <c r="P878" s="32"/>
      <c r="Q878" s="32"/>
      <c r="R878" s="32"/>
      <c r="S878" s="32"/>
      <c r="T878" s="32"/>
      <c r="U878" s="32"/>
      <c r="V878" s="32"/>
      <c r="W878" s="32"/>
      <c r="X878" s="32"/>
      <c r="Y878" s="32"/>
      <c r="Z878" s="32"/>
      <c r="AA878" s="32"/>
      <c r="AB878" s="32"/>
    </row>
    <row r="879" spans="1:28" ht="12" customHeight="1">
      <c r="A879" s="32"/>
      <c r="B879" s="32"/>
      <c r="C879" s="32"/>
      <c r="D879" s="32"/>
      <c r="E879" s="452"/>
      <c r="F879" s="32"/>
      <c r="G879" s="32"/>
      <c r="H879" s="32"/>
      <c r="I879" s="32"/>
      <c r="J879" s="32"/>
      <c r="K879" s="32"/>
      <c r="L879" s="32"/>
      <c r="M879" s="32"/>
      <c r="N879" s="36"/>
      <c r="O879" s="32"/>
      <c r="P879" s="32"/>
      <c r="Q879" s="32"/>
      <c r="R879" s="32"/>
      <c r="S879" s="32"/>
      <c r="T879" s="32"/>
      <c r="U879" s="32"/>
      <c r="V879" s="32"/>
      <c r="W879" s="32"/>
      <c r="X879" s="32"/>
      <c r="Y879" s="32"/>
      <c r="Z879" s="32"/>
      <c r="AA879" s="32"/>
      <c r="AB879" s="32"/>
    </row>
    <row r="880" spans="1:28" ht="12" customHeight="1">
      <c r="A880" s="32"/>
      <c r="B880" s="32"/>
      <c r="C880" s="32"/>
      <c r="D880" s="32"/>
      <c r="E880" s="452"/>
      <c r="F880" s="32"/>
      <c r="G880" s="32"/>
      <c r="H880" s="32"/>
      <c r="I880" s="32"/>
      <c r="J880" s="32"/>
      <c r="K880" s="32"/>
      <c r="L880" s="32"/>
      <c r="M880" s="32"/>
      <c r="N880" s="36"/>
      <c r="O880" s="32"/>
      <c r="P880" s="32"/>
      <c r="Q880" s="32"/>
      <c r="R880" s="32"/>
      <c r="S880" s="32"/>
      <c r="T880" s="32"/>
      <c r="U880" s="32"/>
      <c r="V880" s="32"/>
      <c r="W880" s="32"/>
      <c r="X880" s="32"/>
      <c r="Y880" s="32"/>
      <c r="Z880" s="32"/>
      <c r="AA880" s="32"/>
      <c r="AB880" s="32"/>
    </row>
    <row r="881" spans="1:28" ht="12" customHeight="1">
      <c r="A881" s="32"/>
      <c r="B881" s="32"/>
      <c r="C881" s="32"/>
      <c r="D881" s="32"/>
      <c r="E881" s="452"/>
      <c r="F881" s="32"/>
      <c r="G881" s="32"/>
      <c r="H881" s="32"/>
      <c r="I881" s="32"/>
      <c r="J881" s="32"/>
      <c r="K881" s="32"/>
      <c r="L881" s="32"/>
      <c r="M881" s="32"/>
      <c r="N881" s="36"/>
      <c r="O881" s="32"/>
      <c r="P881" s="32"/>
      <c r="Q881" s="32"/>
      <c r="R881" s="32"/>
      <c r="S881" s="32"/>
      <c r="T881" s="32"/>
      <c r="U881" s="32"/>
      <c r="V881" s="32"/>
      <c r="W881" s="32"/>
      <c r="X881" s="32"/>
      <c r="Y881" s="32"/>
      <c r="Z881" s="32"/>
      <c r="AA881" s="32"/>
      <c r="AB881" s="32"/>
    </row>
    <row r="882" spans="1:28" ht="12" customHeight="1">
      <c r="A882" s="32"/>
      <c r="B882" s="32"/>
      <c r="C882" s="32"/>
      <c r="D882" s="32"/>
      <c r="E882" s="452"/>
      <c r="F882" s="32"/>
      <c r="G882" s="32"/>
      <c r="H882" s="32"/>
      <c r="I882" s="32"/>
      <c r="J882" s="32"/>
      <c r="K882" s="32"/>
      <c r="L882" s="32"/>
      <c r="M882" s="32"/>
      <c r="N882" s="36"/>
      <c r="O882" s="32"/>
      <c r="P882" s="32"/>
      <c r="Q882" s="32"/>
      <c r="R882" s="32"/>
      <c r="S882" s="32"/>
      <c r="T882" s="32"/>
      <c r="U882" s="32"/>
      <c r="V882" s="32"/>
      <c r="W882" s="32"/>
      <c r="X882" s="32"/>
      <c r="Y882" s="32"/>
      <c r="Z882" s="32"/>
      <c r="AA882" s="32"/>
      <c r="AB882" s="32"/>
    </row>
    <row r="883" spans="1:28" ht="12" customHeight="1">
      <c r="A883" s="32"/>
      <c r="B883" s="32"/>
      <c r="C883" s="32"/>
      <c r="D883" s="32"/>
      <c r="E883" s="452"/>
      <c r="F883" s="32"/>
      <c r="G883" s="32"/>
      <c r="H883" s="32"/>
      <c r="I883" s="32"/>
      <c r="J883" s="32"/>
      <c r="K883" s="32"/>
      <c r="L883" s="32"/>
      <c r="M883" s="32"/>
      <c r="N883" s="36"/>
      <c r="O883" s="32"/>
      <c r="P883" s="32"/>
      <c r="Q883" s="32"/>
      <c r="R883" s="32"/>
      <c r="S883" s="32"/>
      <c r="T883" s="32"/>
      <c r="U883" s="32"/>
      <c r="V883" s="32"/>
      <c r="W883" s="32"/>
      <c r="X883" s="32"/>
      <c r="Y883" s="32"/>
      <c r="Z883" s="32"/>
      <c r="AA883" s="32"/>
      <c r="AB883" s="32"/>
    </row>
    <row r="884" spans="1:28" ht="12" customHeight="1">
      <c r="A884" s="32"/>
      <c r="B884" s="32"/>
      <c r="C884" s="32"/>
      <c r="D884" s="32"/>
      <c r="E884" s="452"/>
      <c r="F884" s="32"/>
      <c r="G884" s="32"/>
      <c r="H884" s="32"/>
      <c r="I884" s="32"/>
      <c r="J884" s="32"/>
      <c r="K884" s="32"/>
      <c r="L884" s="32"/>
      <c r="M884" s="32"/>
      <c r="N884" s="36"/>
      <c r="O884" s="32"/>
      <c r="P884" s="32"/>
      <c r="Q884" s="32"/>
      <c r="R884" s="32"/>
      <c r="S884" s="32"/>
      <c r="T884" s="32"/>
      <c r="U884" s="32"/>
      <c r="V884" s="32"/>
      <c r="W884" s="32"/>
      <c r="X884" s="32"/>
      <c r="Y884" s="32"/>
      <c r="Z884" s="32"/>
      <c r="AA884" s="32"/>
      <c r="AB884" s="32"/>
    </row>
    <row r="885" spans="1:28" ht="12" customHeight="1">
      <c r="A885" s="32"/>
      <c r="B885" s="32"/>
      <c r="C885" s="32"/>
      <c r="D885" s="32"/>
      <c r="E885" s="452"/>
      <c r="F885" s="32"/>
      <c r="G885" s="32"/>
      <c r="H885" s="32"/>
      <c r="I885" s="32"/>
      <c r="J885" s="32"/>
      <c r="K885" s="32"/>
      <c r="L885" s="32"/>
      <c r="M885" s="32"/>
      <c r="N885" s="36"/>
      <c r="O885" s="32"/>
      <c r="P885" s="32"/>
      <c r="Q885" s="32"/>
      <c r="R885" s="32"/>
      <c r="S885" s="32"/>
      <c r="T885" s="32"/>
      <c r="U885" s="32"/>
      <c r="V885" s="32"/>
      <c r="W885" s="32"/>
      <c r="X885" s="32"/>
      <c r="Y885" s="32"/>
      <c r="Z885" s="32"/>
      <c r="AA885" s="32"/>
      <c r="AB885" s="32"/>
    </row>
    <row r="886" spans="1:28" ht="12" customHeight="1">
      <c r="A886" s="32"/>
      <c r="B886" s="32"/>
      <c r="C886" s="32"/>
      <c r="D886" s="32"/>
      <c r="E886" s="452"/>
      <c r="F886" s="32"/>
      <c r="G886" s="32"/>
      <c r="H886" s="32"/>
      <c r="I886" s="32"/>
      <c r="J886" s="32"/>
      <c r="K886" s="32"/>
      <c r="L886" s="32"/>
      <c r="M886" s="32"/>
      <c r="N886" s="36"/>
      <c r="O886" s="32"/>
      <c r="P886" s="32"/>
      <c r="Q886" s="32"/>
      <c r="R886" s="32"/>
      <c r="S886" s="32"/>
      <c r="T886" s="32"/>
      <c r="U886" s="32"/>
      <c r="V886" s="32"/>
      <c r="W886" s="32"/>
      <c r="X886" s="32"/>
      <c r="Y886" s="32"/>
      <c r="Z886" s="32"/>
      <c r="AA886" s="32"/>
      <c r="AB886" s="32"/>
    </row>
    <row r="887" spans="1:28" ht="12" customHeight="1">
      <c r="A887" s="32"/>
      <c r="B887" s="32"/>
      <c r="C887" s="32"/>
      <c r="D887" s="32"/>
      <c r="E887" s="452"/>
      <c r="F887" s="32"/>
      <c r="G887" s="32"/>
      <c r="H887" s="32"/>
      <c r="I887" s="32"/>
      <c r="J887" s="32"/>
      <c r="K887" s="32"/>
      <c r="L887" s="32"/>
      <c r="M887" s="32"/>
      <c r="N887" s="36"/>
      <c r="O887" s="32"/>
      <c r="P887" s="32"/>
      <c r="Q887" s="32"/>
      <c r="R887" s="32"/>
      <c r="S887" s="32"/>
      <c r="T887" s="32"/>
      <c r="U887" s="32"/>
      <c r="V887" s="32"/>
      <c r="W887" s="32"/>
      <c r="X887" s="32"/>
      <c r="Y887" s="32"/>
      <c r="Z887" s="32"/>
      <c r="AA887" s="32"/>
      <c r="AB887" s="32"/>
    </row>
    <row r="888" spans="1:28" ht="12" customHeight="1">
      <c r="A888" s="32"/>
      <c r="B888" s="32"/>
      <c r="C888" s="32"/>
      <c r="D888" s="32"/>
      <c r="E888" s="452"/>
      <c r="F888" s="32"/>
      <c r="G888" s="32"/>
      <c r="H888" s="32"/>
      <c r="I888" s="32"/>
      <c r="J888" s="32"/>
      <c r="K888" s="32"/>
      <c r="L888" s="32"/>
      <c r="M888" s="32"/>
      <c r="N888" s="36"/>
      <c r="O888" s="32"/>
      <c r="P888" s="32"/>
      <c r="Q888" s="32"/>
      <c r="R888" s="32"/>
      <c r="S888" s="32"/>
      <c r="T888" s="32"/>
      <c r="U888" s="32"/>
      <c r="V888" s="32"/>
      <c r="W888" s="32"/>
      <c r="X888" s="32"/>
      <c r="Y888" s="32"/>
      <c r="Z888" s="32"/>
      <c r="AA888" s="32"/>
      <c r="AB888" s="32"/>
    </row>
    <row r="889" spans="1:28" ht="12" customHeight="1">
      <c r="A889" s="32"/>
      <c r="B889" s="32"/>
      <c r="C889" s="32"/>
      <c r="D889" s="32"/>
      <c r="E889" s="452"/>
      <c r="F889" s="32"/>
      <c r="G889" s="32"/>
      <c r="H889" s="32"/>
      <c r="I889" s="32"/>
      <c r="J889" s="32"/>
      <c r="K889" s="32"/>
      <c r="L889" s="32"/>
      <c r="M889" s="32"/>
      <c r="N889" s="36"/>
      <c r="O889" s="32"/>
      <c r="P889" s="32"/>
      <c r="Q889" s="32"/>
      <c r="R889" s="32"/>
      <c r="S889" s="32"/>
      <c r="T889" s="32"/>
      <c r="U889" s="32"/>
      <c r="V889" s="32"/>
      <c r="W889" s="32"/>
      <c r="X889" s="32"/>
      <c r="Y889" s="32"/>
      <c r="Z889" s="32"/>
      <c r="AA889" s="32"/>
      <c r="AB889" s="32"/>
    </row>
    <row r="890" spans="1:28" ht="12" customHeight="1">
      <c r="A890" s="32"/>
      <c r="B890" s="32"/>
      <c r="C890" s="32"/>
      <c r="D890" s="32"/>
      <c r="E890" s="452"/>
      <c r="F890" s="32"/>
      <c r="G890" s="32"/>
      <c r="H890" s="32"/>
      <c r="I890" s="32"/>
      <c r="J890" s="32"/>
      <c r="K890" s="32"/>
      <c r="L890" s="32"/>
      <c r="M890" s="32"/>
      <c r="N890" s="36"/>
      <c r="O890" s="32"/>
      <c r="P890" s="32"/>
      <c r="Q890" s="32"/>
      <c r="R890" s="32"/>
      <c r="S890" s="32"/>
      <c r="T890" s="32"/>
      <c r="U890" s="32"/>
      <c r="V890" s="32"/>
      <c r="W890" s="32"/>
      <c r="X890" s="32"/>
      <c r="Y890" s="32"/>
      <c r="Z890" s="32"/>
      <c r="AA890" s="32"/>
      <c r="AB890" s="32"/>
    </row>
    <row r="891" spans="1:28" ht="12" customHeight="1">
      <c r="A891" s="32"/>
      <c r="B891" s="32"/>
      <c r="C891" s="32"/>
      <c r="D891" s="32"/>
      <c r="E891" s="452"/>
      <c r="F891" s="32"/>
      <c r="G891" s="32"/>
      <c r="H891" s="32"/>
      <c r="I891" s="32"/>
      <c r="J891" s="32"/>
      <c r="K891" s="32"/>
      <c r="L891" s="32"/>
      <c r="M891" s="32"/>
      <c r="N891" s="36"/>
      <c r="O891" s="32"/>
      <c r="P891" s="32"/>
      <c r="Q891" s="32"/>
      <c r="R891" s="32"/>
      <c r="S891" s="32"/>
      <c r="T891" s="32"/>
      <c r="U891" s="32"/>
      <c r="V891" s="32"/>
      <c r="W891" s="32"/>
      <c r="X891" s="32"/>
      <c r="Y891" s="32"/>
      <c r="Z891" s="32"/>
      <c r="AA891" s="32"/>
      <c r="AB891" s="32"/>
    </row>
    <row r="892" spans="1:28" ht="12" customHeight="1">
      <c r="A892" s="32"/>
      <c r="B892" s="32"/>
      <c r="C892" s="32"/>
      <c r="D892" s="32"/>
      <c r="E892" s="452"/>
      <c r="F892" s="32"/>
      <c r="G892" s="32"/>
      <c r="H892" s="32"/>
      <c r="I892" s="32"/>
      <c r="J892" s="32"/>
      <c r="K892" s="32"/>
      <c r="L892" s="32"/>
      <c r="M892" s="32"/>
      <c r="N892" s="36"/>
      <c r="O892" s="32"/>
      <c r="P892" s="32"/>
      <c r="Q892" s="32"/>
      <c r="R892" s="32"/>
      <c r="S892" s="32"/>
      <c r="T892" s="32"/>
      <c r="U892" s="32"/>
      <c r="V892" s="32"/>
      <c r="W892" s="32"/>
      <c r="X892" s="32"/>
      <c r="Y892" s="32"/>
      <c r="Z892" s="32"/>
      <c r="AA892" s="32"/>
      <c r="AB892" s="32"/>
    </row>
    <row r="893" spans="1:28" ht="12" customHeight="1">
      <c r="A893" s="32"/>
      <c r="B893" s="32"/>
      <c r="C893" s="32"/>
      <c r="D893" s="32"/>
      <c r="E893" s="452"/>
      <c r="F893" s="32"/>
      <c r="G893" s="32"/>
      <c r="H893" s="32"/>
      <c r="I893" s="32"/>
      <c r="J893" s="32"/>
      <c r="K893" s="32"/>
      <c r="L893" s="32"/>
      <c r="M893" s="32"/>
      <c r="N893" s="36"/>
      <c r="O893" s="32"/>
      <c r="P893" s="32"/>
      <c r="Q893" s="32"/>
      <c r="R893" s="32"/>
      <c r="S893" s="32"/>
      <c r="T893" s="32"/>
      <c r="U893" s="32"/>
      <c r="V893" s="32"/>
      <c r="W893" s="32"/>
      <c r="X893" s="32"/>
      <c r="Y893" s="32"/>
      <c r="Z893" s="32"/>
      <c r="AA893" s="32"/>
      <c r="AB893" s="32"/>
    </row>
    <row r="894" spans="1:28" ht="12" customHeight="1">
      <c r="A894" s="32"/>
      <c r="B894" s="32"/>
      <c r="C894" s="32"/>
      <c r="D894" s="32"/>
      <c r="E894" s="452"/>
      <c r="F894" s="32"/>
      <c r="G894" s="32"/>
      <c r="H894" s="32"/>
      <c r="I894" s="32"/>
      <c r="J894" s="32"/>
      <c r="K894" s="32"/>
      <c r="L894" s="32"/>
      <c r="M894" s="32"/>
      <c r="N894" s="36"/>
      <c r="O894" s="32"/>
      <c r="P894" s="32"/>
      <c r="Q894" s="32"/>
      <c r="R894" s="32"/>
      <c r="S894" s="32"/>
      <c r="T894" s="32"/>
      <c r="U894" s="32"/>
      <c r="V894" s="32"/>
      <c r="W894" s="32"/>
      <c r="X894" s="32"/>
      <c r="Y894" s="32"/>
      <c r="Z894" s="32"/>
      <c r="AA894" s="32"/>
      <c r="AB894" s="32"/>
    </row>
    <row r="895" spans="1:28" ht="12" customHeight="1">
      <c r="A895" s="32"/>
      <c r="B895" s="32"/>
      <c r="C895" s="32"/>
      <c r="D895" s="32"/>
      <c r="E895" s="452"/>
      <c r="F895" s="32"/>
      <c r="G895" s="32"/>
      <c r="H895" s="32"/>
      <c r="I895" s="32"/>
      <c r="J895" s="32"/>
      <c r="K895" s="32"/>
      <c r="L895" s="32"/>
      <c r="M895" s="32"/>
      <c r="N895" s="36"/>
      <c r="O895" s="32"/>
      <c r="P895" s="32"/>
      <c r="Q895" s="32"/>
      <c r="R895" s="32"/>
      <c r="S895" s="32"/>
      <c r="T895" s="32"/>
      <c r="U895" s="32"/>
      <c r="V895" s="32"/>
      <c r="W895" s="32"/>
      <c r="X895" s="32"/>
      <c r="Y895" s="32"/>
      <c r="Z895" s="32"/>
      <c r="AA895" s="32"/>
      <c r="AB895" s="32"/>
    </row>
    <row r="896" spans="1:28" ht="12" customHeight="1">
      <c r="A896" s="32"/>
      <c r="B896" s="32"/>
      <c r="C896" s="32"/>
      <c r="D896" s="32"/>
      <c r="E896" s="452"/>
      <c r="F896" s="32"/>
      <c r="G896" s="32"/>
      <c r="H896" s="32"/>
      <c r="I896" s="32"/>
      <c r="J896" s="32"/>
      <c r="K896" s="32"/>
      <c r="L896" s="32"/>
      <c r="M896" s="32"/>
      <c r="N896" s="36"/>
      <c r="O896" s="32"/>
      <c r="P896" s="32"/>
      <c r="Q896" s="32"/>
      <c r="R896" s="32"/>
      <c r="S896" s="32"/>
      <c r="T896" s="32"/>
      <c r="U896" s="32"/>
      <c r="V896" s="32"/>
      <c r="W896" s="32"/>
      <c r="X896" s="32"/>
      <c r="Y896" s="32"/>
      <c r="Z896" s="32"/>
      <c r="AA896" s="32"/>
      <c r="AB896" s="32"/>
    </row>
    <row r="897" spans="1:28" ht="12" customHeight="1">
      <c r="A897" s="32"/>
      <c r="B897" s="32"/>
      <c r="C897" s="32"/>
      <c r="D897" s="32"/>
      <c r="E897" s="452"/>
      <c r="F897" s="32"/>
      <c r="G897" s="32"/>
      <c r="H897" s="32"/>
      <c r="I897" s="32"/>
      <c r="J897" s="32"/>
      <c r="K897" s="32"/>
      <c r="L897" s="32"/>
      <c r="M897" s="32"/>
      <c r="N897" s="36"/>
      <c r="O897" s="32"/>
      <c r="P897" s="32"/>
      <c r="Q897" s="32"/>
      <c r="R897" s="32"/>
      <c r="S897" s="32"/>
      <c r="T897" s="32"/>
      <c r="U897" s="32"/>
      <c r="V897" s="32"/>
      <c r="W897" s="32"/>
      <c r="X897" s="32"/>
      <c r="Y897" s="32"/>
      <c r="Z897" s="32"/>
      <c r="AA897" s="32"/>
      <c r="AB897" s="32"/>
    </row>
    <row r="898" spans="1:28" ht="12" customHeight="1">
      <c r="A898" s="32"/>
      <c r="B898" s="32"/>
      <c r="C898" s="32"/>
      <c r="D898" s="32"/>
      <c r="E898" s="452"/>
      <c r="F898" s="32"/>
      <c r="G898" s="32"/>
      <c r="H898" s="32"/>
      <c r="I898" s="32"/>
      <c r="J898" s="32"/>
      <c r="K898" s="32"/>
      <c r="L898" s="32"/>
      <c r="M898" s="32"/>
      <c r="N898" s="36"/>
      <c r="O898" s="32"/>
      <c r="P898" s="32"/>
      <c r="Q898" s="32"/>
      <c r="R898" s="32"/>
      <c r="S898" s="32"/>
      <c r="T898" s="32"/>
      <c r="U898" s="32"/>
      <c r="V898" s="32"/>
      <c r="W898" s="32"/>
      <c r="X898" s="32"/>
      <c r="Y898" s="32"/>
      <c r="Z898" s="32"/>
      <c r="AA898" s="32"/>
      <c r="AB898" s="32"/>
    </row>
    <row r="899" spans="1:28" ht="12" customHeight="1">
      <c r="A899" s="32"/>
      <c r="B899" s="32"/>
      <c r="C899" s="32"/>
      <c r="D899" s="32"/>
      <c r="E899" s="452"/>
      <c r="F899" s="32"/>
      <c r="G899" s="32"/>
      <c r="H899" s="32"/>
      <c r="I899" s="32"/>
      <c r="J899" s="32"/>
      <c r="K899" s="32"/>
      <c r="L899" s="32"/>
      <c r="M899" s="32"/>
      <c r="N899" s="36"/>
      <c r="O899" s="32"/>
      <c r="P899" s="32"/>
      <c r="Q899" s="32"/>
      <c r="R899" s="32"/>
      <c r="S899" s="32"/>
      <c r="T899" s="32"/>
      <c r="U899" s="32"/>
      <c r="V899" s="32"/>
      <c r="W899" s="32"/>
      <c r="X899" s="32"/>
      <c r="Y899" s="32"/>
      <c r="Z899" s="32"/>
      <c r="AA899" s="32"/>
      <c r="AB899" s="32"/>
    </row>
    <row r="900" spans="1:28" ht="12" customHeight="1">
      <c r="A900" s="32"/>
      <c r="B900" s="32"/>
      <c r="C900" s="32"/>
      <c r="D900" s="32"/>
      <c r="E900" s="452"/>
      <c r="F900" s="32"/>
      <c r="G900" s="32"/>
      <c r="H900" s="32"/>
      <c r="I900" s="32"/>
      <c r="J900" s="32"/>
      <c r="K900" s="32"/>
      <c r="L900" s="32"/>
      <c r="M900" s="32"/>
      <c r="N900" s="36"/>
      <c r="O900" s="32"/>
      <c r="P900" s="32"/>
      <c r="Q900" s="32"/>
      <c r="R900" s="32"/>
      <c r="S900" s="32"/>
      <c r="T900" s="32"/>
      <c r="U900" s="32"/>
      <c r="V900" s="32"/>
      <c r="W900" s="32"/>
      <c r="X900" s="32"/>
      <c r="Y900" s="32"/>
      <c r="Z900" s="32"/>
      <c r="AA900" s="32"/>
      <c r="AB900" s="32"/>
    </row>
    <row r="901" spans="1:28" ht="12" customHeight="1">
      <c r="A901" s="32"/>
      <c r="B901" s="32"/>
      <c r="C901" s="32"/>
      <c r="D901" s="32"/>
      <c r="E901" s="452"/>
      <c r="F901" s="32"/>
      <c r="G901" s="32"/>
      <c r="H901" s="32"/>
      <c r="I901" s="32"/>
      <c r="J901" s="32"/>
      <c r="K901" s="32"/>
      <c r="L901" s="32"/>
      <c r="M901" s="32"/>
      <c r="N901" s="36"/>
      <c r="O901" s="32"/>
      <c r="P901" s="32"/>
      <c r="Q901" s="32"/>
      <c r="R901" s="32"/>
      <c r="S901" s="32"/>
      <c r="T901" s="32"/>
      <c r="U901" s="32"/>
      <c r="V901" s="32"/>
      <c r="W901" s="32"/>
      <c r="X901" s="32"/>
      <c r="Y901" s="32"/>
      <c r="Z901" s="32"/>
      <c r="AA901" s="32"/>
      <c r="AB901" s="32"/>
    </row>
    <row r="902" spans="1:28" ht="12" customHeight="1">
      <c r="A902" s="32"/>
      <c r="B902" s="32"/>
      <c r="C902" s="32"/>
      <c r="D902" s="32"/>
      <c r="E902" s="452"/>
      <c r="F902" s="32"/>
      <c r="G902" s="32"/>
      <c r="H902" s="32"/>
      <c r="I902" s="32"/>
      <c r="J902" s="32"/>
      <c r="K902" s="32"/>
      <c r="L902" s="32"/>
      <c r="M902" s="32"/>
      <c r="N902" s="36"/>
      <c r="O902" s="32"/>
      <c r="P902" s="32"/>
      <c r="Q902" s="32"/>
      <c r="R902" s="32"/>
      <c r="S902" s="32"/>
      <c r="T902" s="32"/>
      <c r="U902" s="32"/>
      <c r="V902" s="32"/>
      <c r="W902" s="32"/>
      <c r="X902" s="32"/>
      <c r="Y902" s="32"/>
      <c r="Z902" s="32"/>
      <c r="AA902" s="32"/>
      <c r="AB902" s="32"/>
    </row>
    <row r="903" spans="1:28" ht="12" customHeight="1">
      <c r="A903" s="32"/>
      <c r="B903" s="32"/>
      <c r="C903" s="32"/>
      <c r="D903" s="32"/>
      <c r="E903" s="452"/>
      <c r="F903" s="32"/>
      <c r="G903" s="32"/>
      <c r="H903" s="32"/>
      <c r="I903" s="32"/>
      <c r="J903" s="32"/>
      <c r="K903" s="32"/>
      <c r="L903" s="32"/>
      <c r="M903" s="32"/>
      <c r="N903" s="36"/>
      <c r="O903" s="32"/>
      <c r="P903" s="32"/>
      <c r="Q903" s="32"/>
      <c r="R903" s="32"/>
      <c r="S903" s="32"/>
      <c r="T903" s="32"/>
      <c r="U903" s="32"/>
      <c r="V903" s="32"/>
      <c r="W903" s="32"/>
      <c r="X903" s="32"/>
      <c r="Y903" s="32"/>
      <c r="Z903" s="32"/>
      <c r="AA903" s="32"/>
      <c r="AB903" s="32"/>
    </row>
    <row r="904" spans="1:28" ht="12" customHeight="1">
      <c r="A904" s="32"/>
      <c r="B904" s="32"/>
      <c r="C904" s="32"/>
      <c r="D904" s="32"/>
      <c r="E904" s="452"/>
      <c r="F904" s="32"/>
      <c r="G904" s="32"/>
      <c r="H904" s="32"/>
      <c r="I904" s="32"/>
      <c r="J904" s="32"/>
      <c r="K904" s="32"/>
      <c r="L904" s="32"/>
      <c r="M904" s="32"/>
      <c r="N904" s="36"/>
      <c r="O904" s="32"/>
      <c r="P904" s="32"/>
      <c r="Q904" s="32"/>
      <c r="R904" s="32"/>
      <c r="S904" s="32"/>
      <c r="T904" s="32"/>
      <c r="U904" s="32"/>
      <c r="V904" s="32"/>
      <c r="W904" s="32"/>
      <c r="X904" s="32"/>
      <c r="Y904" s="32"/>
      <c r="Z904" s="32"/>
      <c r="AA904" s="32"/>
      <c r="AB904" s="32"/>
    </row>
    <row r="905" spans="1:28" ht="12" customHeight="1">
      <c r="A905" s="32"/>
      <c r="B905" s="32"/>
      <c r="C905" s="32"/>
      <c r="D905" s="32"/>
      <c r="E905" s="452"/>
      <c r="F905" s="32"/>
      <c r="G905" s="32"/>
      <c r="H905" s="32"/>
      <c r="I905" s="32"/>
      <c r="J905" s="32"/>
      <c r="K905" s="32"/>
      <c r="L905" s="32"/>
      <c r="M905" s="32"/>
      <c r="N905" s="36"/>
      <c r="O905" s="32"/>
      <c r="P905" s="32"/>
      <c r="Q905" s="32"/>
      <c r="R905" s="32"/>
      <c r="S905" s="32"/>
      <c r="T905" s="32"/>
      <c r="U905" s="32"/>
      <c r="V905" s="32"/>
      <c r="W905" s="32"/>
      <c r="X905" s="32"/>
      <c r="Y905" s="32"/>
      <c r="Z905" s="32"/>
      <c r="AA905" s="32"/>
      <c r="AB905" s="32"/>
    </row>
    <row r="906" spans="1:28" ht="12" customHeight="1">
      <c r="A906" s="32"/>
      <c r="B906" s="32"/>
      <c r="C906" s="32"/>
      <c r="D906" s="32"/>
      <c r="E906" s="452"/>
      <c r="F906" s="32"/>
      <c r="G906" s="32"/>
      <c r="H906" s="32"/>
      <c r="I906" s="32"/>
      <c r="J906" s="32"/>
      <c r="K906" s="32"/>
      <c r="L906" s="32"/>
      <c r="M906" s="32"/>
      <c r="N906" s="36"/>
      <c r="O906" s="32"/>
      <c r="P906" s="32"/>
      <c r="Q906" s="32"/>
      <c r="R906" s="32"/>
      <c r="S906" s="32"/>
      <c r="T906" s="32"/>
      <c r="U906" s="32"/>
      <c r="V906" s="32"/>
      <c r="W906" s="32"/>
      <c r="X906" s="32"/>
      <c r="Y906" s="32"/>
      <c r="Z906" s="32"/>
      <c r="AA906" s="32"/>
      <c r="AB906" s="32"/>
    </row>
    <row r="907" spans="1:28" ht="12" customHeight="1">
      <c r="A907" s="32"/>
      <c r="B907" s="32"/>
      <c r="C907" s="32"/>
      <c r="D907" s="32"/>
      <c r="E907" s="452"/>
      <c r="F907" s="32"/>
      <c r="G907" s="32"/>
      <c r="H907" s="32"/>
      <c r="I907" s="32"/>
      <c r="J907" s="32"/>
      <c r="K907" s="32"/>
      <c r="L907" s="32"/>
      <c r="M907" s="32"/>
      <c r="N907" s="36"/>
      <c r="O907" s="32"/>
      <c r="P907" s="32"/>
      <c r="Q907" s="32"/>
      <c r="R907" s="32"/>
      <c r="S907" s="32"/>
      <c r="T907" s="32"/>
      <c r="U907" s="32"/>
      <c r="V907" s="32"/>
      <c r="W907" s="32"/>
      <c r="X907" s="32"/>
      <c r="Y907" s="32"/>
      <c r="Z907" s="32"/>
      <c r="AA907" s="32"/>
      <c r="AB907" s="32"/>
    </row>
    <row r="908" spans="1:28" ht="12" customHeight="1">
      <c r="A908" s="32"/>
      <c r="B908" s="32"/>
      <c r="C908" s="32"/>
      <c r="D908" s="32"/>
      <c r="E908" s="452"/>
      <c r="F908" s="32"/>
      <c r="G908" s="32"/>
      <c r="H908" s="32"/>
      <c r="I908" s="32"/>
      <c r="J908" s="32"/>
      <c r="K908" s="32"/>
      <c r="L908" s="32"/>
      <c r="M908" s="32"/>
      <c r="N908" s="36"/>
      <c r="O908" s="32"/>
      <c r="P908" s="32"/>
      <c r="Q908" s="32"/>
      <c r="R908" s="32"/>
      <c r="S908" s="32"/>
      <c r="T908" s="32"/>
      <c r="U908" s="32"/>
      <c r="V908" s="32"/>
      <c r="W908" s="32"/>
      <c r="X908" s="32"/>
      <c r="Y908" s="32"/>
      <c r="Z908" s="32"/>
      <c r="AA908" s="32"/>
      <c r="AB908" s="32"/>
    </row>
    <row r="909" spans="1:28" ht="12" customHeight="1">
      <c r="A909" s="32"/>
      <c r="B909" s="32"/>
      <c r="C909" s="32"/>
      <c r="D909" s="32"/>
      <c r="E909" s="452"/>
      <c r="F909" s="32"/>
      <c r="G909" s="32"/>
      <c r="H909" s="32"/>
      <c r="I909" s="32"/>
      <c r="J909" s="32"/>
      <c r="K909" s="32"/>
      <c r="L909" s="32"/>
      <c r="M909" s="32"/>
      <c r="N909" s="36"/>
      <c r="O909" s="32"/>
      <c r="P909" s="32"/>
      <c r="Q909" s="32"/>
      <c r="R909" s="32"/>
      <c r="S909" s="32"/>
      <c r="T909" s="32"/>
      <c r="U909" s="32"/>
      <c r="V909" s="32"/>
      <c r="W909" s="32"/>
      <c r="X909" s="32"/>
      <c r="Y909" s="32"/>
      <c r="Z909" s="32"/>
      <c r="AA909" s="32"/>
      <c r="AB909" s="32"/>
    </row>
    <row r="910" spans="1:28" ht="12" customHeight="1">
      <c r="A910" s="32"/>
      <c r="B910" s="32"/>
      <c r="C910" s="32"/>
      <c r="D910" s="32"/>
      <c r="E910" s="452"/>
      <c r="F910" s="32"/>
      <c r="G910" s="32"/>
      <c r="H910" s="32"/>
      <c r="I910" s="32"/>
      <c r="J910" s="32"/>
      <c r="K910" s="32"/>
      <c r="L910" s="32"/>
      <c r="M910" s="32"/>
      <c r="N910" s="36"/>
      <c r="O910" s="32"/>
      <c r="P910" s="32"/>
      <c r="Q910" s="32"/>
      <c r="R910" s="32"/>
      <c r="S910" s="32"/>
      <c r="T910" s="32"/>
      <c r="U910" s="32"/>
      <c r="V910" s="32"/>
      <c r="W910" s="32"/>
      <c r="X910" s="32"/>
      <c r="Y910" s="32"/>
      <c r="Z910" s="32"/>
      <c r="AA910" s="32"/>
      <c r="AB910" s="32"/>
    </row>
    <row r="911" spans="1:28" ht="12" customHeight="1">
      <c r="A911" s="32"/>
      <c r="B911" s="32"/>
      <c r="C911" s="32"/>
      <c r="D911" s="32"/>
      <c r="E911" s="452"/>
      <c r="F911" s="32"/>
      <c r="G911" s="32"/>
      <c r="H911" s="32"/>
      <c r="I911" s="32"/>
      <c r="J911" s="32"/>
      <c r="K911" s="32"/>
      <c r="L911" s="32"/>
      <c r="M911" s="32"/>
      <c r="N911" s="36"/>
      <c r="O911" s="32"/>
      <c r="P911" s="32"/>
      <c r="Q911" s="32"/>
      <c r="R911" s="32"/>
      <c r="S911" s="32"/>
      <c r="T911" s="32"/>
      <c r="U911" s="32"/>
      <c r="V911" s="32"/>
      <c r="W911" s="32"/>
      <c r="X911" s="32"/>
      <c r="Y911" s="32"/>
      <c r="Z911" s="32"/>
      <c r="AA911" s="32"/>
      <c r="AB911" s="32"/>
    </row>
    <row r="912" spans="1:28" ht="12" customHeight="1">
      <c r="A912" s="32"/>
      <c r="B912" s="32"/>
      <c r="C912" s="32"/>
      <c r="D912" s="32"/>
      <c r="E912" s="452"/>
      <c r="F912" s="32"/>
      <c r="G912" s="32"/>
      <c r="H912" s="32"/>
      <c r="I912" s="32"/>
      <c r="J912" s="32"/>
      <c r="K912" s="32"/>
      <c r="L912" s="32"/>
      <c r="M912" s="32"/>
      <c r="N912" s="36"/>
      <c r="O912" s="32"/>
      <c r="P912" s="32"/>
      <c r="Q912" s="32"/>
      <c r="R912" s="32"/>
      <c r="S912" s="32"/>
      <c r="T912" s="32"/>
      <c r="U912" s="32"/>
      <c r="V912" s="32"/>
      <c r="W912" s="32"/>
      <c r="X912" s="32"/>
      <c r="Y912" s="32"/>
      <c r="Z912" s="32"/>
      <c r="AA912" s="32"/>
      <c r="AB912" s="32"/>
    </row>
    <row r="913" spans="1:28" ht="12" customHeight="1">
      <c r="A913" s="32"/>
      <c r="B913" s="32"/>
      <c r="C913" s="32"/>
      <c r="D913" s="32"/>
      <c r="E913" s="452"/>
      <c r="F913" s="32"/>
      <c r="G913" s="32"/>
      <c r="H913" s="32"/>
      <c r="I913" s="32"/>
      <c r="J913" s="32"/>
      <c r="K913" s="32"/>
      <c r="L913" s="32"/>
      <c r="M913" s="32"/>
      <c r="N913" s="36"/>
      <c r="O913" s="32"/>
      <c r="P913" s="32"/>
      <c r="Q913" s="32"/>
      <c r="R913" s="32"/>
      <c r="S913" s="32"/>
      <c r="T913" s="32"/>
      <c r="U913" s="32"/>
      <c r="V913" s="32"/>
      <c r="W913" s="32"/>
      <c r="X913" s="32"/>
      <c r="Y913" s="32"/>
      <c r="Z913" s="32"/>
      <c r="AA913" s="32"/>
      <c r="AB913" s="32"/>
    </row>
    <row r="914" spans="1:28" ht="12" customHeight="1">
      <c r="A914" s="32"/>
      <c r="B914" s="32"/>
      <c r="C914" s="32"/>
      <c r="D914" s="32"/>
      <c r="E914" s="452"/>
      <c r="F914" s="32"/>
      <c r="G914" s="32"/>
      <c r="H914" s="32"/>
      <c r="I914" s="32"/>
      <c r="J914" s="32"/>
      <c r="K914" s="32"/>
      <c r="L914" s="32"/>
      <c r="M914" s="32"/>
      <c r="N914" s="36"/>
      <c r="O914" s="32"/>
      <c r="P914" s="32"/>
      <c r="Q914" s="32"/>
      <c r="R914" s="32"/>
      <c r="S914" s="32"/>
      <c r="T914" s="32"/>
      <c r="U914" s="32"/>
      <c r="V914" s="32"/>
      <c r="W914" s="32"/>
      <c r="X914" s="32"/>
      <c r="Y914" s="32"/>
      <c r="Z914" s="32"/>
      <c r="AA914" s="32"/>
      <c r="AB914" s="32"/>
    </row>
    <row r="915" spans="1:28" ht="12" customHeight="1">
      <c r="A915" s="32"/>
      <c r="B915" s="32"/>
      <c r="C915" s="32"/>
      <c r="D915" s="32"/>
      <c r="E915" s="452"/>
      <c r="F915" s="32"/>
      <c r="G915" s="32"/>
      <c r="H915" s="32"/>
      <c r="I915" s="32"/>
      <c r="J915" s="32"/>
      <c r="K915" s="32"/>
      <c r="L915" s="32"/>
      <c r="M915" s="32"/>
      <c r="N915" s="36"/>
      <c r="O915" s="32"/>
      <c r="P915" s="32"/>
      <c r="Q915" s="32"/>
      <c r="R915" s="32"/>
      <c r="S915" s="32"/>
      <c r="T915" s="32"/>
      <c r="U915" s="32"/>
      <c r="V915" s="32"/>
      <c r="W915" s="32"/>
      <c r="X915" s="32"/>
      <c r="Y915" s="32"/>
      <c r="Z915" s="32"/>
      <c r="AA915" s="32"/>
      <c r="AB915" s="32"/>
    </row>
    <row r="916" spans="1:28" ht="12" customHeight="1">
      <c r="A916" s="32"/>
      <c r="B916" s="32"/>
      <c r="C916" s="32"/>
      <c r="D916" s="32"/>
      <c r="E916" s="452"/>
      <c r="F916" s="32"/>
      <c r="G916" s="32"/>
      <c r="H916" s="32"/>
      <c r="I916" s="32"/>
      <c r="J916" s="32"/>
      <c r="K916" s="32"/>
      <c r="L916" s="32"/>
      <c r="M916" s="32"/>
      <c r="N916" s="36"/>
      <c r="O916" s="32"/>
      <c r="P916" s="32"/>
      <c r="Q916" s="32"/>
      <c r="R916" s="32"/>
      <c r="S916" s="32"/>
      <c r="T916" s="32"/>
      <c r="U916" s="32"/>
      <c r="V916" s="32"/>
      <c r="W916" s="32"/>
      <c r="X916" s="32"/>
      <c r="Y916" s="32"/>
      <c r="Z916" s="32"/>
      <c r="AA916" s="32"/>
      <c r="AB916" s="32"/>
    </row>
    <row r="917" spans="1:28" ht="12" customHeight="1">
      <c r="A917" s="32"/>
      <c r="B917" s="32"/>
      <c r="C917" s="32"/>
      <c r="D917" s="32"/>
      <c r="E917" s="452"/>
      <c r="F917" s="32"/>
      <c r="G917" s="32"/>
      <c r="H917" s="32"/>
      <c r="I917" s="32"/>
      <c r="J917" s="32"/>
      <c r="K917" s="32"/>
      <c r="L917" s="32"/>
      <c r="M917" s="32"/>
      <c r="N917" s="36"/>
      <c r="O917" s="32"/>
      <c r="P917" s="32"/>
      <c r="Q917" s="32"/>
      <c r="R917" s="32"/>
      <c r="S917" s="32"/>
      <c r="T917" s="32"/>
      <c r="U917" s="32"/>
      <c r="V917" s="32"/>
      <c r="W917" s="32"/>
      <c r="X917" s="32"/>
      <c r="Y917" s="32"/>
      <c r="Z917" s="32"/>
      <c r="AA917" s="32"/>
      <c r="AB917" s="32"/>
    </row>
    <row r="918" spans="1:28" ht="12" customHeight="1">
      <c r="A918" s="32"/>
      <c r="B918" s="32"/>
      <c r="C918" s="32"/>
      <c r="D918" s="32"/>
      <c r="E918" s="452"/>
      <c r="F918" s="32"/>
      <c r="G918" s="32"/>
      <c r="H918" s="32"/>
      <c r="I918" s="32"/>
      <c r="J918" s="32"/>
      <c r="K918" s="32"/>
      <c r="L918" s="32"/>
      <c r="M918" s="32"/>
      <c r="N918" s="36"/>
      <c r="O918" s="32"/>
      <c r="P918" s="32"/>
      <c r="Q918" s="32"/>
      <c r="R918" s="32"/>
      <c r="S918" s="32"/>
      <c r="T918" s="32"/>
      <c r="U918" s="32"/>
      <c r="V918" s="32"/>
      <c r="W918" s="32"/>
      <c r="X918" s="32"/>
      <c r="Y918" s="32"/>
      <c r="Z918" s="32"/>
      <c r="AA918" s="32"/>
      <c r="AB918" s="32"/>
    </row>
    <row r="919" spans="1:28" ht="12" customHeight="1">
      <c r="A919" s="32"/>
      <c r="B919" s="32"/>
      <c r="C919" s="32"/>
      <c r="D919" s="32"/>
      <c r="E919" s="452"/>
      <c r="F919" s="32"/>
      <c r="G919" s="32"/>
      <c r="H919" s="32"/>
      <c r="I919" s="32"/>
      <c r="J919" s="32"/>
      <c r="K919" s="32"/>
      <c r="L919" s="32"/>
      <c r="M919" s="32"/>
      <c r="N919" s="36"/>
      <c r="O919" s="32"/>
      <c r="P919" s="32"/>
      <c r="Q919" s="32"/>
      <c r="R919" s="32"/>
      <c r="S919" s="32"/>
      <c r="T919" s="32"/>
      <c r="U919" s="32"/>
      <c r="V919" s="32"/>
      <c r="W919" s="32"/>
      <c r="X919" s="32"/>
      <c r="Y919" s="32"/>
      <c r="Z919" s="32"/>
      <c r="AA919" s="32"/>
      <c r="AB919" s="32"/>
    </row>
    <row r="920" spans="1:28" ht="12" customHeight="1">
      <c r="A920" s="32"/>
      <c r="B920" s="32"/>
      <c r="C920" s="32"/>
      <c r="D920" s="32"/>
      <c r="E920" s="452"/>
      <c r="F920" s="32"/>
      <c r="G920" s="32"/>
      <c r="H920" s="32"/>
      <c r="I920" s="32"/>
      <c r="J920" s="32"/>
      <c r="K920" s="32"/>
      <c r="L920" s="32"/>
      <c r="M920" s="32"/>
      <c r="N920" s="36"/>
      <c r="O920" s="32"/>
      <c r="P920" s="32"/>
      <c r="Q920" s="32"/>
      <c r="R920" s="32"/>
      <c r="S920" s="32"/>
      <c r="T920" s="32"/>
      <c r="U920" s="32"/>
      <c r="V920" s="32"/>
      <c r="W920" s="32"/>
      <c r="X920" s="32"/>
      <c r="Y920" s="32"/>
      <c r="Z920" s="32"/>
      <c r="AA920" s="32"/>
      <c r="AB920" s="32"/>
    </row>
    <row r="921" spans="1:28" ht="12" customHeight="1">
      <c r="A921" s="32"/>
      <c r="B921" s="32"/>
      <c r="C921" s="32"/>
      <c r="D921" s="32"/>
      <c r="E921" s="452"/>
      <c r="F921" s="32"/>
      <c r="G921" s="32"/>
      <c r="H921" s="32"/>
      <c r="I921" s="32"/>
      <c r="J921" s="32"/>
      <c r="K921" s="32"/>
      <c r="L921" s="32"/>
      <c r="M921" s="32"/>
      <c r="N921" s="36"/>
      <c r="O921" s="32"/>
      <c r="P921" s="32"/>
      <c r="Q921" s="32"/>
      <c r="R921" s="32"/>
      <c r="S921" s="32"/>
      <c r="T921" s="32"/>
      <c r="U921" s="32"/>
      <c r="V921" s="32"/>
      <c r="W921" s="32"/>
      <c r="X921" s="32"/>
      <c r="Y921" s="32"/>
      <c r="Z921" s="32"/>
      <c r="AA921" s="32"/>
      <c r="AB921" s="32"/>
    </row>
    <row r="922" spans="1:28" ht="12" customHeight="1">
      <c r="A922" s="32"/>
      <c r="B922" s="32"/>
      <c r="C922" s="32"/>
      <c r="D922" s="32"/>
      <c r="E922" s="452"/>
      <c r="F922" s="32"/>
      <c r="G922" s="32"/>
      <c r="H922" s="32"/>
      <c r="I922" s="32"/>
      <c r="J922" s="32"/>
      <c r="K922" s="32"/>
      <c r="L922" s="32"/>
      <c r="M922" s="32"/>
      <c r="N922" s="36"/>
      <c r="O922" s="32"/>
      <c r="P922" s="32"/>
      <c r="Q922" s="32"/>
      <c r="R922" s="32"/>
      <c r="S922" s="32"/>
      <c r="T922" s="32"/>
      <c r="U922" s="32"/>
      <c r="V922" s="32"/>
      <c r="W922" s="32"/>
      <c r="X922" s="32"/>
      <c r="Y922" s="32"/>
      <c r="Z922" s="32"/>
      <c r="AA922" s="32"/>
      <c r="AB922" s="32"/>
    </row>
    <row r="923" spans="1:28" ht="12" customHeight="1">
      <c r="A923" s="32"/>
      <c r="B923" s="32"/>
      <c r="C923" s="32"/>
      <c r="D923" s="32"/>
      <c r="E923" s="452"/>
      <c r="F923" s="32"/>
      <c r="G923" s="32"/>
      <c r="H923" s="32"/>
      <c r="I923" s="32"/>
      <c r="J923" s="32"/>
      <c r="K923" s="32"/>
      <c r="L923" s="32"/>
      <c r="M923" s="32"/>
      <c r="N923" s="36"/>
      <c r="O923" s="32"/>
      <c r="P923" s="32"/>
      <c r="Q923" s="32"/>
      <c r="R923" s="32"/>
      <c r="S923" s="32"/>
      <c r="T923" s="32"/>
      <c r="U923" s="32"/>
      <c r="V923" s="32"/>
      <c r="W923" s="32"/>
      <c r="X923" s="32"/>
      <c r="Y923" s="32"/>
      <c r="Z923" s="32"/>
      <c r="AA923" s="32"/>
      <c r="AB923" s="32"/>
    </row>
    <row r="924" spans="1:28" ht="12" customHeight="1">
      <c r="A924" s="32"/>
      <c r="B924" s="32"/>
      <c r="C924" s="32"/>
      <c r="D924" s="32"/>
      <c r="E924" s="452"/>
      <c r="F924" s="32"/>
      <c r="G924" s="32"/>
      <c r="H924" s="32"/>
      <c r="I924" s="32"/>
      <c r="J924" s="32"/>
      <c r="K924" s="32"/>
      <c r="L924" s="32"/>
      <c r="M924" s="32"/>
      <c r="N924" s="36"/>
      <c r="O924" s="32"/>
      <c r="P924" s="32"/>
      <c r="Q924" s="32"/>
      <c r="R924" s="32"/>
      <c r="S924" s="32"/>
      <c r="T924" s="32"/>
      <c r="U924" s="32"/>
      <c r="V924" s="32"/>
      <c r="W924" s="32"/>
      <c r="X924" s="32"/>
      <c r="Y924" s="32"/>
      <c r="Z924" s="32"/>
      <c r="AA924" s="32"/>
      <c r="AB924" s="32"/>
    </row>
    <row r="925" spans="1:28" ht="12" customHeight="1">
      <c r="A925" s="32"/>
      <c r="B925" s="32"/>
      <c r="C925" s="32"/>
      <c r="D925" s="32"/>
      <c r="E925" s="452"/>
      <c r="F925" s="32"/>
      <c r="G925" s="32"/>
      <c r="H925" s="32"/>
      <c r="I925" s="32"/>
      <c r="J925" s="32"/>
      <c r="K925" s="32"/>
      <c r="L925" s="32"/>
      <c r="M925" s="32"/>
      <c r="N925" s="36"/>
      <c r="O925" s="32"/>
      <c r="P925" s="32"/>
      <c r="Q925" s="32"/>
      <c r="R925" s="32"/>
      <c r="S925" s="32"/>
      <c r="T925" s="32"/>
      <c r="U925" s="32"/>
      <c r="V925" s="32"/>
      <c r="W925" s="32"/>
      <c r="X925" s="32"/>
      <c r="Y925" s="32"/>
      <c r="Z925" s="32"/>
      <c r="AA925" s="32"/>
      <c r="AB925" s="32"/>
    </row>
    <row r="926" spans="1:28" ht="12" customHeight="1">
      <c r="A926" s="32"/>
      <c r="B926" s="32"/>
      <c r="C926" s="32"/>
      <c r="D926" s="32"/>
      <c r="E926" s="452"/>
      <c r="F926" s="32"/>
      <c r="G926" s="32"/>
      <c r="H926" s="32"/>
      <c r="I926" s="32"/>
      <c r="J926" s="32"/>
      <c r="K926" s="32"/>
      <c r="L926" s="32"/>
      <c r="M926" s="32"/>
      <c r="N926" s="36"/>
      <c r="O926" s="32"/>
      <c r="P926" s="32"/>
      <c r="Q926" s="32"/>
      <c r="R926" s="32"/>
      <c r="S926" s="32"/>
      <c r="T926" s="32"/>
      <c r="U926" s="32"/>
      <c r="V926" s="32"/>
      <c r="W926" s="32"/>
      <c r="X926" s="32"/>
      <c r="Y926" s="32"/>
      <c r="Z926" s="32"/>
      <c r="AA926" s="32"/>
      <c r="AB926" s="32"/>
    </row>
    <row r="927" spans="1:28" ht="12" customHeight="1">
      <c r="A927" s="32"/>
      <c r="B927" s="32"/>
      <c r="C927" s="32"/>
      <c r="D927" s="32"/>
      <c r="E927" s="452"/>
      <c r="F927" s="32"/>
      <c r="G927" s="32"/>
      <c r="H927" s="32"/>
      <c r="I927" s="32"/>
      <c r="J927" s="32"/>
      <c r="K927" s="32"/>
      <c r="L927" s="32"/>
      <c r="M927" s="32"/>
      <c r="N927" s="36"/>
      <c r="O927" s="32"/>
      <c r="P927" s="32"/>
      <c r="Q927" s="32"/>
      <c r="R927" s="32"/>
      <c r="S927" s="32"/>
      <c r="T927" s="32"/>
      <c r="U927" s="32"/>
      <c r="V927" s="32"/>
      <c r="W927" s="32"/>
      <c r="X927" s="32"/>
      <c r="Y927" s="32"/>
      <c r="Z927" s="32"/>
      <c r="AA927" s="32"/>
      <c r="AB927" s="32"/>
    </row>
    <row r="928" spans="1:28" ht="12" customHeight="1">
      <c r="A928" s="32"/>
      <c r="B928" s="32"/>
      <c r="C928" s="32"/>
      <c r="D928" s="32"/>
      <c r="E928" s="452"/>
      <c r="F928" s="32"/>
      <c r="G928" s="32"/>
      <c r="H928" s="32"/>
      <c r="I928" s="32"/>
      <c r="J928" s="32"/>
      <c r="K928" s="32"/>
      <c r="L928" s="32"/>
      <c r="M928" s="32"/>
      <c r="N928" s="36"/>
      <c r="O928" s="32"/>
      <c r="P928" s="32"/>
      <c r="Q928" s="32"/>
      <c r="R928" s="32"/>
      <c r="S928" s="32"/>
      <c r="T928" s="32"/>
      <c r="U928" s="32"/>
      <c r="V928" s="32"/>
      <c r="W928" s="32"/>
      <c r="X928" s="32"/>
      <c r="Y928" s="32"/>
      <c r="Z928" s="32"/>
      <c r="AA928" s="32"/>
      <c r="AB928" s="32"/>
    </row>
    <row r="929" spans="1:28" ht="12" customHeight="1">
      <c r="A929" s="32"/>
      <c r="B929" s="32"/>
      <c r="C929" s="32"/>
      <c r="D929" s="32"/>
      <c r="E929" s="452"/>
      <c r="F929" s="32"/>
      <c r="G929" s="32"/>
      <c r="H929" s="32"/>
      <c r="I929" s="32"/>
      <c r="J929" s="32"/>
      <c r="K929" s="32"/>
      <c r="L929" s="32"/>
      <c r="M929" s="32"/>
      <c r="N929" s="36"/>
      <c r="O929" s="32"/>
      <c r="P929" s="32"/>
      <c r="Q929" s="32"/>
      <c r="R929" s="32"/>
      <c r="S929" s="32"/>
      <c r="T929" s="32"/>
      <c r="U929" s="32"/>
      <c r="V929" s="32"/>
      <c r="W929" s="32"/>
      <c r="X929" s="32"/>
      <c r="Y929" s="32"/>
      <c r="Z929" s="32"/>
      <c r="AA929" s="32"/>
      <c r="AB929" s="32"/>
    </row>
    <row r="930" spans="1:28" ht="12" customHeight="1">
      <c r="A930" s="32"/>
      <c r="B930" s="32"/>
      <c r="C930" s="32"/>
      <c r="D930" s="32"/>
      <c r="E930" s="452"/>
      <c r="F930" s="32"/>
      <c r="G930" s="32"/>
      <c r="H930" s="32"/>
      <c r="I930" s="32"/>
      <c r="J930" s="32"/>
      <c r="K930" s="32"/>
      <c r="L930" s="32"/>
      <c r="M930" s="32"/>
      <c r="N930" s="36"/>
      <c r="O930" s="32"/>
      <c r="P930" s="32"/>
      <c r="Q930" s="32"/>
      <c r="R930" s="32"/>
      <c r="S930" s="32"/>
      <c r="T930" s="32"/>
      <c r="U930" s="32"/>
      <c r="V930" s="32"/>
      <c r="W930" s="32"/>
      <c r="X930" s="32"/>
      <c r="Y930" s="32"/>
      <c r="Z930" s="32"/>
      <c r="AA930" s="32"/>
      <c r="AB930" s="32"/>
    </row>
    <row r="931" spans="1:28" ht="12" customHeight="1">
      <c r="A931" s="32"/>
      <c r="B931" s="32"/>
      <c r="C931" s="32"/>
      <c r="D931" s="32"/>
      <c r="E931" s="452"/>
      <c r="F931" s="32"/>
      <c r="G931" s="32"/>
      <c r="H931" s="32"/>
      <c r="I931" s="32"/>
      <c r="J931" s="32"/>
      <c r="K931" s="32"/>
      <c r="L931" s="32"/>
      <c r="M931" s="32"/>
      <c r="N931" s="36"/>
      <c r="O931" s="32"/>
      <c r="P931" s="32"/>
      <c r="Q931" s="32"/>
      <c r="R931" s="32"/>
      <c r="S931" s="32"/>
      <c r="T931" s="32"/>
      <c r="U931" s="32"/>
      <c r="V931" s="32"/>
      <c r="W931" s="32"/>
      <c r="X931" s="32"/>
      <c r="Y931" s="32"/>
      <c r="Z931" s="32"/>
      <c r="AA931" s="32"/>
      <c r="AB931" s="32"/>
    </row>
    <row r="932" spans="1:28" ht="12" customHeight="1">
      <c r="A932" s="32"/>
      <c r="B932" s="32"/>
      <c r="C932" s="32"/>
      <c r="D932" s="32"/>
      <c r="E932" s="452"/>
      <c r="F932" s="32"/>
      <c r="G932" s="32"/>
      <c r="H932" s="32"/>
      <c r="I932" s="32"/>
      <c r="J932" s="32"/>
      <c r="K932" s="32"/>
      <c r="L932" s="32"/>
      <c r="M932" s="32"/>
      <c r="N932" s="36"/>
      <c r="O932" s="32"/>
      <c r="P932" s="32"/>
      <c r="Q932" s="32"/>
      <c r="R932" s="32"/>
      <c r="S932" s="32"/>
      <c r="T932" s="32"/>
      <c r="U932" s="32"/>
      <c r="V932" s="32"/>
      <c r="W932" s="32"/>
      <c r="X932" s="32"/>
      <c r="Y932" s="32"/>
      <c r="Z932" s="32"/>
      <c r="AA932" s="32"/>
      <c r="AB932" s="32"/>
    </row>
    <row r="933" spans="1:28" ht="12" customHeight="1">
      <c r="A933" s="32"/>
      <c r="B933" s="32"/>
      <c r="C933" s="32"/>
      <c r="D933" s="32"/>
      <c r="E933" s="452"/>
      <c r="F933" s="32"/>
      <c r="G933" s="32"/>
      <c r="H933" s="32"/>
      <c r="I933" s="32"/>
      <c r="J933" s="32"/>
      <c r="K933" s="32"/>
      <c r="L933" s="32"/>
      <c r="M933" s="32"/>
      <c r="N933" s="36"/>
      <c r="O933" s="32"/>
      <c r="P933" s="32"/>
      <c r="Q933" s="32"/>
      <c r="R933" s="32"/>
      <c r="S933" s="32"/>
      <c r="T933" s="32"/>
      <c r="U933" s="32"/>
      <c r="V933" s="32"/>
      <c r="W933" s="32"/>
      <c r="X933" s="32"/>
      <c r="Y933" s="32"/>
      <c r="Z933" s="32"/>
      <c r="AA933" s="32"/>
      <c r="AB933" s="32"/>
    </row>
    <row r="934" spans="1:28" ht="12" customHeight="1">
      <c r="A934" s="32"/>
      <c r="B934" s="32"/>
      <c r="C934" s="32"/>
      <c r="D934" s="32"/>
      <c r="E934" s="452"/>
      <c r="F934" s="32"/>
      <c r="G934" s="32"/>
      <c r="H934" s="32"/>
      <c r="I934" s="32"/>
      <c r="J934" s="32"/>
      <c r="K934" s="32"/>
      <c r="L934" s="32"/>
      <c r="M934" s="32"/>
      <c r="N934" s="36"/>
      <c r="O934" s="32"/>
      <c r="P934" s="32"/>
      <c r="Q934" s="32"/>
      <c r="R934" s="32"/>
      <c r="S934" s="32"/>
      <c r="T934" s="32"/>
      <c r="U934" s="32"/>
      <c r="V934" s="32"/>
      <c r="W934" s="32"/>
      <c r="X934" s="32"/>
      <c r="Y934" s="32"/>
      <c r="Z934" s="32"/>
      <c r="AA934" s="32"/>
      <c r="AB934" s="32"/>
    </row>
    <row r="935" spans="1:28" ht="12" customHeight="1">
      <c r="A935" s="32"/>
      <c r="B935" s="32"/>
      <c r="C935" s="32"/>
      <c r="D935" s="32"/>
      <c r="E935" s="452"/>
      <c r="F935" s="32"/>
      <c r="G935" s="32"/>
      <c r="H935" s="32"/>
      <c r="I935" s="32"/>
      <c r="J935" s="32"/>
      <c r="K935" s="32"/>
      <c r="L935" s="32"/>
      <c r="M935" s="32"/>
      <c r="N935" s="36"/>
      <c r="O935" s="32"/>
      <c r="P935" s="32"/>
      <c r="Q935" s="32"/>
      <c r="R935" s="32"/>
      <c r="S935" s="32"/>
      <c r="T935" s="32"/>
      <c r="U935" s="32"/>
      <c r="V935" s="32"/>
      <c r="W935" s="32"/>
      <c r="X935" s="32"/>
      <c r="Y935" s="32"/>
      <c r="Z935" s="32"/>
      <c r="AA935" s="32"/>
      <c r="AB935" s="32"/>
    </row>
    <row r="936" spans="1:28" ht="12" customHeight="1">
      <c r="A936" s="32"/>
      <c r="B936" s="32"/>
      <c r="C936" s="32"/>
      <c r="D936" s="32"/>
      <c r="E936" s="452"/>
      <c r="F936" s="32"/>
      <c r="G936" s="32"/>
      <c r="H936" s="32"/>
      <c r="I936" s="32"/>
      <c r="J936" s="32"/>
      <c r="K936" s="32"/>
      <c r="L936" s="32"/>
      <c r="M936" s="32"/>
      <c r="N936" s="36"/>
      <c r="O936" s="32"/>
      <c r="P936" s="32"/>
      <c r="Q936" s="32"/>
      <c r="R936" s="32"/>
      <c r="S936" s="32"/>
      <c r="T936" s="32"/>
      <c r="U936" s="32"/>
      <c r="V936" s="32"/>
      <c r="W936" s="32"/>
      <c r="X936" s="32"/>
      <c r="Y936" s="32"/>
      <c r="Z936" s="32"/>
      <c r="AA936" s="32"/>
      <c r="AB936" s="32"/>
    </row>
    <row r="937" spans="1:28" ht="12" customHeight="1">
      <c r="A937" s="32"/>
      <c r="B937" s="32"/>
      <c r="C937" s="32"/>
      <c r="D937" s="32"/>
      <c r="E937" s="452"/>
      <c r="F937" s="32"/>
      <c r="G937" s="32"/>
      <c r="H937" s="32"/>
      <c r="I937" s="32"/>
      <c r="J937" s="32"/>
      <c r="K937" s="32"/>
      <c r="L937" s="32"/>
      <c r="M937" s="32"/>
      <c r="N937" s="36"/>
      <c r="O937" s="32"/>
      <c r="P937" s="32"/>
      <c r="Q937" s="32"/>
      <c r="R937" s="32"/>
      <c r="S937" s="32"/>
      <c r="T937" s="32"/>
      <c r="U937" s="32"/>
      <c r="V937" s="32"/>
      <c r="W937" s="32"/>
      <c r="X937" s="32"/>
      <c r="Y937" s="32"/>
      <c r="Z937" s="32"/>
      <c r="AA937" s="32"/>
      <c r="AB937" s="32"/>
    </row>
    <row r="938" spans="1:28" ht="12" customHeight="1">
      <c r="A938" s="32"/>
      <c r="B938" s="32"/>
      <c r="C938" s="32"/>
      <c r="D938" s="32"/>
      <c r="E938" s="452"/>
      <c r="F938" s="32"/>
      <c r="G938" s="32"/>
      <c r="H938" s="32"/>
      <c r="I938" s="32"/>
      <c r="J938" s="32"/>
      <c r="K938" s="32"/>
      <c r="L938" s="32"/>
      <c r="M938" s="32"/>
      <c r="N938" s="36"/>
      <c r="O938" s="32"/>
      <c r="P938" s="32"/>
      <c r="Q938" s="32"/>
      <c r="R938" s="32"/>
      <c r="S938" s="32"/>
      <c r="T938" s="32"/>
      <c r="U938" s="32"/>
      <c r="V938" s="32"/>
      <c r="W938" s="32"/>
      <c r="X938" s="32"/>
      <c r="Y938" s="32"/>
      <c r="Z938" s="32"/>
      <c r="AA938" s="32"/>
      <c r="AB938" s="32"/>
    </row>
    <row r="939" spans="1:28" ht="12" customHeight="1">
      <c r="A939" s="32"/>
      <c r="B939" s="32"/>
      <c r="C939" s="32"/>
      <c r="D939" s="32"/>
      <c r="E939" s="452"/>
      <c r="F939" s="32"/>
      <c r="G939" s="32"/>
      <c r="H939" s="32"/>
      <c r="I939" s="32"/>
      <c r="J939" s="32"/>
      <c r="K939" s="32"/>
      <c r="L939" s="32"/>
      <c r="M939" s="32"/>
      <c r="N939" s="36"/>
      <c r="O939" s="32"/>
      <c r="P939" s="32"/>
      <c r="Q939" s="32"/>
      <c r="R939" s="32"/>
      <c r="S939" s="32"/>
      <c r="T939" s="32"/>
      <c r="U939" s="32"/>
      <c r="V939" s="32"/>
      <c r="W939" s="32"/>
      <c r="X939" s="32"/>
      <c r="Y939" s="32"/>
      <c r="Z939" s="32"/>
      <c r="AA939" s="32"/>
      <c r="AB939" s="32"/>
    </row>
    <row r="940" spans="1:28" ht="12" customHeight="1">
      <c r="A940" s="32"/>
      <c r="B940" s="32"/>
      <c r="C940" s="32"/>
      <c r="D940" s="32"/>
      <c r="E940" s="452"/>
      <c r="F940" s="32"/>
      <c r="G940" s="32"/>
      <c r="H940" s="32"/>
      <c r="I940" s="32"/>
      <c r="J940" s="32"/>
      <c r="K940" s="32"/>
      <c r="L940" s="32"/>
      <c r="M940" s="32"/>
      <c r="N940" s="36"/>
      <c r="O940" s="32"/>
      <c r="P940" s="32"/>
      <c r="Q940" s="32"/>
      <c r="R940" s="32"/>
      <c r="S940" s="32"/>
      <c r="T940" s="32"/>
      <c r="U940" s="32"/>
      <c r="V940" s="32"/>
      <c r="W940" s="32"/>
      <c r="X940" s="32"/>
      <c r="Y940" s="32"/>
      <c r="Z940" s="32"/>
      <c r="AA940" s="32"/>
      <c r="AB940" s="32"/>
    </row>
    <row r="941" spans="1:28" ht="12" customHeight="1">
      <c r="A941" s="32"/>
      <c r="B941" s="32"/>
      <c r="C941" s="32"/>
      <c r="D941" s="32"/>
      <c r="E941" s="452"/>
      <c r="F941" s="32"/>
      <c r="G941" s="32"/>
      <c r="H941" s="32"/>
      <c r="I941" s="32"/>
      <c r="J941" s="32"/>
      <c r="K941" s="32"/>
      <c r="L941" s="32"/>
      <c r="M941" s="32"/>
      <c r="N941" s="36"/>
      <c r="O941" s="32"/>
      <c r="P941" s="32"/>
      <c r="Q941" s="32"/>
      <c r="R941" s="32"/>
      <c r="S941" s="32"/>
      <c r="T941" s="32"/>
      <c r="U941" s="32"/>
      <c r="V941" s="32"/>
      <c r="W941" s="32"/>
      <c r="X941" s="32"/>
      <c r="Y941" s="32"/>
      <c r="Z941" s="32"/>
      <c r="AA941" s="32"/>
      <c r="AB941" s="32"/>
    </row>
    <row r="942" spans="1:28" ht="12" customHeight="1">
      <c r="A942" s="32"/>
      <c r="B942" s="32"/>
      <c r="C942" s="32"/>
      <c r="D942" s="32"/>
      <c r="E942" s="452"/>
      <c r="F942" s="32"/>
      <c r="G942" s="32"/>
      <c r="H942" s="32"/>
      <c r="I942" s="32"/>
      <c r="J942" s="32"/>
      <c r="K942" s="32"/>
      <c r="L942" s="32"/>
      <c r="M942" s="32"/>
      <c r="N942" s="36"/>
      <c r="O942" s="32"/>
      <c r="P942" s="32"/>
      <c r="Q942" s="32"/>
      <c r="R942" s="32"/>
      <c r="S942" s="32"/>
      <c r="T942" s="32"/>
      <c r="U942" s="32"/>
      <c r="V942" s="32"/>
      <c r="W942" s="32"/>
      <c r="X942" s="32"/>
      <c r="Y942" s="32"/>
      <c r="Z942" s="32"/>
      <c r="AA942" s="32"/>
      <c r="AB942" s="32"/>
    </row>
    <row r="943" spans="1:28" ht="12" customHeight="1">
      <c r="A943" s="32"/>
      <c r="B943" s="32"/>
      <c r="C943" s="32"/>
      <c r="D943" s="32"/>
      <c r="E943" s="452"/>
      <c r="F943" s="32"/>
      <c r="G943" s="32"/>
      <c r="H943" s="32"/>
      <c r="I943" s="32"/>
      <c r="J943" s="32"/>
      <c r="K943" s="32"/>
      <c r="L943" s="32"/>
      <c r="M943" s="32"/>
      <c r="N943" s="36"/>
      <c r="O943" s="32"/>
      <c r="P943" s="32"/>
      <c r="Q943" s="32"/>
      <c r="R943" s="32"/>
      <c r="S943" s="32"/>
      <c r="T943" s="32"/>
      <c r="U943" s="32"/>
      <c r="V943" s="32"/>
      <c r="W943" s="32"/>
      <c r="X943" s="32"/>
      <c r="Y943" s="32"/>
      <c r="Z943" s="32"/>
      <c r="AA943" s="32"/>
      <c r="AB943" s="32"/>
    </row>
    <row r="944" spans="1:28" ht="12" customHeight="1">
      <c r="A944" s="32"/>
      <c r="B944" s="32"/>
      <c r="C944" s="32"/>
      <c r="D944" s="32"/>
      <c r="E944" s="452"/>
      <c r="F944" s="32"/>
      <c r="G944" s="32"/>
      <c r="H944" s="32"/>
      <c r="I944" s="32"/>
      <c r="J944" s="32"/>
      <c r="K944" s="32"/>
      <c r="L944" s="32"/>
      <c r="M944" s="32"/>
      <c r="N944" s="36"/>
      <c r="O944" s="32"/>
      <c r="P944" s="32"/>
      <c r="Q944" s="32"/>
      <c r="R944" s="32"/>
      <c r="S944" s="32"/>
      <c r="T944" s="32"/>
      <c r="U944" s="32"/>
      <c r="V944" s="32"/>
      <c r="W944" s="32"/>
      <c r="X944" s="32"/>
      <c r="Y944" s="32"/>
      <c r="Z944" s="32"/>
      <c r="AA944" s="32"/>
      <c r="AB944" s="32"/>
    </row>
    <row r="945" spans="1:28" ht="12" customHeight="1">
      <c r="A945" s="32"/>
      <c r="B945" s="32"/>
      <c r="C945" s="32"/>
      <c r="D945" s="32"/>
      <c r="E945" s="452"/>
      <c r="F945" s="32"/>
      <c r="G945" s="32"/>
      <c r="H945" s="32"/>
      <c r="I945" s="32"/>
      <c r="J945" s="32"/>
      <c r="K945" s="32"/>
      <c r="L945" s="32"/>
      <c r="M945" s="32"/>
      <c r="N945" s="36"/>
      <c r="O945" s="32"/>
      <c r="P945" s="32"/>
      <c r="Q945" s="32"/>
      <c r="R945" s="32"/>
      <c r="S945" s="32"/>
      <c r="T945" s="32"/>
      <c r="U945" s="32"/>
      <c r="V945" s="32"/>
      <c r="W945" s="32"/>
      <c r="X945" s="32"/>
      <c r="Y945" s="32"/>
      <c r="Z945" s="32"/>
      <c r="AA945" s="32"/>
      <c r="AB945" s="32"/>
    </row>
    <row r="946" spans="1:28" ht="12" customHeight="1">
      <c r="A946" s="32"/>
      <c r="B946" s="32"/>
      <c r="C946" s="32"/>
      <c r="D946" s="32"/>
      <c r="E946" s="452"/>
      <c r="F946" s="32"/>
      <c r="G946" s="32"/>
      <c r="H946" s="32"/>
      <c r="I946" s="32"/>
      <c r="J946" s="32"/>
      <c r="K946" s="32"/>
      <c r="L946" s="32"/>
      <c r="M946" s="32"/>
      <c r="N946" s="36"/>
      <c r="O946" s="32"/>
      <c r="P946" s="32"/>
      <c r="Q946" s="32"/>
      <c r="R946" s="32"/>
      <c r="S946" s="32"/>
      <c r="T946" s="32"/>
      <c r="U946" s="32"/>
      <c r="V946" s="32"/>
      <c r="W946" s="32"/>
      <c r="X946" s="32"/>
      <c r="Y946" s="32"/>
      <c r="Z946" s="32"/>
      <c r="AA946" s="32"/>
      <c r="AB946" s="32"/>
    </row>
    <row r="947" spans="1:28" ht="12" customHeight="1">
      <c r="A947" s="32"/>
      <c r="B947" s="32"/>
      <c r="C947" s="32"/>
      <c r="D947" s="32"/>
      <c r="E947" s="452"/>
      <c r="F947" s="32"/>
      <c r="G947" s="32"/>
      <c r="H947" s="32"/>
      <c r="I947" s="32"/>
      <c r="J947" s="32"/>
      <c r="K947" s="32"/>
      <c r="L947" s="32"/>
      <c r="M947" s="32"/>
      <c r="N947" s="36"/>
      <c r="O947" s="32"/>
      <c r="P947" s="32"/>
      <c r="Q947" s="32"/>
      <c r="R947" s="32"/>
      <c r="S947" s="32"/>
      <c r="T947" s="32"/>
      <c r="U947" s="32"/>
      <c r="V947" s="32"/>
      <c r="W947" s="32"/>
      <c r="X947" s="32"/>
      <c r="Y947" s="32"/>
      <c r="Z947" s="32"/>
      <c r="AA947" s="32"/>
      <c r="AB947" s="32"/>
    </row>
    <row r="948" spans="1:28" ht="12" customHeight="1">
      <c r="A948" s="32"/>
      <c r="B948" s="32"/>
      <c r="C948" s="32"/>
      <c r="D948" s="32"/>
      <c r="E948" s="452"/>
      <c r="F948" s="32"/>
      <c r="G948" s="32"/>
      <c r="H948" s="32"/>
      <c r="I948" s="32"/>
      <c r="J948" s="32"/>
      <c r="K948" s="32"/>
      <c r="L948" s="32"/>
      <c r="M948" s="32"/>
      <c r="N948" s="36"/>
      <c r="O948" s="32"/>
      <c r="P948" s="32"/>
      <c r="Q948" s="32"/>
      <c r="R948" s="32"/>
      <c r="S948" s="32"/>
      <c r="T948" s="32"/>
      <c r="U948" s="32"/>
      <c r="V948" s="32"/>
      <c r="W948" s="32"/>
      <c r="X948" s="32"/>
      <c r="Y948" s="32"/>
      <c r="Z948" s="32"/>
      <c r="AA948" s="32"/>
      <c r="AB948" s="32"/>
    </row>
    <row r="949" spans="1:28" ht="12" customHeight="1">
      <c r="A949" s="32"/>
      <c r="B949" s="32"/>
      <c r="C949" s="32"/>
      <c r="D949" s="32"/>
      <c r="E949" s="452"/>
      <c r="F949" s="32"/>
      <c r="G949" s="32"/>
      <c r="H949" s="32"/>
      <c r="I949" s="32"/>
      <c r="J949" s="32"/>
      <c r="K949" s="32"/>
      <c r="L949" s="32"/>
      <c r="M949" s="32"/>
      <c r="N949" s="36"/>
      <c r="O949" s="32"/>
      <c r="P949" s="32"/>
      <c r="Q949" s="32"/>
      <c r="R949" s="32"/>
      <c r="S949" s="32"/>
      <c r="T949" s="32"/>
      <c r="U949" s="32"/>
      <c r="V949" s="32"/>
      <c r="W949" s="32"/>
      <c r="X949" s="32"/>
      <c r="Y949" s="32"/>
      <c r="Z949" s="32"/>
      <c r="AA949" s="32"/>
      <c r="AB949" s="32"/>
    </row>
    <row r="950" spans="1:28" ht="12" customHeight="1">
      <c r="A950" s="32"/>
      <c r="B950" s="32"/>
      <c r="C950" s="32"/>
      <c r="D950" s="32"/>
      <c r="E950" s="452"/>
      <c r="F950" s="32"/>
      <c r="G950" s="32"/>
      <c r="H950" s="32"/>
      <c r="I950" s="32"/>
      <c r="J950" s="32"/>
      <c r="K950" s="32"/>
      <c r="L950" s="32"/>
      <c r="M950" s="32"/>
      <c r="N950" s="36"/>
      <c r="O950" s="32"/>
      <c r="P950" s="32"/>
      <c r="Q950" s="32"/>
      <c r="R950" s="32"/>
      <c r="S950" s="32"/>
      <c r="T950" s="32"/>
      <c r="U950" s="32"/>
      <c r="V950" s="32"/>
      <c r="W950" s="32"/>
      <c r="X950" s="32"/>
      <c r="Y950" s="32"/>
      <c r="Z950" s="32"/>
      <c r="AA950" s="32"/>
      <c r="AB950" s="32"/>
    </row>
    <row r="951" spans="1:28" ht="12" customHeight="1">
      <c r="A951" s="32"/>
      <c r="B951" s="32"/>
      <c r="C951" s="32"/>
      <c r="D951" s="32"/>
      <c r="E951" s="452"/>
      <c r="F951" s="32"/>
      <c r="G951" s="32"/>
      <c r="H951" s="32"/>
      <c r="I951" s="32"/>
      <c r="J951" s="32"/>
      <c r="K951" s="32"/>
      <c r="L951" s="32"/>
      <c r="M951" s="32"/>
      <c r="N951" s="36"/>
      <c r="O951" s="32"/>
      <c r="P951" s="32"/>
      <c r="Q951" s="32"/>
      <c r="R951" s="32"/>
      <c r="S951" s="32"/>
      <c r="T951" s="32"/>
      <c r="U951" s="32"/>
      <c r="V951" s="32"/>
      <c r="W951" s="32"/>
      <c r="X951" s="32"/>
      <c r="Y951" s="32"/>
      <c r="Z951" s="32"/>
      <c r="AA951" s="32"/>
      <c r="AB951" s="32"/>
    </row>
    <row r="952" spans="1:28" ht="12" customHeight="1">
      <c r="A952" s="32"/>
      <c r="B952" s="32"/>
      <c r="C952" s="32"/>
      <c r="D952" s="32"/>
      <c r="E952" s="452"/>
      <c r="F952" s="32"/>
      <c r="G952" s="32"/>
      <c r="H952" s="32"/>
      <c r="I952" s="32"/>
      <c r="J952" s="32"/>
      <c r="K952" s="32"/>
      <c r="L952" s="32"/>
      <c r="M952" s="32"/>
      <c r="N952" s="36"/>
      <c r="O952" s="32"/>
      <c r="P952" s="32"/>
      <c r="Q952" s="32"/>
      <c r="R952" s="32"/>
      <c r="S952" s="32"/>
      <c r="T952" s="32"/>
      <c r="U952" s="32"/>
      <c r="V952" s="32"/>
      <c r="W952" s="32"/>
      <c r="X952" s="32"/>
      <c r="Y952" s="32"/>
      <c r="Z952" s="32"/>
      <c r="AA952" s="32"/>
      <c r="AB952" s="32"/>
    </row>
    <row r="953" spans="1:28" ht="12" customHeight="1">
      <c r="A953" s="32"/>
      <c r="B953" s="32"/>
      <c r="C953" s="32"/>
      <c r="D953" s="32"/>
      <c r="E953" s="452"/>
      <c r="F953" s="32"/>
      <c r="G953" s="32"/>
      <c r="H953" s="32"/>
      <c r="I953" s="32"/>
      <c r="J953" s="32"/>
      <c r="K953" s="32"/>
      <c r="L953" s="32"/>
      <c r="M953" s="32"/>
      <c r="N953" s="36"/>
      <c r="O953" s="32"/>
      <c r="P953" s="32"/>
      <c r="Q953" s="32"/>
      <c r="R953" s="32"/>
      <c r="S953" s="32"/>
      <c r="T953" s="32"/>
      <c r="U953" s="32"/>
      <c r="V953" s="32"/>
      <c r="W953" s="32"/>
      <c r="X953" s="32"/>
      <c r="Y953" s="32"/>
      <c r="Z953" s="32"/>
      <c r="AA953" s="32"/>
      <c r="AB953" s="32"/>
    </row>
    <row r="954" spans="1:28" ht="12" customHeight="1">
      <c r="A954" s="32"/>
      <c r="B954" s="32"/>
      <c r="C954" s="32"/>
      <c r="D954" s="32"/>
      <c r="E954" s="452"/>
      <c r="F954" s="32"/>
      <c r="G954" s="32"/>
      <c r="H954" s="32"/>
      <c r="I954" s="32"/>
      <c r="J954" s="32"/>
      <c r="K954" s="32"/>
      <c r="L954" s="32"/>
      <c r="M954" s="32"/>
      <c r="N954" s="36"/>
      <c r="O954" s="32"/>
      <c r="P954" s="32"/>
      <c r="Q954" s="32"/>
      <c r="R954" s="32"/>
      <c r="S954" s="32"/>
      <c r="T954" s="32"/>
      <c r="U954" s="32"/>
      <c r="V954" s="32"/>
      <c r="W954" s="32"/>
      <c r="X954" s="32"/>
      <c r="Y954" s="32"/>
      <c r="Z954" s="32"/>
      <c r="AA954" s="32"/>
      <c r="AB954" s="32"/>
    </row>
    <row r="955" spans="1:28" ht="12" customHeight="1">
      <c r="A955" s="32"/>
      <c r="B955" s="32"/>
      <c r="C955" s="32"/>
      <c r="D955" s="32"/>
      <c r="E955" s="452"/>
      <c r="F955" s="32"/>
      <c r="G955" s="32"/>
      <c r="H955" s="32"/>
      <c r="I955" s="32"/>
      <c r="J955" s="32"/>
      <c r="K955" s="32"/>
      <c r="L955" s="32"/>
      <c r="M955" s="32"/>
      <c r="N955" s="36"/>
      <c r="O955" s="32"/>
      <c r="P955" s="32"/>
      <c r="Q955" s="32"/>
      <c r="R955" s="32"/>
      <c r="S955" s="32"/>
      <c r="T955" s="32"/>
      <c r="U955" s="32"/>
      <c r="V955" s="32"/>
      <c r="W955" s="32"/>
      <c r="X955" s="32"/>
      <c r="Y955" s="32"/>
      <c r="Z955" s="32"/>
      <c r="AA955" s="32"/>
      <c r="AB955" s="32"/>
    </row>
    <row r="956" spans="1:28" ht="12" customHeight="1">
      <c r="A956" s="32"/>
      <c r="B956" s="32"/>
      <c r="C956" s="32"/>
      <c r="D956" s="32"/>
      <c r="E956" s="452"/>
      <c r="F956" s="32"/>
      <c r="G956" s="32"/>
      <c r="H956" s="32"/>
      <c r="I956" s="32"/>
      <c r="J956" s="32"/>
      <c r="K956" s="32"/>
      <c r="L956" s="32"/>
      <c r="M956" s="32"/>
      <c r="N956" s="36"/>
      <c r="O956" s="32"/>
      <c r="P956" s="32"/>
      <c r="Q956" s="32"/>
      <c r="R956" s="32"/>
      <c r="S956" s="32"/>
      <c r="T956" s="32"/>
      <c r="U956" s="32"/>
      <c r="V956" s="32"/>
      <c r="W956" s="32"/>
      <c r="X956" s="32"/>
      <c r="Y956" s="32"/>
      <c r="Z956" s="32"/>
      <c r="AA956" s="32"/>
      <c r="AB956" s="32"/>
    </row>
    <row r="957" spans="1:28" ht="12" customHeight="1">
      <c r="A957" s="32"/>
      <c r="B957" s="32"/>
      <c r="C957" s="32"/>
      <c r="D957" s="32"/>
      <c r="E957" s="452"/>
      <c r="F957" s="32"/>
      <c r="G957" s="32"/>
      <c r="H957" s="32"/>
      <c r="I957" s="32"/>
      <c r="J957" s="32"/>
      <c r="K957" s="32"/>
      <c r="L957" s="32"/>
      <c r="M957" s="32"/>
      <c r="N957" s="36"/>
      <c r="O957" s="32"/>
      <c r="P957" s="32"/>
      <c r="Q957" s="32"/>
      <c r="R957" s="32"/>
      <c r="S957" s="32"/>
      <c r="T957" s="32"/>
      <c r="U957" s="32"/>
      <c r="V957" s="32"/>
      <c r="W957" s="32"/>
      <c r="X957" s="32"/>
      <c r="Y957" s="32"/>
      <c r="Z957" s="32"/>
      <c r="AA957" s="32"/>
      <c r="AB957" s="32"/>
    </row>
    <row r="958" spans="1:28" ht="12" customHeight="1">
      <c r="A958" s="32"/>
      <c r="B958" s="32"/>
      <c r="C958" s="32"/>
      <c r="D958" s="32"/>
      <c r="E958" s="452"/>
      <c r="F958" s="32"/>
      <c r="G958" s="32"/>
      <c r="H958" s="32"/>
      <c r="I958" s="32"/>
      <c r="J958" s="32"/>
      <c r="K958" s="32"/>
      <c r="L958" s="32"/>
      <c r="M958" s="32"/>
      <c r="N958" s="36"/>
      <c r="O958" s="32"/>
      <c r="P958" s="32"/>
      <c r="Q958" s="32"/>
      <c r="R958" s="32"/>
      <c r="S958" s="32"/>
      <c r="T958" s="32"/>
      <c r="U958" s="32"/>
      <c r="V958" s="32"/>
      <c r="W958" s="32"/>
      <c r="X958" s="32"/>
      <c r="Y958" s="32"/>
      <c r="Z958" s="32"/>
      <c r="AA958" s="32"/>
      <c r="AB958" s="32"/>
    </row>
    <row r="959" spans="1:28" ht="12" customHeight="1">
      <c r="A959" s="32"/>
      <c r="B959" s="32"/>
      <c r="C959" s="32"/>
      <c r="D959" s="32"/>
      <c r="E959" s="452"/>
      <c r="F959" s="32"/>
      <c r="G959" s="32"/>
      <c r="H959" s="32"/>
      <c r="I959" s="32"/>
      <c r="J959" s="32"/>
      <c r="K959" s="32"/>
      <c r="L959" s="32"/>
      <c r="M959" s="32"/>
      <c r="N959" s="36"/>
      <c r="O959" s="32"/>
      <c r="P959" s="32"/>
      <c r="Q959" s="32"/>
      <c r="R959" s="32"/>
      <c r="S959" s="32"/>
      <c r="T959" s="32"/>
      <c r="U959" s="32"/>
      <c r="V959" s="32"/>
      <c r="W959" s="32"/>
      <c r="X959" s="32"/>
      <c r="Y959" s="32"/>
      <c r="Z959" s="32"/>
      <c r="AA959" s="32"/>
      <c r="AB959" s="32"/>
    </row>
    <row r="960" spans="1:28" ht="12" customHeight="1">
      <c r="A960" s="32"/>
      <c r="B960" s="32"/>
      <c r="C960" s="32"/>
      <c r="D960" s="32"/>
      <c r="E960" s="452"/>
      <c r="F960" s="32"/>
      <c r="G960" s="32"/>
      <c r="H960" s="32"/>
      <c r="I960" s="32"/>
      <c r="J960" s="32"/>
      <c r="K960" s="32"/>
      <c r="L960" s="32"/>
      <c r="M960" s="32"/>
      <c r="N960" s="36"/>
      <c r="O960" s="32"/>
      <c r="P960" s="32"/>
      <c r="Q960" s="32"/>
      <c r="R960" s="32"/>
      <c r="S960" s="32"/>
      <c r="T960" s="32"/>
      <c r="U960" s="32"/>
      <c r="V960" s="32"/>
      <c r="W960" s="32"/>
      <c r="X960" s="32"/>
      <c r="Y960" s="32"/>
      <c r="Z960" s="32"/>
      <c r="AA960" s="32"/>
      <c r="AB960" s="32"/>
    </row>
    <row r="961" spans="1:28" ht="12" customHeight="1">
      <c r="A961" s="32"/>
      <c r="B961" s="32"/>
      <c r="C961" s="32"/>
      <c r="D961" s="32"/>
      <c r="E961" s="452"/>
      <c r="F961" s="32"/>
      <c r="G961" s="32"/>
      <c r="H961" s="32"/>
      <c r="I961" s="32"/>
      <c r="J961" s="32"/>
      <c r="K961" s="32"/>
      <c r="L961" s="32"/>
      <c r="M961" s="32"/>
      <c r="N961" s="36"/>
      <c r="O961" s="32"/>
      <c r="P961" s="32"/>
      <c r="Q961" s="32"/>
      <c r="R961" s="32"/>
      <c r="S961" s="32"/>
      <c r="T961" s="32"/>
      <c r="U961" s="32"/>
      <c r="V961" s="32"/>
      <c r="W961" s="32"/>
      <c r="X961" s="32"/>
      <c r="Y961" s="32"/>
      <c r="Z961" s="32"/>
      <c r="AA961" s="32"/>
      <c r="AB961" s="32"/>
    </row>
    <row r="962" spans="1:28" ht="12" customHeight="1">
      <c r="A962" s="32"/>
      <c r="B962" s="32"/>
      <c r="C962" s="32"/>
      <c r="D962" s="32"/>
      <c r="E962" s="452"/>
      <c r="F962" s="32"/>
      <c r="G962" s="32"/>
      <c r="H962" s="32"/>
      <c r="I962" s="32"/>
      <c r="J962" s="32"/>
      <c r="K962" s="32"/>
      <c r="L962" s="32"/>
      <c r="M962" s="32"/>
      <c r="N962" s="36"/>
      <c r="O962" s="32"/>
      <c r="P962" s="32"/>
      <c r="Q962" s="32"/>
      <c r="R962" s="32"/>
      <c r="S962" s="32"/>
      <c r="T962" s="32"/>
      <c r="U962" s="32"/>
      <c r="V962" s="32"/>
      <c r="W962" s="32"/>
      <c r="X962" s="32"/>
      <c r="Y962" s="32"/>
      <c r="Z962" s="32"/>
      <c r="AA962" s="32"/>
      <c r="AB962" s="32"/>
    </row>
    <row r="963" spans="1:28" ht="12" customHeight="1">
      <c r="A963" s="32"/>
      <c r="B963" s="32"/>
      <c r="C963" s="32"/>
      <c r="D963" s="32"/>
      <c r="E963" s="452"/>
      <c r="F963" s="32"/>
      <c r="G963" s="32"/>
      <c r="H963" s="32"/>
      <c r="I963" s="32"/>
      <c r="J963" s="32"/>
      <c r="K963" s="32"/>
      <c r="L963" s="32"/>
      <c r="M963" s="32"/>
      <c r="N963" s="36"/>
      <c r="O963" s="32"/>
      <c r="P963" s="32"/>
      <c r="Q963" s="32"/>
      <c r="R963" s="32"/>
      <c r="S963" s="32"/>
      <c r="T963" s="32"/>
      <c r="U963" s="32"/>
      <c r="V963" s="32"/>
      <c r="W963" s="32"/>
      <c r="X963" s="32"/>
      <c r="Y963" s="32"/>
      <c r="Z963" s="32"/>
      <c r="AA963" s="32"/>
      <c r="AB963" s="32"/>
    </row>
    <row r="964" spans="1:28" ht="12" customHeight="1">
      <c r="A964" s="32"/>
      <c r="B964" s="32"/>
      <c r="C964" s="32"/>
      <c r="D964" s="32"/>
      <c r="E964" s="452"/>
      <c r="F964" s="32"/>
      <c r="G964" s="32"/>
      <c r="H964" s="32"/>
      <c r="I964" s="32"/>
      <c r="J964" s="32"/>
      <c r="K964" s="32"/>
      <c r="L964" s="32"/>
      <c r="M964" s="32"/>
      <c r="N964" s="36"/>
      <c r="O964" s="32"/>
      <c r="P964" s="32"/>
      <c r="Q964" s="32"/>
      <c r="R964" s="32"/>
      <c r="S964" s="32"/>
      <c r="T964" s="32"/>
      <c r="U964" s="32"/>
      <c r="V964" s="32"/>
      <c r="W964" s="32"/>
      <c r="X964" s="32"/>
      <c r="Y964" s="32"/>
      <c r="Z964" s="32"/>
      <c r="AA964" s="32"/>
      <c r="AB964" s="32"/>
    </row>
    <row r="965" spans="1:28" ht="12" customHeight="1">
      <c r="A965" s="32"/>
      <c r="B965" s="32"/>
      <c r="C965" s="32"/>
      <c r="D965" s="32"/>
      <c r="E965" s="452"/>
      <c r="F965" s="32"/>
      <c r="G965" s="32"/>
      <c r="H965" s="32"/>
      <c r="I965" s="32"/>
      <c r="J965" s="32"/>
      <c r="K965" s="32"/>
      <c r="L965" s="32"/>
      <c r="M965" s="32"/>
      <c r="N965" s="36"/>
      <c r="O965" s="32"/>
      <c r="P965" s="32"/>
      <c r="Q965" s="32"/>
      <c r="R965" s="32"/>
      <c r="S965" s="32"/>
      <c r="T965" s="32"/>
      <c r="U965" s="32"/>
      <c r="V965" s="32"/>
      <c r="W965" s="32"/>
      <c r="X965" s="32"/>
      <c r="Y965" s="32"/>
      <c r="Z965" s="32"/>
      <c r="AA965" s="32"/>
      <c r="AB965" s="32"/>
    </row>
    <row r="966" spans="1:28" ht="12" customHeight="1">
      <c r="A966" s="32"/>
      <c r="B966" s="32"/>
      <c r="C966" s="32"/>
      <c r="D966" s="32"/>
      <c r="E966" s="452"/>
      <c r="F966" s="32"/>
      <c r="G966" s="32"/>
      <c r="H966" s="32"/>
      <c r="I966" s="32"/>
      <c r="J966" s="32"/>
      <c r="K966" s="32"/>
      <c r="L966" s="32"/>
      <c r="M966" s="32"/>
      <c r="N966" s="36"/>
      <c r="O966" s="32"/>
      <c r="P966" s="32"/>
      <c r="Q966" s="32"/>
      <c r="R966" s="32"/>
      <c r="S966" s="32"/>
      <c r="T966" s="32"/>
      <c r="U966" s="32"/>
      <c r="V966" s="32"/>
      <c r="W966" s="32"/>
      <c r="X966" s="32"/>
      <c r="Y966" s="32"/>
      <c r="Z966" s="32"/>
      <c r="AA966" s="32"/>
      <c r="AB966" s="32"/>
    </row>
    <row r="967" spans="1:28" ht="12" customHeight="1">
      <c r="A967" s="32"/>
      <c r="B967" s="32"/>
      <c r="C967" s="32"/>
      <c r="D967" s="32"/>
      <c r="E967" s="452"/>
      <c r="F967" s="32"/>
      <c r="G967" s="32"/>
      <c r="H967" s="32"/>
      <c r="I967" s="32"/>
      <c r="J967" s="32"/>
      <c r="K967" s="32"/>
      <c r="L967" s="32"/>
      <c r="M967" s="32"/>
      <c r="N967" s="36"/>
      <c r="O967" s="32"/>
      <c r="P967" s="32"/>
      <c r="Q967" s="32"/>
      <c r="R967" s="32"/>
      <c r="S967" s="32"/>
      <c r="T967" s="32"/>
      <c r="U967" s="32"/>
      <c r="V967" s="32"/>
      <c r="W967" s="32"/>
      <c r="X967" s="32"/>
      <c r="Y967" s="32"/>
      <c r="Z967" s="32"/>
      <c r="AA967" s="32"/>
      <c r="AB967" s="32"/>
    </row>
    <row r="968" spans="1:28" ht="12" customHeight="1">
      <c r="A968" s="32"/>
      <c r="B968" s="32"/>
      <c r="C968" s="32"/>
      <c r="D968" s="32"/>
      <c r="E968" s="452"/>
      <c r="F968" s="32"/>
      <c r="G968" s="32"/>
      <c r="H968" s="32"/>
      <c r="I968" s="32"/>
      <c r="J968" s="32"/>
      <c r="K968" s="32"/>
      <c r="L968" s="32"/>
      <c r="M968" s="32"/>
      <c r="N968" s="36"/>
      <c r="O968" s="32"/>
      <c r="P968" s="32"/>
      <c r="Q968" s="32"/>
      <c r="R968" s="32"/>
      <c r="S968" s="32"/>
      <c r="T968" s="32"/>
      <c r="U968" s="32"/>
      <c r="V968" s="32"/>
      <c r="W968" s="32"/>
      <c r="X968" s="32"/>
      <c r="Y968" s="32"/>
      <c r="Z968" s="32"/>
      <c r="AA968" s="32"/>
      <c r="AB968" s="32"/>
    </row>
    <row r="969" spans="1:28" ht="12" customHeight="1">
      <c r="A969" s="32"/>
      <c r="B969" s="32"/>
      <c r="C969" s="32"/>
      <c r="D969" s="32"/>
      <c r="E969" s="452"/>
      <c r="F969" s="32"/>
      <c r="G969" s="32"/>
      <c r="H969" s="32"/>
      <c r="I969" s="32"/>
      <c r="J969" s="32"/>
      <c r="K969" s="32"/>
      <c r="L969" s="32"/>
      <c r="M969" s="32"/>
      <c r="N969" s="36"/>
      <c r="O969" s="32"/>
      <c r="P969" s="32"/>
      <c r="Q969" s="32"/>
      <c r="R969" s="32"/>
      <c r="S969" s="32"/>
      <c r="T969" s="32"/>
      <c r="U969" s="32"/>
      <c r="V969" s="32"/>
      <c r="W969" s="32"/>
      <c r="X969" s="32"/>
      <c r="Y969" s="32"/>
      <c r="Z969" s="32"/>
      <c r="AA969" s="32"/>
      <c r="AB969" s="32"/>
    </row>
    <row r="970" spans="1:28" ht="12" customHeight="1">
      <c r="A970" s="32"/>
      <c r="B970" s="32"/>
      <c r="C970" s="32"/>
      <c r="D970" s="32"/>
      <c r="E970" s="452"/>
      <c r="F970" s="32"/>
      <c r="G970" s="32"/>
      <c r="H970" s="32"/>
      <c r="I970" s="32"/>
      <c r="J970" s="32"/>
      <c r="K970" s="32"/>
      <c r="L970" s="32"/>
      <c r="M970" s="32"/>
      <c r="N970" s="36"/>
      <c r="O970" s="32"/>
      <c r="P970" s="32"/>
      <c r="Q970" s="32"/>
      <c r="R970" s="32"/>
      <c r="S970" s="32"/>
      <c r="T970" s="32"/>
      <c r="U970" s="32"/>
      <c r="V970" s="32"/>
      <c r="W970" s="32"/>
      <c r="X970" s="32"/>
      <c r="Y970" s="32"/>
      <c r="Z970" s="32"/>
      <c r="AA970" s="32"/>
      <c r="AB970" s="32"/>
    </row>
    <row r="971" spans="1:28" ht="12" customHeight="1">
      <c r="A971" s="32"/>
      <c r="B971" s="32"/>
      <c r="C971" s="32"/>
      <c r="D971" s="32"/>
      <c r="E971" s="452"/>
      <c r="F971" s="32"/>
      <c r="G971" s="32"/>
      <c r="H971" s="32"/>
      <c r="I971" s="32"/>
      <c r="J971" s="32"/>
      <c r="K971" s="32"/>
      <c r="L971" s="32"/>
      <c r="M971" s="32"/>
      <c r="N971" s="36"/>
      <c r="O971" s="32"/>
      <c r="P971" s="32"/>
      <c r="Q971" s="32"/>
      <c r="R971" s="32"/>
      <c r="S971" s="32"/>
      <c r="T971" s="32"/>
      <c r="U971" s="32"/>
      <c r="V971" s="32"/>
      <c r="W971" s="32"/>
      <c r="X971" s="32"/>
      <c r="Y971" s="32"/>
      <c r="Z971" s="32"/>
      <c r="AA971" s="32"/>
      <c r="AB971" s="32"/>
    </row>
    <row r="972" spans="1:28" ht="12" customHeight="1">
      <c r="A972" s="32"/>
      <c r="B972" s="32"/>
      <c r="C972" s="32"/>
      <c r="D972" s="32"/>
      <c r="E972" s="452"/>
      <c r="F972" s="32"/>
      <c r="G972" s="32"/>
      <c r="H972" s="32"/>
      <c r="I972" s="32"/>
      <c r="J972" s="32"/>
      <c r="K972" s="32"/>
      <c r="L972" s="32"/>
      <c r="M972" s="32"/>
      <c r="N972" s="36"/>
      <c r="O972" s="32"/>
      <c r="P972" s="32"/>
      <c r="Q972" s="32"/>
      <c r="R972" s="32"/>
      <c r="S972" s="32"/>
      <c r="T972" s="32"/>
      <c r="U972" s="32"/>
      <c r="V972" s="32"/>
      <c r="W972" s="32"/>
      <c r="X972" s="32"/>
      <c r="Y972" s="32"/>
      <c r="Z972" s="32"/>
      <c r="AA972" s="32"/>
      <c r="AB972" s="32"/>
    </row>
    <row r="973" spans="1:28" ht="12" customHeight="1">
      <c r="A973" s="32"/>
      <c r="B973" s="32"/>
      <c r="C973" s="32"/>
      <c r="D973" s="32"/>
      <c r="E973" s="452"/>
      <c r="F973" s="32"/>
      <c r="G973" s="32"/>
      <c r="H973" s="32"/>
      <c r="I973" s="32"/>
      <c r="J973" s="32"/>
      <c r="K973" s="32"/>
      <c r="L973" s="32"/>
      <c r="M973" s="32"/>
      <c r="N973" s="36"/>
      <c r="O973" s="32"/>
      <c r="P973" s="32"/>
      <c r="Q973" s="32"/>
      <c r="R973" s="32"/>
      <c r="S973" s="32"/>
      <c r="T973" s="32"/>
      <c r="U973" s="32"/>
      <c r="V973" s="32"/>
      <c r="W973" s="32"/>
      <c r="X973" s="32"/>
      <c r="Y973" s="32"/>
      <c r="Z973" s="32"/>
      <c r="AA973" s="32"/>
      <c r="AB973" s="32"/>
    </row>
    <row r="974" spans="1:28" ht="12" customHeight="1">
      <c r="A974" s="32"/>
      <c r="B974" s="32"/>
      <c r="C974" s="32"/>
      <c r="D974" s="32"/>
      <c r="E974" s="452"/>
      <c r="F974" s="32"/>
      <c r="G974" s="32"/>
      <c r="H974" s="32"/>
      <c r="I974" s="32"/>
      <c r="J974" s="32"/>
      <c r="K974" s="32"/>
      <c r="L974" s="32"/>
      <c r="M974" s="32"/>
      <c r="N974" s="36"/>
      <c r="O974" s="32"/>
      <c r="P974" s="32"/>
      <c r="Q974" s="32"/>
      <c r="R974" s="32"/>
      <c r="S974" s="32"/>
      <c r="T974" s="32"/>
      <c r="U974" s="32"/>
      <c r="V974" s="32"/>
      <c r="W974" s="32"/>
      <c r="X974" s="32"/>
      <c r="Y974" s="32"/>
      <c r="Z974" s="32"/>
      <c r="AA974" s="32"/>
      <c r="AB974" s="32"/>
    </row>
    <row r="975" spans="1:28" ht="12" customHeight="1">
      <c r="A975" s="32"/>
      <c r="B975" s="32"/>
      <c r="C975" s="32"/>
      <c r="D975" s="32"/>
      <c r="E975" s="452"/>
      <c r="F975" s="32"/>
      <c r="G975" s="32"/>
      <c r="H975" s="32"/>
      <c r="I975" s="32"/>
      <c r="J975" s="32"/>
      <c r="K975" s="32"/>
      <c r="L975" s="32"/>
      <c r="M975" s="32"/>
      <c r="N975" s="36"/>
      <c r="O975" s="32"/>
      <c r="P975" s="32"/>
      <c r="Q975" s="32"/>
      <c r="R975" s="32"/>
      <c r="S975" s="32"/>
      <c r="T975" s="32"/>
      <c r="U975" s="32"/>
      <c r="V975" s="32"/>
      <c r="W975" s="32"/>
      <c r="X975" s="32"/>
      <c r="Y975" s="32"/>
      <c r="Z975" s="32"/>
      <c r="AA975" s="32"/>
      <c r="AB975" s="32"/>
    </row>
    <row r="976" spans="1:28" ht="12" customHeight="1">
      <c r="A976" s="32"/>
      <c r="B976" s="32"/>
      <c r="C976" s="32"/>
      <c r="D976" s="32"/>
      <c r="E976" s="452"/>
      <c r="F976" s="32"/>
      <c r="G976" s="32"/>
      <c r="H976" s="32"/>
      <c r="I976" s="32"/>
      <c r="J976" s="32"/>
      <c r="K976" s="32"/>
      <c r="L976" s="32"/>
      <c r="M976" s="32"/>
      <c r="N976" s="36"/>
      <c r="O976" s="32"/>
      <c r="P976" s="32"/>
      <c r="Q976" s="32"/>
      <c r="R976" s="32"/>
      <c r="S976" s="32"/>
      <c r="T976" s="32"/>
      <c r="U976" s="32"/>
      <c r="V976" s="32"/>
      <c r="W976" s="32"/>
      <c r="X976" s="32"/>
      <c r="Y976" s="32"/>
      <c r="Z976" s="32"/>
      <c r="AA976" s="32"/>
      <c r="AB976" s="32"/>
    </row>
    <row r="977" spans="1:28" ht="12" customHeight="1">
      <c r="A977" s="32"/>
      <c r="B977" s="32"/>
      <c r="C977" s="32"/>
      <c r="D977" s="32"/>
      <c r="E977" s="452"/>
      <c r="F977" s="32"/>
      <c r="G977" s="32"/>
      <c r="H977" s="32"/>
      <c r="I977" s="32"/>
      <c r="J977" s="32"/>
      <c r="K977" s="32"/>
      <c r="L977" s="32"/>
      <c r="M977" s="32"/>
      <c r="N977" s="36"/>
      <c r="O977" s="32"/>
      <c r="P977" s="32"/>
      <c r="Q977" s="32"/>
      <c r="R977" s="32"/>
      <c r="S977" s="32"/>
      <c r="T977" s="32"/>
      <c r="U977" s="32"/>
      <c r="V977" s="32"/>
      <c r="W977" s="32"/>
      <c r="X977" s="32"/>
      <c r="Y977" s="32"/>
      <c r="Z977" s="32"/>
      <c r="AA977" s="32"/>
      <c r="AB977" s="32"/>
    </row>
    <row r="978" spans="1:28" ht="12" customHeight="1">
      <c r="A978" s="32"/>
      <c r="B978" s="32"/>
      <c r="C978" s="32"/>
      <c r="D978" s="32"/>
      <c r="E978" s="452"/>
      <c r="F978" s="32"/>
      <c r="G978" s="32"/>
      <c r="H978" s="32"/>
      <c r="I978" s="32"/>
      <c r="J978" s="32"/>
      <c r="K978" s="32"/>
      <c r="L978" s="32"/>
      <c r="M978" s="32"/>
      <c r="N978" s="36"/>
      <c r="O978" s="32"/>
      <c r="P978" s="32"/>
      <c r="Q978" s="32"/>
      <c r="R978" s="32"/>
      <c r="S978" s="32"/>
      <c r="T978" s="32"/>
      <c r="U978" s="32"/>
      <c r="V978" s="32"/>
      <c r="W978" s="32"/>
      <c r="X978" s="32"/>
      <c r="Y978" s="32"/>
      <c r="Z978" s="32"/>
      <c r="AA978" s="32"/>
      <c r="AB978" s="32"/>
    </row>
    <row r="979" spans="1:28" ht="12" customHeight="1">
      <c r="A979" s="32"/>
      <c r="B979" s="32"/>
      <c r="C979" s="32"/>
      <c r="D979" s="32"/>
      <c r="E979" s="452"/>
      <c r="F979" s="32"/>
      <c r="G979" s="32"/>
      <c r="H979" s="32"/>
      <c r="I979" s="32"/>
      <c r="J979" s="32"/>
      <c r="K979" s="32"/>
      <c r="L979" s="32"/>
      <c r="M979" s="32"/>
      <c r="N979" s="36"/>
      <c r="O979" s="32"/>
      <c r="P979" s="32"/>
      <c r="Q979" s="32"/>
      <c r="R979" s="32"/>
      <c r="S979" s="32"/>
      <c r="T979" s="32"/>
      <c r="U979" s="32"/>
      <c r="V979" s="32"/>
      <c r="W979" s="32"/>
      <c r="X979" s="32"/>
      <c r="Y979" s="32"/>
      <c r="Z979" s="32"/>
      <c r="AA979" s="32"/>
      <c r="AB979" s="32"/>
    </row>
    <row r="980" spans="1:28" ht="12" customHeight="1">
      <c r="A980" s="32"/>
      <c r="B980" s="32"/>
      <c r="C980" s="32"/>
      <c r="D980" s="32"/>
      <c r="E980" s="452"/>
      <c r="F980" s="32"/>
      <c r="G980" s="32"/>
      <c r="H980" s="32"/>
      <c r="I980" s="32"/>
      <c r="J980" s="32"/>
      <c r="K980" s="32"/>
      <c r="L980" s="32"/>
      <c r="M980" s="32"/>
      <c r="N980" s="36"/>
      <c r="O980" s="32"/>
      <c r="P980" s="32"/>
      <c r="Q980" s="32"/>
      <c r="R980" s="32"/>
      <c r="S980" s="32"/>
      <c r="T980" s="32"/>
      <c r="U980" s="32"/>
      <c r="V980" s="32"/>
      <c r="W980" s="32"/>
      <c r="X980" s="32"/>
      <c r="Y980" s="32"/>
      <c r="Z980" s="32"/>
      <c r="AA980" s="32"/>
      <c r="AB980" s="32"/>
    </row>
    <row r="981" spans="1:28" ht="12" customHeight="1">
      <c r="A981" s="32"/>
      <c r="B981" s="32"/>
      <c r="C981" s="32"/>
      <c r="D981" s="32"/>
      <c r="E981" s="452"/>
      <c r="F981" s="32"/>
      <c r="G981" s="32"/>
      <c r="H981" s="32"/>
      <c r="I981" s="32"/>
      <c r="J981" s="32"/>
      <c r="K981" s="32"/>
      <c r="L981" s="32"/>
      <c r="M981" s="32"/>
      <c r="N981" s="36"/>
      <c r="O981" s="32"/>
      <c r="P981" s="32"/>
      <c r="Q981" s="32"/>
      <c r="R981" s="32"/>
      <c r="S981" s="32"/>
      <c r="T981" s="32"/>
      <c r="U981" s="32"/>
      <c r="V981" s="32"/>
      <c r="W981" s="32"/>
      <c r="X981" s="32"/>
      <c r="Y981" s="32"/>
      <c r="Z981" s="32"/>
      <c r="AA981" s="32"/>
      <c r="AB981" s="32"/>
    </row>
    <row r="982" spans="1:28" ht="12" customHeight="1">
      <c r="A982" s="32"/>
      <c r="B982" s="32"/>
      <c r="C982" s="32"/>
      <c r="D982" s="32"/>
      <c r="E982" s="452"/>
      <c r="F982" s="32"/>
      <c r="G982" s="32"/>
      <c r="H982" s="32"/>
      <c r="I982" s="32"/>
      <c r="J982" s="32"/>
      <c r="K982" s="32"/>
      <c r="L982" s="32"/>
      <c r="M982" s="32"/>
      <c r="N982" s="36"/>
      <c r="O982" s="32"/>
      <c r="P982" s="32"/>
      <c r="Q982" s="32"/>
      <c r="R982" s="32"/>
      <c r="S982" s="32"/>
      <c r="T982" s="32"/>
      <c r="U982" s="32"/>
      <c r="V982" s="32"/>
      <c r="W982" s="32"/>
      <c r="X982" s="32"/>
      <c r="Y982" s="32"/>
      <c r="Z982" s="32"/>
      <c r="AA982" s="32"/>
      <c r="AB982" s="32"/>
    </row>
    <row r="983" spans="1:28" ht="12" customHeight="1">
      <c r="A983" s="32"/>
      <c r="B983" s="32"/>
      <c r="C983" s="32"/>
      <c r="D983" s="32"/>
      <c r="E983" s="452"/>
      <c r="F983" s="32"/>
      <c r="G983" s="32"/>
      <c r="H983" s="32"/>
      <c r="I983" s="32"/>
      <c r="J983" s="32"/>
      <c r="K983" s="32"/>
      <c r="L983" s="32"/>
      <c r="M983" s="32"/>
      <c r="N983" s="36"/>
      <c r="O983" s="32"/>
      <c r="P983" s="32"/>
      <c r="Q983" s="32"/>
      <c r="R983" s="32"/>
      <c r="S983" s="32"/>
      <c r="T983" s="32"/>
      <c r="U983" s="32"/>
      <c r="V983" s="32"/>
      <c r="W983" s="32"/>
      <c r="X983" s="32"/>
      <c r="Y983" s="32"/>
      <c r="Z983" s="32"/>
      <c r="AA983" s="32"/>
      <c r="AB983" s="32"/>
    </row>
    <row r="984" spans="1:28" ht="12" customHeight="1">
      <c r="A984" s="32"/>
      <c r="B984" s="32"/>
      <c r="C984" s="32"/>
      <c r="D984" s="32"/>
      <c r="E984" s="452"/>
      <c r="F984" s="32"/>
      <c r="G984" s="32"/>
      <c r="H984" s="32"/>
      <c r="I984" s="32"/>
      <c r="J984" s="32"/>
      <c r="K984" s="32"/>
      <c r="L984" s="32"/>
      <c r="M984" s="32"/>
      <c r="N984" s="36"/>
      <c r="O984" s="32"/>
      <c r="P984" s="32"/>
      <c r="Q984" s="32"/>
      <c r="R984" s="32"/>
      <c r="S984" s="32"/>
      <c r="T984" s="32"/>
      <c r="U984" s="32"/>
      <c r="V984" s="32"/>
      <c r="W984" s="32"/>
      <c r="X984" s="32"/>
      <c r="Y984" s="32"/>
      <c r="Z984" s="32"/>
      <c r="AA984" s="32"/>
      <c r="AB984" s="32"/>
    </row>
    <row r="985" spans="1:28" ht="12" customHeight="1">
      <c r="A985" s="32"/>
      <c r="B985" s="32"/>
      <c r="C985" s="32"/>
      <c r="D985" s="32"/>
      <c r="E985" s="452"/>
      <c r="F985" s="32"/>
      <c r="G985" s="32"/>
      <c r="H985" s="32"/>
      <c r="I985" s="32"/>
      <c r="J985" s="32"/>
      <c r="K985" s="32"/>
      <c r="L985" s="32"/>
      <c r="M985" s="32"/>
      <c r="N985" s="36"/>
      <c r="O985" s="32"/>
      <c r="P985" s="32"/>
      <c r="Q985" s="32"/>
      <c r="R985" s="32"/>
      <c r="S985" s="32"/>
      <c r="T985" s="32"/>
      <c r="U985" s="32"/>
      <c r="V985" s="32"/>
      <c r="W985" s="32"/>
      <c r="X985" s="32"/>
      <c r="Y985" s="32"/>
      <c r="Z985" s="32"/>
      <c r="AA985" s="32"/>
      <c r="AB985" s="32"/>
    </row>
    <row r="986" spans="1:28" ht="12" customHeight="1">
      <c r="A986" s="32"/>
      <c r="B986" s="32"/>
      <c r="C986" s="32"/>
      <c r="D986" s="32"/>
      <c r="E986" s="452"/>
      <c r="F986" s="32"/>
      <c r="G986" s="32"/>
      <c r="H986" s="32"/>
      <c r="I986" s="32"/>
      <c r="J986" s="32"/>
      <c r="K986" s="32"/>
      <c r="L986" s="32"/>
      <c r="M986" s="32"/>
      <c r="N986" s="36"/>
      <c r="O986" s="32"/>
      <c r="P986" s="32"/>
      <c r="Q986" s="32"/>
      <c r="R986" s="32"/>
      <c r="S986" s="32"/>
      <c r="T986" s="32"/>
      <c r="U986" s="32"/>
      <c r="V986" s="32"/>
      <c r="W986" s="32"/>
      <c r="X986" s="32"/>
      <c r="Y986" s="32"/>
      <c r="Z986" s="32"/>
      <c r="AA986" s="32"/>
      <c r="AB986" s="32"/>
    </row>
    <row r="987" spans="1:28" ht="12" customHeight="1">
      <c r="A987" s="32"/>
      <c r="B987" s="32"/>
      <c r="C987" s="32"/>
      <c r="D987" s="32"/>
      <c r="E987" s="452"/>
      <c r="F987" s="32"/>
      <c r="G987" s="32"/>
      <c r="H987" s="32"/>
      <c r="I987" s="32"/>
      <c r="J987" s="32"/>
      <c r="K987" s="32"/>
      <c r="L987" s="32"/>
      <c r="M987" s="32"/>
      <c r="N987" s="36"/>
      <c r="O987" s="32"/>
      <c r="P987" s="32"/>
      <c r="Q987" s="32"/>
      <c r="R987" s="32"/>
      <c r="S987" s="32"/>
      <c r="T987" s="32"/>
      <c r="U987" s="32"/>
      <c r="V987" s="32"/>
      <c r="W987" s="32"/>
      <c r="X987" s="32"/>
      <c r="Y987" s="32"/>
      <c r="Z987" s="32"/>
      <c r="AA987" s="32"/>
      <c r="AB987" s="32"/>
    </row>
    <row r="988" spans="1:28" ht="12" customHeight="1">
      <c r="A988" s="32"/>
      <c r="B988" s="32"/>
      <c r="C988" s="32"/>
      <c r="D988" s="32"/>
      <c r="E988" s="452"/>
      <c r="F988" s="32"/>
      <c r="G988" s="32"/>
      <c r="H988" s="32"/>
      <c r="I988" s="32"/>
      <c r="J988" s="32"/>
      <c r="K988" s="32"/>
      <c r="L988" s="32"/>
      <c r="M988" s="32"/>
      <c r="N988" s="36"/>
      <c r="O988" s="32"/>
      <c r="P988" s="32"/>
      <c r="Q988" s="32"/>
      <c r="R988" s="32"/>
      <c r="S988" s="32"/>
      <c r="T988" s="32"/>
      <c r="U988" s="32"/>
      <c r="V988" s="32"/>
      <c r="W988" s="32"/>
      <c r="X988" s="32"/>
      <c r="Y988" s="32"/>
      <c r="Z988" s="32"/>
      <c r="AA988" s="32"/>
      <c r="AB988" s="32"/>
    </row>
    <row r="989" spans="1:28" ht="12" customHeight="1">
      <c r="A989" s="32"/>
      <c r="B989" s="32"/>
      <c r="C989" s="32"/>
      <c r="D989" s="32"/>
      <c r="E989" s="452"/>
      <c r="F989" s="32"/>
      <c r="G989" s="32"/>
      <c r="H989" s="32"/>
      <c r="I989" s="32"/>
      <c r="J989" s="32"/>
      <c r="K989" s="32"/>
      <c r="L989" s="32"/>
      <c r="M989" s="32"/>
      <c r="N989" s="36"/>
      <c r="O989" s="32"/>
      <c r="P989" s="32"/>
      <c r="Q989" s="32"/>
      <c r="R989" s="32"/>
      <c r="S989" s="32"/>
      <c r="T989" s="32"/>
      <c r="U989" s="32"/>
      <c r="V989" s="32"/>
      <c r="W989" s="32"/>
      <c r="X989" s="32"/>
      <c r="Y989" s="32"/>
      <c r="Z989" s="32"/>
      <c r="AA989" s="32"/>
      <c r="AB989" s="32"/>
    </row>
    <row r="990" spans="1:28" ht="12" customHeight="1">
      <c r="A990" s="32"/>
      <c r="B990" s="32"/>
      <c r="C990" s="32"/>
      <c r="D990" s="32"/>
      <c r="E990" s="452"/>
      <c r="F990" s="32"/>
      <c r="G990" s="32"/>
      <c r="H990" s="32"/>
      <c r="I990" s="32"/>
      <c r="J990" s="32"/>
      <c r="K990" s="32"/>
      <c r="L990" s="32"/>
      <c r="M990" s="32"/>
      <c r="N990" s="36"/>
      <c r="O990" s="32"/>
      <c r="P990" s="32"/>
      <c r="Q990" s="32"/>
      <c r="R990" s="32"/>
      <c r="S990" s="32"/>
      <c r="T990" s="32"/>
      <c r="U990" s="32"/>
      <c r="V990" s="32"/>
      <c r="W990" s="32"/>
      <c r="X990" s="32"/>
      <c r="Y990" s="32"/>
      <c r="Z990" s="32"/>
      <c r="AA990" s="32"/>
      <c r="AB990" s="32"/>
    </row>
    <row r="991" spans="1:28" ht="12" customHeight="1">
      <c r="A991" s="32"/>
      <c r="B991" s="32"/>
      <c r="C991" s="32"/>
      <c r="D991" s="32"/>
      <c r="E991" s="452"/>
      <c r="F991" s="32"/>
      <c r="G991" s="32"/>
      <c r="H991" s="32"/>
      <c r="I991" s="32"/>
      <c r="J991" s="32"/>
      <c r="K991" s="32"/>
      <c r="L991" s="32"/>
      <c r="M991" s="32"/>
      <c r="N991" s="36"/>
      <c r="O991" s="32"/>
      <c r="P991" s="32"/>
      <c r="Q991" s="32"/>
      <c r="R991" s="32"/>
      <c r="S991" s="32"/>
      <c r="T991" s="32"/>
      <c r="U991" s="32"/>
      <c r="V991" s="32"/>
      <c r="W991" s="32"/>
      <c r="X991" s="32"/>
      <c r="Y991" s="32"/>
      <c r="Z991" s="32"/>
      <c r="AA991" s="32"/>
      <c r="AB991" s="32"/>
    </row>
    <row r="992" spans="1:28" ht="12" customHeight="1">
      <c r="A992" s="32"/>
      <c r="B992" s="32"/>
      <c r="C992" s="32"/>
      <c r="D992" s="32"/>
      <c r="E992" s="452"/>
      <c r="F992" s="32"/>
      <c r="G992" s="32"/>
      <c r="H992" s="32"/>
      <c r="I992" s="32"/>
      <c r="J992" s="32"/>
      <c r="K992" s="32"/>
      <c r="L992" s="32"/>
      <c r="M992" s="32"/>
      <c r="N992" s="36"/>
      <c r="O992" s="32"/>
      <c r="P992" s="32"/>
      <c r="Q992" s="32"/>
      <c r="R992" s="32"/>
      <c r="S992" s="32"/>
      <c r="T992" s="32"/>
      <c r="U992" s="32"/>
      <c r="V992" s="32"/>
      <c r="W992" s="32"/>
      <c r="X992" s="32"/>
      <c r="Y992" s="32"/>
      <c r="Z992" s="32"/>
      <c r="AA992" s="32"/>
      <c r="AB992" s="32"/>
    </row>
    <row r="993" spans="1:28" ht="12" customHeight="1">
      <c r="A993" s="32"/>
      <c r="B993" s="32"/>
      <c r="C993" s="32"/>
      <c r="D993" s="32"/>
      <c r="E993" s="452"/>
      <c r="F993" s="32"/>
      <c r="G993" s="32"/>
      <c r="H993" s="32"/>
      <c r="I993" s="32"/>
      <c r="J993" s="32"/>
      <c r="K993" s="32"/>
      <c r="L993" s="32"/>
      <c r="M993" s="32"/>
      <c r="N993" s="36"/>
      <c r="O993" s="32"/>
      <c r="P993" s="32"/>
      <c r="Q993" s="32"/>
      <c r="R993" s="32"/>
      <c r="S993" s="32"/>
      <c r="T993" s="32"/>
      <c r="U993" s="32"/>
      <c r="V993" s="32"/>
      <c r="W993" s="32"/>
      <c r="X993" s="32"/>
      <c r="Y993" s="32"/>
      <c r="Z993" s="32"/>
      <c r="AA993" s="32"/>
      <c r="AB993" s="32"/>
    </row>
    <row r="994" spans="1:28" ht="12" customHeight="1">
      <c r="A994" s="32"/>
      <c r="B994" s="32"/>
      <c r="C994" s="32"/>
      <c r="D994" s="32"/>
      <c r="E994" s="452"/>
      <c r="F994" s="32"/>
      <c r="G994" s="32"/>
      <c r="H994" s="32"/>
      <c r="I994" s="32"/>
      <c r="J994" s="32"/>
      <c r="K994" s="32"/>
      <c r="L994" s="32"/>
      <c r="M994" s="32"/>
      <c r="N994" s="36"/>
      <c r="O994" s="32"/>
      <c r="P994" s="32"/>
      <c r="Q994" s="32"/>
      <c r="R994" s="32"/>
      <c r="S994" s="32"/>
      <c r="T994" s="32"/>
      <c r="U994" s="32"/>
      <c r="V994" s="32"/>
      <c r="W994" s="32"/>
      <c r="X994" s="32"/>
      <c r="Y994" s="32"/>
      <c r="Z994" s="32"/>
      <c r="AA994" s="32"/>
      <c r="AB994" s="32"/>
    </row>
    <row r="995" spans="1:28" ht="12" customHeight="1">
      <c r="A995" s="32"/>
      <c r="B995" s="32"/>
      <c r="C995" s="32"/>
      <c r="D995" s="32"/>
      <c r="E995" s="452"/>
      <c r="F995" s="32"/>
      <c r="G995" s="32"/>
      <c r="H995" s="32"/>
      <c r="I995" s="32"/>
      <c r="J995" s="32"/>
      <c r="K995" s="32"/>
      <c r="L995" s="32"/>
      <c r="M995" s="32"/>
      <c r="N995" s="36"/>
      <c r="O995" s="32"/>
      <c r="P995" s="32"/>
      <c r="Q995" s="32"/>
      <c r="R995" s="32"/>
      <c r="S995" s="32"/>
      <c r="T995" s="32"/>
      <c r="U995" s="32"/>
      <c r="V995" s="32"/>
      <c r="W995" s="32"/>
      <c r="X995" s="32"/>
      <c r="Y995" s="32"/>
      <c r="Z995" s="32"/>
      <c r="AA995" s="32"/>
      <c r="AB995" s="32"/>
    </row>
    <row r="996" spans="1:28" ht="12" customHeight="1">
      <c r="A996" s="32"/>
      <c r="B996" s="32"/>
      <c r="C996" s="32"/>
      <c r="D996" s="32"/>
      <c r="E996" s="452"/>
      <c r="F996" s="32"/>
      <c r="G996" s="32"/>
      <c r="H996" s="32"/>
      <c r="I996" s="32"/>
      <c r="J996" s="32"/>
      <c r="K996" s="32"/>
      <c r="L996" s="32"/>
      <c r="M996" s="32"/>
      <c r="N996" s="36"/>
      <c r="O996" s="32"/>
      <c r="P996" s="32"/>
      <c r="Q996" s="32"/>
      <c r="R996" s="32"/>
      <c r="S996" s="32"/>
      <c r="T996" s="32"/>
      <c r="U996" s="32"/>
      <c r="V996" s="32"/>
      <c r="W996" s="32"/>
      <c r="X996" s="32"/>
      <c r="Y996" s="32"/>
      <c r="Z996" s="32"/>
      <c r="AA996" s="32"/>
      <c r="AB996" s="32"/>
    </row>
    <row r="997" spans="1:28" ht="12" customHeight="1">
      <c r="A997" s="32"/>
      <c r="B997" s="32"/>
      <c r="C997" s="32"/>
      <c r="D997" s="32"/>
      <c r="E997" s="452"/>
      <c r="F997" s="32"/>
      <c r="G997" s="32"/>
      <c r="H997" s="32"/>
      <c r="I997" s="32"/>
      <c r="J997" s="32"/>
      <c r="K997" s="32"/>
      <c r="L997" s="32"/>
      <c r="M997" s="32"/>
      <c r="N997" s="36"/>
      <c r="O997" s="32"/>
      <c r="P997" s="32"/>
      <c r="Q997" s="32"/>
      <c r="R997" s="32"/>
      <c r="S997" s="32"/>
      <c r="T997" s="32"/>
      <c r="U997" s="32"/>
      <c r="V997" s="32"/>
      <c r="W997" s="32"/>
      <c r="X997" s="32"/>
      <c r="Y997" s="32"/>
      <c r="Z997" s="32"/>
      <c r="AA997" s="32"/>
      <c r="AB997" s="32"/>
    </row>
    <row r="998" spans="1:28" ht="12" customHeight="1">
      <c r="A998" s="32"/>
      <c r="B998" s="32"/>
      <c r="C998" s="32"/>
      <c r="D998" s="32"/>
      <c r="E998" s="452"/>
      <c r="F998" s="32"/>
      <c r="G998" s="32"/>
      <c r="H998" s="32"/>
      <c r="I998" s="32"/>
      <c r="J998" s="32"/>
      <c r="K998" s="32"/>
      <c r="L998" s="32"/>
      <c r="M998" s="32"/>
      <c r="N998" s="36"/>
      <c r="O998" s="32"/>
      <c r="P998" s="32"/>
      <c r="Q998" s="32"/>
      <c r="R998" s="32"/>
      <c r="S998" s="32"/>
      <c r="T998" s="32"/>
      <c r="U998" s="32"/>
      <c r="V998" s="32"/>
      <c r="W998" s="32"/>
      <c r="X998" s="32"/>
      <c r="Y998" s="32"/>
      <c r="Z998" s="32"/>
      <c r="AA998" s="32"/>
      <c r="AB998" s="32"/>
    </row>
    <row r="999" spans="1:28" ht="12" customHeight="1">
      <c r="A999" s="32"/>
      <c r="B999" s="32"/>
      <c r="C999" s="32"/>
      <c r="D999" s="32"/>
      <c r="E999" s="452"/>
      <c r="F999" s="32"/>
      <c r="G999" s="32"/>
      <c r="H999" s="32"/>
      <c r="I999" s="32"/>
      <c r="J999" s="32"/>
      <c r="K999" s="32"/>
      <c r="L999" s="32"/>
      <c r="M999" s="32"/>
      <c r="N999" s="36"/>
      <c r="O999" s="32"/>
      <c r="P999" s="32"/>
      <c r="Q999" s="32"/>
      <c r="R999" s="32"/>
      <c r="S999" s="32"/>
      <c r="T999" s="32"/>
      <c r="U999" s="32"/>
      <c r="V999" s="32"/>
      <c r="W999" s="32"/>
      <c r="X999" s="32"/>
      <c r="Y999" s="32"/>
      <c r="Z999" s="32"/>
      <c r="AA999" s="32"/>
      <c r="AB999" s="32"/>
    </row>
    <row r="1000" spans="1:28" ht="12" customHeight="1">
      <c r="A1000" s="32"/>
      <c r="B1000" s="32"/>
      <c r="C1000" s="32"/>
      <c r="D1000" s="32"/>
      <c r="E1000" s="452"/>
      <c r="F1000" s="32"/>
      <c r="G1000" s="32"/>
      <c r="H1000" s="32"/>
      <c r="I1000" s="32"/>
      <c r="J1000" s="32"/>
      <c r="K1000" s="32"/>
      <c r="L1000" s="32"/>
      <c r="M1000" s="32"/>
      <c r="N1000" s="36"/>
      <c r="O1000" s="32"/>
      <c r="P1000" s="32"/>
      <c r="Q1000" s="32"/>
      <c r="R1000" s="32"/>
      <c r="S1000" s="32"/>
      <c r="T1000" s="32"/>
      <c r="U1000" s="32"/>
      <c r="V1000" s="32"/>
      <c r="W1000" s="32"/>
      <c r="X1000" s="32"/>
      <c r="Y1000" s="32"/>
      <c r="Z1000" s="32"/>
      <c r="AA1000" s="32"/>
      <c r="AB1000" s="32"/>
    </row>
    <row r="1001" spans="1:28" ht="12" customHeight="1">
      <c r="A1001" s="32"/>
      <c r="B1001" s="32"/>
      <c r="C1001" s="32"/>
      <c r="D1001" s="32"/>
      <c r="E1001" s="452"/>
      <c r="F1001" s="32"/>
      <c r="G1001" s="32"/>
      <c r="H1001" s="32"/>
      <c r="I1001" s="32"/>
      <c r="J1001" s="32"/>
      <c r="K1001" s="32"/>
      <c r="L1001" s="32"/>
      <c r="M1001" s="32"/>
      <c r="N1001" s="36"/>
      <c r="O1001" s="32"/>
      <c r="P1001" s="32"/>
      <c r="Q1001" s="32"/>
      <c r="R1001" s="32"/>
      <c r="S1001" s="32"/>
      <c r="T1001" s="32"/>
      <c r="U1001" s="32"/>
      <c r="V1001" s="32"/>
      <c r="W1001" s="32"/>
      <c r="X1001" s="32"/>
      <c r="Y1001" s="32"/>
      <c r="Z1001" s="32"/>
      <c r="AA1001" s="32"/>
      <c r="AB1001" s="32"/>
    </row>
    <row r="1002" spans="1:28" ht="12" customHeight="1">
      <c r="A1002" s="32"/>
      <c r="B1002" s="32"/>
      <c r="C1002" s="32"/>
      <c r="D1002" s="32"/>
      <c r="E1002" s="452"/>
      <c r="F1002" s="32"/>
      <c r="G1002" s="32"/>
      <c r="H1002" s="32"/>
      <c r="I1002" s="32"/>
      <c r="J1002" s="32"/>
      <c r="K1002" s="32"/>
      <c r="L1002" s="32"/>
      <c r="M1002" s="32"/>
      <c r="N1002" s="36"/>
      <c r="O1002" s="32"/>
      <c r="P1002" s="32"/>
      <c r="Q1002" s="32"/>
      <c r="R1002" s="32"/>
      <c r="S1002" s="32"/>
      <c r="T1002" s="32"/>
      <c r="U1002" s="32"/>
      <c r="V1002" s="32"/>
      <c r="W1002" s="32"/>
      <c r="X1002" s="32"/>
      <c r="Y1002" s="32"/>
      <c r="Z1002" s="32"/>
      <c r="AA1002" s="32"/>
      <c r="AB1002" s="32"/>
    </row>
    <row r="1003" spans="1:28" ht="12" customHeight="1">
      <c r="A1003" s="32"/>
      <c r="B1003" s="32"/>
      <c r="C1003" s="32"/>
      <c r="D1003" s="32"/>
      <c r="E1003" s="452"/>
      <c r="F1003" s="32"/>
      <c r="G1003" s="32"/>
      <c r="H1003" s="32"/>
      <c r="I1003" s="32"/>
      <c r="J1003" s="32"/>
      <c r="K1003" s="32"/>
      <c r="L1003" s="32"/>
      <c r="M1003" s="32"/>
      <c r="N1003" s="36"/>
      <c r="O1003" s="32"/>
      <c r="P1003" s="32"/>
      <c r="Q1003" s="32"/>
      <c r="R1003" s="32"/>
      <c r="S1003" s="32"/>
      <c r="T1003" s="32"/>
      <c r="U1003" s="32"/>
      <c r="V1003" s="32"/>
      <c r="W1003" s="32"/>
      <c r="X1003" s="32"/>
      <c r="Y1003" s="32"/>
      <c r="Z1003" s="32"/>
      <c r="AA1003" s="32"/>
      <c r="AB1003" s="32"/>
    </row>
    <row r="1004" spans="1:28" ht="12" customHeight="1">
      <c r="A1004" s="32"/>
      <c r="B1004" s="32"/>
      <c r="C1004" s="32"/>
      <c r="D1004" s="32"/>
      <c r="E1004" s="452"/>
      <c r="F1004" s="32"/>
      <c r="G1004" s="32"/>
      <c r="H1004" s="32"/>
      <c r="I1004" s="32"/>
      <c r="J1004" s="32"/>
      <c r="K1004" s="32"/>
      <c r="L1004" s="32"/>
      <c r="M1004" s="32"/>
      <c r="N1004" s="36"/>
      <c r="O1004" s="32"/>
      <c r="P1004" s="32"/>
      <c r="Q1004" s="32"/>
      <c r="R1004" s="32"/>
      <c r="S1004" s="32"/>
      <c r="T1004" s="32"/>
      <c r="U1004" s="32"/>
      <c r="V1004" s="32"/>
      <c r="W1004" s="32"/>
      <c r="X1004" s="32"/>
      <c r="Y1004" s="32"/>
      <c r="Z1004" s="32"/>
      <c r="AA1004" s="32"/>
      <c r="AB1004" s="32"/>
    </row>
    <row r="1005" spans="1:28" ht="12" customHeight="1">
      <c r="A1005" s="32"/>
      <c r="B1005" s="32"/>
      <c r="C1005" s="32"/>
      <c r="D1005" s="32"/>
      <c r="E1005" s="452"/>
      <c r="F1005" s="32"/>
      <c r="G1005" s="32"/>
      <c r="H1005" s="32"/>
      <c r="I1005" s="32"/>
      <c r="J1005" s="32"/>
      <c r="K1005" s="32"/>
      <c r="L1005" s="32"/>
      <c r="M1005" s="32"/>
      <c r="N1005" s="36"/>
      <c r="O1005" s="32"/>
      <c r="P1005" s="32"/>
      <c r="Q1005" s="32"/>
      <c r="R1005" s="32"/>
      <c r="S1005" s="32"/>
      <c r="T1005" s="32"/>
      <c r="U1005" s="32"/>
      <c r="V1005" s="32"/>
      <c r="W1005" s="32"/>
      <c r="X1005" s="32"/>
      <c r="Y1005" s="32"/>
      <c r="Z1005" s="32"/>
      <c r="AA1005" s="32"/>
      <c r="AB1005" s="32"/>
    </row>
    <row r="1006" spans="1:28" ht="12" customHeight="1">
      <c r="A1006" s="32"/>
      <c r="B1006" s="32"/>
      <c r="C1006" s="32"/>
      <c r="D1006" s="32"/>
      <c r="E1006" s="452"/>
      <c r="F1006" s="32"/>
      <c r="G1006" s="32"/>
      <c r="H1006" s="32"/>
      <c r="I1006" s="32"/>
      <c r="J1006" s="32"/>
      <c r="K1006" s="32"/>
      <c r="L1006" s="32"/>
      <c r="M1006" s="32"/>
      <c r="N1006" s="36"/>
      <c r="O1006" s="32"/>
      <c r="P1006" s="32"/>
      <c r="Q1006" s="32"/>
      <c r="R1006" s="32"/>
      <c r="S1006" s="32"/>
      <c r="T1006" s="32"/>
      <c r="U1006" s="32"/>
      <c r="V1006" s="32"/>
      <c r="W1006" s="32"/>
      <c r="X1006" s="32"/>
      <c r="Y1006" s="32"/>
      <c r="Z1006" s="32"/>
      <c r="AA1006" s="32"/>
      <c r="AB1006" s="32"/>
    </row>
    <row r="1007" spans="1:28" ht="12" customHeight="1">
      <c r="A1007" s="32"/>
      <c r="B1007" s="32"/>
      <c r="C1007" s="32"/>
      <c r="D1007" s="32"/>
      <c r="E1007" s="452"/>
      <c r="F1007" s="32"/>
      <c r="G1007" s="32"/>
      <c r="H1007" s="32"/>
      <c r="I1007" s="32"/>
      <c r="J1007" s="32"/>
      <c r="K1007" s="32"/>
      <c r="L1007" s="32"/>
      <c r="M1007" s="32"/>
      <c r="N1007" s="36"/>
      <c r="O1007" s="32"/>
      <c r="P1007" s="32"/>
      <c r="Q1007" s="32"/>
      <c r="R1007" s="32"/>
      <c r="S1007" s="32"/>
      <c r="T1007" s="32"/>
      <c r="U1007" s="32"/>
      <c r="V1007" s="32"/>
      <c r="W1007" s="32"/>
      <c r="X1007" s="32"/>
      <c r="Y1007" s="32"/>
      <c r="Z1007" s="32"/>
      <c r="AA1007" s="32"/>
      <c r="AB1007" s="32"/>
    </row>
    <row r="1008" spans="1:28" ht="12" customHeight="1">
      <c r="A1008" s="32"/>
      <c r="B1008" s="32"/>
      <c r="C1008" s="32"/>
      <c r="D1008" s="32"/>
      <c r="E1008" s="452"/>
      <c r="F1008" s="32"/>
      <c r="G1008" s="32"/>
      <c r="H1008" s="32"/>
      <c r="I1008" s="32"/>
      <c r="J1008" s="32"/>
      <c r="K1008" s="32"/>
      <c r="L1008" s="32"/>
      <c r="M1008" s="32"/>
      <c r="N1008" s="36"/>
      <c r="O1008" s="32"/>
      <c r="P1008" s="32"/>
      <c r="Q1008" s="32"/>
      <c r="R1008" s="32"/>
      <c r="S1008" s="32"/>
      <c r="T1008" s="32"/>
      <c r="U1008" s="32"/>
      <c r="V1008" s="32"/>
      <c r="W1008" s="32"/>
      <c r="X1008" s="32"/>
      <c r="Y1008" s="32"/>
      <c r="Z1008" s="32"/>
      <c r="AA1008" s="32"/>
      <c r="AB1008" s="32"/>
    </row>
    <row r="1009" spans="1:28" ht="12" customHeight="1">
      <c r="A1009" s="32"/>
      <c r="B1009" s="32"/>
      <c r="C1009" s="32"/>
      <c r="D1009" s="32"/>
      <c r="E1009" s="452"/>
      <c r="F1009" s="32"/>
      <c r="G1009" s="32"/>
      <c r="H1009" s="32"/>
      <c r="I1009" s="32"/>
      <c r="J1009" s="32"/>
      <c r="K1009" s="32"/>
      <c r="L1009" s="32"/>
      <c r="M1009" s="32"/>
      <c r="N1009" s="36"/>
      <c r="O1009" s="32"/>
      <c r="P1009" s="32"/>
      <c r="Q1009" s="32"/>
      <c r="R1009" s="32"/>
      <c r="S1009" s="32"/>
      <c r="T1009" s="32"/>
      <c r="U1009" s="32"/>
      <c r="V1009" s="32"/>
      <c r="W1009" s="32"/>
      <c r="X1009" s="32"/>
      <c r="Y1009" s="32"/>
      <c r="Z1009" s="32"/>
      <c r="AA1009" s="32"/>
      <c r="AB1009" s="32"/>
    </row>
    <row r="1010" spans="1:28" ht="12" customHeight="1">
      <c r="A1010" s="32"/>
      <c r="B1010" s="32"/>
      <c r="C1010" s="32"/>
      <c r="D1010" s="32"/>
      <c r="E1010" s="452"/>
      <c r="F1010" s="32"/>
      <c r="G1010" s="32"/>
      <c r="H1010" s="32"/>
      <c r="I1010" s="32"/>
      <c r="J1010" s="32"/>
      <c r="K1010" s="32"/>
      <c r="L1010" s="32"/>
      <c r="M1010" s="32"/>
      <c r="N1010" s="36"/>
      <c r="O1010" s="32"/>
      <c r="P1010" s="32"/>
      <c r="Q1010" s="32"/>
      <c r="R1010" s="32"/>
      <c r="S1010" s="32"/>
      <c r="T1010" s="32"/>
      <c r="U1010" s="32"/>
      <c r="V1010" s="32"/>
      <c r="W1010" s="32"/>
      <c r="X1010" s="32"/>
      <c r="Y1010" s="32"/>
      <c r="Z1010" s="32"/>
      <c r="AA1010" s="32"/>
      <c r="AB1010" s="32"/>
    </row>
    <row r="1011" spans="1:28" ht="12" customHeight="1">
      <c r="A1011" s="32"/>
      <c r="B1011" s="32"/>
      <c r="C1011" s="32"/>
      <c r="D1011" s="32"/>
      <c r="E1011" s="452"/>
      <c r="F1011" s="32"/>
      <c r="G1011" s="32"/>
      <c r="H1011" s="32"/>
      <c r="I1011" s="32"/>
      <c r="J1011" s="32"/>
      <c r="K1011" s="32"/>
      <c r="L1011" s="32"/>
      <c r="M1011" s="32"/>
      <c r="N1011" s="36"/>
      <c r="O1011" s="32"/>
      <c r="P1011" s="32"/>
      <c r="Q1011" s="32"/>
      <c r="R1011" s="32"/>
      <c r="S1011" s="32"/>
      <c r="T1011" s="32"/>
      <c r="U1011" s="32"/>
      <c r="V1011" s="32"/>
      <c r="W1011" s="32"/>
      <c r="X1011" s="32"/>
      <c r="Y1011" s="32"/>
      <c r="Z1011" s="32"/>
      <c r="AA1011" s="32"/>
      <c r="AB1011" s="32"/>
    </row>
    <row r="1012" spans="1:28" ht="12" customHeight="1">
      <c r="A1012" s="32"/>
      <c r="B1012" s="32"/>
      <c r="C1012" s="32"/>
      <c r="D1012" s="32"/>
      <c r="E1012" s="452"/>
      <c r="F1012" s="32"/>
      <c r="G1012" s="32"/>
      <c r="H1012" s="32"/>
      <c r="I1012" s="32"/>
      <c r="J1012" s="32"/>
      <c r="K1012" s="32"/>
      <c r="L1012" s="32"/>
      <c r="M1012" s="32"/>
      <c r="N1012" s="36"/>
      <c r="O1012" s="32"/>
      <c r="P1012" s="32"/>
      <c r="Q1012" s="32"/>
      <c r="R1012" s="32"/>
      <c r="S1012" s="32"/>
      <c r="T1012" s="32"/>
      <c r="U1012" s="32"/>
      <c r="V1012" s="32"/>
      <c r="W1012" s="32"/>
      <c r="X1012" s="32"/>
      <c r="Y1012" s="32"/>
      <c r="Z1012" s="32"/>
      <c r="AA1012" s="32"/>
      <c r="AB1012" s="32"/>
    </row>
    <row r="1013" spans="1:28" ht="12" customHeight="1">
      <c r="A1013" s="32"/>
      <c r="B1013" s="32"/>
      <c r="C1013" s="32"/>
      <c r="D1013" s="32"/>
      <c r="E1013" s="452"/>
      <c r="F1013" s="32"/>
      <c r="G1013" s="32"/>
      <c r="H1013" s="32"/>
      <c r="I1013" s="32"/>
      <c r="J1013" s="32"/>
      <c r="K1013" s="32"/>
      <c r="L1013" s="32"/>
      <c r="M1013" s="32"/>
      <c r="N1013" s="36"/>
      <c r="O1013" s="32"/>
      <c r="P1013" s="32"/>
      <c r="Q1013" s="32"/>
      <c r="R1013" s="32"/>
      <c r="S1013" s="32"/>
      <c r="T1013" s="32"/>
      <c r="U1013" s="32"/>
      <c r="V1013" s="32"/>
      <c r="W1013" s="32"/>
      <c r="X1013" s="32"/>
      <c r="Y1013" s="32"/>
      <c r="Z1013" s="32"/>
      <c r="AA1013" s="32"/>
      <c r="AB1013" s="32"/>
    </row>
    <row r="1014" spans="1:28" ht="12" customHeight="1">
      <c r="A1014" s="32"/>
      <c r="B1014" s="32"/>
      <c r="C1014" s="32"/>
      <c r="D1014" s="32"/>
      <c r="E1014" s="452"/>
      <c r="F1014" s="32"/>
      <c r="G1014" s="32"/>
      <c r="H1014" s="32"/>
      <c r="I1014" s="32"/>
      <c r="J1014" s="32"/>
      <c r="K1014" s="32"/>
      <c r="L1014" s="32"/>
      <c r="M1014" s="32"/>
      <c r="N1014" s="36"/>
      <c r="O1014" s="32"/>
      <c r="P1014" s="32"/>
      <c r="Q1014" s="32"/>
      <c r="R1014" s="32"/>
      <c r="S1014" s="32"/>
      <c r="T1014" s="32"/>
      <c r="U1014" s="32"/>
      <c r="V1014" s="32"/>
      <c r="W1014" s="32"/>
      <c r="X1014" s="32"/>
      <c r="Y1014" s="32"/>
      <c r="Z1014" s="32"/>
      <c r="AA1014" s="32"/>
      <c r="AB1014" s="32"/>
    </row>
    <row r="1015" spans="1:28" ht="12" customHeight="1">
      <c r="A1015" s="32"/>
      <c r="B1015" s="32"/>
      <c r="C1015" s="32"/>
      <c r="D1015" s="32"/>
      <c r="E1015" s="452"/>
      <c r="F1015" s="32"/>
      <c r="G1015" s="32"/>
      <c r="H1015" s="32"/>
      <c r="I1015" s="32"/>
      <c r="J1015" s="32"/>
      <c r="K1015" s="32"/>
      <c r="L1015" s="32"/>
      <c r="M1015" s="32"/>
      <c r="N1015" s="36"/>
      <c r="O1015" s="32"/>
      <c r="P1015" s="32"/>
      <c r="Q1015" s="32"/>
      <c r="R1015" s="32"/>
      <c r="S1015" s="32"/>
      <c r="T1015" s="32"/>
      <c r="U1015" s="32"/>
      <c r="V1015" s="32"/>
      <c r="W1015" s="32"/>
      <c r="X1015" s="32"/>
      <c r="Y1015" s="32"/>
      <c r="Z1015" s="32"/>
      <c r="AA1015" s="32"/>
      <c r="AB1015" s="32"/>
    </row>
    <row r="1016" spans="1:28" ht="12" customHeight="1">
      <c r="A1016" s="32"/>
      <c r="B1016" s="32"/>
      <c r="C1016" s="32"/>
      <c r="D1016" s="32"/>
      <c r="E1016" s="452"/>
      <c r="F1016" s="32"/>
      <c r="G1016" s="32"/>
      <c r="H1016" s="32"/>
      <c r="I1016" s="32"/>
      <c r="J1016" s="32"/>
      <c r="K1016" s="32"/>
      <c r="L1016" s="32"/>
      <c r="M1016" s="32"/>
      <c r="N1016" s="36"/>
      <c r="O1016" s="32"/>
      <c r="P1016" s="32"/>
      <c r="Q1016" s="32"/>
      <c r="R1016" s="32"/>
      <c r="S1016" s="32"/>
      <c r="T1016" s="32"/>
      <c r="U1016" s="32"/>
      <c r="V1016" s="32"/>
      <c r="W1016" s="32"/>
      <c r="X1016" s="32"/>
      <c r="Y1016" s="32"/>
      <c r="Z1016" s="32"/>
      <c r="AA1016" s="32"/>
      <c r="AB1016" s="32"/>
    </row>
    <row r="1017" spans="1:28" ht="12" customHeight="1">
      <c r="A1017" s="32"/>
      <c r="B1017" s="32"/>
      <c r="C1017" s="32"/>
      <c r="D1017" s="32"/>
      <c r="E1017" s="452"/>
      <c r="F1017" s="32"/>
      <c r="G1017" s="32"/>
      <c r="H1017" s="32"/>
      <c r="I1017" s="32"/>
      <c r="J1017" s="32"/>
      <c r="K1017" s="32"/>
      <c r="L1017" s="32"/>
      <c r="M1017" s="32"/>
      <c r="N1017" s="36"/>
      <c r="O1017" s="32"/>
      <c r="P1017" s="32"/>
      <c r="Q1017" s="32"/>
      <c r="R1017" s="32"/>
      <c r="S1017" s="32"/>
      <c r="T1017" s="32"/>
      <c r="U1017" s="32"/>
      <c r="V1017" s="32"/>
      <c r="W1017" s="32"/>
      <c r="X1017" s="32"/>
      <c r="Y1017" s="32"/>
      <c r="Z1017" s="32"/>
      <c r="AA1017" s="32"/>
      <c r="AB1017" s="32"/>
    </row>
    <row r="1018" spans="1:28" ht="12" customHeight="1">
      <c r="A1018" s="32"/>
      <c r="B1018" s="32"/>
      <c r="C1018" s="32"/>
      <c r="D1018" s="32"/>
      <c r="E1018" s="452"/>
      <c r="F1018" s="32"/>
      <c r="G1018" s="32"/>
      <c r="H1018" s="32"/>
      <c r="I1018" s="32"/>
      <c r="J1018" s="32"/>
      <c r="K1018" s="32"/>
      <c r="L1018" s="32"/>
      <c r="M1018" s="32"/>
      <c r="N1018" s="36"/>
      <c r="O1018" s="32"/>
      <c r="P1018" s="32"/>
      <c r="Q1018" s="32"/>
      <c r="R1018" s="32"/>
      <c r="S1018" s="32"/>
      <c r="T1018" s="32"/>
      <c r="U1018" s="32"/>
      <c r="V1018" s="32"/>
      <c r="W1018" s="32"/>
      <c r="X1018" s="32"/>
      <c r="Y1018" s="32"/>
      <c r="Z1018" s="32"/>
      <c r="AA1018" s="32"/>
      <c r="AB1018" s="32"/>
    </row>
    <row r="1019" spans="1:28" ht="12" customHeight="1">
      <c r="A1019" s="32"/>
      <c r="B1019" s="32"/>
      <c r="C1019" s="32"/>
      <c r="D1019" s="32"/>
      <c r="E1019" s="452"/>
      <c r="F1019" s="32"/>
      <c r="G1019" s="32"/>
      <c r="H1019" s="32"/>
      <c r="I1019" s="32"/>
      <c r="J1019" s="32"/>
      <c r="K1019" s="32"/>
      <c r="L1019" s="32"/>
      <c r="M1019" s="32"/>
      <c r="N1019" s="36"/>
      <c r="O1019" s="32"/>
      <c r="P1019" s="32"/>
      <c r="Q1019" s="32"/>
      <c r="R1019" s="32"/>
      <c r="S1019" s="32"/>
      <c r="T1019" s="32"/>
      <c r="U1019" s="32"/>
      <c r="V1019" s="32"/>
      <c r="W1019" s="32"/>
      <c r="X1019" s="32"/>
      <c r="Y1019" s="32"/>
      <c r="Z1019" s="32"/>
      <c r="AA1019" s="32"/>
      <c r="AB1019" s="32"/>
    </row>
    <row r="1020" spans="1:28" ht="12" customHeight="1">
      <c r="A1020" s="32"/>
      <c r="B1020" s="32"/>
      <c r="C1020" s="32"/>
      <c r="D1020" s="32"/>
      <c r="E1020" s="452"/>
      <c r="F1020" s="32"/>
      <c r="G1020" s="32"/>
      <c r="H1020" s="32"/>
      <c r="I1020" s="32"/>
      <c r="J1020" s="32"/>
      <c r="K1020" s="32"/>
      <c r="L1020" s="32"/>
      <c r="M1020" s="32"/>
      <c r="N1020" s="36"/>
      <c r="O1020" s="32"/>
      <c r="P1020" s="32"/>
      <c r="Q1020" s="32"/>
      <c r="R1020" s="32"/>
      <c r="S1020" s="32"/>
      <c r="T1020" s="32"/>
      <c r="U1020" s="32"/>
      <c r="V1020" s="32"/>
      <c r="W1020" s="32"/>
      <c r="X1020" s="32"/>
      <c r="Y1020" s="32"/>
      <c r="Z1020" s="32"/>
      <c r="AA1020" s="32"/>
      <c r="AB1020" s="32"/>
    </row>
    <row r="1021" spans="1:28" ht="12" customHeight="1">
      <c r="A1021" s="32"/>
      <c r="B1021" s="32"/>
      <c r="C1021" s="32"/>
      <c r="D1021" s="32"/>
      <c r="E1021" s="452"/>
      <c r="F1021" s="32"/>
      <c r="G1021" s="32"/>
      <c r="H1021" s="32"/>
      <c r="I1021" s="32"/>
      <c r="J1021" s="32"/>
      <c r="K1021" s="32"/>
      <c r="L1021" s="32"/>
      <c r="M1021" s="32"/>
      <c r="N1021" s="36"/>
      <c r="O1021" s="32"/>
      <c r="P1021" s="32"/>
      <c r="Q1021" s="32"/>
      <c r="R1021" s="32"/>
      <c r="S1021" s="32"/>
      <c r="T1021" s="32"/>
      <c r="U1021" s="32"/>
      <c r="V1021" s="32"/>
      <c r="W1021" s="32"/>
      <c r="X1021" s="32"/>
      <c r="Y1021" s="32"/>
      <c r="Z1021" s="32"/>
      <c r="AA1021" s="32"/>
      <c r="AB1021" s="32"/>
    </row>
    <row r="1022" spans="1:28" ht="12" customHeight="1">
      <c r="A1022" s="32"/>
      <c r="B1022" s="32"/>
      <c r="C1022" s="32"/>
      <c r="D1022" s="32"/>
      <c r="E1022" s="452"/>
      <c r="F1022" s="32"/>
      <c r="G1022" s="32"/>
      <c r="H1022" s="32"/>
      <c r="I1022" s="32"/>
      <c r="J1022" s="32"/>
      <c r="K1022" s="32"/>
      <c r="L1022" s="32"/>
      <c r="M1022" s="32"/>
      <c r="N1022" s="36"/>
      <c r="O1022" s="32"/>
      <c r="P1022" s="32"/>
      <c r="Q1022" s="32"/>
      <c r="R1022" s="32"/>
      <c r="S1022" s="32"/>
      <c r="T1022" s="32"/>
      <c r="U1022" s="32"/>
      <c r="V1022" s="32"/>
      <c r="W1022" s="32"/>
      <c r="X1022" s="32"/>
      <c r="Y1022" s="32"/>
      <c r="Z1022" s="32"/>
      <c r="AA1022" s="32"/>
      <c r="AB1022" s="32"/>
    </row>
    <row r="1023" spans="1:28" ht="12" customHeight="1">
      <c r="A1023" s="32"/>
      <c r="B1023" s="32"/>
      <c r="C1023" s="32"/>
      <c r="D1023" s="32"/>
      <c r="E1023" s="452"/>
      <c r="F1023" s="32"/>
      <c r="G1023" s="32"/>
      <c r="H1023" s="32"/>
      <c r="I1023" s="32"/>
      <c r="J1023" s="32"/>
      <c r="K1023" s="32"/>
      <c r="L1023" s="32"/>
      <c r="M1023" s="32"/>
      <c r="N1023" s="36"/>
      <c r="O1023" s="32"/>
      <c r="P1023" s="32"/>
      <c r="Q1023" s="32"/>
      <c r="R1023" s="32"/>
      <c r="S1023" s="32"/>
      <c r="T1023" s="32"/>
      <c r="U1023" s="32"/>
      <c r="V1023" s="32"/>
      <c r="W1023" s="32"/>
      <c r="X1023" s="32"/>
      <c r="Y1023" s="32"/>
      <c r="Z1023" s="32"/>
      <c r="AA1023" s="32"/>
      <c r="AB1023" s="32"/>
    </row>
    <row r="1024" spans="1:28" ht="12" customHeight="1">
      <c r="A1024" s="32"/>
      <c r="B1024" s="32"/>
      <c r="C1024" s="32"/>
      <c r="D1024" s="32"/>
      <c r="E1024" s="452"/>
      <c r="F1024" s="32"/>
      <c r="G1024" s="32"/>
      <c r="H1024" s="32"/>
      <c r="I1024" s="32"/>
      <c r="J1024" s="32"/>
      <c r="K1024" s="32"/>
      <c r="L1024" s="32"/>
      <c r="M1024" s="32"/>
      <c r="N1024" s="36"/>
      <c r="O1024" s="32"/>
      <c r="P1024" s="32"/>
      <c r="Q1024" s="32"/>
      <c r="R1024" s="32"/>
      <c r="S1024" s="32"/>
      <c r="T1024" s="32"/>
      <c r="U1024" s="32"/>
      <c r="V1024" s="32"/>
      <c r="W1024" s="32"/>
      <c r="X1024" s="32"/>
      <c r="Y1024" s="32"/>
      <c r="Z1024" s="32"/>
      <c r="AA1024" s="32"/>
      <c r="AB1024" s="32"/>
    </row>
    <row r="1025" spans="14:14">
      <c r="N1025" s="49"/>
    </row>
    <row r="1026" spans="14:14">
      <c r="N1026" s="49"/>
    </row>
    <row r="1027" spans="14:14">
      <c r="N1027" s="49"/>
    </row>
    <row r="1028" spans="14:14">
      <c r="N1028" s="49"/>
    </row>
  </sheetData>
  <sheetProtection algorithmName="SHA-512" hashValue="XXxsZhCBpFHDAuSDa5wWj4emXKazbgT0odJq32AX9qH4izupnZLNI8dRqywtkYc/8NFnTpps4lweSCAhERuw/w==" saltValue="aZwWB/RD0n3qwsEWBopyCA==" spinCount="100000" sheet="1" objects="1" scenarios="1"/>
  <customSheetViews>
    <customSheetView guid="{93D694A3-6696-4923-AD26-2B395EB303DB}" scale="90" showGridLines="0" fitToPage="1" hiddenColumns="1">
      <pane ySplit="1" topLeftCell="A125" activePane="bottomLeft" state="frozen"/>
      <selection pane="bottomLeft" activeCell="B144" sqref="B144"/>
      <pageMargins left="0.7" right="0.7" top="0.75" bottom="0.75" header="0" footer="0"/>
      <pageSetup fitToHeight="0" orientation="landscape" r:id="rId1"/>
    </customSheetView>
    <customSheetView guid="{E56CFA07-B62D-4672-9EDE-094AE1102D0C}" scale="90" showGridLines="0" fitToPage="1" hiddenColumns="1">
      <pane ySplit="1" topLeftCell="A125" activePane="bottomLeft" state="frozen"/>
      <selection pane="bottomLeft" activeCell="B144" sqref="B144"/>
      <pageMargins left="0.7" right="0.7" top="0.75" bottom="0.75" header="0" footer="0"/>
      <pageSetup fitToHeight="0" orientation="landscape" r:id="rId2"/>
    </customSheetView>
    <customSheetView guid="{F914A013-5798-4B89-B98F-51F0CA86D906}" scale="90" showGridLines="0" fitToPage="1" hiddenColumns="1">
      <pane ySplit="1" topLeftCell="A128" activePane="bottomLeft" state="frozen"/>
      <selection pane="bottomLeft" activeCell="B145" sqref="B145"/>
      <pageMargins left="0.7" right="0.7" top="0.75" bottom="0.75" header="0" footer="0"/>
      <pageSetup fitToHeight="0" orientation="landscape" r:id="rId3"/>
    </customSheetView>
    <customSheetView guid="{80DBB23A-788A-4876-A46F-C8CD77F4CEEC}" showGridLines="0" fitToPage="1">
      <pane ySplit="1" topLeftCell="A2" activePane="bottomLeft" state="frozen"/>
      <selection pane="bottomLeft" activeCell="B21" sqref="B21"/>
      <pageMargins left="0.7" right="0.7" top="0.75" bottom="0.75" header="0" footer="0"/>
      <pageSetup fitToHeight="0" orientation="landscape"/>
    </customSheetView>
    <customSheetView guid="{098C2836-98E6-4DE4-B9F1-621F79971121}" showGridLines="0" fitToPage="1" hiddenColumns="1">
      <pane ySplit="1" topLeftCell="A8" activePane="bottomLeft" state="frozen"/>
      <selection pane="bottomLeft" activeCell="E18" sqref="E18"/>
      <pageMargins left="0.7" right="0.7" top="0.75" bottom="0.75" header="0" footer="0"/>
      <pageSetup fitToHeight="0" orientation="landscape"/>
    </customSheetView>
    <customSheetView guid="{FB8FBA87-37E8-4FC2-B783-5AECFD22DC45}" scale="90" showGridLines="0" fitToPage="1" hiddenColumns="1">
      <pane ySplit="1" topLeftCell="A144" activePane="bottomLeft" state="frozen"/>
      <selection pane="bottomLeft" activeCell="B158" sqref="B158:L162"/>
      <pageMargins left="0.7" right="0.7" top="0.75" bottom="0.75" header="0" footer="0"/>
      <pageSetup fitToHeight="0" orientation="landscape" r:id="rId4"/>
    </customSheetView>
  </customSheetViews>
  <mergeCells count="28">
    <mergeCell ref="F9:I9"/>
    <mergeCell ref="J9:M9"/>
    <mergeCell ref="B29:C29"/>
    <mergeCell ref="B95:C95"/>
    <mergeCell ref="B96:C96"/>
    <mergeCell ref="B93:C93"/>
    <mergeCell ref="B94:C94"/>
    <mergeCell ref="B30:C30"/>
    <mergeCell ref="J62:M62"/>
    <mergeCell ref="F62:I62"/>
    <mergeCell ref="F90:I90"/>
    <mergeCell ref="J90:M90"/>
    <mergeCell ref="B97:D97"/>
    <mergeCell ref="B98:C98"/>
    <mergeCell ref="F149:I149"/>
    <mergeCell ref="F126:I126"/>
    <mergeCell ref="F103:I103"/>
    <mergeCell ref="J103:M103"/>
    <mergeCell ref="B152:C152"/>
    <mergeCell ref="B153:C153"/>
    <mergeCell ref="B154:C154"/>
    <mergeCell ref="J149:M149"/>
    <mergeCell ref="J126:M126"/>
    <mergeCell ref="B155:C155"/>
    <mergeCell ref="B156:D156"/>
    <mergeCell ref="B157:C157"/>
    <mergeCell ref="F162:I162"/>
    <mergeCell ref="J162:M162"/>
  </mergeCells>
  <hyperlinks>
    <hyperlink ref="B59" location="'1. SOFP '!B11" display="Return to SOFP"/>
    <hyperlink ref="C79" location="'1. SOFP '!B12" display="Return to SOFP"/>
    <hyperlink ref="C80" location="'1. SOFP '!B26" display="Return to SOFP"/>
    <hyperlink ref="C139" location="'1. SOFP '!B13" display="Return to SOFP"/>
    <hyperlink ref="C140" location="'1. SOFP '!B27" display="Return to SOFP"/>
  </hyperlinks>
  <pageMargins left="0.7" right="0.7" top="0.75" bottom="0.75" header="0" footer="0"/>
  <pageSetup fitToHeight="0" orientation="landscape"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O1677"/>
  <sheetViews>
    <sheetView showGridLines="0" zoomScale="90" zoomScaleNormal="90" workbookViewId="0">
      <pane ySplit="1" topLeftCell="A2" activePane="bottomLeft" state="frozen"/>
      <selection activeCell="B55" sqref="B55"/>
      <selection pane="bottomLeft" activeCell="N13" sqref="N13"/>
    </sheetView>
  </sheetViews>
  <sheetFormatPr defaultColWidth="14.42578125" defaultRowHeight="15" customHeight="1"/>
  <cols>
    <col min="1" max="1" width="4" customWidth="1"/>
    <col min="2" max="2" width="21.85546875" customWidth="1"/>
    <col min="3" max="3" width="13.7109375" customWidth="1"/>
    <col min="4" max="4" width="7.85546875" customWidth="1"/>
    <col min="5" max="6" width="5" customWidth="1"/>
    <col min="7" max="14" width="19.5703125" customWidth="1"/>
    <col min="15" max="15" width="32.140625" hidden="1" customWidth="1"/>
    <col min="16" max="16" width="22.140625" hidden="1" customWidth="1"/>
    <col min="17" max="17" width="9.140625" hidden="1" customWidth="1"/>
    <col min="18" max="18" width="12.42578125" hidden="1" customWidth="1"/>
    <col min="19" max="20" width="9.140625" customWidth="1"/>
    <col min="21" max="29" width="9.140625" hidden="1" customWidth="1"/>
    <col min="30" max="41" width="9.140625" customWidth="1"/>
  </cols>
  <sheetData>
    <row r="1" spans="1:41" ht="15.75" customHeight="1">
      <c r="A1" s="115" t="s">
        <v>302</v>
      </c>
      <c r="B1" s="29"/>
      <c r="C1" s="29"/>
      <c r="D1" s="29"/>
      <c r="E1" s="29"/>
      <c r="F1" s="1630"/>
      <c r="G1" s="29"/>
      <c r="H1" s="30"/>
      <c r="I1" s="30"/>
      <c r="J1" s="30"/>
      <c r="K1" s="30"/>
      <c r="L1" s="30"/>
      <c r="M1" s="30"/>
      <c r="N1" s="30"/>
      <c r="O1" s="116" t="s">
        <v>303</v>
      </c>
      <c r="P1" s="32" t="s">
        <v>304</v>
      </c>
      <c r="Q1" s="32"/>
      <c r="R1" s="32"/>
      <c r="S1" s="32"/>
      <c r="T1" s="32"/>
      <c r="U1" s="32"/>
      <c r="V1" s="32"/>
      <c r="W1" s="32"/>
      <c r="X1" s="32"/>
      <c r="Y1" s="32"/>
      <c r="Z1" s="32"/>
      <c r="AA1" s="32"/>
      <c r="AB1" s="32"/>
      <c r="AC1" s="32"/>
      <c r="AD1" s="32"/>
      <c r="AE1" s="32"/>
      <c r="AF1" s="32"/>
      <c r="AG1" s="32"/>
      <c r="AH1" s="32"/>
      <c r="AI1" s="32"/>
      <c r="AJ1" s="32"/>
      <c r="AK1" s="32"/>
      <c r="AL1" s="32"/>
      <c r="AM1" s="32"/>
      <c r="AN1" s="32"/>
      <c r="AO1" s="32"/>
    </row>
    <row r="2" spans="1:41">
      <c r="A2" s="32"/>
      <c r="B2" s="32"/>
      <c r="C2" s="32"/>
      <c r="D2" s="32"/>
      <c r="E2" s="32"/>
      <c r="F2" s="452"/>
      <c r="G2" s="32"/>
      <c r="H2" s="47"/>
      <c r="I2" s="47"/>
      <c r="J2" s="47"/>
      <c r="K2" s="47"/>
      <c r="L2" s="47"/>
      <c r="M2" s="47"/>
      <c r="N2" s="32"/>
      <c r="O2" s="117"/>
      <c r="P2" s="32"/>
      <c r="Q2" s="32"/>
      <c r="R2" s="32"/>
      <c r="S2" s="32"/>
      <c r="T2" s="32"/>
      <c r="U2" s="32"/>
      <c r="V2" s="32"/>
      <c r="W2" s="32"/>
      <c r="X2" s="32"/>
      <c r="Y2" s="32"/>
      <c r="Z2" s="32"/>
      <c r="AA2" s="32"/>
      <c r="AB2" s="32"/>
      <c r="AC2" s="32"/>
      <c r="AD2" s="32"/>
      <c r="AE2" s="32"/>
      <c r="AF2" s="32"/>
      <c r="AG2" s="32"/>
      <c r="AH2" s="32"/>
      <c r="AI2" s="32"/>
      <c r="AJ2" s="32"/>
      <c r="AK2" s="32"/>
      <c r="AL2" s="32"/>
      <c r="AM2" s="32"/>
      <c r="AN2" s="32"/>
      <c r="AO2" s="32"/>
    </row>
    <row r="3" spans="1:41" ht="15.75" thickBot="1">
      <c r="A3" s="452"/>
      <c r="B3" s="452"/>
      <c r="C3" s="452"/>
      <c r="D3" s="452"/>
      <c r="E3" s="452"/>
      <c r="F3" s="452"/>
      <c r="G3" s="452"/>
      <c r="H3" s="1047"/>
      <c r="I3" s="12" t="s">
        <v>195</v>
      </c>
      <c r="J3" s="35"/>
      <c r="L3" s="1047"/>
      <c r="M3" s="1047"/>
      <c r="N3" s="452"/>
      <c r="O3" s="623"/>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row>
    <row r="4" spans="1:41" ht="15.75" thickBot="1">
      <c r="A4" s="32"/>
      <c r="B4" s="32"/>
      <c r="C4" s="32"/>
      <c r="D4" s="32"/>
      <c r="E4" s="32"/>
      <c r="F4" s="452"/>
      <c r="G4" s="32"/>
      <c r="H4" s="47"/>
      <c r="I4" s="37" t="s">
        <v>305</v>
      </c>
      <c r="J4" s="1198"/>
      <c r="L4" s="47"/>
      <c r="M4" s="47"/>
      <c r="N4" s="32"/>
      <c r="O4" s="117"/>
      <c r="P4" s="32"/>
      <c r="Q4" s="32"/>
      <c r="R4" s="32"/>
      <c r="S4" s="32"/>
      <c r="T4" s="32"/>
      <c r="U4" s="32"/>
      <c r="V4" s="32"/>
      <c r="W4" s="32"/>
      <c r="X4" s="32"/>
      <c r="Y4" s="32"/>
      <c r="Z4" s="32"/>
      <c r="AA4" s="32"/>
      <c r="AB4" s="32"/>
      <c r="AC4" s="32"/>
      <c r="AD4" s="32"/>
      <c r="AE4" s="32"/>
      <c r="AF4" s="32"/>
      <c r="AG4" s="32"/>
      <c r="AH4" s="32"/>
      <c r="AI4" s="32"/>
      <c r="AJ4" s="32"/>
      <c r="AK4" s="32"/>
      <c r="AL4" s="32"/>
      <c r="AM4" s="32"/>
      <c r="AN4" s="32"/>
      <c r="AO4" s="32"/>
    </row>
    <row r="5" spans="1:41">
      <c r="A5" s="834"/>
      <c r="B5" s="834"/>
      <c r="C5" s="834"/>
      <c r="D5" s="834"/>
      <c r="E5" s="834"/>
      <c r="F5" s="834"/>
      <c r="G5" s="834"/>
      <c r="H5" s="1048"/>
      <c r="I5" s="1048"/>
      <c r="J5" s="1049"/>
      <c r="K5" s="1050"/>
      <c r="L5" s="1048"/>
      <c r="M5" s="1048"/>
      <c r="N5" s="834"/>
      <c r="O5" s="837"/>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row>
    <row r="6" spans="1:41" ht="12" customHeight="1">
      <c r="A6" s="10" t="s">
        <v>14</v>
      </c>
      <c r="B6" s="8" t="s">
        <v>15</v>
      </c>
      <c r="C6" s="32"/>
      <c r="D6" s="32"/>
      <c r="E6" s="32"/>
      <c r="F6" s="452"/>
      <c r="G6" s="32"/>
      <c r="H6" s="32"/>
      <c r="I6" s="32"/>
      <c r="J6" s="32"/>
      <c r="K6" s="32"/>
      <c r="L6" s="32"/>
      <c r="M6" s="32"/>
      <c r="N6" s="32"/>
      <c r="O6" s="117"/>
      <c r="P6" s="32"/>
      <c r="Q6" s="32"/>
      <c r="R6" s="32"/>
      <c r="S6" s="32"/>
      <c r="T6" s="32"/>
      <c r="U6" s="32"/>
      <c r="V6" s="32"/>
      <c r="W6" s="32"/>
      <c r="X6" s="32"/>
      <c r="Y6" s="32"/>
      <c r="Z6" s="32"/>
      <c r="AA6" s="32"/>
      <c r="AB6" s="32"/>
      <c r="AC6" s="32"/>
      <c r="AD6" s="32"/>
      <c r="AE6" s="32"/>
      <c r="AF6" s="32"/>
      <c r="AG6" s="32"/>
      <c r="AH6" s="32"/>
      <c r="AI6" s="32"/>
      <c r="AJ6" s="32"/>
      <c r="AK6" s="32"/>
      <c r="AL6" s="32"/>
      <c r="AM6" s="32"/>
      <c r="AN6" s="32"/>
      <c r="AO6" s="32"/>
    </row>
    <row r="7" spans="1:41" ht="12" customHeight="1">
      <c r="A7" s="1872"/>
      <c r="B7" s="1043"/>
      <c r="C7" s="452"/>
      <c r="D7" s="452"/>
      <c r="E7" s="452"/>
      <c r="F7" s="452"/>
      <c r="G7" s="452"/>
      <c r="H7" s="452"/>
      <c r="I7" s="452"/>
      <c r="J7" s="452"/>
      <c r="K7" s="452"/>
      <c r="L7" s="452"/>
      <c r="M7" s="452"/>
      <c r="N7" s="452"/>
      <c r="O7" s="623"/>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row>
    <row r="8" spans="1:41" ht="12" customHeight="1">
      <c r="A8" s="32"/>
      <c r="B8" s="32"/>
      <c r="C8" s="32"/>
      <c r="D8" s="32"/>
      <c r="E8" s="32"/>
      <c r="F8" s="452"/>
      <c r="H8" s="2375">
        <v>45473</v>
      </c>
      <c r="I8" s="2452"/>
      <c r="J8" s="2453"/>
      <c r="K8" s="2415">
        <v>45107</v>
      </c>
      <c r="L8" s="2415"/>
      <c r="M8" s="2415"/>
      <c r="N8" s="2098"/>
      <c r="O8" s="117"/>
      <c r="P8" s="32"/>
      <c r="Q8" s="32"/>
      <c r="R8" s="32"/>
      <c r="S8" s="32"/>
      <c r="T8" s="32"/>
      <c r="U8" s="32"/>
      <c r="V8" s="32"/>
      <c r="W8" s="32"/>
      <c r="X8" s="32"/>
      <c r="Y8" s="32"/>
      <c r="Z8" s="32"/>
      <c r="AA8" s="32"/>
      <c r="AB8" s="32"/>
      <c r="AC8" s="32"/>
      <c r="AD8" s="32"/>
      <c r="AE8" s="32"/>
      <c r="AF8" s="32"/>
      <c r="AG8" s="32"/>
      <c r="AH8" s="32"/>
      <c r="AI8" s="32"/>
      <c r="AJ8" s="32"/>
      <c r="AK8" s="32"/>
      <c r="AL8" s="32"/>
      <c r="AM8" s="32"/>
      <c r="AN8" s="32"/>
      <c r="AO8" s="32"/>
    </row>
    <row r="9" spans="1:41" ht="12" customHeight="1">
      <c r="A9" s="452"/>
      <c r="B9" s="452"/>
      <c r="C9" s="452"/>
      <c r="D9" s="452"/>
      <c r="E9" s="452"/>
      <c r="F9" s="452"/>
      <c r="H9" s="1909" t="s">
        <v>324</v>
      </c>
      <c r="I9" s="1909" t="s">
        <v>325</v>
      </c>
      <c r="J9" s="1909" t="s">
        <v>198</v>
      </c>
      <c r="K9" s="2099" t="s">
        <v>324</v>
      </c>
      <c r="L9" s="2099" t="s">
        <v>325</v>
      </c>
      <c r="M9" s="2099" t="s">
        <v>198</v>
      </c>
      <c r="N9" s="2100"/>
      <c r="O9" s="623"/>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row>
    <row r="10" spans="1:41" ht="12" customHeight="1">
      <c r="A10" s="452"/>
      <c r="B10" s="452"/>
      <c r="C10" s="452"/>
      <c r="D10" s="452"/>
      <c r="E10" s="452"/>
      <c r="F10" s="452"/>
      <c r="H10" s="1910" t="s">
        <v>111</v>
      </c>
      <c r="I10" s="1910" t="s">
        <v>111</v>
      </c>
      <c r="J10" s="1910" t="s">
        <v>111</v>
      </c>
      <c r="K10" s="2108" t="s">
        <v>111</v>
      </c>
      <c r="L10" s="2108" t="s">
        <v>111</v>
      </c>
      <c r="M10" s="2108" t="s">
        <v>111</v>
      </c>
      <c r="N10" s="2100"/>
      <c r="O10" s="623"/>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row>
    <row r="11" spans="1:41" ht="12" customHeight="1">
      <c r="A11" s="452"/>
      <c r="B11" s="452" t="s">
        <v>2003</v>
      </c>
      <c r="C11" s="452"/>
      <c r="D11" s="452"/>
      <c r="E11" s="452"/>
      <c r="F11" s="452"/>
      <c r="H11" s="1047">
        <f>I39</f>
        <v>0</v>
      </c>
      <c r="I11" s="1047">
        <f>SUM(I40:I42)</f>
        <v>0</v>
      </c>
      <c r="J11" s="1047">
        <f>SUM(H11:I11)</f>
        <v>0</v>
      </c>
      <c r="K11" s="2101">
        <f>M39</f>
        <v>0</v>
      </c>
      <c r="L11" s="2101">
        <f>SUM(M40:M42)</f>
        <v>0</v>
      </c>
      <c r="M11" s="2101">
        <f>SUM(K11:L11)</f>
        <v>0</v>
      </c>
      <c r="N11" s="2100"/>
      <c r="O11" s="623"/>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row>
    <row r="12" spans="1:41" ht="12" customHeight="1">
      <c r="A12" s="452"/>
      <c r="B12" s="452" t="s">
        <v>2004</v>
      </c>
      <c r="C12" s="452"/>
      <c r="D12" s="452"/>
      <c r="E12" s="452"/>
      <c r="F12" s="452"/>
      <c r="H12" s="1911">
        <f>I144</f>
        <v>0</v>
      </c>
      <c r="I12" s="1911">
        <f>SUM(I145:I147)</f>
        <v>0</v>
      </c>
      <c r="J12" s="1911">
        <f>SUM(H12:I12)</f>
        <v>0</v>
      </c>
      <c r="K12" s="2101">
        <f>M144</f>
        <v>0</v>
      </c>
      <c r="L12" s="2101">
        <f>SUM(M145:M147)</f>
        <v>0</v>
      </c>
      <c r="M12" s="2101">
        <f>SUM(K12:L12)</f>
        <v>0</v>
      </c>
      <c r="N12" s="2100"/>
      <c r="O12" s="623"/>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row>
    <row r="13" spans="1:41" ht="13.9" customHeight="1" thickBot="1">
      <c r="A13" s="452"/>
      <c r="B13" s="452" t="s">
        <v>198</v>
      </c>
      <c r="C13" s="452"/>
      <c r="D13" s="452"/>
      <c r="E13" s="452"/>
      <c r="F13" s="452"/>
      <c r="H13" s="1912">
        <f t="shared" ref="H13:M13" si="0">SUM(H11:H12)</f>
        <v>0</v>
      </c>
      <c r="I13" s="1912">
        <f t="shared" si="0"/>
        <v>0</v>
      </c>
      <c r="J13" s="1912">
        <f t="shared" si="0"/>
        <v>0</v>
      </c>
      <c r="K13" s="2101">
        <f t="shared" si="0"/>
        <v>0</v>
      </c>
      <c r="L13" s="2101">
        <f t="shared" si="0"/>
        <v>0</v>
      </c>
      <c r="M13" s="2101">
        <f t="shared" si="0"/>
        <v>0</v>
      </c>
      <c r="N13" s="2100"/>
      <c r="O13" s="623"/>
      <c r="P13" s="452"/>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row>
    <row r="14" spans="1:41" ht="12" customHeight="1">
      <c r="A14" s="452"/>
      <c r="B14" s="1917"/>
      <c r="C14" s="452"/>
      <c r="D14" s="452"/>
      <c r="E14" s="452"/>
      <c r="F14" s="452"/>
      <c r="G14" s="452"/>
      <c r="H14" s="1047"/>
      <c r="I14" s="1047"/>
      <c r="J14" s="1047"/>
      <c r="K14" s="2101"/>
      <c r="L14" s="2101"/>
      <c r="M14" s="2101"/>
      <c r="N14" s="2100"/>
      <c r="O14" s="623"/>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row>
    <row r="15" spans="1:41" ht="12" customHeight="1">
      <c r="A15" s="452"/>
      <c r="B15" s="452"/>
      <c r="C15" s="452"/>
      <c r="D15" s="452"/>
      <c r="E15" s="452"/>
      <c r="F15" s="452"/>
      <c r="G15" s="452"/>
      <c r="H15" s="1047"/>
      <c r="I15" s="1047"/>
      <c r="J15" s="1047"/>
      <c r="K15" s="2101"/>
      <c r="L15" s="2101"/>
      <c r="M15" s="2101"/>
      <c r="N15" s="2100"/>
      <c r="O15" s="623"/>
      <c r="P15" s="452"/>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row>
    <row r="16" spans="1:41" ht="12" customHeight="1">
      <c r="A16" s="32"/>
      <c r="B16" s="14" t="s">
        <v>335</v>
      </c>
      <c r="C16" s="32"/>
      <c r="D16" s="32"/>
      <c r="E16" s="32"/>
      <c r="F16" s="452"/>
      <c r="G16" s="32"/>
      <c r="H16" s="32"/>
      <c r="I16" s="32"/>
      <c r="J16" s="452"/>
      <c r="K16" s="2100"/>
      <c r="L16" s="2100"/>
      <c r="M16" s="2100"/>
      <c r="N16" s="2100"/>
      <c r="O16" s="117"/>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row>
    <row r="17" spans="1:41" ht="12" customHeight="1">
      <c r="A17" s="32"/>
      <c r="B17" s="47"/>
      <c r="C17" s="47"/>
      <c r="D17" s="47"/>
      <c r="E17" s="47"/>
      <c r="F17" s="1047"/>
      <c r="G17" s="2375">
        <v>45473</v>
      </c>
      <c r="H17" s="2376"/>
      <c r="I17" s="2376"/>
      <c r="J17" s="2377"/>
      <c r="K17" s="2415">
        <v>45107</v>
      </c>
      <c r="L17" s="2416"/>
      <c r="M17" s="2416"/>
      <c r="N17" s="2416"/>
      <c r="O17" s="119"/>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row>
    <row r="18" spans="1:41" ht="36">
      <c r="A18" s="32"/>
      <c r="B18" s="47"/>
      <c r="C18" s="47"/>
      <c r="D18" s="47"/>
      <c r="E18" s="47"/>
      <c r="F18" s="1047"/>
      <c r="G18" s="43" t="s">
        <v>108</v>
      </c>
      <c r="H18" s="43" t="s">
        <v>308</v>
      </c>
      <c r="I18" s="43" t="s">
        <v>109</v>
      </c>
      <c r="J18" s="1974" t="s">
        <v>110</v>
      </c>
      <c r="K18" s="2099" t="s">
        <v>108</v>
      </c>
      <c r="L18" s="2099" t="s">
        <v>308</v>
      </c>
      <c r="M18" s="2099" t="s">
        <v>109</v>
      </c>
      <c r="N18" s="2099" t="s">
        <v>110</v>
      </c>
      <c r="O18" s="119"/>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row>
    <row r="19" spans="1:41" ht="12" customHeight="1">
      <c r="A19" s="32"/>
      <c r="B19" s="47"/>
      <c r="C19" s="47"/>
      <c r="D19" s="47"/>
      <c r="E19" s="47"/>
      <c r="F19" s="1047"/>
      <c r="G19" s="45" t="s">
        <v>111</v>
      </c>
      <c r="H19" s="45" t="s">
        <v>111</v>
      </c>
      <c r="I19" s="45" t="s">
        <v>111</v>
      </c>
      <c r="J19" s="2106" t="s">
        <v>111</v>
      </c>
      <c r="K19" s="2108" t="s">
        <v>111</v>
      </c>
      <c r="L19" s="2108" t="s">
        <v>111</v>
      </c>
      <c r="M19" s="2108" t="s">
        <v>111</v>
      </c>
      <c r="N19" s="2108" t="s">
        <v>111</v>
      </c>
      <c r="O19" s="119"/>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ht="12" customHeight="1">
      <c r="A20" s="32"/>
      <c r="B20" s="53" t="s">
        <v>336</v>
      </c>
      <c r="C20" s="47"/>
      <c r="D20" s="47"/>
      <c r="E20" s="47"/>
      <c r="F20" s="1047"/>
      <c r="G20" s="1253"/>
      <c r="H20" s="1253"/>
      <c r="I20" s="1266">
        <f t="shared" ref="I20:I24" si="1">SUM(G20:H20)</f>
        <v>0</v>
      </c>
      <c r="J20" s="2107"/>
      <c r="K20" s="2109"/>
      <c r="L20" s="2109"/>
      <c r="M20" s="2110">
        <f t="shared" ref="M20:M24" si="2">SUM(K20:L20)</f>
        <v>0</v>
      </c>
      <c r="N20" s="2109"/>
      <c r="O20" s="117"/>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row>
    <row r="21" spans="1:41" ht="12" customHeight="1">
      <c r="A21" s="32"/>
      <c r="B21" s="53" t="s">
        <v>337</v>
      </c>
      <c r="C21" s="47"/>
      <c r="D21" s="47"/>
      <c r="E21" s="47"/>
      <c r="F21" s="1047"/>
      <c r="G21" s="1253"/>
      <c r="H21" s="1253"/>
      <c r="I21" s="1266">
        <f t="shared" si="1"/>
        <v>0</v>
      </c>
      <c r="J21" s="2107"/>
      <c r="K21" s="2109"/>
      <c r="L21" s="2109"/>
      <c r="M21" s="2110">
        <f t="shared" si="2"/>
        <v>0</v>
      </c>
      <c r="N21" s="2109"/>
      <c r="O21" s="117"/>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row>
    <row r="22" spans="1:41" ht="12" customHeight="1">
      <c r="A22" s="32"/>
      <c r="B22" s="53" t="s">
        <v>3239</v>
      </c>
      <c r="C22" s="47"/>
      <c r="D22" s="47"/>
      <c r="E22" s="47"/>
      <c r="F22" s="1047"/>
      <c r="G22" s="1253"/>
      <c r="H22" s="1253"/>
      <c r="I22" s="1266">
        <f t="shared" si="1"/>
        <v>0</v>
      </c>
      <c r="J22" s="2107"/>
      <c r="K22" s="2109"/>
      <c r="L22" s="2109"/>
      <c r="M22" s="2110">
        <f t="shared" si="2"/>
        <v>0</v>
      </c>
      <c r="N22" s="2109"/>
      <c r="O22" s="117"/>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row>
    <row r="23" spans="1:41" ht="12" customHeight="1">
      <c r="A23" s="32"/>
      <c r="B23" s="53" t="s">
        <v>338</v>
      </c>
      <c r="C23" s="123"/>
      <c r="D23" s="123"/>
      <c r="E23" s="123"/>
      <c r="F23" s="1639"/>
      <c r="G23" s="1253"/>
      <c r="H23" s="1253"/>
      <c r="I23" s="1266">
        <f t="shared" si="1"/>
        <v>0</v>
      </c>
      <c r="J23" s="2107"/>
      <c r="K23" s="2109"/>
      <c r="L23" s="2109"/>
      <c r="M23" s="2110">
        <f t="shared" si="2"/>
        <v>0</v>
      </c>
      <c r="N23" s="2109"/>
      <c r="O23" s="117"/>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row>
    <row r="24" spans="1:41" ht="12" customHeight="1">
      <c r="A24" s="32"/>
      <c r="B24" s="1253" t="s">
        <v>228</v>
      </c>
      <c r="C24" s="47"/>
      <c r="D24" s="47"/>
      <c r="E24" s="47"/>
      <c r="F24" s="1047"/>
      <c r="G24" s="1253"/>
      <c r="H24" s="1253"/>
      <c r="I24" s="1266">
        <f t="shared" si="1"/>
        <v>0</v>
      </c>
      <c r="J24" s="2107"/>
      <c r="K24" s="2109"/>
      <c r="L24" s="2109"/>
      <c r="M24" s="2110">
        <f t="shared" si="2"/>
        <v>0</v>
      </c>
      <c r="N24" s="2109"/>
      <c r="O24" s="117"/>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row>
    <row r="25" spans="1:41" ht="12" customHeight="1">
      <c r="A25" s="32"/>
      <c r="B25" s="124" t="s">
        <v>198</v>
      </c>
      <c r="C25" s="47"/>
      <c r="D25" s="47"/>
      <c r="E25" s="47"/>
      <c r="F25" s="1047"/>
      <c r="G25" s="1189">
        <f t="shared" ref="G25:N25" si="3">SUM(G20:G24)</f>
        <v>0</v>
      </c>
      <c r="H25" s="1189">
        <f t="shared" si="3"/>
        <v>0</v>
      </c>
      <c r="I25" s="1189">
        <f t="shared" si="3"/>
        <v>0</v>
      </c>
      <c r="J25" s="2068">
        <f t="shared" si="3"/>
        <v>0</v>
      </c>
      <c r="K25" s="2102">
        <f t="shared" si="3"/>
        <v>0</v>
      </c>
      <c r="L25" s="2102">
        <f t="shared" si="3"/>
        <v>0</v>
      </c>
      <c r="M25" s="2102">
        <f t="shared" si="3"/>
        <v>0</v>
      </c>
      <c r="N25" s="2102">
        <f t="shared" si="3"/>
        <v>0</v>
      </c>
      <c r="O25" s="125"/>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row>
    <row r="26" spans="1:41" ht="12" customHeight="1">
      <c r="A26" s="32"/>
      <c r="B26" s="53" t="s">
        <v>339</v>
      </c>
      <c r="C26" s="47"/>
      <c r="D26" s="47"/>
      <c r="E26" s="47"/>
      <c r="F26" s="1047"/>
      <c r="G26" s="1241">
        <f>-G81</f>
        <v>0</v>
      </c>
      <c r="H26" s="1241">
        <f t="shared" ref="H26:R26" si="4">-H81</f>
        <v>0</v>
      </c>
      <c r="I26" s="1241">
        <f t="shared" si="4"/>
        <v>0</v>
      </c>
      <c r="J26" s="1608">
        <f t="shared" si="4"/>
        <v>0</v>
      </c>
      <c r="K26" s="2111">
        <f t="shared" si="4"/>
        <v>0</v>
      </c>
      <c r="L26" s="2111">
        <f t="shared" si="4"/>
        <v>0</v>
      </c>
      <c r="M26" s="2111">
        <f t="shared" si="4"/>
        <v>0</v>
      </c>
      <c r="N26" s="2111">
        <f t="shared" si="4"/>
        <v>0</v>
      </c>
      <c r="O26" s="1241">
        <f t="shared" si="4"/>
        <v>0</v>
      </c>
      <c r="P26" s="1241">
        <f t="shared" si="4"/>
        <v>0</v>
      </c>
      <c r="Q26" s="1241">
        <f t="shared" si="4"/>
        <v>0</v>
      </c>
      <c r="R26" s="1241">
        <f t="shared" si="4"/>
        <v>0</v>
      </c>
      <c r="S26" s="32"/>
      <c r="T26" s="32"/>
      <c r="U26" s="32"/>
      <c r="V26" s="32"/>
      <c r="W26" s="32"/>
      <c r="X26" s="32"/>
      <c r="Y26" s="32"/>
      <c r="Z26" s="32"/>
      <c r="AA26" s="32"/>
      <c r="AB26" s="32"/>
      <c r="AC26" s="32"/>
      <c r="AD26" s="32"/>
      <c r="AE26" s="32"/>
      <c r="AF26" s="32"/>
      <c r="AG26" s="32"/>
      <c r="AH26" s="32"/>
      <c r="AI26" s="32"/>
      <c r="AJ26" s="32"/>
      <c r="AK26" s="32"/>
      <c r="AL26" s="32"/>
      <c r="AM26" s="32"/>
      <c r="AN26" s="32"/>
      <c r="AO26" s="32"/>
    </row>
    <row r="27" spans="1:41" ht="12" customHeight="1" thickBot="1">
      <c r="A27" s="32"/>
      <c r="B27" s="124"/>
      <c r="C27" s="47"/>
      <c r="D27" s="47"/>
      <c r="E27" s="47"/>
      <c r="F27" s="1047"/>
      <c r="G27" s="1242">
        <f>SUM(G25:G26)</f>
        <v>0</v>
      </c>
      <c r="H27" s="1242">
        <f t="shared" ref="H27:N27" si="5">SUM(H25:H26)</f>
        <v>0</v>
      </c>
      <c r="I27" s="1242">
        <f t="shared" si="5"/>
        <v>0</v>
      </c>
      <c r="J27" s="1326">
        <f t="shared" si="5"/>
        <v>0</v>
      </c>
      <c r="K27" s="2102">
        <f t="shared" si="5"/>
        <v>0</v>
      </c>
      <c r="L27" s="2102">
        <f t="shared" si="5"/>
        <v>0</v>
      </c>
      <c r="M27" s="2102">
        <f t="shared" si="5"/>
        <v>0</v>
      </c>
      <c r="N27" s="2102">
        <f t="shared" si="5"/>
        <v>0</v>
      </c>
      <c r="O27" s="126"/>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row>
    <row r="28" spans="1:41" ht="12" customHeight="1" thickTop="1">
      <c r="A28" s="452"/>
      <c r="B28" s="1321"/>
      <c r="C28" s="1047"/>
      <c r="D28" s="1047"/>
      <c r="E28" s="1047"/>
      <c r="F28" s="1047"/>
      <c r="G28" s="1248"/>
      <c r="H28" s="1248"/>
      <c r="I28" s="1248"/>
      <c r="J28" s="1248"/>
      <c r="K28" s="2102"/>
      <c r="L28" s="2102"/>
      <c r="M28" s="2102"/>
      <c r="N28" s="2102"/>
      <c r="O28" s="623"/>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row>
    <row r="29" spans="1:41" ht="12" customHeight="1">
      <c r="A29" s="452"/>
      <c r="B29" s="1322" t="s">
        <v>324</v>
      </c>
      <c r="C29" s="1060"/>
      <c r="D29" s="626"/>
      <c r="E29" s="452"/>
      <c r="F29" s="452"/>
      <c r="G29" s="1323"/>
      <c r="H29" s="1263"/>
      <c r="I29" s="1248">
        <f>SUM(G29:H29)</f>
        <v>0</v>
      </c>
      <c r="J29" s="1263"/>
      <c r="K29" s="2103"/>
      <c r="L29" s="2103"/>
      <c r="M29" s="2102">
        <f>SUM(K29:L29)</f>
        <v>0</v>
      </c>
      <c r="N29" s="2103"/>
      <c r="O29" s="623"/>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row>
    <row r="30" spans="1:41" ht="12" customHeight="1">
      <c r="A30" s="452"/>
      <c r="B30" s="1322" t="s">
        <v>325</v>
      </c>
      <c r="C30" s="1060"/>
      <c r="D30" s="1324"/>
      <c r="E30" s="452"/>
      <c r="F30" s="452"/>
      <c r="G30" s="1323"/>
      <c r="H30" s="1263"/>
      <c r="I30" s="1248">
        <f>SUM(G30:H30)</f>
        <v>0</v>
      </c>
      <c r="J30" s="1263"/>
      <c r="K30" s="2103"/>
      <c r="L30" s="2103"/>
      <c r="M30" s="2102">
        <f>SUM(K30:L30)</f>
        <v>0</v>
      </c>
      <c r="N30" s="2103"/>
      <c r="O30" s="623"/>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row>
    <row r="31" spans="1:41" ht="12" customHeight="1" thickBot="1">
      <c r="A31" s="452"/>
      <c r="B31" s="1325" t="s">
        <v>198</v>
      </c>
      <c r="C31" s="1325"/>
      <c r="D31" s="626"/>
      <c r="E31" s="452"/>
      <c r="F31" s="452"/>
      <c r="G31" s="1326">
        <f t="shared" ref="G31:N31" si="6">SUM(G29:G30)</f>
        <v>0</v>
      </c>
      <c r="H31" s="1326">
        <f t="shared" si="6"/>
        <v>0</v>
      </c>
      <c r="I31" s="1326">
        <f t="shared" si="6"/>
        <v>0</v>
      </c>
      <c r="J31" s="1326">
        <f t="shared" si="6"/>
        <v>0</v>
      </c>
      <c r="K31" s="2102">
        <f t="shared" si="6"/>
        <v>0</v>
      </c>
      <c r="L31" s="2102">
        <f t="shared" si="6"/>
        <v>0</v>
      </c>
      <c r="M31" s="2102">
        <f t="shared" si="6"/>
        <v>0</v>
      </c>
      <c r="N31" s="2102">
        <f t="shared" si="6"/>
        <v>0</v>
      </c>
      <c r="O31" s="623"/>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row>
    <row r="32" spans="1:41" ht="12" customHeight="1" thickTop="1">
      <c r="A32" s="452"/>
      <c r="B32" s="1325"/>
      <c r="C32" s="1325"/>
      <c r="D32" s="626"/>
      <c r="E32" s="452"/>
      <c r="F32" s="452"/>
      <c r="G32" s="1092"/>
      <c r="H32" s="1092"/>
      <c r="I32" s="1092"/>
      <c r="J32" s="1092"/>
      <c r="K32" s="2104"/>
      <c r="L32" s="2104"/>
      <c r="M32" s="2104"/>
      <c r="N32" s="2104"/>
      <c r="O32" s="623"/>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row>
    <row r="33" spans="1:41" ht="12" customHeight="1">
      <c r="A33" s="452"/>
      <c r="B33" s="1327" t="s">
        <v>326</v>
      </c>
      <c r="C33" s="1327"/>
      <c r="D33" s="1327"/>
      <c r="E33" s="1327"/>
      <c r="F33" s="1327"/>
      <c r="G33" s="1328">
        <f t="shared" ref="G33:N33" si="7">G27-G31</f>
        <v>0</v>
      </c>
      <c r="H33" s="1328">
        <f t="shared" si="7"/>
        <v>0</v>
      </c>
      <c r="I33" s="1328">
        <f t="shared" si="7"/>
        <v>0</v>
      </c>
      <c r="J33" s="1328">
        <f t="shared" si="7"/>
        <v>0</v>
      </c>
      <c r="K33" s="2105">
        <f t="shared" si="7"/>
        <v>0</v>
      </c>
      <c r="L33" s="2105">
        <f t="shared" si="7"/>
        <v>0</v>
      </c>
      <c r="M33" s="2105">
        <f t="shared" si="7"/>
        <v>0</v>
      </c>
      <c r="N33" s="2105">
        <f t="shared" si="7"/>
        <v>0</v>
      </c>
      <c r="O33" s="623"/>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row>
    <row r="34" spans="1:41" ht="18" customHeight="1">
      <c r="A34" s="99"/>
      <c r="B34" s="127" t="s">
        <v>3240</v>
      </c>
      <c r="C34" s="127"/>
      <c r="D34" s="128"/>
      <c r="E34" s="128"/>
      <c r="F34" s="1640"/>
      <c r="G34" s="128"/>
      <c r="H34" s="127"/>
      <c r="I34" s="127"/>
      <c r="J34" s="127"/>
      <c r="K34" s="127"/>
      <c r="L34" s="127"/>
      <c r="M34" s="127"/>
      <c r="O34" s="129"/>
      <c r="P34" s="99"/>
      <c r="AD34" s="32"/>
      <c r="AE34" s="32"/>
      <c r="AF34" s="32"/>
      <c r="AG34" s="32"/>
      <c r="AH34" s="32"/>
      <c r="AI34" s="32"/>
      <c r="AJ34" s="32"/>
      <c r="AK34" s="32"/>
      <c r="AL34" s="32"/>
      <c r="AM34" s="32"/>
      <c r="AN34" s="32"/>
      <c r="AO34" s="32"/>
    </row>
    <row r="35" spans="1:41" ht="18" customHeight="1">
      <c r="A35" s="99"/>
      <c r="B35" s="2007" t="s">
        <v>340</v>
      </c>
      <c r="C35" s="127"/>
      <c r="E35" s="128"/>
      <c r="F35" s="1640"/>
      <c r="G35" s="128"/>
      <c r="H35" s="127"/>
      <c r="I35" s="127"/>
      <c r="J35" s="1197"/>
      <c r="K35" s="127"/>
      <c r="L35" s="127"/>
      <c r="M35" s="127"/>
      <c r="O35" s="130" t="s">
        <v>341</v>
      </c>
      <c r="P35" s="99"/>
      <c r="AD35" s="32"/>
      <c r="AE35" s="32"/>
      <c r="AF35" s="32"/>
      <c r="AG35" s="32"/>
      <c r="AH35" s="32"/>
      <c r="AI35" s="32"/>
      <c r="AJ35" s="32"/>
      <c r="AK35" s="32"/>
      <c r="AL35" s="32"/>
      <c r="AM35" s="32"/>
      <c r="AN35" s="32"/>
      <c r="AO35" s="32"/>
    </row>
    <row r="36" spans="1:41">
      <c r="A36" s="99"/>
      <c r="B36" s="127"/>
      <c r="C36" s="127"/>
      <c r="D36" s="127"/>
      <c r="E36" s="127"/>
      <c r="F36" s="1040"/>
      <c r="G36" s="2375">
        <v>45473</v>
      </c>
      <c r="H36" s="2376"/>
      <c r="I36" s="2376"/>
      <c r="J36" s="2377"/>
      <c r="K36" s="2415">
        <v>45107</v>
      </c>
      <c r="L36" s="2416"/>
      <c r="M36" s="2416"/>
      <c r="N36" s="2416"/>
      <c r="O36" s="131"/>
      <c r="P36" s="99"/>
      <c r="AE36" s="32"/>
      <c r="AF36" s="32"/>
      <c r="AG36" s="32"/>
      <c r="AH36" s="32"/>
      <c r="AI36" s="32"/>
      <c r="AJ36" s="32"/>
      <c r="AK36" s="32"/>
      <c r="AL36" s="32"/>
      <c r="AM36" s="32"/>
      <c r="AN36" s="32"/>
      <c r="AO36" s="32"/>
    </row>
    <row r="37" spans="1:41" ht="36">
      <c r="A37" s="99"/>
      <c r="B37" s="127"/>
      <c r="C37" s="127"/>
      <c r="D37" s="127"/>
      <c r="E37" s="127"/>
      <c r="F37" s="1040"/>
      <c r="G37" s="43" t="s">
        <v>108</v>
      </c>
      <c r="H37" s="43" t="s">
        <v>308</v>
      </c>
      <c r="I37" s="132" t="s">
        <v>109</v>
      </c>
      <c r="J37" s="2112" t="s">
        <v>342</v>
      </c>
      <c r="K37" s="2099" t="s">
        <v>108</v>
      </c>
      <c r="L37" s="2099" t="s">
        <v>308</v>
      </c>
      <c r="M37" s="2118" t="s">
        <v>109</v>
      </c>
      <c r="N37" s="2118" t="s">
        <v>342</v>
      </c>
      <c r="O37" s="129"/>
      <c r="P37" s="99"/>
      <c r="AE37" s="32"/>
      <c r="AF37" s="32"/>
      <c r="AG37" s="32"/>
      <c r="AH37" s="32"/>
      <c r="AI37" s="32"/>
      <c r="AJ37" s="32"/>
      <c r="AK37" s="32"/>
      <c r="AL37" s="32"/>
      <c r="AM37" s="32"/>
      <c r="AN37" s="32"/>
      <c r="AO37" s="32"/>
    </row>
    <row r="38" spans="1:41">
      <c r="A38" s="99"/>
      <c r="B38" s="127"/>
      <c r="C38" s="127"/>
      <c r="D38" s="127"/>
      <c r="E38" s="127"/>
      <c r="F38" s="1040"/>
      <c r="G38" s="133" t="s">
        <v>111</v>
      </c>
      <c r="H38" s="133" t="s">
        <v>111</v>
      </c>
      <c r="I38" s="133" t="s">
        <v>111</v>
      </c>
      <c r="J38" s="2113" t="s">
        <v>111</v>
      </c>
      <c r="K38" s="2119" t="s">
        <v>111</v>
      </c>
      <c r="L38" s="2119" t="s">
        <v>111</v>
      </c>
      <c r="M38" s="2119" t="s">
        <v>111</v>
      </c>
      <c r="N38" s="2119" t="s">
        <v>111</v>
      </c>
      <c r="O38" s="129"/>
      <c r="P38" s="99"/>
      <c r="AE38" s="32"/>
      <c r="AF38" s="32"/>
      <c r="AG38" s="32"/>
      <c r="AH38" s="32"/>
      <c r="AI38" s="32"/>
      <c r="AJ38" s="32"/>
      <c r="AK38" s="32"/>
      <c r="AL38" s="32"/>
      <c r="AM38" s="32"/>
      <c r="AN38" s="32"/>
      <c r="AO38" s="32"/>
    </row>
    <row r="39" spans="1:41">
      <c r="A39" s="99"/>
      <c r="B39" s="127" t="s">
        <v>343</v>
      </c>
      <c r="C39" s="127"/>
      <c r="D39" s="127"/>
      <c r="E39" s="134"/>
      <c r="F39" s="1641"/>
      <c r="G39" s="1259"/>
      <c r="H39" s="1259"/>
      <c r="I39" s="1054">
        <f>SUM(G39:H39)</f>
        <v>0</v>
      </c>
      <c r="J39" s="2114"/>
      <c r="K39" s="2120"/>
      <c r="L39" s="2120"/>
      <c r="M39" s="2103">
        <f>SUM(K39:L39)</f>
        <v>0</v>
      </c>
      <c r="N39" s="2103"/>
      <c r="O39" s="135"/>
      <c r="P39" s="99"/>
      <c r="AE39" s="32"/>
      <c r="AF39" s="32"/>
      <c r="AG39" s="32"/>
      <c r="AH39" s="32"/>
      <c r="AI39" s="32"/>
      <c r="AJ39" s="32"/>
      <c r="AK39" s="32"/>
      <c r="AL39" s="32"/>
      <c r="AM39" s="32"/>
      <c r="AN39" s="32"/>
      <c r="AO39" s="32"/>
    </row>
    <row r="40" spans="1:41">
      <c r="A40" s="99"/>
      <c r="B40" s="127" t="s">
        <v>344</v>
      </c>
      <c r="C40" s="127"/>
      <c r="D40" s="127"/>
      <c r="E40" s="134"/>
      <c r="F40" s="1641"/>
      <c r="G40" s="1259"/>
      <c r="H40" s="1259"/>
      <c r="I40" s="1054">
        <f>SUM(G40:H40)</f>
        <v>0</v>
      </c>
      <c r="J40" s="2114"/>
      <c r="K40" s="2120"/>
      <c r="L40" s="2120"/>
      <c r="M40" s="2103">
        <f>SUM(K40:L40)</f>
        <v>0</v>
      </c>
      <c r="N40" s="2103"/>
      <c r="O40" s="135"/>
      <c r="P40" s="99"/>
      <c r="AE40" s="32"/>
      <c r="AF40" s="32"/>
      <c r="AG40" s="32"/>
      <c r="AH40" s="32"/>
      <c r="AI40" s="32"/>
      <c r="AJ40" s="32"/>
      <c r="AK40" s="32"/>
      <c r="AL40" s="32"/>
      <c r="AM40" s="32"/>
      <c r="AN40" s="32"/>
      <c r="AO40" s="32"/>
    </row>
    <row r="41" spans="1:41">
      <c r="A41" s="136"/>
      <c r="B41" s="127" t="s">
        <v>345</v>
      </c>
      <c r="C41" s="127"/>
      <c r="D41" s="127"/>
      <c r="E41" s="134"/>
      <c r="F41" s="1641"/>
      <c r="G41" s="1259"/>
      <c r="H41" s="1259"/>
      <c r="I41" s="1054">
        <f>SUM(G41:H41)</f>
        <v>0</v>
      </c>
      <c r="J41" s="2114"/>
      <c r="K41" s="2120"/>
      <c r="L41" s="2120"/>
      <c r="M41" s="2103">
        <f>SUM(K41:L41)</f>
        <v>0</v>
      </c>
      <c r="N41" s="2103"/>
      <c r="O41" s="135"/>
      <c r="P41" s="136"/>
      <c r="Q41" s="27"/>
      <c r="R41" s="27"/>
      <c r="S41" s="27"/>
      <c r="T41" s="27"/>
      <c r="U41" s="27"/>
      <c r="V41" s="27"/>
      <c r="W41" s="27"/>
      <c r="X41" s="27"/>
      <c r="Y41" s="27"/>
      <c r="Z41" s="27"/>
      <c r="AA41" s="27"/>
      <c r="AB41" s="27"/>
      <c r="AC41" s="27"/>
      <c r="AD41" s="27"/>
      <c r="AE41" s="32"/>
      <c r="AF41" s="32"/>
      <c r="AG41" s="32"/>
      <c r="AH41" s="32"/>
      <c r="AI41" s="32"/>
      <c r="AJ41" s="32"/>
      <c r="AK41" s="32"/>
      <c r="AL41" s="32"/>
      <c r="AM41" s="32"/>
      <c r="AN41" s="32"/>
      <c r="AO41" s="32"/>
    </row>
    <row r="42" spans="1:41">
      <c r="A42" s="99"/>
      <c r="B42" s="127" t="s">
        <v>346</v>
      </c>
      <c r="C42" s="127"/>
      <c r="D42" s="127"/>
      <c r="E42" s="134"/>
      <c r="F42" s="1641"/>
      <c r="G42" s="1259"/>
      <c r="H42" s="1259"/>
      <c r="I42" s="1054">
        <f>SUM(G42:H42)</f>
        <v>0</v>
      </c>
      <c r="J42" s="2114"/>
      <c r="K42" s="2120"/>
      <c r="L42" s="2120"/>
      <c r="M42" s="2103">
        <f>SUM(K42:L42)</f>
        <v>0</v>
      </c>
      <c r="N42" s="2103"/>
      <c r="O42" s="135"/>
      <c r="P42" s="99"/>
      <c r="AE42" s="32"/>
      <c r="AF42" s="32"/>
      <c r="AG42" s="32"/>
      <c r="AH42" s="32"/>
      <c r="AI42" s="32"/>
      <c r="AJ42" s="32"/>
      <c r="AK42" s="32"/>
      <c r="AL42" s="32"/>
      <c r="AM42" s="32"/>
      <c r="AN42" s="32"/>
      <c r="AO42" s="32"/>
    </row>
    <row r="43" spans="1:41">
      <c r="A43" s="99"/>
      <c r="B43" s="137" t="s">
        <v>198</v>
      </c>
      <c r="C43" s="127"/>
      <c r="D43" s="127"/>
      <c r="E43" s="127"/>
      <c r="F43" s="1040"/>
      <c r="G43" s="1267">
        <f>SUM(G39:G42)</f>
        <v>0</v>
      </c>
      <c r="H43" s="1267">
        <f t="shared" ref="H43:N43" si="8">SUM(H39:H42)</f>
        <v>0</v>
      </c>
      <c r="I43" s="1267">
        <f t="shared" si="8"/>
        <v>0</v>
      </c>
      <c r="J43" s="2115">
        <f t="shared" si="8"/>
        <v>0</v>
      </c>
      <c r="K43" s="2121">
        <f t="shared" si="8"/>
        <v>0</v>
      </c>
      <c r="L43" s="2121">
        <f t="shared" si="8"/>
        <v>0</v>
      </c>
      <c r="M43" s="2121">
        <f t="shared" si="8"/>
        <v>0</v>
      </c>
      <c r="N43" s="2121">
        <f t="shared" si="8"/>
        <v>0</v>
      </c>
      <c r="O43" s="138"/>
      <c r="P43" s="99"/>
      <c r="AE43" s="32"/>
      <c r="AF43" s="32"/>
      <c r="AG43" s="32"/>
      <c r="AH43" s="32"/>
      <c r="AI43" s="32"/>
      <c r="AJ43" s="32"/>
      <c r="AK43" s="32"/>
      <c r="AL43" s="32"/>
      <c r="AM43" s="32"/>
      <c r="AN43" s="32"/>
      <c r="AO43" s="32"/>
    </row>
    <row r="44" spans="1:41">
      <c r="A44" s="99"/>
      <c r="B44" s="127"/>
      <c r="C44" s="127"/>
      <c r="D44" s="134"/>
      <c r="E44" s="134"/>
      <c r="F44" s="1641"/>
      <c r="G44" s="905"/>
      <c r="H44" s="905"/>
      <c r="I44" s="905"/>
      <c r="J44" s="2116"/>
      <c r="K44" s="2122"/>
      <c r="L44" s="2122"/>
      <c r="M44" s="2122"/>
      <c r="N44" s="2122"/>
      <c r="O44" s="135"/>
      <c r="P44" s="99"/>
      <c r="AE44" s="32"/>
      <c r="AF44" s="32"/>
      <c r="AG44" s="32"/>
      <c r="AH44" s="32"/>
      <c r="AI44" s="32"/>
      <c r="AJ44" s="32"/>
      <c r="AK44" s="32"/>
      <c r="AL44" s="32"/>
      <c r="AM44" s="32"/>
      <c r="AN44" s="32"/>
      <c r="AO44" s="32"/>
    </row>
    <row r="45" spans="1:41" ht="12" customHeight="1">
      <c r="A45" s="87"/>
      <c r="B45" s="1327" t="s">
        <v>326</v>
      </c>
      <c r="C45" s="27"/>
      <c r="D45" s="86"/>
      <c r="E45" s="141"/>
      <c r="F45" s="141"/>
      <c r="G45" s="1268">
        <f t="shared" ref="G45:N45" si="9">G27-G43</f>
        <v>0</v>
      </c>
      <c r="H45" s="1268">
        <f t="shared" si="9"/>
        <v>0</v>
      </c>
      <c r="I45" s="1268">
        <f t="shared" si="9"/>
        <v>0</v>
      </c>
      <c r="J45" s="2117">
        <f t="shared" si="9"/>
        <v>0</v>
      </c>
      <c r="K45" s="2123">
        <f t="shared" si="9"/>
        <v>0</v>
      </c>
      <c r="L45" s="2123">
        <f t="shared" si="9"/>
        <v>0</v>
      </c>
      <c r="M45" s="2123">
        <f t="shared" si="9"/>
        <v>0</v>
      </c>
      <c r="N45" s="2123">
        <f t="shared" si="9"/>
        <v>0</v>
      </c>
      <c r="O45" s="64"/>
      <c r="P45" s="87"/>
      <c r="Q45" s="87"/>
      <c r="R45" s="87"/>
      <c r="S45" s="87"/>
      <c r="T45" s="87"/>
      <c r="U45" s="87"/>
      <c r="V45" s="87"/>
      <c r="W45" s="87"/>
      <c r="X45" s="87"/>
      <c r="Y45" s="87"/>
      <c r="Z45" s="87"/>
      <c r="AA45" s="87"/>
      <c r="AB45" s="87"/>
      <c r="AC45" s="87"/>
      <c r="AD45" s="87"/>
      <c r="AE45" s="85"/>
      <c r="AF45" s="85"/>
      <c r="AG45" s="85"/>
      <c r="AH45" s="85"/>
      <c r="AI45" s="85"/>
      <c r="AJ45" s="85"/>
      <c r="AK45" s="85"/>
      <c r="AL45" s="85"/>
      <c r="AM45" s="85"/>
      <c r="AN45" s="85"/>
      <c r="AO45" s="85"/>
    </row>
    <row r="46" spans="1:41" ht="12" customHeight="1">
      <c r="A46" s="41"/>
      <c r="B46" s="41"/>
      <c r="C46" s="41"/>
      <c r="D46" s="41"/>
      <c r="E46" s="53"/>
      <c r="F46" s="1044"/>
      <c r="G46" s="880"/>
      <c r="H46" s="880"/>
      <c r="I46" s="880"/>
      <c r="J46" s="1674"/>
      <c r="K46" s="2124"/>
      <c r="L46" s="2124"/>
      <c r="M46" s="2124"/>
      <c r="N46" s="2124"/>
      <c r="O46" s="64"/>
      <c r="P46" s="41"/>
      <c r="Q46" s="41"/>
      <c r="R46" s="41"/>
      <c r="S46" s="41"/>
      <c r="T46" s="41"/>
      <c r="U46" s="41"/>
      <c r="V46" s="41"/>
      <c r="W46" s="41"/>
      <c r="X46" s="41"/>
      <c r="Y46" s="41"/>
      <c r="Z46" s="41"/>
      <c r="AA46" s="41"/>
      <c r="AB46" s="41"/>
      <c r="AC46" s="41"/>
      <c r="AD46" s="32"/>
      <c r="AE46" s="32"/>
      <c r="AF46" s="32"/>
      <c r="AG46" s="32"/>
      <c r="AH46" s="32"/>
      <c r="AI46" s="32"/>
      <c r="AJ46" s="32"/>
      <c r="AK46" s="32"/>
      <c r="AL46" s="32"/>
      <c r="AM46" s="32"/>
      <c r="AN46" s="32"/>
      <c r="AO46" s="32"/>
    </row>
    <row r="47" spans="1:41" ht="12" customHeight="1">
      <c r="A47" s="32"/>
      <c r="B47" s="1670" t="s">
        <v>347</v>
      </c>
      <c r="C47" s="1192"/>
      <c r="D47" s="1192"/>
      <c r="E47" s="1192"/>
      <c r="F47" s="1047"/>
      <c r="G47" s="47"/>
      <c r="H47" s="47"/>
      <c r="I47" s="47"/>
      <c r="J47" s="47"/>
      <c r="K47" s="47"/>
      <c r="L47" s="47"/>
      <c r="M47" s="47"/>
      <c r="N47" s="47"/>
      <c r="O47" s="117"/>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row>
    <row r="48" spans="1:41" ht="12" customHeight="1">
      <c r="A48" s="32"/>
      <c r="B48" s="143"/>
      <c r="C48" s="1192"/>
      <c r="D48" s="1192"/>
      <c r="E48" s="1192"/>
      <c r="F48" s="1047"/>
      <c r="G48" s="47"/>
      <c r="H48" s="47"/>
      <c r="I48" s="47"/>
      <c r="J48" s="47"/>
      <c r="K48" s="47"/>
      <c r="L48" s="47"/>
      <c r="M48" s="47"/>
      <c r="N48" s="47"/>
      <c r="O48" s="117"/>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row>
    <row r="49" spans="1:41" ht="12" customHeight="1">
      <c r="A49" s="32"/>
      <c r="B49" s="97" t="s">
        <v>2885</v>
      </c>
      <c r="C49" s="1192"/>
      <c r="D49" s="1192"/>
      <c r="E49" s="1192"/>
      <c r="F49" s="1047"/>
      <c r="G49" s="47"/>
      <c r="H49" s="47"/>
      <c r="I49" s="47"/>
      <c r="J49" s="47"/>
      <c r="K49" s="47"/>
      <c r="L49" s="47"/>
      <c r="M49" s="47"/>
      <c r="N49" s="47"/>
      <c r="O49" s="117"/>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row>
    <row r="50" spans="1:41" ht="22.5" customHeight="1">
      <c r="A50" s="32"/>
      <c r="B50" s="35"/>
      <c r="C50" s="1192"/>
      <c r="D50" s="1192"/>
      <c r="E50" s="1192"/>
      <c r="F50" s="1047"/>
      <c r="G50" s="2406" t="s">
        <v>348</v>
      </c>
      <c r="H50" s="2364"/>
      <c r="I50" s="2364"/>
      <c r="J50" s="2387"/>
      <c r="K50" s="2417" t="s">
        <v>327</v>
      </c>
      <c r="L50" s="2364"/>
      <c r="M50" s="2364"/>
      <c r="N50" s="2365"/>
      <c r="O50" s="119"/>
      <c r="P50" s="32"/>
      <c r="Q50" s="32"/>
      <c r="R50" s="144"/>
      <c r="S50" s="144"/>
      <c r="T50" s="32"/>
      <c r="U50" s="32"/>
      <c r="V50" s="32"/>
      <c r="W50" s="32"/>
      <c r="X50" s="32"/>
      <c r="Y50" s="32"/>
      <c r="Z50" s="32"/>
      <c r="AA50" s="32"/>
      <c r="AB50" s="32"/>
      <c r="AC50" s="32"/>
      <c r="AD50" s="32"/>
      <c r="AE50" s="32"/>
      <c r="AF50" s="32"/>
      <c r="AG50" s="32"/>
      <c r="AH50" s="32"/>
      <c r="AI50" s="32"/>
      <c r="AJ50" s="32"/>
      <c r="AK50" s="32"/>
      <c r="AL50" s="32"/>
      <c r="AM50" s="32"/>
      <c r="AN50" s="32"/>
      <c r="AO50" s="32"/>
    </row>
    <row r="51" spans="1:41" ht="36">
      <c r="A51" s="32"/>
      <c r="B51" s="35"/>
      <c r="C51" s="1192"/>
      <c r="D51" s="1192"/>
      <c r="E51" s="1192"/>
      <c r="F51" s="1047"/>
      <c r="G51" s="43" t="s">
        <v>108</v>
      </c>
      <c r="H51" s="43" t="s">
        <v>308</v>
      </c>
      <c r="I51" s="43" t="s">
        <v>109</v>
      </c>
      <c r="J51" s="43" t="s">
        <v>110</v>
      </c>
      <c r="K51" s="43" t="s">
        <v>108</v>
      </c>
      <c r="L51" s="43" t="s">
        <v>308</v>
      </c>
      <c r="M51" s="43" t="s">
        <v>109</v>
      </c>
      <c r="N51" s="43" t="s">
        <v>110</v>
      </c>
      <c r="O51" s="119"/>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row>
    <row r="52" spans="1:41">
      <c r="A52" s="32"/>
      <c r="B52" s="35"/>
      <c r="C52" s="1192"/>
      <c r="D52" s="1192"/>
      <c r="E52" s="1192"/>
      <c r="F52" s="1047"/>
      <c r="G52" s="133" t="s">
        <v>111</v>
      </c>
      <c r="H52" s="133" t="s">
        <v>111</v>
      </c>
      <c r="I52" s="133" t="s">
        <v>111</v>
      </c>
      <c r="J52" s="133" t="s">
        <v>111</v>
      </c>
      <c r="K52" s="133" t="s">
        <v>111</v>
      </c>
      <c r="L52" s="133" t="s">
        <v>111</v>
      </c>
      <c r="M52" s="133" t="s">
        <v>111</v>
      </c>
      <c r="N52" s="133" t="s">
        <v>111</v>
      </c>
      <c r="O52" s="119"/>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row>
    <row r="53" spans="1:41" ht="11.25" customHeight="1">
      <c r="A53" s="32"/>
      <c r="B53" s="145" t="s">
        <v>2897</v>
      </c>
      <c r="C53" s="1690"/>
      <c r="D53" s="1691"/>
      <c r="E53" s="1192"/>
      <c r="F53" s="1047"/>
      <c r="G53" s="1260"/>
      <c r="H53" s="1260"/>
      <c r="I53" s="1055">
        <f t="shared" ref="I53:I62" si="10">G53+H53</f>
        <v>0</v>
      </c>
      <c r="J53" s="1260"/>
      <c r="K53" s="1260"/>
      <c r="L53" s="1260"/>
      <c r="M53" s="1055">
        <f t="shared" ref="M53:M62" si="11">K53+L53</f>
        <v>0</v>
      </c>
      <c r="N53" s="1260"/>
      <c r="O53" s="117"/>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row>
    <row r="54" spans="1:41" ht="21.75" customHeight="1">
      <c r="A54" s="32"/>
      <c r="B54" s="2404" t="s">
        <v>2900</v>
      </c>
      <c r="C54" s="2342"/>
      <c r="D54" s="1691"/>
      <c r="E54" s="1192"/>
      <c r="F54" s="1047"/>
      <c r="G54" s="1260"/>
      <c r="H54" s="1260"/>
      <c r="I54" s="1055">
        <f t="shared" si="10"/>
        <v>0</v>
      </c>
      <c r="J54" s="1260"/>
      <c r="K54" s="1260"/>
      <c r="L54" s="1260"/>
      <c r="M54" s="1055">
        <f t="shared" si="11"/>
        <v>0</v>
      </c>
      <c r="N54" s="1260"/>
      <c r="O54" s="117"/>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row>
    <row r="55" spans="1:41" ht="11.25" customHeight="1">
      <c r="A55" s="32"/>
      <c r="B55" s="148" t="s">
        <v>349</v>
      </c>
      <c r="C55" s="1690"/>
      <c r="D55" s="1691"/>
      <c r="E55" s="1192"/>
      <c r="F55" s="1047"/>
      <c r="G55" s="1260"/>
      <c r="H55" s="1260"/>
      <c r="I55" s="1055">
        <f t="shared" si="10"/>
        <v>0</v>
      </c>
      <c r="J55" s="1260"/>
      <c r="K55" s="1260"/>
      <c r="L55" s="1260"/>
      <c r="M55" s="1055">
        <f t="shared" si="11"/>
        <v>0</v>
      </c>
      <c r="N55" s="1260"/>
      <c r="O55" s="117"/>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row>
    <row r="56" spans="1:41" ht="11.25" customHeight="1">
      <c r="A56" s="32"/>
      <c r="B56" s="148" t="s">
        <v>350</v>
      </c>
      <c r="C56" s="1690"/>
      <c r="D56" s="1691"/>
      <c r="E56" s="1192"/>
      <c r="F56" s="1047"/>
      <c r="G56" s="1260"/>
      <c r="H56" s="1260"/>
      <c r="I56" s="1055">
        <f t="shared" si="10"/>
        <v>0</v>
      </c>
      <c r="J56" s="1260"/>
      <c r="K56" s="1260"/>
      <c r="L56" s="1260"/>
      <c r="M56" s="1055">
        <f t="shared" si="11"/>
        <v>0</v>
      </c>
      <c r="N56" s="1260"/>
      <c r="O56" s="117"/>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row>
    <row r="57" spans="1:41" ht="11.25" customHeight="1">
      <c r="A57" s="32"/>
      <c r="B57" s="148" t="s">
        <v>351</v>
      </c>
      <c r="C57" s="1690"/>
      <c r="D57" s="1691"/>
      <c r="E57" s="1192"/>
      <c r="F57" s="1047"/>
      <c r="G57" s="1260"/>
      <c r="H57" s="1260"/>
      <c r="I57" s="1055">
        <f t="shared" si="10"/>
        <v>0</v>
      </c>
      <c r="J57" s="1260"/>
      <c r="K57" s="1260"/>
      <c r="L57" s="1260"/>
      <c r="M57" s="1055">
        <f t="shared" si="11"/>
        <v>0</v>
      </c>
      <c r="N57" s="1260"/>
      <c r="O57" s="117"/>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row>
    <row r="58" spans="1:41" ht="23.25" customHeight="1">
      <c r="A58" s="32"/>
      <c r="B58" s="2405" t="s">
        <v>352</v>
      </c>
      <c r="C58" s="2342"/>
      <c r="D58" s="1691"/>
      <c r="E58" s="1192"/>
      <c r="F58" s="1047"/>
      <c r="G58" s="1260"/>
      <c r="H58" s="1260"/>
      <c r="I58" s="1055">
        <f t="shared" si="10"/>
        <v>0</v>
      </c>
      <c r="J58" s="1260"/>
      <c r="K58" s="1260"/>
      <c r="L58" s="1260"/>
      <c r="M58" s="1055">
        <f t="shared" si="11"/>
        <v>0</v>
      </c>
      <c r="N58" s="1260"/>
      <c r="O58" s="117"/>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row>
    <row r="59" spans="1:41" ht="11.25" customHeight="1">
      <c r="A59" s="32"/>
      <c r="B59" s="149" t="s">
        <v>353</v>
      </c>
      <c r="C59" s="1690"/>
      <c r="D59" s="1691"/>
      <c r="E59" s="1192"/>
      <c r="F59" s="1047"/>
      <c r="G59" s="1260"/>
      <c r="H59" s="1260"/>
      <c r="I59" s="1055">
        <f t="shared" si="10"/>
        <v>0</v>
      </c>
      <c r="J59" s="1260"/>
      <c r="K59" s="1260"/>
      <c r="L59" s="1260"/>
      <c r="M59" s="1055">
        <f t="shared" si="11"/>
        <v>0</v>
      </c>
      <c r="N59" s="1260"/>
      <c r="O59" s="117"/>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row>
    <row r="60" spans="1:41" ht="11.25" customHeight="1">
      <c r="A60" s="32"/>
      <c r="B60" s="149" t="s">
        <v>354</v>
      </c>
      <c r="C60" s="1690"/>
      <c r="D60" s="1691"/>
      <c r="E60" s="1192"/>
      <c r="F60" s="1047"/>
      <c r="G60" s="1260"/>
      <c r="H60" s="1260"/>
      <c r="I60" s="1055">
        <f t="shared" si="10"/>
        <v>0</v>
      </c>
      <c r="J60" s="1260"/>
      <c r="K60" s="1260"/>
      <c r="L60" s="1260"/>
      <c r="M60" s="1055">
        <f t="shared" si="11"/>
        <v>0</v>
      </c>
      <c r="N60" s="1260"/>
      <c r="O60" s="117"/>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row>
    <row r="61" spans="1:41" ht="11.25" customHeight="1">
      <c r="A61" s="32"/>
      <c r="B61" s="149" t="s">
        <v>317</v>
      </c>
      <c r="C61" s="1690"/>
      <c r="D61" s="1691"/>
      <c r="E61" s="1192"/>
      <c r="F61" s="1047"/>
      <c r="G61" s="1260"/>
      <c r="H61" s="1260"/>
      <c r="I61" s="1055">
        <f t="shared" si="10"/>
        <v>0</v>
      </c>
      <c r="J61" s="1260"/>
      <c r="K61" s="1260"/>
      <c r="L61" s="1260"/>
      <c r="M61" s="1055">
        <f t="shared" si="11"/>
        <v>0</v>
      </c>
      <c r="N61" s="1260"/>
      <c r="O61" s="117"/>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row>
    <row r="62" spans="1:41" ht="11.25" customHeight="1">
      <c r="A62" s="32"/>
      <c r="B62" s="149" t="s">
        <v>355</v>
      </c>
      <c r="C62" s="1690"/>
      <c r="D62" s="1691"/>
      <c r="E62" s="1192"/>
      <c r="F62" s="1047"/>
      <c r="G62" s="1260"/>
      <c r="H62" s="1260"/>
      <c r="I62" s="1055">
        <f t="shared" si="10"/>
        <v>0</v>
      </c>
      <c r="J62" s="1260"/>
      <c r="K62" s="1260"/>
      <c r="L62" s="1260"/>
      <c r="M62" s="1055">
        <f t="shared" si="11"/>
        <v>0</v>
      </c>
      <c r="N62" s="1260"/>
      <c r="O62" s="117"/>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row>
    <row r="63" spans="1:41" ht="11.25" customHeight="1">
      <c r="A63" s="32"/>
      <c r="B63" s="145" t="s">
        <v>2898</v>
      </c>
      <c r="C63" s="1690"/>
      <c r="D63" s="1691"/>
      <c r="E63" s="1192"/>
      <c r="F63" s="1047"/>
      <c r="G63" s="1789">
        <f t="shared" ref="G63:N63" si="12">SUM(G53:G62)</f>
        <v>0</v>
      </c>
      <c r="H63" s="1789">
        <f t="shared" si="12"/>
        <v>0</v>
      </c>
      <c r="I63" s="1789">
        <f t="shared" si="12"/>
        <v>0</v>
      </c>
      <c r="J63" s="1789">
        <f t="shared" si="12"/>
        <v>0</v>
      </c>
      <c r="K63" s="1789">
        <f t="shared" si="12"/>
        <v>0</v>
      </c>
      <c r="L63" s="1789">
        <f t="shared" si="12"/>
        <v>0</v>
      </c>
      <c r="M63" s="1789">
        <f t="shared" si="12"/>
        <v>0</v>
      </c>
      <c r="N63" s="1789">
        <f t="shared" si="12"/>
        <v>0</v>
      </c>
      <c r="O63" s="125"/>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row>
    <row r="64" spans="1:41" ht="11.25" customHeight="1">
      <c r="A64" s="32"/>
      <c r="B64" s="1692"/>
      <c r="C64" s="1691"/>
      <c r="D64" s="1691"/>
      <c r="E64" s="1192"/>
      <c r="F64" s="1047"/>
      <c r="G64" s="121"/>
      <c r="H64" s="121"/>
      <c r="I64" s="121"/>
      <c r="J64" s="121"/>
      <c r="K64" s="121"/>
      <c r="L64" s="121"/>
      <c r="M64" s="121"/>
      <c r="N64" s="121"/>
      <c r="O64" s="117"/>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row>
    <row r="65" spans="1:41" ht="11.25" customHeight="1">
      <c r="A65" s="32"/>
      <c r="B65" s="1064"/>
      <c r="C65" s="1192"/>
      <c r="D65" s="1192"/>
      <c r="E65" s="1192"/>
      <c r="F65" s="1047"/>
      <c r="G65" s="144"/>
      <c r="H65" s="144"/>
      <c r="I65" s="144"/>
      <c r="J65" s="144"/>
      <c r="K65" s="144"/>
      <c r="L65" s="144"/>
      <c r="M65" s="144"/>
      <c r="N65" s="144"/>
      <c r="O65" s="117"/>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row>
    <row r="66" spans="1:41" ht="27.75" customHeight="1">
      <c r="A66" s="32"/>
      <c r="B66" s="35"/>
      <c r="C66" s="1192"/>
      <c r="D66" s="1192"/>
      <c r="E66" s="1192"/>
      <c r="F66" s="1047"/>
      <c r="G66" s="2406" t="s">
        <v>328</v>
      </c>
      <c r="H66" s="2364"/>
      <c r="I66" s="2364"/>
      <c r="J66" s="2365"/>
      <c r="K66" s="2406" t="s">
        <v>356</v>
      </c>
      <c r="L66" s="2364"/>
      <c r="M66" s="2364"/>
      <c r="N66" s="2365"/>
      <c r="O66" s="119"/>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row>
    <row r="67" spans="1:41" ht="47.25" customHeight="1">
      <c r="A67" s="32"/>
      <c r="B67" s="35"/>
      <c r="C67" s="1192"/>
      <c r="D67" s="1192"/>
      <c r="E67" s="1192"/>
      <c r="F67" s="1047"/>
      <c r="G67" s="43" t="s">
        <v>108</v>
      </c>
      <c r="H67" s="43" t="s">
        <v>308</v>
      </c>
      <c r="I67" s="43" t="s">
        <v>109</v>
      </c>
      <c r="J67" s="43" t="s">
        <v>110</v>
      </c>
      <c r="K67" s="43" t="s">
        <v>108</v>
      </c>
      <c r="L67" s="43" t="s">
        <v>308</v>
      </c>
      <c r="M67" s="43" t="s">
        <v>109</v>
      </c>
      <c r="N67" s="43" t="s">
        <v>110</v>
      </c>
      <c r="O67" s="119"/>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row>
    <row r="68" spans="1:41">
      <c r="A68" s="32"/>
      <c r="B68" s="35"/>
      <c r="C68" s="1192"/>
      <c r="D68" s="1192"/>
      <c r="E68" s="1192"/>
      <c r="F68" s="1047"/>
      <c r="G68" s="133" t="s">
        <v>111</v>
      </c>
      <c r="H68" s="133" t="s">
        <v>111</v>
      </c>
      <c r="I68" s="133" t="s">
        <v>111</v>
      </c>
      <c r="J68" s="133" t="s">
        <v>111</v>
      </c>
      <c r="K68" s="133" t="s">
        <v>111</v>
      </c>
      <c r="L68" s="133" t="s">
        <v>111</v>
      </c>
      <c r="M68" s="133" t="s">
        <v>111</v>
      </c>
      <c r="N68" s="133" t="s">
        <v>111</v>
      </c>
      <c r="O68" s="119"/>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row>
    <row r="69" spans="1:41" ht="11.25" customHeight="1">
      <c r="A69" s="32"/>
      <c r="B69" s="145" t="s">
        <v>2901</v>
      </c>
      <c r="C69" s="1690"/>
      <c r="D69" s="1691"/>
      <c r="E69" s="1192"/>
      <c r="F69" s="1047"/>
      <c r="G69" s="1260"/>
      <c r="H69" s="1260"/>
      <c r="I69" s="1055">
        <f t="shared" ref="I69:I78" si="13">G69+H69</f>
        <v>0</v>
      </c>
      <c r="J69" s="1260"/>
      <c r="K69" s="1260"/>
      <c r="L69" s="1260"/>
      <c r="M69" s="1055">
        <f t="shared" ref="M69:M78" si="14">K69+L69</f>
        <v>0</v>
      </c>
      <c r="N69" s="1260"/>
      <c r="O69" s="117"/>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row>
    <row r="70" spans="1:41" ht="27.75" customHeight="1">
      <c r="A70" s="32"/>
      <c r="B70" s="2404" t="s">
        <v>2900</v>
      </c>
      <c r="C70" s="2342"/>
      <c r="D70" s="1691"/>
      <c r="E70" s="1192"/>
      <c r="F70" s="1047"/>
      <c r="G70" s="1260"/>
      <c r="H70" s="1260"/>
      <c r="I70" s="1055">
        <f t="shared" si="13"/>
        <v>0</v>
      </c>
      <c r="J70" s="1260"/>
      <c r="K70" s="1260"/>
      <c r="L70" s="1260"/>
      <c r="M70" s="1055">
        <f t="shared" si="14"/>
        <v>0</v>
      </c>
      <c r="N70" s="1260"/>
      <c r="O70" s="117"/>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row>
    <row r="71" spans="1:41" ht="11.25" customHeight="1">
      <c r="A71" s="32"/>
      <c r="B71" s="148" t="s">
        <v>349</v>
      </c>
      <c r="C71" s="1690"/>
      <c r="D71" s="1691"/>
      <c r="E71" s="1192"/>
      <c r="F71" s="1047"/>
      <c r="G71" s="1260"/>
      <c r="H71" s="1260"/>
      <c r="I71" s="1055">
        <f t="shared" si="13"/>
        <v>0</v>
      </c>
      <c r="J71" s="1260"/>
      <c r="K71" s="1260"/>
      <c r="L71" s="1260"/>
      <c r="M71" s="1055">
        <f t="shared" si="14"/>
        <v>0</v>
      </c>
      <c r="N71" s="1260"/>
      <c r="O71" s="117"/>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row>
    <row r="72" spans="1:41" ht="11.25" customHeight="1">
      <c r="A72" s="32"/>
      <c r="B72" s="148" t="s">
        <v>350</v>
      </c>
      <c r="C72" s="1690"/>
      <c r="D72" s="1691"/>
      <c r="E72" s="1192"/>
      <c r="F72" s="1047"/>
      <c r="G72" s="1260"/>
      <c r="H72" s="1260"/>
      <c r="I72" s="1055">
        <f t="shared" si="13"/>
        <v>0</v>
      </c>
      <c r="J72" s="1260"/>
      <c r="K72" s="1260"/>
      <c r="L72" s="1260"/>
      <c r="M72" s="1055">
        <f t="shared" si="14"/>
        <v>0</v>
      </c>
      <c r="N72" s="1260"/>
      <c r="O72" s="117"/>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row>
    <row r="73" spans="1:41" ht="11.25" customHeight="1">
      <c r="A73" s="32"/>
      <c r="B73" s="148" t="s">
        <v>351</v>
      </c>
      <c r="C73" s="1690"/>
      <c r="D73" s="1691"/>
      <c r="E73" s="1192"/>
      <c r="F73" s="1047"/>
      <c r="G73" s="1260"/>
      <c r="H73" s="1260"/>
      <c r="I73" s="1055">
        <f t="shared" si="13"/>
        <v>0</v>
      </c>
      <c r="J73" s="1260"/>
      <c r="K73" s="1260"/>
      <c r="L73" s="1260"/>
      <c r="M73" s="1055">
        <f t="shared" si="14"/>
        <v>0</v>
      </c>
      <c r="N73" s="1260"/>
      <c r="O73" s="117"/>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row>
    <row r="74" spans="1:41" ht="23.25" customHeight="1">
      <c r="A74" s="32"/>
      <c r="B74" s="2405" t="s">
        <v>352</v>
      </c>
      <c r="C74" s="2342"/>
      <c r="D74" s="1691"/>
      <c r="E74" s="1192"/>
      <c r="F74" s="1047"/>
      <c r="G74" s="1260"/>
      <c r="H74" s="1260"/>
      <c r="I74" s="1055">
        <f t="shared" si="13"/>
        <v>0</v>
      </c>
      <c r="J74" s="1260"/>
      <c r="K74" s="1260"/>
      <c r="L74" s="1260"/>
      <c r="M74" s="1055">
        <f t="shared" si="14"/>
        <v>0</v>
      </c>
      <c r="N74" s="1260"/>
      <c r="O74" s="117"/>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row>
    <row r="75" spans="1:41" ht="11.25" customHeight="1">
      <c r="A75" s="32"/>
      <c r="B75" s="149" t="s">
        <v>353</v>
      </c>
      <c r="C75" s="1690"/>
      <c r="D75" s="1691"/>
      <c r="E75" s="1192"/>
      <c r="F75" s="1047"/>
      <c r="G75" s="1260"/>
      <c r="H75" s="1260"/>
      <c r="I75" s="1055">
        <f t="shared" si="13"/>
        <v>0</v>
      </c>
      <c r="J75" s="1260"/>
      <c r="K75" s="1260"/>
      <c r="L75" s="1260"/>
      <c r="M75" s="1055">
        <f t="shared" si="14"/>
        <v>0</v>
      </c>
      <c r="N75" s="1260"/>
      <c r="O75" s="117"/>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row>
    <row r="76" spans="1:41" ht="11.25" customHeight="1">
      <c r="A76" s="32"/>
      <c r="B76" s="149" t="s">
        <v>354</v>
      </c>
      <c r="C76" s="1690"/>
      <c r="D76" s="1691"/>
      <c r="E76" s="1192"/>
      <c r="F76" s="1047"/>
      <c r="G76" s="1260"/>
      <c r="H76" s="1260"/>
      <c r="I76" s="1055">
        <f t="shared" si="13"/>
        <v>0</v>
      </c>
      <c r="J76" s="1260"/>
      <c r="K76" s="1260"/>
      <c r="L76" s="1260"/>
      <c r="M76" s="1055">
        <f t="shared" si="14"/>
        <v>0</v>
      </c>
      <c r="N76" s="1260"/>
      <c r="O76" s="117"/>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row>
    <row r="77" spans="1:41" ht="11.25" customHeight="1">
      <c r="A77" s="32"/>
      <c r="B77" s="149" t="s">
        <v>317</v>
      </c>
      <c r="C77" s="1690"/>
      <c r="D77" s="1691"/>
      <c r="E77" s="1192"/>
      <c r="F77" s="1047"/>
      <c r="G77" s="1260"/>
      <c r="H77" s="1260"/>
      <c r="I77" s="1055">
        <f t="shared" si="13"/>
        <v>0</v>
      </c>
      <c r="J77" s="1260"/>
      <c r="K77" s="1260"/>
      <c r="L77" s="1260"/>
      <c r="M77" s="1055">
        <f t="shared" si="14"/>
        <v>0</v>
      </c>
      <c r="N77" s="1260"/>
      <c r="O77" s="117"/>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row>
    <row r="78" spans="1:41" ht="11.25" customHeight="1">
      <c r="A78" s="32"/>
      <c r="B78" s="149" t="s">
        <v>355</v>
      </c>
      <c r="C78" s="1690"/>
      <c r="D78" s="1691"/>
      <c r="E78" s="1192"/>
      <c r="F78" s="1047"/>
      <c r="G78" s="1260"/>
      <c r="H78" s="1260"/>
      <c r="I78" s="1055">
        <f t="shared" si="13"/>
        <v>0</v>
      </c>
      <c r="J78" s="1260"/>
      <c r="K78" s="1260"/>
      <c r="L78" s="1260"/>
      <c r="M78" s="1055">
        <f t="shared" si="14"/>
        <v>0</v>
      </c>
      <c r="N78" s="1260"/>
      <c r="O78" s="117"/>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ht="11.25" customHeight="1">
      <c r="A79" s="32"/>
      <c r="B79" s="145" t="s">
        <v>2898</v>
      </c>
      <c r="C79" s="1690"/>
      <c r="D79" s="1691"/>
      <c r="E79" s="1192"/>
      <c r="F79" s="1047"/>
      <c r="G79" s="1267">
        <f t="shared" ref="G79:N79" si="15">SUM(G69:G78)</f>
        <v>0</v>
      </c>
      <c r="H79" s="1267">
        <f t="shared" si="15"/>
        <v>0</v>
      </c>
      <c r="I79" s="1267">
        <f t="shared" si="15"/>
        <v>0</v>
      </c>
      <c r="J79" s="1267">
        <f t="shared" si="15"/>
        <v>0</v>
      </c>
      <c r="K79" s="1267">
        <f t="shared" si="15"/>
        <v>0</v>
      </c>
      <c r="L79" s="1267">
        <f t="shared" si="15"/>
        <v>0</v>
      </c>
      <c r="M79" s="1267">
        <f t="shared" si="15"/>
        <v>0</v>
      </c>
      <c r="N79" s="1267">
        <f t="shared" si="15"/>
        <v>0</v>
      </c>
      <c r="O79" s="125"/>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row>
    <row r="80" spans="1:41" ht="11.25" customHeight="1">
      <c r="A80" s="452"/>
      <c r="B80" s="145"/>
      <c r="C80" s="1790"/>
      <c r="D80" s="1791"/>
      <c r="E80" s="1048"/>
      <c r="F80" s="1047"/>
      <c r="G80" s="1238"/>
      <c r="H80" s="1238"/>
      <c r="I80" s="1238"/>
      <c r="J80" s="1238"/>
      <c r="K80" s="1238"/>
      <c r="L80" s="1238"/>
      <c r="M80" s="1238"/>
      <c r="N80" s="1238"/>
      <c r="O80" s="623"/>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row>
    <row r="81" spans="1:41" ht="13.15" customHeight="1">
      <c r="A81" s="32"/>
      <c r="B81" s="145" t="s">
        <v>3080</v>
      </c>
      <c r="C81" s="1690"/>
      <c r="D81" s="1691"/>
      <c r="E81" s="1192"/>
      <c r="F81" s="1047"/>
      <c r="G81" s="1412">
        <f>G63+G79</f>
        <v>0</v>
      </c>
      <c r="H81" s="1412">
        <f t="shared" ref="H81:N81" si="16">H63+H79</f>
        <v>0</v>
      </c>
      <c r="I81" s="1412">
        <f t="shared" si="16"/>
        <v>0</v>
      </c>
      <c r="J81" s="1412">
        <f t="shared" si="16"/>
        <v>0</v>
      </c>
      <c r="K81" s="1412">
        <f t="shared" si="16"/>
        <v>0</v>
      </c>
      <c r="L81" s="1412">
        <f t="shared" si="16"/>
        <v>0</v>
      </c>
      <c r="M81" s="1412">
        <f t="shared" si="16"/>
        <v>0</v>
      </c>
      <c r="N81" s="1412">
        <f t="shared" si="16"/>
        <v>0</v>
      </c>
      <c r="O81" s="117"/>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ht="11.25" hidden="1" customHeight="1">
      <c r="A82" s="32"/>
      <c r="B82" s="97" t="s">
        <v>1769</v>
      </c>
      <c r="C82" s="1192"/>
      <c r="D82" s="1192"/>
      <c r="E82" s="1192"/>
      <c r="F82" s="1047"/>
      <c r="G82" s="47"/>
      <c r="H82" s="47"/>
      <c r="I82" s="47"/>
      <c r="J82" s="47"/>
      <c r="K82" s="47"/>
      <c r="L82" s="47"/>
      <c r="M82" s="47"/>
      <c r="N82" s="47"/>
      <c r="O82" s="117"/>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row>
    <row r="83" spans="1:41" ht="27.75" hidden="1" customHeight="1">
      <c r="A83" s="32"/>
      <c r="B83" s="35"/>
      <c r="C83" s="1192"/>
      <c r="D83" s="1192"/>
      <c r="E83" s="1192"/>
      <c r="F83" s="1047"/>
      <c r="G83" s="2406" t="s">
        <v>348</v>
      </c>
      <c r="H83" s="2407"/>
      <c r="I83" s="2407"/>
      <c r="J83" s="2408"/>
      <c r="K83" s="2406" t="s">
        <v>327</v>
      </c>
      <c r="L83" s="2407"/>
      <c r="M83" s="2407"/>
      <c r="N83" s="2409"/>
      <c r="O83" s="119"/>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row>
    <row r="84" spans="1:41" ht="51" hidden="1" customHeight="1">
      <c r="A84" s="32"/>
      <c r="B84" s="35"/>
      <c r="C84" s="1192"/>
      <c r="D84" s="1192"/>
      <c r="E84" s="1192"/>
      <c r="F84" s="1047"/>
      <c r="G84" s="43" t="s">
        <v>108</v>
      </c>
      <c r="H84" s="43" t="s">
        <v>308</v>
      </c>
      <c r="I84" s="43" t="s">
        <v>109</v>
      </c>
      <c r="J84" s="43" t="s">
        <v>110</v>
      </c>
      <c r="K84" s="43" t="s">
        <v>108</v>
      </c>
      <c r="L84" s="43" t="s">
        <v>308</v>
      </c>
      <c r="M84" s="43" t="s">
        <v>109</v>
      </c>
      <c r="N84" s="43" t="s">
        <v>110</v>
      </c>
      <c r="O84" s="119"/>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row>
    <row r="85" spans="1:41" hidden="1">
      <c r="A85" s="32"/>
      <c r="B85" s="35"/>
      <c r="C85" s="1192"/>
      <c r="D85" s="1192"/>
      <c r="E85" s="1192"/>
      <c r="F85" s="1047"/>
      <c r="G85" s="133" t="s">
        <v>111</v>
      </c>
      <c r="H85" s="133" t="s">
        <v>111</v>
      </c>
      <c r="I85" s="133" t="s">
        <v>111</v>
      </c>
      <c r="J85" s="133" t="s">
        <v>111</v>
      </c>
      <c r="K85" s="133" t="s">
        <v>111</v>
      </c>
      <c r="L85" s="133" t="s">
        <v>111</v>
      </c>
      <c r="M85" s="133" t="s">
        <v>111</v>
      </c>
      <c r="N85" s="133" t="s">
        <v>111</v>
      </c>
      <c r="O85" s="119"/>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row>
    <row r="86" spans="1:41" ht="11.25" hidden="1" customHeight="1">
      <c r="A86" s="32"/>
      <c r="B86" s="145" t="s">
        <v>1774</v>
      </c>
      <c r="C86" s="1690"/>
      <c r="D86" s="1691"/>
      <c r="E86" s="1192"/>
      <c r="F86" s="1047"/>
      <c r="G86" s="1260"/>
      <c r="H86" s="1260"/>
      <c r="I86" s="1055">
        <f t="shared" ref="I86:I95" si="17">G86+H86</f>
        <v>0</v>
      </c>
      <c r="J86" s="1260"/>
      <c r="K86" s="1260"/>
      <c r="L86" s="1260"/>
      <c r="M86" s="1055">
        <f t="shared" ref="M86:M95" si="18">K86+L86</f>
        <v>0</v>
      </c>
      <c r="N86" s="1260"/>
      <c r="O86" s="117"/>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row>
    <row r="87" spans="1:41" ht="27.75" hidden="1" customHeight="1">
      <c r="A87" s="32"/>
      <c r="B87" s="2404" t="s">
        <v>1777</v>
      </c>
      <c r="C87" s="2342"/>
      <c r="D87" s="1691"/>
      <c r="E87" s="1192"/>
      <c r="F87" s="1047"/>
      <c r="G87" s="1260"/>
      <c r="H87" s="1260"/>
      <c r="I87" s="1055">
        <f t="shared" si="17"/>
        <v>0</v>
      </c>
      <c r="J87" s="1260"/>
      <c r="K87" s="1260"/>
      <c r="L87" s="1260"/>
      <c r="M87" s="1055">
        <f t="shared" si="18"/>
        <v>0</v>
      </c>
      <c r="N87" s="1260"/>
      <c r="O87" s="117"/>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ht="11.25" hidden="1" customHeight="1">
      <c r="A88" s="32"/>
      <c r="B88" s="148" t="s">
        <v>349</v>
      </c>
      <c r="C88" s="1690"/>
      <c r="D88" s="1691"/>
      <c r="E88" s="1192"/>
      <c r="F88" s="1047"/>
      <c r="G88" s="1260"/>
      <c r="H88" s="1260"/>
      <c r="I88" s="1055">
        <f t="shared" si="17"/>
        <v>0</v>
      </c>
      <c r="J88" s="1260"/>
      <c r="K88" s="1260"/>
      <c r="L88" s="1260"/>
      <c r="M88" s="1055">
        <f t="shared" si="18"/>
        <v>0</v>
      </c>
      <c r="N88" s="1260"/>
      <c r="O88" s="117"/>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row>
    <row r="89" spans="1:41" ht="11.25" hidden="1" customHeight="1">
      <c r="A89" s="32"/>
      <c r="B89" s="148" t="s">
        <v>350</v>
      </c>
      <c r="C89" s="1690"/>
      <c r="D89" s="1691"/>
      <c r="E89" s="1192"/>
      <c r="F89" s="1047"/>
      <c r="G89" s="1260"/>
      <c r="H89" s="1260"/>
      <c r="I89" s="1055">
        <f t="shared" si="17"/>
        <v>0</v>
      </c>
      <c r="J89" s="1260"/>
      <c r="K89" s="1260"/>
      <c r="L89" s="1260"/>
      <c r="M89" s="1055">
        <f t="shared" si="18"/>
        <v>0</v>
      </c>
      <c r="N89" s="1260"/>
      <c r="O89" s="117"/>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row>
    <row r="90" spans="1:41" ht="11.25" hidden="1" customHeight="1">
      <c r="A90" s="32"/>
      <c r="B90" s="148" t="s">
        <v>351</v>
      </c>
      <c r="C90" s="1690"/>
      <c r="D90" s="1691"/>
      <c r="E90" s="1192"/>
      <c r="F90" s="1047"/>
      <c r="G90" s="1260"/>
      <c r="H90" s="1260"/>
      <c r="I90" s="1055">
        <f t="shared" si="17"/>
        <v>0</v>
      </c>
      <c r="J90" s="1260"/>
      <c r="K90" s="1260"/>
      <c r="L90" s="1260"/>
      <c r="M90" s="1055">
        <f t="shared" si="18"/>
        <v>0</v>
      </c>
      <c r="N90" s="1260"/>
      <c r="O90" s="117"/>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row>
    <row r="91" spans="1:41" ht="24" hidden="1" customHeight="1">
      <c r="A91" s="32"/>
      <c r="B91" s="2405" t="s">
        <v>352</v>
      </c>
      <c r="C91" s="2342"/>
      <c r="D91" s="1691"/>
      <c r="E91" s="1192"/>
      <c r="F91" s="1047"/>
      <c r="G91" s="1260"/>
      <c r="H91" s="1260"/>
      <c r="I91" s="1055">
        <f t="shared" si="17"/>
        <v>0</v>
      </c>
      <c r="J91" s="1260"/>
      <c r="K91" s="1260"/>
      <c r="L91" s="1260"/>
      <c r="M91" s="1055">
        <f t="shared" si="18"/>
        <v>0</v>
      </c>
      <c r="N91" s="1260"/>
      <c r="O91" s="117"/>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row>
    <row r="92" spans="1:41" ht="11.25" hidden="1" customHeight="1">
      <c r="A92" s="32"/>
      <c r="B92" s="149" t="s">
        <v>353</v>
      </c>
      <c r="C92" s="1690"/>
      <c r="D92" s="1691"/>
      <c r="E92" s="1192"/>
      <c r="F92" s="1047"/>
      <c r="G92" s="1260"/>
      <c r="H92" s="1260"/>
      <c r="I92" s="1055">
        <f t="shared" si="17"/>
        <v>0</v>
      </c>
      <c r="J92" s="1260"/>
      <c r="K92" s="1260"/>
      <c r="L92" s="1260"/>
      <c r="M92" s="1055">
        <f t="shared" si="18"/>
        <v>0</v>
      </c>
      <c r="N92" s="1260"/>
      <c r="O92" s="117"/>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row>
    <row r="93" spans="1:41" ht="11.25" hidden="1" customHeight="1">
      <c r="A93" s="32"/>
      <c r="B93" s="149" t="s">
        <v>354</v>
      </c>
      <c r="C93" s="1690"/>
      <c r="D93" s="1691"/>
      <c r="E93" s="1192"/>
      <c r="F93" s="1047"/>
      <c r="G93" s="1260"/>
      <c r="H93" s="1260"/>
      <c r="I93" s="1055">
        <f t="shared" si="17"/>
        <v>0</v>
      </c>
      <c r="J93" s="1260"/>
      <c r="K93" s="1260"/>
      <c r="L93" s="1260"/>
      <c r="M93" s="1055">
        <f t="shared" si="18"/>
        <v>0</v>
      </c>
      <c r="N93" s="1260"/>
      <c r="O93" s="117"/>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row>
    <row r="94" spans="1:41" ht="11.25" hidden="1" customHeight="1">
      <c r="A94" s="32"/>
      <c r="B94" s="149" t="s">
        <v>317</v>
      </c>
      <c r="C94" s="1690"/>
      <c r="D94" s="1691"/>
      <c r="E94" s="1192"/>
      <c r="F94" s="1047"/>
      <c r="G94" s="1260"/>
      <c r="H94" s="1260"/>
      <c r="I94" s="1055">
        <f t="shared" si="17"/>
        <v>0</v>
      </c>
      <c r="J94" s="1260"/>
      <c r="K94" s="1260"/>
      <c r="L94" s="1260"/>
      <c r="M94" s="1055">
        <f t="shared" si="18"/>
        <v>0</v>
      </c>
      <c r="N94" s="1260"/>
      <c r="O94" s="117"/>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row>
    <row r="95" spans="1:41" ht="11.25" hidden="1" customHeight="1">
      <c r="A95" s="32"/>
      <c r="B95" s="149" t="s">
        <v>355</v>
      </c>
      <c r="C95" s="1690"/>
      <c r="D95" s="1691"/>
      <c r="E95" s="1192"/>
      <c r="F95" s="1047"/>
      <c r="G95" s="1260"/>
      <c r="H95" s="1260"/>
      <c r="I95" s="1055">
        <f t="shared" si="17"/>
        <v>0</v>
      </c>
      <c r="J95" s="1260"/>
      <c r="K95" s="1260"/>
      <c r="L95" s="1260"/>
      <c r="M95" s="1055">
        <f t="shared" si="18"/>
        <v>0</v>
      </c>
      <c r="N95" s="1260"/>
      <c r="O95" s="117"/>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row>
    <row r="96" spans="1:41" ht="11.25" hidden="1" customHeight="1">
      <c r="A96" s="32"/>
      <c r="B96" s="145" t="s">
        <v>1775</v>
      </c>
      <c r="C96" s="1690"/>
      <c r="D96" s="1691"/>
      <c r="E96" s="1192"/>
      <c r="F96" s="1047"/>
      <c r="G96" s="1267">
        <f t="shared" ref="G96:N96" si="19">SUM(G86:G95)</f>
        <v>0</v>
      </c>
      <c r="H96" s="1267">
        <f t="shared" si="19"/>
        <v>0</v>
      </c>
      <c r="I96" s="1267">
        <f t="shared" si="19"/>
        <v>0</v>
      </c>
      <c r="J96" s="1267">
        <f t="shared" si="19"/>
        <v>0</v>
      </c>
      <c r="K96" s="1267">
        <f t="shared" si="19"/>
        <v>0</v>
      </c>
      <c r="L96" s="1267">
        <f t="shared" si="19"/>
        <v>0</v>
      </c>
      <c r="M96" s="1267">
        <f t="shared" si="19"/>
        <v>0</v>
      </c>
      <c r="N96" s="1267">
        <f t="shared" si="19"/>
        <v>0</v>
      </c>
      <c r="O96" s="125"/>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row>
    <row r="97" spans="1:41" ht="11.25" hidden="1" customHeight="1">
      <c r="A97" s="32"/>
      <c r="B97" s="1692"/>
      <c r="C97" s="1691"/>
      <c r="D97" s="1691"/>
      <c r="E97" s="1192"/>
      <c r="F97" s="1047"/>
      <c r="G97" s="121"/>
      <c r="H97" s="121"/>
      <c r="I97" s="121"/>
      <c r="J97" s="121"/>
      <c r="K97" s="121"/>
      <c r="L97" s="121"/>
      <c r="M97" s="121"/>
      <c r="N97" s="121"/>
      <c r="O97" s="117"/>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row>
    <row r="98" spans="1:41" ht="11.25" hidden="1" customHeight="1">
      <c r="A98" s="32"/>
      <c r="B98" s="1064"/>
      <c r="C98" s="1192"/>
      <c r="D98" s="1192"/>
      <c r="E98" s="1192"/>
      <c r="F98" s="1047"/>
      <c r="G98" s="144"/>
      <c r="H98" s="144"/>
      <c r="I98" s="144"/>
      <c r="J98" s="144"/>
      <c r="K98" s="144"/>
      <c r="L98" s="144"/>
      <c r="M98" s="144"/>
      <c r="N98" s="144"/>
      <c r="O98" s="117"/>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row>
    <row r="99" spans="1:41" ht="25.5" hidden="1" customHeight="1">
      <c r="A99" s="32"/>
      <c r="B99" s="35"/>
      <c r="C99" s="1192"/>
      <c r="D99" s="1192"/>
      <c r="E99" s="1192"/>
      <c r="F99" s="1047"/>
      <c r="G99" s="2406" t="s">
        <v>328</v>
      </c>
      <c r="H99" s="2364"/>
      <c r="I99" s="2364"/>
      <c r="J99" s="2365"/>
      <c r="K99" s="2406" t="s">
        <v>356</v>
      </c>
      <c r="L99" s="2364"/>
      <c r="M99" s="2364"/>
      <c r="N99" s="2365"/>
      <c r="O99" s="119"/>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row>
    <row r="100" spans="1:41" ht="51.75" hidden="1" customHeight="1">
      <c r="A100" s="32"/>
      <c r="B100" s="35"/>
      <c r="C100" s="1192"/>
      <c r="D100" s="1192"/>
      <c r="E100" s="1192"/>
      <c r="F100" s="1047"/>
      <c r="G100" s="43" t="s">
        <v>108</v>
      </c>
      <c r="H100" s="43" t="s">
        <v>308</v>
      </c>
      <c r="I100" s="43" t="s">
        <v>109</v>
      </c>
      <c r="J100" s="43" t="s">
        <v>110</v>
      </c>
      <c r="K100" s="43" t="s">
        <v>108</v>
      </c>
      <c r="L100" s="43" t="s">
        <v>308</v>
      </c>
      <c r="M100" s="43" t="s">
        <v>109</v>
      </c>
      <c r="N100" s="43" t="s">
        <v>110</v>
      </c>
      <c r="O100" s="119"/>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row>
    <row r="101" spans="1:41" hidden="1">
      <c r="A101" s="32"/>
      <c r="B101" s="35"/>
      <c r="C101" s="1192"/>
      <c r="D101" s="1192"/>
      <c r="E101" s="1192"/>
      <c r="F101" s="1047"/>
      <c r="G101" s="133" t="s">
        <v>111</v>
      </c>
      <c r="H101" s="133" t="s">
        <v>111</v>
      </c>
      <c r="I101" s="133" t="s">
        <v>111</v>
      </c>
      <c r="J101" s="133" t="s">
        <v>111</v>
      </c>
      <c r="K101" s="133" t="s">
        <v>111</v>
      </c>
      <c r="L101" s="133" t="s">
        <v>111</v>
      </c>
      <c r="M101" s="133" t="s">
        <v>111</v>
      </c>
      <c r="N101" s="133" t="s">
        <v>111</v>
      </c>
      <c r="O101" s="119"/>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row>
    <row r="102" spans="1:41" ht="11.25" hidden="1" customHeight="1">
      <c r="A102" s="32"/>
      <c r="B102" s="145" t="s">
        <v>1778</v>
      </c>
      <c r="C102" s="1690"/>
      <c r="D102" s="1691"/>
      <c r="E102" s="1192"/>
      <c r="F102" s="1047"/>
      <c r="G102" s="1260"/>
      <c r="H102" s="1260"/>
      <c r="I102" s="1055">
        <f>G102+H102</f>
        <v>0</v>
      </c>
      <c r="J102" s="1260"/>
      <c r="K102" s="1260"/>
      <c r="L102" s="1260"/>
      <c r="M102" s="1055">
        <f t="shared" ref="M102:M111" si="20">K102+L102</f>
        <v>0</v>
      </c>
      <c r="N102" s="1260"/>
      <c r="O102" s="117"/>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row>
    <row r="103" spans="1:41" ht="27.75" hidden="1" customHeight="1">
      <c r="A103" s="32"/>
      <c r="B103" s="2404" t="s">
        <v>1777</v>
      </c>
      <c r="C103" s="2342"/>
      <c r="D103" s="1691"/>
      <c r="E103" s="1192"/>
      <c r="F103" s="1047"/>
      <c r="G103" s="1260"/>
      <c r="H103" s="1260"/>
      <c r="I103" s="1055">
        <f t="shared" ref="I103:I111" si="21">G103+H103</f>
        <v>0</v>
      </c>
      <c r="J103" s="1260"/>
      <c r="K103" s="1260"/>
      <c r="L103" s="1260"/>
      <c r="M103" s="1055">
        <f t="shared" si="20"/>
        <v>0</v>
      </c>
      <c r="N103" s="1260"/>
      <c r="O103" s="117"/>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row>
    <row r="104" spans="1:41" ht="11.25" hidden="1" customHeight="1">
      <c r="A104" s="32"/>
      <c r="B104" s="148" t="s">
        <v>349</v>
      </c>
      <c r="C104" s="1690"/>
      <c r="D104" s="1691"/>
      <c r="E104" s="1192"/>
      <c r="F104" s="1047"/>
      <c r="G104" s="1260"/>
      <c r="H104" s="1260"/>
      <c r="I104" s="1055">
        <f t="shared" si="21"/>
        <v>0</v>
      </c>
      <c r="J104" s="1260"/>
      <c r="K104" s="1260"/>
      <c r="L104" s="1260"/>
      <c r="M104" s="1055">
        <f t="shared" si="20"/>
        <v>0</v>
      </c>
      <c r="N104" s="1260"/>
      <c r="O104" s="117"/>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row>
    <row r="105" spans="1:41" ht="11.25" hidden="1" customHeight="1">
      <c r="A105" s="32"/>
      <c r="B105" s="148" t="s">
        <v>350</v>
      </c>
      <c r="C105" s="1690"/>
      <c r="D105" s="1691"/>
      <c r="E105" s="1192"/>
      <c r="F105" s="1047"/>
      <c r="G105" s="1260"/>
      <c r="H105" s="1260"/>
      <c r="I105" s="1055">
        <f t="shared" si="21"/>
        <v>0</v>
      </c>
      <c r="J105" s="1260"/>
      <c r="K105" s="1260"/>
      <c r="L105" s="1260"/>
      <c r="M105" s="1055">
        <f>K105+L105</f>
        <v>0</v>
      </c>
      <c r="N105" s="1260"/>
      <c r="O105" s="117"/>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row>
    <row r="106" spans="1:41" ht="11.25" hidden="1" customHeight="1">
      <c r="A106" s="32"/>
      <c r="B106" s="148" t="s">
        <v>351</v>
      </c>
      <c r="C106" s="1690"/>
      <c r="D106" s="1691"/>
      <c r="E106" s="1192"/>
      <c r="F106" s="1047"/>
      <c r="G106" s="1260"/>
      <c r="H106" s="1260"/>
      <c r="I106" s="1055">
        <f t="shared" si="21"/>
        <v>0</v>
      </c>
      <c r="J106" s="1260"/>
      <c r="K106" s="1260"/>
      <c r="L106" s="1260"/>
      <c r="M106" s="1055">
        <f t="shared" si="20"/>
        <v>0</v>
      </c>
      <c r="N106" s="1260"/>
      <c r="O106" s="117"/>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row>
    <row r="107" spans="1:41" ht="21.75" hidden="1" customHeight="1">
      <c r="A107" s="32"/>
      <c r="B107" s="2405" t="s">
        <v>352</v>
      </c>
      <c r="C107" s="2342"/>
      <c r="D107" s="1691"/>
      <c r="E107" s="1192"/>
      <c r="F107" s="1047"/>
      <c r="G107" s="1260"/>
      <c r="H107" s="1260"/>
      <c r="I107" s="1055">
        <f t="shared" si="21"/>
        <v>0</v>
      </c>
      <c r="J107" s="1260"/>
      <c r="K107" s="1260"/>
      <c r="L107" s="1260"/>
      <c r="M107" s="1055">
        <f t="shared" si="20"/>
        <v>0</v>
      </c>
      <c r="N107" s="1260"/>
      <c r="O107" s="117"/>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row>
    <row r="108" spans="1:41" ht="11.25" hidden="1" customHeight="1">
      <c r="A108" s="32"/>
      <c r="B108" s="149" t="s">
        <v>353</v>
      </c>
      <c r="C108" s="1690"/>
      <c r="D108" s="1691"/>
      <c r="E108" s="1192"/>
      <c r="F108" s="1047"/>
      <c r="G108" s="1260"/>
      <c r="H108" s="1260"/>
      <c r="I108" s="1055">
        <f t="shared" si="21"/>
        <v>0</v>
      </c>
      <c r="J108" s="1260"/>
      <c r="K108" s="1260"/>
      <c r="L108" s="1260"/>
      <c r="M108" s="1055">
        <f t="shared" si="20"/>
        <v>0</v>
      </c>
      <c r="N108" s="1260"/>
      <c r="O108" s="117"/>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row>
    <row r="109" spans="1:41" ht="11.25" hidden="1" customHeight="1">
      <c r="A109" s="32"/>
      <c r="B109" s="149" t="s">
        <v>354</v>
      </c>
      <c r="C109" s="1690"/>
      <c r="D109" s="1691"/>
      <c r="E109" s="1192"/>
      <c r="F109" s="1047"/>
      <c r="G109" s="1260"/>
      <c r="H109" s="1260"/>
      <c r="I109" s="1055">
        <f t="shared" si="21"/>
        <v>0</v>
      </c>
      <c r="J109" s="1260"/>
      <c r="K109" s="1260"/>
      <c r="L109" s="1260"/>
      <c r="M109" s="1055">
        <f t="shared" si="20"/>
        <v>0</v>
      </c>
      <c r="N109" s="1260"/>
      <c r="O109" s="117"/>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row>
    <row r="110" spans="1:41" ht="11.25" hidden="1" customHeight="1">
      <c r="A110" s="32"/>
      <c r="B110" s="149" t="s">
        <v>317</v>
      </c>
      <c r="C110" s="1690"/>
      <c r="D110" s="1691"/>
      <c r="E110" s="1192"/>
      <c r="F110" s="1047"/>
      <c r="G110" s="1260"/>
      <c r="H110" s="1260"/>
      <c r="I110" s="1055">
        <f t="shared" si="21"/>
        <v>0</v>
      </c>
      <c r="J110" s="1260"/>
      <c r="K110" s="1260"/>
      <c r="L110" s="1260"/>
      <c r="M110" s="1055">
        <f t="shared" si="20"/>
        <v>0</v>
      </c>
      <c r="N110" s="1260"/>
      <c r="O110" s="117"/>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row>
    <row r="111" spans="1:41" ht="11.25" hidden="1" customHeight="1">
      <c r="A111" s="32"/>
      <c r="B111" s="149" t="s">
        <v>355</v>
      </c>
      <c r="C111" s="1690"/>
      <c r="D111" s="1691"/>
      <c r="E111" s="1192"/>
      <c r="F111" s="1047"/>
      <c r="G111" s="1260"/>
      <c r="H111" s="1260"/>
      <c r="I111" s="1055">
        <f t="shared" si="21"/>
        <v>0</v>
      </c>
      <c r="J111" s="1260"/>
      <c r="K111" s="1260"/>
      <c r="L111" s="1260"/>
      <c r="M111" s="1055">
        <f t="shared" si="20"/>
        <v>0</v>
      </c>
      <c r="N111" s="1260"/>
      <c r="O111" s="117"/>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row>
    <row r="112" spans="1:41" ht="11.25" hidden="1" customHeight="1">
      <c r="A112" s="32"/>
      <c r="B112" s="145" t="s">
        <v>1775</v>
      </c>
      <c r="C112" s="1690"/>
      <c r="D112" s="1691"/>
      <c r="E112" s="1192"/>
      <c r="F112" s="1047"/>
      <c r="G112" s="1267">
        <f t="shared" ref="G112:N112" si="22">SUM(G102:G111)</f>
        <v>0</v>
      </c>
      <c r="H112" s="1267">
        <f t="shared" si="22"/>
        <v>0</v>
      </c>
      <c r="I112" s="1267">
        <f t="shared" si="22"/>
        <v>0</v>
      </c>
      <c r="J112" s="1267">
        <f t="shared" si="22"/>
        <v>0</v>
      </c>
      <c r="K112" s="1267">
        <f t="shared" si="22"/>
        <v>0</v>
      </c>
      <c r="L112" s="1267">
        <f t="shared" si="22"/>
        <v>0</v>
      </c>
      <c r="M112" s="1267">
        <f t="shared" si="22"/>
        <v>0</v>
      </c>
      <c r="N112" s="1267">
        <f t="shared" si="22"/>
        <v>0</v>
      </c>
      <c r="O112" s="125"/>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row>
    <row r="113" spans="1:41" ht="11.25" hidden="1" customHeight="1">
      <c r="A113" s="452"/>
      <c r="B113" s="145"/>
      <c r="C113" s="1790"/>
      <c r="D113" s="1791"/>
      <c r="E113" s="1048"/>
      <c r="F113" s="1047"/>
      <c r="G113" s="1238"/>
      <c r="H113" s="1238"/>
      <c r="I113" s="1238"/>
      <c r="J113" s="1238"/>
      <c r="K113" s="1238"/>
      <c r="L113" s="1238"/>
      <c r="M113" s="1238"/>
      <c r="N113" s="1238"/>
      <c r="O113" s="623"/>
      <c r="P113" s="452"/>
      <c r="Q113" s="452"/>
      <c r="R113" s="452"/>
      <c r="S113" s="452"/>
      <c r="T113" s="452"/>
      <c r="U113" s="452"/>
      <c r="V113" s="452"/>
      <c r="W113" s="452"/>
      <c r="X113" s="452"/>
      <c r="Y113" s="452"/>
      <c r="Z113" s="452"/>
      <c r="AA113" s="452"/>
      <c r="AB113" s="452"/>
      <c r="AC113" s="452"/>
      <c r="AD113" s="452"/>
      <c r="AE113" s="452"/>
      <c r="AF113" s="452"/>
      <c r="AG113" s="452"/>
      <c r="AH113" s="452"/>
      <c r="AI113" s="452"/>
      <c r="AJ113" s="452"/>
      <c r="AK113" s="452"/>
      <c r="AL113" s="452"/>
      <c r="AM113" s="452"/>
      <c r="AN113" s="452"/>
      <c r="AO113" s="452"/>
    </row>
    <row r="114" spans="1:41" ht="13.15" hidden="1" customHeight="1">
      <c r="A114" s="32"/>
      <c r="B114" s="145" t="s">
        <v>3081</v>
      </c>
      <c r="C114" s="1690"/>
      <c r="D114" s="1691"/>
      <c r="E114" s="1192"/>
      <c r="F114" s="1047"/>
      <c r="G114" s="1412">
        <f>G96+G112</f>
        <v>0</v>
      </c>
      <c r="H114" s="1412">
        <f t="shared" ref="H114:N114" si="23">H96+H112</f>
        <v>0</v>
      </c>
      <c r="I114" s="1412">
        <f t="shared" si="23"/>
        <v>0</v>
      </c>
      <c r="J114" s="1412">
        <f t="shared" si="23"/>
        <v>0</v>
      </c>
      <c r="K114" s="1412">
        <f t="shared" si="23"/>
        <v>0</v>
      </c>
      <c r="L114" s="1412">
        <f t="shared" si="23"/>
        <v>0</v>
      </c>
      <c r="M114" s="1412">
        <f t="shared" si="23"/>
        <v>0</v>
      </c>
      <c r="N114" s="1412">
        <f t="shared" si="23"/>
        <v>0</v>
      </c>
      <c r="O114" s="117"/>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row>
    <row r="115" spans="1:41" ht="11.25" customHeight="1">
      <c r="A115" s="32"/>
      <c r="B115" s="152"/>
      <c r="C115" s="151"/>
      <c r="D115" s="147"/>
      <c r="E115" s="47"/>
      <c r="F115" s="1047"/>
      <c r="G115" s="902"/>
      <c r="H115" s="902"/>
      <c r="I115" s="902"/>
      <c r="J115" s="902"/>
      <c r="K115" s="902"/>
      <c r="L115" s="902"/>
      <c r="M115" s="902"/>
      <c r="N115" s="902"/>
      <c r="O115" s="117"/>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row>
    <row r="116" spans="1:41" ht="11.25" customHeight="1">
      <c r="A116" s="32"/>
      <c r="B116" s="88" t="s">
        <v>326</v>
      </c>
      <c r="C116" s="153"/>
      <c r="D116" s="154"/>
      <c r="E116" s="88"/>
      <c r="F116" s="1642"/>
      <c r="G116" s="1269">
        <f>G79+K79+G63+K63+G26</f>
        <v>0</v>
      </c>
      <c r="H116" s="1269">
        <f>H79+L79+H63+L63+H26</f>
        <v>0</v>
      </c>
      <c r="I116" s="1269">
        <f>I79+M79+I63+M63+I26</f>
        <v>0</v>
      </c>
      <c r="J116" s="1269">
        <f>J79+N79+J63+N63+J26</f>
        <v>0</v>
      </c>
      <c r="K116" s="902"/>
      <c r="L116" s="902"/>
      <c r="M116" s="902"/>
      <c r="N116" s="902"/>
      <c r="O116" s="117"/>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row>
    <row r="117" spans="1:41" ht="11.25" hidden="1" customHeight="1">
      <c r="A117" s="32"/>
      <c r="B117" s="88" t="s">
        <v>1776</v>
      </c>
      <c r="C117" s="153"/>
      <c r="D117" s="154"/>
      <c r="E117" s="88"/>
      <c r="F117" s="1642"/>
      <c r="G117" s="1269">
        <f>G112+G96+K96+K112+K26</f>
        <v>0</v>
      </c>
      <c r="H117" s="1269">
        <f>H112+H96+L96+L112+L26</f>
        <v>0</v>
      </c>
      <c r="I117" s="1269">
        <f>I112+I96+M96+M112+M26</f>
        <v>0</v>
      </c>
      <c r="J117" s="1269">
        <f>J112+J96+N96+N112+N26</f>
        <v>0</v>
      </c>
      <c r="K117" s="902"/>
      <c r="L117" s="902"/>
      <c r="M117" s="902"/>
      <c r="N117" s="902"/>
      <c r="O117" s="117"/>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row>
    <row r="118" spans="1:41" ht="11.25" customHeight="1">
      <c r="A118" s="32"/>
      <c r="B118" s="150"/>
      <c r="C118" s="147"/>
      <c r="D118" s="147"/>
      <c r="E118" s="47"/>
      <c r="F118" s="1047"/>
      <c r="G118" s="121"/>
      <c r="H118" s="121"/>
      <c r="I118" s="121"/>
      <c r="J118" s="121"/>
      <c r="K118" s="121"/>
      <c r="L118" s="121"/>
      <c r="M118" s="121"/>
      <c r="N118" s="121"/>
      <c r="O118" s="117"/>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row>
    <row r="119" spans="1:41" ht="12" customHeight="1">
      <c r="A119" s="32"/>
      <c r="B119" s="124"/>
      <c r="C119" s="47"/>
      <c r="D119" s="47"/>
      <c r="E119" s="47"/>
      <c r="F119" s="1047"/>
      <c r="G119" s="47"/>
      <c r="H119" s="47"/>
      <c r="I119" s="47"/>
      <c r="J119" s="47"/>
      <c r="K119" s="47"/>
      <c r="L119" s="47"/>
      <c r="M119" s="47"/>
      <c r="N119" s="47"/>
      <c r="O119" s="117"/>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row>
    <row r="120" spans="1:41" ht="12" customHeight="1">
      <c r="A120" s="32"/>
      <c r="B120" s="14"/>
      <c r="C120" s="32"/>
      <c r="D120" s="32"/>
      <c r="E120" s="32"/>
      <c r="F120" s="452"/>
      <c r="G120" s="2375">
        <v>45473</v>
      </c>
      <c r="H120" s="2376"/>
      <c r="I120" s="2376"/>
      <c r="J120" s="2377"/>
      <c r="K120" s="2371">
        <v>45107</v>
      </c>
      <c r="L120" s="2372"/>
      <c r="M120" s="2372"/>
      <c r="N120" s="2372"/>
      <c r="O120" s="119"/>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row>
    <row r="121" spans="1:41" ht="36">
      <c r="A121" s="32"/>
      <c r="B121" s="14"/>
      <c r="C121" s="32"/>
      <c r="D121" s="32"/>
      <c r="E121" s="32"/>
      <c r="F121" s="452"/>
      <c r="G121" s="43" t="s">
        <v>108</v>
      </c>
      <c r="H121" s="43" t="s">
        <v>308</v>
      </c>
      <c r="I121" s="43" t="s">
        <v>109</v>
      </c>
      <c r="J121" s="1974" t="s">
        <v>110</v>
      </c>
      <c r="K121" s="2126" t="s">
        <v>108</v>
      </c>
      <c r="L121" s="2126" t="s">
        <v>308</v>
      </c>
      <c r="M121" s="2126" t="s">
        <v>109</v>
      </c>
      <c r="N121" s="2126" t="s">
        <v>110</v>
      </c>
      <c r="O121" s="119"/>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row>
    <row r="122" spans="1:41" ht="12" customHeight="1">
      <c r="A122" s="32"/>
      <c r="B122" s="14"/>
      <c r="C122" s="32"/>
      <c r="D122" s="32"/>
      <c r="E122" s="32"/>
      <c r="F122" s="452"/>
      <c r="G122" s="45" t="s">
        <v>111</v>
      </c>
      <c r="H122" s="45" t="s">
        <v>111</v>
      </c>
      <c r="I122" s="45" t="s">
        <v>111</v>
      </c>
      <c r="J122" s="2106" t="s">
        <v>111</v>
      </c>
      <c r="K122" s="2127" t="s">
        <v>111</v>
      </c>
      <c r="L122" s="2127" t="s">
        <v>111</v>
      </c>
      <c r="M122" s="2127" t="s">
        <v>111</v>
      </c>
      <c r="N122" s="2127" t="s">
        <v>111</v>
      </c>
      <c r="O122" s="119"/>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row>
    <row r="123" spans="1:41" ht="12" customHeight="1">
      <c r="A123" s="32"/>
      <c r="B123" s="14" t="s">
        <v>357</v>
      </c>
      <c r="C123" s="32"/>
      <c r="D123" s="32"/>
      <c r="E123" s="32"/>
      <c r="F123" s="452"/>
      <c r="G123" s="870"/>
      <c r="H123" s="870"/>
      <c r="I123" s="870"/>
      <c r="J123" s="1092"/>
      <c r="K123" s="2102"/>
      <c r="L123" s="2102"/>
      <c r="M123" s="2102"/>
      <c r="N123" s="2102"/>
      <c r="O123" s="117"/>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row>
    <row r="124" spans="1:41" ht="12.75" customHeight="1">
      <c r="A124" s="32"/>
      <c r="B124" s="147" t="s">
        <v>3210</v>
      </c>
      <c r="C124" s="32"/>
      <c r="D124" s="32"/>
      <c r="E124" s="32"/>
      <c r="F124" s="452"/>
      <c r="G124" s="1253"/>
      <c r="H124" s="1253"/>
      <c r="I124" s="1266">
        <f t="shared" ref="I124:I129" si="24">SUM(G124:H124)</f>
        <v>0</v>
      </c>
      <c r="J124" s="2107"/>
      <c r="K124" s="2109"/>
      <c r="L124" s="2109"/>
      <c r="M124" s="2110">
        <f t="shared" ref="M124:M129" si="25">SUM(K124:L124)</f>
        <v>0</v>
      </c>
      <c r="N124" s="2109"/>
      <c r="O124" s="117"/>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row>
    <row r="125" spans="1:41" ht="12.75" customHeight="1">
      <c r="A125" s="32"/>
      <c r="B125" s="53" t="s">
        <v>238</v>
      </c>
      <c r="C125" s="32"/>
      <c r="D125" s="32"/>
      <c r="E125" s="32"/>
      <c r="F125" s="452"/>
      <c r="G125" s="1253"/>
      <c r="H125" s="1253"/>
      <c r="I125" s="1266">
        <f t="shared" si="24"/>
        <v>0</v>
      </c>
      <c r="J125" s="2107"/>
      <c r="K125" s="2109"/>
      <c r="L125" s="2109"/>
      <c r="M125" s="2110">
        <f t="shared" si="25"/>
        <v>0</v>
      </c>
      <c r="N125" s="2109"/>
      <c r="O125" s="117"/>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row>
    <row r="126" spans="1:41" ht="12.75" customHeight="1">
      <c r="A126" s="32"/>
      <c r="B126" s="53" t="s">
        <v>239</v>
      </c>
      <c r="C126" s="32"/>
      <c r="D126" s="32"/>
      <c r="E126" s="32"/>
      <c r="F126" s="452"/>
      <c r="G126" s="1253"/>
      <c r="H126" s="1253"/>
      <c r="I126" s="1266">
        <f t="shared" si="24"/>
        <v>0</v>
      </c>
      <c r="J126" s="2107"/>
      <c r="K126" s="2109"/>
      <c r="L126" s="2109"/>
      <c r="M126" s="2110">
        <f t="shared" si="25"/>
        <v>0</v>
      </c>
      <c r="N126" s="2109"/>
      <c r="O126" s="117"/>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row>
    <row r="127" spans="1:41" ht="12.75" customHeight="1">
      <c r="A127" s="32"/>
      <c r="B127" s="53" t="s">
        <v>240</v>
      </c>
      <c r="C127" s="32"/>
      <c r="D127" s="32"/>
      <c r="E127" s="32"/>
      <c r="F127" s="452"/>
      <c r="G127" s="1253"/>
      <c r="H127" s="1253"/>
      <c r="I127" s="1266">
        <f t="shared" si="24"/>
        <v>0</v>
      </c>
      <c r="J127" s="2107"/>
      <c r="K127" s="2109"/>
      <c r="L127" s="2109"/>
      <c r="M127" s="2110">
        <f t="shared" si="25"/>
        <v>0</v>
      </c>
      <c r="N127" s="2109"/>
      <c r="O127" s="117"/>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row>
    <row r="128" spans="1:41" ht="12.75" customHeight="1">
      <c r="A128" s="32"/>
      <c r="B128" s="53" t="s">
        <v>358</v>
      </c>
      <c r="C128" s="32"/>
      <c r="D128" s="32"/>
      <c r="E128" s="32"/>
      <c r="F128" s="452"/>
      <c r="G128" s="1253"/>
      <c r="H128" s="1253"/>
      <c r="I128" s="1266">
        <f t="shared" si="24"/>
        <v>0</v>
      </c>
      <c r="J128" s="2107"/>
      <c r="K128" s="2109"/>
      <c r="L128" s="2109"/>
      <c r="M128" s="2110">
        <f t="shared" si="25"/>
        <v>0</v>
      </c>
      <c r="N128" s="2109"/>
      <c r="O128" s="117"/>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row>
    <row r="129" spans="1:41" ht="12.75" customHeight="1">
      <c r="A129" s="32"/>
      <c r="B129" s="1253" t="s">
        <v>228</v>
      </c>
      <c r="C129" s="32"/>
      <c r="D129" s="32"/>
      <c r="E129" s="32"/>
      <c r="F129" s="452"/>
      <c r="G129" s="1253"/>
      <c r="H129" s="1253"/>
      <c r="I129" s="1266">
        <f t="shared" si="24"/>
        <v>0</v>
      </c>
      <c r="J129" s="2107"/>
      <c r="K129" s="2109"/>
      <c r="L129" s="2109"/>
      <c r="M129" s="2110">
        <f t="shared" si="25"/>
        <v>0</v>
      </c>
      <c r="N129" s="2109"/>
      <c r="O129" s="117"/>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row>
    <row r="130" spans="1:41" ht="12.75" customHeight="1">
      <c r="A130" s="32"/>
      <c r="B130" s="156" t="s">
        <v>198</v>
      </c>
      <c r="C130" s="32"/>
      <c r="D130" s="32"/>
      <c r="E130" s="32"/>
      <c r="F130" s="452"/>
      <c r="G130" s="1189">
        <f t="shared" ref="G130:N130" si="26">SUM(G124:G129)</f>
        <v>0</v>
      </c>
      <c r="H130" s="1189">
        <f>SUM(H124:H129)</f>
        <v>0</v>
      </c>
      <c r="I130" s="1189">
        <f>SUM(I124:I129)</f>
        <v>0</v>
      </c>
      <c r="J130" s="2068">
        <f t="shared" si="26"/>
        <v>0</v>
      </c>
      <c r="K130" s="2102">
        <f t="shared" si="26"/>
        <v>0</v>
      </c>
      <c r="L130" s="2102">
        <f t="shared" si="26"/>
        <v>0</v>
      </c>
      <c r="M130" s="2102">
        <f>SUM(M124:M129)</f>
        <v>0</v>
      </c>
      <c r="N130" s="2102">
        <f t="shared" si="26"/>
        <v>0</v>
      </c>
      <c r="O130" s="125"/>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row>
    <row r="131" spans="1:41" ht="12" customHeight="1">
      <c r="A131" s="32"/>
      <c r="B131" s="53" t="s">
        <v>339</v>
      </c>
      <c r="C131" s="47"/>
      <c r="D131" s="47"/>
      <c r="E131" s="47"/>
      <c r="F131" s="1047"/>
      <c r="G131" s="1241">
        <f>-G186</f>
        <v>0</v>
      </c>
      <c r="H131" s="1241">
        <f t="shared" ref="H131:N131" si="27">-H186</f>
        <v>0</v>
      </c>
      <c r="I131" s="1241">
        <f t="shared" si="27"/>
        <v>0</v>
      </c>
      <c r="J131" s="1608">
        <f t="shared" si="27"/>
        <v>0</v>
      </c>
      <c r="K131" s="2111">
        <f t="shared" si="27"/>
        <v>0</v>
      </c>
      <c r="L131" s="2111">
        <f t="shared" si="27"/>
        <v>0</v>
      </c>
      <c r="M131" s="2111">
        <f t="shared" si="27"/>
        <v>0</v>
      </c>
      <c r="N131" s="2111">
        <f t="shared" si="27"/>
        <v>0</v>
      </c>
      <c r="O131" s="117"/>
      <c r="P131" s="32"/>
      <c r="Q131" s="32"/>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row>
    <row r="132" spans="1:41" ht="12" customHeight="1" thickBot="1">
      <c r="A132" s="32"/>
      <c r="B132" s="124"/>
      <c r="C132" s="47"/>
      <c r="D132" s="47"/>
      <c r="E132" s="47"/>
      <c r="F132" s="1047"/>
      <c r="G132" s="1242">
        <f t="shared" ref="G132:N132" si="28">SUM(G130:G131)</f>
        <v>0</v>
      </c>
      <c r="H132" s="1242">
        <f t="shared" si="28"/>
        <v>0</v>
      </c>
      <c r="I132" s="1242">
        <f>SUM(I130:I131)</f>
        <v>0</v>
      </c>
      <c r="J132" s="1326">
        <f t="shared" si="28"/>
        <v>0</v>
      </c>
      <c r="K132" s="2102">
        <f t="shared" si="28"/>
        <v>0</v>
      </c>
      <c r="L132" s="2102">
        <f t="shared" si="28"/>
        <v>0</v>
      </c>
      <c r="M132" s="2102">
        <f>SUM(M130:M131)</f>
        <v>0</v>
      </c>
      <c r="N132" s="2102">
        <f t="shared" si="28"/>
        <v>0</v>
      </c>
      <c r="O132" s="126"/>
      <c r="P132" s="32"/>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row>
    <row r="133" spans="1:41" ht="12" customHeight="1" thickTop="1">
      <c r="A133" s="452"/>
      <c r="B133" s="1321"/>
      <c r="C133" s="1047"/>
      <c r="D133" s="1047"/>
      <c r="E133" s="1047"/>
      <c r="F133" s="1047"/>
      <c r="G133" s="1248"/>
      <c r="H133" s="1248"/>
      <c r="I133" s="1248"/>
      <c r="J133" s="1248"/>
      <c r="K133" s="2102"/>
      <c r="L133" s="2102"/>
      <c r="M133" s="2102"/>
      <c r="N133" s="2102"/>
      <c r="O133" s="623"/>
      <c r="P133" s="452"/>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row>
    <row r="134" spans="1:41" ht="12" customHeight="1">
      <c r="A134" s="452"/>
      <c r="B134" s="1322" t="s">
        <v>324</v>
      </c>
      <c r="C134" s="1322"/>
      <c r="D134" s="626"/>
      <c r="E134" s="452"/>
      <c r="F134" s="452"/>
      <c r="G134" s="1323"/>
      <c r="H134" s="1263"/>
      <c r="I134" s="1248">
        <f>SUM(G134:H134)</f>
        <v>0</v>
      </c>
      <c r="J134" s="1263"/>
      <c r="K134" s="2103"/>
      <c r="L134" s="2103"/>
      <c r="M134" s="2102">
        <f>SUM(K134:L134)</f>
        <v>0</v>
      </c>
      <c r="N134" s="2103"/>
      <c r="O134" s="623"/>
      <c r="P134" s="452"/>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row>
    <row r="135" spans="1:41" ht="12" customHeight="1">
      <c r="A135" s="452"/>
      <c r="B135" s="1322" t="s">
        <v>325</v>
      </c>
      <c r="C135" s="1322"/>
      <c r="D135" s="1324"/>
      <c r="E135" s="452"/>
      <c r="F135" s="452"/>
      <c r="G135" s="1323"/>
      <c r="H135" s="1263"/>
      <c r="I135" s="1248">
        <f>SUM(G135:H135)</f>
        <v>0</v>
      </c>
      <c r="J135" s="1263"/>
      <c r="K135" s="2103"/>
      <c r="L135" s="2103"/>
      <c r="M135" s="2102">
        <f>SUM(K135:L135)</f>
        <v>0</v>
      </c>
      <c r="N135" s="2103"/>
      <c r="O135" s="623"/>
      <c r="P135" s="452"/>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row>
    <row r="136" spans="1:41" ht="12" customHeight="1" thickBot="1">
      <c r="A136" s="452"/>
      <c r="B136" s="1325" t="s">
        <v>198</v>
      </c>
      <c r="C136" s="1325"/>
      <c r="D136" s="626"/>
      <c r="E136" s="452"/>
      <c r="F136" s="452"/>
      <c r="G136" s="1326">
        <f t="shared" ref="G136:N136" si="29">SUM(G134:G135)</f>
        <v>0</v>
      </c>
      <c r="H136" s="1326">
        <f t="shared" si="29"/>
        <v>0</v>
      </c>
      <c r="I136" s="1326">
        <f t="shared" si="29"/>
        <v>0</v>
      </c>
      <c r="J136" s="1326">
        <f t="shared" si="29"/>
        <v>0</v>
      </c>
      <c r="K136" s="2102">
        <f t="shared" si="29"/>
        <v>0</v>
      </c>
      <c r="L136" s="2102">
        <f t="shared" si="29"/>
        <v>0</v>
      </c>
      <c r="M136" s="2102">
        <f t="shared" si="29"/>
        <v>0</v>
      </c>
      <c r="N136" s="2102">
        <f t="shared" si="29"/>
        <v>0</v>
      </c>
      <c r="O136" s="623"/>
      <c r="P136" s="452"/>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row>
    <row r="137" spans="1:41" ht="12" customHeight="1" thickTop="1">
      <c r="A137" s="452"/>
      <c r="B137" s="1325"/>
      <c r="C137" s="1325"/>
      <c r="D137" s="626"/>
      <c r="E137" s="452"/>
      <c r="F137" s="452"/>
      <c r="G137" s="1092"/>
      <c r="H137" s="1092"/>
      <c r="I137" s="1092"/>
      <c r="J137" s="1092"/>
      <c r="K137" s="2102"/>
      <c r="L137" s="2102"/>
      <c r="M137" s="2102"/>
      <c r="N137" s="2102"/>
      <c r="O137" s="623"/>
      <c r="P137" s="452"/>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row>
    <row r="138" spans="1:41" ht="12" customHeight="1">
      <c r="A138" s="452"/>
      <c r="B138" s="1327" t="s">
        <v>326</v>
      </c>
      <c r="C138" s="1327"/>
      <c r="D138" s="1327"/>
      <c r="E138" s="1327"/>
      <c r="F138" s="1327"/>
      <c r="G138" s="1328">
        <f t="shared" ref="G138:N138" si="30">G132-G136</f>
        <v>0</v>
      </c>
      <c r="H138" s="1328">
        <f t="shared" si="30"/>
        <v>0</v>
      </c>
      <c r="I138" s="1328">
        <f t="shared" si="30"/>
        <v>0</v>
      </c>
      <c r="J138" s="1328">
        <f t="shared" si="30"/>
        <v>0</v>
      </c>
      <c r="K138" s="2105">
        <f t="shared" si="30"/>
        <v>0</v>
      </c>
      <c r="L138" s="2105">
        <f t="shared" si="30"/>
        <v>0</v>
      </c>
      <c r="M138" s="2105">
        <f t="shared" si="30"/>
        <v>0</v>
      </c>
      <c r="N138" s="2105">
        <f t="shared" si="30"/>
        <v>0</v>
      </c>
      <c r="O138" s="623"/>
      <c r="P138" s="452"/>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row>
    <row r="139" spans="1:41" ht="12" customHeight="1">
      <c r="A139" s="14"/>
      <c r="B139" s="34"/>
      <c r="C139" s="34"/>
      <c r="D139" s="34"/>
      <c r="E139" s="34"/>
      <c r="F139" s="1052"/>
      <c r="G139" s="34"/>
      <c r="H139" s="32"/>
      <c r="I139" s="32"/>
      <c r="J139" s="452"/>
      <c r="K139" s="2128"/>
      <c r="L139" s="2128"/>
      <c r="M139" s="2128"/>
      <c r="N139" s="2128"/>
      <c r="O139" s="117"/>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row>
    <row r="140" spans="1:41" ht="18" customHeight="1">
      <c r="A140" s="99"/>
      <c r="B140" s="2007" t="s">
        <v>359</v>
      </c>
      <c r="C140" s="127"/>
      <c r="E140" s="128"/>
      <c r="F140" s="1640"/>
      <c r="G140" s="128"/>
      <c r="H140" s="127"/>
      <c r="I140" s="127"/>
      <c r="J140" s="1040"/>
      <c r="K140" s="2129"/>
      <c r="L140" s="2129"/>
      <c r="M140" s="2129"/>
      <c r="N140" s="2130"/>
      <c r="O140" s="130" t="s">
        <v>360</v>
      </c>
      <c r="P140" s="99"/>
      <c r="AD140" s="32"/>
      <c r="AE140" s="32"/>
      <c r="AF140" s="32"/>
      <c r="AG140" s="32"/>
      <c r="AH140" s="32"/>
      <c r="AI140" s="32"/>
      <c r="AJ140" s="32"/>
      <c r="AK140" s="32"/>
      <c r="AL140" s="32"/>
      <c r="AM140" s="32"/>
      <c r="AN140" s="32"/>
      <c r="AO140" s="32"/>
    </row>
    <row r="141" spans="1:41">
      <c r="A141" s="99"/>
      <c r="B141" s="127"/>
      <c r="C141" s="127"/>
      <c r="D141" s="127"/>
      <c r="E141" s="127"/>
      <c r="F141" s="1040"/>
      <c r="G141" s="2413">
        <v>45473</v>
      </c>
      <c r="H141" s="2376"/>
      <c r="I141" s="2376"/>
      <c r="J141" s="2377"/>
      <c r="K141" s="2414">
        <v>45107</v>
      </c>
      <c r="L141" s="2372"/>
      <c r="M141" s="2372"/>
      <c r="N141" s="2372"/>
      <c r="O141" s="131"/>
      <c r="P141" s="99"/>
      <c r="AE141" s="32"/>
      <c r="AF141" s="32"/>
      <c r="AG141" s="32"/>
      <c r="AH141" s="32"/>
      <c r="AI141" s="32"/>
      <c r="AJ141" s="32"/>
      <c r="AK141" s="32"/>
      <c r="AL141" s="32"/>
      <c r="AM141" s="32"/>
      <c r="AN141" s="32"/>
      <c r="AO141" s="32"/>
    </row>
    <row r="142" spans="1:41" ht="36">
      <c r="A142" s="99"/>
      <c r="B142" s="127"/>
      <c r="C142" s="127"/>
      <c r="D142" s="127"/>
      <c r="E142" s="127"/>
      <c r="F142" s="1040"/>
      <c r="G142" s="43" t="s">
        <v>108</v>
      </c>
      <c r="H142" s="43" t="s">
        <v>308</v>
      </c>
      <c r="I142" s="157" t="s">
        <v>109</v>
      </c>
      <c r="J142" s="2125" t="s">
        <v>342</v>
      </c>
      <c r="K142" s="2126" t="s">
        <v>108</v>
      </c>
      <c r="L142" s="2126" t="s">
        <v>308</v>
      </c>
      <c r="M142" s="2126" t="s">
        <v>109</v>
      </c>
      <c r="N142" s="2126" t="s">
        <v>342</v>
      </c>
      <c r="O142" s="129"/>
      <c r="P142" s="99"/>
      <c r="AE142" s="32"/>
      <c r="AF142" s="32"/>
      <c r="AG142" s="32"/>
      <c r="AH142" s="32"/>
      <c r="AI142" s="32"/>
      <c r="AJ142" s="32"/>
      <c r="AK142" s="32"/>
      <c r="AL142" s="32"/>
      <c r="AM142" s="32"/>
      <c r="AN142" s="32"/>
      <c r="AO142" s="32"/>
    </row>
    <row r="143" spans="1:41">
      <c r="A143" s="99"/>
      <c r="B143" s="127"/>
      <c r="C143" s="127"/>
      <c r="D143" s="127"/>
      <c r="E143" s="127"/>
      <c r="F143" s="1040"/>
      <c r="G143" s="133" t="s">
        <v>111</v>
      </c>
      <c r="H143" s="133" t="s">
        <v>111</v>
      </c>
      <c r="I143" s="133" t="s">
        <v>111</v>
      </c>
      <c r="J143" s="2113" t="s">
        <v>111</v>
      </c>
      <c r="K143" s="2131" t="s">
        <v>111</v>
      </c>
      <c r="L143" s="2131" t="s">
        <v>111</v>
      </c>
      <c r="M143" s="2131" t="s">
        <v>111</v>
      </c>
      <c r="N143" s="2131" t="s">
        <v>111</v>
      </c>
      <c r="O143" s="129"/>
      <c r="P143" s="99"/>
      <c r="AE143" s="32"/>
      <c r="AF143" s="32"/>
      <c r="AG143" s="32"/>
      <c r="AH143" s="32"/>
      <c r="AI143" s="32"/>
      <c r="AJ143" s="32"/>
      <c r="AK143" s="32"/>
      <c r="AL143" s="32"/>
      <c r="AM143" s="32"/>
      <c r="AN143" s="32"/>
      <c r="AO143" s="32"/>
    </row>
    <row r="144" spans="1:41">
      <c r="A144" s="99"/>
      <c r="B144" s="127" t="s">
        <v>343</v>
      </c>
      <c r="C144" s="127"/>
      <c r="D144" s="127"/>
      <c r="E144" s="134"/>
      <c r="F144" s="1641"/>
      <c r="G144" s="1259"/>
      <c r="H144" s="1259"/>
      <c r="I144" s="1054">
        <f>SUM(G144:H144)</f>
        <v>0</v>
      </c>
      <c r="J144" s="2114"/>
      <c r="K144" s="2120"/>
      <c r="L144" s="2120"/>
      <c r="M144" s="2103">
        <f>SUM(K144:L144)</f>
        <v>0</v>
      </c>
      <c r="N144" s="2103"/>
      <c r="O144" s="135"/>
      <c r="P144" s="99"/>
      <c r="AE144" s="32"/>
      <c r="AF144" s="32"/>
      <c r="AG144" s="32"/>
      <c r="AH144" s="32"/>
      <c r="AI144" s="32"/>
      <c r="AJ144" s="32"/>
      <c r="AK144" s="32"/>
      <c r="AL144" s="32"/>
      <c r="AM144" s="32"/>
      <c r="AN144" s="32"/>
      <c r="AO144" s="32"/>
    </row>
    <row r="145" spans="1:41">
      <c r="A145" s="99"/>
      <c r="B145" s="127" t="s">
        <v>344</v>
      </c>
      <c r="C145" s="127"/>
      <c r="D145" s="127"/>
      <c r="E145" s="134"/>
      <c r="F145" s="1641"/>
      <c r="G145" s="1259"/>
      <c r="H145" s="1259"/>
      <c r="I145" s="1054">
        <f>SUM(G145:H145)</f>
        <v>0</v>
      </c>
      <c r="J145" s="2114"/>
      <c r="K145" s="2120"/>
      <c r="L145" s="2120"/>
      <c r="M145" s="2103">
        <f>SUM(K145:L145)</f>
        <v>0</v>
      </c>
      <c r="N145" s="2103"/>
      <c r="O145" s="135"/>
      <c r="P145" s="99"/>
      <c r="AE145" s="32"/>
      <c r="AF145" s="32"/>
      <c r="AG145" s="32"/>
      <c r="AH145" s="32"/>
      <c r="AI145" s="32"/>
      <c r="AJ145" s="32"/>
      <c r="AK145" s="32"/>
      <c r="AL145" s="32"/>
      <c r="AM145" s="32"/>
      <c r="AN145" s="32"/>
      <c r="AO145" s="32"/>
    </row>
    <row r="146" spans="1:41">
      <c r="A146" s="136"/>
      <c r="B146" s="127" t="s">
        <v>345</v>
      </c>
      <c r="C146" s="127"/>
      <c r="D146" s="127"/>
      <c r="E146" s="134"/>
      <c r="F146" s="1641"/>
      <c r="G146" s="1259"/>
      <c r="H146" s="1259"/>
      <c r="I146" s="1054">
        <f>SUM(G146:H146)</f>
        <v>0</v>
      </c>
      <c r="J146" s="2114"/>
      <c r="K146" s="2120"/>
      <c r="L146" s="2120"/>
      <c r="M146" s="2103">
        <f>SUM(K146:L146)</f>
        <v>0</v>
      </c>
      <c r="N146" s="2103"/>
      <c r="O146" s="135"/>
      <c r="P146" s="136"/>
      <c r="Q146" s="27"/>
      <c r="R146" s="27"/>
      <c r="S146" s="27"/>
      <c r="T146" s="27"/>
      <c r="U146" s="27"/>
      <c r="V146" s="27"/>
      <c r="W146" s="27"/>
      <c r="X146" s="27"/>
      <c r="Y146" s="27"/>
      <c r="Z146" s="27"/>
      <c r="AA146" s="27"/>
      <c r="AB146" s="27"/>
      <c r="AC146" s="27"/>
      <c r="AD146" s="27"/>
      <c r="AE146" s="32"/>
      <c r="AF146" s="32"/>
      <c r="AG146" s="32"/>
      <c r="AH146" s="32"/>
      <c r="AI146" s="32"/>
      <c r="AJ146" s="32"/>
      <c r="AK146" s="32"/>
      <c r="AL146" s="32"/>
      <c r="AM146" s="32"/>
      <c r="AN146" s="32"/>
      <c r="AO146" s="32"/>
    </row>
    <row r="147" spans="1:41">
      <c r="A147" s="99"/>
      <c r="B147" s="127" t="s">
        <v>346</v>
      </c>
      <c r="C147" s="127"/>
      <c r="D147" s="127"/>
      <c r="E147" s="134"/>
      <c r="F147" s="1641"/>
      <c r="G147" s="1259"/>
      <c r="H147" s="1259"/>
      <c r="I147" s="1054">
        <f>SUM(G147:H147)</f>
        <v>0</v>
      </c>
      <c r="J147" s="2114"/>
      <c r="K147" s="2120"/>
      <c r="L147" s="2120"/>
      <c r="M147" s="2103">
        <f>SUM(K147:L147)</f>
        <v>0</v>
      </c>
      <c r="N147" s="2103"/>
      <c r="O147" s="135"/>
      <c r="P147" s="99"/>
      <c r="AE147" s="32"/>
      <c r="AF147" s="32"/>
      <c r="AG147" s="32"/>
      <c r="AH147" s="32"/>
      <c r="AI147" s="32"/>
      <c r="AJ147" s="32"/>
      <c r="AK147" s="32"/>
      <c r="AL147" s="32"/>
      <c r="AM147" s="32"/>
      <c r="AN147" s="32"/>
      <c r="AO147" s="32"/>
    </row>
    <row r="148" spans="1:41">
      <c r="A148" s="99"/>
      <c r="B148" s="137" t="s">
        <v>198</v>
      </c>
      <c r="C148" s="127"/>
      <c r="D148" s="127"/>
      <c r="E148" s="127"/>
      <c r="F148" s="1040"/>
      <c r="G148" s="1267">
        <f t="shared" ref="G148:N148" si="31">SUM(G144:G147)</f>
        <v>0</v>
      </c>
      <c r="H148" s="1267">
        <f t="shared" si="31"/>
        <v>0</v>
      </c>
      <c r="I148" s="1267">
        <f t="shared" si="31"/>
        <v>0</v>
      </c>
      <c r="J148" s="2115">
        <f t="shared" si="31"/>
        <v>0</v>
      </c>
      <c r="K148" s="2121">
        <f t="shared" si="31"/>
        <v>0</v>
      </c>
      <c r="L148" s="2121">
        <f t="shared" si="31"/>
        <v>0</v>
      </c>
      <c r="M148" s="2121">
        <f t="shared" si="31"/>
        <v>0</v>
      </c>
      <c r="N148" s="2121">
        <f t="shared" si="31"/>
        <v>0</v>
      </c>
      <c r="O148" s="138"/>
      <c r="P148" s="99"/>
      <c r="AE148" s="32"/>
      <c r="AF148" s="32"/>
      <c r="AG148" s="32"/>
      <c r="AH148" s="32"/>
      <c r="AI148" s="32"/>
      <c r="AJ148" s="32"/>
      <c r="AK148" s="32"/>
      <c r="AL148" s="32"/>
      <c r="AM148" s="32"/>
      <c r="AN148" s="32"/>
      <c r="AO148" s="32"/>
    </row>
    <row r="149" spans="1:41">
      <c r="A149" s="99"/>
      <c r="B149" s="127"/>
      <c r="C149" s="127"/>
      <c r="D149" s="134"/>
      <c r="E149" s="134"/>
      <c r="F149" s="1641"/>
      <c r="G149" s="905"/>
      <c r="H149" s="905"/>
      <c r="I149" s="905"/>
      <c r="J149" s="2116"/>
      <c r="K149" s="2102"/>
      <c r="L149" s="2102"/>
      <c r="M149" s="2102"/>
      <c r="N149" s="2102"/>
      <c r="O149" s="135"/>
      <c r="P149" s="99"/>
      <c r="AE149" s="32"/>
      <c r="AF149" s="32"/>
      <c r="AG149" s="32"/>
      <c r="AH149" s="32"/>
      <c r="AI149" s="32"/>
      <c r="AJ149" s="32"/>
      <c r="AK149" s="32"/>
      <c r="AL149" s="32"/>
      <c r="AM149" s="32"/>
      <c r="AN149" s="32"/>
      <c r="AO149" s="32"/>
    </row>
    <row r="150" spans="1:41" ht="12" customHeight="1">
      <c r="A150" s="87"/>
      <c r="B150" s="140" t="s">
        <v>326</v>
      </c>
      <c r="C150" s="27"/>
      <c r="D150" s="86"/>
      <c r="E150" s="141"/>
      <c r="F150" s="141"/>
      <c r="G150" s="1268">
        <f>G130-G148</f>
        <v>0</v>
      </c>
      <c r="H150" s="1268">
        <f t="shared" ref="H150:N150" si="32">H130-H148</f>
        <v>0</v>
      </c>
      <c r="I150" s="1268">
        <f t="shared" si="32"/>
        <v>0</v>
      </c>
      <c r="J150" s="2117">
        <f t="shared" si="32"/>
        <v>0</v>
      </c>
      <c r="K150" s="2123">
        <f t="shared" si="32"/>
        <v>0</v>
      </c>
      <c r="L150" s="2123">
        <f t="shared" si="32"/>
        <v>0</v>
      </c>
      <c r="M150" s="2123">
        <f t="shared" si="32"/>
        <v>0</v>
      </c>
      <c r="N150" s="2123">
        <f t="shared" si="32"/>
        <v>0</v>
      </c>
      <c r="O150" s="906">
        <f>O130-O148</f>
        <v>0</v>
      </c>
      <c r="P150" s="906">
        <f>P130-P148</f>
        <v>0</v>
      </c>
      <c r="Q150" s="906">
        <f>Q130-Q148</f>
        <v>0</v>
      </c>
      <c r="R150" s="906">
        <f>R130-R148</f>
        <v>0</v>
      </c>
      <c r="S150" s="87"/>
      <c r="T150" s="87"/>
      <c r="U150" s="87"/>
      <c r="V150" s="87"/>
      <c r="W150" s="87"/>
      <c r="X150" s="87"/>
      <c r="Y150" s="87"/>
      <c r="Z150" s="87"/>
      <c r="AA150" s="87"/>
      <c r="AB150" s="87"/>
      <c r="AC150" s="87"/>
      <c r="AD150" s="87"/>
      <c r="AE150" s="85"/>
      <c r="AF150" s="85"/>
      <c r="AG150" s="85"/>
      <c r="AH150" s="85"/>
      <c r="AI150" s="85"/>
      <c r="AJ150" s="85"/>
      <c r="AK150" s="85"/>
      <c r="AL150" s="85"/>
      <c r="AM150" s="85"/>
      <c r="AN150" s="85"/>
      <c r="AO150" s="85"/>
    </row>
    <row r="151" spans="1:41" ht="12" customHeight="1">
      <c r="A151" s="32"/>
      <c r="B151" s="35"/>
      <c r="C151" s="47"/>
      <c r="D151" s="47"/>
      <c r="E151" s="47"/>
      <c r="F151" s="1047"/>
      <c r="G151" s="1192"/>
      <c r="H151" s="47"/>
      <c r="I151" s="47"/>
      <c r="J151" s="1047"/>
      <c r="K151" s="2132"/>
      <c r="L151" s="2132"/>
      <c r="M151" s="2132"/>
      <c r="N151" s="2132"/>
      <c r="O151" s="117"/>
      <c r="P151" s="32"/>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row>
    <row r="152" spans="1:41" ht="12" customHeight="1">
      <c r="A152" s="32"/>
      <c r="B152" s="1670" t="s">
        <v>361</v>
      </c>
      <c r="C152" s="1192"/>
      <c r="D152" s="1192"/>
      <c r="E152" s="1192"/>
      <c r="F152" s="1048"/>
      <c r="G152" s="47"/>
      <c r="H152" s="47"/>
      <c r="I152" s="47"/>
      <c r="J152" s="47"/>
      <c r="K152" s="47"/>
      <c r="L152" s="47"/>
      <c r="M152" s="47"/>
      <c r="N152" s="47"/>
      <c r="O152" s="117"/>
      <c r="P152" s="32"/>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row>
    <row r="153" spans="1:41" ht="12" customHeight="1">
      <c r="A153" s="32"/>
      <c r="B153" s="158"/>
      <c r="C153" s="1691"/>
      <c r="D153" s="1693"/>
      <c r="E153" s="1192"/>
      <c r="F153" s="1048"/>
      <c r="G153" s="47"/>
      <c r="H153" s="47"/>
      <c r="I153" s="47"/>
      <c r="J153" s="47"/>
      <c r="K153" s="47"/>
      <c r="L153" s="47"/>
      <c r="M153" s="47"/>
      <c r="N153" s="47"/>
      <c r="O153" s="117"/>
      <c r="P153" s="32"/>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row>
    <row r="154" spans="1:41" ht="12" customHeight="1">
      <c r="A154" s="32"/>
      <c r="B154" s="97" t="s">
        <v>2885</v>
      </c>
      <c r="C154" s="1192"/>
      <c r="D154" s="1192"/>
      <c r="E154" s="1192"/>
      <c r="F154" s="1048"/>
      <c r="G154" s="47"/>
      <c r="H154" s="47"/>
      <c r="I154" s="47"/>
      <c r="J154" s="47"/>
      <c r="K154" s="47"/>
      <c r="L154" s="47"/>
      <c r="M154" s="47"/>
      <c r="N154" s="47"/>
      <c r="O154" s="117"/>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row>
    <row r="155" spans="1:41" ht="22.5" customHeight="1">
      <c r="A155" s="32"/>
      <c r="B155" s="35"/>
      <c r="C155" s="1192"/>
      <c r="D155" s="1192"/>
      <c r="E155" s="1192"/>
      <c r="F155" s="1048"/>
      <c r="G155" s="2410" t="s">
        <v>348</v>
      </c>
      <c r="H155" s="2411"/>
      <c r="I155" s="2411"/>
      <c r="J155" s="2412"/>
      <c r="K155" s="2410" t="s">
        <v>327</v>
      </c>
      <c r="L155" s="2411"/>
      <c r="M155" s="2411"/>
      <c r="N155" s="2412"/>
      <c r="O155" s="119"/>
      <c r="P155" s="32"/>
      <c r="Q155" s="32"/>
      <c r="R155" s="144"/>
      <c r="S155" s="144"/>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row>
    <row r="156" spans="1:41" ht="36">
      <c r="A156" s="32"/>
      <c r="B156" s="35"/>
      <c r="C156" s="1192"/>
      <c r="D156" s="1192"/>
      <c r="E156" s="1192"/>
      <c r="F156" s="1048"/>
      <c r="G156" s="43" t="s">
        <v>108</v>
      </c>
      <c r="H156" s="43" t="s">
        <v>308</v>
      </c>
      <c r="I156" s="43" t="s">
        <v>109</v>
      </c>
      <c r="J156" s="43" t="s">
        <v>110</v>
      </c>
      <c r="K156" s="43" t="s">
        <v>108</v>
      </c>
      <c r="L156" s="43" t="s">
        <v>308</v>
      </c>
      <c r="M156" s="43" t="s">
        <v>109</v>
      </c>
      <c r="N156" s="43" t="s">
        <v>110</v>
      </c>
      <c r="O156" s="119"/>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row>
    <row r="157" spans="1:41">
      <c r="A157" s="32"/>
      <c r="B157" s="35"/>
      <c r="C157" s="1192"/>
      <c r="D157" s="1192"/>
      <c r="E157" s="1192"/>
      <c r="F157" s="1048"/>
      <c r="G157" s="133" t="s">
        <v>111</v>
      </c>
      <c r="H157" s="133" t="s">
        <v>111</v>
      </c>
      <c r="I157" s="133" t="s">
        <v>111</v>
      </c>
      <c r="J157" s="133" t="s">
        <v>111</v>
      </c>
      <c r="K157" s="133" t="s">
        <v>111</v>
      </c>
      <c r="L157" s="133" t="s">
        <v>111</v>
      </c>
      <c r="M157" s="133" t="s">
        <v>111</v>
      </c>
      <c r="N157" s="133" t="s">
        <v>111</v>
      </c>
      <c r="O157" s="119"/>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row>
    <row r="158" spans="1:41" ht="11.25" customHeight="1">
      <c r="A158" s="32"/>
      <c r="B158" s="145" t="s">
        <v>2897</v>
      </c>
      <c r="C158" s="1690"/>
      <c r="D158" s="1691"/>
      <c r="E158" s="1192"/>
      <c r="F158" s="1048"/>
      <c r="G158" s="1260"/>
      <c r="H158" s="1260"/>
      <c r="I158" s="1055">
        <f t="shared" ref="I158:I167" si="33">G158+H158</f>
        <v>0</v>
      </c>
      <c r="J158" s="1260"/>
      <c r="K158" s="1260"/>
      <c r="L158" s="1260"/>
      <c r="M158" s="1055">
        <f t="shared" ref="M158:M167" si="34">K158+L158</f>
        <v>0</v>
      </c>
      <c r="N158" s="1260"/>
      <c r="O158" s="117"/>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row>
    <row r="159" spans="1:41" ht="21.75" customHeight="1">
      <c r="A159" s="32"/>
      <c r="B159" s="2404" t="s">
        <v>2900</v>
      </c>
      <c r="C159" s="2342"/>
      <c r="D159" s="1691"/>
      <c r="E159" s="1192"/>
      <c r="F159" s="1048"/>
      <c r="G159" s="1260"/>
      <c r="H159" s="1260"/>
      <c r="I159" s="1055">
        <f t="shared" si="33"/>
        <v>0</v>
      </c>
      <c r="J159" s="1260"/>
      <c r="K159" s="1260"/>
      <c r="L159" s="1260"/>
      <c r="M159" s="1055">
        <f t="shared" si="34"/>
        <v>0</v>
      </c>
      <c r="N159" s="1260"/>
      <c r="O159" s="117"/>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row>
    <row r="160" spans="1:41" ht="11.25" customHeight="1">
      <c r="A160" s="32"/>
      <c r="B160" s="148" t="s">
        <v>349</v>
      </c>
      <c r="C160" s="1690"/>
      <c r="D160" s="1691"/>
      <c r="E160" s="1192"/>
      <c r="F160" s="1048"/>
      <c r="G160" s="1260"/>
      <c r="H160" s="1260"/>
      <c r="I160" s="1055">
        <f t="shared" si="33"/>
        <v>0</v>
      </c>
      <c r="J160" s="1260"/>
      <c r="K160" s="1260"/>
      <c r="L160" s="1260"/>
      <c r="M160" s="1055">
        <f t="shared" si="34"/>
        <v>0</v>
      </c>
      <c r="N160" s="1260"/>
      <c r="O160" s="117"/>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row>
    <row r="161" spans="1:41" ht="11.25" customHeight="1">
      <c r="A161" s="32"/>
      <c r="B161" s="148" t="s">
        <v>350</v>
      </c>
      <c r="C161" s="1690"/>
      <c r="D161" s="1691"/>
      <c r="E161" s="1192"/>
      <c r="F161" s="1048"/>
      <c r="G161" s="1260"/>
      <c r="H161" s="1260"/>
      <c r="I161" s="1055">
        <f t="shared" si="33"/>
        <v>0</v>
      </c>
      <c r="J161" s="1260"/>
      <c r="K161" s="1260"/>
      <c r="L161" s="1260"/>
      <c r="M161" s="1055">
        <f t="shared" si="34"/>
        <v>0</v>
      </c>
      <c r="N161" s="1260"/>
      <c r="O161" s="117"/>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row>
    <row r="162" spans="1:41" ht="11.25" customHeight="1">
      <c r="A162" s="32"/>
      <c r="B162" s="148" t="s">
        <v>351</v>
      </c>
      <c r="C162" s="1690"/>
      <c r="D162" s="1691"/>
      <c r="E162" s="1192"/>
      <c r="F162" s="1048"/>
      <c r="G162" s="1260"/>
      <c r="H162" s="1260"/>
      <c r="I162" s="1055">
        <f t="shared" si="33"/>
        <v>0</v>
      </c>
      <c r="J162" s="1260"/>
      <c r="K162" s="1260"/>
      <c r="L162" s="1260"/>
      <c r="M162" s="1055">
        <f t="shared" si="34"/>
        <v>0</v>
      </c>
      <c r="N162" s="1260"/>
      <c r="O162" s="117"/>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row>
    <row r="163" spans="1:41" ht="23.25" customHeight="1">
      <c r="A163" s="32"/>
      <c r="B163" s="2405" t="s">
        <v>352</v>
      </c>
      <c r="C163" s="2342"/>
      <c r="D163" s="1691"/>
      <c r="E163" s="1192"/>
      <c r="F163" s="1048"/>
      <c r="G163" s="1260"/>
      <c r="H163" s="1260"/>
      <c r="I163" s="1055">
        <f t="shared" si="33"/>
        <v>0</v>
      </c>
      <c r="J163" s="1260"/>
      <c r="K163" s="1260"/>
      <c r="L163" s="1260"/>
      <c r="M163" s="1055">
        <f t="shared" si="34"/>
        <v>0</v>
      </c>
      <c r="N163" s="1260"/>
      <c r="O163" s="117"/>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row>
    <row r="164" spans="1:41" ht="11.25" customHeight="1">
      <c r="A164" s="32"/>
      <c r="B164" s="149" t="s">
        <v>353</v>
      </c>
      <c r="C164" s="1690"/>
      <c r="D164" s="1691"/>
      <c r="E164" s="1192"/>
      <c r="F164" s="1048"/>
      <c r="G164" s="1260"/>
      <c r="H164" s="1260"/>
      <c r="I164" s="1055">
        <f t="shared" si="33"/>
        <v>0</v>
      </c>
      <c r="J164" s="1260"/>
      <c r="K164" s="1260"/>
      <c r="L164" s="1260"/>
      <c r="M164" s="1055">
        <f t="shared" si="34"/>
        <v>0</v>
      </c>
      <c r="N164" s="1260"/>
      <c r="O164" s="117"/>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row>
    <row r="165" spans="1:41" ht="11.25" customHeight="1">
      <c r="A165" s="32"/>
      <c r="B165" s="149" t="s">
        <v>354</v>
      </c>
      <c r="C165" s="1690"/>
      <c r="D165" s="1691"/>
      <c r="E165" s="1192"/>
      <c r="F165" s="1048"/>
      <c r="G165" s="1260"/>
      <c r="H165" s="1260"/>
      <c r="I165" s="1055">
        <f t="shared" si="33"/>
        <v>0</v>
      </c>
      <c r="J165" s="1260"/>
      <c r="K165" s="1260"/>
      <c r="L165" s="1260"/>
      <c r="M165" s="1055">
        <f t="shared" si="34"/>
        <v>0</v>
      </c>
      <c r="N165" s="1260"/>
      <c r="O165" s="117"/>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row>
    <row r="166" spans="1:41" ht="11.25" customHeight="1">
      <c r="A166" s="32"/>
      <c r="B166" s="149" t="s">
        <v>317</v>
      </c>
      <c r="C166" s="1690"/>
      <c r="D166" s="1691"/>
      <c r="E166" s="1192"/>
      <c r="F166" s="1048"/>
      <c r="G166" s="1260"/>
      <c r="H166" s="1260"/>
      <c r="I166" s="1055">
        <f t="shared" si="33"/>
        <v>0</v>
      </c>
      <c r="J166" s="1260"/>
      <c r="K166" s="1260"/>
      <c r="L166" s="1260"/>
      <c r="M166" s="1055">
        <f t="shared" si="34"/>
        <v>0</v>
      </c>
      <c r="N166" s="1260"/>
      <c r="O166" s="117"/>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row>
    <row r="167" spans="1:41" ht="11.25" customHeight="1">
      <c r="A167" s="32"/>
      <c r="B167" s="149" t="s">
        <v>355</v>
      </c>
      <c r="C167" s="1690"/>
      <c r="D167" s="1691"/>
      <c r="E167" s="1192"/>
      <c r="F167" s="1048"/>
      <c r="G167" s="1260"/>
      <c r="H167" s="1260"/>
      <c r="I167" s="1055">
        <f t="shared" si="33"/>
        <v>0</v>
      </c>
      <c r="J167" s="1260"/>
      <c r="K167" s="1260"/>
      <c r="L167" s="1260"/>
      <c r="M167" s="1055">
        <f t="shared" si="34"/>
        <v>0</v>
      </c>
      <c r="N167" s="1260"/>
      <c r="O167" s="117"/>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row>
    <row r="168" spans="1:41" ht="11.25" customHeight="1">
      <c r="A168" s="32"/>
      <c r="B168" s="145" t="s">
        <v>2898</v>
      </c>
      <c r="C168" s="1690"/>
      <c r="D168" s="1691"/>
      <c r="E168" s="1192"/>
      <c r="F168" s="1048"/>
      <c r="G168" s="1267">
        <f t="shared" ref="G168:N168" si="35">SUM(G158:G167)</f>
        <v>0</v>
      </c>
      <c r="H168" s="1267">
        <f t="shared" si="35"/>
        <v>0</v>
      </c>
      <c r="I168" s="1267">
        <f t="shared" si="35"/>
        <v>0</v>
      </c>
      <c r="J168" s="1267">
        <f t="shared" si="35"/>
        <v>0</v>
      </c>
      <c r="K168" s="1267">
        <f t="shared" si="35"/>
        <v>0</v>
      </c>
      <c r="L168" s="1267">
        <f t="shared" si="35"/>
        <v>0</v>
      </c>
      <c r="M168" s="1267">
        <f t="shared" si="35"/>
        <v>0</v>
      </c>
      <c r="N168" s="1267">
        <f t="shared" si="35"/>
        <v>0</v>
      </c>
      <c r="O168" s="125"/>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row>
    <row r="169" spans="1:41" ht="11.25" customHeight="1">
      <c r="A169" s="32"/>
      <c r="C169" s="1691"/>
      <c r="D169" s="1691"/>
      <c r="E169" s="1192"/>
      <c r="F169" s="1048"/>
      <c r="G169" s="121"/>
      <c r="H169" s="121"/>
      <c r="I169" s="121"/>
      <c r="J169" s="121"/>
      <c r="K169" s="121"/>
      <c r="L169" s="121"/>
      <c r="M169" s="121"/>
      <c r="N169" s="121"/>
      <c r="O169" s="117"/>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row>
    <row r="170" spans="1:41" ht="11.25" customHeight="1">
      <c r="A170" s="32"/>
      <c r="B170" s="1064"/>
      <c r="C170" s="1192"/>
      <c r="D170" s="1192"/>
      <c r="E170" s="1192"/>
      <c r="F170" s="1048"/>
      <c r="G170" s="144"/>
      <c r="H170" s="144"/>
      <c r="I170" s="144"/>
      <c r="J170" s="144"/>
      <c r="K170" s="144"/>
      <c r="L170" s="144"/>
      <c r="M170" s="144"/>
      <c r="N170" s="144"/>
      <c r="O170" s="117"/>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row>
    <row r="171" spans="1:41" ht="27.75" customHeight="1">
      <c r="A171" s="32"/>
      <c r="B171" s="35"/>
      <c r="C171" s="1192"/>
      <c r="D171" s="1192"/>
      <c r="E171" s="1192"/>
      <c r="F171" s="1048"/>
      <c r="G171" s="2406" t="s">
        <v>328</v>
      </c>
      <c r="H171" s="2364"/>
      <c r="I171" s="2364"/>
      <c r="J171" s="2365"/>
      <c r="K171" s="2406" t="s">
        <v>356</v>
      </c>
      <c r="L171" s="2364"/>
      <c r="M171" s="2364"/>
      <c r="N171" s="2365"/>
      <c r="O171" s="119"/>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row>
    <row r="172" spans="1:41" ht="47.25" customHeight="1">
      <c r="A172" s="32"/>
      <c r="B172" s="35"/>
      <c r="C172" s="1192"/>
      <c r="D172" s="1192"/>
      <c r="E172" s="1192"/>
      <c r="F172" s="1048"/>
      <c r="G172" s="43" t="s">
        <v>108</v>
      </c>
      <c r="H172" s="43" t="s">
        <v>308</v>
      </c>
      <c r="I172" s="43" t="s">
        <v>109</v>
      </c>
      <c r="J172" s="43" t="s">
        <v>110</v>
      </c>
      <c r="K172" s="43" t="s">
        <v>108</v>
      </c>
      <c r="L172" s="43" t="s">
        <v>308</v>
      </c>
      <c r="M172" s="43" t="s">
        <v>109</v>
      </c>
      <c r="N172" s="43" t="s">
        <v>110</v>
      </c>
      <c r="O172" s="119"/>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row>
    <row r="173" spans="1:41">
      <c r="A173" s="32"/>
      <c r="B173" s="35"/>
      <c r="C173" s="1192"/>
      <c r="D173" s="1192"/>
      <c r="E173" s="1192"/>
      <c r="F173" s="1048"/>
      <c r="G173" s="133" t="s">
        <v>111</v>
      </c>
      <c r="H173" s="133" t="s">
        <v>111</v>
      </c>
      <c r="I173" s="133" t="s">
        <v>111</v>
      </c>
      <c r="J173" s="133" t="s">
        <v>111</v>
      </c>
      <c r="K173" s="133" t="s">
        <v>111</v>
      </c>
      <c r="L173" s="133" t="s">
        <v>111</v>
      </c>
      <c r="M173" s="133" t="s">
        <v>111</v>
      </c>
      <c r="N173" s="133" t="s">
        <v>111</v>
      </c>
      <c r="O173" s="119"/>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row>
    <row r="174" spans="1:41" ht="11.25" customHeight="1">
      <c r="A174" s="32"/>
      <c r="B174" s="145" t="s">
        <v>2897</v>
      </c>
      <c r="C174" s="1690"/>
      <c r="D174" s="1691"/>
      <c r="E174" s="1192"/>
      <c r="F174" s="1048"/>
      <c r="G174" s="1260"/>
      <c r="H174" s="1260"/>
      <c r="I174" s="1055">
        <f t="shared" ref="I174:I183" si="36">G174+H174</f>
        <v>0</v>
      </c>
      <c r="J174" s="1260"/>
      <c r="K174" s="1260"/>
      <c r="L174" s="1260"/>
      <c r="M174" s="1055">
        <f t="shared" ref="M174:M183" si="37">K174+L174</f>
        <v>0</v>
      </c>
      <c r="N174" s="1260"/>
      <c r="O174" s="117"/>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row>
    <row r="175" spans="1:41" ht="27.75" customHeight="1">
      <c r="A175" s="32"/>
      <c r="B175" s="2404" t="s">
        <v>2900</v>
      </c>
      <c r="C175" s="2342"/>
      <c r="D175" s="1691"/>
      <c r="E175" s="1192"/>
      <c r="F175" s="1048"/>
      <c r="G175" s="1260"/>
      <c r="H175" s="1260"/>
      <c r="I175" s="1055">
        <f t="shared" si="36"/>
        <v>0</v>
      </c>
      <c r="J175" s="1260"/>
      <c r="K175" s="1260"/>
      <c r="L175" s="1260"/>
      <c r="M175" s="1055">
        <f t="shared" si="37"/>
        <v>0</v>
      </c>
      <c r="N175" s="1260"/>
      <c r="O175" s="117"/>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row>
    <row r="176" spans="1:41" ht="11.25" customHeight="1">
      <c r="A176" s="32"/>
      <c r="B176" s="148" t="s">
        <v>349</v>
      </c>
      <c r="C176" s="1690"/>
      <c r="D176" s="1691"/>
      <c r="E176" s="1192"/>
      <c r="F176" s="1048"/>
      <c r="G176" s="1260"/>
      <c r="H176" s="1260"/>
      <c r="I176" s="1055">
        <f t="shared" si="36"/>
        <v>0</v>
      </c>
      <c r="J176" s="1260"/>
      <c r="K176" s="1260"/>
      <c r="L176" s="1260"/>
      <c r="M176" s="1055">
        <f t="shared" si="37"/>
        <v>0</v>
      </c>
      <c r="N176" s="1260"/>
      <c r="O176" s="117"/>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row>
    <row r="177" spans="1:41" ht="11.25" customHeight="1">
      <c r="A177" s="32"/>
      <c r="B177" s="148" t="s">
        <v>350</v>
      </c>
      <c r="C177" s="1690"/>
      <c r="D177" s="1691"/>
      <c r="E177" s="1192"/>
      <c r="F177" s="1048"/>
      <c r="G177" s="1260"/>
      <c r="H177" s="1260"/>
      <c r="I177" s="1055">
        <f t="shared" si="36"/>
        <v>0</v>
      </c>
      <c r="J177" s="1260"/>
      <c r="K177" s="1260"/>
      <c r="L177" s="1260"/>
      <c r="M177" s="1055">
        <f t="shared" si="37"/>
        <v>0</v>
      </c>
      <c r="N177" s="1260"/>
      <c r="O177" s="117"/>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row>
    <row r="178" spans="1:41" ht="11.25" customHeight="1">
      <c r="A178" s="32"/>
      <c r="B178" s="148" t="s">
        <v>351</v>
      </c>
      <c r="C178" s="1690"/>
      <c r="D178" s="1691"/>
      <c r="E178" s="1192"/>
      <c r="F178" s="1048"/>
      <c r="G178" s="1260"/>
      <c r="H178" s="1260"/>
      <c r="I178" s="1055">
        <f t="shared" si="36"/>
        <v>0</v>
      </c>
      <c r="J178" s="1260"/>
      <c r="K178" s="1260"/>
      <c r="L178" s="1260"/>
      <c r="M178" s="1055">
        <f t="shared" si="37"/>
        <v>0</v>
      </c>
      <c r="N178" s="1260"/>
      <c r="O178" s="117"/>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row>
    <row r="179" spans="1:41" ht="23.25" customHeight="1">
      <c r="A179" s="32"/>
      <c r="B179" s="2405" t="s">
        <v>352</v>
      </c>
      <c r="C179" s="2342"/>
      <c r="D179" s="1691"/>
      <c r="E179" s="1192"/>
      <c r="F179" s="1048"/>
      <c r="G179" s="1260"/>
      <c r="H179" s="1260"/>
      <c r="I179" s="1055">
        <f t="shared" si="36"/>
        <v>0</v>
      </c>
      <c r="J179" s="1260"/>
      <c r="K179" s="1260"/>
      <c r="L179" s="1260"/>
      <c r="M179" s="1055">
        <f t="shared" si="37"/>
        <v>0</v>
      </c>
      <c r="N179" s="1260"/>
      <c r="O179" s="117"/>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row>
    <row r="180" spans="1:41" ht="11.25" customHeight="1">
      <c r="A180" s="32"/>
      <c r="B180" s="149" t="s">
        <v>353</v>
      </c>
      <c r="C180" s="1690"/>
      <c r="D180" s="1691"/>
      <c r="E180" s="1192"/>
      <c r="F180" s="1048"/>
      <c r="G180" s="1260"/>
      <c r="H180" s="1260"/>
      <c r="I180" s="1055">
        <f t="shared" si="36"/>
        <v>0</v>
      </c>
      <c r="J180" s="1260"/>
      <c r="K180" s="1260"/>
      <c r="L180" s="1260"/>
      <c r="M180" s="1055">
        <f t="shared" si="37"/>
        <v>0</v>
      </c>
      <c r="N180" s="1260"/>
      <c r="O180" s="117"/>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row>
    <row r="181" spans="1:41" ht="11.25" customHeight="1">
      <c r="A181" s="32"/>
      <c r="B181" s="149" t="s">
        <v>354</v>
      </c>
      <c r="C181" s="1690"/>
      <c r="D181" s="1691"/>
      <c r="E181" s="1192"/>
      <c r="F181" s="1048"/>
      <c r="G181" s="1260"/>
      <c r="H181" s="1260"/>
      <c r="I181" s="1055">
        <f t="shared" si="36"/>
        <v>0</v>
      </c>
      <c r="J181" s="1260"/>
      <c r="K181" s="1260"/>
      <c r="L181" s="1260"/>
      <c r="M181" s="1055">
        <f t="shared" si="37"/>
        <v>0</v>
      </c>
      <c r="N181" s="1260"/>
      <c r="O181" s="117"/>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row>
    <row r="182" spans="1:41" ht="11.25" customHeight="1">
      <c r="A182" s="32"/>
      <c r="B182" s="149" t="s">
        <v>317</v>
      </c>
      <c r="C182" s="1690"/>
      <c r="D182" s="1691"/>
      <c r="E182" s="1192"/>
      <c r="F182" s="1048"/>
      <c r="G182" s="1260"/>
      <c r="H182" s="1260"/>
      <c r="I182" s="1055">
        <f t="shared" si="36"/>
        <v>0</v>
      </c>
      <c r="J182" s="1260"/>
      <c r="K182" s="1260"/>
      <c r="L182" s="1260"/>
      <c r="M182" s="1055">
        <f t="shared" si="37"/>
        <v>0</v>
      </c>
      <c r="N182" s="1260"/>
      <c r="O182" s="117"/>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row>
    <row r="183" spans="1:41" ht="11.25" customHeight="1">
      <c r="A183" s="32"/>
      <c r="B183" s="149" t="s">
        <v>355</v>
      </c>
      <c r="C183" s="1690"/>
      <c r="D183" s="1691"/>
      <c r="E183" s="1192"/>
      <c r="F183" s="1048"/>
      <c r="G183" s="1260"/>
      <c r="H183" s="1260"/>
      <c r="I183" s="1055">
        <f t="shared" si="36"/>
        <v>0</v>
      </c>
      <c r="J183" s="1260"/>
      <c r="K183" s="1260"/>
      <c r="L183" s="1260"/>
      <c r="M183" s="1055">
        <f t="shared" si="37"/>
        <v>0</v>
      </c>
      <c r="N183" s="1260"/>
      <c r="O183" s="117"/>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row>
    <row r="184" spans="1:41" ht="11.25" customHeight="1">
      <c r="A184" s="32"/>
      <c r="B184" s="145" t="s">
        <v>2898</v>
      </c>
      <c r="C184" s="1690"/>
      <c r="D184" s="1691"/>
      <c r="E184" s="1192"/>
      <c r="F184" s="1048"/>
      <c r="G184" s="1792">
        <f t="shared" ref="G184:N184" si="38">SUM(G174:G183)</f>
        <v>0</v>
      </c>
      <c r="H184" s="1792">
        <f t="shared" si="38"/>
        <v>0</v>
      </c>
      <c r="I184" s="1792">
        <f t="shared" si="38"/>
        <v>0</v>
      </c>
      <c r="J184" s="1792">
        <f t="shared" si="38"/>
        <v>0</v>
      </c>
      <c r="K184" s="1792">
        <f t="shared" si="38"/>
        <v>0</v>
      </c>
      <c r="L184" s="1792">
        <f t="shared" si="38"/>
        <v>0</v>
      </c>
      <c r="M184" s="1792">
        <f t="shared" si="38"/>
        <v>0</v>
      </c>
      <c r="N184" s="1792">
        <f t="shared" si="38"/>
        <v>0</v>
      </c>
      <c r="O184" s="125"/>
      <c r="P184" s="32"/>
      <c r="Q184" s="32"/>
      <c r="R184" s="32"/>
      <c r="S184" s="32"/>
      <c r="T184" s="32"/>
      <c r="U184" s="32"/>
      <c r="V184" s="32"/>
      <c r="W184" s="32"/>
      <c r="X184" s="32"/>
      <c r="Y184" s="32"/>
      <c r="Z184" s="32"/>
      <c r="AA184" s="32"/>
      <c r="AB184" s="32"/>
      <c r="AC184" s="32"/>
      <c r="AD184" s="1064"/>
      <c r="AE184" s="32"/>
      <c r="AF184" s="32"/>
      <c r="AG184" s="32"/>
      <c r="AH184" s="32"/>
      <c r="AI184" s="32"/>
      <c r="AJ184" s="32"/>
      <c r="AK184" s="32"/>
      <c r="AL184" s="32"/>
      <c r="AM184" s="32"/>
      <c r="AN184" s="32"/>
      <c r="AO184" s="32"/>
    </row>
    <row r="185" spans="1:41" ht="11.25" customHeight="1">
      <c r="A185" s="32"/>
      <c r="B185" s="1692"/>
      <c r="C185" s="1690"/>
      <c r="D185" s="1691"/>
      <c r="E185" s="1192"/>
      <c r="F185" s="1048"/>
      <c r="G185" s="121"/>
      <c r="H185" s="121"/>
      <c r="I185" s="121"/>
      <c r="J185" s="121"/>
      <c r="K185" s="121"/>
      <c r="L185" s="121"/>
      <c r="M185" s="121"/>
      <c r="N185" s="121"/>
      <c r="O185" s="117"/>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row>
    <row r="186" spans="1:41" ht="11.25" customHeight="1">
      <c r="A186" s="32"/>
      <c r="B186" s="145" t="s">
        <v>3080</v>
      </c>
      <c r="C186" s="1690"/>
      <c r="D186" s="1691"/>
      <c r="E186" s="1192"/>
      <c r="F186" s="1048"/>
      <c r="G186" s="1412">
        <f>G168+G184</f>
        <v>0</v>
      </c>
      <c r="H186" s="1412">
        <f t="shared" ref="H186:N186" si="39">H168+H184</f>
        <v>0</v>
      </c>
      <c r="I186" s="1412">
        <f t="shared" si="39"/>
        <v>0</v>
      </c>
      <c r="J186" s="1412">
        <f t="shared" si="39"/>
        <v>0</v>
      </c>
      <c r="K186" s="1412">
        <f t="shared" si="39"/>
        <v>0</v>
      </c>
      <c r="L186" s="1412">
        <f t="shared" si="39"/>
        <v>0</v>
      </c>
      <c r="M186" s="1412">
        <f t="shared" si="39"/>
        <v>0</v>
      </c>
      <c r="N186" s="1412">
        <f t="shared" si="39"/>
        <v>0</v>
      </c>
      <c r="O186" s="117"/>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row>
    <row r="187" spans="1:41" ht="11.25" customHeight="1">
      <c r="A187" s="32"/>
      <c r="B187" s="1692"/>
      <c r="C187" s="1690"/>
      <c r="D187" s="1691"/>
      <c r="E187" s="1192"/>
      <c r="F187" s="1048"/>
      <c r="G187" s="121"/>
      <c r="H187" s="121"/>
      <c r="I187" s="121"/>
      <c r="J187" s="121"/>
      <c r="K187" s="121"/>
      <c r="L187" s="121"/>
      <c r="M187" s="121"/>
      <c r="N187" s="121"/>
      <c r="O187" s="117"/>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row>
    <row r="188" spans="1:41" ht="11.25" hidden="1" customHeight="1">
      <c r="A188" s="32"/>
      <c r="B188" s="97" t="s">
        <v>1769</v>
      </c>
      <c r="C188" s="1192"/>
      <c r="D188" s="1192"/>
      <c r="E188" s="1192"/>
      <c r="F188" s="1048"/>
      <c r="G188" s="47"/>
      <c r="H188" s="47"/>
      <c r="I188" s="47"/>
      <c r="J188" s="47"/>
      <c r="K188" s="47"/>
      <c r="L188" s="47"/>
      <c r="M188" s="47"/>
      <c r="N188" s="47"/>
      <c r="O188" s="117"/>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row>
    <row r="189" spans="1:41" ht="27.75" hidden="1" customHeight="1">
      <c r="A189" s="32"/>
      <c r="B189" s="35"/>
      <c r="C189" s="1192"/>
      <c r="D189" s="1192"/>
      <c r="E189" s="1192"/>
      <c r="F189" s="1048"/>
      <c r="G189" s="2406" t="s">
        <v>348</v>
      </c>
      <c r="H189" s="2364"/>
      <c r="I189" s="2364"/>
      <c r="J189" s="2387"/>
      <c r="K189" s="2410" t="s">
        <v>327</v>
      </c>
      <c r="L189" s="2411"/>
      <c r="M189" s="2411"/>
      <c r="N189" s="2412"/>
      <c r="O189" s="119"/>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row>
    <row r="190" spans="1:41" ht="51" hidden="1" customHeight="1">
      <c r="A190" s="32"/>
      <c r="B190" s="35"/>
      <c r="C190" s="1192"/>
      <c r="D190" s="1192"/>
      <c r="E190" s="1192"/>
      <c r="F190" s="1048"/>
      <c r="G190" s="43" t="s">
        <v>108</v>
      </c>
      <c r="H190" s="43" t="s">
        <v>308</v>
      </c>
      <c r="I190" s="43" t="s">
        <v>109</v>
      </c>
      <c r="J190" s="43" t="s">
        <v>110</v>
      </c>
      <c r="K190" s="43" t="s">
        <v>108</v>
      </c>
      <c r="L190" s="43" t="s">
        <v>308</v>
      </c>
      <c r="M190" s="43" t="s">
        <v>109</v>
      </c>
      <c r="N190" s="43" t="s">
        <v>110</v>
      </c>
      <c r="O190" s="119"/>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row>
    <row r="191" spans="1:41" hidden="1">
      <c r="A191" s="32"/>
      <c r="B191" s="35"/>
      <c r="C191" s="1192"/>
      <c r="D191" s="1192"/>
      <c r="E191" s="1192"/>
      <c r="F191" s="1048"/>
      <c r="G191" s="133" t="s">
        <v>111</v>
      </c>
      <c r="H191" s="133" t="s">
        <v>111</v>
      </c>
      <c r="I191" s="133" t="s">
        <v>111</v>
      </c>
      <c r="J191" s="133" t="s">
        <v>111</v>
      </c>
      <c r="K191" s="133" t="s">
        <v>111</v>
      </c>
      <c r="L191" s="133" t="s">
        <v>111</v>
      </c>
      <c r="M191" s="133" t="s">
        <v>111</v>
      </c>
      <c r="N191" s="133" t="s">
        <v>111</v>
      </c>
      <c r="O191" s="119"/>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row>
    <row r="192" spans="1:41" ht="11.25" hidden="1" customHeight="1">
      <c r="A192" s="32"/>
      <c r="B192" s="145" t="s">
        <v>1774</v>
      </c>
      <c r="C192" s="1690"/>
      <c r="D192" s="1691"/>
      <c r="E192" s="1192"/>
      <c r="F192" s="1048"/>
      <c r="G192" s="1260"/>
      <c r="H192" s="1260"/>
      <c r="I192" s="1237">
        <f t="shared" ref="I192:I202" si="40">G192+H192</f>
        <v>0</v>
      </c>
      <c r="J192" s="1260"/>
      <c r="K192" s="1260"/>
      <c r="L192" s="1260"/>
      <c r="M192" s="1237">
        <f t="shared" ref="M192:M202" si="41">K192+L192</f>
        <v>0</v>
      </c>
      <c r="N192" s="1260"/>
      <c r="O192" s="117"/>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row>
    <row r="193" spans="1:41" ht="27.75" hidden="1" customHeight="1">
      <c r="A193" s="32"/>
      <c r="B193" s="2404" t="s">
        <v>1777</v>
      </c>
      <c r="C193" s="2342"/>
      <c r="D193" s="1691"/>
      <c r="E193" s="1192"/>
      <c r="F193" s="1048"/>
      <c r="G193" s="1260"/>
      <c r="H193" s="1260"/>
      <c r="I193" s="1055">
        <f t="shared" si="40"/>
        <v>0</v>
      </c>
      <c r="J193" s="1260"/>
      <c r="K193" s="1260"/>
      <c r="L193" s="1260"/>
      <c r="M193" s="1055">
        <f t="shared" si="41"/>
        <v>0</v>
      </c>
      <c r="N193" s="1260"/>
      <c r="O193" s="117"/>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row>
    <row r="194" spans="1:41" ht="11.25" hidden="1" customHeight="1">
      <c r="A194" s="32"/>
      <c r="B194" s="148" t="s">
        <v>349</v>
      </c>
      <c r="C194" s="1690"/>
      <c r="D194" s="1691"/>
      <c r="E194" s="1192"/>
      <c r="F194" s="1048"/>
      <c r="G194" s="1260"/>
      <c r="H194" s="1260"/>
      <c r="I194" s="1237">
        <f t="shared" si="40"/>
        <v>0</v>
      </c>
      <c r="J194" s="1260"/>
      <c r="K194" s="1260"/>
      <c r="L194" s="1260"/>
      <c r="M194" s="1237">
        <f t="shared" si="41"/>
        <v>0</v>
      </c>
      <c r="N194" s="1260"/>
      <c r="O194" s="117"/>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row>
    <row r="195" spans="1:41" ht="11.25" hidden="1" customHeight="1">
      <c r="A195" s="32"/>
      <c r="B195" s="148" t="s">
        <v>350</v>
      </c>
      <c r="C195" s="1690"/>
      <c r="D195" s="1691"/>
      <c r="E195" s="1192"/>
      <c r="F195" s="1048"/>
      <c r="G195" s="1260"/>
      <c r="H195" s="1260"/>
      <c r="I195" s="1237">
        <f t="shared" si="40"/>
        <v>0</v>
      </c>
      <c r="J195" s="1260"/>
      <c r="K195" s="1260"/>
      <c r="L195" s="1260"/>
      <c r="M195" s="1237">
        <f t="shared" si="41"/>
        <v>0</v>
      </c>
      <c r="N195" s="1260"/>
      <c r="O195" s="117"/>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row>
    <row r="196" spans="1:41" ht="11.25" hidden="1" customHeight="1">
      <c r="A196" s="32"/>
      <c r="B196" s="148" t="s">
        <v>351</v>
      </c>
      <c r="C196" s="1690"/>
      <c r="D196" s="1691"/>
      <c r="E196" s="1192"/>
      <c r="F196" s="1048"/>
      <c r="G196" s="1260"/>
      <c r="H196" s="1260"/>
      <c r="I196" s="1237">
        <f t="shared" si="40"/>
        <v>0</v>
      </c>
      <c r="J196" s="1260"/>
      <c r="K196" s="1260"/>
      <c r="L196" s="1260"/>
      <c r="M196" s="1237">
        <f t="shared" si="41"/>
        <v>0</v>
      </c>
      <c r="N196" s="1260"/>
      <c r="O196" s="117"/>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row>
    <row r="197" spans="1:41" ht="24" hidden="1" customHeight="1">
      <c r="A197" s="32"/>
      <c r="B197" s="2405" t="s">
        <v>352</v>
      </c>
      <c r="C197" s="2342"/>
      <c r="D197" s="1691"/>
      <c r="E197" s="1192"/>
      <c r="F197" s="1048"/>
      <c r="G197" s="1260"/>
      <c r="H197" s="1260"/>
      <c r="I197" s="1237">
        <f t="shared" si="40"/>
        <v>0</v>
      </c>
      <c r="J197" s="1260"/>
      <c r="K197" s="1260"/>
      <c r="L197" s="1260"/>
      <c r="M197" s="1237">
        <f t="shared" si="41"/>
        <v>0</v>
      </c>
      <c r="N197" s="1260"/>
      <c r="O197" s="117"/>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row>
    <row r="198" spans="1:41" ht="11.25" hidden="1" customHeight="1">
      <c r="A198" s="32"/>
      <c r="B198" s="149" t="s">
        <v>353</v>
      </c>
      <c r="C198" s="1690"/>
      <c r="D198" s="1691"/>
      <c r="E198" s="1192"/>
      <c r="F198" s="1048"/>
      <c r="G198" s="1260"/>
      <c r="H198" s="1260"/>
      <c r="I198" s="1237">
        <f t="shared" si="40"/>
        <v>0</v>
      </c>
      <c r="J198" s="1260"/>
      <c r="K198" s="1260"/>
      <c r="L198" s="1260"/>
      <c r="M198" s="1237">
        <f t="shared" si="41"/>
        <v>0</v>
      </c>
      <c r="N198" s="1260"/>
      <c r="O198" s="117"/>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row>
    <row r="199" spans="1:41" ht="11.25" hidden="1" customHeight="1">
      <c r="A199" s="32"/>
      <c r="B199" s="149" t="s">
        <v>354</v>
      </c>
      <c r="C199" s="1690"/>
      <c r="D199" s="1691"/>
      <c r="E199" s="1192"/>
      <c r="F199" s="1048"/>
      <c r="G199" s="1260"/>
      <c r="H199" s="1260"/>
      <c r="I199" s="1237">
        <f t="shared" si="40"/>
        <v>0</v>
      </c>
      <c r="J199" s="1260"/>
      <c r="K199" s="1260"/>
      <c r="L199" s="1260"/>
      <c r="M199" s="1237">
        <f t="shared" si="41"/>
        <v>0</v>
      </c>
      <c r="N199" s="1260"/>
      <c r="O199" s="117"/>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row>
    <row r="200" spans="1:41" ht="11.25" hidden="1" customHeight="1">
      <c r="A200" s="32"/>
      <c r="B200" s="149" t="s">
        <v>317</v>
      </c>
      <c r="C200" s="1690"/>
      <c r="D200" s="1691"/>
      <c r="E200" s="1192"/>
      <c r="F200" s="1048"/>
      <c r="G200" s="1260"/>
      <c r="H200" s="1260"/>
      <c r="I200" s="1237">
        <f t="shared" si="40"/>
        <v>0</v>
      </c>
      <c r="J200" s="1260"/>
      <c r="K200" s="1260"/>
      <c r="L200" s="1260"/>
      <c r="M200" s="1237">
        <f t="shared" si="41"/>
        <v>0</v>
      </c>
      <c r="N200" s="1260"/>
      <c r="O200" s="117"/>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row>
    <row r="201" spans="1:41" ht="11.25" hidden="1" customHeight="1">
      <c r="A201" s="32"/>
      <c r="B201" s="149" t="s">
        <v>318</v>
      </c>
      <c r="C201" s="1690"/>
      <c r="D201" s="1691"/>
      <c r="E201" s="1192"/>
      <c r="F201" s="1048"/>
      <c r="G201" s="1260"/>
      <c r="H201" s="1260"/>
      <c r="I201" s="1237">
        <f t="shared" si="40"/>
        <v>0</v>
      </c>
      <c r="J201" s="1260"/>
      <c r="K201" s="1260"/>
      <c r="L201" s="1260"/>
      <c r="M201" s="1237">
        <f t="shared" si="41"/>
        <v>0</v>
      </c>
      <c r="N201" s="1260"/>
      <c r="O201" s="117"/>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row>
    <row r="202" spans="1:41" ht="11.25" hidden="1" customHeight="1">
      <c r="A202" s="32"/>
      <c r="B202" s="149" t="s">
        <v>319</v>
      </c>
      <c r="C202" s="1690"/>
      <c r="D202" s="1691"/>
      <c r="E202" s="1192"/>
      <c r="F202" s="1048"/>
      <c r="G202" s="1260"/>
      <c r="H202" s="1260"/>
      <c r="I202" s="1237">
        <f t="shared" si="40"/>
        <v>0</v>
      </c>
      <c r="J202" s="1260"/>
      <c r="K202" s="1260"/>
      <c r="L202" s="1260"/>
      <c r="M202" s="1237">
        <f t="shared" si="41"/>
        <v>0</v>
      </c>
      <c r="N202" s="1260"/>
      <c r="O202" s="117"/>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row>
    <row r="203" spans="1:41" ht="11.25" hidden="1" customHeight="1">
      <c r="A203" s="32"/>
      <c r="B203" s="145" t="s">
        <v>1775</v>
      </c>
      <c r="C203" s="1690"/>
      <c r="D203" s="1691"/>
      <c r="E203" s="1192"/>
      <c r="F203" s="1048"/>
      <c r="G203" s="1267">
        <f>SUM(G192:G202)</f>
        <v>0</v>
      </c>
      <c r="H203" s="1267">
        <f t="shared" ref="H203:N203" si="42">SUM(H192:H202)</f>
        <v>0</v>
      </c>
      <c r="I203" s="1267">
        <f t="shared" si="42"/>
        <v>0</v>
      </c>
      <c r="J203" s="1267">
        <f t="shared" si="42"/>
        <v>0</v>
      </c>
      <c r="K203" s="1267">
        <f t="shared" si="42"/>
        <v>0</v>
      </c>
      <c r="L203" s="1267">
        <f t="shared" si="42"/>
        <v>0</v>
      </c>
      <c r="M203" s="1267">
        <f t="shared" si="42"/>
        <v>0</v>
      </c>
      <c r="N203" s="1267">
        <f t="shared" si="42"/>
        <v>0</v>
      </c>
      <c r="O203" s="125"/>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row>
    <row r="204" spans="1:41" ht="11.25" hidden="1" customHeight="1">
      <c r="A204" s="32"/>
      <c r="B204" s="1692"/>
      <c r="C204" s="1691"/>
      <c r="D204" s="1691"/>
      <c r="E204" s="1192"/>
      <c r="F204" s="1048"/>
      <c r="G204" s="121"/>
      <c r="H204" s="121"/>
      <c r="I204" s="121"/>
      <c r="J204" s="121"/>
      <c r="K204" s="121"/>
      <c r="L204" s="121"/>
      <c r="M204" s="121"/>
      <c r="N204" s="121"/>
      <c r="O204" s="117"/>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row>
    <row r="205" spans="1:41" ht="11.25" hidden="1" customHeight="1">
      <c r="A205" s="32"/>
      <c r="B205" s="1064"/>
      <c r="C205" s="1192"/>
      <c r="D205" s="1192"/>
      <c r="E205" s="1192"/>
      <c r="F205" s="1048"/>
      <c r="G205" s="144"/>
      <c r="H205" s="144"/>
      <c r="I205" s="144"/>
      <c r="J205" s="144"/>
      <c r="K205" s="144"/>
      <c r="L205" s="144"/>
      <c r="M205" s="144"/>
      <c r="N205" s="144"/>
      <c r="O205" s="117"/>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row>
    <row r="206" spans="1:41" ht="25.5" hidden="1" customHeight="1">
      <c r="A206" s="32"/>
      <c r="B206" s="35"/>
      <c r="C206" s="1192"/>
      <c r="D206" s="1192"/>
      <c r="E206" s="1192"/>
      <c r="F206" s="1048"/>
      <c r="G206" s="2406" t="s">
        <v>328</v>
      </c>
      <c r="H206" s="2364"/>
      <c r="I206" s="2364"/>
      <c r="J206" s="2365"/>
      <c r="K206" s="2406" t="s">
        <v>356</v>
      </c>
      <c r="L206" s="2364"/>
      <c r="M206" s="2364"/>
      <c r="N206" s="2365"/>
      <c r="O206" s="119"/>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row>
    <row r="207" spans="1:41" ht="48" hidden="1" customHeight="1">
      <c r="A207" s="32"/>
      <c r="B207" s="35"/>
      <c r="C207" s="1192"/>
      <c r="D207" s="1192"/>
      <c r="E207" s="1192"/>
      <c r="F207" s="1048"/>
      <c r="G207" s="43" t="s">
        <v>108</v>
      </c>
      <c r="H207" s="43" t="s">
        <v>308</v>
      </c>
      <c r="I207" s="43" t="s">
        <v>109</v>
      </c>
      <c r="J207" s="43" t="s">
        <v>110</v>
      </c>
      <c r="K207" s="43" t="s">
        <v>108</v>
      </c>
      <c r="L207" s="43" t="s">
        <v>308</v>
      </c>
      <c r="M207" s="43" t="s">
        <v>109</v>
      </c>
      <c r="N207" s="43" t="s">
        <v>110</v>
      </c>
      <c r="O207" s="119"/>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row>
    <row r="208" spans="1:41" hidden="1">
      <c r="A208" s="32"/>
      <c r="B208" s="35"/>
      <c r="C208" s="1192"/>
      <c r="D208" s="1192"/>
      <c r="E208" s="1192"/>
      <c r="F208" s="1048"/>
      <c r="G208" s="133" t="s">
        <v>111</v>
      </c>
      <c r="H208" s="133" t="s">
        <v>111</v>
      </c>
      <c r="I208" s="133" t="s">
        <v>111</v>
      </c>
      <c r="J208" s="133" t="s">
        <v>111</v>
      </c>
      <c r="K208" s="133" t="s">
        <v>111</v>
      </c>
      <c r="L208" s="133" t="s">
        <v>111</v>
      </c>
      <c r="M208" s="133" t="s">
        <v>111</v>
      </c>
      <c r="N208" s="133" t="s">
        <v>111</v>
      </c>
      <c r="O208" s="119"/>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row>
    <row r="209" spans="1:41" ht="11.25" hidden="1" customHeight="1">
      <c r="A209" s="32"/>
      <c r="B209" s="145" t="s">
        <v>1778</v>
      </c>
      <c r="C209" s="1690"/>
      <c r="D209" s="1691"/>
      <c r="E209" s="1192"/>
      <c r="F209" s="1048"/>
      <c r="G209" s="1260"/>
      <c r="H209" s="1260"/>
      <c r="I209" s="1237">
        <f t="shared" ref="I209:I219" si="43">G209+H209</f>
        <v>0</v>
      </c>
      <c r="J209" s="1260"/>
      <c r="K209" s="1260"/>
      <c r="L209" s="1260"/>
      <c r="M209" s="1237">
        <f t="shared" ref="M209:M219" si="44">K209+L209</f>
        <v>0</v>
      </c>
      <c r="N209" s="1260"/>
      <c r="O209" s="117"/>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row>
    <row r="210" spans="1:41" ht="27.75" hidden="1" customHeight="1">
      <c r="A210" s="32"/>
      <c r="B210" s="2404" t="s">
        <v>1777</v>
      </c>
      <c r="C210" s="2342"/>
      <c r="D210" s="1691"/>
      <c r="E210" s="1192"/>
      <c r="F210" s="1048"/>
      <c r="G210" s="1260"/>
      <c r="H210" s="1260"/>
      <c r="I210" s="1055">
        <f t="shared" si="43"/>
        <v>0</v>
      </c>
      <c r="J210" s="1260"/>
      <c r="K210" s="1260"/>
      <c r="L210" s="1260"/>
      <c r="M210" s="1055">
        <f t="shared" si="44"/>
        <v>0</v>
      </c>
      <c r="N210" s="1260"/>
      <c r="O210" s="117"/>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row>
    <row r="211" spans="1:41" ht="11.25" hidden="1" customHeight="1">
      <c r="A211" s="32"/>
      <c r="B211" s="148" t="s">
        <v>349</v>
      </c>
      <c r="C211" s="1690"/>
      <c r="D211" s="1691"/>
      <c r="E211" s="1192"/>
      <c r="F211" s="1048"/>
      <c r="G211" s="1260"/>
      <c r="H211" s="1260"/>
      <c r="I211" s="1237">
        <f t="shared" si="43"/>
        <v>0</v>
      </c>
      <c r="J211" s="1260"/>
      <c r="K211" s="1260"/>
      <c r="L211" s="1260"/>
      <c r="M211" s="1237">
        <f t="shared" si="44"/>
        <v>0</v>
      </c>
      <c r="N211" s="1260"/>
      <c r="O211" s="117"/>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row>
    <row r="212" spans="1:41" ht="11.25" hidden="1" customHeight="1">
      <c r="A212" s="32"/>
      <c r="B212" s="148" t="s">
        <v>350</v>
      </c>
      <c r="C212" s="1690"/>
      <c r="D212" s="1691"/>
      <c r="E212" s="1192"/>
      <c r="F212" s="1048"/>
      <c r="G212" s="1260"/>
      <c r="H212" s="1260"/>
      <c r="I212" s="1237">
        <f t="shared" si="43"/>
        <v>0</v>
      </c>
      <c r="J212" s="1260"/>
      <c r="K212" s="1260"/>
      <c r="L212" s="1260"/>
      <c r="M212" s="1237">
        <f t="shared" si="44"/>
        <v>0</v>
      </c>
      <c r="N212" s="1260"/>
      <c r="O212" s="117"/>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row>
    <row r="213" spans="1:41" ht="11.25" hidden="1" customHeight="1">
      <c r="A213" s="32"/>
      <c r="B213" s="148" t="s">
        <v>351</v>
      </c>
      <c r="C213" s="1690"/>
      <c r="D213" s="1691"/>
      <c r="E213" s="1192"/>
      <c r="F213" s="1048"/>
      <c r="G213" s="1260"/>
      <c r="H213" s="1260"/>
      <c r="I213" s="1237">
        <f t="shared" si="43"/>
        <v>0</v>
      </c>
      <c r="J213" s="1260"/>
      <c r="K213" s="1260"/>
      <c r="L213" s="1260"/>
      <c r="M213" s="1237">
        <f t="shared" si="44"/>
        <v>0</v>
      </c>
      <c r="N213" s="1260"/>
      <c r="O213" s="117"/>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row>
    <row r="214" spans="1:41" ht="21.75" hidden="1" customHeight="1">
      <c r="A214" s="32"/>
      <c r="B214" s="2405" t="s">
        <v>352</v>
      </c>
      <c r="C214" s="2342"/>
      <c r="D214" s="1691"/>
      <c r="E214" s="1192"/>
      <c r="F214" s="1048"/>
      <c r="G214" s="1260"/>
      <c r="H214" s="1260"/>
      <c r="I214" s="1237">
        <f t="shared" si="43"/>
        <v>0</v>
      </c>
      <c r="J214" s="1260"/>
      <c r="K214" s="1260"/>
      <c r="L214" s="1260"/>
      <c r="M214" s="1237">
        <f t="shared" si="44"/>
        <v>0</v>
      </c>
      <c r="N214" s="1260"/>
      <c r="O214" s="117"/>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row>
    <row r="215" spans="1:41" ht="11.25" hidden="1" customHeight="1">
      <c r="A215" s="32"/>
      <c r="B215" s="149" t="s">
        <v>353</v>
      </c>
      <c r="C215" s="1690"/>
      <c r="D215" s="1691"/>
      <c r="E215" s="1192"/>
      <c r="F215" s="1048"/>
      <c r="G215" s="1260"/>
      <c r="H215" s="1260"/>
      <c r="I215" s="1237">
        <f t="shared" si="43"/>
        <v>0</v>
      </c>
      <c r="J215" s="1260"/>
      <c r="K215" s="1260"/>
      <c r="L215" s="1260"/>
      <c r="M215" s="1237">
        <f t="shared" si="44"/>
        <v>0</v>
      </c>
      <c r="N215" s="1260"/>
      <c r="O215" s="117"/>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row>
    <row r="216" spans="1:41" ht="11.25" hidden="1" customHeight="1">
      <c r="A216" s="32"/>
      <c r="B216" s="149" t="s">
        <v>354</v>
      </c>
      <c r="C216" s="1690"/>
      <c r="D216" s="1691"/>
      <c r="E216" s="1192"/>
      <c r="F216" s="1048"/>
      <c r="G216" s="1260"/>
      <c r="H216" s="1260"/>
      <c r="I216" s="1237">
        <f t="shared" si="43"/>
        <v>0</v>
      </c>
      <c r="J216" s="1260"/>
      <c r="K216" s="1260"/>
      <c r="L216" s="1260"/>
      <c r="M216" s="1237">
        <f t="shared" si="44"/>
        <v>0</v>
      </c>
      <c r="N216" s="1260"/>
      <c r="O216" s="117"/>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row>
    <row r="217" spans="1:41" ht="11.25" hidden="1" customHeight="1">
      <c r="A217" s="32"/>
      <c r="B217" s="149" t="s">
        <v>317</v>
      </c>
      <c r="C217" s="1690"/>
      <c r="D217" s="1691"/>
      <c r="E217" s="1192"/>
      <c r="F217" s="1048"/>
      <c r="G217" s="1260"/>
      <c r="H217" s="1260"/>
      <c r="I217" s="1237">
        <f t="shared" si="43"/>
        <v>0</v>
      </c>
      <c r="J217" s="1260"/>
      <c r="K217" s="1260"/>
      <c r="L217" s="1260"/>
      <c r="M217" s="1237">
        <f t="shared" si="44"/>
        <v>0</v>
      </c>
      <c r="N217" s="1260"/>
      <c r="O217" s="117"/>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row>
    <row r="218" spans="1:41" ht="11.25" hidden="1" customHeight="1">
      <c r="A218" s="32"/>
      <c r="B218" s="149" t="s">
        <v>318</v>
      </c>
      <c r="C218" s="1690"/>
      <c r="D218" s="1691"/>
      <c r="E218" s="1192"/>
      <c r="F218" s="1048"/>
      <c r="G218" s="1260"/>
      <c r="H218" s="1260"/>
      <c r="I218" s="1237">
        <f t="shared" si="43"/>
        <v>0</v>
      </c>
      <c r="J218" s="1260"/>
      <c r="K218" s="1260"/>
      <c r="L218" s="1260"/>
      <c r="M218" s="1237">
        <f t="shared" si="44"/>
        <v>0</v>
      </c>
      <c r="N218" s="1260"/>
      <c r="O218" s="117"/>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row>
    <row r="219" spans="1:41" ht="11.25" hidden="1" customHeight="1">
      <c r="A219" s="32"/>
      <c r="B219" s="149" t="s">
        <v>319</v>
      </c>
      <c r="C219" s="1690"/>
      <c r="D219" s="1691"/>
      <c r="E219" s="1192"/>
      <c r="F219" s="1048"/>
      <c r="G219" s="1260"/>
      <c r="H219" s="1260"/>
      <c r="I219" s="1237">
        <f t="shared" si="43"/>
        <v>0</v>
      </c>
      <c r="J219" s="1260"/>
      <c r="K219" s="1260"/>
      <c r="L219" s="1260"/>
      <c r="M219" s="1237">
        <f t="shared" si="44"/>
        <v>0</v>
      </c>
      <c r="N219" s="1260"/>
      <c r="O219" s="117"/>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row>
    <row r="220" spans="1:41" ht="11.25" hidden="1" customHeight="1">
      <c r="A220" s="32"/>
      <c r="B220" s="145" t="s">
        <v>1775</v>
      </c>
      <c r="C220" s="1690"/>
      <c r="D220" s="1691"/>
      <c r="E220" s="1192"/>
      <c r="F220" s="1048"/>
      <c r="G220" s="1267">
        <f>SUM(G209:G219)</f>
        <v>0</v>
      </c>
      <c r="H220" s="1267">
        <f t="shared" ref="H220:R220" si="45">SUM(H209:H219)</f>
        <v>0</v>
      </c>
      <c r="I220" s="1267">
        <f t="shared" si="45"/>
        <v>0</v>
      </c>
      <c r="J220" s="1267">
        <f t="shared" si="45"/>
        <v>0</v>
      </c>
      <c r="K220" s="1267">
        <f t="shared" si="45"/>
        <v>0</v>
      </c>
      <c r="L220" s="1267">
        <f t="shared" si="45"/>
        <v>0</v>
      </c>
      <c r="M220" s="1267">
        <f t="shared" si="45"/>
        <v>0</v>
      </c>
      <c r="N220" s="1267">
        <f t="shared" si="45"/>
        <v>0</v>
      </c>
      <c r="O220" s="904">
        <f t="shared" si="45"/>
        <v>0</v>
      </c>
      <c r="P220" s="904">
        <f t="shared" si="45"/>
        <v>0</v>
      </c>
      <c r="Q220" s="904">
        <f t="shared" si="45"/>
        <v>0</v>
      </c>
      <c r="R220" s="904">
        <f t="shared" si="45"/>
        <v>0</v>
      </c>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row>
    <row r="221" spans="1:41" ht="11.25" hidden="1" customHeight="1">
      <c r="A221" s="452"/>
      <c r="B221" s="145"/>
      <c r="C221" s="1790"/>
      <c r="D221" s="1791"/>
      <c r="E221" s="1048"/>
      <c r="F221" s="1048"/>
      <c r="G221" s="1238"/>
      <c r="H221" s="1238"/>
      <c r="I221" s="1238"/>
      <c r="J221" s="1238"/>
      <c r="K221" s="1238"/>
      <c r="L221" s="1238"/>
      <c r="M221" s="1238"/>
      <c r="N221" s="1238"/>
      <c r="O221" s="937"/>
      <c r="P221" s="937"/>
      <c r="Q221" s="937"/>
      <c r="R221" s="937"/>
      <c r="S221" s="452"/>
      <c r="T221" s="452"/>
      <c r="U221" s="452"/>
      <c r="V221" s="452"/>
      <c r="W221" s="452"/>
      <c r="X221" s="452"/>
      <c r="Y221" s="452"/>
      <c r="Z221" s="452"/>
      <c r="AA221" s="452"/>
      <c r="AB221" s="452"/>
      <c r="AC221" s="452"/>
      <c r="AD221" s="452"/>
      <c r="AE221" s="452"/>
      <c r="AF221" s="452"/>
      <c r="AG221" s="452"/>
      <c r="AH221" s="452"/>
      <c r="AI221" s="452"/>
      <c r="AJ221" s="452"/>
      <c r="AK221" s="452"/>
      <c r="AL221" s="452"/>
      <c r="AM221" s="452"/>
      <c r="AN221" s="452"/>
      <c r="AO221" s="452"/>
    </row>
    <row r="222" spans="1:41" ht="11.25" hidden="1" customHeight="1">
      <c r="A222" s="452"/>
      <c r="B222" s="145" t="s">
        <v>3081</v>
      </c>
      <c r="C222" s="1790"/>
      <c r="D222" s="1791"/>
      <c r="E222" s="1048"/>
      <c r="F222" s="1048"/>
      <c r="G222" s="1793">
        <f>G203+G220</f>
        <v>0</v>
      </c>
      <c r="H222" s="1793">
        <f t="shared" ref="H222:N222" si="46">H203+H220</f>
        <v>0</v>
      </c>
      <c r="I222" s="1793">
        <f t="shared" si="46"/>
        <v>0</v>
      </c>
      <c r="J222" s="1793">
        <f t="shared" si="46"/>
        <v>0</v>
      </c>
      <c r="K222" s="1793">
        <f t="shared" si="46"/>
        <v>0</v>
      </c>
      <c r="L222" s="1793">
        <f t="shared" si="46"/>
        <v>0</v>
      </c>
      <c r="M222" s="1793">
        <f t="shared" si="46"/>
        <v>0</v>
      </c>
      <c r="N222" s="1793">
        <f t="shared" si="46"/>
        <v>0</v>
      </c>
      <c r="O222" s="937"/>
      <c r="P222" s="937"/>
      <c r="Q222" s="937"/>
      <c r="R222" s="937"/>
      <c r="S222" s="452"/>
      <c r="T222" s="452"/>
      <c r="U222" s="452"/>
      <c r="V222" s="452"/>
      <c r="W222" s="452"/>
      <c r="X222" s="452"/>
      <c r="Y222" s="452"/>
      <c r="Z222" s="452"/>
      <c r="AA222" s="452"/>
      <c r="AB222" s="452"/>
      <c r="AC222" s="452"/>
      <c r="AD222" s="452"/>
      <c r="AE222" s="452"/>
      <c r="AF222" s="452"/>
      <c r="AG222" s="452"/>
      <c r="AH222" s="452"/>
      <c r="AI222" s="452"/>
      <c r="AJ222" s="452"/>
      <c r="AK222" s="452"/>
      <c r="AL222" s="452"/>
      <c r="AM222" s="452"/>
      <c r="AN222" s="452"/>
      <c r="AO222" s="452"/>
    </row>
    <row r="223" spans="1:41" ht="11.25" hidden="1" customHeight="1">
      <c r="A223" s="32"/>
      <c r="B223" s="152"/>
      <c r="C223" s="151"/>
      <c r="D223" s="147"/>
      <c r="E223" s="47"/>
      <c r="F223" s="1047"/>
      <c r="G223" s="902"/>
      <c r="H223" s="902"/>
      <c r="I223" s="902"/>
      <c r="J223" s="902"/>
      <c r="K223" s="902"/>
      <c r="L223" s="902"/>
      <c r="M223" s="902"/>
      <c r="N223" s="902"/>
      <c r="O223" s="117"/>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row>
    <row r="224" spans="1:41" ht="11.25" customHeight="1">
      <c r="A224" s="32"/>
      <c r="B224" s="88" t="s">
        <v>2899</v>
      </c>
      <c r="C224" s="153"/>
      <c r="D224" s="154"/>
      <c r="E224" s="88"/>
      <c r="F224" s="1642"/>
      <c r="G224" s="1269">
        <f>G184+K184+G168+K168+G131</f>
        <v>0</v>
      </c>
      <c r="H224" s="1269">
        <f>H184+L184+H168+L168+H131</f>
        <v>0</v>
      </c>
      <c r="I224" s="1269">
        <f>I184+M184+I168+M168+I131</f>
        <v>0</v>
      </c>
      <c r="J224" s="1269">
        <f>J184+N184+J168+N168+J131</f>
        <v>0</v>
      </c>
      <c r="K224" s="908"/>
      <c r="L224" s="902"/>
      <c r="M224" s="902"/>
      <c r="N224" s="902"/>
      <c r="O224" s="117"/>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row>
    <row r="225" spans="1:41" ht="11.25" hidden="1" customHeight="1">
      <c r="A225" s="32"/>
      <c r="B225" s="88" t="s">
        <v>1776</v>
      </c>
      <c r="C225" s="153"/>
      <c r="D225" s="154"/>
      <c r="E225" s="88"/>
      <c r="F225" s="1642"/>
      <c r="G225" s="1269">
        <f>G220+G203+K203+K220+K131</f>
        <v>0</v>
      </c>
      <c r="H225" s="1269">
        <f>H220+H203+L203+L220+L131</f>
        <v>0</v>
      </c>
      <c r="I225" s="1269">
        <f>I220+I203+M203+M220+M131</f>
        <v>0</v>
      </c>
      <c r="J225" s="1269">
        <f>J220+J203+N203+N220+N131</f>
        <v>0</v>
      </c>
      <c r="K225" s="902"/>
      <c r="L225" s="902"/>
      <c r="M225" s="902"/>
      <c r="N225" s="902"/>
      <c r="O225" s="117"/>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row>
    <row r="226" spans="1:41" s="1933" customFormat="1" ht="11.25" customHeight="1">
      <c r="A226" s="452"/>
      <c r="B226" s="1642"/>
      <c r="C226" s="2008"/>
      <c r="D226" s="2009"/>
      <c r="E226" s="1642"/>
      <c r="F226" s="1642"/>
      <c r="G226" s="2010"/>
      <c r="H226" s="2010"/>
      <c r="I226" s="2010"/>
      <c r="J226" s="2010"/>
      <c r="K226" s="937"/>
      <c r="L226" s="937"/>
      <c r="M226" s="937"/>
      <c r="N226" s="937"/>
      <c r="O226" s="623"/>
      <c r="P226" s="452"/>
      <c r="Q226" s="452"/>
      <c r="R226" s="452"/>
      <c r="S226" s="452"/>
      <c r="T226" s="452"/>
      <c r="U226" s="452"/>
      <c r="V226" s="452"/>
      <c r="W226" s="452"/>
      <c r="X226" s="452"/>
      <c r="Y226" s="452"/>
      <c r="Z226" s="452"/>
      <c r="AA226" s="452"/>
      <c r="AB226" s="452"/>
      <c r="AC226" s="452"/>
      <c r="AD226" s="452"/>
      <c r="AE226" s="452"/>
      <c r="AF226" s="452"/>
      <c r="AG226" s="452"/>
      <c r="AH226" s="452"/>
      <c r="AI226" s="452"/>
      <c r="AJ226" s="452"/>
      <c r="AK226" s="452"/>
      <c r="AL226" s="452"/>
      <c r="AM226" s="452"/>
      <c r="AN226" s="452"/>
      <c r="AO226" s="452"/>
    </row>
    <row r="227" spans="1:41" ht="11.25" customHeight="1">
      <c r="A227" s="32"/>
      <c r="B227" s="150"/>
      <c r="C227" s="147"/>
      <c r="D227" s="147"/>
      <c r="E227" s="47"/>
      <c r="F227" s="1047"/>
      <c r="G227" s="2375">
        <v>45473</v>
      </c>
      <c r="H227" s="2376"/>
      <c r="I227" s="2376"/>
      <c r="J227" s="2377"/>
      <c r="K227" s="2371">
        <v>45107</v>
      </c>
      <c r="L227" s="2372"/>
      <c r="M227" s="2372"/>
      <c r="N227" s="2372"/>
      <c r="O227" s="117"/>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row>
    <row r="228" spans="1:41" ht="11.25" customHeight="1">
      <c r="A228" s="452"/>
      <c r="B228" s="1410"/>
      <c r="C228" s="1396"/>
      <c r="D228" s="1396"/>
      <c r="E228" s="1047"/>
      <c r="F228" s="1047"/>
      <c r="G228" s="43" t="s">
        <v>108</v>
      </c>
      <c r="H228" s="43" t="s">
        <v>308</v>
      </c>
      <c r="I228" s="43" t="s">
        <v>109</v>
      </c>
      <c r="J228" s="1974" t="s">
        <v>110</v>
      </c>
      <c r="K228" s="2126" t="s">
        <v>108</v>
      </c>
      <c r="L228" s="2126" t="s">
        <v>308</v>
      </c>
      <c r="M228" s="2126" t="s">
        <v>109</v>
      </c>
      <c r="N228" s="2126" t="s">
        <v>110</v>
      </c>
      <c r="O228" s="623"/>
      <c r="P228" s="452"/>
      <c r="Q228" s="452"/>
      <c r="R228" s="452"/>
      <c r="S228" s="452"/>
      <c r="T228" s="452"/>
      <c r="U228" s="452"/>
      <c r="V228" s="452"/>
      <c r="W228" s="452"/>
      <c r="X228" s="452"/>
      <c r="Y228" s="452"/>
      <c r="Z228" s="452"/>
      <c r="AA228" s="452"/>
      <c r="AB228" s="452"/>
      <c r="AC228" s="452"/>
      <c r="AD228" s="452"/>
      <c r="AE228" s="452"/>
      <c r="AF228" s="452"/>
      <c r="AG228" s="452"/>
      <c r="AH228" s="452"/>
      <c r="AI228" s="452"/>
      <c r="AJ228" s="452"/>
      <c r="AK228" s="452"/>
      <c r="AL228" s="452"/>
      <c r="AM228" s="452"/>
      <c r="AN228" s="452"/>
      <c r="AO228" s="452"/>
    </row>
    <row r="229" spans="1:41" ht="11.25" customHeight="1">
      <c r="A229" s="452"/>
      <c r="B229" s="1410"/>
      <c r="C229" s="1396"/>
      <c r="D229" s="1396"/>
      <c r="E229" s="1047"/>
      <c r="F229" s="1047"/>
      <c r="G229" s="45" t="s">
        <v>111</v>
      </c>
      <c r="H229" s="45" t="s">
        <v>111</v>
      </c>
      <c r="I229" s="45" t="s">
        <v>111</v>
      </c>
      <c r="J229" s="2106" t="s">
        <v>111</v>
      </c>
      <c r="K229" s="2127" t="s">
        <v>111</v>
      </c>
      <c r="L229" s="2127" t="s">
        <v>111</v>
      </c>
      <c r="M229" s="2127" t="s">
        <v>111</v>
      </c>
      <c r="N229" s="2127" t="s">
        <v>111</v>
      </c>
      <c r="O229" s="623"/>
      <c r="P229" s="452"/>
      <c r="Q229" s="452"/>
      <c r="R229" s="452"/>
      <c r="S229" s="452"/>
      <c r="T229" s="452"/>
      <c r="U229" s="452"/>
      <c r="V229" s="452"/>
      <c r="W229" s="452"/>
      <c r="X229" s="452"/>
      <c r="Y229" s="452"/>
      <c r="Z229" s="452"/>
      <c r="AA229" s="452"/>
      <c r="AB229" s="452"/>
      <c r="AC229" s="452"/>
      <c r="AD229" s="452"/>
      <c r="AE229" s="452"/>
      <c r="AF229" s="452"/>
      <c r="AG229" s="452"/>
      <c r="AH229" s="452"/>
      <c r="AI229" s="452"/>
      <c r="AJ229" s="452"/>
      <c r="AK229" s="452"/>
      <c r="AL229" s="452"/>
      <c r="AM229" s="452"/>
      <c r="AN229" s="452"/>
      <c r="AO229" s="452"/>
    </row>
    <row r="230" spans="1:41" ht="11.25" customHeight="1">
      <c r="A230" s="452"/>
      <c r="B230" s="1410"/>
      <c r="C230" s="1396"/>
      <c r="D230" s="1396"/>
      <c r="E230" s="1047"/>
      <c r="F230" s="1047"/>
      <c r="G230" s="45"/>
      <c r="H230" s="45"/>
      <c r="I230" s="45"/>
      <c r="J230" s="2106"/>
      <c r="K230" s="2133"/>
      <c r="L230" s="2133"/>
      <c r="M230" s="2133"/>
      <c r="N230" s="2133"/>
      <c r="O230" s="623"/>
      <c r="P230" s="452"/>
      <c r="Q230" s="452"/>
      <c r="R230" s="452"/>
      <c r="S230" s="452"/>
      <c r="T230" s="452"/>
      <c r="U230" s="452"/>
      <c r="V230" s="452"/>
      <c r="W230" s="452"/>
      <c r="X230" s="452"/>
      <c r="Y230" s="452"/>
      <c r="Z230" s="452"/>
      <c r="AA230" s="452"/>
      <c r="AB230" s="452"/>
      <c r="AC230" s="452"/>
      <c r="AD230" s="452"/>
      <c r="AE230" s="452"/>
      <c r="AF230" s="452"/>
      <c r="AG230" s="452"/>
      <c r="AH230" s="452"/>
      <c r="AI230" s="452"/>
      <c r="AJ230" s="452"/>
      <c r="AK230" s="452"/>
      <c r="AL230" s="452"/>
      <c r="AM230" s="452"/>
      <c r="AN230" s="452"/>
      <c r="AO230" s="452"/>
    </row>
    <row r="231" spans="1:41" ht="30">
      <c r="A231" s="452"/>
      <c r="B231" s="1413" t="s">
        <v>324</v>
      </c>
      <c r="C231" s="1414" t="s">
        <v>2002</v>
      </c>
      <c r="D231" s="1396"/>
      <c r="E231" s="1047"/>
      <c r="F231" s="1047"/>
      <c r="G231" s="1409"/>
      <c r="H231" s="1409"/>
      <c r="I231" s="1409"/>
      <c r="J231" s="1409"/>
      <c r="K231" s="2133"/>
      <c r="L231" s="2133"/>
      <c r="M231" s="2133"/>
      <c r="N231" s="2133"/>
      <c r="O231" s="623"/>
      <c r="P231" s="452"/>
      <c r="Q231" s="452"/>
      <c r="R231" s="452"/>
      <c r="S231" s="452"/>
      <c r="T231" s="452"/>
      <c r="U231" s="452"/>
      <c r="V231" s="452"/>
      <c r="W231" s="452"/>
      <c r="X231" s="452"/>
      <c r="Y231" s="452"/>
      <c r="Z231" s="452"/>
      <c r="AA231" s="452"/>
      <c r="AB231" s="452"/>
      <c r="AC231" s="452"/>
      <c r="AD231" s="452"/>
      <c r="AE231" s="452"/>
      <c r="AF231" s="452"/>
      <c r="AG231" s="452"/>
      <c r="AH231" s="452"/>
      <c r="AI231" s="452"/>
      <c r="AJ231" s="452"/>
      <c r="AK231" s="452"/>
      <c r="AL231" s="452"/>
      <c r="AM231" s="452"/>
      <c r="AN231" s="452"/>
      <c r="AO231" s="452"/>
    </row>
    <row r="232" spans="1:41" ht="11.25" customHeight="1">
      <c r="A232" s="452"/>
      <c r="B232" s="1322" t="s">
        <v>2003</v>
      </c>
      <c r="C232" s="1396"/>
      <c r="D232" s="1396"/>
      <c r="E232" s="1047"/>
      <c r="F232" s="1047"/>
      <c r="G232" s="1409">
        <f t="shared" ref="G232:N232" si="47">G29</f>
        <v>0</v>
      </c>
      <c r="H232" s="1409">
        <f t="shared" si="47"/>
        <v>0</v>
      </c>
      <c r="I232" s="1409">
        <f t="shared" si="47"/>
        <v>0</v>
      </c>
      <c r="J232" s="1409">
        <f t="shared" si="47"/>
        <v>0</v>
      </c>
      <c r="K232" s="2133">
        <f t="shared" si="47"/>
        <v>0</v>
      </c>
      <c r="L232" s="2133">
        <f t="shared" si="47"/>
        <v>0</v>
      </c>
      <c r="M232" s="2133">
        <f t="shared" si="47"/>
        <v>0</v>
      </c>
      <c r="N232" s="2133">
        <f t="shared" si="47"/>
        <v>0</v>
      </c>
      <c r="O232" s="623"/>
      <c r="P232" s="452"/>
      <c r="Q232" s="452"/>
      <c r="R232" s="452"/>
      <c r="S232" s="452"/>
      <c r="T232" s="452"/>
      <c r="U232" s="452"/>
      <c r="V232" s="452"/>
      <c r="W232" s="452"/>
      <c r="X232" s="452"/>
      <c r="Y232" s="452"/>
      <c r="Z232" s="452"/>
      <c r="AA232" s="452"/>
      <c r="AB232" s="452"/>
      <c r="AC232" s="452"/>
      <c r="AD232" s="452"/>
      <c r="AE232" s="452"/>
      <c r="AF232" s="452"/>
      <c r="AG232" s="452"/>
      <c r="AH232" s="452"/>
      <c r="AI232" s="452"/>
      <c r="AJ232" s="452"/>
      <c r="AK232" s="452"/>
      <c r="AL232" s="452"/>
      <c r="AM232" s="452"/>
      <c r="AN232" s="452"/>
      <c r="AO232" s="452"/>
    </row>
    <row r="233" spans="1:41" ht="11.25" customHeight="1">
      <c r="A233" s="452"/>
      <c r="B233" s="1410" t="s">
        <v>2004</v>
      </c>
      <c r="C233" s="1396"/>
      <c r="D233" s="1396"/>
      <c r="E233" s="1047"/>
      <c r="F233" s="1047"/>
      <c r="G233" s="1409">
        <f t="shared" ref="G233:N233" si="48">G134</f>
        <v>0</v>
      </c>
      <c r="H233" s="1409">
        <f t="shared" si="48"/>
        <v>0</v>
      </c>
      <c r="I233" s="1409">
        <f t="shared" si="48"/>
        <v>0</v>
      </c>
      <c r="J233" s="1409">
        <f t="shared" si="48"/>
        <v>0</v>
      </c>
      <c r="K233" s="2133">
        <f t="shared" si="48"/>
        <v>0</v>
      </c>
      <c r="L233" s="2133">
        <f t="shared" si="48"/>
        <v>0</v>
      </c>
      <c r="M233" s="2133">
        <f t="shared" si="48"/>
        <v>0</v>
      </c>
      <c r="N233" s="2133">
        <f t="shared" si="48"/>
        <v>0</v>
      </c>
      <c r="O233" s="623"/>
      <c r="P233" s="452"/>
      <c r="Q233" s="452"/>
      <c r="R233" s="452"/>
      <c r="S233" s="452"/>
      <c r="T233" s="452"/>
      <c r="U233" s="452"/>
      <c r="V233" s="452"/>
      <c r="W233" s="452"/>
      <c r="X233" s="452"/>
      <c r="Y233" s="452"/>
      <c r="Z233" s="452"/>
      <c r="AA233" s="452"/>
      <c r="AB233" s="452"/>
      <c r="AC233" s="452"/>
      <c r="AD233" s="452"/>
      <c r="AE233" s="452"/>
      <c r="AF233" s="452"/>
      <c r="AG233" s="452"/>
      <c r="AH233" s="452"/>
      <c r="AI233" s="452"/>
      <c r="AJ233" s="452"/>
      <c r="AK233" s="452"/>
      <c r="AL233" s="452"/>
      <c r="AM233" s="452"/>
      <c r="AN233" s="452"/>
      <c r="AO233" s="452"/>
    </row>
    <row r="234" spans="1:41" ht="30">
      <c r="A234" s="452"/>
      <c r="B234" s="1413" t="s">
        <v>325</v>
      </c>
      <c r="C234" s="1414" t="s">
        <v>2002</v>
      </c>
      <c r="D234" s="1396"/>
      <c r="E234" s="1047"/>
      <c r="F234" s="1047"/>
      <c r="G234" s="1409"/>
      <c r="H234" s="1409"/>
      <c r="I234" s="1409"/>
      <c r="J234" s="1409"/>
      <c r="K234" s="2133"/>
      <c r="L234" s="2133"/>
      <c r="M234" s="2133"/>
      <c r="N234" s="2133"/>
      <c r="O234" s="623"/>
      <c r="P234" s="452"/>
      <c r="Q234" s="452"/>
      <c r="R234" s="452"/>
      <c r="S234" s="452"/>
      <c r="T234" s="452"/>
      <c r="U234" s="452"/>
      <c r="V234" s="452"/>
      <c r="W234" s="452"/>
      <c r="X234" s="452"/>
      <c r="Y234" s="452"/>
      <c r="Z234" s="452"/>
      <c r="AA234" s="452"/>
      <c r="AB234" s="452"/>
      <c r="AC234" s="452"/>
      <c r="AD234" s="452"/>
      <c r="AE234" s="452"/>
      <c r="AF234" s="452"/>
      <c r="AG234" s="452"/>
      <c r="AH234" s="452"/>
      <c r="AI234" s="452"/>
      <c r="AJ234" s="452"/>
      <c r="AK234" s="452"/>
      <c r="AL234" s="452"/>
      <c r="AM234" s="452"/>
      <c r="AN234" s="452"/>
      <c r="AO234" s="452"/>
    </row>
    <row r="235" spans="1:41" ht="11.25" customHeight="1">
      <c r="A235" s="452"/>
      <c r="B235" s="1322" t="s">
        <v>2003</v>
      </c>
      <c r="C235" s="1396"/>
      <c r="D235" s="1396"/>
      <c r="E235" s="1047"/>
      <c r="F235" s="1047"/>
      <c r="G235" s="1409">
        <f t="shared" ref="G235:N235" si="49">G30</f>
        <v>0</v>
      </c>
      <c r="H235" s="1409">
        <f t="shared" si="49"/>
        <v>0</v>
      </c>
      <c r="I235" s="1409">
        <f t="shared" si="49"/>
        <v>0</v>
      </c>
      <c r="J235" s="1409">
        <f t="shared" si="49"/>
        <v>0</v>
      </c>
      <c r="K235" s="2133">
        <f t="shared" si="49"/>
        <v>0</v>
      </c>
      <c r="L235" s="2133">
        <f t="shared" si="49"/>
        <v>0</v>
      </c>
      <c r="M235" s="2133">
        <f t="shared" si="49"/>
        <v>0</v>
      </c>
      <c r="N235" s="2133">
        <f t="shared" si="49"/>
        <v>0</v>
      </c>
      <c r="O235" s="623"/>
      <c r="P235" s="452"/>
      <c r="Q235" s="452"/>
      <c r="R235" s="452"/>
      <c r="S235" s="452"/>
      <c r="T235" s="452"/>
      <c r="U235" s="452"/>
      <c r="V235" s="452"/>
      <c r="W235" s="452"/>
      <c r="X235" s="452"/>
      <c r="Y235" s="452"/>
      <c r="Z235" s="452"/>
      <c r="AA235" s="452"/>
      <c r="AB235" s="452"/>
      <c r="AC235" s="452"/>
      <c r="AD235" s="452"/>
      <c r="AE235" s="452"/>
      <c r="AF235" s="452"/>
      <c r="AG235" s="452"/>
      <c r="AH235" s="452"/>
      <c r="AI235" s="452"/>
      <c r="AJ235" s="452"/>
      <c r="AK235" s="452"/>
      <c r="AL235" s="452"/>
      <c r="AM235" s="452"/>
      <c r="AN235" s="452"/>
      <c r="AO235" s="452"/>
    </row>
    <row r="236" spans="1:41" ht="11.25" customHeight="1">
      <c r="A236" s="452"/>
      <c r="B236" s="1410" t="s">
        <v>2004</v>
      </c>
      <c r="C236" s="1396"/>
      <c r="D236" s="1396"/>
      <c r="E236" s="1047"/>
      <c r="F236" s="1047"/>
      <c r="G236" s="1409">
        <f t="shared" ref="G236:N236" si="50">G135</f>
        <v>0</v>
      </c>
      <c r="H236" s="1409">
        <f t="shared" si="50"/>
        <v>0</v>
      </c>
      <c r="I236" s="1409">
        <f t="shared" si="50"/>
        <v>0</v>
      </c>
      <c r="J236" s="1409">
        <f t="shared" si="50"/>
        <v>0</v>
      </c>
      <c r="K236" s="2133">
        <f t="shared" si="50"/>
        <v>0</v>
      </c>
      <c r="L236" s="2133">
        <f t="shared" si="50"/>
        <v>0</v>
      </c>
      <c r="M236" s="2133">
        <f t="shared" si="50"/>
        <v>0</v>
      </c>
      <c r="N236" s="2133">
        <f t="shared" si="50"/>
        <v>0</v>
      </c>
      <c r="O236" s="623"/>
      <c r="P236" s="452"/>
      <c r="Q236" s="452"/>
      <c r="R236" s="452"/>
      <c r="S236" s="452"/>
      <c r="T236" s="452"/>
      <c r="U236" s="452"/>
      <c r="V236" s="452"/>
      <c r="W236" s="452"/>
      <c r="X236" s="452"/>
      <c r="Y236" s="452"/>
      <c r="Z236" s="452"/>
      <c r="AA236" s="452"/>
      <c r="AB236" s="452"/>
      <c r="AC236" s="452"/>
      <c r="AD236" s="452"/>
      <c r="AE236" s="452"/>
      <c r="AF236" s="452"/>
      <c r="AG236" s="452"/>
      <c r="AH236" s="452"/>
      <c r="AI236" s="452"/>
      <c r="AJ236" s="452"/>
      <c r="AK236" s="452"/>
      <c r="AL236" s="452"/>
      <c r="AM236" s="452"/>
      <c r="AN236" s="452"/>
      <c r="AO236" s="452"/>
    </row>
    <row r="237" spans="1:41" ht="11.25" customHeight="1">
      <c r="A237" s="452"/>
      <c r="B237" s="1411" t="s">
        <v>2005</v>
      </c>
      <c r="C237" s="1396"/>
      <c r="D237" s="1396"/>
      <c r="E237" s="1047"/>
      <c r="F237" s="1047"/>
      <c r="G237" s="1412">
        <f>SUM(G232:G236)</f>
        <v>0</v>
      </c>
      <c r="H237" s="1412">
        <f t="shared" ref="H237:N237" si="51">SUM(H232:H236)</f>
        <v>0</v>
      </c>
      <c r="I237" s="1412">
        <f t="shared" si="51"/>
        <v>0</v>
      </c>
      <c r="J237" s="1412">
        <f t="shared" si="51"/>
        <v>0</v>
      </c>
      <c r="K237" s="2133">
        <f t="shared" si="51"/>
        <v>0</v>
      </c>
      <c r="L237" s="2133">
        <f t="shared" si="51"/>
        <v>0</v>
      </c>
      <c r="M237" s="2133">
        <f t="shared" si="51"/>
        <v>0</v>
      </c>
      <c r="N237" s="2133">
        <f t="shared" si="51"/>
        <v>0</v>
      </c>
      <c r="O237" s="623"/>
      <c r="P237" s="452"/>
      <c r="Q237" s="452"/>
      <c r="R237" s="452"/>
      <c r="S237" s="452"/>
      <c r="T237" s="452"/>
      <c r="U237" s="452"/>
      <c r="V237" s="452"/>
      <c r="W237" s="452"/>
      <c r="X237" s="452"/>
      <c r="Y237" s="452"/>
      <c r="Z237" s="452"/>
      <c r="AA237" s="452"/>
      <c r="AB237" s="452"/>
      <c r="AC237" s="452"/>
      <c r="AD237" s="452"/>
      <c r="AE237" s="452"/>
      <c r="AF237" s="452"/>
      <c r="AG237" s="452"/>
      <c r="AH237" s="452"/>
      <c r="AI237" s="452"/>
      <c r="AJ237" s="452"/>
      <c r="AK237" s="452"/>
      <c r="AL237" s="452"/>
      <c r="AM237" s="452"/>
      <c r="AN237" s="452"/>
      <c r="AO237" s="452"/>
    </row>
    <row r="238" spans="1:41" ht="11.25" customHeight="1">
      <c r="A238" s="452"/>
      <c r="B238" s="1410"/>
      <c r="C238" s="1396"/>
      <c r="D238" s="1396"/>
      <c r="E238" s="1047"/>
      <c r="F238" s="1047"/>
      <c r="G238" s="1409"/>
      <c r="H238" s="1409"/>
      <c r="I238" s="1409"/>
      <c r="J238" s="1409"/>
      <c r="K238" s="2133"/>
      <c r="L238" s="2133"/>
      <c r="M238" s="2133"/>
      <c r="N238" s="2133"/>
      <c r="O238" s="623"/>
      <c r="P238" s="452"/>
      <c r="Q238" s="452"/>
      <c r="R238" s="452"/>
      <c r="S238" s="452"/>
      <c r="T238" s="452"/>
      <c r="U238" s="452"/>
      <c r="V238" s="452"/>
      <c r="W238" s="452"/>
      <c r="X238" s="452"/>
      <c r="Y238" s="452"/>
      <c r="Z238" s="452"/>
      <c r="AA238" s="452"/>
      <c r="AB238" s="452"/>
      <c r="AC238" s="452"/>
      <c r="AD238" s="452"/>
      <c r="AE238" s="452"/>
      <c r="AF238" s="452"/>
      <c r="AG238" s="452"/>
      <c r="AH238" s="452"/>
      <c r="AI238" s="452"/>
      <c r="AJ238" s="452"/>
      <c r="AK238" s="452"/>
      <c r="AL238" s="452"/>
      <c r="AM238" s="452"/>
      <c r="AN238" s="452"/>
      <c r="AO238" s="452"/>
    </row>
    <row r="239" spans="1:41" ht="11.25" customHeight="1">
      <c r="A239" s="452"/>
      <c r="B239" s="1408"/>
      <c r="C239" s="1396"/>
      <c r="D239" s="1396"/>
      <c r="E239" s="1047"/>
      <c r="F239" s="1047"/>
      <c r="G239" s="1409"/>
      <c r="H239" s="1409"/>
      <c r="I239" s="1409"/>
      <c r="J239" s="1409"/>
      <c r="K239" s="1409"/>
      <c r="L239" s="1409"/>
      <c r="M239" s="1409"/>
      <c r="N239" s="1409"/>
      <c r="O239" s="623"/>
      <c r="P239" s="452"/>
      <c r="Q239" s="452"/>
      <c r="R239" s="452"/>
      <c r="S239" s="452"/>
      <c r="T239" s="452"/>
      <c r="U239" s="452"/>
      <c r="V239" s="452"/>
      <c r="W239" s="452"/>
      <c r="X239" s="452"/>
      <c r="Y239" s="452"/>
      <c r="Z239" s="452"/>
      <c r="AA239" s="452"/>
      <c r="AB239" s="452"/>
      <c r="AC239" s="452"/>
      <c r="AD239" s="452"/>
      <c r="AE239" s="452"/>
      <c r="AF239" s="452"/>
      <c r="AG239" s="452"/>
      <c r="AH239" s="452"/>
      <c r="AI239" s="452"/>
      <c r="AJ239" s="452"/>
      <c r="AK239" s="452"/>
      <c r="AL239" s="452"/>
      <c r="AM239" s="452"/>
      <c r="AN239" s="452"/>
      <c r="AO239" s="452"/>
    </row>
    <row r="240" spans="1:41" ht="12" customHeight="1">
      <c r="A240" s="32"/>
      <c r="B240" s="158"/>
      <c r="C240" s="147"/>
      <c r="D240" s="159"/>
      <c r="E240" s="47"/>
      <c r="F240" s="1047"/>
      <c r="G240" s="47"/>
      <c r="H240" s="47"/>
      <c r="I240" s="47"/>
      <c r="J240" s="47"/>
      <c r="K240" s="47"/>
      <c r="L240" s="47"/>
      <c r="M240" s="47"/>
      <c r="N240" s="47"/>
      <c r="O240" s="117"/>
      <c r="P240" s="32"/>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row>
    <row r="241" spans="1:41" ht="12.75" customHeight="1">
      <c r="A241" s="14"/>
      <c r="B241" s="1270" t="s">
        <v>321</v>
      </c>
      <c r="C241" s="1271"/>
      <c r="D241" s="1272"/>
      <c r="E241" s="1273"/>
      <c r="F241" s="1643"/>
      <c r="G241" s="1272"/>
      <c r="H241" s="1274"/>
      <c r="I241" s="1274"/>
      <c r="J241" s="1275"/>
      <c r="K241" s="1271"/>
      <c r="L241" s="1271"/>
      <c r="M241" s="1271"/>
      <c r="N241" s="1276"/>
      <c r="O241" s="160"/>
      <c r="P241" s="14"/>
      <c r="Q241" s="12"/>
      <c r="R241" s="12"/>
      <c r="S241" s="12"/>
      <c r="T241" s="12"/>
      <c r="U241" s="12"/>
      <c r="V241" s="12"/>
      <c r="W241" s="12"/>
      <c r="X241" s="12"/>
      <c r="Y241" s="12"/>
      <c r="Z241" s="12"/>
      <c r="AA241" s="12"/>
      <c r="AB241" s="12"/>
      <c r="AC241" s="12"/>
      <c r="AD241" s="12"/>
      <c r="AE241" s="35"/>
      <c r="AF241" s="35"/>
      <c r="AG241" s="35"/>
      <c r="AH241" s="35"/>
      <c r="AI241" s="35"/>
      <c r="AJ241" s="35"/>
      <c r="AK241" s="35"/>
      <c r="AL241" s="35"/>
      <c r="AM241" s="35"/>
      <c r="AN241" s="35"/>
      <c r="AO241" s="35"/>
    </row>
    <row r="242" spans="1:41" ht="12.75" customHeight="1">
      <c r="A242" s="14"/>
      <c r="B242" s="1203"/>
      <c r="C242" s="1204"/>
      <c r="D242" s="1205"/>
      <c r="E242" s="1277"/>
      <c r="F242" s="1644"/>
      <c r="G242" s="1205"/>
      <c r="H242" s="1278"/>
      <c r="I242" s="1278"/>
      <c r="J242" s="1279"/>
      <c r="K242" s="1204"/>
      <c r="L242" s="1204"/>
      <c r="M242" s="1204"/>
      <c r="N242" s="1280"/>
      <c r="O242" s="161"/>
      <c r="P242" s="14"/>
      <c r="Q242" s="14"/>
      <c r="R242" s="14"/>
      <c r="S242" s="14"/>
      <c r="T242" s="14"/>
      <c r="U242" s="14"/>
      <c r="V242" s="14"/>
      <c r="W242" s="14"/>
      <c r="X242" s="14"/>
      <c r="Y242" s="14"/>
      <c r="Z242" s="14"/>
      <c r="AA242" s="14"/>
      <c r="AB242" s="14"/>
      <c r="AC242" s="14"/>
      <c r="AD242" s="14"/>
      <c r="AE242" s="35"/>
      <c r="AF242" s="35"/>
      <c r="AG242" s="35"/>
      <c r="AH242" s="35"/>
      <c r="AI242" s="35"/>
      <c r="AJ242" s="35"/>
      <c r="AK242" s="35"/>
      <c r="AL242" s="35"/>
      <c r="AM242" s="35"/>
      <c r="AN242" s="35"/>
      <c r="AO242" s="35"/>
    </row>
    <row r="243" spans="1:41" ht="12.75" customHeight="1">
      <c r="A243" s="14"/>
      <c r="B243" s="1203"/>
      <c r="C243" s="1204"/>
      <c r="D243" s="1205"/>
      <c r="E243" s="1277"/>
      <c r="F243" s="1644"/>
      <c r="G243" s="1205"/>
      <c r="H243" s="1278"/>
      <c r="I243" s="1278"/>
      <c r="J243" s="1279"/>
      <c r="K243" s="1204"/>
      <c r="L243" s="1204"/>
      <c r="M243" s="1204"/>
      <c r="N243" s="1280"/>
      <c r="O243" s="161"/>
      <c r="P243" s="14"/>
      <c r="Q243" s="14"/>
      <c r="R243" s="14"/>
      <c r="S243" s="14"/>
      <c r="T243" s="14"/>
      <c r="U243" s="14"/>
      <c r="V243" s="14"/>
      <c r="W243" s="14"/>
      <c r="X243" s="14"/>
      <c r="Y243" s="14"/>
      <c r="Z243" s="14"/>
      <c r="AA243" s="14"/>
      <c r="AB243" s="14"/>
      <c r="AC243" s="14"/>
      <c r="AD243" s="14"/>
      <c r="AE243" s="35"/>
      <c r="AF243" s="35"/>
      <c r="AG243" s="35"/>
      <c r="AH243" s="35"/>
      <c r="AI243" s="35"/>
      <c r="AJ243" s="35"/>
      <c r="AK243" s="35"/>
      <c r="AL243" s="35"/>
      <c r="AM243" s="35"/>
      <c r="AN243" s="35"/>
      <c r="AO243" s="35"/>
    </row>
    <row r="244" spans="1:41" ht="12.75" customHeight="1">
      <c r="A244" s="14"/>
      <c r="B244" s="1203"/>
      <c r="C244" s="1204"/>
      <c r="D244" s="1205"/>
      <c r="E244" s="1277"/>
      <c r="F244" s="1644"/>
      <c r="G244" s="1205"/>
      <c r="H244" s="1278"/>
      <c r="I244" s="1278"/>
      <c r="J244" s="1279"/>
      <c r="K244" s="1204"/>
      <c r="L244" s="1204"/>
      <c r="M244" s="1204"/>
      <c r="N244" s="1280"/>
      <c r="O244" s="161"/>
      <c r="P244" s="14"/>
      <c r="Q244" s="14"/>
      <c r="R244" s="14"/>
      <c r="S244" s="14"/>
      <c r="T244" s="14"/>
      <c r="U244" s="14"/>
      <c r="V244" s="14"/>
      <c r="W244" s="14"/>
      <c r="X244" s="14"/>
      <c r="Y244" s="14"/>
      <c r="Z244" s="14"/>
      <c r="AA244" s="14"/>
      <c r="AB244" s="14"/>
      <c r="AC244" s="14"/>
      <c r="AD244" s="14"/>
      <c r="AE244" s="35"/>
      <c r="AF244" s="35"/>
      <c r="AG244" s="35"/>
      <c r="AH244" s="35"/>
      <c r="AI244" s="35"/>
      <c r="AJ244" s="35"/>
      <c r="AK244" s="35"/>
      <c r="AL244" s="35"/>
      <c r="AM244" s="35"/>
      <c r="AN244" s="35"/>
      <c r="AO244" s="35"/>
    </row>
    <row r="245" spans="1:41" ht="12.75" customHeight="1">
      <c r="A245" s="14"/>
      <c r="B245" s="1203"/>
      <c r="C245" s="1204"/>
      <c r="D245" s="1205"/>
      <c r="E245" s="1277"/>
      <c r="F245" s="1644"/>
      <c r="G245" s="1205"/>
      <c r="H245" s="1278"/>
      <c r="I245" s="1278"/>
      <c r="J245" s="1279"/>
      <c r="K245" s="1204"/>
      <c r="L245" s="1204"/>
      <c r="M245" s="1204"/>
      <c r="N245" s="1280"/>
      <c r="O245" s="161"/>
      <c r="P245" s="14"/>
      <c r="Q245" s="14"/>
      <c r="R245" s="14"/>
      <c r="S245" s="14"/>
      <c r="T245" s="14"/>
      <c r="U245" s="14"/>
      <c r="V245" s="14"/>
      <c r="W245" s="14"/>
      <c r="X245" s="14"/>
      <c r="Y245" s="14"/>
      <c r="Z245" s="14"/>
      <c r="AA245" s="14"/>
      <c r="AB245" s="14"/>
      <c r="AC245" s="14"/>
      <c r="AD245" s="14"/>
      <c r="AE245" s="35"/>
      <c r="AF245" s="35"/>
      <c r="AG245" s="35"/>
      <c r="AH245" s="35"/>
      <c r="AI245" s="35"/>
      <c r="AJ245" s="35"/>
      <c r="AK245" s="35"/>
      <c r="AL245" s="35"/>
      <c r="AM245" s="35"/>
      <c r="AN245" s="35"/>
      <c r="AO245" s="35"/>
    </row>
    <row r="246" spans="1:41" ht="12.75" customHeight="1">
      <c r="A246" s="14"/>
      <c r="B246" s="1203"/>
      <c r="C246" s="1204"/>
      <c r="D246" s="1205"/>
      <c r="E246" s="1277"/>
      <c r="F246" s="1644"/>
      <c r="G246" s="1205"/>
      <c r="H246" s="1278"/>
      <c r="I246" s="1278"/>
      <c r="J246" s="1279"/>
      <c r="K246" s="1204"/>
      <c r="L246" s="1204"/>
      <c r="M246" s="1204"/>
      <c r="N246" s="1280"/>
      <c r="O246" s="161"/>
      <c r="P246" s="14"/>
      <c r="Q246" s="14"/>
      <c r="R246" s="14"/>
      <c r="S246" s="14"/>
      <c r="T246" s="14"/>
      <c r="U246" s="14"/>
      <c r="V246" s="14"/>
      <c r="W246" s="14"/>
      <c r="X246" s="14"/>
      <c r="Y246" s="14"/>
      <c r="Z246" s="14"/>
      <c r="AA246" s="14"/>
      <c r="AB246" s="14"/>
      <c r="AC246" s="14"/>
      <c r="AD246" s="14"/>
      <c r="AE246" s="35"/>
      <c r="AF246" s="35"/>
      <c r="AG246" s="35"/>
      <c r="AH246" s="35"/>
      <c r="AI246" s="35"/>
      <c r="AJ246" s="35"/>
      <c r="AK246" s="35"/>
      <c r="AL246" s="35"/>
      <c r="AM246" s="35"/>
      <c r="AN246" s="35"/>
      <c r="AO246" s="35"/>
    </row>
    <row r="247" spans="1:41" ht="12.75" customHeight="1">
      <c r="A247" s="14"/>
      <c r="B247" s="1203"/>
      <c r="C247" s="1204"/>
      <c r="D247" s="1205"/>
      <c r="E247" s="1277"/>
      <c r="F247" s="1644"/>
      <c r="G247" s="1205"/>
      <c r="H247" s="1278"/>
      <c r="I247" s="1278"/>
      <c r="J247" s="1279"/>
      <c r="K247" s="1204"/>
      <c r="L247" s="1204"/>
      <c r="M247" s="1204"/>
      <c r="N247" s="1280"/>
      <c r="O247" s="161"/>
      <c r="P247" s="14"/>
      <c r="Q247" s="14"/>
      <c r="R247" s="14"/>
      <c r="S247" s="14"/>
      <c r="T247" s="14"/>
      <c r="U247" s="14"/>
      <c r="V247" s="14"/>
      <c r="W247" s="14"/>
      <c r="X247" s="14"/>
      <c r="Y247" s="14"/>
      <c r="Z247" s="14"/>
      <c r="AA247" s="14"/>
      <c r="AB247" s="14"/>
      <c r="AC247" s="14"/>
      <c r="AD247" s="14"/>
      <c r="AE247" s="35"/>
      <c r="AF247" s="35"/>
      <c r="AG247" s="35"/>
      <c r="AH247" s="35"/>
      <c r="AI247" s="35"/>
      <c r="AJ247" s="35"/>
      <c r="AK247" s="35"/>
      <c r="AL247" s="35"/>
      <c r="AM247" s="35"/>
      <c r="AN247" s="35"/>
      <c r="AO247" s="35"/>
    </row>
    <row r="248" spans="1:41" ht="12.75" customHeight="1">
      <c r="A248" s="14"/>
      <c r="B248" s="1203"/>
      <c r="C248" s="1204"/>
      <c r="D248" s="1205"/>
      <c r="E248" s="1277"/>
      <c r="F248" s="1644"/>
      <c r="G248" s="1205"/>
      <c r="H248" s="1278"/>
      <c r="I248" s="1278"/>
      <c r="J248" s="1279"/>
      <c r="K248" s="1204"/>
      <c r="L248" s="1204"/>
      <c r="M248" s="1204"/>
      <c r="N248" s="1280"/>
      <c r="O248" s="161"/>
      <c r="P248" s="14"/>
      <c r="Q248" s="14"/>
      <c r="R248" s="14"/>
      <c r="S248" s="14"/>
      <c r="T248" s="14"/>
      <c r="U248" s="14"/>
      <c r="V248" s="14"/>
      <c r="W248" s="14"/>
      <c r="X248" s="14"/>
      <c r="Y248" s="14"/>
      <c r="Z248" s="14"/>
      <c r="AA248" s="14"/>
      <c r="AB248" s="14"/>
      <c r="AC248" s="14"/>
      <c r="AD248" s="14"/>
      <c r="AE248" s="35"/>
      <c r="AF248" s="35"/>
      <c r="AG248" s="35"/>
      <c r="AH248" s="35"/>
      <c r="AI248" s="35"/>
      <c r="AJ248" s="35"/>
      <c r="AK248" s="35"/>
      <c r="AL248" s="35"/>
      <c r="AM248" s="35"/>
      <c r="AN248" s="35"/>
      <c r="AO248" s="35"/>
    </row>
    <row r="249" spans="1:41" ht="12.75" customHeight="1">
      <c r="A249" s="14"/>
      <c r="B249" s="1208"/>
      <c r="C249" s="1204"/>
      <c r="D249" s="1205"/>
      <c r="E249" s="1277"/>
      <c r="F249" s="1644"/>
      <c r="G249" s="1205"/>
      <c r="H249" s="1278"/>
      <c r="I249" s="1278"/>
      <c r="J249" s="1279"/>
      <c r="K249" s="1204"/>
      <c r="L249" s="1204"/>
      <c r="M249" s="1204"/>
      <c r="N249" s="1280"/>
      <c r="O249" s="161"/>
      <c r="P249" s="14"/>
      <c r="Q249" s="14"/>
      <c r="R249" s="14"/>
      <c r="S249" s="14"/>
      <c r="T249" s="14"/>
      <c r="U249" s="14"/>
      <c r="V249" s="14"/>
      <c r="W249" s="14"/>
      <c r="X249" s="14"/>
      <c r="Y249" s="14"/>
      <c r="Z249" s="14"/>
      <c r="AA249" s="14"/>
      <c r="AB249" s="14"/>
      <c r="AC249" s="14"/>
      <c r="AD249" s="14"/>
      <c r="AE249" s="35"/>
      <c r="AF249" s="35"/>
      <c r="AG249" s="35"/>
      <c r="AH249" s="35"/>
      <c r="AI249" s="35"/>
      <c r="AJ249" s="35"/>
      <c r="AK249" s="35"/>
      <c r="AL249" s="35"/>
      <c r="AM249" s="35"/>
      <c r="AN249" s="35"/>
      <c r="AO249" s="35"/>
    </row>
    <row r="250" spans="1:41" ht="12.75" customHeight="1">
      <c r="A250" s="14"/>
      <c r="B250" s="1208"/>
      <c r="C250" s="1204"/>
      <c r="D250" s="1205"/>
      <c r="E250" s="1277"/>
      <c r="F250" s="1644"/>
      <c r="G250" s="1205"/>
      <c r="H250" s="1278"/>
      <c r="I250" s="1278"/>
      <c r="J250" s="1279"/>
      <c r="K250" s="1204"/>
      <c r="L250" s="1204"/>
      <c r="M250" s="1204"/>
      <c r="N250" s="1280"/>
      <c r="O250" s="161"/>
      <c r="P250" s="14"/>
      <c r="Q250" s="14"/>
      <c r="R250" s="14"/>
      <c r="S250" s="14"/>
      <c r="T250" s="14"/>
      <c r="U250" s="14"/>
      <c r="V250" s="14"/>
      <c r="W250" s="14"/>
      <c r="X250" s="14"/>
      <c r="Y250" s="14"/>
      <c r="Z250" s="14"/>
      <c r="AA250" s="14"/>
      <c r="AB250" s="14"/>
      <c r="AC250" s="14"/>
      <c r="AD250" s="14"/>
      <c r="AE250" s="35"/>
      <c r="AF250" s="35"/>
      <c r="AG250" s="35"/>
      <c r="AH250" s="35"/>
      <c r="AI250" s="35"/>
      <c r="AJ250" s="35"/>
      <c r="AK250" s="35"/>
      <c r="AL250" s="35"/>
      <c r="AM250" s="35"/>
      <c r="AN250" s="35"/>
      <c r="AO250" s="35"/>
    </row>
    <row r="251" spans="1:41" ht="12.75" customHeight="1">
      <c r="A251" s="14"/>
      <c r="B251" s="1209"/>
      <c r="C251" s="1210"/>
      <c r="D251" s="1211"/>
      <c r="E251" s="1281"/>
      <c r="F251" s="1645"/>
      <c r="G251" s="1211"/>
      <c r="H251" s="1282"/>
      <c r="I251" s="1282"/>
      <c r="J251" s="1283"/>
      <c r="K251" s="1210"/>
      <c r="L251" s="1210"/>
      <c r="M251" s="1210"/>
      <c r="N251" s="1284"/>
      <c r="O251" s="162"/>
      <c r="P251" s="14"/>
      <c r="Q251" s="14"/>
      <c r="R251" s="14"/>
      <c r="S251" s="14"/>
      <c r="T251" s="14"/>
      <c r="U251" s="14"/>
      <c r="V251" s="14"/>
      <c r="W251" s="14"/>
      <c r="X251" s="14"/>
      <c r="Y251" s="14"/>
      <c r="Z251" s="14"/>
      <c r="AA251" s="14"/>
      <c r="AB251" s="14"/>
      <c r="AC251" s="14"/>
      <c r="AD251" s="14"/>
      <c r="AE251" s="35"/>
      <c r="AF251" s="35"/>
      <c r="AG251" s="35"/>
      <c r="AH251" s="35"/>
      <c r="AI251" s="35"/>
      <c r="AJ251" s="35"/>
      <c r="AK251" s="35"/>
      <c r="AL251" s="35"/>
      <c r="AM251" s="35"/>
      <c r="AN251" s="35"/>
      <c r="AO251" s="35"/>
    </row>
    <row r="252" spans="1:41" ht="12" customHeight="1">
      <c r="A252" s="32"/>
      <c r="B252" s="1060"/>
      <c r="C252" s="147"/>
      <c r="D252" s="159"/>
      <c r="E252" s="47"/>
      <c r="F252" s="1047"/>
      <c r="G252" s="47"/>
      <c r="H252" s="47"/>
      <c r="I252" s="47"/>
      <c r="J252" s="47"/>
      <c r="K252" s="47"/>
      <c r="L252" s="47"/>
      <c r="M252" s="47"/>
      <c r="N252" s="47"/>
      <c r="O252" s="117"/>
      <c r="P252" s="32"/>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row>
    <row r="253" spans="1:41" ht="12" customHeight="1">
      <c r="A253" s="452"/>
      <c r="B253" s="158"/>
      <c r="C253" s="1396"/>
      <c r="D253" s="1397"/>
      <c r="E253" s="1047"/>
      <c r="F253" s="1047"/>
      <c r="G253" s="1047"/>
      <c r="H253" s="1047"/>
      <c r="I253" s="1047"/>
      <c r="J253" s="1047"/>
      <c r="K253" s="1047"/>
      <c r="L253" s="1047"/>
      <c r="M253" s="1047"/>
      <c r="N253" s="1047"/>
      <c r="O253" s="623"/>
      <c r="P253" s="452"/>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row>
    <row r="254" spans="1:41" ht="12" customHeight="1">
      <c r="A254" s="7" t="s">
        <v>16</v>
      </c>
      <c r="B254" s="8" t="s">
        <v>17</v>
      </c>
      <c r="C254" s="8"/>
      <c r="D254" s="41"/>
      <c r="E254" s="41"/>
      <c r="F254" s="626"/>
      <c r="G254" s="53"/>
      <c r="H254" s="53"/>
      <c r="I254" s="53"/>
      <c r="J254" s="53"/>
      <c r="K254" s="53"/>
      <c r="L254" s="53"/>
      <c r="M254" s="53"/>
      <c r="N254" s="53"/>
      <c r="O254" s="64"/>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row>
    <row r="255" spans="1:41">
      <c r="A255" s="8"/>
      <c r="B255" s="8"/>
      <c r="C255" s="8"/>
      <c r="D255" s="41"/>
      <c r="E255" s="41"/>
      <c r="F255" s="626"/>
      <c r="G255" s="2375">
        <v>45473</v>
      </c>
      <c r="H255" s="2376"/>
      <c r="I255" s="2376"/>
      <c r="J255" s="2377"/>
      <c r="K255" s="2371">
        <v>45107</v>
      </c>
      <c r="L255" s="2372"/>
      <c r="M255" s="2372"/>
      <c r="N255" s="2372"/>
      <c r="O255" s="101"/>
      <c r="P255" s="41"/>
      <c r="Q255" s="41" t="s">
        <v>362</v>
      </c>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row>
    <row r="256" spans="1:41" ht="36">
      <c r="A256" s="8"/>
      <c r="B256" s="8"/>
      <c r="C256" s="8"/>
      <c r="D256" s="41"/>
      <c r="E256" s="41"/>
      <c r="F256" s="626"/>
      <c r="G256" s="43" t="s">
        <v>108</v>
      </c>
      <c r="H256" s="43" t="s">
        <v>308</v>
      </c>
      <c r="I256" s="43" t="s">
        <v>109</v>
      </c>
      <c r="J256" s="1974" t="s">
        <v>110</v>
      </c>
      <c r="K256" s="2126" t="s">
        <v>108</v>
      </c>
      <c r="L256" s="2126" t="s">
        <v>308</v>
      </c>
      <c r="M256" s="2126" t="s">
        <v>109</v>
      </c>
      <c r="N256" s="2126" t="s">
        <v>110</v>
      </c>
      <c r="O256" s="163"/>
      <c r="P256" s="164"/>
      <c r="Q256" s="164"/>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row>
    <row r="257" spans="1:41" ht="12" customHeight="1">
      <c r="A257" s="8"/>
      <c r="B257" s="8"/>
      <c r="C257" s="8"/>
      <c r="D257" s="41"/>
      <c r="E257" s="41"/>
      <c r="F257" s="626"/>
      <c r="G257" s="45" t="s">
        <v>111</v>
      </c>
      <c r="H257" s="45" t="s">
        <v>111</v>
      </c>
      <c r="I257" s="45" t="s">
        <v>111</v>
      </c>
      <c r="J257" s="2106" t="s">
        <v>111</v>
      </c>
      <c r="K257" s="2127" t="s">
        <v>111</v>
      </c>
      <c r="L257" s="2127" t="s">
        <v>111</v>
      </c>
      <c r="M257" s="2127" t="s">
        <v>111</v>
      </c>
      <c r="N257" s="2127" t="s">
        <v>111</v>
      </c>
      <c r="O257" s="165"/>
      <c r="P257" s="106"/>
      <c r="Q257" s="106"/>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row>
    <row r="258" spans="1:41" ht="12" customHeight="1">
      <c r="A258" s="14" t="s">
        <v>363</v>
      </c>
      <c r="B258" s="12" t="s">
        <v>364</v>
      </c>
      <c r="D258" s="32"/>
      <c r="E258" s="32"/>
      <c r="F258" s="452"/>
      <c r="G258" s="1192"/>
      <c r="H258" s="47"/>
      <c r="I258" s="47"/>
      <c r="J258" s="1047"/>
      <c r="K258" s="2128"/>
      <c r="L258" s="2128"/>
      <c r="M258" s="2128"/>
      <c r="N258" s="2128"/>
      <c r="O258" s="166" t="s">
        <v>365</v>
      </c>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row>
    <row r="259" spans="1:41" ht="12" customHeight="1">
      <c r="A259" s="32"/>
      <c r="B259" s="32" t="s">
        <v>366</v>
      </c>
      <c r="C259" s="32"/>
      <c r="D259" s="32"/>
      <c r="E259" s="32"/>
      <c r="F259" s="452"/>
      <c r="G259" s="1261"/>
      <c r="H259" s="1261"/>
      <c r="I259" s="1056">
        <f>SUM(G259:H259)</f>
        <v>0</v>
      </c>
      <c r="J259" s="1262"/>
      <c r="K259" s="2134"/>
      <c r="L259" s="2134"/>
      <c r="M259" s="2134">
        <f>SUM(K259:L259)</f>
        <v>0</v>
      </c>
      <c r="N259" s="2134"/>
      <c r="O259" s="167"/>
      <c r="P259" s="168"/>
      <c r="Q259" s="168"/>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row>
    <row r="260" spans="1:41" ht="12" customHeight="1">
      <c r="A260" s="32"/>
      <c r="B260" s="32" t="s">
        <v>367</v>
      </c>
      <c r="C260" s="32"/>
      <c r="D260" s="32"/>
      <c r="E260" s="32"/>
      <c r="F260" s="452"/>
      <c r="G260" s="1261"/>
      <c r="H260" s="1261"/>
      <c r="I260" s="1056">
        <f>SUM(G260:H260)</f>
        <v>0</v>
      </c>
      <c r="J260" s="1262"/>
      <c r="K260" s="2134"/>
      <c r="L260" s="2134"/>
      <c r="M260" s="2134">
        <f>SUM(K260:L260)</f>
        <v>0</v>
      </c>
      <c r="N260" s="2134"/>
      <c r="O260" s="167"/>
      <c r="P260" s="168"/>
      <c r="Q260" s="168"/>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row>
    <row r="261" spans="1:41" ht="12" customHeight="1">
      <c r="A261" s="32"/>
      <c r="B261" s="32" t="s">
        <v>368</v>
      </c>
      <c r="C261" s="32"/>
      <c r="D261" s="32"/>
      <c r="E261" s="32"/>
      <c r="F261" s="452"/>
      <c r="G261" s="1262"/>
      <c r="H261" s="1262"/>
      <c r="I261" s="1057">
        <f>SUM(G261:H261)</f>
        <v>0</v>
      </c>
      <c r="J261" s="1262"/>
      <c r="K261" s="2134"/>
      <c r="L261" s="2134"/>
      <c r="M261" s="2134">
        <f>SUM(K261:L261)</f>
        <v>0</v>
      </c>
      <c r="N261" s="2134"/>
      <c r="O261" s="116"/>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row>
    <row r="262" spans="1:41" ht="12" customHeight="1">
      <c r="A262" s="32"/>
      <c r="B262" s="14" t="s">
        <v>369</v>
      </c>
      <c r="C262" s="32"/>
      <c r="D262" s="32"/>
      <c r="E262" s="32"/>
      <c r="F262" s="452"/>
      <c r="G262" s="1285">
        <f t="shared" ref="G262:N262" si="52">SUM(G259:G261)</f>
        <v>0</v>
      </c>
      <c r="H262" s="1285">
        <f t="shared" si="52"/>
        <v>0</v>
      </c>
      <c r="I262" s="1285">
        <f t="shared" si="52"/>
        <v>0</v>
      </c>
      <c r="J262" s="1285">
        <f t="shared" si="52"/>
        <v>0</v>
      </c>
      <c r="K262" s="2138">
        <f t="shared" si="52"/>
        <v>0</v>
      </c>
      <c r="L262" s="2138">
        <f t="shared" si="52"/>
        <v>0</v>
      </c>
      <c r="M262" s="2138">
        <f t="shared" si="52"/>
        <v>0</v>
      </c>
      <c r="N262" s="2138">
        <f t="shared" si="52"/>
        <v>0</v>
      </c>
      <c r="O262" s="117"/>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row>
    <row r="263" spans="1:41" ht="12" customHeight="1">
      <c r="A263" s="32"/>
      <c r="B263" s="32" t="s">
        <v>370</v>
      </c>
      <c r="C263" s="32"/>
      <c r="D263" s="32"/>
      <c r="E263" s="32"/>
      <c r="F263" s="452"/>
      <c r="G263" s="1261"/>
      <c r="H263" s="1261"/>
      <c r="I263" s="1056">
        <f>SUM(G263:H263)</f>
        <v>0</v>
      </c>
      <c r="J263" s="1262"/>
      <c r="K263" s="2134"/>
      <c r="L263" s="2134"/>
      <c r="M263" s="2134">
        <f>SUM(K263:L263)</f>
        <v>0</v>
      </c>
      <c r="N263" s="2134"/>
      <c r="O263" s="117"/>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row>
    <row r="264" spans="1:41" ht="12" customHeight="1">
      <c r="A264" s="32"/>
      <c r="B264" s="32" t="s">
        <v>371</v>
      </c>
      <c r="C264" s="32"/>
      <c r="D264" s="32"/>
      <c r="E264" s="32"/>
      <c r="F264" s="452"/>
      <c r="G264" s="1261"/>
      <c r="H264" s="1261"/>
      <c r="I264" s="1056">
        <f>SUM(G264:H264)</f>
        <v>0</v>
      </c>
      <c r="J264" s="1262"/>
      <c r="K264" s="2134"/>
      <c r="L264" s="2134"/>
      <c r="M264" s="2134">
        <f>SUM(K264:L264)</f>
        <v>0</v>
      </c>
      <c r="N264" s="2134"/>
      <c r="O264" s="869" t="e">
        <f>#REF!+#REF!</f>
        <v>#REF!</v>
      </c>
      <c r="P264" s="869" t="e">
        <f>#REF!+#REF!</f>
        <v>#REF!</v>
      </c>
      <c r="Q264" s="869" t="e">
        <f>#REF!+#REF!</f>
        <v>#REF!</v>
      </c>
      <c r="R264" s="869" t="e">
        <f>#REF!+#REF!</f>
        <v>#REF!</v>
      </c>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row>
    <row r="265" spans="1:41" ht="12" customHeight="1" thickBot="1">
      <c r="A265" s="14" t="s">
        <v>0</v>
      </c>
      <c r="B265" s="14" t="s">
        <v>372</v>
      </c>
      <c r="C265" s="14"/>
      <c r="D265" s="14"/>
      <c r="E265" s="14"/>
      <c r="F265" s="622"/>
      <c r="G265" s="1286">
        <f t="shared" ref="G265:N265" si="53">SUM(G262:G264)</f>
        <v>0</v>
      </c>
      <c r="H265" s="1286">
        <f t="shared" si="53"/>
        <v>0</v>
      </c>
      <c r="I265" s="1286">
        <f t="shared" si="53"/>
        <v>0</v>
      </c>
      <c r="J265" s="2135">
        <f t="shared" si="53"/>
        <v>0</v>
      </c>
      <c r="K265" s="2139">
        <f t="shared" si="53"/>
        <v>0</v>
      </c>
      <c r="L265" s="2139">
        <f t="shared" si="53"/>
        <v>0</v>
      </c>
      <c r="M265" s="2139">
        <f t="shared" si="53"/>
        <v>0</v>
      </c>
      <c r="N265" s="2139">
        <f t="shared" si="53"/>
        <v>0</v>
      </c>
      <c r="O265" s="122"/>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row>
    <row r="266" spans="1:41" ht="12" customHeight="1" thickTop="1">
      <c r="A266" s="32"/>
      <c r="B266" s="32"/>
      <c r="C266" s="32"/>
      <c r="D266" s="32"/>
      <c r="E266" s="32"/>
      <c r="F266" s="452"/>
      <c r="G266" s="869"/>
      <c r="H266" s="869"/>
      <c r="I266" s="869"/>
      <c r="J266" s="2136"/>
      <c r="K266" s="2138"/>
      <c r="L266" s="2138"/>
      <c r="M266" s="2138"/>
      <c r="N266" s="2138"/>
      <c r="O266" s="117"/>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row>
    <row r="267" spans="1:41" ht="12" customHeight="1">
      <c r="A267" s="32"/>
      <c r="B267" s="32" t="s">
        <v>373</v>
      </c>
      <c r="C267" s="32"/>
      <c r="D267" s="32"/>
      <c r="E267" s="32"/>
      <c r="F267" s="452"/>
      <c r="G267" s="869"/>
      <c r="H267" s="869"/>
      <c r="I267" s="869"/>
      <c r="J267" s="2136"/>
      <c r="K267" s="2138"/>
      <c r="L267" s="2138"/>
      <c r="M267" s="2138"/>
      <c r="N267" s="2138"/>
      <c r="O267" s="117"/>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row>
    <row r="268" spans="1:41" ht="12" customHeight="1">
      <c r="A268" s="32"/>
      <c r="B268" s="169" t="s">
        <v>374</v>
      </c>
      <c r="C268" s="32"/>
      <c r="D268" s="612" t="s">
        <v>2002</v>
      </c>
      <c r="E268" s="32"/>
      <c r="F268" s="452"/>
      <c r="G268" s="1261"/>
      <c r="H268" s="1261"/>
      <c r="I268" s="1056">
        <f>SUM(G268:H268)</f>
        <v>0</v>
      </c>
      <c r="J268" s="1262"/>
      <c r="K268" s="2134"/>
      <c r="L268" s="2134"/>
      <c r="M268" s="2134">
        <f>SUM(K268:L268)</f>
        <v>0</v>
      </c>
      <c r="N268" s="2134"/>
      <c r="O268" s="117"/>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row>
    <row r="269" spans="1:41" ht="12" customHeight="1">
      <c r="A269" s="32"/>
      <c r="B269" s="169" t="s">
        <v>375</v>
      </c>
      <c r="C269" s="32"/>
      <c r="D269" s="612" t="s">
        <v>2002</v>
      </c>
      <c r="E269" s="32"/>
      <c r="F269" s="452"/>
      <c r="G269" s="1261"/>
      <c r="H269" s="1261"/>
      <c r="I269" s="1056">
        <f>SUM(G269:H269)</f>
        <v>0</v>
      </c>
      <c r="J269" s="1262"/>
      <c r="K269" s="2134"/>
      <c r="L269" s="2134"/>
      <c r="M269" s="2134">
        <f>SUM(K269:L269)</f>
        <v>0</v>
      </c>
      <c r="N269" s="2134"/>
      <c r="O269" s="869" t="e">
        <f>#REF!+#REF!</f>
        <v>#REF!</v>
      </c>
      <c r="P269" s="869" t="e">
        <f>#REF!+#REF!</f>
        <v>#REF!</v>
      </c>
      <c r="Q269" s="869" t="e">
        <f>#REF!+#REF!</f>
        <v>#REF!</v>
      </c>
      <c r="R269" s="869" t="e">
        <f>#REF!+#REF!</f>
        <v>#REF!</v>
      </c>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row>
    <row r="270" spans="1:41" ht="12" customHeight="1" thickBot="1">
      <c r="A270" s="14"/>
      <c r="B270" s="14"/>
      <c r="C270" s="14"/>
      <c r="D270" s="14"/>
      <c r="E270" s="14"/>
      <c r="F270" s="622"/>
      <c r="G270" s="1286">
        <f t="shared" ref="G270:N270" si="54">SUM(G268:G269)</f>
        <v>0</v>
      </c>
      <c r="H270" s="1286">
        <f>SUM(H268:H269)</f>
        <v>0</v>
      </c>
      <c r="I270" s="1286">
        <f>SUM(I268:I269)</f>
        <v>0</v>
      </c>
      <c r="J270" s="2135">
        <f t="shared" si="54"/>
        <v>0</v>
      </c>
      <c r="K270" s="2139">
        <f t="shared" si="54"/>
        <v>0</v>
      </c>
      <c r="L270" s="2139">
        <f t="shared" si="54"/>
        <v>0</v>
      </c>
      <c r="M270" s="2139">
        <f t="shared" si="54"/>
        <v>0</v>
      </c>
      <c r="N270" s="2139">
        <f t="shared" si="54"/>
        <v>0</v>
      </c>
      <c r="O270" s="122"/>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row>
    <row r="271" spans="1:41" ht="12" customHeight="1" thickTop="1">
      <c r="A271" s="32"/>
      <c r="B271" s="32"/>
      <c r="C271" s="32"/>
      <c r="D271" s="32"/>
      <c r="E271" s="32"/>
      <c r="F271" s="452"/>
      <c r="G271" s="869"/>
      <c r="H271" s="869"/>
      <c r="I271" s="869"/>
      <c r="J271" s="2136"/>
      <c r="K271" s="2138"/>
      <c r="L271" s="2138"/>
      <c r="M271" s="2138"/>
      <c r="N271" s="2138"/>
      <c r="O271" s="117"/>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row>
    <row r="272" spans="1:41" ht="12" customHeight="1">
      <c r="A272" s="85"/>
      <c r="B272" s="85" t="s">
        <v>326</v>
      </c>
      <c r="C272" s="85"/>
      <c r="D272" s="85"/>
      <c r="E272" s="85"/>
      <c r="F272" s="1392"/>
      <c r="G272" s="1287">
        <f>G265-G270</f>
        <v>0</v>
      </c>
      <c r="H272" s="1287">
        <f t="shared" ref="H272:N272" si="55">H265-H270</f>
        <v>0</v>
      </c>
      <c r="I272" s="1287">
        <f t="shared" si="55"/>
        <v>0</v>
      </c>
      <c r="J272" s="2137">
        <f t="shared" si="55"/>
        <v>0</v>
      </c>
      <c r="K272" s="2138">
        <f t="shared" si="55"/>
        <v>0</v>
      </c>
      <c r="L272" s="2138">
        <f t="shared" si="55"/>
        <v>0</v>
      </c>
      <c r="M272" s="2138">
        <f t="shared" si="55"/>
        <v>0</v>
      </c>
      <c r="N272" s="2138">
        <f t="shared" si="55"/>
        <v>0</v>
      </c>
      <c r="O272" s="117"/>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row>
    <row r="273" spans="1:41" ht="12" customHeight="1">
      <c r="A273" s="32"/>
      <c r="B273" s="32"/>
      <c r="C273" s="32"/>
      <c r="D273" s="32"/>
      <c r="E273" s="32"/>
      <c r="F273" s="452"/>
      <c r="G273" s="47"/>
      <c r="H273" s="47"/>
      <c r="I273" s="47"/>
      <c r="J273" s="47"/>
      <c r="K273" s="47"/>
      <c r="L273" s="47"/>
      <c r="M273" s="47"/>
      <c r="N273" s="32"/>
      <c r="O273" s="117"/>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row>
    <row r="274" spans="1:41" s="2021" customFormat="1" ht="12" customHeight="1">
      <c r="A274" s="2011"/>
      <c r="B274" s="2012" t="s">
        <v>3266</v>
      </c>
      <c r="C274" s="2013"/>
      <c r="D274" s="2014"/>
      <c r="E274" s="2013"/>
      <c r="F274" s="2015"/>
      <c r="G274" s="2016"/>
      <c r="H274" s="2016"/>
      <c r="I274" s="2016"/>
      <c r="J274" s="2016"/>
      <c r="K274" s="2016"/>
      <c r="L274" s="2016"/>
      <c r="M274" s="2017"/>
      <c r="N274" s="2018"/>
      <c r="O274" s="2019"/>
      <c r="P274" s="2020"/>
      <c r="Q274" s="2020"/>
      <c r="R274" s="2020"/>
      <c r="S274" s="2020"/>
      <c r="T274" s="2020"/>
      <c r="U274" s="2020"/>
      <c r="V274" s="2020"/>
      <c r="W274" s="2020"/>
      <c r="X274" s="2020"/>
      <c r="Y274" s="2020"/>
      <c r="Z274" s="2020"/>
      <c r="AA274" s="2020"/>
      <c r="AB274" s="2020"/>
      <c r="AC274" s="2020"/>
      <c r="AD274" s="2020"/>
      <c r="AE274" s="2020"/>
      <c r="AF274" s="2020"/>
      <c r="AG274" s="2020"/>
      <c r="AH274" s="2020"/>
      <c r="AI274" s="2020"/>
      <c r="AJ274" s="2020"/>
      <c r="AK274" s="2020"/>
      <c r="AL274" s="2020"/>
      <c r="AM274" s="2020"/>
      <c r="AN274" s="2020"/>
      <c r="AO274" s="2020"/>
    </row>
    <row r="275" spans="1:41" s="2021" customFormat="1" ht="12" customHeight="1">
      <c r="A275" s="2011"/>
      <c r="B275" s="2022" t="s">
        <v>3265</v>
      </c>
      <c r="C275" s="2023"/>
      <c r="D275" s="2024"/>
      <c r="E275" s="2023"/>
      <c r="F275" s="2025"/>
      <c r="G275" s="2026"/>
      <c r="H275" s="2026"/>
      <c r="I275" s="2026"/>
      <c r="J275" s="2026"/>
      <c r="K275" s="2026"/>
      <c r="L275" s="2026"/>
      <c r="M275" s="2027"/>
      <c r="N275" s="2028"/>
      <c r="O275" s="2029"/>
      <c r="P275" s="2020"/>
      <c r="Q275" s="2020"/>
      <c r="R275" s="2020"/>
      <c r="S275" s="2020"/>
      <c r="T275" s="2020"/>
      <c r="U275" s="2020"/>
      <c r="V275" s="2020"/>
      <c r="W275" s="2020"/>
      <c r="X275" s="2020"/>
      <c r="Y275" s="2020"/>
      <c r="Z275" s="2020"/>
      <c r="AA275" s="2020"/>
      <c r="AB275" s="2020"/>
      <c r="AC275" s="2020"/>
      <c r="AD275" s="2020"/>
      <c r="AE275" s="2020"/>
      <c r="AF275" s="2020"/>
      <c r="AG275" s="2020"/>
      <c r="AH275" s="2020"/>
      <c r="AI275" s="2020"/>
      <c r="AJ275" s="2020"/>
      <c r="AK275" s="2020"/>
      <c r="AL275" s="2020"/>
      <c r="AM275" s="2020"/>
      <c r="AN275" s="2020"/>
      <c r="AO275" s="2020"/>
    </row>
    <row r="276" spans="1:41" s="2021" customFormat="1" ht="12" customHeight="1">
      <c r="A276" s="2011"/>
      <c r="B276" s="2030" t="s">
        <v>3267</v>
      </c>
      <c r="C276" s="2031"/>
      <c r="D276" s="2032"/>
      <c r="E276" s="2031"/>
      <c r="F276" s="2033"/>
      <c r="G276" s="2034"/>
      <c r="H276" s="2034"/>
      <c r="I276" s="2034"/>
      <c r="J276" s="2034"/>
      <c r="K276" s="2034"/>
      <c r="L276" s="2034"/>
      <c r="M276" s="2027"/>
      <c r="N276" s="2028"/>
      <c r="O276" s="2029"/>
      <c r="P276" s="2020"/>
      <c r="Q276" s="2020"/>
      <c r="R276" s="2020"/>
      <c r="S276" s="2020"/>
      <c r="T276" s="2020"/>
      <c r="U276" s="2020"/>
      <c r="V276" s="2020"/>
      <c r="W276" s="2020"/>
      <c r="X276" s="2020"/>
      <c r="Y276" s="2020"/>
      <c r="Z276" s="2020"/>
      <c r="AA276" s="2020"/>
      <c r="AB276" s="2020"/>
      <c r="AC276" s="2020"/>
      <c r="AD276" s="2020"/>
      <c r="AE276" s="2020"/>
      <c r="AF276" s="2020"/>
      <c r="AG276" s="2020"/>
      <c r="AH276" s="2020"/>
      <c r="AI276" s="2020"/>
      <c r="AJ276" s="2020"/>
      <c r="AK276" s="2020"/>
      <c r="AL276" s="2020"/>
      <c r="AM276" s="2020"/>
      <c r="AN276" s="2020"/>
      <c r="AO276" s="2020"/>
    </row>
    <row r="277" spans="1:41" ht="12" customHeight="1">
      <c r="A277" s="14"/>
      <c r="B277" s="1288"/>
      <c r="C277" s="1289"/>
      <c r="D277" s="1290"/>
      <c r="E277" s="1289"/>
      <c r="F277" s="1647"/>
      <c r="G277" s="1204"/>
      <c r="H277" s="1204"/>
      <c r="I277" s="1204"/>
      <c r="J277" s="1204"/>
      <c r="K277" s="1204"/>
      <c r="L277" s="1204"/>
      <c r="M277" s="1291"/>
      <c r="N277" s="1292"/>
      <c r="O277" s="174"/>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row>
    <row r="278" spans="1:41" ht="12" customHeight="1">
      <c r="A278" s="14"/>
      <c r="B278" s="1288"/>
      <c r="C278" s="1289"/>
      <c r="D278" s="1290"/>
      <c r="E278" s="1289"/>
      <c r="F278" s="1647"/>
      <c r="G278" s="1204"/>
      <c r="H278" s="1204"/>
      <c r="I278" s="1204"/>
      <c r="J278" s="1204"/>
      <c r="K278" s="1204"/>
      <c r="L278" s="1204"/>
      <c r="M278" s="1291"/>
      <c r="N278" s="1292"/>
      <c r="O278" s="174"/>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row>
    <row r="279" spans="1:41" ht="12" customHeight="1">
      <c r="A279" s="14"/>
      <c r="B279" s="1288"/>
      <c r="C279" s="1289"/>
      <c r="D279" s="1290"/>
      <c r="E279" s="1289"/>
      <c r="F279" s="1647"/>
      <c r="G279" s="1204"/>
      <c r="H279" s="1204"/>
      <c r="I279" s="1204"/>
      <c r="J279" s="1204"/>
      <c r="K279" s="1204"/>
      <c r="L279" s="1204"/>
      <c r="M279" s="1291"/>
      <c r="N279" s="1292"/>
      <c r="O279" s="174"/>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row>
    <row r="280" spans="1:41" ht="12" customHeight="1">
      <c r="A280" s="14"/>
      <c r="B280" s="1288"/>
      <c r="C280" s="1289"/>
      <c r="D280" s="1290"/>
      <c r="E280" s="1289"/>
      <c r="F280" s="1647"/>
      <c r="G280" s="1204"/>
      <c r="H280" s="1204"/>
      <c r="I280" s="1204"/>
      <c r="J280" s="1204"/>
      <c r="K280" s="1204"/>
      <c r="L280" s="1204"/>
      <c r="M280" s="1291"/>
      <c r="N280" s="1292"/>
      <c r="O280" s="174"/>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row>
    <row r="281" spans="1:41" ht="12" customHeight="1">
      <c r="A281" s="14"/>
      <c r="B281" s="1288"/>
      <c r="C281" s="1289"/>
      <c r="D281" s="1290"/>
      <c r="E281" s="1289"/>
      <c r="F281" s="1647"/>
      <c r="G281" s="1204"/>
      <c r="H281" s="1204"/>
      <c r="I281" s="1204"/>
      <c r="J281" s="1204"/>
      <c r="K281" s="1204"/>
      <c r="L281" s="1204"/>
      <c r="M281" s="1291"/>
      <c r="N281" s="1292"/>
      <c r="O281" s="174"/>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row>
    <row r="282" spans="1:41" ht="12" customHeight="1">
      <c r="A282" s="14"/>
      <c r="B282" s="1293"/>
      <c r="C282" s="1294"/>
      <c r="D282" s="1295"/>
      <c r="E282" s="1294"/>
      <c r="F282" s="1648"/>
      <c r="G282" s="1210"/>
      <c r="H282" s="1210"/>
      <c r="I282" s="1210"/>
      <c r="J282" s="1210"/>
      <c r="K282" s="1210"/>
      <c r="L282" s="1210"/>
      <c r="M282" s="1296"/>
      <c r="N282" s="1297"/>
      <c r="O282" s="175"/>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row>
    <row r="283" spans="1:41" ht="12" customHeight="1">
      <c r="A283" s="14"/>
      <c r="B283" s="14"/>
      <c r="C283" s="32"/>
      <c r="E283" s="32"/>
      <c r="F283" s="452"/>
      <c r="G283" s="47"/>
      <c r="H283" s="47"/>
      <c r="I283" s="47"/>
      <c r="J283" s="47"/>
      <c r="K283" s="47"/>
      <c r="L283" s="47"/>
      <c r="M283" s="164"/>
      <c r="N283" s="164"/>
      <c r="O283" s="117"/>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row>
    <row r="284" spans="1:41" ht="12" customHeight="1">
      <c r="A284" s="14" t="s">
        <v>376</v>
      </c>
      <c r="B284" s="14" t="s">
        <v>377</v>
      </c>
      <c r="C284" s="32"/>
      <c r="E284" s="32"/>
      <c r="F284" s="452"/>
      <c r="G284" s="47"/>
      <c r="H284" s="47"/>
      <c r="I284" s="47"/>
      <c r="J284" s="47"/>
      <c r="K284" s="47"/>
      <c r="L284" s="47"/>
      <c r="M284" s="164"/>
      <c r="N284" s="164"/>
      <c r="O284" s="117"/>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row>
    <row r="285" spans="1:41" ht="12" customHeight="1">
      <c r="A285" s="32"/>
      <c r="C285" s="32"/>
      <c r="D285" s="32"/>
      <c r="E285" s="32"/>
      <c r="F285" s="452"/>
      <c r="G285" s="47"/>
      <c r="H285" s="47"/>
      <c r="I285" s="47"/>
      <c r="J285" s="47"/>
      <c r="K285" s="47"/>
      <c r="L285" s="47"/>
      <c r="M285" s="106"/>
      <c r="N285" s="106"/>
      <c r="O285" s="117" t="s">
        <v>378</v>
      </c>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row>
    <row r="286" spans="1:41" ht="12" customHeight="1">
      <c r="A286" s="8"/>
      <c r="B286" s="8"/>
      <c r="C286" s="8"/>
      <c r="D286" s="41"/>
      <c r="E286" s="41"/>
      <c r="F286" s="626"/>
      <c r="G286" s="2375">
        <v>45473</v>
      </c>
      <c r="H286" s="2376"/>
      <c r="I286" s="2376"/>
      <c r="J286" s="2377"/>
      <c r="K286" s="2371">
        <v>45107</v>
      </c>
      <c r="L286" s="2372"/>
      <c r="M286" s="2372"/>
      <c r="N286" s="2372"/>
      <c r="O286" s="10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row>
    <row r="287" spans="1:41" ht="36">
      <c r="A287" s="8"/>
      <c r="B287" s="8"/>
      <c r="C287" s="8"/>
      <c r="D287" s="41"/>
      <c r="E287" s="41"/>
      <c r="F287" s="626"/>
      <c r="G287" s="43" t="s">
        <v>108</v>
      </c>
      <c r="H287" s="43" t="s">
        <v>308</v>
      </c>
      <c r="I287" s="43" t="s">
        <v>109</v>
      </c>
      <c r="J287" s="1974" t="s">
        <v>110</v>
      </c>
      <c r="K287" s="2126" t="s">
        <v>108</v>
      </c>
      <c r="L287" s="2126" t="s">
        <v>308</v>
      </c>
      <c r="M287" s="2126" t="s">
        <v>109</v>
      </c>
      <c r="N287" s="2126" t="s">
        <v>110</v>
      </c>
      <c r="O287" s="163"/>
      <c r="P287" s="164"/>
      <c r="Q287" s="164"/>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row>
    <row r="288" spans="1:41" ht="12" customHeight="1">
      <c r="A288" s="8"/>
      <c r="B288" s="8"/>
      <c r="C288" s="8"/>
      <c r="D288" s="41"/>
      <c r="E288" s="41"/>
      <c r="F288" s="626"/>
      <c r="G288" s="45" t="s">
        <v>111</v>
      </c>
      <c r="H288" s="45" t="s">
        <v>111</v>
      </c>
      <c r="I288" s="45" t="s">
        <v>111</v>
      </c>
      <c r="J288" s="2106" t="s">
        <v>111</v>
      </c>
      <c r="K288" s="2127" t="s">
        <v>111</v>
      </c>
      <c r="L288" s="2127" t="s">
        <v>111</v>
      </c>
      <c r="M288" s="2127" t="s">
        <v>111</v>
      </c>
      <c r="N288" s="2127" t="s">
        <v>111</v>
      </c>
      <c r="O288" s="165"/>
      <c r="P288" s="106"/>
      <c r="Q288" s="106"/>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row>
    <row r="289" spans="1:41" ht="12" customHeight="1">
      <c r="A289" s="32"/>
      <c r="B289" s="176" t="s">
        <v>379</v>
      </c>
      <c r="C289" s="34"/>
      <c r="D289" s="32"/>
      <c r="E289" s="32"/>
      <c r="F289" s="452"/>
      <c r="G289" s="47"/>
      <c r="H289" s="47"/>
      <c r="I289" s="47"/>
      <c r="J289" s="1047"/>
      <c r="K289" s="2132"/>
      <c r="L289" s="2132"/>
      <c r="M289" s="2132"/>
      <c r="N289" s="2146"/>
      <c r="O289" s="117"/>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row>
    <row r="290" spans="1:41" ht="12" customHeight="1">
      <c r="A290" s="32"/>
      <c r="B290" s="176" t="s">
        <v>380</v>
      </c>
      <c r="C290" s="32"/>
      <c r="D290" s="32"/>
      <c r="E290" s="32"/>
      <c r="F290" s="452"/>
      <c r="G290" s="1199"/>
      <c r="H290" s="1199"/>
      <c r="I290" s="1241">
        <f>SUM(G290:H290)</f>
        <v>0</v>
      </c>
      <c r="J290" s="1263"/>
      <c r="K290" s="2103"/>
      <c r="L290" s="2103"/>
      <c r="M290" s="2111">
        <f>SUM(K290:L290)</f>
        <v>0</v>
      </c>
      <c r="N290" s="2103"/>
      <c r="O290" s="117"/>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row>
    <row r="291" spans="1:41" ht="12" customHeight="1">
      <c r="A291" s="32"/>
      <c r="B291" s="176" t="s">
        <v>381</v>
      </c>
      <c r="C291" s="32"/>
      <c r="D291" s="32"/>
      <c r="E291" s="32"/>
      <c r="F291" s="452"/>
      <c r="G291" s="1199"/>
      <c r="H291" s="1199"/>
      <c r="I291" s="1241">
        <f>SUM(G291:H291)</f>
        <v>0</v>
      </c>
      <c r="J291" s="1263"/>
      <c r="K291" s="2103"/>
      <c r="L291" s="2103"/>
      <c r="M291" s="2111">
        <f>SUM(K291:L291)</f>
        <v>0</v>
      </c>
      <c r="N291" s="2103"/>
      <c r="O291" s="117"/>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row>
    <row r="292" spans="1:41" ht="12" customHeight="1">
      <c r="A292" s="32"/>
      <c r="B292" s="176" t="s">
        <v>382</v>
      </c>
      <c r="C292" s="32"/>
      <c r="D292" s="32"/>
      <c r="E292" s="32"/>
      <c r="F292" s="452"/>
      <c r="G292" s="1199"/>
      <c r="H292" s="1199"/>
      <c r="I292" s="1241">
        <f>SUM(G292:H292)</f>
        <v>0</v>
      </c>
      <c r="J292" s="1263"/>
      <c r="K292" s="2103"/>
      <c r="L292" s="2103"/>
      <c r="M292" s="2111">
        <f>SUM(K292:L292)</f>
        <v>0</v>
      </c>
      <c r="N292" s="2103"/>
      <c r="O292" s="117"/>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row>
    <row r="293" spans="1:41" ht="12" customHeight="1">
      <c r="A293" s="32"/>
      <c r="B293" s="14" t="s">
        <v>383</v>
      </c>
      <c r="C293" s="32"/>
      <c r="D293" s="32"/>
      <c r="E293" s="32"/>
      <c r="F293" s="452"/>
      <c r="G293" s="1189">
        <f t="shared" ref="G293:N293" si="56">SUM(G290:G292)</f>
        <v>0</v>
      </c>
      <c r="H293" s="1189">
        <f t="shared" si="56"/>
        <v>0</v>
      </c>
      <c r="I293" s="1251">
        <f t="shared" si="56"/>
        <v>0</v>
      </c>
      <c r="J293" s="2068">
        <f t="shared" si="56"/>
        <v>0</v>
      </c>
      <c r="K293" s="2102">
        <f t="shared" si="56"/>
        <v>0</v>
      </c>
      <c r="L293" s="2102">
        <f t="shared" si="56"/>
        <v>0</v>
      </c>
      <c r="M293" s="2111">
        <f t="shared" si="56"/>
        <v>0</v>
      </c>
      <c r="N293" s="2102">
        <f t="shared" si="56"/>
        <v>0</v>
      </c>
      <c r="O293" s="125"/>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row>
    <row r="294" spans="1:41" ht="12" customHeight="1">
      <c r="A294" s="32"/>
      <c r="B294" s="32" t="s">
        <v>384</v>
      </c>
      <c r="C294" s="32"/>
      <c r="D294" s="32"/>
      <c r="E294" s="32"/>
      <c r="F294" s="452"/>
      <c r="G294" s="1199"/>
      <c r="H294" s="1199"/>
      <c r="I294" s="1241">
        <f>SUM(G294:H294)</f>
        <v>0</v>
      </c>
      <c r="J294" s="1263"/>
      <c r="K294" s="2103"/>
      <c r="L294" s="2103"/>
      <c r="M294" s="2111">
        <f>SUM(K294:L294)</f>
        <v>0</v>
      </c>
      <c r="N294" s="2103"/>
      <c r="O294" s="117"/>
      <c r="P294" s="32"/>
      <c r="Q294" s="32"/>
      <c r="R294" s="177" t="s">
        <v>385</v>
      </c>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row>
    <row r="295" spans="1:41" ht="12" customHeight="1">
      <c r="A295" s="32"/>
      <c r="B295" s="32" t="s">
        <v>386</v>
      </c>
      <c r="C295" s="32"/>
      <c r="D295" s="32"/>
      <c r="E295" s="32"/>
      <c r="F295" s="452"/>
      <c r="G295" s="1263"/>
      <c r="H295" s="1263"/>
      <c r="I295" s="1608">
        <f>SUM(G295:H295)</f>
        <v>0</v>
      </c>
      <c r="J295" s="1263"/>
      <c r="K295" s="2103"/>
      <c r="L295" s="2103"/>
      <c r="M295" s="2111">
        <f>SUM(K295:L295)</f>
        <v>0</v>
      </c>
      <c r="N295" s="2103"/>
      <c r="O295" s="116"/>
      <c r="P295" s="32"/>
      <c r="Q295" s="32"/>
      <c r="R295" s="178"/>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row>
    <row r="296" spans="1:41" ht="12" customHeight="1">
      <c r="A296" s="32"/>
      <c r="B296" s="14" t="s">
        <v>387</v>
      </c>
      <c r="C296" s="32"/>
      <c r="D296" s="32"/>
      <c r="E296" s="32"/>
      <c r="F296" s="452"/>
      <c r="G296" s="1298">
        <f t="shared" ref="G296:N296" si="57">SUM(G293:G295)</f>
        <v>0</v>
      </c>
      <c r="H296" s="1298">
        <f t="shared" si="57"/>
        <v>0</v>
      </c>
      <c r="I296" s="1609">
        <f t="shared" si="57"/>
        <v>0</v>
      </c>
      <c r="J296" s="1298">
        <f t="shared" si="57"/>
        <v>0</v>
      </c>
      <c r="K296" s="2102">
        <f t="shared" si="57"/>
        <v>0</v>
      </c>
      <c r="L296" s="2102">
        <f t="shared" si="57"/>
        <v>0</v>
      </c>
      <c r="M296" s="2111">
        <f t="shared" si="57"/>
        <v>0</v>
      </c>
      <c r="N296" s="2102">
        <f t="shared" si="57"/>
        <v>0</v>
      </c>
      <c r="O296" s="117"/>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row>
    <row r="297" spans="1:41" ht="12" customHeight="1">
      <c r="A297" s="32"/>
      <c r="B297" s="32" t="s">
        <v>388</v>
      </c>
      <c r="C297" s="32"/>
      <c r="D297" s="32"/>
      <c r="E297" s="32"/>
      <c r="F297" s="452"/>
      <c r="G297" s="1199"/>
      <c r="H297" s="1199"/>
      <c r="I297" s="1608">
        <f>SUM(G297:H297)</f>
        <v>0</v>
      </c>
      <c r="J297" s="1263"/>
      <c r="K297" s="2103"/>
      <c r="L297" s="2103"/>
      <c r="M297" s="2111">
        <f>SUM(K297:L297)</f>
        <v>0</v>
      </c>
      <c r="N297" s="2103"/>
      <c r="O297" s="117"/>
      <c r="P297" s="32"/>
      <c r="Q297" s="32"/>
      <c r="R297" s="32" t="s">
        <v>389</v>
      </c>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row>
    <row r="298" spans="1:41" ht="12" customHeight="1">
      <c r="A298" s="32"/>
      <c r="B298" s="32" t="s">
        <v>322</v>
      </c>
      <c r="C298" s="32"/>
      <c r="D298" s="32"/>
      <c r="E298" s="32"/>
      <c r="F298" s="452"/>
      <c r="G298" s="1103">
        <f>-G264</f>
        <v>0</v>
      </c>
      <c r="H298" s="1103">
        <f t="shared" ref="H298:M298" si="58">H264</f>
        <v>0</v>
      </c>
      <c r="I298" s="1241">
        <f>I264</f>
        <v>0</v>
      </c>
      <c r="J298" s="1248">
        <f t="shared" si="58"/>
        <v>0</v>
      </c>
      <c r="K298" s="2102">
        <f>K264</f>
        <v>0</v>
      </c>
      <c r="L298" s="2102">
        <f>L264</f>
        <v>0</v>
      </c>
      <c r="M298" s="2111">
        <f t="shared" si="58"/>
        <v>0</v>
      </c>
      <c r="N298" s="2102">
        <f>N264</f>
        <v>0</v>
      </c>
      <c r="O298" s="117"/>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row>
    <row r="299" spans="1:41" ht="12" customHeight="1" thickBot="1">
      <c r="A299" s="14"/>
      <c r="B299" s="14" t="s">
        <v>372</v>
      </c>
      <c r="C299" s="14"/>
      <c r="D299" s="14"/>
      <c r="E299" s="14"/>
      <c r="F299" s="622"/>
      <c r="G299" s="1249">
        <f t="shared" ref="G299:M299" si="59">SUM(G296:G298)</f>
        <v>0</v>
      </c>
      <c r="H299" s="1249">
        <f t="shared" si="59"/>
        <v>0</v>
      </c>
      <c r="I299" s="1302">
        <f t="shared" si="59"/>
        <v>0</v>
      </c>
      <c r="J299" s="2142">
        <f t="shared" si="59"/>
        <v>0</v>
      </c>
      <c r="K299" s="2147">
        <f t="shared" si="59"/>
        <v>0</v>
      </c>
      <c r="L299" s="2147">
        <f t="shared" si="59"/>
        <v>0</v>
      </c>
      <c r="M299" s="2148">
        <f t="shared" si="59"/>
        <v>0</v>
      </c>
      <c r="N299" s="2147">
        <f>SUM(N296:N298)</f>
        <v>0</v>
      </c>
      <c r="O299" s="122"/>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row>
    <row r="300" spans="1:41" ht="12" customHeight="1" thickTop="1">
      <c r="A300" s="32"/>
      <c r="B300" s="32"/>
      <c r="C300" s="32"/>
      <c r="D300" s="32"/>
      <c r="E300" s="32"/>
      <c r="F300" s="452"/>
      <c r="G300" s="870"/>
      <c r="H300" s="870"/>
      <c r="I300" s="870"/>
      <c r="J300" s="1092"/>
      <c r="K300" s="2102"/>
      <c r="L300" s="2102"/>
      <c r="M300" s="2102"/>
      <c r="N300" s="2102"/>
      <c r="O300" s="167"/>
      <c r="P300" s="168"/>
      <c r="Q300" s="168"/>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row>
    <row r="301" spans="1:41" ht="12" customHeight="1">
      <c r="A301" s="32"/>
      <c r="B301" s="85" t="s">
        <v>326</v>
      </c>
      <c r="C301" s="32"/>
      <c r="D301" s="32"/>
      <c r="E301" s="32"/>
      <c r="F301" s="452"/>
      <c r="G301" s="1250">
        <f>G265-G299</f>
        <v>0</v>
      </c>
      <c r="H301" s="1250">
        <f t="shared" ref="H301:N301" si="60">H265-H299</f>
        <v>0</v>
      </c>
      <c r="I301" s="1250">
        <f t="shared" si="60"/>
        <v>0</v>
      </c>
      <c r="J301" s="2005">
        <f t="shared" si="60"/>
        <v>0</v>
      </c>
      <c r="K301" s="2102">
        <f>K265-K299</f>
        <v>0</v>
      </c>
      <c r="L301" s="2102">
        <f t="shared" si="60"/>
        <v>0</v>
      </c>
      <c r="M301" s="2102">
        <f t="shared" si="60"/>
        <v>0</v>
      </c>
      <c r="N301" s="2102">
        <f t="shared" si="60"/>
        <v>0</v>
      </c>
      <c r="O301" s="167"/>
      <c r="P301" s="168"/>
      <c r="Q301" s="168"/>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row>
    <row r="302" spans="1:41" ht="12" customHeight="1">
      <c r="A302" s="32"/>
      <c r="B302" s="32"/>
      <c r="C302" s="32"/>
      <c r="D302" s="32"/>
      <c r="E302" s="32"/>
      <c r="F302" s="452"/>
      <c r="G302" s="47"/>
      <c r="H302" s="47"/>
      <c r="I302" s="47"/>
      <c r="J302" s="1047"/>
      <c r="K302" s="2132"/>
      <c r="L302" s="2132"/>
      <c r="M302" s="2132"/>
      <c r="N302" s="2132"/>
      <c r="O302" s="167"/>
      <c r="P302" s="168"/>
      <c r="Q302" s="168"/>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row>
    <row r="303" spans="1:41">
      <c r="A303" s="32"/>
      <c r="B303" s="8"/>
      <c r="C303" s="32"/>
      <c r="D303" s="32"/>
      <c r="E303" s="32"/>
      <c r="F303" s="452"/>
      <c r="G303" s="47"/>
      <c r="H303" s="47"/>
      <c r="I303" s="47"/>
      <c r="J303" s="1047"/>
      <c r="K303" s="2132"/>
      <c r="L303" s="2132"/>
      <c r="M303" s="2132"/>
      <c r="N303" s="2132"/>
      <c r="O303" s="167"/>
      <c r="P303" s="168"/>
      <c r="Q303" s="168"/>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row>
    <row r="304" spans="1:41">
      <c r="A304" s="179" t="s">
        <v>390</v>
      </c>
      <c r="B304" s="8" t="s">
        <v>391</v>
      </c>
      <c r="C304" s="32"/>
      <c r="D304" s="32"/>
      <c r="E304" s="32"/>
      <c r="F304" s="452"/>
      <c r="G304" s="47"/>
      <c r="H304" s="47"/>
      <c r="I304" s="47"/>
      <c r="J304" s="1047"/>
      <c r="K304" s="2132"/>
      <c r="L304" s="2132"/>
      <c r="M304" s="2132"/>
      <c r="N304" s="2132"/>
      <c r="O304" s="167"/>
      <c r="P304" s="168"/>
      <c r="Q304" s="168"/>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row>
    <row r="305" spans="1:41" ht="27.75" customHeight="1">
      <c r="A305" s="32"/>
      <c r="B305" s="2422" t="s">
        <v>392</v>
      </c>
      <c r="C305" s="2402"/>
      <c r="G305" s="1199"/>
      <c r="H305" s="1199"/>
      <c r="I305" s="1053">
        <f>SUM(G305:H305)</f>
        <v>0</v>
      </c>
      <c r="J305" s="1263"/>
      <c r="K305" s="2103"/>
      <c r="L305" s="2103"/>
      <c r="M305" s="2103">
        <f>SUM(K305:L305)</f>
        <v>0</v>
      </c>
      <c r="N305" s="2103"/>
      <c r="O305" s="2418" t="s">
        <v>393</v>
      </c>
      <c r="P305" s="240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row>
    <row r="306" spans="1:41" ht="55.5" customHeight="1">
      <c r="A306" s="32"/>
      <c r="B306" s="2423" t="s">
        <v>394</v>
      </c>
      <c r="C306" s="2402"/>
      <c r="G306" s="1199"/>
      <c r="H306" s="1199"/>
      <c r="I306" s="1053">
        <f>SUM(G306:H306)</f>
        <v>0</v>
      </c>
      <c r="J306" s="1263"/>
      <c r="K306" s="2103"/>
      <c r="L306" s="2103"/>
      <c r="M306" s="2103">
        <f>SUM(K306:L306)</f>
        <v>0</v>
      </c>
      <c r="N306" s="2103"/>
      <c r="O306" s="2418" t="s">
        <v>395</v>
      </c>
      <c r="P306" s="240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row>
    <row r="307" spans="1:41" ht="12" customHeight="1" thickBot="1">
      <c r="A307" s="14"/>
      <c r="B307" s="14" t="s">
        <v>198</v>
      </c>
      <c r="C307" s="14"/>
      <c r="D307" s="14"/>
      <c r="E307" s="14"/>
      <c r="F307" s="622"/>
      <c r="G307" s="1249">
        <f t="shared" ref="G307:N307" si="61">SUM(G305:G306)</f>
        <v>0</v>
      </c>
      <c r="H307" s="1249">
        <f>SUM(H305:H306)</f>
        <v>0</v>
      </c>
      <c r="I307" s="1249">
        <f t="shared" si="61"/>
        <v>0</v>
      </c>
      <c r="J307" s="2142">
        <f t="shared" si="61"/>
        <v>0</v>
      </c>
      <c r="K307" s="2147">
        <f t="shared" si="61"/>
        <v>0</v>
      </c>
      <c r="L307" s="2147">
        <f t="shared" si="61"/>
        <v>0</v>
      </c>
      <c r="M307" s="2147">
        <f t="shared" si="61"/>
        <v>0</v>
      </c>
      <c r="N307" s="2147">
        <f t="shared" si="61"/>
        <v>0</v>
      </c>
      <c r="O307" s="1193"/>
      <c r="P307" s="1194"/>
      <c r="Q307" s="1194"/>
      <c r="R307" s="1194"/>
      <c r="S307" s="1195"/>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row>
    <row r="308" spans="1:41" ht="12" customHeight="1" thickTop="1">
      <c r="A308" s="32"/>
      <c r="B308" s="32"/>
      <c r="C308" s="32"/>
      <c r="D308" s="32"/>
      <c r="E308" s="32"/>
      <c r="F308" s="452"/>
      <c r="G308" s="180"/>
      <c r="H308" s="180"/>
      <c r="I308" s="180"/>
      <c r="J308" s="2143"/>
      <c r="K308" s="2149"/>
      <c r="L308" s="2149"/>
      <c r="M308" s="2149"/>
      <c r="N308" s="2149"/>
      <c r="O308" s="119"/>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row>
    <row r="309" spans="1:41" ht="12" customHeight="1">
      <c r="A309" s="452"/>
      <c r="B309" s="452"/>
      <c r="C309" s="452"/>
      <c r="D309" s="452"/>
      <c r="E309" s="452"/>
      <c r="F309" s="452"/>
      <c r="G309" s="180"/>
      <c r="H309" s="180"/>
      <c r="I309" s="180"/>
      <c r="J309" s="2143"/>
      <c r="K309" s="2149"/>
      <c r="L309" s="2149"/>
      <c r="M309" s="2149"/>
      <c r="N309" s="2149"/>
      <c r="O309" s="119"/>
      <c r="P309" s="452"/>
      <c r="Q309" s="452"/>
      <c r="R309" s="452"/>
      <c r="S309" s="452"/>
      <c r="T309" s="452"/>
      <c r="U309" s="452"/>
      <c r="V309" s="452"/>
      <c r="W309" s="452"/>
      <c r="X309" s="452"/>
      <c r="Y309" s="452"/>
      <c r="Z309" s="452"/>
      <c r="AA309" s="452"/>
      <c r="AB309" s="452"/>
      <c r="AC309" s="452"/>
      <c r="AD309" s="452"/>
      <c r="AE309" s="452"/>
      <c r="AF309" s="452"/>
      <c r="AG309" s="452"/>
      <c r="AH309" s="452"/>
      <c r="AI309" s="452"/>
      <c r="AJ309" s="452"/>
      <c r="AK309" s="452"/>
      <c r="AL309" s="452"/>
      <c r="AM309" s="452"/>
      <c r="AN309" s="452"/>
      <c r="AO309" s="452"/>
    </row>
    <row r="310" spans="1:41" ht="12" customHeight="1">
      <c r="A310" s="1195" t="s">
        <v>396</v>
      </c>
      <c r="B310" s="1195" t="s">
        <v>397</v>
      </c>
      <c r="D310" s="1064"/>
      <c r="E310" s="1064"/>
      <c r="F310" s="834"/>
      <c r="G310" s="2419"/>
      <c r="H310" s="2342"/>
      <c r="I310" s="2342"/>
      <c r="J310" s="2420"/>
      <c r="K310" s="2395"/>
      <c r="L310" s="2421"/>
      <c r="M310" s="2421"/>
      <c r="N310" s="2421"/>
      <c r="O310" s="1065" t="s">
        <v>378</v>
      </c>
      <c r="P310" s="1064"/>
      <c r="Q310" s="1678" t="s">
        <v>362</v>
      </c>
      <c r="R310" s="1064"/>
      <c r="S310" s="1064"/>
      <c r="T310" s="1064"/>
      <c r="U310" s="1064"/>
      <c r="V310" s="1064"/>
      <c r="W310" s="1064"/>
      <c r="X310" s="1064"/>
      <c r="Y310" s="1064"/>
      <c r="Z310" s="1064"/>
      <c r="AA310" s="1064"/>
      <c r="AB310" s="1064"/>
      <c r="AC310" s="1064"/>
      <c r="AD310" s="1064"/>
      <c r="AE310" s="1064"/>
      <c r="AF310" s="1064"/>
      <c r="AG310" s="1064"/>
      <c r="AH310" s="1064"/>
      <c r="AI310" s="1064"/>
      <c r="AJ310" s="1064"/>
      <c r="AK310" s="1064"/>
      <c r="AL310" s="1064"/>
      <c r="AM310" s="1064"/>
      <c r="AN310" s="1064"/>
      <c r="AO310" s="1064"/>
    </row>
    <row r="311" spans="1:41" ht="12" customHeight="1">
      <c r="A311" s="1064"/>
      <c r="B311" s="1798"/>
      <c r="C311" s="1799"/>
      <c r="D311" s="1799"/>
      <c r="E311" s="1799"/>
      <c r="F311" s="1800"/>
      <c r="G311" s="2368">
        <v>45473</v>
      </c>
      <c r="H311" s="2369"/>
      <c r="I311" s="2369"/>
      <c r="J311" s="2370"/>
      <c r="K311" s="2371">
        <v>45107</v>
      </c>
      <c r="L311" s="2372"/>
      <c r="M311" s="2372"/>
      <c r="N311" s="2372"/>
      <c r="O311" s="119"/>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row>
    <row r="312" spans="1:41" ht="36">
      <c r="A312" s="1064"/>
      <c r="B312" s="1064"/>
      <c r="C312" s="1799"/>
      <c r="D312" s="2401"/>
      <c r="E312" s="2402"/>
      <c r="F312" s="1506"/>
      <c r="G312" s="1061" t="s">
        <v>108</v>
      </c>
      <c r="H312" s="1062" t="s">
        <v>308</v>
      </c>
      <c r="I312" s="1062" t="s">
        <v>109</v>
      </c>
      <c r="J312" s="1062" t="s">
        <v>110</v>
      </c>
      <c r="K312" s="2150" t="s">
        <v>108</v>
      </c>
      <c r="L312" s="2126" t="s">
        <v>308</v>
      </c>
      <c r="M312" s="2126" t="s">
        <v>109</v>
      </c>
      <c r="N312" s="2126" t="s">
        <v>110</v>
      </c>
      <c r="O312" s="119"/>
      <c r="P312" s="32"/>
      <c r="Q312" s="32"/>
      <c r="R312" s="32" t="s">
        <v>398</v>
      </c>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row>
    <row r="313" spans="1:41" ht="12" customHeight="1">
      <c r="A313" s="1195"/>
      <c r="C313" s="1801"/>
      <c r="D313" s="2403"/>
      <c r="E313" s="2402"/>
      <c r="F313" s="1506"/>
      <c r="G313" s="1059" t="s">
        <v>111</v>
      </c>
      <c r="H313" s="106"/>
      <c r="I313" s="106"/>
      <c r="J313" s="1059"/>
      <c r="K313" s="2127" t="s">
        <v>111</v>
      </c>
      <c r="L313" s="2127" t="s">
        <v>111</v>
      </c>
      <c r="M313" s="2127" t="s">
        <v>111</v>
      </c>
      <c r="N313" s="2127" t="s">
        <v>111</v>
      </c>
      <c r="O313" s="182"/>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row>
    <row r="314" spans="1:41" ht="12" customHeight="1">
      <c r="A314" s="1064"/>
      <c r="B314" s="1064" t="s">
        <v>343</v>
      </c>
      <c r="C314" s="1802"/>
      <c r="D314" s="2424"/>
      <c r="E314" s="2402"/>
      <c r="F314" s="1506"/>
      <c r="G314" s="1265"/>
      <c r="H314" s="1264"/>
      <c r="I314" s="1300">
        <f t="shared" ref="I314:I317" si="62">SUM(G314:H314)</f>
        <v>0</v>
      </c>
      <c r="J314" s="1265"/>
      <c r="K314" s="2141"/>
      <c r="L314" s="2151"/>
      <c r="M314" s="2151">
        <f t="shared" ref="M314:M317" si="63">SUM(K314:L314)</f>
        <v>0</v>
      </c>
      <c r="N314" s="2141"/>
      <c r="O314" s="117"/>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row>
    <row r="315" spans="1:41" ht="12" customHeight="1">
      <c r="A315" s="1064"/>
      <c r="B315" s="1064" t="s">
        <v>3086</v>
      </c>
      <c r="C315" s="1802"/>
      <c r="D315" s="2424"/>
      <c r="E315" s="2402"/>
      <c r="F315" s="1506"/>
      <c r="G315" s="1265"/>
      <c r="H315" s="1264"/>
      <c r="I315" s="1300">
        <f t="shared" si="62"/>
        <v>0</v>
      </c>
      <c r="J315" s="1265"/>
      <c r="K315" s="2141"/>
      <c r="L315" s="2151"/>
      <c r="M315" s="2151">
        <f t="shared" si="63"/>
        <v>0</v>
      </c>
      <c r="N315" s="2141"/>
      <c r="O315" s="117"/>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row>
    <row r="316" spans="1:41" ht="12" customHeight="1">
      <c r="A316" s="1064"/>
      <c r="B316" s="1064" t="s">
        <v>3070</v>
      </c>
      <c r="C316" s="1802"/>
      <c r="D316" s="2424"/>
      <c r="E316" s="2402"/>
      <c r="F316" s="1506"/>
      <c r="G316" s="1265"/>
      <c r="H316" s="1264"/>
      <c r="I316" s="1300">
        <f t="shared" si="62"/>
        <v>0</v>
      </c>
      <c r="J316" s="1265"/>
      <c r="K316" s="2141"/>
      <c r="L316" s="2151"/>
      <c r="M316" s="2151">
        <f t="shared" si="63"/>
        <v>0</v>
      </c>
      <c r="N316" s="2141"/>
      <c r="O316" s="117"/>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row>
    <row r="317" spans="1:41" ht="12" customHeight="1">
      <c r="A317" s="1064"/>
      <c r="B317" s="1064" t="s">
        <v>346</v>
      </c>
      <c r="C317" s="1802"/>
      <c r="D317" s="2424"/>
      <c r="E317" s="2402"/>
      <c r="F317" s="1506"/>
      <c r="G317" s="1265"/>
      <c r="H317" s="1264"/>
      <c r="I317" s="1300">
        <f t="shared" si="62"/>
        <v>0</v>
      </c>
      <c r="J317" s="1265"/>
      <c r="K317" s="2141"/>
      <c r="L317" s="2151"/>
      <c r="M317" s="2151">
        <f t="shared" si="63"/>
        <v>0</v>
      </c>
      <c r="N317" s="2141"/>
      <c r="O317" s="117"/>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row>
    <row r="318" spans="1:41" ht="12" customHeight="1" thickBot="1">
      <c r="A318" s="1064"/>
      <c r="B318" s="1195" t="s">
        <v>198</v>
      </c>
      <c r="C318" s="1802"/>
      <c r="D318" s="2424"/>
      <c r="E318" s="2402"/>
      <c r="F318" s="1506"/>
      <c r="G318" s="1299">
        <f t="shared" ref="G318:N318" si="64">SUM(G314:G317)</f>
        <v>0</v>
      </c>
      <c r="H318" s="1299">
        <f t="shared" si="64"/>
        <v>0</v>
      </c>
      <c r="I318" s="1301">
        <f t="shared" si="64"/>
        <v>0</v>
      </c>
      <c r="J318" s="1299">
        <f t="shared" si="64"/>
        <v>0</v>
      </c>
      <c r="K318" s="2140">
        <f t="shared" si="64"/>
        <v>0</v>
      </c>
      <c r="L318" s="2140">
        <f t="shared" si="64"/>
        <v>0</v>
      </c>
      <c r="M318" s="2140">
        <f t="shared" si="64"/>
        <v>0</v>
      </c>
      <c r="N318" s="2140">
        <f t="shared" si="64"/>
        <v>0</v>
      </c>
      <c r="O318" s="126"/>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row>
    <row r="319" spans="1:41" ht="12" customHeight="1">
      <c r="A319" s="834"/>
      <c r="B319" s="1085"/>
      <c r="C319" s="1804"/>
      <c r="D319" s="1804"/>
      <c r="E319" s="1506"/>
      <c r="F319" s="1506"/>
      <c r="G319" s="1805"/>
      <c r="H319" s="1805"/>
      <c r="I319" s="1806"/>
      <c r="J319" s="1805"/>
      <c r="K319" s="2140"/>
      <c r="L319" s="2140"/>
      <c r="M319" s="2140"/>
      <c r="N319" s="2140"/>
      <c r="O319" s="623"/>
      <c r="P319" s="452"/>
      <c r="Q319" s="452"/>
      <c r="R319" s="452"/>
      <c r="S319" s="452"/>
      <c r="T319" s="452"/>
      <c r="U319" s="452"/>
      <c r="V319" s="452"/>
      <c r="W319" s="452"/>
      <c r="X319" s="452"/>
      <c r="Y319" s="452"/>
      <c r="Z319" s="452"/>
      <c r="AA319" s="452"/>
      <c r="AB319" s="452"/>
      <c r="AC319" s="452"/>
      <c r="AD319" s="452"/>
      <c r="AE319" s="452"/>
      <c r="AF319" s="452"/>
      <c r="AG319" s="452"/>
      <c r="AH319" s="452"/>
      <c r="AI319" s="452"/>
      <c r="AJ319" s="452"/>
      <c r="AK319" s="452"/>
      <c r="AL319" s="452"/>
      <c r="AM319" s="452"/>
      <c r="AN319" s="452"/>
      <c r="AO319" s="452"/>
    </row>
    <row r="320" spans="1:41" s="1318" customFormat="1" ht="12" customHeight="1">
      <c r="A320" s="1803"/>
      <c r="B320" s="1803" t="s">
        <v>326</v>
      </c>
      <c r="C320" s="1803"/>
      <c r="D320" s="1773"/>
      <c r="E320" s="1773"/>
      <c r="F320" s="2035"/>
      <c r="G320" s="1772">
        <f t="shared" ref="G320:N320" si="65">G318-G265</f>
        <v>0</v>
      </c>
      <c r="H320" s="1772">
        <f t="shared" si="65"/>
        <v>0</v>
      </c>
      <c r="I320" s="1772">
        <f t="shared" si="65"/>
        <v>0</v>
      </c>
      <c r="J320" s="1774">
        <f t="shared" si="65"/>
        <v>0</v>
      </c>
      <c r="K320" s="2152">
        <f t="shared" si="65"/>
        <v>0</v>
      </c>
      <c r="L320" s="2152">
        <f t="shared" si="65"/>
        <v>0</v>
      </c>
      <c r="M320" s="2152">
        <f t="shared" si="65"/>
        <v>0</v>
      </c>
      <c r="N320" s="2152">
        <f t="shared" si="65"/>
        <v>0</v>
      </c>
      <c r="O320" s="87"/>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row>
    <row r="321" spans="1:41" ht="12" customHeight="1">
      <c r="A321" s="8"/>
      <c r="B321" s="8"/>
      <c r="C321" s="8"/>
      <c r="D321" s="41"/>
      <c r="E321" s="41"/>
      <c r="F321" s="626"/>
      <c r="G321" s="53"/>
      <c r="H321" s="53"/>
      <c r="I321" s="53"/>
      <c r="J321" s="1044"/>
      <c r="K321" s="2152"/>
      <c r="L321" s="2152"/>
      <c r="M321" s="2152"/>
      <c r="N321" s="2152"/>
      <c r="O321" s="64"/>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row>
    <row r="322" spans="1:41" ht="12" customHeight="1">
      <c r="A322" s="8"/>
      <c r="B322" s="8"/>
      <c r="C322" s="8"/>
      <c r="D322" s="41"/>
      <c r="E322" s="41"/>
      <c r="F322" s="626"/>
      <c r="G322" s="53"/>
      <c r="H322" s="53"/>
      <c r="I322" s="53"/>
      <c r="J322" s="1044"/>
      <c r="K322" s="2152"/>
      <c r="L322" s="2152"/>
      <c r="M322" s="2152"/>
      <c r="N322" s="2152"/>
      <c r="O322" s="64"/>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row>
    <row r="323" spans="1:41" ht="12" customHeight="1">
      <c r="A323" s="7" t="s">
        <v>16</v>
      </c>
      <c r="B323" s="8" t="s">
        <v>399</v>
      </c>
      <c r="C323" s="8"/>
      <c r="D323" s="41"/>
      <c r="E323" s="41"/>
      <c r="F323" s="626"/>
      <c r="G323" s="53"/>
      <c r="H323" s="53"/>
      <c r="I323" s="53"/>
      <c r="J323" s="1044"/>
      <c r="K323" s="2152"/>
      <c r="L323" s="2152"/>
      <c r="M323" s="2152"/>
      <c r="N323" s="2152"/>
      <c r="O323" s="64"/>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row>
    <row r="324" spans="1:41" ht="12" customHeight="1">
      <c r="A324" s="14" t="s">
        <v>400</v>
      </c>
      <c r="B324" s="14" t="s">
        <v>401</v>
      </c>
      <c r="C324" s="14"/>
      <c r="D324" s="14"/>
      <c r="G324" s="188"/>
      <c r="H324" s="54"/>
      <c r="I324" s="54"/>
      <c r="J324" s="2144"/>
      <c r="K324" s="2153"/>
      <c r="L324" s="2153"/>
      <c r="M324" s="2149"/>
      <c r="N324" s="2149"/>
      <c r="O324" s="117" t="s">
        <v>402</v>
      </c>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row>
    <row r="325" spans="1:41" ht="12" customHeight="1">
      <c r="A325" s="32"/>
      <c r="B325" s="32"/>
      <c r="C325" s="32"/>
      <c r="D325" s="32"/>
      <c r="E325" s="32"/>
      <c r="F325" s="452"/>
      <c r="G325" s="180"/>
      <c r="H325" s="180"/>
      <c r="I325" s="180"/>
      <c r="J325" s="2143"/>
      <c r="K325" s="2149"/>
      <c r="L325" s="2149"/>
      <c r="M325" s="2149"/>
      <c r="N325" s="2149"/>
      <c r="O325" s="119"/>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row>
    <row r="326" spans="1:41" ht="12" customHeight="1">
      <c r="A326" s="32"/>
      <c r="B326" s="32"/>
      <c r="C326" s="32"/>
      <c r="D326" s="32"/>
      <c r="E326" s="32"/>
      <c r="F326" s="452"/>
      <c r="G326" s="2375">
        <v>45473</v>
      </c>
      <c r="H326" s="2376"/>
      <c r="I326" s="2376"/>
      <c r="J326" s="2377"/>
      <c r="K326" s="2371">
        <v>45107</v>
      </c>
      <c r="L326" s="2372"/>
      <c r="M326" s="2372"/>
      <c r="N326" s="2372"/>
      <c r="O326" s="119"/>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row>
    <row r="327" spans="1:41" ht="36">
      <c r="A327" s="32"/>
      <c r="B327" s="32"/>
      <c r="C327" s="32"/>
      <c r="D327" s="32"/>
      <c r="E327" s="32"/>
      <c r="F327" s="452"/>
      <c r="G327" s="43" t="s">
        <v>108</v>
      </c>
      <c r="H327" s="43" t="s">
        <v>308</v>
      </c>
      <c r="I327" s="43" t="s">
        <v>109</v>
      </c>
      <c r="J327" s="1974" t="s">
        <v>110</v>
      </c>
      <c r="K327" s="2126" t="s">
        <v>108</v>
      </c>
      <c r="L327" s="2126" t="s">
        <v>308</v>
      </c>
      <c r="M327" s="2126" t="s">
        <v>109</v>
      </c>
      <c r="N327" s="2126" t="s">
        <v>110</v>
      </c>
      <c r="O327" s="119"/>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row>
    <row r="328" spans="1:41" ht="12" customHeight="1">
      <c r="A328" s="32"/>
      <c r="B328" s="32"/>
      <c r="C328" s="32"/>
      <c r="D328" s="32"/>
      <c r="E328" s="32"/>
      <c r="F328" s="452"/>
      <c r="G328" s="45" t="s">
        <v>111</v>
      </c>
      <c r="H328" s="45" t="s">
        <v>111</v>
      </c>
      <c r="I328" s="45" t="s">
        <v>111</v>
      </c>
      <c r="J328" s="2106" t="s">
        <v>111</v>
      </c>
      <c r="K328" s="2127" t="s">
        <v>111</v>
      </c>
      <c r="L328" s="2127" t="s">
        <v>111</v>
      </c>
      <c r="M328" s="2127" t="s">
        <v>111</v>
      </c>
      <c r="N328" s="2127" t="s">
        <v>111</v>
      </c>
      <c r="O328" s="119"/>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row>
    <row r="329" spans="1:41" ht="12" customHeight="1">
      <c r="A329" s="32"/>
      <c r="B329" s="32" t="s">
        <v>403</v>
      </c>
      <c r="C329" s="32"/>
      <c r="D329" s="32"/>
      <c r="E329" s="32"/>
      <c r="F329" s="452"/>
      <c r="G329" s="1265"/>
      <c r="H329" s="1265"/>
      <c r="I329" s="1241">
        <f>SUM(G329:H329)</f>
        <v>0</v>
      </c>
      <c r="J329" s="1265"/>
      <c r="K329" s="2141"/>
      <c r="L329" s="2141"/>
      <c r="M329" s="2111">
        <f>SUM(K329:L329)</f>
        <v>0</v>
      </c>
      <c r="N329" s="2141"/>
      <c r="O329" s="117"/>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row>
    <row r="330" spans="1:41" ht="12" customHeight="1">
      <c r="A330" s="32"/>
      <c r="B330" s="32" t="s">
        <v>404</v>
      </c>
      <c r="C330" s="32"/>
      <c r="D330" s="32"/>
      <c r="E330" s="32"/>
      <c r="F330" s="452"/>
      <c r="G330" s="1265"/>
      <c r="H330" s="1265"/>
      <c r="I330" s="1241">
        <f>SUM(G330:H330)</f>
        <v>0</v>
      </c>
      <c r="J330" s="1265"/>
      <c r="K330" s="2141"/>
      <c r="L330" s="2141"/>
      <c r="M330" s="2111">
        <f t="shared" ref="M330:M338" si="66">SUM(K330:L330)</f>
        <v>0</v>
      </c>
      <c r="N330" s="2141"/>
      <c r="O330" s="117"/>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row>
    <row r="331" spans="1:41" ht="12" customHeight="1">
      <c r="A331" s="32"/>
      <c r="B331" s="32" t="s">
        <v>405</v>
      </c>
      <c r="C331" s="32"/>
      <c r="D331" s="32"/>
      <c r="E331" s="32"/>
      <c r="F331" s="452"/>
      <c r="G331" s="1265"/>
      <c r="H331" s="1265"/>
      <c r="I331" s="1241">
        <f t="shared" ref="I331:I338" si="67">SUM(G331:H331)</f>
        <v>0</v>
      </c>
      <c r="J331" s="1265"/>
      <c r="K331" s="2141"/>
      <c r="L331" s="2141"/>
      <c r="M331" s="2111">
        <f>SUM(K331:L331)</f>
        <v>0</v>
      </c>
      <c r="N331" s="2141"/>
      <c r="O331" s="117"/>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row>
    <row r="332" spans="1:41" ht="12" customHeight="1">
      <c r="A332" s="32"/>
      <c r="B332" s="32" t="s">
        <v>406</v>
      </c>
      <c r="C332" s="32"/>
      <c r="D332" s="32"/>
      <c r="E332" s="32"/>
      <c r="F332" s="452"/>
      <c r="G332" s="1265"/>
      <c r="H332" s="1265"/>
      <c r="I332" s="1241">
        <f t="shared" si="67"/>
        <v>0</v>
      </c>
      <c r="J332" s="1265"/>
      <c r="K332" s="2141"/>
      <c r="L332" s="2141"/>
      <c r="M332" s="2111">
        <f t="shared" si="66"/>
        <v>0</v>
      </c>
      <c r="N332" s="2141"/>
      <c r="O332" s="117"/>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row>
    <row r="333" spans="1:41" ht="12" customHeight="1">
      <c r="A333" s="32"/>
      <c r="B333" s="32" t="s">
        <v>407</v>
      </c>
      <c r="C333" s="32"/>
      <c r="D333" s="32"/>
      <c r="E333" s="32"/>
      <c r="F333" s="452"/>
      <c r="G333" s="1265"/>
      <c r="H333" s="1265"/>
      <c r="I333" s="1241">
        <f t="shared" si="67"/>
        <v>0</v>
      </c>
      <c r="J333" s="1265"/>
      <c r="K333" s="2141"/>
      <c r="L333" s="2141"/>
      <c r="M333" s="2111">
        <f t="shared" si="66"/>
        <v>0</v>
      </c>
      <c r="N333" s="2141"/>
      <c r="O333" s="117"/>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row>
    <row r="334" spans="1:41" ht="12" customHeight="1">
      <c r="A334" s="32"/>
      <c r="B334" s="32" t="s">
        <v>408</v>
      </c>
      <c r="C334" s="32"/>
      <c r="D334" s="32"/>
      <c r="E334" s="32"/>
      <c r="F334" s="452"/>
      <c r="G334" s="1265"/>
      <c r="H334" s="1265"/>
      <c r="I334" s="1241">
        <f t="shared" si="67"/>
        <v>0</v>
      </c>
      <c r="J334" s="1265"/>
      <c r="K334" s="2141"/>
      <c r="L334" s="2141"/>
      <c r="M334" s="2111">
        <f t="shared" si="66"/>
        <v>0</v>
      </c>
      <c r="N334" s="2141"/>
      <c r="O334" s="117"/>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row>
    <row r="335" spans="1:41" ht="12" customHeight="1">
      <c r="A335" s="32"/>
      <c r="B335" s="32" t="s">
        <v>409</v>
      </c>
      <c r="C335" s="32"/>
      <c r="D335" s="32"/>
      <c r="E335" s="32"/>
      <c r="F335" s="452"/>
      <c r="G335" s="1265"/>
      <c r="H335" s="1265"/>
      <c r="I335" s="1241">
        <f t="shared" si="67"/>
        <v>0</v>
      </c>
      <c r="J335" s="1265"/>
      <c r="K335" s="2141"/>
      <c r="L335" s="2141"/>
      <c r="M335" s="2111">
        <f t="shared" si="66"/>
        <v>0</v>
      </c>
      <c r="N335" s="2141"/>
      <c r="O335" s="117"/>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row>
    <row r="336" spans="1:41" ht="12" customHeight="1">
      <c r="A336" s="32"/>
      <c r="B336" s="32" t="s">
        <v>410</v>
      </c>
      <c r="C336" s="32"/>
      <c r="D336" s="32"/>
      <c r="E336" s="32"/>
      <c r="F336" s="452"/>
      <c r="G336" s="1265"/>
      <c r="H336" s="1265"/>
      <c r="I336" s="1241">
        <f>SUM(G336:H336)</f>
        <v>0</v>
      </c>
      <c r="J336" s="1265"/>
      <c r="K336" s="2141"/>
      <c r="L336" s="2141"/>
      <c r="M336" s="2111">
        <f t="shared" si="66"/>
        <v>0</v>
      </c>
      <c r="N336" s="2141"/>
      <c r="O336" s="117"/>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row>
    <row r="337" spans="1:41" ht="12" customHeight="1">
      <c r="A337" s="32"/>
      <c r="B337" s="32" t="s">
        <v>411</v>
      </c>
      <c r="C337" s="32"/>
      <c r="D337" s="32"/>
      <c r="E337" s="32"/>
      <c r="F337" s="452"/>
      <c r="G337" s="1265"/>
      <c r="H337" s="1265"/>
      <c r="I337" s="1241">
        <f t="shared" si="67"/>
        <v>0</v>
      </c>
      <c r="J337" s="1265"/>
      <c r="K337" s="2141"/>
      <c r="L337" s="2141"/>
      <c r="M337" s="2111">
        <f t="shared" si="66"/>
        <v>0</v>
      </c>
      <c r="N337" s="2141"/>
      <c r="O337" s="117"/>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row>
    <row r="338" spans="1:41" ht="12" customHeight="1">
      <c r="A338" s="32"/>
      <c r="B338" s="32" t="s">
        <v>221</v>
      </c>
      <c r="C338" s="32"/>
      <c r="D338" s="32"/>
      <c r="E338" s="32"/>
      <c r="F338" s="452"/>
      <c r="G338" s="1265"/>
      <c r="H338" s="1265"/>
      <c r="I338" s="1241">
        <f t="shared" si="67"/>
        <v>0</v>
      </c>
      <c r="J338" s="1265"/>
      <c r="K338" s="2141"/>
      <c r="L338" s="2141"/>
      <c r="M338" s="2111">
        <f t="shared" si="66"/>
        <v>0</v>
      </c>
      <c r="N338" s="2141"/>
      <c r="O338" s="117"/>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row>
    <row r="339" spans="1:41" ht="12" customHeight="1" thickBot="1">
      <c r="A339" s="14"/>
      <c r="B339" s="14" t="s">
        <v>412</v>
      </c>
      <c r="C339" s="14"/>
      <c r="D339" s="14"/>
      <c r="E339" s="14"/>
      <c r="F339" s="622"/>
      <c r="G339" s="1249">
        <f>SUM(G329:G338)</f>
        <v>0</v>
      </c>
      <c r="H339" s="1249">
        <f t="shared" ref="H339:N339" si="68">SUM(H329:H338)</f>
        <v>0</v>
      </c>
      <c r="I339" s="1302">
        <f t="shared" si="68"/>
        <v>0</v>
      </c>
      <c r="J339" s="2142">
        <f t="shared" si="68"/>
        <v>0</v>
      </c>
      <c r="K339" s="2147">
        <f t="shared" si="68"/>
        <v>0</v>
      </c>
      <c r="L339" s="2147">
        <f t="shared" si="68"/>
        <v>0</v>
      </c>
      <c r="M339" s="2148">
        <f t="shared" si="68"/>
        <v>0</v>
      </c>
      <c r="N339" s="2147">
        <f t="shared" si="68"/>
        <v>0</v>
      </c>
      <c r="O339" s="122"/>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row>
    <row r="340" spans="1:41" ht="12" customHeight="1" thickTop="1">
      <c r="A340" s="32"/>
      <c r="B340" s="32"/>
      <c r="C340" s="32"/>
      <c r="D340" s="32"/>
      <c r="E340" s="32"/>
      <c r="F340" s="452"/>
      <c r="G340" s="870"/>
      <c r="H340" s="870"/>
      <c r="I340" s="870"/>
      <c r="J340" s="1092"/>
      <c r="K340" s="2102"/>
      <c r="L340" s="2102"/>
      <c r="M340" s="2102"/>
      <c r="N340" s="2102"/>
      <c r="O340" s="117"/>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row>
    <row r="341" spans="1:41" ht="12" customHeight="1">
      <c r="A341" s="32"/>
      <c r="B341" s="85" t="s">
        <v>326</v>
      </c>
      <c r="C341" s="32"/>
      <c r="D341" s="32"/>
      <c r="E341" s="32"/>
      <c r="F341" s="452"/>
      <c r="G341" s="895">
        <f t="shared" ref="G341:N341" si="69">G265-G339</f>
        <v>0</v>
      </c>
      <c r="H341" s="895">
        <f t="shared" si="69"/>
        <v>0</v>
      </c>
      <c r="I341" s="895">
        <f t="shared" si="69"/>
        <v>0</v>
      </c>
      <c r="J341" s="1393">
        <f t="shared" si="69"/>
        <v>0</v>
      </c>
      <c r="K341" s="2102">
        <f t="shared" si="69"/>
        <v>0</v>
      </c>
      <c r="L341" s="2102">
        <f t="shared" si="69"/>
        <v>0</v>
      </c>
      <c r="M341" s="2102">
        <f t="shared" si="69"/>
        <v>0</v>
      </c>
      <c r="N341" s="2102">
        <f t="shared" si="69"/>
        <v>0</v>
      </c>
      <c r="O341" s="117"/>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row>
    <row r="342" spans="1:41" ht="12" customHeight="1">
      <c r="A342" s="32"/>
      <c r="B342" s="32"/>
      <c r="C342" s="32"/>
      <c r="D342" s="32"/>
      <c r="E342" s="32"/>
      <c r="F342" s="452"/>
      <c r="G342" s="47"/>
      <c r="H342" s="47"/>
      <c r="I342" s="47"/>
      <c r="J342" s="1047"/>
      <c r="K342" s="2132"/>
      <c r="L342" s="2132"/>
      <c r="M342" s="2132"/>
      <c r="N342" s="2146"/>
      <c r="O342" s="117"/>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row>
    <row r="343" spans="1:41" ht="12" customHeight="1">
      <c r="A343" s="14" t="s">
        <v>413</v>
      </c>
      <c r="B343" s="14" t="s">
        <v>414</v>
      </c>
      <c r="C343" s="14"/>
      <c r="E343" s="14"/>
      <c r="F343" s="622"/>
      <c r="G343" s="54"/>
      <c r="H343" s="54"/>
      <c r="I343" s="54"/>
      <c r="J343" s="2144"/>
      <c r="K343" s="2153"/>
      <c r="L343" s="2153"/>
      <c r="M343" s="2149"/>
      <c r="N343" s="2149"/>
      <c r="O343" s="117" t="s">
        <v>415</v>
      </c>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row>
    <row r="344" spans="1:41" ht="12" customHeight="1">
      <c r="A344" s="32"/>
      <c r="B344" s="32"/>
      <c r="C344" s="32"/>
      <c r="D344" s="32"/>
      <c r="E344" s="32"/>
      <c r="F344" s="452"/>
      <c r="G344" s="47"/>
      <c r="H344" s="168"/>
      <c r="I344" s="47"/>
      <c r="J344" s="2145"/>
      <c r="K344" s="2132"/>
      <c r="L344" s="2146"/>
      <c r="M344" s="2132"/>
      <c r="N344" s="2146"/>
      <c r="O344" s="117"/>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row>
    <row r="345" spans="1:41" ht="12" customHeight="1">
      <c r="A345" s="32"/>
      <c r="B345" s="32"/>
      <c r="C345" s="32"/>
      <c r="D345" s="32"/>
      <c r="E345" s="32"/>
      <c r="F345" s="452"/>
      <c r="G345" s="2375">
        <v>45473</v>
      </c>
      <c r="H345" s="2376"/>
      <c r="I345" s="2376"/>
      <c r="J345" s="2377"/>
      <c r="K345" s="2371">
        <v>45107</v>
      </c>
      <c r="L345" s="2372"/>
      <c r="M345" s="2372"/>
      <c r="N345" s="2372"/>
      <c r="O345" s="119"/>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row>
    <row r="346" spans="1:41" ht="36">
      <c r="A346" s="32"/>
      <c r="B346" s="32"/>
      <c r="C346" s="32"/>
      <c r="D346" s="32"/>
      <c r="E346" s="32"/>
      <c r="F346" s="452"/>
      <c r="G346" s="43" t="s">
        <v>108</v>
      </c>
      <c r="H346" s="43" t="s">
        <v>308</v>
      </c>
      <c r="I346" s="43" t="s">
        <v>109</v>
      </c>
      <c r="J346" s="1974" t="s">
        <v>110</v>
      </c>
      <c r="K346" s="2126" t="s">
        <v>108</v>
      </c>
      <c r="L346" s="2126" t="s">
        <v>308</v>
      </c>
      <c r="M346" s="2126" t="s">
        <v>109</v>
      </c>
      <c r="N346" s="2126" t="s">
        <v>110</v>
      </c>
      <c r="O346" s="119"/>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row>
    <row r="347" spans="1:41" ht="12" customHeight="1">
      <c r="A347" s="32"/>
      <c r="B347" s="32"/>
      <c r="C347" s="32"/>
      <c r="D347" s="32"/>
      <c r="E347" s="32"/>
      <c r="F347" s="452"/>
      <c r="G347" s="45" t="s">
        <v>111</v>
      </c>
      <c r="H347" s="45" t="s">
        <v>111</v>
      </c>
      <c r="I347" s="45" t="s">
        <v>111</v>
      </c>
      <c r="J347" s="2106" t="s">
        <v>111</v>
      </c>
      <c r="K347" s="2127" t="s">
        <v>111</v>
      </c>
      <c r="L347" s="2127" t="s">
        <v>111</v>
      </c>
      <c r="M347" s="2127" t="s">
        <v>111</v>
      </c>
      <c r="N347" s="2127" t="s">
        <v>111</v>
      </c>
      <c r="O347" s="119"/>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row>
    <row r="348" spans="1:41" ht="12" customHeight="1">
      <c r="A348" s="32"/>
      <c r="B348" s="14" t="s">
        <v>366</v>
      </c>
      <c r="C348" s="32"/>
      <c r="D348" s="32"/>
      <c r="E348" s="32"/>
      <c r="F348" s="452"/>
      <c r="G348" s="1265"/>
      <c r="H348" s="1265"/>
      <c r="I348" s="1241">
        <f t="shared" ref="I348:I352" si="70">SUM(G348:H348)</f>
        <v>0</v>
      </c>
      <c r="J348" s="1265"/>
      <c r="K348" s="2141"/>
      <c r="L348" s="2141"/>
      <c r="M348" s="2111">
        <f t="shared" ref="M348:M352" si="71">SUM(K348:L348)</f>
        <v>0</v>
      </c>
      <c r="N348" s="2141"/>
      <c r="O348" s="117"/>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row>
    <row r="349" spans="1:41" ht="12" customHeight="1">
      <c r="A349" s="32"/>
      <c r="B349" s="2425" t="s">
        <v>416</v>
      </c>
      <c r="C349" s="2383"/>
      <c r="D349" s="2402"/>
      <c r="E349" s="120"/>
      <c r="F349" s="1649"/>
      <c r="G349" s="1265"/>
      <c r="H349" s="1265"/>
      <c r="I349" s="1241">
        <f t="shared" si="70"/>
        <v>0</v>
      </c>
      <c r="J349" s="1265"/>
      <c r="K349" s="2141"/>
      <c r="L349" s="2141"/>
      <c r="M349" s="2111">
        <f t="shared" si="71"/>
        <v>0</v>
      </c>
      <c r="N349" s="2141"/>
      <c r="O349" s="117"/>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row>
    <row r="350" spans="1:41" ht="12" customHeight="1">
      <c r="A350" s="32"/>
      <c r="B350" s="1926" t="s">
        <v>417</v>
      </c>
      <c r="C350" s="32"/>
      <c r="D350" s="32"/>
      <c r="E350" s="32"/>
      <c r="F350" s="452"/>
      <c r="G350" s="1265"/>
      <c r="H350" s="1265"/>
      <c r="I350" s="1241">
        <f t="shared" si="70"/>
        <v>0</v>
      </c>
      <c r="J350" s="1265"/>
      <c r="K350" s="2141"/>
      <c r="L350" s="2141"/>
      <c r="M350" s="2111">
        <f t="shared" si="71"/>
        <v>0</v>
      </c>
      <c r="N350" s="2141"/>
      <c r="O350" s="117"/>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row>
    <row r="351" spans="1:41" ht="12" customHeight="1">
      <c r="A351" s="32"/>
      <c r="B351" s="1926" t="s">
        <v>417</v>
      </c>
      <c r="C351" s="32"/>
      <c r="D351" s="32"/>
      <c r="E351" s="32"/>
      <c r="F351" s="452"/>
      <c r="G351" s="1265"/>
      <c r="H351" s="1265"/>
      <c r="I351" s="1241">
        <f t="shared" si="70"/>
        <v>0</v>
      </c>
      <c r="J351" s="1265"/>
      <c r="K351" s="2141"/>
      <c r="L351" s="2141"/>
      <c r="M351" s="2111">
        <f t="shared" si="71"/>
        <v>0</v>
      </c>
      <c r="N351" s="2141"/>
      <c r="O351" s="117"/>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row>
    <row r="352" spans="1:41" ht="12" customHeight="1">
      <c r="A352" s="32"/>
      <c r="B352" s="1926" t="s">
        <v>417</v>
      </c>
      <c r="C352" s="32"/>
      <c r="D352" s="32"/>
      <c r="E352" s="32"/>
      <c r="F352" s="452"/>
      <c r="G352" s="1265"/>
      <c r="H352" s="1265"/>
      <c r="I352" s="1241">
        <f t="shared" si="70"/>
        <v>0</v>
      </c>
      <c r="J352" s="1265"/>
      <c r="K352" s="2141"/>
      <c r="L352" s="2141"/>
      <c r="M352" s="2111">
        <f t="shared" si="71"/>
        <v>0</v>
      </c>
      <c r="N352" s="2141"/>
      <c r="O352" s="117"/>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row>
    <row r="353" spans="1:41" ht="12" customHeight="1" thickBot="1">
      <c r="A353" s="14"/>
      <c r="B353" s="14" t="s">
        <v>369</v>
      </c>
      <c r="C353" s="14"/>
      <c r="D353" s="14"/>
      <c r="E353" s="14"/>
      <c r="F353" s="622"/>
      <c r="G353" s="1249">
        <f t="shared" ref="G353:N353" si="72">SUM(G348:G352)</f>
        <v>0</v>
      </c>
      <c r="H353" s="1249">
        <f t="shared" si="72"/>
        <v>0</v>
      </c>
      <c r="I353" s="1302">
        <f t="shared" si="72"/>
        <v>0</v>
      </c>
      <c r="J353" s="2142">
        <f t="shared" si="72"/>
        <v>0</v>
      </c>
      <c r="K353" s="2147">
        <f t="shared" si="72"/>
        <v>0</v>
      </c>
      <c r="L353" s="2147">
        <f t="shared" si="72"/>
        <v>0</v>
      </c>
      <c r="M353" s="2148">
        <f t="shared" si="72"/>
        <v>0</v>
      </c>
      <c r="N353" s="2147">
        <f t="shared" si="72"/>
        <v>0</v>
      </c>
      <c r="O353" s="122"/>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row>
    <row r="354" spans="1:41" ht="12" customHeight="1" thickTop="1">
      <c r="A354" s="32"/>
      <c r="B354" s="8"/>
      <c r="C354" s="32"/>
      <c r="D354" s="32"/>
      <c r="E354" s="32"/>
      <c r="F354" s="452"/>
      <c r="G354" s="870"/>
      <c r="H354" s="870"/>
      <c r="I354" s="870"/>
      <c r="J354" s="1092"/>
      <c r="K354" s="2102"/>
      <c r="L354" s="2102"/>
      <c r="M354" s="2102"/>
      <c r="N354" s="2102"/>
      <c r="O354" s="117"/>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row>
    <row r="355" spans="1:41" ht="12" customHeight="1">
      <c r="A355" s="32"/>
      <c r="B355" s="8" t="s">
        <v>391</v>
      </c>
      <c r="C355" s="32"/>
      <c r="D355" s="32"/>
      <c r="E355" s="32"/>
      <c r="F355" s="452"/>
      <c r="G355" s="870"/>
      <c r="H355" s="870"/>
      <c r="I355" s="870"/>
      <c r="J355" s="1092"/>
      <c r="K355" s="2102"/>
      <c r="L355" s="2102"/>
      <c r="M355" s="2102"/>
      <c r="N355" s="2102"/>
      <c r="O355" s="117"/>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row>
    <row r="356" spans="1:41" ht="12" customHeight="1">
      <c r="A356" s="1064"/>
      <c r="B356" s="1064" t="s">
        <v>418</v>
      </c>
      <c r="C356" s="1064"/>
      <c r="D356" s="1064"/>
      <c r="E356" s="1064"/>
      <c r="F356" s="834"/>
      <c r="G356" s="1241">
        <f t="shared" ref="G356:N356" si="73">G349</f>
        <v>0</v>
      </c>
      <c r="H356" s="1241">
        <f t="shared" si="73"/>
        <v>0</v>
      </c>
      <c r="I356" s="1241">
        <f t="shared" si="73"/>
        <v>0</v>
      </c>
      <c r="J356" s="1608">
        <f t="shared" si="73"/>
        <v>0</v>
      </c>
      <c r="K356" s="2111">
        <f t="shared" si="73"/>
        <v>0</v>
      </c>
      <c r="L356" s="2111">
        <f t="shared" si="73"/>
        <v>0</v>
      </c>
      <c r="M356" s="2111">
        <f t="shared" si="73"/>
        <v>0</v>
      </c>
      <c r="N356" s="2111">
        <f t="shared" si="73"/>
        <v>0</v>
      </c>
      <c r="O356" s="1065"/>
      <c r="P356" s="1064"/>
      <c r="Q356" s="1064"/>
      <c r="R356" s="1064"/>
      <c r="S356" s="1064"/>
      <c r="T356" s="1064"/>
      <c r="U356" s="1064"/>
      <c r="V356" s="1064"/>
      <c r="W356" s="1064"/>
      <c r="X356" s="1064"/>
      <c r="Y356" s="1064"/>
      <c r="Z356" s="1064"/>
      <c r="AA356" s="1064"/>
      <c r="AB356" s="1064"/>
      <c r="AC356" s="1064"/>
      <c r="AD356" s="1064"/>
      <c r="AE356" s="1064"/>
      <c r="AF356" s="1064"/>
      <c r="AG356" s="1064"/>
      <c r="AH356" s="1064"/>
      <c r="AI356" s="1064"/>
      <c r="AJ356" s="1064"/>
      <c r="AK356" s="1064"/>
      <c r="AL356" s="1064"/>
      <c r="AM356" s="1064"/>
      <c r="AN356" s="1064"/>
      <c r="AO356" s="1064"/>
    </row>
    <row r="357" spans="1:41" ht="12" customHeight="1">
      <c r="A357" s="32"/>
      <c r="B357" s="32"/>
      <c r="C357" s="32"/>
      <c r="D357" s="32"/>
      <c r="E357" s="32"/>
      <c r="F357" s="452"/>
      <c r="G357" s="870"/>
      <c r="H357" s="870"/>
      <c r="I357" s="870"/>
      <c r="J357" s="1092"/>
      <c r="K357" s="2102"/>
      <c r="L357" s="2102"/>
      <c r="M357" s="2102"/>
      <c r="N357" s="2102"/>
      <c r="O357" s="117"/>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row>
    <row r="358" spans="1:41" ht="12" customHeight="1">
      <c r="A358" s="32"/>
      <c r="B358" s="32" t="s">
        <v>419</v>
      </c>
      <c r="C358" s="32"/>
      <c r="E358" s="32"/>
      <c r="F358" s="452"/>
      <c r="G358" s="909"/>
      <c r="H358" s="870"/>
      <c r="I358" s="870"/>
      <c r="J358" s="1092"/>
      <c r="K358" s="2102"/>
      <c r="L358" s="2102"/>
      <c r="M358" s="2154"/>
      <c r="N358" s="2154"/>
      <c r="O358" s="117" t="s">
        <v>402</v>
      </c>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row>
    <row r="359" spans="1:41" ht="12" customHeight="1">
      <c r="A359" s="32"/>
      <c r="B359" s="32"/>
      <c r="C359" s="32"/>
      <c r="D359" s="32"/>
      <c r="E359" s="32"/>
      <c r="F359" s="452"/>
      <c r="G359" s="870"/>
      <c r="H359" s="870"/>
      <c r="I359" s="870"/>
      <c r="J359" s="1092"/>
      <c r="K359" s="2102"/>
      <c r="L359" s="2102"/>
      <c r="M359" s="2102"/>
      <c r="N359" s="2102"/>
      <c r="O359" s="117"/>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row>
    <row r="360" spans="1:41" ht="12" customHeight="1">
      <c r="A360" s="32"/>
      <c r="B360" s="32" t="s">
        <v>403</v>
      </c>
      <c r="C360" s="32"/>
      <c r="D360" s="32"/>
      <c r="E360" s="32"/>
      <c r="F360" s="452"/>
      <c r="G360" s="1265"/>
      <c r="H360" s="1265"/>
      <c r="I360" s="1241">
        <f>SUM(G360:H360)</f>
        <v>0</v>
      </c>
      <c r="J360" s="1265"/>
      <c r="K360" s="2141"/>
      <c r="L360" s="2141"/>
      <c r="M360" s="2111">
        <f>SUM(K360:L360)</f>
        <v>0</v>
      </c>
      <c r="N360" s="2141"/>
      <c r="O360" s="117"/>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row>
    <row r="361" spans="1:41" ht="12" customHeight="1">
      <c r="A361" s="32"/>
      <c r="B361" s="32" t="s">
        <v>404</v>
      </c>
      <c r="C361" s="32"/>
      <c r="D361" s="32"/>
      <c r="E361" s="32"/>
      <c r="F361" s="452"/>
      <c r="G361" s="1265"/>
      <c r="H361" s="1265"/>
      <c r="I361" s="1241">
        <f>SUM(G361:H361)</f>
        <v>0</v>
      </c>
      <c r="J361" s="1265"/>
      <c r="K361" s="2141"/>
      <c r="L361" s="2141"/>
      <c r="M361" s="2111">
        <f t="shared" ref="M361:M369" si="74">SUM(K361:L361)</f>
        <v>0</v>
      </c>
      <c r="N361" s="2141"/>
      <c r="O361" s="117"/>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row>
    <row r="362" spans="1:41" ht="12" customHeight="1">
      <c r="A362" s="32"/>
      <c r="B362" s="32" t="s">
        <v>405</v>
      </c>
      <c r="C362" s="32"/>
      <c r="D362" s="32"/>
      <c r="E362" s="32"/>
      <c r="F362" s="452"/>
      <c r="G362" s="1265"/>
      <c r="H362" s="1265"/>
      <c r="I362" s="1241">
        <f t="shared" ref="I362:I368" si="75">SUM(G362:H362)</f>
        <v>0</v>
      </c>
      <c r="J362" s="1265"/>
      <c r="K362" s="2141"/>
      <c r="L362" s="2141"/>
      <c r="M362" s="2111">
        <f t="shared" si="74"/>
        <v>0</v>
      </c>
      <c r="N362" s="2141"/>
      <c r="O362" s="117"/>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row>
    <row r="363" spans="1:41" ht="12" customHeight="1">
      <c r="A363" s="32"/>
      <c r="B363" s="32" t="s">
        <v>406</v>
      </c>
      <c r="C363" s="32"/>
      <c r="D363" s="32"/>
      <c r="E363" s="32"/>
      <c r="F363" s="452"/>
      <c r="G363" s="1265"/>
      <c r="H363" s="1265"/>
      <c r="I363" s="1241">
        <f t="shared" si="75"/>
        <v>0</v>
      </c>
      <c r="J363" s="1265"/>
      <c r="K363" s="2141"/>
      <c r="L363" s="2141"/>
      <c r="M363" s="2111">
        <f t="shared" si="74"/>
        <v>0</v>
      </c>
      <c r="N363" s="2141"/>
      <c r="O363" s="117"/>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row>
    <row r="364" spans="1:41" ht="12" customHeight="1">
      <c r="A364" s="32"/>
      <c r="B364" s="32" t="s">
        <v>407</v>
      </c>
      <c r="C364" s="32"/>
      <c r="D364" s="32"/>
      <c r="E364" s="32"/>
      <c r="F364" s="452"/>
      <c r="G364" s="1265"/>
      <c r="H364" s="1265"/>
      <c r="I364" s="1241">
        <f t="shared" si="75"/>
        <v>0</v>
      </c>
      <c r="J364" s="1265"/>
      <c r="K364" s="2141"/>
      <c r="L364" s="2141"/>
      <c r="M364" s="2111">
        <f t="shared" si="74"/>
        <v>0</v>
      </c>
      <c r="N364" s="2141"/>
      <c r="O364" s="117"/>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row>
    <row r="365" spans="1:41" ht="12" customHeight="1">
      <c r="A365" s="32"/>
      <c r="B365" s="32" t="s">
        <v>408</v>
      </c>
      <c r="C365" s="32"/>
      <c r="D365" s="32"/>
      <c r="E365" s="32"/>
      <c r="F365" s="452"/>
      <c r="G365" s="1265"/>
      <c r="H365" s="1265"/>
      <c r="I365" s="1241">
        <f t="shared" si="75"/>
        <v>0</v>
      </c>
      <c r="J365" s="1265"/>
      <c r="K365" s="2141"/>
      <c r="L365" s="2141"/>
      <c r="M365" s="2111">
        <f t="shared" si="74"/>
        <v>0</v>
      </c>
      <c r="N365" s="2141"/>
      <c r="O365" s="117"/>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row>
    <row r="366" spans="1:41" ht="12" customHeight="1">
      <c r="A366" s="32"/>
      <c r="B366" s="32" t="s">
        <v>409</v>
      </c>
      <c r="C366" s="32"/>
      <c r="D366" s="32"/>
      <c r="E366" s="32"/>
      <c r="F366" s="452"/>
      <c r="G366" s="1265"/>
      <c r="H366" s="1265"/>
      <c r="I366" s="1241">
        <f t="shared" si="75"/>
        <v>0</v>
      </c>
      <c r="J366" s="1265"/>
      <c r="K366" s="2141"/>
      <c r="L366" s="2141"/>
      <c r="M366" s="2111">
        <f t="shared" si="74"/>
        <v>0</v>
      </c>
      <c r="N366" s="2141"/>
      <c r="O366" s="117"/>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row>
    <row r="367" spans="1:41" ht="12" customHeight="1">
      <c r="A367" s="32"/>
      <c r="B367" s="32" t="s">
        <v>410</v>
      </c>
      <c r="C367" s="32"/>
      <c r="D367" s="32"/>
      <c r="E367" s="32"/>
      <c r="F367" s="452"/>
      <c r="G367" s="1265"/>
      <c r="H367" s="1265"/>
      <c r="I367" s="1241">
        <f t="shared" si="75"/>
        <v>0</v>
      </c>
      <c r="J367" s="1265"/>
      <c r="K367" s="2141"/>
      <c r="L367" s="2141"/>
      <c r="M367" s="2111">
        <f t="shared" si="74"/>
        <v>0</v>
      </c>
      <c r="N367" s="2141"/>
      <c r="O367" s="117"/>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row>
    <row r="368" spans="1:41" ht="12" customHeight="1">
      <c r="A368" s="32"/>
      <c r="B368" s="32" t="s">
        <v>411</v>
      </c>
      <c r="C368" s="32"/>
      <c r="D368" s="32"/>
      <c r="E368" s="32"/>
      <c r="F368" s="452"/>
      <c r="G368" s="1265"/>
      <c r="H368" s="1265"/>
      <c r="I368" s="1241">
        <f t="shared" si="75"/>
        <v>0</v>
      </c>
      <c r="J368" s="1265"/>
      <c r="K368" s="2141"/>
      <c r="L368" s="2141"/>
      <c r="M368" s="2111">
        <f t="shared" si="74"/>
        <v>0</v>
      </c>
      <c r="N368" s="2141"/>
      <c r="O368" s="117"/>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row>
    <row r="369" spans="1:41" ht="12" customHeight="1">
      <c r="A369" s="32"/>
      <c r="B369" s="32" t="s">
        <v>221</v>
      </c>
      <c r="C369" s="32"/>
      <c r="D369" s="32"/>
      <c r="E369" s="32"/>
      <c r="F369" s="452"/>
      <c r="G369" s="1265"/>
      <c r="H369" s="1265"/>
      <c r="I369" s="1241">
        <f>SUM(G369:H369)</f>
        <v>0</v>
      </c>
      <c r="J369" s="1265"/>
      <c r="K369" s="2141"/>
      <c r="L369" s="2141"/>
      <c r="M369" s="2111">
        <f t="shared" si="74"/>
        <v>0</v>
      </c>
      <c r="N369" s="2141"/>
      <c r="O369" s="117"/>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row>
    <row r="370" spans="1:41" ht="12" customHeight="1" thickBot="1">
      <c r="A370" s="14"/>
      <c r="B370" s="14" t="s">
        <v>198</v>
      </c>
      <c r="C370" s="14"/>
      <c r="D370" s="14"/>
      <c r="E370" s="14"/>
      <c r="F370" s="622"/>
      <c r="G370" s="1249">
        <f>SUM(G360:G369)</f>
        <v>0</v>
      </c>
      <c r="H370" s="1249">
        <f t="shared" ref="H370:N370" si="76">SUM(H360:H369)</f>
        <v>0</v>
      </c>
      <c r="I370" s="1249">
        <f t="shared" si="76"/>
        <v>0</v>
      </c>
      <c r="J370" s="2142">
        <f t="shared" si="76"/>
        <v>0</v>
      </c>
      <c r="K370" s="2147">
        <f t="shared" si="76"/>
        <v>0</v>
      </c>
      <c r="L370" s="2147">
        <f>SUM(L360:L369)</f>
        <v>0</v>
      </c>
      <c r="M370" s="2147">
        <f t="shared" si="76"/>
        <v>0</v>
      </c>
      <c r="N370" s="2147">
        <f t="shared" si="76"/>
        <v>0</v>
      </c>
      <c r="O370" s="1303"/>
      <c r="P370" s="1195"/>
      <c r="Q370" s="1195"/>
      <c r="R370" s="1195"/>
      <c r="S370" s="1195"/>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row>
    <row r="371" spans="1:41" ht="12" customHeight="1" thickTop="1">
      <c r="A371" s="32"/>
      <c r="B371" s="32"/>
      <c r="C371" s="32"/>
      <c r="D371" s="32"/>
      <c r="E371" s="32"/>
      <c r="F371" s="452"/>
      <c r="G371" s="870"/>
      <c r="H371" s="870"/>
      <c r="I371" s="870"/>
      <c r="J371" s="1092"/>
      <c r="K371" s="2102"/>
      <c r="L371" s="2102"/>
      <c r="M371" s="2102"/>
      <c r="N371" s="2102"/>
      <c r="O371" s="167"/>
      <c r="P371" s="168"/>
      <c r="Q371" s="168"/>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row>
    <row r="372" spans="1:41" ht="12" customHeight="1">
      <c r="A372" s="32"/>
      <c r="B372" s="85" t="s">
        <v>326</v>
      </c>
      <c r="C372" s="32"/>
      <c r="D372" s="32"/>
      <c r="E372" s="32"/>
      <c r="F372" s="452"/>
      <c r="G372" s="1250">
        <f t="shared" ref="G372:N372" si="77">G264+G370</f>
        <v>0</v>
      </c>
      <c r="H372" s="1250">
        <f t="shared" si="77"/>
        <v>0</v>
      </c>
      <c r="I372" s="1250">
        <f t="shared" si="77"/>
        <v>0</v>
      </c>
      <c r="J372" s="2005">
        <f t="shared" si="77"/>
        <v>0</v>
      </c>
      <c r="K372" s="2102">
        <f t="shared" si="77"/>
        <v>0</v>
      </c>
      <c r="L372" s="2102">
        <f t="shared" si="77"/>
        <v>0</v>
      </c>
      <c r="M372" s="2102">
        <f t="shared" si="77"/>
        <v>0</v>
      </c>
      <c r="N372" s="2102">
        <f t="shared" si="77"/>
        <v>0</v>
      </c>
      <c r="O372" s="167"/>
      <c r="P372" s="168"/>
      <c r="Q372" s="168"/>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row>
    <row r="373" spans="1:41" ht="12" customHeight="1">
      <c r="A373" s="32"/>
      <c r="B373" s="32"/>
      <c r="C373" s="32"/>
      <c r="D373" s="32"/>
      <c r="E373" s="32"/>
      <c r="F373" s="452"/>
      <c r="G373" s="47"/>
      <c r="H373" s="47"/>
      <c r="I373" s="47"/>
      <c r="J373" s="47"/>
      <c r="K373" s="47"/>
      <c r="L373" s="47"/>
      <c r="M373" s="47"/>
      <c r="N373" s="47"/>
      <c r="O373" s="167"/>
      <c r="P373" s="168"/>
      <c r="Q373" s="168"/>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row>
    <row r="374" spans="1:41" ht="12" customHeight="1">
      <c r="A374" s="32"/>
      <c r="B374" s="32" t="s">
        <v>420</v>
      </c>
      <c r="C374" s="32"/>
      <c r="D374" s="32"/>
      <c r="E374" s="32"/>
      <c r="F374" s="452"/>
      <c r="G374" s="47"/>
      <c r="H374" s="47"/>
      <c r="I374" s="47"/>
      <c r="J374" s="47"/>
      <c r="K374" s="47"/>
      <c r="L374" s="47"/>
      <c r="M374" s="47"/>
      <c r="N374" s="47"/>
      <c r="O374" s="167"/>
      <c r="P374" s="168"/>
      <c r="Q374" s="168"/>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row>
    <row r="375" spans="1:41" ht="11.25" customHeight="1">
      <c r="A375" s="32"/>
      <c r="B375" s="32"/>
      <c r="C375" s="32"/>
      <c r="D375" s="32"/>
      <c r="E375" s="32"/>
      <c r="F375" s="452"/>
      <c r="G375" s="47"/>
      <c r="H375" s="47"/>
      <c r="I375" s="47"/>
      <c r="J375" s="47"/>
      <c r="K375" s="47"/>
      <c r="L375" s="47"/>
      <c r="M375" s="47"/>
      <c r="N375" s="47"/>
      <c r="O375" s="167"/>
      <c r="P375" s="168"/>
      <c r="Q375" s="168"/>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row>
    <row r="376" spans="1:41" ht="12" customHeight="1">
      <c r="A376" s="179" t="s">
        <v>421</v>
      </c>
      <c r="B376" s="179" t="s">
        <v>422</v>
      </c>
      <c r="C376" s="190"/>
      <c r="D376" s="32"/>
      <c r="E376" s="32"/>
      <c r="F376" s="452"/>
      <c r="G376" s="47"/>
      <c r="H376" s="47"/>
      <c r="I376" s="47"/>
      <c r="J376" s="47"/>
      <c r="K376" s="47"/>
      <c r="L376" s="47"/>
      <c r="M376" s="47"/>
      <c r="N376" s="47"/>
      <c r="O376" s="135"/>
      <c r="P376" s="99"/>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row>
    <row r="377" spans="1:41" ht="28.5" customHeight="1">
      <c r="A377" s="32"/>
      <c r="B377" s="2426" t="s">
        <v>2902</v>
      </c>
      <c r="C377" s="2427"/>
      <c r="D377" s="2427"/>
      <c r="E377" s="2427"/>
      <c r="F377" s="2428"/>
      <c r="G377" s="2427"/>
      <c r="H377" s="2427"/>
      <c r="I377" s="2427"/>
      <c r="J377" s="2427"/>
      <c r="K377" s="2427"/>
      <c r="L377" s="2427"/>
      <c r="M377" s="2427"/>
      <c r="N377" s="2429"/>
      <c r="O377" s="64"/>
      <c r="P377" s="41"/>
      <c r="Q377" s="41" t="s">
        <v>362</v>
      </c>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row>
    <row r="378" spans="1:41" ht="12" customHeight="1">
      <c r="A378" s="14"/>
      <c r="B378" s="14"/>
      <c r="C378" s="14"/>
      <c r="D378" s="14"/>
      <c r="E378" s="14"/>
      <c r="F378" s="622"/>
      <c r="G378" s="54"/>
      <c r="H378" s="54"/>
      <c r="I378" s="54"/>
      <c r="J378" s="54"/>
      <c r="K378" s="54"/>
      <c r="L378" s="54"/>
      <c r="M378" s="164"/>
      <c r="N378" s="164"/>
      <c r="O378" s="182"/>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row>
    <row r="379" spans="1:41" ht="12" customHeight="1">
      <c r="A379" s="32"/>
      <c r="B379" s="32"/>
      <c r="C379" s="32"/>
      <c r="D379" s="32"/>
      <c r="E379" s="32"/>
      <c r="F379" s="452"/>
      <c r="G379" s="47"/>
      <c r="H379" s="47"/>
      <c r="I379" s="47"/>
      <c r="J379" s="47"/>
      <c r="K379" s="47"/>
      <c r="L379" s="47"/>
      <c r="M379" s="47"/>
      <c r="N379" s="47"/>
      <c r="O379" s="167"/>
      <c r="P379" s="168"/>
      <c r="Q379" s="168"/>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row>
    <row r="380" spans="1:41" ht="12" customHeight="1">
      <c r="A380" s="14" t="s">
        <v>423</v>
      </c>
      <c r="B380" s="1195" t="s">
        <v>424</v>
      </c>
      <c r="C380" s="1064"/>
      <c r="D380" s="1064"/>
      <c r="E380" s="1064"/>
      <c r="F380" s="834"/>
      <c r="H380" s="1192"/>
      <c r="I380" s="47"/>
      <c r="J380" s="47"/>
      <c r="K380" s="47"/>
      <c r="L380" s="47"/>
      <c r="M380" s="47"/>
      <c r="N380" s="47"/>
      <c r="O380" s="96" t="s">
        <v>330</v>
      </c>
      <c r="P380" s="168"/>
      <c r="Q380" s="168"/>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row>
    <row r="381" spans="1:41" ht="12" customHeight="1">
      <c r="A381" s="32"/>
      <c r="B381" s="1064" t="s">
        <v>425</v>
      </c>
      <c r="C381" s="1064"/>
      <c r="D381" s="1064"/>
      <c r="E381" s="1064"/>
      <c r="F381" s="834"/>
      <c r="G381" s="1192"/>
      <c r="H381" s="1192"/>
      <c r="J381" s="47"/>
      <c r="K381" s="47"/>
      <c r="L381" s="47"/>
      <c r="M381" s="47"/>
      <c r="N381" s="47"/>
      <c r="O381" s="167"/>
      <c r="P381" s="168"/>
      <c r="Q381" s="168"/>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row>
    <row r="382" spans="1:41" ht="12" customHeight="1">
      <c r="A382" s="32"/>
      <c r="B382" s="1064"/>
      <c r="C382" s="1064"/>
      <c r="D382" s="1064"/>
      <c r="E382" s="1064"/>
      <c r="F382" s="834"/>
      <c r="G382" s="1192"/>
      <c r="H382" s="1192"/>
      <c r="I382" s="47"/>
      <c r="J382" s="47"/>
      <c r="K382" s="47"/>
      <c r="L382" s="47"/>
      <c r="M382" s="47"/>
      <c r="N382" s="47"/>
      <c r="O382" s="167"/>
      <c r="P382" s="168"/>
      <c r="Q382" s="168"/>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row>
    <row r="383" spans="1:41" ht="12" customHeight="1">
      <c r="A383" s="32"/>
      <c r="B383" s="1064"/>
      <c r="C383" s="1064"/>
      <c r="D383" s="1064"/>
      <c r="E383" s="1064"/>
      <c r="F383" s="834"/>
      <c r="G383" s="1064"/>
      <c r="H383" s="1064"/>
      <c r="I383" s="191"/>
      <c r="J383" s="2430" t="s">
        <v>426</v>
      </c>
      <c r="K383" s="2364"/>
      <c r="L383" s="2364"/>
      <c r="M383" s="2364"/>
      <c r="N383" s="2365"/>
      <c r="O383" s="119"/>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row>
    <row r="384" spans="1:41" ht="12" customHeight="1">
      <c r="A384" s="32"/>
      <c r="B384" s="1694" t="s">
        <v>2885</v>
      </c>
      <c r="C384" s="1695"/>
      <c r="D384" s="1064"/>
      <c r="E384" s="1064"/>
      <c r="F384" s="834"/>
      <c r="G384" s="1064"/>
      <c r="H384" s="1064"/>
      <c r="I384" s="192" t="s">
        <v>324</v>
      </c>
      <c r="J384" s="192" t="s">
        <v>427</v>
      </c>
      <c r="K384" s="193" t="s">
        <v>428</v>
      </c>
      <c r="L384" s="192" t="s">
        <v>429</v>
      </c>
      <c r="M384" s="192" t="s">
        <v>430</v>
      </c>
      <c r="N384" s="194" t="s">
        <v>198</v>
      </c>
      <c r="O384" s="126"/>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row>
    <row r="385" spans="1:41" ht="12" customHeight="1">
      <c r="A385" s="32"/>
      <c r="B385" s="1064" t="s">
        <v>431</v>
      </c>
      <c r="C385" s="1064"/>
      <c r="D385" s="1064"/>
      <c r="E385" s="1064"/>
      <c r="F385" s="834"/>
      <c r="G385" s="1192"/>
      <c r="H385" s="1192"/>
      <c r="I385" s="2036"/>
      <c r="J385" s="2036"/>
      <c r="K385" s="2036"/>
      <c r="L385" s="2036"/>
      <c r="M385" s="2036"/>
      <c r="N385" s="2037"/>
      <c r="O385" s="167"/>
      <c r="P385" s="168"/>
      <c r="Q385" s="168"/>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row>
    <row r="386" spans="1:41" ht="14.25" customHeight="1">
      <c r="A386" s="32"/>
      <c r="B386" s="1064" t="s">
        <v>432</v>
      </c>
      <c r="C386" s="1696"/>
      <c r="D386" s="1696"/>
      <c r="E386" s="1064"/>
      <c r="F386" s="834"/>
      <c r="G386" s="1192"/>
      <c r="H386" s="1192"/>
      <c r="I386" s="2037"/>
      <c r="J386" s="2037"/>
      <c r="K386" s="2037"/>
      <c r="L386" s="2037"/>
      <c r="M386" s="2037"/>
      <c r="N386" s="1103">
        <f>SUM(I386:M386)</f>
        <v>0</v>
      </c>
      <c r="O386" s="167"/>
      <c r="P386" s="168"/>
      <c r="Q386" s="168"/>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row>
    <row r="387" spans="1:41" ht="12" customHeight="1">
      <c r="A387" s="32"/>
      <c r="B387" s="1064" t="s">
        <v>433</v>
      </c>
      <c r="C387" s="1064"/>
      <c r="D387" s="1064"/>
      <c r="E387" s="1064"/>
      <c r="F387" s="834"/>
      <c r="G387" s="1192"/>
      <c r="H387" s="1192"/>
      <c r="I387" s="2037"/>
      <c r="J387" s="2037"/>
      <c r="K387" s="2037"/>
      <c r="L387" s="2037"/>
      <c r="M387" s="2037"/>
      <c r="N387" s="1103">
        <f>SUM(I387:M387)</f>
        <v>0</v>
      </c>
      <c r="O387" s="167"/>
      <c r="P387" s="168"/>
      <c r="Q387" s="168"/>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row>
    <row r="388" spans="1:41" ht="12" customHeight="1">
      <c r="A388" s="32"/>
      <c r="B388" s="1064"/>
      <c r="C388" s="1064"/>
      <c r="D388" s="1064"/>
      <c r="E388" s="1064"/>
      <c r="F388" s="834"/>
      <c r="G388" s="1192"/>
      <c r="H388" s="1192"/>
      <c r="I388" s="870"/>
      <c r="J388" s="870"/>
      <c r="K388" s="870"/>
      <c r="L388" s="870"/>
      <c r="M388" s="870"/>
      <c r="N388" s="870"/>
      <c r="O388" s="167"/>
      <c r="P388" s="168"/>
      <c r="Q388" s="168"/>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row>
    <row r="389" spans="1:41" ht="12" customHeight="1">
      <c r="A389" s="32"/>
      <c r="B389" s="1697" t="s">
        <v>331</v>
      </c>
      <c r="I389" s="850"/>
      <c r="J389" s="850"/>
      <c r="K389" s="850"/>
      <c r="L389" s="850"/>
      <c r="M389" s="850"/>
      <c r="N389" s="870"/>
      <c r="O389" s="117"/>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row>
    <row r="390" spans="1:41" ht="12" customHeight="1">
      <c r="A390" s="32"/>
      <c r="B390" s="1698" t="s">
        <v>332</v>
      </c>
      <c r="I390" s="2038"/>
      <c r="J390" s="2038"/>
      <c r="K390" s="2038"/>
      <c r="L390" s="2038"/>
      <c r="M390" s="2038"/>
      <c r="N390" s="1226">
        <f>SUM(I390:M390)</f>
        <v>0</v>
      </c>
      <c r="O390" s="117"/>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row>
    <row r="391" spans="1:41" ht="12" customHeight="1">
      <c r="A391" s="32"/>
      <c r="B391" s="1698" t="s">
        <v>434</v>
      </c>
      <c r="C391" s="1678"/>
      <c r="D391" s="1678"/>
      <c r="E391" s="1699"/>
      <c r="F391" s="1063"/>
      <c r="G391" s="1699"/>
      <c r="I391" s="1226">
        <f>I385*I390</f>
        <v>0</v>
      </c>
      <c r="J391" s="1226">
        <f>J385*J390</f>
        <v>0</v>
      </c>
      <c r="K391" s="1226">
        <f>K385*K390</f>
        <v>0</v>
      </c>
      <c r="L391" s="1226">
        <f>L385*L390</f>
        <v>0</v>
      </c>
      <c r="M391" s="1226">
        <f>M385*M390</f>
        <v>0</v>
      </c>
      <c r="N391" s="1226">
        <f>SUM(I391:M391)</f>
        <v>0</v>
      </c>
      <c r="O391" s="117"/>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row>
    <row r="392" spans="1:41" ht="12" hidden="1" customHeight="1">
      <c r="A392" s="32"/>
      <c r="B392" s="1700"/>
      <c r="C392" s="1695"/>
      <c r="D392" s="1064"/>
      <c r="E392" s="1064"/>
      <c r="F392" s="834"/>
      <c r="G392" s="1192"/>
      <c r="H392" s="1192"/>
      <c r="I392" s="850"/>
      <c r="J392" s="850"/>
      <c r="K392" s="850"/>
      <c r="L392" s="850"/>
      <c r="M392" s="850"/>
      <c r="N392" s="850"/>
      <c r="O392" s="195"/>
      <c r="P392" s="168"/>
      <c r="Q392" s="168"/>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row>
    <row r="393" spans="1:41" ht="12" hidden="1" customHeight="1">
      <c r="A393" s="32"/>
      <c r="B393" s="1694" t="s">
        <v>1769</v>
      </c>
      <c r="C393" s="1695"/>
      <c r="D393" s="1064"/>
      <c r="E393" s="1064"/>
      <c r="F393" s="834"/>
      <c r="G393" s="1192"/>
      <c r="H393" s="1192"/>
      <c r="I393" s="850"/>
      <c r="J393" s="850"/>
      <c r="K393" s="850"/>
      <c r="L393" s="850"/>
      <c r="M393" s="850"/>
      <c r="N393" s="850"/>
      <c r="O393" s="195"/>
      <c r="P393" s="168"/>
      <c r="Q393" s="168"/>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row>
    <row r="394" spans="1:41" ht="12" hidden="1" customHeight="1">
      <c r="A394" s="32"/>
      <c r="B394" s="1064" t="s">
        <v>431</v>
      </c>
      <c r="C394" s="1064"/>
      <c r="D394" s="1064"/>
      <c r="E394" s="1064"/>
      <c r="F394" s="834"/>
      <c r="G394" s="1192"/>
      <c r="H394" s="1192"/>
      <c r="I394" s="875"/>
      <c r="J394" s="875"/>
      <c r="K394" s="875"/>
      <c r="L394" s="875"/>
      <c r="M394" s="875"/>
      <c r="N394" s="875"/>
      <c r="O394" s="167"/>
      <c r="P394" s="168"/>
      <c r="Q394" s="168"/>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row>
    <row r="395" spans="1:41" ht="12" hidden="1" customHeight="1">
      <c r="A395" s="32"/>
      <c r="B395" s="1064" t="s">
        <v>432</v>
      </c>
      <c r="C395" s="1696"/>
      <c r="D395" s="1696"/>
      <c r="E395" s="1064"/>
      <c r="F395" s="834"/>
      <c r="G395" s="1192"/>
      <c r="H395" s="1192"/>
      <c r="I395" s="875"/>
      <c r="J395" s="875"/>
      <c r="K395" s="875"/>
      <c r="L395" s="875"/>
      <c r="M395" s="875"/>
      <c r="N395" s="1103">
        <f>SUM(I395:M395)</f>
        <v>0</v>
      </c>
      <c r="O395" s="167"/>
      <c r="P395" s="168"/>
      <c r="Q395" s="168"/>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row>
    <row r="396" spans="1:41" ht="12" hidden="1" customHeight="1">
      <c r="A396" s="32"/>
      <c r="B396" s="1064" t="s">
        <v>433</v>
      </c>
      <c r="C396" s="1064"/>
      <c r="D396" s="1064"/>
      <c r="E396" s="1064"/>
      <c r="F396" s="834"/>
      <c r="G396" s="1192"/>
      <c r="H396" s="1192"/>
      <c r="I396" s="875"/>
      <c r="J396" s="875"/>
      <c r="K396" s="875"/>
      <c r="L396" s="875"/>
      <c r="M396" s="875"/>
      <c r="N396" s="1103">
        <f>SUM(I396:M396)</f>
        <v>0</v>
      </c>
      <c r="O396" s="167"/>
      <c r="P396" s="168"/>
      <c r="Q396" s="168"/>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row>
    <row r="397" spans="1:41" ht="12" hidden="1" customHeight="1">
      <c r="A397" s="32"/>
      <c r="B397" s="1064"/>
      <c r="C397" s="1064"/>
      <c r="D397" s="1064"/>
      <c r="E397" s="1064"/>
      <c r="F397" s="834"/>
      <c r="G397" s="1192"/>
      <c r="H397" s="1192"/>
      <c r="I397" s="870"/>
      <c r="J397" s="870"/>
      <c r="K397" s="870"/>
      <c r="L397" s="870"/>
      <c r="M397" s="870"/>
      <c r="N397" s="870"/>
      <c r="O397" s="167"/>
      <c r="P397" s="168"/>
      <c r="Q397" s="168"/>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row>
    <row r="398" spans="1:41" ht="12" hidden="1" customHeight="1">
      <c r="A398" s="32"/>
      <c r="B398" s="1697" t="s">
        <v>331</v>
      </c>
      <c r="I398" s="850"/>
      <c r="J398" s="850"/>
      <c r="K398" s="850"/>
      <c r="L398" s="850"/>
      <c r="M398" s="850"/>
      <c r="N398" s="870"/>
      <c r="O398" s="117"/>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row>
    <row r="399" spans="1:41" ht="12" hidden="1" customHeight="1">
      <c r="A399" s="32"/>
      <c r="B399" s="1698" t="s">
        <v>332</v>
      </c>
      <c r="I399" s="861"/>
      <c r="J399" s="861"/>
      <c r="K399" s="861"/>
      <c r="L399" s="861"/>
      <c r="M399" s="861"/>
      <c r="N399" s="1226">
        <f>SUM(I399:M399)</f>
        <v>0</v>
      </c>
      <c r="O399" s="117"/>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row>
    <row r="400" spans="1:41" ht="12" hidden="1" customHeight="1">
      <c r="A400" s="32"/>
      <c r="B400" s="1698" t="s">
        <v>434</v>
      </c>
      <c r="C400" s="1678"/>
      <c r="D400" s="1678"/>
      <c r="E400" s="1699"/>
      <c r="F400" s="1063"/>
      <c r="G400" s="1699"/>
      <c r="I400" s="1226">
        <f>I394*I399</f>
        <v>0</v>
      </c>
      <c r="J400" s="1226">
        <f>J394*J399</f>
        <v>0</v>
      </c>
      <c r="K400" s="1226">
        <f>K394*K399</f>
        <v>0</v>
      </c>
      <c r="L400" s="1226">
        <f>L394*L399</f>
        <v>0</v>
      </c>
      <c r="M400" s="1226">
        <f>M394*M399</f>
        <v>0</v>
      </c>
      <c r="N400" s="1226">
        <f>SUM(I400:M400)</f>
        <v>0</v>
      </c>
      <c r="O400" s="117"/>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row>
    <row r="401" spans="1:41" ht="12" customHeight="1">
      <c r="A401" s="32"/>
      <c r="B401" s="1064"/>
      <c r="C401" s="1064"/>
      <c r="D401" s="1064"/>
      <c r="E401" s="1701"/>
      <c r="F401" s="1702"/>
      <c r="G401" s="1064"/>
      <c r="H401" s="1703"/>
      <c r="I401" s="198"/>
      <c r="J401" s="199"/>
      <c r="K401" s="197"/>
      <c r="L401" s="199"/>
      <c r="M401" s="199"/>
      <c r="N401" s="200"/>
      <c r="O401" s="117"/>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row>
    <row r="402" spans="1:41" ht="12" customHeight="1">
      <c r="A402" s="14" t="s">
        <v>435</v>
      </c>
      <c r="B402" s="1195" t="s">
        <v>436</v>
      </c>
      <c r="C402" s="1195"/>
      <c r="D402" s="1195"/>
      <c r="E402" s="1195"/>
      <c r="F402" s="1085"/>
      <c r="G402" s="1704"/>
      <c r="H402" s="1704"/>
      <c r="I402" s="54"/>
      <c r="J402" s="54"/>
      <c r="K402" s="54"/>
      <c r="L402" s="54"/>
      <c r="M402" s="201"/>
      <c r="N402" s="202"/>
      <c r="O402" s="182"/>
      <c r="P402" s="14"/>
      <c r="Q402" s="14"/>
      <c r="R402" s="14" t="s">
        <v>437</v>
      </c>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row>
    <row r="403" spans="1:41" ht="36.75">
      <c r="A403" s="32"/>
      <c r="B403" s="1064"/>
      <c r="C403" s="1064"/>
      <c r="D403" s="1064"/>
      <c r="E403" s="1701"/>
      <c r="F403" s="1702"/>
      <c r="G403" s="1064"/>
      <c r="H403" s="1703"/>
      <c r="I403" s="203" t="s">
        <v>438</v>
      </c>
      <c r="J403" s="204" t="s">
        <v>439</v>
      </c>
      <c r="K403" s="205" t="s">
        <v>440</v>
      </c>
      <c r="L403" s="204" t="s">
        <v>441</v>
      </c>
      <c r="M403" s="204" t="s">
        <v>371</v>
      </c>
      <c r="N403" s="206" t="s">
        <v>442</v>
      </c>
      <c r="O403" s="116"/>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row>
    <row r="404" spans="1:41" ht="12" customHeight="1">
      <c r="A404" s="32"/>
      <c r="B404" s="1064"/>
      <c r="C404" s="1064"/>
      <c r="D404" s="1064"/>
      <c r="E404" s="1064"/>
      <c r="F404" s="834"/>
      <c r="G404" s="1064"/>
      <c r="H404" s="1192"/>
      <c r="I404" s="44" t="s">
        <v>111</v>
      </c>
      <c r="J404" s="44" t="s">
        <v>111</v>
      </c>
      <c r="K404" s="44" t="s">
        <v>111</v>
      </c>
      <c r="L404" s="44" t="s">
        <v>111</v>
      </c>
      <c r="M404" s="44" t="s">
        <v>111</v>
      </c>
      <c r="N404" s="44" t="s">
        <v>111</v>
      </c>
      <c r="O404" s="117"/>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row>
    <row r="405" spans="1:41" ht="12" customHeight="1">
      <c r="A405" s="32"/>
      <c r="B405" s="1705" t="s">
        <v>2885</v>
      </c>
      <c r="C405" s="1695"/>
      <c r="D405" s="1064"/>
      <c r="E405" s="1064"/>
      <c r="F405" s="834"/>
      <c r="G405" s="1192"/>
      <c r="H405" s="1192"/>
      <c r="I405" s="47"/>
      <c r="J405" s="47"/>
      <c r="K405" s="47"/>
      <c r="L405" s="47"/>
      <c r="M405" s="47"/>
      <c r="N405" s="47"/>
      <c r="O405" s="167"/>
      <c r="P405" s="168"/>
      <c r="Q405" s="168"/>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row>
    <row r="406" spans="1:41" ht="12" customHeight="1">
      <c r="A406" s="32"/>
      <c r="B406" s="1705" t="s">
        <v>443</v>
      </c>
      <c r="C406" s="1695"/>
      <c r="D406" s="1706"/>
      <c r="E406" s="1706"/>
      <c r="F406" s="1707"/>
      <c r="G406" s="1706"/>
      <c r="H406" s="1706"/>
      <c r="I406" s="1103">
        <f>I386</f>
        <v>0</v>
      </c>
      <c r="J406" s="2037"/>
      <c r="K406" s="2037"/>
      <c r="L406" s="1103">
        <f>SUM(I406:K406)</f>
        <v>0</v>
      </c>
      <c r="M406" s="1103">
        <f>N387</f>
        <v>0</v>
      </c>
      <c r="N406" s="1103">
        <f>SUM(L406:M406)</f>
        <v>0</v>
      </c>
      <c r="O406" s="167"/>
      <c r="P406" s="168"/>
      <c r="Q406" s="168"/>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row>
    <row r="407" spans="1:41" ht="12" customHeight="1">
      <c r="A407" s="32"/>
      <c r="B407" s="183"/>
      <c r="C407" s="1695"/>
      <c r="D407" s="1192"/>
      <c r="E407" s="1064"/>
      <c r="F407" s="834"/>
      <c r="G407" s="1192"/>
      <c r="H407" s="1192"/>
      <c r="I407" s="870"/>
      <c r="J407" s="870"/>
      <c r="K407" s="870"/>
      <c r="L407" s="870"/>
      <c r="M407" s="870"/>
      <c r="N407" s="870"/>
      <c r="O407" s="167"/>
      <c r="P407" s="168"/>
      <c r="Q407" s="168"/>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row>
    <row r="408" spans="1:41" ht="12" customHeight="1">
      <c r="A408" s="32"/>
      <c r="B408" s="1697" t="s">
        <v>308</v>
      </c>
      <c r="C408" s="1695"/>
      <c r="D408" s="1192"/>
      <c r="E408" s="1064"/>
      <c r="F408" s="834"/>
      <c r="G408" s="1192"/>
      <c r="H408" s="1192"/>
      <c r="I408" s="2037"/>
      <c r="J408" s="2037"/>
      <c r="K408" s="2037"/>
      <c r="L408" s="2037"/>
      <c r="M408" s="2037"/>
      <c r="N408" s="2037"/>
      <c r="O408" s="167"/>
      <c r="P408" s="168"/>
      <c r="Q408" s="168"/>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row>
    <row r="409" spans="1:41" ht="12" customHeight="1">
      <c r="A409" s="32"/>
      <c r="B409" s="1697" t="s">
        <v>331</v>
      </c>
      <c r="C409" s="1695"/>
      <c r="D409" s="1192"/>
      <c r="E409" s="1064"/>
      <c r="F409" s="834"/>
      <c r="G409" s="1192"/>
      <c r="H409" s="1192"/>
      <c r="I409" s="2037"/>
      <c r="J409" s="2037"/>
      <c r="K409" s="2037"/>
      <c r="L409" s="2037"/>
      <c r="M409" s="2037"/>
      <c r="N409" s="2037"/>
      <c r="O409" s="167"/>
      <c r="P409" s="168"/>
      <c r="Q409" s="168"/>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row>
    <row r="410" spans="1:41" ht="12" customHeight="1">
      <c r="A410" s="32"/>
      <c r="B410" s="1695"/>
      <c r="C410" s="1695"/>
      <c r="D410" s="1192"/>
      <c r="E410" s="1064"/>
      <c r="F410" s="834"/>
      <c r="G410" s="1192"/>
      <c r="H410" s="1192"/>
      <c r="I410" s="870"/>
      <c r="J410" s="870"/>
      <c r="K410" s="870"/>
      <c r="L410" s="870"/>
      <c r="M410" s="870"/>
      <c r="N410" s="870"/>
      <c r="O410" s="167"/>
      <c r="P410" s="168"/>
      <c r="Q410" s="168"/>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row>
    <row r="411" spans="1:41" ht="12" customHeight="1">
      <c r="A411" s="85"/>
      <c r="B411" s="1708" t="s">
        <v>326</v>
      </c>
      <c r="C411" s="1709"/>
      <c r="D411" s="1710"/>
      <c r="E411" s="1708"/>
      <c r="F411" s="1711"/>
      <c r="G411" s="1710"/>
      <c r="H411" s="1710"/>
      <c r="I411" s="895"/>
      <c r="J411" s="895"/>
      <c r="K411" s="895"/>
      <c r="L411" s="895"/>
      <c r="M411" s="895"/>
      <c r="N411" s="895">
        <f>N406-G265</f>
        <v>0</v>
      </c>
      <c r="O411" s="167"/>
      <c r="P411" s="207"/>
      <c r="Q411" s="207"/>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row>
    <row r="412" spans="1:41" ht="12" hidden="1" customHeight="1">
      <c r="A412" s="32"/>
      <c r="B412" s="1695"/>
      <c r="C412" s="1695"/>
      <c r="D412" s="1192"/>
      <c r="E412" s="1064"/>
      <c r="F412" s="834"/>
      <c r="G412" s="1192"/>
      <c r="H412" s="1192"/>
      <c r="I412" s="870"/>
      <c r="J412" s="870"/>
      <c r="K412" s="870"/>
      <c r="L412" s="870"/>
      <c r="M412" s="870"/>
      <c r="N412" s="870"/>
      <c r="O412" s="167"/>
      <c r="P412" s="168"/>
      <c r="Q412" s="168"/>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row>
    <row r="413" spans="1:41" ht="12" hidden="1" customHeight="1">
      <c r="A413" s="32"/>
      <c r="B413" s="1705" t="s">
        <v>1769</v>
      </c>
      <c r="C413" s="1695"/>
      <c r="D413" s="1192"/>
      <c r="E413" s="1064"/>
      <c r="F413" s="834"/>
      <c r="G413" s="1192"/>
      <c r="H413" s="1192"/>
      <c r="I413" s="870"/>
      <c r="J413" s="870"/>
      <c r="K413" s="870"/>
      <c r="L413" s="870"/>
      <c r="M413" s="870"/>
      <c r="N413" s="870"/>
      <c r="O413" s="167"/>
      <c r="P413" s="168"/>
      <c r="Q413" s="168"/>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row>
    <row r="414" spans="1:41" ht="12" hidden="1" customHeight="1">
      <c r="A414" s="32"/>
      <c r="B414" s="1705" t="s">
        <v>443</v>
      </c>
      <c r="C414" s="1695"/>
      <c r="D414" s="1706"/>
      <c r="E414" s="1706"/>
      <c r="F414" s="1707"/>
      <c r="G414" s="1706"/>
      <c r="H414" s="1706"/>
      <c r="I414" s="1103">
        <f>I394</f>
        <v>0</v>
      </c>
      <c r="J414" s="875"/>
      <c r="K414" s="875"/>
      <c r="L414" s="1103">
        <f>SUM(I414:K414)</f>
        <v>0</v>
      </c>
      <c r="M414" s="1103">
        <f>N396</f>
        <v>0</v>
      </c>
      <c r="N414" s="1103">
        <f>SUM(L414:M414)</f>
        <v>0</v>
      </c>
      <c r="O414" s="167"/>
      <c r="P414" s="168"/>
      <c r="Q414" s="168"/>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row>
    <row r="415" spans="1:41" ht="12" hidden="1" customHeight="1">
      <c r="A415" s="32"/>
      <c r="B415" s="1064"/>
      <c r="C415" s="1064"/>
      <c r="D415" s="1064"/>
      <c r="E415" s="1064"/>
      <c r="F415" s="834"/>
      <c r="G415" s="1192"/>
      <c r="H415" s="1192"/>
      <c r="I415" s="870"/>
      <c r="J415" s="870"/>
      <c r="K415" s="870"/>
      <c r="L415" s="870"/>
      <c r="M415" s="870"/>
      <c r="N415" s="870"/>
      <c r="O415" s="167"/>
      <c r="P415" s="168"/>
      <c r="Q415" s="168"/>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row>
    <row r="416" spans="1:41" ht="12" hidden="1" customHeight="1">
      <c r="A416" s="32"/>
      <c r="B416" s="1697" t="s">
        <v>308</v>
      </c>
      <c r="C416" s="1064"/>
      <c r="D416" s="1064"/>
      <c r="E416" s="1064"/>
      <c r="F416" s="834"/>
      <c r="G416" s="1192"/>
      <c r="H416" s="1192"/>
      <c r="I416" s="875"/>
      <c r="J416" s="875"/>
      <c r="K416" s="875"/>
      <c r="L416" s="875"/>
      <c r="M416" s="875"/>
      <c r="N416" s="875"/>
      <c r="O416" s="117"/>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row>
    <row r="417" spans="1:41" ht="12" hidden="1" customHeight="1">
      <c r="A417" s="32"/>
      <c r="B417" s="1697" t="s">
        <v>331</v>
      </c>
      <c r="C417" s="1064"/>
      <c r="D417" s="1064"/>
      <c r="E417" s="1064"/>
      <c r="F417" s="834"/>
      <c r="G417" s="1192"/>
      <c r="H417" s="1192"/>
      <c r="I417" s="875"/>
      <c r="J417" s="875"/>
      <c r="K417" s="875"/>
      <c r="L417" s="875"/>
      <c r="M417" s="875"/>
      <c r="N417" s="875"/>
      <c r="O417" s="117"/>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row>
    <row r="418" spans="1:41" ht="12" hidden="1" customHeight="1">
      <c r="A418" s="32"/>
      <c r="B418" s="32"/>
      <c r="C418" s="32"/>
      <c r="D418" s="32"/>
      <c r="E418" s="32"/>
      <c r="F418" s="452"/>
      <c r="G418" s="47"/>
      <c r="H418" s="47"/>
      <c r="I418" s="870"/>
      <c r="J418" s="870"/>
      <c r="K418" s="870"/>
      <c r="L418" s="870"/>
      <c r="M418" s="901"/>
      <c r="N418" s="901"/>
      <c r="O418" s="117"/>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row>
    <row r="419" spans="1:41" ht="12" customHeight="1">
      <c r="A419" s="32"/>
      <c r="B419" s="32"/>
      <c r="C419" s="32"/>
      <c r="D419" s="32"/>
      <c r="E419" s="32"/>
      <c r="F419" s="452"/>
      <c r="G419" s="47"/>
      <c r="H419" s="47"/>
      <c r="I419" s="47"/>
      <c r="J419" s="47"/>
      <c r="K419" s="47"/>
      <c r="L419" s="47"/>
      <c r="M419" s="164"/>
      <c r="N419" s="164"/>
      <c r="O419" s="117"/>
      <c r="P419" s="32"/>
      <c r="Q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row>
    <row r="420" spans="1:41" ht="12" customHeight="1">
      <c r="A420" s="32"/>
      <c r="B420" s="32"/>
      <c r="C420" s="32"/>
      <c r="D420" s="32"/>
      <c r="E420" s="32"/>
      <c r="F420" s="452"/>
      <c r="G420" s="2375">
        <v>45473</v>
      </c>
      <c r="H420" s="2376"/>
      <c r="I420" s="2376"/>
      <c r="J420" s="2377"/>
      <c r="K420" s="2371">
        <v>45107</v>
      </c>
      <c r="L420" s="2372"/>
      <c r="M420" s="2372"/>
      <c r="N420" s="2372"/>
      <c r="O420" s="119"/>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row>
    <row r="421" spans="1:41" ht="36">
      <c r="A421" s="32"/>
      <c r="B421" s="32"/>
      <c r="C421" s="32"/>
      <c r="D421" s="32"/>
      <c r="E421" s="32"/>
      <c r="F421" s="452"/>
      <c r="G421" s="43" t="s">
        <v>108</v>
      </c>
      <c r="H421" s="43" t="s">
        <v>308</v>
      </c>
      <c r="I421" s="43" t="s">
        <v>109</v>
      </c>
      <c r="J421" s="1974" t="s">
        <v>110</v>
      </c>
      <c r="K421" s="2126" t="s">
        <v>108</v>
      </c>
      <c r="L421" s="2126" t="s">
        <v>308</v>
      </c>
      <c r="M421" s="2126" t="s">
        <v>109</v>
      </c>
      <c r="N421" s="2126" t="s">
        <v>110</v>
      </c>
      <c r="O421" s="119"/>
      <c r="P421" s="32"/>
      <c r="Q421" s="32"/>
      <c r="R421" s="32" t="s">
        <v>444</v>
      </c>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row>
    <row r="422" spans="1:41" ht="12" customHeight="1">
      <c r="A422" s="32"/>
      <c r="C422" s="32"/>
      <c r="D422" s="32"/>
      <c r="E422" s="32"/>
      <c r="F422" s="452"/>
      <c r="G422" s="45" t="s">
        <v>111</v>
      </c>
      <c r="H422" s="45" t="s">
        <v>111</v>
      </c>
      <c r="I422" s="45" t="s">
        <v>111</v>
      </c>
      <c r="J422" s="2106" t="s">
        <v>111</v>
      </c>
      <c r="K422" s="2127" t="s">
        <v>111</v>
      </c>
      <c r="L422" s="2127" t="s">
        <v>111</v>
      </c>
      <c r="M422" s="2127" t="s">
        <v>111</v>
      </c>
      <c r="N422" s="2127" t="s">
        <v>111</v>
      </c>
      <c r="O422" s="119"/>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row>
    <row r="423" spans="1:41" ht="12" customHeight="1">
      <c r="A423" s="32"/>
      <c r="B423" s="32" t="s">
        <v>445</v>
      </c>
      <c r="C423" s="32"/>
      <c r="D423" s="32"/>
      <c r="E423" s="32"/>
      <c r="F423" s="452"/>
      <c r="G423" s="2037"/>
      <c r="H423" s="2037"/>
      <c r="I423" s="870">
        <f>SUM(G423:H423)</f>
        <v>0</v>
      </c>
      <c r="J423" s="2155"/>
      <c r="K423" s="2103"/>
      <c r="L423" s="2103"/>
      <c r="M423" s="2102">
        <f>SUM(K423:L423)</f>
        <v>0</v>
      </c>
      <c r="N423" s="2103"/>
      <c r="O423" s="117"/>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row>
    <row r="424" spans="1:41" ht="12" customHeight="1">
      <c r="A424" s="32"/>
      <c r="B424" s="32" t="s">
        <v>446</v>
      </c>
      <c r="C424" s="32"/>
      <c r="D424" s="32"/>
      <c r="E424" s="32"/>
      <c r="F424" s="452"/>
      <c r="G424" s="870">
        <f>K406</f>
        <v>0</v>
      </c>
      <c r="H424" s="2037"/>
      <c r="I424" s="870">
        <f>SUM(G424:H424)</f>
        <v>0</v>
      </c>
      <c r="J424" s="2155"/>
      <c r="K424" s="2102">
        <f>K414</f>
        <v>0</v>
      </c>
      <c r="L424" s="2103"/>
      <c r="M424" s="2102">
        <f>SUM(K424:L424)</f>
        <v>0</v>
      </c>
      <c r="N424" s="2103"/>
      <c r="O424" s="117"/>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row>
    <row r="425" spans="1:41" ht="12" customHeight="1">
      <c r="A425" s="32"/>
      <c r="B425" s="32" t="s">
        <v>412</v>
      </c>
      <c r="C425" s="32"/>
      <c r="D425" s="32"/>
      <c r="E425" s="32"/>
      <c r="F425" s="452"/>
      <c r="G425" s="885">
        <f t="shared" ref="G425:N425" si="78">SUM(G423:G424)</f>
        <v>0</v>
      </c>
      <c r="H425" s="885">
        <f t="shared" si="78"/>
        <v>0</v>
      </c>
      <c r="I425" s="885">
        <f t="shared" si="78"/>
        <v>0</v>
      </c>
      <c r="J425" s="1848">
        <f t="shared" si="78"/>
        <v>0</v>
      </c>
      <c r="K425" s="2102">
        <f t="shared" si="78"/>
        <v>0</v>
      </c>
      <c r="L425" s="2102">
        <f t="shared" si="78"/>
        <v>0</v>
      </c>
      <c r="M425" s="2102">
        <f t="shared" si="78"/>
        <v>0</v>
      </c>
      <c r="N425" s="2102">
        <f t="shared" si="78"/>
        <v>0</v>
      </c>
      <c r="O425" s="125"/>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row>
    <row r="426" spans="1:41">
      <c r="A426" s="99"/>
      <c r="G426" s="850"/>
      <c r="H426" s="850"/>
      <c r="I426" s="850"/>
      <c r="J426" s="2156"/>
      <c r="K426" s="2157"/>
      <c r="L426" s="2157"/>
      <c r="M426" s="2157"/>
      <c r="N426" s="2157"/>
      <c r="O426" s="129"/>
      <c r="P426" s="99"/>
    </row>
    <row r="427" spans="1:41">
      <c r="A427" s="99"/>
      <c r="B427" s="85" t="s">
        <v>326</v>
      </c>
      <c r="G427" s="851">
        <f t="shared" ref="G427:N427" si="79">G425-G265</f>
        <v>0</v>
      </c>
      <c r="H427" s="851">
        <f t="shared" si="79"/>
        <v>0</v>
      </c>
      <c r="I427" s="851">
        <f t="shared" si="79"/>
        <v>0</v>
      </c>
      <c r="J427" s="1315">
        <f t="shared" si="79"/>
        <v>0</v>
      </c>
      <c r="K427" s="2158">
        <f t="shared" si="79"/>
        <v>0</v>
      </c>
      <c r="L427" s="2158">
        <f t="shared" si="79"/>
        <v>0</v>
      </c>
      <c r="M427" s="2158">
        <f t="shared" si="79"/>
        <v>0</v>
      </c>
      <c r="N427" s="2158">
        <f t="shared" si="79"/>
        <v>0</v>
      </c>
      <c r="O427" s="129"/>
      <c r="P427" s="99"/>
    </row>
    <row r="428" spans="1:41">
      <c r="A428" s="99"/>
      <c r="J428" s="1060"/>
      <c r="K428" s="2130"/>
      <c r="L428" s="2130"/>
      <c r="M428" s="2130"/>
      <c r="N428" s="2130"/>
      <c r="O428" s="129"/>
      <c r="P428" s="99"/>
    </row>
    <row r="429" spans="1:41" ht="12" customHeight="1">
      <c r="A429" s="32"/>
      <c r="B429" s="35"/>
      <c r="C429" s="35"/>
      <c r="D429" s="35"/>
      <c r="E429" s="35"/>
      <c r="F429" s="35"/>
      <c r="G429" s="35"/>
      <c r="H429" s="112"/>
      <c r="I429" s="112"/>
      <c r="J429" s="112"/>
      <c r="K429" s="112"/>
      <c r="L429" s="112"/>
      <c r="M429" s="112"/>
      <c r="N429" s="35"/>
      <c r="O429" s="119"/>
      <c r="P429" s="32"/>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row>
    <row r="430" spans="1:41" ht="12.75" customHeight="1">
      <c r="A430" s="14"/>
      <c r="B430" s="2039" t="s">
        <v>321</v>
      </c>
      <c r="C430" s="2040"/>
      <c r="D430" s="2041"/>
      <c r="E430" s="2042"/>
      <c r="F430" s="2043"/>
      <c r="G430" s="2041"/>
      <c r="H430" s="2044"/>
      <c r="I430" s="2044"/>
      <c r="J430" s="2045"/>
      <c r="K430" s="2040"/>
      <c r="L430" s="2040"/>
      <c r="M430" s="2040"/>
      <c r="N430" s="2046"/>
      <c r="O430" s="160"/>
      <c r="P430" s="14"/>
      <c r="Q430" s="12"/>
      <c r="R430" s="12"/>
      <c r="S430" s="12"/>
      <c r="T430" s="12"/>
      <c r="U430" s="12"/>
      <c r="V430" s="12"/>
      <c r="W430" s="12"/>
      <c r="X430" s="12"/>
      <c r="Y430" s="12"/>
      <c r="Z430" s="12"/>
      <c r="AA430" s="12"/>
      <c r="AB430" s="12"/>
      <c r="AC430" s="12"/>
      <c r="AD430" s="12"/>
      <c r="AE430" s="35"/>
      <c r="AF430" s="35"/>
      <c r="AG430" s="35"/>
      <c r="AH430" s="35"/>
      <c r="AI430" s="35"/>
      <c r="AJ430" s="35"/>
      <c r="AK430" s="35"/>
      <c r="AL430" s="35"/>
      <c r="AM430" s="35"/>
      <c r="AN430" s="35"/>
      <c r="AO430" s="35"/>
    </row>
    <row r="431" spans="1:41" ht="12.75" customHeight="1">
      <c r="A431" s="14"/>
      <c r="B431" s="2047"/>
      <c r="C431" s="2048"/>
      <c r="D431" s="2049"/>
      <c r="E431" s="2050"/>
      <c r="F431" s="2051"/>
      <c r="G431" s="2049"/>
      <c r="H431" s="2052"/>
      <c r="I431" s="2052"/>
      <c r="J431" s="2053"/>
      <c r="K431" s="2048"/>
      <c r="L431" s="2048"/>
      <c r="M431" s="2048"/>
      <c r="N431" s="2054"/>
      <c r="O431" s="161"/>
      <c r="P431" s="14"/>
      <c r="Q431" s="14"/>
      <c r="R431" s="14"/>
      <c r="S431" s="14"/>
      <c r="T431" s="14"/>
      <c r="U431" s="14"/>
      <c r="V431" s="14"/>
      <c r="W431" s="14"/>
      <c r="X431" s="14"/>
      <c r="Y431" s="14"/>
      <c r="Z431" s="14"/>
      <c r="AA431" s="14"/>
      <c r="AB431" s="14"/>
      <c r="AC431" s="14"/>
      <c r="AD431" s="14"/>
      <c r="AE431" s="35"/>
      <c r="AF431" s="35"/>
      <c r="AG431" s="35"/>
      <c r="AH431" s="35"/>
      <c r="AI431" s="35"/>
      <c r="AJ431" s="35"/>
      <c r="AK431" s="35"/>
      <c r="AL431" s="35"/>
      <c r="AM431" s="35"/>
      <c r="AN431" s="35"/>
      <c r="AO431" s="35"/>
    </row>
    <row r="432" spans="1:41" ht="12.75" customHeight="1">
      <c r="A432" s="14"/>
      <c r="B432" s="2047"/>
      <c r="C432" s="2048"/>
      <c r="D432" s="2049"/>
      <c r="E432" s="2050"/>
      <c r="F432" s="2051"/>
      <c r="G432" s="2049"/>
      <c r="H432" s="2052"/>
      <c r="I432" s="2052"/>
      <c r="J432" s="2053"/>
      <c r="K432" s="2048"/>
      <c r="L432" s="2048"/>
      <c r="M432" s="2048"/>
      <c r="N432" s="2054"/>
      <c r="O432" s="161"/>
      <c r="P432" s="14"/>
      <c r="Q432" s="14"/>
      <c r="R432" s="14"/>
      <c r="S432" s="14"/>
      <c r="T432" s="14"/>
      <c r="U432" s="14"/>
      <c r="V432" s="14"/>
      <c r="W432" s="14"/>
      <c r="X432" s="14"/>
      <c r="Y432" s="14"/>
      <c r="Z432" s="14"/>
      <c r="AA432" s="14"/>
      <c r="AB432" s="14"/>
      <c r="AC432" s="14"/>
      <c r="AD432" s="14"/>
      <c r="AE432" s="35"/>
      <c r="AF432" s="35"/>
      <c r="AG432" s="35"/>
      <c r="AH432" s="35"/>
      <c r="AI432" s="35"/>
      <c r="AJ432" s="35"/>
      <c r="AK432" s="35"/>
      <c r="AL432" s="35"/>
      <c r="AM432" s="35"/>
      <c r="AN432" s="35"/>
      <c r="AO432" s="35"/>
    </row>
    <row r="433" spans="1:41" ht="12.75" customHeight="1">
      <c r="A433" s="14"/>
      <c r="B433" s="2047"/>
      <c r="C433" s="2048"/>
      <c r="D433" s="2049"/>
      <c r="E433" s="2050"/>
      <c r="F433" s="2051"/>
      <c r="G433" s="2049"/>
      <c r="H433" s="2052"/>
      <c r="I433" s="2052"/>
      <c r="J433" s="2053"/>
      <c r="K433" s="2048"/>
      <c r="L433" s="2048"/>
      <c r="M433" s="2048"/>
      <c r="N433" s="2054"/>
      <c r="O433" s="161"/>
      <c r="P433" s="14"/>
      <c r="Q433" s="14"/>
      <c r="R433" s="14"/>
      <c r="S433" s="14"/>
      <c r="T433" s="14"/>
      <c r="U433" s="14"/>
      <c r="V433" s="14"/>
      <c r="W433" s="14"/>
      <c r="X433" s="14"/>
      <c r="Y433" s="14"/>
      <c r="Z433" s="14"/>
      <c r="AA433" s="14"/>
      <c r="AB433" s="14"/>
      <c r="AC433" s="14"/>
      <c r="AD433" s="14"/>
      <c r="AE433" s="35"/>
      <c r="AF433" s="35"/>
      <c r="AG433" s="35"/>
      <c r="AH433" s="35"/>
      <c r="AI433" s="35"/>
      <c r="AJ433" s="35"/>
      <c r="AK433" s="35"/>
      <c r="AL433" s="35"/>
      <c r="AM433" s="35"/>
      <c r="AN433" s="35"/>
      <c r="AO433" s="35"/>
    </row>
    <row r="434" spans="1:41" ht="12.75" customHeight="1">
      <c r="A434" s="14"/>
      <c r="B434" s="2047"/>
      <c r="C434" s="2048"/>
      <c r="D434" s="2049"/>
      <c r="E434" s="2050"/>
      <c r="F434" s="2051"/>
      <c r="G434" s="2049"/>
      <c r="H434" s="2052"/>
      <c r="I434" s="2052"/>
      <c r="J434" s="2053"/>
      <c r="K434" s="2048"/>
      <c r="L434" s="2048"/>
      <c r="M434" s="2048"/>
      <c r="N434" s="2054"/>
      <c r="O434" s="161"/>
      <c r="P434" s="14"/>
      <c r="Q434" s="14"/>
      <c r="R434" s="14"/>
      <c r="S434" s="14"/>
      <c r="T434" s="14"/>
      <c r="U434" s="14"/>
      <c r="V434" s="14"/>
      <c r="W434" s="14"/>
      <c r="X434" s="14"/>
      <c r="Y434" s="14"/>
      <c r="Z434" s="14"/>
      <c r="AA434" s="14"/>
      <c r="AB434" s="14"/>
      <c r="AC434" s="14"/>
      <c r="AD434" s="14"/>
      <c r="AE434" s="35"/>
      <c r="AF434" s="35"/>
      <c r="AG434" s="35"/>
      <c r="AH434" s="35"/>
      <c r="AI434" s="35"/>
      <c r="AJ434" s="35"/>
      <c r="AK434" s="35"/>
      <c r="AL434" s="35"/>
      <c r="AM434" s="35"/>
      <c r="AN434" s="35"/>
      <c r="AO434" s="35"/>
    </row>
    <row r="435" spans="1:41" ht="12.75" customHeight="1">
      <c r="A435" s="14"/>
      <c r="B435" s="2047"/>
      <c r="C435" s="2048"/>
      <c r="D435" s="2049"/>
      <c r="E435" s="2050"/>
      <c r="F435" s="2051"/>
      <c r="G435" s="2049"/>
      <c r="H435" s="2052"/>
      <c r="I435" s="2052"/>
      <c r="J435" s="2053"/>
      <c r="K435" s="2048"/>
      <c r="L435" s="2048"/>
      <c r="M435" s="2048"/>
      <c r="N435" s="2054"/>
      <c r="O435" s="161"/>
      <c r="P435" s="14"/>
      <c r="Q435" s="14"/>
      <c r="R435" s="14"/>
      <c r="S435" s="14"/>
      <c r="T435" s="14"/>
      <c r="U435" s="14"/>
      <c r="V435" s="14"/>
      <c r="W435" s="14"/>
      <c r="X435" s="14"/>
      <c r="Y435" s="14"/>
      <c r="Z435" s="14"/>
      <c r="AA435" s="14"/>
      <c r="AB435" s="14"/>
      <c r="AC435" s="14"/>
      <c r="AD435" s="14"/>
      <c r="AE435" s="35"/>
      <c r="AF435" s="35"/>
      <c r="AG435" s="35"/>
      <c r="AH435" s="35"/>
      <c r="AI435" s="35"/>
      <c r="AJ435" s="35"/>
      <c r="AK435" s="35"/>
      <c r="AL435" s="35"/>
      <c r="AM435" s="35"/>
      <c r="AN435" s="35"/>
      <c r="AO435" s="35"/>
    </row>
    <row r="436" spans="1:41" ht="12.75" customHeight="1">
      <c r="A436" s="14"/>
      <c r="B436" s="2047"/>
      <c r="C436" s="2048"/>
      <c r="D436" s="2049"/>
      <c r="E436" s="2050"/>
      <c r="F436" s="2051"/>
      <c r="G436" s="2049"/>
      <c r="H436" s="2052"/>
      <c r="I436" s="2052"/>
      <c r="J436" s="2053"/>
      <c r="K436" s="2048"/>
      <c r="L436" s="2048"/>
      <c r="M436" s="2048"/>
      <c r="N436" s="2054"/>
      <c r="O436" s="161"/>
      <c r="P436" s="14"/>
      <c r="Q436" s="14"/>
      <c r="R436" s="14"/>
      <c r="S436" s="14"/>
      <c r="T436" s="14"/>
      <c r="U436" s="14"/>
      <c r="V436" s="14"/>
      <c r="W436" s="14"/>
      <c r="X436" s="14"/>
      <c r="Y436" s="14"/>
      <c r="Z436" s="14"/>
      <c r="AA436" s="14"/>
      <c r="AB436" s="14"/>
      <c r="AC436" s="14"/>
      <c r="AD436" s="14"/>
      <c r="AE436" s="35"/>
      <c r="AF436" s="35"/>
      <c r="AG436" s="35"/>
      <c r="AH436" s="35"/>
      <c r="AI436" s="35"/>
      <c r="AJ436" s="35"/>
      <c r="AK436" s="35"/>
      <c r="AL436" s="35"/>
      <c r="AM436" s="35"/>
      <c r="AN436" s="35"/>
      <c r="AO436" s="35"/>
    </row>
    <row r="437" spans="1:41" ht="12.75" customHeight="1">
      <c r="A437" s="14"/>
      <c r="B437" s="2047"/>
      <c r="C437" s="2048"/>
      <c r="D437" s="2049"/>
      <c r="E437" s="2050"/>
      <c r="F437" s="2051"/>
      <c r="G437" s="2049"/>
      <c r="H437" s="2052"/>
      <c r="I437" s="2052"/>
      <c r="J437" s="2053"/>
      <c r="K437" s="2048"/>
      <c r="L437" s="2048"/>
      <c r="M437" s="2048"/>
      <c r="N437" s="2054"/>
      <c r="O437" s="161"/>
      <c r="P437" s="14"/>
      <c r="Q437" s="14"/>
      <c r="R437" s="14"/>
      <c r="S437" s="14"/>
      <c r="T437" s="14"/>
      <c r="U437" s="14"/>
      <c r="V437" s="14"/>
      <c r="W437" s="14"/>
      <c r="X437" s="14"/>
      <c r="Y437" s="14"/>
      <c r="Z437" s="14"/>
      <c r="AA437" s="14"/>
      <c r="AB437" s="14"/>
      <c r="AC437" s="14"/>
      <c r="AD437" s="14"/>
      <c r="AE437" s="35"/>
      <c r="AF437" s="35"/>
      <c r="AG437" s="35"/>
      <c r="AH437" s="35"/>
      <c r="AI437" s="35"/>
      <c r="AJ437" s="35"/>
      <c r="AK437" s="35"/>
      <c r="AL437" s="35"/>
      <c r="AM437" s="35"/>
      <c r="AN437" s="35"/>
      <c r="AO437" s="35"/>
    </row>
    <row r="438" spans="1:41" ht="12.75" customHeight="1">
      <c r="A438" s="14"/>
      <c r="B438" s="2055"/>
      <c r="C438" s="2048"/>
      <c r="D438" s="2049"/>
      <c r="E438" s="2050"/>
      <c r="F438" s="2051"/>
      <c r="G438" s="2049"/>
      <c r="H438" s="2052"/>
      <c r="I438" s="2052"/>
      <c r="J438" s="2053"/>
      <c r="K438" s="2048"/>
      <c r="L438" s="2048"/>
      <c r="M438" s="2048"/>
      <c r="N438" s="2054"/>
      <c r="O438" s="161"/>
      <c r="P438" s="14"/>
      <c r="Q438" s="14"/>
      <c r="R438" s="14"/>
      <c r="S438" s="14"/>
      <c r="T438" s="14"/>
      <c r="U438" s="14"/>
      <c r="V438" s="14"/>
      <c r="W438" s="14"/>
      <c r="X438" s="14"/>
      <c r="Y438" s="14"/>
      <c r="Z438" s="14"/>
      <c r="AA438" s="14"/>
      <c r="AB438" s="14"/>
      <c r="AC438" s="14"/>
      <c r="AD438" s="14"/>
      <c r="AE438" s="35"/>
      <c r="AF438" s="35"/>
      <c r="AG438" s="35"/>
      <c r="AH438" s="35"/>
      <c r="AI438" s="35"/>
      <c r="AJ438" s="35"/>
      <c r="AK438" s="35"/>
      <c r="AL438" s="35"/>
      <c r="AM438" s="35"/>
      <c r="AN438" s="35"/>
      <c r="AO438" s="35"/>
    </row>
    <row r="439" spans="1:41" ht="12.75" customHeight="1">
      <c r="A439" s="14"/>
      <c r="B439" s="2055"/>
      <c r="C439" s="2048"/>
      <c r="D439" s="2049"/>
      <c r="E439" s="2050"/>
      <c r="F439" s="2051"/>
      <c r="G439" s="2049"/>
      <c r="H439" s="2052"/>
      <c r="I439" s="2052"/>
      <c r="J439" s="2053"/>
      <c r="K439" s="2048"/>
      <c r="L439" s="2048"/>
      <c r="M439" s="2048"/>
      <c r="N439" s="2054"/>
      <c r="O439" s="161"/>
      <c r="P439" s="14"/>
      <c r="Q439" s="14"/>
      <c r="R439" s="14"/>
      <c r="S439" s="14"/>
      <c r="T439" s="14"/>
      <c r="U439" s="14"/>
      <c r="V439" s="14"/>
      <c r="W439" s="14"/>
      <c r="X439" s="14"/>
      <c r="Y439" s="14"/>
      <c r="Z439" s="14"/>
      <c r="AA439" s="14"/>
      <c r="AB439" s="14"/>
      <c r="AC439" s="14"/>
      <c r="AD439" s="14"/>
      <c r="AE439" s="35"/>
      <c r="AF439" s="35"/>
      <c r="AG439" s="35"/>
      <c r="AH439" s="35"/>
      <c r="AI439" s="35"/>
      <c r="AJ439" s="35"/>
      <c r="AK439" s="35"/>
      <c r="AL439" s="35"/>
      <c r="AM439" s="35"/>
      <c r="AN439" s="35"/>
      <c r="AO439" s="35"/>
    </row>
    <row r="440" spans="1:41" ht="12.75" customHeight="1">
      <c r="A440" s="14"/>
      <c r="B440" s="2056"/>
      <c r="C440" s="2057"/>
      <c r="D440" s="2058"/>
      <c r="E440" s="2059"/>
      <c r="F440" s="2060"/>
      <c r="G440" s="2058"/>
      <c r="H440" s="2061"/>
      <c r="I440" s="2061"/>
      <c r="J440" s="2062"/>
      <c r="K440" s="2057"/>
      <c r="L440" s="2057"/>
      <c r="M440" s="2057"/>
      <c r="N440" s="2063"/>
      <c r="O440" s="162"/>
      <c r="P440" s="14"/>
      <c r="Q440" s="14"/>
      <c r="R440" s="14"/>
      <c r="S440" s="14"/>
      <c r="T440" s="14"/>
      <c r="U440" s="14"/>
      <c r="V440" s="14"/>
      <c r="W440" s="14"/>
      <c r="X440" s="14"/>
      <c r="Y440" s="14"/>
      <c r="Z440" s="14"/>
      <c r="AA440" s="14"/>
      <c r="AB440" s="14"/>
      <c r="AC440" s="14"/>
      <c r="AD440" s="14"/>
      <c r="AE440" s="35"/>
      <c r="AF440" s="35"/>
      <c r="AG440" s="35"/>
      <c r="AH440" s="35"/>
      <c r="AI440" s="35"/>
      <c r="AJ440" s="35"/>
      <c r="AK440" s="35"/>
      <c r="AL440" s="35"/>
      <c r="AM440" s="35"/>
      <c r="AN440" s="35"/>
      <c r="AO440" s="35"/>
    </row>
    <row r="441" spans="1:41" ht="12" customHeight="1">
      <c r="A441" s="32"/>
      <c r="B441" s="1060"/>
      <c r="C441" s="35"/>
      <c r="D441" s="35"/>
      <c r="E441" s="35"/>
      <c r="F441" s="35"/>
      <c r="G441" s="35"/>
      <c r="H441" s="112"/>
      <c r="I441" s="112"/>
      <c r="J441" s="112"/>
      <c r="K441" s="112"/>
      <c r="L441" s="112"/>
      <c r="M441" s="112"/>
      <c r="N441" s="35"/>
      <c r="O441" s="119"/>
      <c r="P441" s="32"/>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row>
    <row r="442" spans="1:41" ht="12" customHeight="1">
      <c r="A442" s="452"/>
      <c r="B442" s="35"/>
      <c r="C442" s="35"/>
      <c r="D442" s="35"/>
      <c r="E442" s="35"/>
      <c r="F442" s="35"/>
      <c r="G442" s="35"/>
      <c r="H442" s="112"/>
      <c r="I442" s="112"/>
      <c r="J442" s="112"/>
      <c r="K442" s="112"/>
      <c r="L442" s="112"/>
      <c r="M442" s="112"/>
      <c r="N442" s="35"/>
      <c r="O442" s="119"/>
      <c r="P442" s="452"/>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row>
    <row r="443" spans="1:41" ht="12.75" customHeight="1">
      <c r="A443" s="10" t="s">
        <v>18</v>
      </c>
      <c r="B443" s="12" t="s">
        <v>19</v>
      </c>
      <c r="C443" s="12"/>
      <c r="D443" s="12"/>
      <c r="E443" s="12"/>
      <c r="F443" s="12"/>
      <c r="G443" s="12"/>
      <c r="H443" s="208"/>
      <c r="I443" s="208"/>
      <c r="J443" s="208"/>
      <c r="K443" s="208"/>
      <c r="L443" s="208"/>
      <c r="M443" s="208"/>
      <c r="N443" s="12"/>
      <c r="O443" s="209"/>
      <c r="P443" s="14"/>
      <c r="Q443" s="14" t="s">
        <v>447</v>
      </c>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row>
    <row r="444" spans="1:41" ht="12.75" customHeight="1">
      <c r="A444" s="14"/>
      <c r="B444" s="12"/>
      <c r="C444" s="12"/>
      <c r="D444" s="12"/>
      <c r="E444" s="12"/>
      <c r="F444" s="12"/>
      <c r="G444" s="2375">
        <v>45473</v>
      </c>
      <c r="H444" s="2376"/>
      <c r="I444" s="2376"/>
      <c r="J444" s="2377"/>
      <c r="K444" s="2371">
        <v>45107</v>
      </c>
      <c r="L444" s="2372"/>
      <c r="M444" s="2372"/>
      <c r="N444" s="2372"/>
      <c r="O444" s="209"/>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row>
    <row r="445" spans="1:41" ht="36">
      <c r="A445" s="14"/>
      <c r="B445" s="12"/>
      <c r="C445" s="12"/>
      <c r="D445" s="12"/>
      <c r="E445" s="12"/>
      <c r="F445" s="12"/>
      <c r="G445" s="43" t="s">
        <v>108</v>
      </c>
      <c r="H445" s="43" t="s">
        <v>308</v>
      </c>
      <c r="I445" s="43" t="s">
        <v>109</v>
      </c>
      <c r="J445" s="1974" t="s">
        <v>448</v>
      </c>
      <c r="K445" s="2126" t="s">
        <v>108</v>
      </c>
      <c r="L445" s="2126" t="s">
        <v>308</v>
      </c>
      <c r="M445" s="2126" t="s">
        <v>109</v>
      </c>
      <c r="N445" s="2126" t="s">
        <v>3275</v>
      </c>
      <c r="O445" s="209"/>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row>
    <row r="446" spans="1:41" ht="12" customHeight="1">
      <c r="A446" s="14"/>
      <c r="B446" s="12"/>
      <c r="C446" s="12"/>
      <c r="D446" s="12"/>
      <c r="E446" s="12"/>
      <c r="F446" s="12"/>
      <c r="G446" s="45" t="s">
        <v>111</v>
      </c>
      <c r="H446" s="45" t="s">
        <v>111</v>
      </c>
      <c r="I446" s="45" t="s">
        <v>111</v>
      </c>
      <c r="J446" s="2106" t="s">
        <v>111</v>
      </c>
      <c r="K446" s="2127" t="s">
        <v>111</v>
      </c>
      <c r="L446" s="2127" t="s">
        <v>111</v>
      </c>
      <c r="M446" s="2127" t="s">
        <v>111</v>
      </c>
      <c r="N446" s="2127" t="s">
        <v>111</v>
      </c>
      <c r="O446" s="209"/>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row>
    <row r="447" spans="1:41" ht="12" customHeight="1">
      <c r="A447" s="32"/>
      <c r="B447" s="35"/>
      <c r="C447" s="35"/>
      <c r="D447" s="35"/>
      <c r="E447" s="35"/>
      <c r="F447" s="35"/>
      <c r="G447" s="35"/>
      <c r="H447" s="112"/>
      <c r="I447" s="112"/>
      <c r="J447" s="1048"/>
      <c r="K447" s="2132"/>
      <c r="L447" s="2132"/>
      <c r="M447" s="2132"/>
      <c r="N447" s="2128"/>
      <c r="O447" s="119"/>
      <c r="P447" s="32"/>
      <c r="Q447" s="210" t="s">
        <v>449</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row>
    <row r="448" spans="1:41" ht="12.75" customHeight="1">
      <c r="A448" s="32"/>
      <c r="B448" s="102" t="s">
        <v>450</v>
      </c>
      <c r="C448" s="35"/>
      <c r="D448" s="35"/>
      <c r="E448" s="35"/>
      <c r="F448" s="35"/>
      <c r="G448" s="35"/>
      <c r="H448" s="112"/>
      <c r="I448" s="112"/>
      <c r="J448" s="1048"/>
      <c r="K448" s="2132"/>
      <c r="L448" s="2132"/>
      <c r="M448" s="2132"/>
      <c r="N448" s="2128"/>
      <c r="O448" s="119"/>
      <c r="P448" s="32"/>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row>
    <row r="449" spans="1:41" ht="22.5" customHeight="1">
      <c r="A449" s="32"/>
      <c r="B449" s="2431" t="s">
        <v>451</v>
      </c>
      <c r="C449" s="2342"/>
      <c r="D449" s="2342"/>
      <c r="E449" s="2342"/>
      <c r="G449" s="1105"/>
      <c r="H449" s="1105"/>
      <c r="I449" s="1106">
        <f>SUM(G449:H449)</f>
        <v>0</v>
      </c>
      <c r="J449" s="2159"/>
      <c r="K449" s="2103"/>
      <c r="L449" s="2103"/>
      <c r="M449" s="2103">
        <f>SUM(K449:L449)</f>
        <v>0</v>
      </c>
      <c r="N449" s="2103"/>
      <c r="O449" s="211" t="s">
        <v>452</v>
      </c>
      <c r="P449" s="32"/>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row>
    <row r="450" spans="1:41" ht="27.75" customHeight="1">
      <c r="A450" s="32"/>
      <c r="B450" s="2431" t="s">
        <v>453</v>
      </c>
      <c r="C450" s="2342"/>
      <c r="D450" s="2342"/>
      <c r="E450" s="2342"/>
      <c r="G450" s="1105"/>
      <c r="H450" s="1105"/>
      <c r="I450" s="1106">
        <f>SUM(G450:H450)</f>
        <v>0</v>
      </c>
      <c r="J450" s="2159"/>
      <c r="K450" s="2103"/>
      <c r="L450" s="2103"/>
      <c r="M450" s="2103">
        <f>SUM(K450:L450)</f>
        <v>0</v>
      </c>
      <c r="N450" s="2103"/>
      <c r="O450" s="211" t="s">
        <v>454</v>
      </c>
      <c r="P450" s="32"/>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row>
    <row r="451" spans="1:41" ht="12.75" customHeight="1">
      <c r="A451" s="32"/>
      <c r="B451" s="35" t="s">
        <v>455</v>
      </c>
      <c r="C451" s="35"/>
      <c r="D451" s="35"/>
      <c r="E451" s="35"/>
      <c r="F451" s="35"/>
      <c r="G451" s="903"/>
      <c r="H451" s="903"/>
      <c r="I451" s="1107">
        <f>SUM(G451:H451)</f>
        <v>0</v>
      </c>
      <c r="J451" s="2159"/>
      <c r="K451" s="2103"/>
      <c r="L451" s="2103"/>
      <c r="M451" s="2103">
        <f>SUM(K451:L451)</f>
        <v>0</v>
      </c>
      <c r="N451" s="2103"/>
      <c r="O451" s="211" t="s">
        <v>456</v>
      </c>
      <c r="P451" s="32"/>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row>
    <row r="452" spans="1:41" ht="12.75" customHeight="1">
      <c r="A452" s="32"/>
      <c r="B452" s="1105" t="s">
        <v>1750</v>
      </c>
      <c r="C452" s="35"/>
      <c r="D452" s="35"/>
      <c r="E452" s="35"/>
      <c r="F452" s="35"/>
      <c r="G452" s="903"/>
      <c r="H452" s="903"/>
      <c r="I452" s="1107">
        <f>SUM(G452:H452)</f>
        <v>0</v>
      </c>
      <c r="J452" s="2159"/>
      <c r="K452" s="2103"/>
      <c r="L452" s="2103"/>
      <c r="M452" s="2103">
        <f>SUM(K452:L452)</f>
        <v>0</v>
      </c>
      <c r="N452" s="2103"/>
      <c r="O452" s="211" t="s">
        <v>456</v>
      </c>
      <c r="P452" s="32"/>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row>
    <row r="453" spans="1:41" ht="12" customHeight="1">
      <c r="A453" s="14"/>
      <c r="B453" s="12"/>
      <c r="C453" s="12"/>
      <c r="D453" s="12"/>
      <c r="E453" s="12"/>
      <c r="F453" s="12"/>
      <c r="G453" s="910">
        <f t="shared" ref="G453:N453" si="80">SUM(G449:G452)</f>
        <v>0</v>
      </c>
      <c r="H453" s="910">
        <f t="shared" si="80"/>
        <v>0</v>
      </c>
      <c r="I453" s="1108">
        <f t="shared" si="80"/>
        <v>0</v>
      </c>
      <c r="J453" s="2160">
        <f t="shared" si="80"/>
        <v>0</v>
      </c>
      <c r="K453" s="2147">
        <f t="shared" si="80"/>
        <v>0</v>
      </c>
      <c r="L453" s="2147">
        <f t="shared" si="80"/>
        <v>0</v>
      </c>
      <c r="M453" s="2147">
        <f t="shared" si="80"/>
        <v>0</v>
      </c>
      <c r="N453" s="2147">
        <f t="shared" si="80"/>
        <v>0</v>
      </c>
      <c r="O453" s="209"/>
      <c r="P453" s="14"/>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row>
    <row r="454" spans="1:41" ht="12" customHeight="1">
      <c r="A454" s="14"/>
      <c r="B454" s="46" t="s">
        <v>322</v>
      </c>
      <c r="C454" s="12"/>
      <c r="D454" s="12"/>
      <c r="E454" s="12"/>
      <c r="F454" s="12"/>
      <c r="G454" s="1796">
        <f>-G669</f>
        <v>0</v>
      </c>
      <c r="H454" s="1796">
        <f t="shared" ref="H454:N454" si="81">-H669</f>
        <v>0</v>
      </c>
      <c r="I454" s="1796">
        <f t="shared" si="81"/>
        <v>0</v>
      </c>
      <c r="J454" s="2161">
        <f t="shared" si="81"/>
        <v>0</v>
      </c>
      <c r="K454" s="2111">
        <f t="shared" si="81"/>
        <v>0</v>
      </c>
      <c r="L454" s="2111">
        <f t="shared" si="81"/>
        <v>0</v>
      </c>
      <c r="M454" s="2111">
        <f t="shared" si="81"/>
        <v>0</v>
      </c>
      <c r="N454" s="2111">
        <f t="shared" si="81"/>
        <v>0</v>
      </c>
      <c r="O454" s="209"/>
      <c r="P454" s="14"/>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row>
    <row r="455" spans="1:41" ht="12" customHeight="1" thickBot="1">
      <c r="A455" s="14"/>
      <c r="B455" s="51" t="s">
        <v>198</v>
      </c>
      <c r="C455" s="12"/>
      <c r="D455" s="12"/>
      <c r="E455" s="12"/>
      <c r="F455" s="12"/>
      <c r="G455" s="911">
        <f t="shared" ref="G455:N455" si="82">SUM(G453:G454)</f>
        <v>0</v>
      </c>
      <c r="H455" s="911">
        <f t="shared" si="82"/>
        <v>0</v>
      </c>
      <c r="I455" s="1109">
        <f t="shared" si="82"/>
        <v>0</v>
      </c>
      <c r="J455" s="2162">
        <f t="shared" si="82"/>
        <v>0</v>
      </c>
      <c r="K455" s="2147">
        <f t="shared" si="82"/>
        <v>0</v>
      </c>
      <c r="L455" s="2147">
        <f t="shared" si="82"/>
        <v>0</v>
      </c>
      <c r="M455" s="2147">
        <f t="shared" si="82"/>
        <v>0</v>
      </c>
      <c r="N455" s="2147">
        <f t="shared" si="82"/>
        <v>0</v>
      </c>
      <c r="O455" s="209"/>
      <c r="P455" s="14"/>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row>
    <row r="456" spans="1:41" ht="12" customHeight="1" thickTop="1">
      <c r="A456" s="14"/>
      <c r="B456" s="12"/>
      <c r="C456" s="12"/>
      <c r="D456" s="12"/>
      <c r="E456" s="12"/>
      <c r="F456" s="12"/>
      <c r="G456" s="912"/>
      <c r="H456" s="912"/>
      <c r="I456" s="1110"/>
      <c r="J456" s="1399"/>
      <c r="K456" s="2147"/>
      <c r="L456" s="2147"/>
      <c r="M456" s="2147"/>
      <c r="N456" s="2147"/>
      <c r="O456" s="209"/>
      <c r="P456" s="14"/>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row>
    <row r="457" spans="1:41" ht="12" customHeight="1">
      <c r="A457" s="32"/>
      <c r="B457" s="46" t="s">
        <v>2007</v>
      </c>
      <c r="C457" s="611" t="s">
        <v>2002</v>
      </c>
      <c r="D457" s="35"/>
      <c r="E457" s="35"/>
      <c r="F457" s="35"/>
      <c r="G457" s="1105"/>
      <c r="H457" s="1105"/>
      <c r="I457" s="1106">
        <f>SUM(G457:H457)</f>
        <v>0</v>
      </c>
      <c r="J457" s="2159"/>
      <c r="K457" s="2103"/>
      <c r="L457" s="2103"/>
      <c r="M457" s="2111">
        <f>SUM(K457:L457)</f>
        <v>0</v>
      </c>
      <c r="N457" s="2103"/>
      <c r="O457" s="119"/>
      <c r="P457" s="32"/>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row>
    <row r="458" spans="1:41" ht="12" customHeight="1">
      <c r="A458" s="32"/>
      <c r="B458" s="46" t="s">
        <v>3218</v>
      </c>
      <c r="C458" s="611" t="s">
        <v>2002</v>
      </c>
      <c r="D458" s="35"/>
      <c r="E458" s="35"/>
      <c r="F458" s="35"/>
      <c r="G458" s="1105"/>
      <c r="H458" s="1105"/>
      <c r="I458" s="1106">
        <f>SUM(G458:H458)</f>
        <v>0</v>
      </c>
      <c r="J458" s="2159"/>
      <c r="K458" s="2103"/>
      <c r="L458" s="2103"/>
      <c r="M458" s="2111">
        <f>SUM(K458:L458)</f>
        <v>0</v>
      </c>
      <c r="N458" s="2103"/>
      <c r="O458" s="119"/>
      <c r="P458" s="32"/>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row>
    <row r="459" spans="1:41" ht="12" customHeight="1" thickBot="1">
      <c r="A459" s="14"/>
      <c r="B459" s="12" t="s">
        <v>198</v>
      </c>
      <c r="D459" s="12"/>
      <c r="E459" s="12"/>
      <c r="F459" s="12"/>
      <c r="G459" s="911">
        <f t="shared" ref="G459:N459" si="83">SUM(G457:G458)</f>
        <v>0</v>
      </c>
      <c r="H459" s="911">
        <f t="shared" si="83"/>
        <v>0</v>
      </c>
      <c r="I459" s="1109">
        <f t="shared" si="83"/>
        <v>0</v>
      </c>
      <c r="J459" s="2162">
        <f t="shared" si="83"/>
        <v>0</v>
      </c>
      <c r="K459" s="2147">
        <f t="shared" si="83"/>
        <v>0</v>
      </c>
      <c r="L459" s="2147">
        <f t="shared" si="83"/>
        <v>0</v>
      </c>
      <c r="M459" s="2148">
        <f t="shared" si="83"/>
        <v>0</v>
      </c>
      <c r="N459" s="2147">
        <f t="shared" si="83"/>
        <v>0</v>
      </c>
      <c r="O459" s="209"/>
      <c r="P459" s="14"/>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row>
    <row r="460" spans="1:41" ht="12" customHeight="1" thickTop="1">
      <c r="A460" s="32"/>
      <c r="B460" s="35"/>
      <c r="C460" s="35"/>
      <c r="D460" s="35"/>
      <c r="E460" s="35"/>
      <c r="F460" s="35"/>
      <c r="G460" s="897"/>
      <c r="H460" s="897"/>
      <c r="I460" s="897"/>
      <c r="J460" s="1229"/>
      <c r="K460" s="2102"/>
      <c r="L460" s="2102"/>
      <c r="M460" s="2102"/>
      <c r="N460" s="2102"/>
      <c r="O460" s="119"/>
      <c r="P460" s="32"/>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row>
    <row r="461" spans="1:41" ht="12" customHeight="1">
      <c r="A461" s="32"/>
      <c r="B461" s="57" t="s">
        <v>326</v>
      </c>
      <c r="C461" s="35"/>
      <c r="D461" s="35"/>
      <c r="E461" s="35"/>
      <c r="F461" s="35"/>
      <c r="G461" s="897">
        <f t="shared" ref="G461:M461" si="84">G455-G459</f>
        <v>0</v>
      </c>
      <c r="H461" s="897">
        <f t="shared" si="84"/>
        <v>0</v>
      </c>
      <c r="I461" s="897">
        <f t="shared" si="84"/>
        <v>0</v>
      </c>
      <c r="J461" s="1229">
        <f t="shared" si="84"/>
        <v>0</v>
      </c>
      <c r="K461" s="2102">
        <f t="shared" si="84"/>
        <v>0</v>
      </c>
      <c r="L461" s="2102">
        <f t="shared" si="84"/>
        <v>0</v>
      </c>
      <c r="M461" s="2102">
        <f t="shared" si="84"/>
        <v>0</v>
      </c>
      <c r="N461" s="2102">
        <f>N455-N459</f>
        <v>0</v>
      </c>
      <c r="O461" s="119"/>
      <c r="P461" s="32"/>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row>
    <row r="462" spans="1:41" ht="12" customHeight="1">
      <c r="A462" s="32"/>
      <c r="B462" s="57"/>
      <c r="C462" s="35"/>
      <c r="D462" s="35"/>
      <c r="E462" s="35"/>
      <c r="F462" s="35"/>
      <c r="G462" s="35"/>
      <c r="H462" s="112"/>
      <c r="I462" s="112"/>
      <c r="J462" s="112"/>
      <c r="K462" s="112"/>
      <c r="L462" s="112"/>
      <c r="M462" s="112"/>
      <c r="N462" s="112"/>
      <c r="O462" s="119"/>
      <c r="P462" s="32"/>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row>
    <row r="463" spans="1:41" ht="12" customHeight="1">
      <c r="A463" s="32"/>
      <c r="B463" s="212" t="s">
        <v>457</v>
      </c>
      <c r="C463" s="213"/>
      <c r="D463" s="213"/>
      <c r="E463" s="213"/>
      <c r="F463" s="1652"/>
      <c r="G463" s="213"/>
      <c r="H463" s="214"/>
      <c r="I463" s="214"/>
      <c r="J463" s="214"/>
      <c r="K463" s="214"/>
      <c r="L463" s="214"/>
      <c r="M463" s="214"/>
      <c r="N463" s="215"/>
      <c r="O463" s="119"/>
      <c r="P463" s="32"/>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row>
    <row r="464" spans="1:41" ht="12" customHeight="1">
      <c r="A464" s="32"/>
      <c r="B464" s="668"/>
      <c r="C464" s="650"/>
      <c r="D464" s="650"/>
      <c r="E464" s="650"/>
      <c r="F464" s="813"/>
      <c r="G464" s="650"/>
      <c r="H464" s="634"/>
      <c r="I464" s="634"/>
      <c r="J464" s="634"/>
      <c r="K464" s="634"/>
      <c r="L464" s="634"/>
      <c r="M464" s="634"/>
      <c r="N464" s="669"/>
      <c r="O464" s="174"/>
      <c r="P464" s="32"/>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row>
    <row r="465" spans="1:41" ht="12" customHeight="1">
      <c r="A465" s="32"/>
      <c r="B465" s="670"/>
      <c r="C465" s="650"/>
      <c r="D465" s="650"/>
      <c r="E465" s="650"/>
      <c r="F465" s="813"/>
      <c r="G465" s="650"/>
      <c r="H465" s="634"/>
      <c r="I465" s="634"/>
      <c r="J465" s="634"/>
      <c r="K465" s="634"/>
      <c r="L465" s="634"/>
      <c r="M465" s="634"/>
      <c r="N465" s="669"/>
      <c r="O465" s="174"/>
      <c r="P465" s="32"/>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row>
    <row r="466" spans="1:41" ht="12" customHeight="1">
      <c r="A466" s="32"/>
      <c r="B466" s="670"/>
      <c r="C466" s="650"/>
      <c r="D466" s="650"/>
      <c r="E466" s="650"/>
      <c r="F466" s="813"/>
      <c r="G466" s="650"/>
      <c r="H466" s="634"/>
      <c r="I466" s="634"/>
      <c r="J466" s="634"/>
      <c r="K466" s="634"/>
      <c r="L466" s="634"/>
      <c r="M466" s="634"/>
      <c r="N466" s="669"/>
      <c r="O466" s="174"/>
      <c r="P466" s="32"/>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row>
    <row r="467" spans="1:41" ht="12" customHeight="1">
      <c r="A467" s="32"/>
      <c r="B467" s="670"/>
      <c r="C467" s="650"/>
      <c r="D467" s="650"/>
      <c r="E467" s="650"/>
      <c r="F467" s="813"/>
      <c r="G467" s="650"/>
      <c r="H467" s="634"/>
      <c r="I467" s="634"/>
      <c r="J467" s="634"/>
      <c r="K467" s="634"/>
      <c r="L467" s="634"/>
      <c r="M467" s="634"/>
      <c r="N467" s="669"/>
      <c r="O467" s="174"/>
      <c r="P467" s="32"/>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row>
    <row r="468" spans="1:41" ht="12" customHeight="1">
      <c r="A468" s="32"/>
      <c r="B468" s="670"/>
      <c r="C468" s="650"/>
      <c r="D468" s="650"/>
      <c r="E468" s="650"/>
      <c r="F468" s="813"/>
      <c r="G468" s="650"/>
      <c r="H468" s="634"/>
      <c r="I468" s="634"/>
      <c r="J468" s="634"/>
      <c r="K468" s="634"/>
      <c r="L468" s="634"/>
      <c r="M468" s="634"/>
      <c r="N468" s="669"/>
      <c r="O468" s="174"/>
      <c r="P468" s="32"/>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row>
    <row r="469" spans="1:41" ht="12" customHeight="1">
      <c r="A469" s="32"/>
      <c r="B469" s="670"/>
      <c r="C469" s="650"/>
      <c r="D469" s="650"/>
      <c r="E469" s="650"/>
      <c r="F469" s="813"/>
      <c r="G469" s="650"/>
      <c r="H469" s="634"/>
      <c r="I469" s="634"/>
      <c r="J469" s="634"/>
      <c r="K469" s="634"/>
      <c r="L469" s="634"/>
      <c r="M469" s="634"/>
      <c r="N469" s="669"/>
      <c r="O469" s="174"/>
      <c r="P469" s="32"/>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row>
    <row r="470" spans="1:41" ht="12" customHeight="1">
      <c r="A470" s="32"/>
      <c r="B470" s="670"/>
      <c r="C470" s="650"/>
      <c r="D470" s="650"/>
      <c r="E470" s="650"/>
      <c r="F470" s="813"/>
      <c r="G470" s="650"/>
      <c r="H470" s="634"/>
      <c r="I470" s="634"/>
      <c r="J470" s="634"/>
      <c r="K470" s="634"/>
      <c r="L470" s="634"/>
      <c r="M470" s="634"/>
      <c r="N470" s="669"/>
      <c r="O470" s="174"/>
      <c r="P470" s="32"/>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row>
    <row r="471" spans="1:41" ht="12" customHeight="1">
      <c r="A471" s="32"/>
      <c r="B471" s="671"/>
      <c r="C471" s="664"/>
      <c r="D471" s="664"/>
      <c r="E471" s="664"/>
      <c r="F471" s="733"/>
      <c r="G471" s="664"/>
      <c r="H471" s="643"/>
      <c r="I471" s="643"/>
      <c r="J471" s="643"/>
      <c r="K471" s="643"/>
      <c r="L471" s="643"/>
      <c r="M471" s="643"/>
      <c r="N471" s="672"/>
      <c r="O471" s="175"/>
      <c r="P471" s="32"/>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row>
    <row r="472" spans="1:41" ht="12" customHeight="1">
      <c r="A472" s="32"/>
      <c r="B472" s="102"/>
      <c r="C472" s="35"/>
      <c r="D472" s="35"/>
      <c r="E472" s="35"/>
      <c r="F472" s="35"/>
      <c r="G472" s="35"/>
      <c r="H472" s="112"/>
      <c r="I472" s="112"/>
      <c r="J472" s="112"/>
      <c r="K472" s="112"/>
      <c r="L472" s="112"/>
      <c r="M472" s="112"/>
      <c r="N472" s="112"/>
      <c r="O472" s="119"/>
      <c r="P472" s="32"/>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row>
    <row r="473" spans="1:41" ht="12" customHeight="1">
      <c r="A473" s="1064"/>
      <c r="B473" s="2378" t="s">
        <v>458</v>
      </c>
      <c r="C473" s="2379"/>
      <c r="D473" s="2379"/>
      <c r="E473" s="2379"/>
      <c r="F473" s="2380"/>
      <c r="G473" s="2379"/>
      <c r="H473" s="2379"/>
      <c r="I473" s="2379"/>
      <c r="J473" s="2379"/>
      <c r="K473" s="2379"/>
      <c r="L473" s="2379"/>
      <c r="M473" s="2379"/>
      <c r="N473" s="2381"/>
      <c r="O473" s="211" t="s">
        <v>459</v>
      </c>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row>
    <row r="474" spans="1:41" ht="12" customHeight="1">
      <c r="A474" s="1064"/>
      <c r="B474" s="2382" t="s">
        <v>460</v>
      </c>
      <c r="C474" s="2383"/>
      <c r="D474" s="2383"/>
      <c r="E474" s="2383"/>
      <c r="F474" s="2384"/>
      <c r="G474" s="2383"/>
      <c r="H474" s="2383"/>
      <c r="I474" s="2383"/>
      <c r="J474" s="2383"/>
      <c r="K474" s="2383"/>
      <c r="L474" s="2383"/>
      <c r="M474" s="2383"/>
      <c r="N474" s="2385"/>
      <c r="O474" s="216"/>
      <c r="P474" s="32"/>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row>
    <row r="475" spans="1:41" ht="12" customHeight="1">
      <c r="A475" s="1064"/>
      <c r="B475" s="660"/>
      <c r="C475" s="673"/>
      <c r="D475" s="673"/>
      <c r="E475" s="673"/>
      <c r="F475" s="1653"/>
      <c r="G475" s="674"/>
      <c r="H475" s="674"/>
      <c r="I475" s="674"/>
      <c r="J475" s="674"/>
      <c r="K475" s="674"/>
      <c r="L475" s="674"/>
      <c r="M475" s="674"/>
      <c r="N475" s="675"/>
      <c r="O475" s="174"/>
      <c r="P475" s="32"/>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row>
    <row r="476" spans="1:41" ht="12" customHeight="1">
      <c r="A476" s="1064"/>
      <c r="B476" s="660"/>
      <c r="C476" s="673"/>
      <c r="D476" s="673"/>
      <c r="E476" s="673"/>
      <c r="F476" s="1653"/>
      <c r="G476" s="674"/>
      <c r="H476" s="674"/>
      <c r="I476" s="674"/>
      <c r="J476" s="674"/>
      <c r="K476" s="674"/>
      <c r="L476" s="674"/>
      <c r="M476" s="674"/>
      <c r="N476" s="675"/>
      <c r="O476" s="174"/>
      <c r="P476" s="32"/>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row>
    <row r="477" spans="1:41" ht="12" customHeight="1">
      <c r="A477" s="1064"/>
      <c r="B477" s="660"/>
      <c r="C477" s="673"/>
      <c r="D477" s="673"/>
      <c r="E477" s="673"/>
      <c r="F477" s="1653"/>
      <c r="G477" s="674"/>
      <c r="H477" s="674"/>
      <c r="I477" s="674"/>
      <c r="J477" s="674"/>
      <c r="K477" s="674"/>
      <c r="L477" s="674"/>
      <c r="M477" s="674"/>
      <c r="N477" s="675"/>
      <c r="O477" s="174"/>
      <c r="P477" s="32"/>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row>
    <row r="478" spans="1:41" ht="12" customHeight="1">
      <c r="A478" s="1064"/>
      <c r="B478" s="660"/>
      <c r="C478" s="673"/>
      <c r="D478" s="673"/>
      <c r="E478" s="673"/>
      <c r="F478" s="1653"/>
      <c r="G478" s="674"/>
      <c r="H478" s="674"/>
      <c r="I478" s="674"/>
      <c r="J478" s="674"/>
      <c r="K478" s="674"/>
      <c r="L478" s="674"/>
      <c r="M478" s="674"/>
      <c r="N478" s="675"/>
      <c r="O478" s="174"/>
      <c r="P478" s="32"/>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row>
    <row r="479" spans="1:41" ht="12" customHeight="1">
      <c r="A479" s="1064"/>
      <c r="B479" s="217"/>
      <c r="C479" s="201"/>
      <c r="D479" s="201"/>
      <c r="E479" s="201"/>
      <c r="F479" s="1654"/>
      <c r="G479" s="106"/>
      <c r="H479" s="106"/>
      <c r="I479" s="106"/>
      <c r="J479" s="106"/>
      <c r="K479" s="106"/>
      <c r="L479" s="106"/>
      <c r="M479" s="106"/>
      <c r="N479" s="218"/>
      <c r="O479" s="174"/>
      <c r="P479" s="32"/>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row>
    <row r="480" spans="1:41" ht="12" customHeight="1">
      <c r="A480" s="1064"/>
      <c r="B480" s="217"/>
      <c r="C480" s="201"/>
      <c r="D480" s="201"/>
      <c r="E480" s="201"/>
      <c r="F480" s="1654"/>
      <c r="G480" s="106"/>
      <c r="H480" s="106"/>
      <c r="I480" s="106"/>
      <c r="J480" s="106"/>
      <c r="K480" s="106"/>
      <c r="L480" s="106"/>
      <c r="M480" s="106"/>
      <c r="N480" s="218"/>
      <c r="O480" s="174"/>
      <c r="P480" s="32"/>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row>
    <row r="481" spans="1:41" ht="12" customHeight="1">
      <c r="A481" s="1064"/>
      <c r="B481" s="170" t="s">
        <v>461</v>
      </c>
      <c r="C481" s="2386" t="s">
        <v>462</v>
      </c>
      <c r="D481" s="2364"/>
      <c r="E481" s="2387"/>
      <c r="F481" s="1655"/>
      <c r="G481" s="2299"/>
      <c r="H481" s="2164"/>
      <c r="I481" s="2164"/>
      <c r="J481" s="2300"/>
      <c r="K481" s="2167"/>
      <c r="L481" s="2167"/>
      <c r="M481" s="2167"/>
      <c r="N481" s="2167"/>
      <c r="O481" s="119"/>
      <c r="P481" s="32"/>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row>
    <row r="482" spans="1:41" ht="12" customHeight="1">
      <c r="A482" s="1064"/>
      <c r="B482" s="219"/>
      <c r="C482" s="2388">
        <v>45473</v>
      </c>
      <c r="D482" s="2390">
        <v>45107</v>
      </c>
      <c r="E482" s="2391"/>
      <c r="F482" s="1506"/>
      <c r="G482" s="2394" t="s">
        <v>2903</v>
      </c>
      <c r="H482" s="2376"/>
      <c r="I482" s="2376"/>
      <c r="J482" s="2377"/>
      <c r="K482" s="2395" t="s">
        <v>1779</v>
      </c>
      <c r="L482" s="2372"/>
      <c r="M482" s="2372"/>
      <c r="N482" s="2372"/>
      <c r="O482" s="119"/>
      <c r="P482" s="32"/>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row>
    <row r="483" spans="1:41" ht="36">
      <c r="A483" s="1064"/>
      <c r="B483" s="220"/>
      <c r="C483" s="2389"/>
      <c r="D483" s="2392"/>
      <c r="E483" s="2393"/>
      <c r="F483" s="1506"/>
      <c r="G483" s="221" t="s">
        <v>108</v>
      </c>
      <c r="H483" s="92" t="s">
        <v>308</v>
      </c>
      <c r="I483" s="92" t="s">
        <v>109</v>
      </c>
      <c r="J483" s="2165" t="s">
        <v>463</v>
      </c>
      <c r="K483" s="2126" t="s">
        <v>108</v>
      </c>
      <c r="L483" s="2126" t="s">
        <v>308</v>
      </c>
      <c r="M483" s="2126" t="s">
        <v>109</v>
      </c>
      <c r="N483" s="2126" t="s">
        <v>3275</v>
      </c>
      <c r="O483" s="175"/>
      <c r="P483" s="32"/>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row>
    <row r="484" spans="1:41" ht="12" customHeight="1">
      <c r="A484" s="1064"/>
      <c r="B484" s="222"/>
      <c r="C484" s="223" t="s">
        <v>111</v>
      </c>
      <c r="D484" s="2396" t="s">
        <v>111</v>
      </c>
      <c r="E484" s="2397"/>
      <c r="F484" s="1656"/>
      <c r="G484" s="223" t="s">
        <v>111</v>
      </c>
      <c r="H484" s="191" t="s">
        <v>111</v>
      </c>
      <c r="I484" s="191" t="s">
        <v>111</v>
      </c>
      <c r="J484" s="2166" t="s">
        <v>111</v>
      </c>
      <c r="K484" s="2127" t="s">
        <v>111</v>
      </c>
      <c r="L484" s="2127" t="s">
        <v>111</v>
      </c>
      <c r="M484" s="2127" t="s">
        <v>111</v>
      </c>
      <c r="N484" s="2127" t="s">
        <v>111</v>
      </c>
      <c r="O484" s="175"/>
      <c r="P484" s="32"/>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row>
    <row r="485" spans="1:41" ht="12" customHeight="1">
      <c r="A485" s="1064"/>
      <c r="B485" s="224" t="s">
        <v>464</v>
      </c>
      <c r="C485" s="225"/>
      <c r="D485" s="2398"/>
      <c r="E485" s="2385"/>
      <c r="F485" s="1506"/>
      <c r="G485" s="226"/>
      <c r="H485" s="47"/>
      <c r="I485" s="47"/>
      <c r="J485" s="1047"/>
      <c r="K485" s="2168"/>
      <c r="L485" s="2168"/>
      <c r="M485" s="2132"/>
      <c r="N485" s="2132"/>
      <c r="O485" s="174"/>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row>
    <row r="486" spans="1:41" ht="12" customHeight="1">
      <c r="A486" s="1064"/>
      <c r="B486" s="670"/>
      <c r="C486" s="913"/>
      <c r="D486" s="2399"/>
      <c r="E486" s="2400"/>
      <c r="F486" s="1657"/>
      <c r="G486" s="913"/>
      <c r="H486" s="875"/>
      <c r="I486" s="1053">
        <f>SUM(G486:H486)</f>
        <v>0</v>
      </c>
      <c r="J486" s="1058"/>
      <c r="K486" s="2120"/>
      <c r="L486" s="2120"/>
      <c r="M486" s="2103">
        <f>SUM(K486:L486)</f>
        <v>0</v>
      </c>
      <c r="N486" s="2103"/>
      <c r="O486" s="174"/>
      <c r="P486" s="32"/>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row>
    <row r="487" spans="1:41" ht="12" customHeight="1">
      <c r="A487" s="1064"/>
      <c r="B487" s="670"/>
      <c r="C487" s="913"/>
      <c r="D487" s="2399"/>
      <c r="E487" s="2400"/>
      <c r="F487" s="1657"/>
      <c r="G487" s="913"/>
      <c r="H487" s="875"/>
      <c r="I487" s="1053">
        <f t="shared" ref="I487:I493" si="85">SUM(G487:H487)</f>
        <v>0</v>
      </c>
      <c r="J487" s="1058"/>
      <c r="K487" s="2120"/>
      <c r="L487" s="2120"/>
      <c r="M487" s="2103">
        <f t="shared" ref="M487:M493" si="86">SUM(K487:L487)</f>
        <v>0</v>
      </c>
      <c r="N487" s="2103"/>
      <c r="O487" s="174"/>
      <c r="P487" s="32"/>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row>
    <row r="488" spans="1:41" ht="12" customHeight="1">
      <c r="A488" s="1064"/>
      <c r="B488" s="670"/>
      <c r="C488" s="913"/>
      <c r="D488" s="2399"/>
      <c r="E488" s="2400"/>
      <c r="F488" s="1657"/>
      <c r="G488" s="913"/>
      <c r="H488" s="875"/>
      <c r="I488" s="1053">
        <f t="shared" si="85"/>
        <v>0</v>
      </c>
      <c r="J488" s="1058"/>
      <c r="K488" s="2120"/>
      <c r="L488" s="2120"/>
      <c r="M488" s="2103">
        <f t="shared" si="86"/>
        <v>0</v>
      </c>
      <c r="N488" s="2103"/>
      <c r="O488" s="174"/>
      <c r="P488" s="32"/>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row>
    <row r="489" spans="1:41" ht="12" customHeight="1">
      <c r="A489" s="1064"/>
      <c r="B489" s="670"/>
      <c r="C489" s="913"/>
      <c r="D489" s="2399"/>
      <c r="E489" s="2400"/>
      <c r="F489" s="1657"/>
      <c r="G489" s="913"/>
      <c r="H489" s="875"/>
      <c r="I489" s="1053">
        <f t="shared" si="85"/>
        <v>0</v>
      </c>
      <c r="J489" s="1058"/>
      <c r="K489" s="2120"/>
      <c r="L489" s="2120"/>
      <c r="M489" s="2103">
        <f t="shared" si="86"/>
        <v>0</v>
      </c>
      <c r="N489" s="2103"/>
      <c r="O489" s="174"/>
      <c r="P489" s="32"/>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row>
    <row r="490" spans="1:41" ht="12" customHeight="1">
      <c r="A490" s="1064"/>
      <c r="B490" s="670"/>
      <c r="C490" s="913"/>
      <c r="D490" s="2399"/>
      <c r="E490" s="2400"/>
      <c r="F490" s="1657"/>
      <c r="G490" s="913"/>
      <c r="H490" s="875"/>
      <c r="I490" s="1053">
        <f t="shared" si="85"/>
        <v>0</v>
      </c>
      <c r="J490" s="1058"/>
      <c r="K490" s="2120"/>
      <c r="L490" s="2120"/>
      <c r="M490" s="2103">
        <f t="shared" si="86"/>
        <v>0</v>
      </c>
      <c r="N490" s="2103"/>
      <c r="O490" s="174"/>
      <c r="P490" s="32"/>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row>
    <row r="491" spans="1:41" ht="12" customHeight="1">
      <c r="A491" s="1064"/>
      <c r="B491" s="670"/>
      <c r="C491" s="913"/>
      <c r="D491" s="2399"/>
      <c r="E491" s="2400"/>
      <c r="F491" s="1657"/>
      <c r="G491" s="913"/>
      <c r="H491" s="875"/>
      <c r="I491" s="1053">
        <f t="shared" si="85"/>
        <v>0</v>
      </c>
      <c r="J491" s="1058"/>
      <c r="K491" s="2120"/>
      <c r="L491" s="2120"/>
      <c r="M491" s="2103">
        <f t="shared" si="86"/>
        <v>0</v>
      </c>
      <c r="N491" s="2103"/>
      <c r="O491" s="174"/>
      <c r="P491" s="32"/>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row>
    <row r="492" spans="1:41" ht="12" customHeight="1">
      <c r="A492" s="1064"/>
      <c r="B492" s="670"/>
      <c r="C492" s="913"/>
      <c r="D492" s="2399"/>
      <c r="E492" s="2400"/>
      <c r="F492" s="1657"/>
      <c r="G492" s="913"/>
      <c r="H492" s="875"/>
      <c r="I492" s="1053">
        <f t="shared" si="85"/>
        <v>0</v>
      </c>
      <c r="J492" s="1058"/>
      <c r="K492" s="2120"/>
      <c r="L492" s="2120"/>
      <c r="M492" s="2103">
        <f t="shared" si="86"/>
        <v>0</v>
      </c>
      <c r="N492" s="2103"/>
      <c r="O492" s="174"/>
      <c r="P492" s="32"/>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row>
    <row r="493" spans="1:41" ht="12" customHeight="1">
      <c r="A493" s="1064"/>
      <c r="B493" s="670"/>
      <c r="C493" s="913"/>
      <c r="D493" s="2399"/>
      <c r="E493" s="2400"/>
      <c r="F493" s="1657"/>
      <c r="G493" s="913"/>
      <c r="H493" s="875"/>
      <c r="I493" s="1053">
        <f t="shared" si="85"/>
        <v>0</v>
      </c>
      <c r="J493" s="1058"/>
      <c r="K493" s="2103"/>
      <c r="L493" s="2103"/>
      <c r="M493" s="2103">
        <f t="shared" si="86"/>
        <v>0</v>
      </c>
      <c r="N493" s="2103"/>
      <c r="O493" s="174"/>
      <c r="P493" s="32"/>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row>
    <row r="494" spans="1:41" ht="12" customHeight="1" thickBot="1">
      <c r="A494" s="1064"/>
      <c r="B494" s="220" t="s">
        <v>198</v>
      </c>
      <c r="C494" s="873">
        <f>SUM(C486:C493)</f>
        <v>0</v>
      </c>
      <c r="D494" s="2432">
        <f>SUM(D486:D493)</f>
        <v>0</v>
      </c>
      <c r="E494" s="2433"/>
      <c r="F494" s="1628"/>
      <c r="G494" s="873">
        <f t="shared" ref="G494:N494" si="87">SUM(G486:G493)</f>
        <v>0</v>
      </c>
      <c r="H494" s="873">
        <f t="shared" si="87"/>
        <v>0</v>
      </c>
      <c r="I494" s="873">
        <f t="shared" si="87"/>
        <v>0</v>
      </c>
      <c r="J494" s="1659">
        <f t="shared" si="87"/>
        <v>0</v>
      </c>
      <c r="K494" s="2102">
        <f t="shared" si="87"/>
        <v>0</v>
      </c>
      <c r="L494" s="2102">
        <f t="shared" si="87"/>
        <v>0</v>
      </c>
      <c r="M494" s="2102">
        <f t="shared" si="87"/>
        <v>0</v>
      </c>
      <c r="N494" s="2102">
        <f t="shared" si="87"/>
        <v>0</v>
      </c>
      <c r="O494" s="228"/>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row>
    <row r="495" spans="1:41" ht="12" customHeight="1" thickTop="1">
      <c r="A495" s="1064"/>
      <c r="B495" s="229" t="s">
        <v>465</v>
      </c>
      <c r="C495" s="914"/>
      <c r="D495" s="2434"/>
      <c r="E495" s="2435"/>
      <c r="F495" s="1658"/>
      <c r="G495" s="914"/>
      <c r="H495" s="870"/>
      <c r="I495" s="870"/>
      <c r="J495" s="1092"/>
      <c r="K495" s="2102"/>
      <c r="L495" s="2102"/>
      <c r="M495" s="2102"/>
      <c r="N495" s="2102"/>
      <c r="O495" s="174"/>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row>
    <row r="496" spans="1:41" ht="12" customHeight="1">
      <c r="A496" s="1064"/>
      <c r="B496" s="670"/>
      <c r="C496" s="913"/>
      <c r="D496" s="2399"/>
      <c r="E496" s="2400"/>
      <c r="F496" s="1657"/>
      <c r="G496" s="913"/>
      <c r="H496" s="875"/>
      <c r="I496" s="1053">
        <f>SUM(G496:H496)</f>
        <v>0</v>
      </c>
      <c r="J496" s="1058"/>
      <c r="K496" s="2103"/>
      <c r="L496" s="2103"/>
      <c r="M496" s="2103">
        <f>SUM(K496:L496)</f>
        <v>0</v>
      </c>
      <c r="N496" s="2103"/>
      <c r="O496" s="174"/>
      <c r="P496" s="32"/>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row>
    <row r="497" spans="1:41" ht="12" customHeight="1">
      <c r="A497" s="1064"/>
      <c r="B497" s="670"/>
      <c r="C497" s="913"/>
      <c r="D497" s="2399"/>
      <c r="E497" s="2400"/>
      <c r="F497" s="1657"/>
      <c r="G497" s="913"/>
      <c r="H497" s="875"/>
      <c r="I497" s="1053">
        <f t="shared" ref="I497:I503" si="88">SUM(G497:H497)</f>
        <v>0</v>
      </c>
      <c r="J497" s="1058"/>
      <c r="K497" s="2103"/>
      <c r="L497" s="2103"/>
      <c r="M497" s="2103">
        <f t="shared" ref="M497:M503" si="89">SUM(K497:L497)</f>
        <v>0</v>
      </c>
      <c r="N497" s="2103"/>
      <c r="O497" s="174"/>
      <c r="P497" s="32"/>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row>
    <row r="498" spans="1:41" ht="12" customHeight="1">
      <c r="A498" s="1064"/>
      <c r="B498" s="670"/>
      <c r="C498" s="913"/>
      <c r="D498" s="2399"/>
      <c r="E498" s="2400"/>
      <c r="F498" s="1657"/>
      <c r="G498" s="913"/>
      <c r="H498" s="875"/>
      <c r="I498" s="1053">
        <f t="shared" si="88"/>
        <v>0</v>
      </c>
      <c r="J498" s="1058"/>
      <c r="K498" s="2103"/>
      <c r="L498" s="2103"/>
      <c r="M498" s="2103">
        <f t="shared" si="89"/>
        <v>0</v>
      </c>
      <c r="N498" s="2103"/>
      <c r="O498" s="174"/>
      <c r="P498" s="32"/>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row>
    <row r="499" spans="1:41" ht="12" customHeight="1">
      <c r="A499" s="1064"/>
      <c r="B499" s="670"/>
      <c r="C499" s="913"/>
      <c r="D499" s="2399"/>
      <c r="E499" s="2400"/>
      <c r="F499" s="1657"/>
      <c r="G499" s="913"/>
      <c r="H499" s="875"/>
      <c r="I499" s="1053">
        <f t="shared" si="88"/>
        <v>0</v>
      </c>
      <c r="J499" s="1058"/>
      <c r="K499" s="2103"/>
      <c r="L499" s="2103"/>
      <c r="M499" s="2103">
        <f t="shared" si="89"/>
        <v>0</v>
      </c>
      <c r="N499" s="2103"/>
      <c r="O499" s="174"/>
      <c r="P499" s="32"/>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row>
    <row r="500" spans="1:41" ht="12" customHeight="1">
      <c r="A500" s="1064"/>
      <c r="B500" s="670"/>
      <c r="C500" s="913"/>
      <c r="D500" s="2399"/>
      <c r="E500" s="2400"/>
      <c r="F500" s="1657"/>
      <c r="G500" s="913"/>
      <c r="H500" s="875"/>
      <c r="I500" s="1053">
        <f t="shared" si="88"/>
        <v>0</v>
      </c>
      <c r="J500" s="1058"/>
      <c r="K500" s="2103"/>
      <c r="L500" s="2103"/>
      <c r="M500" s="2103">
        <f t="shared" si="89"/>
        <v>0</v>
      </c>
      <c r="N500" s="2103"/>
      <c r="O500" s="174"/>
      <c r="P500" s="32"/>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row>
    <row r="501" spans="1:41" ht="12" customHeight="1">
      <c r="A501" s="1064"/>
      <c r="B501" s="670"/>
      <c r="C501" s="913"/>
      <c r="D501" s="2399"/>
      <c r="E501" s="2400"/>
      <c r="F501" s="1657"/>
      <c r="G501" s="913"/>
      <c r="H501" s="875"/>
      <c r="I501" s="1053">
        <f t="shared" si="88"/>
        <v>0</v>
      </c>
      <c r="J501" s="1058"/>
      <c r="K501" s="2103"/>
      <c r="L501" s="2103"/>
      <c r="M501" s="2103">
        <f t="shared" si="89"/>
        <v>0</v>
      </c>
      <c r="N501" s="2103"/>
      <c r="O501" s="174"/>
      <c r="P501" s="32"/>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row>
    <row r="502" spans="1:41" ht="12" customHeight="1">
      <c r="A502" s="1064"/>
      <c r="B502" s="670"/>
      <c r="C502" s="913"/>
      <c r="D502" s="2399"/>
      <c r="E502" s="2400"/>
      <c r="F502" s="1657"/>
      <c r="G502" s="913"/>
      <c r="H502" s="875"/>
      <c r="I502" s="1053">
        <f t="shared" si="88"/>
        <v>0</v>
      </c>
      <c r="J502" s="1058"/>
      <c r="K502" s="2103"/>
      <c r="L502" s="2103"/>
      <c r="M502" s="2103">
        <f t="shared" si="89"/>
        <v>0</v>
      </c>
      <c r="N502" s="2103"/>
      <c r="O502" s="174"/>
      <c r="P502" s="32"/>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row>
    <row r="503" spans="1:41" ht="12" customHeight="1">
      <c r="A503" s="1064"/>
      <c r="B503" s="670"/>
      <c r="C503" s="913"/>
      <c r="D503" s="2399"/>
      <c r="E503" s="2400"/>
      <c r="F503" s="1657"/>
      <c r="G503" s="913"/>
      <c r="H503" s="875"/>
      <c r="I503" s="1053">
        <f t="shared" si="88"/>
        <v>0</v>
      </c>
      <c r="J503" s="1058"/>
      <c r="K503" s="2103"/>
      <c r="L503" s="2103"/>
      <c r="M503" s="2103">
        <f t="shared" si="89"/>
        <v>0</v>
      </c>
      <c r="N503" s="2103"/>
      <c r="O503" s="174"/>
      <c r="P503" s="32"/>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row>
    <row r="504" spans="1:41" ht="12" customHeight="1" thickBot="1">
      <c r="A504" s="1064"/>
      <c r="B504" s="220" t="s">
        <v>198</v>
      </c>
      <c r="C504" s="873">
        <f>SUM(C496:C503)</f>
        <v>0</v>
      </c>
      <c r="D504" s="873">
        <f>SUM(D496:D503)</f>
        <v>0</v>
      </c>
      <c r="E504" s="873"/>
      <c r="F504" s="1659"/>
      <c r="G504" s="873">
        <f t="shared" ref="G504:N504" si="90">SUM(G496:G503)</f>
        <v>0</v>
      </c>
      <c r="H504" s="873">
        <f t="shared" si="90"/>
        <v>0</v>
      </c>
      <c r="I504" s="873">
        <f t="shared" si="90"/>
        <v>0</v>
      </c>
      <c r="J504" s="1659">
        <f t="shared" si="90"/>
        <v>0</v>
      </c>
      <c r="K504" s="2102">
        <f t="shared" si="90"/>
        <v>0</v>
      </c>
      <c r="L504" s="2102">
        <f t="shared" si="90"/>
        <v>0</v>
      </c>
      <c r="M504" s="2102">
        <f t="shared" si="90"/>
        <v>0</v>
      </c>
      <c r="N504" s="2102">
        <f t="shared" si="90"/>
        <v>0</v>
      </c>
      <c r="O504" s="228"/>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row>
    <row r="505" spans="1:41" ht="12" customHeight="1" thickTop="1">
      <c r="A505" s="1064"/>
      <c r="B505" s="230"/>
      <c r="C505" s="35"/>
      <c r="D505" s="35"/>
      <c r="E505" s="35"/>
      <c r="F505" s="35"/>
      <c r="G505" s="35"/>
      <c r="H505" s="112"/>
      <c r="I505" s="112"/>
      <c r="J505" s="1048"/>
      <c r="K505" s="2132"/>
      <c r="L505" s="2132"/>
      <c r="M505" s="2132"/>
      <c r="N505" s="2132"/>
      <c r="O505" s="119"/>
      <c r="P505" s="32"/>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row>
    <row r="506" spans="1:41" ht="12" customHeight="1">
      <c r="B506" s="232"/>
      <c r="C506" s="35"/>
      <c r="D506" s="35"/>
      <c r="E506" s="35"/>
      <c r="F506" s="35"/>
      <c r="G506" s="35"/>
      <c r="H506" s="112"/>
      <c r="I506" s="112"/>
      <c r="J506" s="112"/>
      <c r="K506" s="112"/>
      <c r="L506" s="112"/>
      <c r="N506" s="233"/>
      <c r="O506" s="119"/>
      <c r="P506" s="32"/>
      <c r="Q506" s="35"/>
      <c r="R506" s="35"/>
      <c r="S506" s="35"/>
      <c r="T506" s="35"/>
      <c r="U506" s="35"/>
      <c r="V506" s="35"/>
      <c r="W506" s="35"/>
      <c r="X506" s="35"/>
      <c r="Y506" s="35"/>
      <c r="Z506" s="35"/>
      <c r="AA506" s="35"/>
      <c r="AB506" s="35"/>
      <c r="AC506" s="35"/>
      <c r="AD506" s="35"/>
      <c r="AE506" s="35"/>
      <c r="AF506" s="35"/>
      <c r="AG506" s="35"/>
      <c r="AH506" s="234"/>
      <c r="AI506" s="234"/>
      <c r="AJ506" s="234"/>
      <c r="AK506" s="234"/>
      <c r="AL506" s="234"/>
      <c r="AM506" s="234"/>
      <c r="AN506" s="234"/>
      <c r="AO506" s="234"/>
    </row>
    <row r="507" spans="1:41" ht="12" customHeight="1">
      <c r="A507" s="32"/>
      <c r="B507" s="25"/>
      <c r="C507" s="32"/>
      <c r="D507" s="32"/>
      <c r="E507" s="32"/>
      <c r="F507" s="452"/>
      <c r="G507" s="32"/>
      <c r="H507" s="32"/>
      <c r="I507" s="32"/>
      <c r="J507" s="32"/>
      <c r="K507" s="32"/>
      <c r="L507" s="32"/>
      <c r="N507" s="233"/>
      <c r="O507" s="119"/>
      <c r="P507" s="32"/>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row>
    <row r="508" spans="1:41" ht="12" customHeight="1">
      <c r="A508" s="32"/>
      <c r="B508" s="225" t="s">
        <v>466</v>
      </c>
      <c r="C508" s="35"/>
      <c r="D508" s="35"/>
      <c r="E508" s="35"/>
      <c r="F508" s="35"/>
      <c r="G508" s="35"/>
      <c r="H508" s="112"/>
      <c r="I508" s="112"/>
      <c r="J508" s="112"/>
      <c r="K508" s="112"/>
      <c r="L508" s="112"/>
      <c r="N508" s="233"/>
      <c r="O508" s="119"/>
      <c r="P508" s="32"/>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row>
    <row r="509" spans="1:41" ht="12" customHeight="1">
      <c r="A509" s="32"/>
      <c r="B509" s="232"/>
      <c r="C509" s="35"/>
      <c r="D509" s="35"/>
      <c r="E509" s="35"/>
      <c r="F509" s="35"/>
      <c r="G509" s="35"/>
      <c r="H509" s="112"/>
      <c r="I509" s="112"/>
      <c r="J509" s="112"/>
      <c r="K509" s="112"/>
      <c r="L509" s="112"/>
      <c r="M509" s="112"/>
      <c r="N509" s="231"/>
      <c r="O509" s="119"/>
      <c r="P509" s="32"/>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row>
    <row r="510" spans="1:41" ht="12" customHeight="1">
      <c r="A510" s="32"/>
      <c r="B510" s="232"/>
      <c r="C510" s="35"/>
      <c r="D510" s="35"/>
      <c r="E510" s="35"/>
      <c r="F510" s="35"/>
      <c r="G510" s="35"/>
      <c r="H510" s="112"/>
      <c r="I510" s="112"/>
      <c r="J510" s="112"/>
      <c r="K510" s="112"/>
      <c r="L510" s="112"/>
      <c r="M510" s="235">
        <v>45473</v>
      </c>
      <c r="N510" s="2169">
        <v>45107</v>
      </c>
      <c r="O510" s="119"/>
      <c r="P510" s="32"/>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row>
    <row r="511" spans="1:41" ht="12" customHeight="1">
      <c r="A511" s="32"/>
      <c r="B511" s="232"/>
      <c r="C511" s="35"/>
      <c r="D511" s="35"/>
      <c r="E511" s="35"/>
      <c r="F511" s="35"/>
      <c r="G511" s="35"/>
      <c r="H511" s="112"/>
      <c r="I511" s="112"/>
      <c r="J511" s="112"/>
      <c r="K511" s="112"/>
      <c r="L511" s="112"/>
      <c r="M511" s="106" t="s">
        <v>111</v>
      </c>
      <c r="N511" s="2170" t="s">
        <v>111</v>
      </c>
      <c r="O511" s="174"/>
      <c r="P511" s="32"/>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row>
    <row r="512" spans="1:41" ht="12" customHeight="1">
      <c r="A512" s="32"/>
      <c r="B512" s="676"/>
      <c r="C512" s="650"/>
      <c r="D512" s="650"/>
      <c r="E512" s="650"/>
      <c r="F512" s="813"/>
      <c r="G512" s="650"/>
      <c r="H512" s="634"/>
      <c r="I512" s="634"/>
      <c r="J512" s="634"/>
      <c r="K512" s="634"/>
      <c r="L512" s="634"/>
      <c r="M512" s="875"/>
      <c r="N512" s="2163"/>
      <c r="O512" s="174"/>
      <c r="P512" s="32"/>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row>
    <row r="513" spans="1:41" ht="12" customHeight="1">
      <c r="A513" s="32"/>
      <c r="B513" s="676"/>
      <c r="C513" s="650"/>
      <c r="D513" s="650"/>
      <c r="E513" s="650"/>
      <c r="F513" s="813"/>
      <c r="G513" s="650"/>
      <c r="H513" s="634"/>
      <c r="I513" s="634"/>
      <c r="J513" s="634"/>
      <c r="K513" s="634"/>
      <c r="L513" s="634"/>
      <c r="M513" s="875"/>
      <c r="N513" s="2163"/>
      <c r="O513" s="174"/>
      <c r="P513" s="32"/>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row>
    <row r="514" spans="1:41" ht="12" customHeight="1">
      <c r="A514" s="32"/>
      <c r="B514" s="676"/>
      <c r="C514" s="650"/>
      <c r="D514" s="650"/>
      <c r="E514" s="650"/>
      <c r="F514" s="813"/>
      <c r="G514" s="650"/>
      <c r="H514" s="634"/>
      <c r="I514" s="634"/>
      <c r="J514" s="634"/>
      <c r="K514" s="634"/>
      <c r="L514" s="634"/>
      <c r="M514" s="875"/>
      <c r="N514" s="2163"/>
      <c r="O514" s="174"/>
      <c r="P514" s="32"/>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row>
    <row r="515" spans="1:41" ht="12" customHeight="1">
      <c r="A515" s="32"/>
      <c r="B515" s="676"/>
      <c r="C515" s="650"/>
      <c r="D515" s="650"/>
      <c r="E515" s="650"/>
      <c r="F515" s="813"/>
      <c r="G515" s="650"/>
      <c r="H515" s="634"/>
      <c r="I515" s="634"/>
      <c r="J515" s="634"/>
      <c r="K515" s="634"/>
      <c r="L515" s="634"/>
      <c r="M515" s="875"/>
      <c r="N515" s="2163"/>
      <c r="O515" s="174"/>
      <c r="P515" s="32"/>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row>
    <row r="516" spans="1:41" ht="12" customHeight="1">
      <c r="A516" s="32"/>
      <c r="B516" s="676"/>
      <c r="C516" s="650"/>
      <c r="D516" s="650"/>
      <c r="E516" s="650"/>
      <c r="F516" s="813"/>
      <c r="G516" s="650"/>
      <c r="H516" s="634"/>
      <c r="I516" s="634"/>
      <c r="J516" s="634"/>
      <c r="K516" s="634"/>
      <c r="L516" s="634"/>
      <c r="M516" s="875"/>
      <c r="N516" s="2163"/>
      <c r="O516" s="174"/>
      <c r="P516" s="32"/>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row>
    <row r="517" spans="1:41" ht="12" customHeight="1">
      <c r="A517" s="32"/>
      <c r="B517" s="676"/>
      <c r="C517" s="650"/>
      <c r="D517" s="650"/>
      <c r="E517" s="650"/>
      <c r="F517" s="813"/>
      <c r="G517" s="650"/>
      <c r="H517" s="634"/>
      <c r="I517" s="634"/>
      <c r="J517" s="634"/>
      <c r="K517" s="634"/>
      <c r="L517" s="634"/>
      <c r="M517" s="875"/>
      <c r="N517" s="2163"/>
      <c r="O517" s="174"/>
      <c r="P517" s="32"/>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row>
    <row r="518" spans="1:41" ht="12" customHeight="1">
      <c r="A518" s="32"/>
      <c r="B518" s="232"/>
      <c r="C518" s="35"/>
      <c r="D518" s="35"/>
      <c r="E518" s="35"/>
      <c r="F518" s="35"/>
      <c r="G518" s="35"/>
      <c r="H518" s="112"/>
      <c r="I518" s="112"/>
      <c r="J518" s="112"/>
      <c r="K518" s="112"/>
      <c r="L518" s="112"/>
      <c r="M518" s="112"/>
      <c r="N518" s="2171"/>
      <c r="O518" s="119"/>
      <c r="P518" s="32"/>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row>
    <row r="519" spans="1:41" ht="12" customHeight="1">
      <c r="A519" s="32"/>
      <c r="B519" s="232"/>
      <c r="C519" s="35"/>
      <c r="D519" s="35"/>
      <c r="E519" s="35"/>
      <c r="F519" s="35"/>
      <c r="G519" s="35"/>
      <c r="H519" s="112"/>
      <c r="I519" s="112"/>
      <c r="J519" s="112"/>
      <c r="K519" s="112"/>
      <c r="L519" s="112"/>
      <c r="M519" s="112"/>
      <c r="N519" s="231"/>
      <c r="O519" s="119"/>
      <c r="P519" s="32"/>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row>
    <row r="520" spans="1:41" ht="12" customHeight="1">
      <c r="A520" s="32"/>
      <c r="B520" s="236" t="s">
        <v>467</v>
      </c>
      <c r="C520" s="213"/>
      <c r="D520" s="213"/>
      <c r="E520" s="213"/>
      <c r="F520" s="1652"/>
      <c r="G520" s="213"/>
      <c r="H520" s="214"/>
      <c r="I520" s="214"/>
      <c r="J520" s="214"/>
      <c r="K520" s="214"/>
      <c r="L520" s="214"/>
      <c r="M520" s="214"/>
      <c r="N520" s="215"/>
      <c r="O520" s="211" t="s">
        <v>468</v>
      </c>
      <c r="P520" s="32"/>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row>
    <row r="521" spans="1:41" ht="36" customHeight="1">
      <c r="A521" s="32"/>
      <c r="B521" s="220" t="s">
        <v>469</v>
      </c>
      <c r="C521" s="32"/>
      <c r="D521" s="32"/>
      <c r="E521" s="32"/>
      <c r="F521" s="452"/>
      <c r="G521" s="32"/>
      <c r="H521" s="47"/>
      <c r="I521" s="47"/>
      <c r="J521" s="47"/>
      <c r="K521" s="47"/>
      <c r="L521" s="47"/>
      <c r="M521" s="47"/>
      <c r="N521" s="227"/>
      <c r="O521" s="174"/>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row>
    <row r="522" spans="1:41" ht="12" customHeight="1">
      <c r="A522" s="32"/>
      <c r="B522" s="670"/>
      <c r="C522" s="650"/>
      <c r="D522" s="650"/>
      <c r="E522" s="650"/>
      <c r="F522" s="813"/>
      <c r="G522" s="650"/>
      <c r="H522" s="634"/>
      <c r="I522" s="634"/>
      <c r="J522" s="634"/>
      <c r="K522" s="634"/>
      <c r="L522" s="634"/>
      <c r="M522" s="634"/>
      <c r="N522" s="669"/>
      <c r="O522" s="174"/>
      <c r="P522" s="32"/>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row>
    <row r="523" spans="1:41" ht="12" customHeight="1">
      <c r="A523" s="32"/>
      <c r="B523" s="670"/>
      <c r="C523" s="650"/>
      <c r="D523" s="650"/>
      <c r="E523" s="650"/>
      <c r="F523" s="813"/>
      <c r="G523" s="650"/>
      <c r="H523" s="634"/>
      <c r="I523" s="634"/>
      <c r="J523" s="634"/>
      <c r="K523" s="634"/>
      <c r="L523" s="634"/>
      <c r="M523" s="634"/>
      <c r="N523" s="669"/>
      <c r="O523" s="174"/>
      <c r="P523" s="32"/>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row>
    <row r="524" spans="1:41" ht="12" customHeight="1">
      <c r="A524" s="32"/>
      <c r="B524" s="670"/>
      <c r="C524" s="650"/>
      <c r="D524" s="650"/>
      <c r="E524" s="650"/>
      <c r="F524" s="813"/>
      <c r="G524" s="650"/>
      <c r="H524" s="634"/>
      <c r="I524" s="634"/>
      <c r="J524" s="634"/>
      <c r="K524" s="634"/>
      <c r="L524" s="634"/>
      <c r="M524" s="634"/>
      <c r="N524" s="669"/>
      <c r="O524" s="174"/>
      <c r="P524" s="32"/>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row>
    <row r="525" spans="1:41" ht="12" customHeight="1">
      <c r="A525" s="32"/>
      <c r="B525" s="670"/>
      <c r="C525" s="650"/>
      <c r="D525" s="650"/>
      <c r="E525" s="650"/>
      <c r="F525" s="813"/>
      <c r="G525" s="650"/>
      <c r="H525" s="634"/>
      <c r="I525" s="634"/>
      <c r="J525" s="634"/>
      <c r="K525" s="634"/>
      <c r="L525" s="634"/>
      <c r="M525" s="634"/>
      <c r="N525" s="669"/>
      <c r="O525" s="174"/>
      <c r="P525" s="32"/>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row>
    <row r="526" spans="1:41" ht="12" customHeight="1">
      <c r="A526" s="32"/>
      <c r="B526" s="671"/>
      <c r="C526" s="664"/>
      <c r="D526" s="664"/>
      <c r="E526" s="664"/>
      <c r="F526" s="733"/>
      <c r="G526" s="664"/>
      <c r="H526" s="643"/>
      <c r="I526" s="643"/>
      <c r="J526" s="643"/>
      <c r="K526" s="643"/>
      <c r="L526" s="643"/>
      <c r="M526" s="643"/>
      <c r="N526" s="672"/>
      <c r="O526" s="175"/>
      <c r="P526" s="32"/>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row>
    <row r="527" spans="1:41" ht="12" customHeight="1">
      <c r="A527" s="32"/>
      <c r="B527" s="237"/>
      <c r="C527" s="238"/>
      <c r="D527" s="238"/>
      <c r="E527" s="238"/>
      <c r="F527" s="1660"/>
      <c r="G527" s="238"/>
      <c r="H527" s="239"/>
      <c r="I527" s="239"/>
      <c r="J527" s="239"/>
      <c r="K527" s="239"/>
      <c r="L527" s="239"/>
      <c r="M527" s="239"/>
      <c r="N527" s="240"/>
      <c r="O527" s="119"/>
      <c r="P527" s="32"/>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row>
    <row r="528" spans="1:41" ht="12" customHeight="1">
      <c r="A528" s="32"/>
      <c r="B528" s="102"/>
      <c r="C528" s="35"/>
      <c r="D528" s="35"/>
      <c r="E528" s="35"/>
      <c r="F528" s="35"/>
      <c r="G528" s="35"/>
      <c r="H528" s="112"/>
      <c r="I528" s="112"/>
      <c r="J528" s="112"/>
      <c r="K528" s="112"/>
      <c r="L528" s="112"/>
      <c r="M528" s="112"/>
      <c r="N528" s="112"/>
      <c r="O528" s="119"/>
      <c r="P528" s="32"/>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row>
    <row r="529" spans="1:41" ht="12" customHeight="1">
      <c r="A529" s="32"/>
      <c r="B529" s="102"/>
      <c r="C529" s="35"/>
      <c r="D529" s="35"/>
      <c r="E529" s="35"/>
      <c r="F529" s="35"/>
      <c r="G529" s="35"/>
      <c r="H529" s="112"/>
      <c r="I529" s="112"/>
      <c r="J529" s="112"/>
      <c r="K529" s="112"/>
      <c r="L529" s="112"/>
      <c r="M529" s="112"/>
      <c r="N529" s="112"/>
      <c r="O529" s="119"/>
      <c r="P529" s="32"/>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row>
    <row r="530" spans="1:41" ht="12" customHeight="1">
      <c r="A530" s="32"/>
      <c r="B530" s="2092"/>
      <c r="C530" s="2093"/>
      <c r="D530" s="2093"/>
      <c r="E530" s="2093"/>
      <c r="F530" s="2093"/>
      <c r="G530" s="2093"/>
      <c r="H530" s="2094"/>
      <c r="I530" s="2094"/>
      <c r="J530" s="112"/>
      <c r="K530" s="112"/>
      <c r="L530" s="112"/>
      <c r="M530" s="112"/>
      <c r="N530" s="112"/>
      <c r="O530" s="119"/>
      <c r="P530" s="32"/>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row>
    <row r="531" spans="1:41" ht="12" customHeight="1">
      <c r="A531" s="32"/>
      <c r="B531" s="35"/>
      <c r="C531" s="35"/>
      <c r="D531" s="35"/>
      <c r="E531" s="35"/>
      <c r="F531" s="35"/>
      <c r="G531" s="35"/>
      <c r="H531" s="112"/>
      <c r="I531" s="112"/>
      <c r="J531" s="112"/>
      <c r="K531" s="112"/>
      <c r="L531" s="112"/>
      <c r="M531" s="112"/>
      <c r="N531" s="112"/>
      <c r="O531" s="119"/>
      <c r="P531" s="32"/>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row>
    <row r="532" spans="1:41" ht="48" customHeight="1">
      <c r="A532" s="32"/>
      <c r="B532" s="2442" t="s">
        <v>470</v>
      </c>
      <c r="C532" s="2342"/>
      <c r="D532" s="2342"/>
      <c r="E532" s="2342"/>
      <c r="F532" s="2342"/>
      <c r="G532" s="2342"/>
      <c r="H532" s="2342"/>
      <c r="I532" s="2342"/>
      <c r="J532" s="2342"/>
      <c r="K532" s="2342"/>
      <c r="L532" s="2342"/>
      <c r="M532" s="2342"/>
      <c r="N532" s="2342"/>
      <c r="O532" s="241" t="s">
        <v>471</v>
      </c>
      <c r="P532" s="32"/>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row>
    <row r="533" spans="1:41" ht="12" customHeight="1">
      <c r="A533" s="14"/>
      <c r="B533" s="12"/>
      <c r="C533" s="242"/>
      <c r="D533" s="242"/>
      <c r="E533" s="242"/>
      <c r="F533" s="242"/>
      <c r="G533" s="242"/>
      <c r="H533" s="242"/>
      <c r="I533" s="242"/>
      <c r="J533" s="242"/>
      <c r="K533" s="242"/>
      <c r="L533" s="242"/>
      <c r="M533" s="242"/>
      <c r="N533" s="242"/>
      <c r="O533" s="119"/>
      <c r="P533" s="32"/>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row>
    <row r="534" spans="1:41" ht="12" customHeight="1">
      <c r="A534" s="1064"/>
      <c r="B534" s="2442" t="s">
        <v>472</v>
      </c>
      <c r="C534" s="2342"/>
      <c r="D534" s="2342"/>
      <c r="E534" s="2342"/>
      <c r="F534" s="2342"/>
      <c r="G534" s="2342"/>
      <c r="H534" s="2342"/>
      <c r="I534" s="2342"/>
      <c r="J534" s="2342"/>
      <c r="K534" s="2342"/>
      <c r="L534" s="2342"/>
      <c r="M534" s="2342"/>
      <c r="N534" s="2342"/>
      <c r="O534" s="166" t="s">
        <v>471</v>
      </c>
      <c r="P534" s="1064"/>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row>
    <row r="535" spans="1:41" ht="12" customHeight="1">
      <c r="A535" s="1064"/>
      <c r="B535" s="86"/>
      <c r="C535" s="242"/>
      <c r="D535" s="242"/>
      <c r="E535" s="242"/>
      <c r="F535" s="242"/>
      <c r="G535" s="242"/>
      <c r="H535" s="242"/>
      <c r="I535" s="242"/>
      <c r="J535" s="242"/>
      <c r="K535" s="242"/>
      <c r="L535" s="242"/>
      <c r="M535" s="242"/>
      <c r="N535" s="242"/>
      <c r="O535" s="119"/>
      <c r="P535" s="32"/>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row>
    <row r="536" spans="1:41" ht="12" customHeight="1">
      <c r="A536" s="1064"/>
      <c r="B536" s="636" t="s">
        <v>473</v>
      </c>
      <c r="C536" s="243"/>
      <c r="D536" s="243"/>
      <c r="E536" s="243"/>
      <c r="F536" s="1661"/>
      <c r="G536" s="242"/>
      <c r="H536" s="242"/>
      <c r="I536" s="242"/>
      <c r="J536" s="242"/>
      <c r="K536" s="242"/>
      <c r="L536" s="242"/>
      <c r="M536" s="242"/>
      <c r="N536" s="242"/>
      <c r="O536" s="119"/>
      <c r="P536" s="32"/>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row>
    <row r="537" spans="1:41" ht="12" customHeight="1">
      <c r="A537" s="1064"/>
      <c r="B537" s="242"/>
      <c r="C537" s="242"/>
      <c r="D537" s="242"/>
      <c r="E537" s="242"/>
      <c r="F537" s="242"/>
      <c r="G537" s="242"/>
      <c r="H537" s="242"/>
      <c r="I537" s="242"/>
      <c r="J537" s="242"/>
      <c r="K537" s="242"/>
      <c r="L537" s="242"/>
      <c r="M537" s="242"/>
      <c r="N537" s="242"/>
      <c r="O537" s="119"/>
      <c r="P537" s="32"/>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row>
    <row r="538" spans="1:41" ht="12" customHeight="1">
      <c r="A538" s="1064"/>
      <c r="B538" s="244" t="s">
        <v>474</v>
      </c>
      <c r="D538" s="98"/>
      <c r="E538" s="245"/>
      <c r="F538" s="245"/>
      <c r="G538" s="2440" t="s">
        <v>475</v>
      </c>
      <c r="H538" s="2342"/>
      <c r="I538" s="2441" t="s">
        <v>476</v>
      </c>
      <c r="J538" s="2342"/>
      <c r="K538" s="2342"/>
      <c r="L538" s="2342"/>
      <c r="M538" s="2342"/>
      <c r="N538" s="245"/>
      <c r="O538" s="119"/>
      <c r="P538" s="32"/>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row>
    <row r="539" spans="1:41" ht="12" customHeight="1">
      <c r="A539" s="1712"/>
      <c r="B539" s="247" t="s">
        <v>248</v>
      </c>
      <c r="C539" s="103"/>
      <c r="D539" s="248"/>
      <c r="E539" s="2436"/>
      <c r="F539" s="2437"/>
      <c r="G539" s="2438"/>
      <c r="H539" s="248"/>
      <c r="I539" s="677"/>
      <c r="J539" s="677"/>
      <c r="K539" s="677"/>
      <c r="L539" s="677"/>
      <c r="M539" s="677"/>
      <c r="N539" s="677"/>
      <c r="O539" s="249"/>
      <c r="P539" s="190"/>
      <c r="Q539" s="247"/>
      <c r="R539" s="247"/>
      <c r="S539" s="247"/>
      <c r="T539" s="247"/>
      <c r="U539" s="247"/>
      <c r="V539" s="247"/>
      <c r="W539" s="247"/>
      <c r="X539" s="247"/>
      <c r="Y539" s="247"/>
      <c r="Z539" s="247"/>
      <c r="AA539" s="247"/>
      <c r="AB539" s="247"/>
      <c r="AC539" s="247"/>
      <c r="AD539" s="247"/>
      <c r="AE539" s="247"/>
      <c r="AF539" s="247"/>
      <c r="AG539" s="247"/>
      <c r="AH539" s="247"/>
      <c r="AI539" s="247"/>
      <c r="AJ539" s="247"/>
      <c r="AK539" s="247"/>
      <c r="AL539" s="247"/>
      <c r="AM539" s="247"/>
      <c r="AN539" s="247"/>
      <c r="AO539" s="247"/>
    </row>
    <row r="540" spans="1:41" ht="12" customHeight="1">
      <c r="A540" s="1712"/>
      <c r="B540" s="242" t="s">
        <v>249</v>
      </c>
      <c r="C540" s="103"/>
      <c r="D540" s="248"/>
      <c r="E540" s="2436"/>
      <c r="F540" s="2437"/>
      <c r="G540" s="2438"/>
      <c r="H540" s="248"/>
      <c r="I540" s="677"/>
      <c r="J540" s="677"/>
      <c r="K540" s="677"/>
      <c r="L540" s="677"/>
      <c r="M540" s="677"/>
      <c r="N540" s="677"/>
      <c r="O540" s="117"/>
      <c r="P540" s="32"/>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row>
    <row r="541" spans="1:41" ht="12" customHeight="1">
      <c r="A541" s="1712"/>
      <c r="B541" s="242" t="s">
        <v>477</v>
      </c>
      <c r="C541" s="103"/>
      <c r="D541" s="248"/>
      <c r="E541" s="2436"/>
      <c r="F541" s="2437"/>
      <c r="G541" s="2438"/>
      <c r="H541" s="248"/>
      <c r="I541" s="677"/>
      <c r="J541" s="677"/>
      <c r="K541" s="677"/>
      <c r="L541" s="677"/>
      <c r="M541" s="677"/>
      <c r="N541" s="677"/>
      <c r="O541" s="117"/>
      <c r="P541" s="32"/>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row>
    <row r="542" spans="1:41" ht="12" customHeight="1">
      <c r="A542" s="1064"/>
      <c r="B542" s="242" t="s">
        <v>261</v>
      </c>
      <c r="C542" s="103"/>
      <c r="D542" s="248"/>
      <c r="E542" s="2436"/>
      <c r="F542" s="2437"/>
      <c r="G542" s="2438"/>
      <c r="H542" s="248"/>
      <c r="I542" s="677"/>
      <c r="J542" s="677"/>
      <c r="K542" s="677"/>
      <c r="L542" s="677"/>
      <c r="M542" s="677"/>
      <c r="N542" s="677"/>
      <c r="O542" s="117"/>
      <c r="P542" s="32"/>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row>
    <row r="543" spans="1:41" ht="12" customHeight="1">
      <c r="A543" s="1064"/>
      <c r="B543" s="89" t="s">
        <v>260</v>
      </c>
      <c r="C543" s="103"/>
      <c r="D543" s="248"/>
      <c r="E543" s="2436"/>
      <c r="F543" s="2437"/>
      <c r="G543" s="2438"/>
      <c r="H543" s="248"/>
      <c r="I543" s="677"/>
      <c r="J543" s="677"/>
      <c r="K543" s="677"/>
      <c r="L543" s="677"/>
      <c r="M543" s="677"/>
      <c r="N543" s="677"/>
      <c r="O543" s="117"/>
      <c r="P543" s="32"/>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row>
    <row r="544" spans="1:41" ht="12" customHeight="1">
      <c r="A544" s="1064"/>
      <c r="B544" s="250" t="s">
        <v>241</v>
      </c>
      <c r="C544" s="103"/>
      <c r="D544" s="248"/>
      <c r="E544" s="2436"/>
      <c r="F544" s="2437"/>
      <c r="G544" s="2438"/>
      <c r="H544" s="248"/>
      <c r="I544" s="677"/>
      <c r="J544" s="677"/>
      <c r="K544" s="677"/>
      <c r="L544" s="677"/>
      <c r="M544" s="677"/>
      <c r="N544" s="677"/>
      <c r="O544" s="117"/>
      <c r="P544" s="32"/>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row>
    <row r="545" spans="1:41" ht="12" customHeight="1">
      <c r="A545" s="1064"/>
      <c r="B545" s="250" t="s">
        <v>242</v>
      </c>
      <c r="C545" s="103"/>
      <c r="D545" s="248"/>
      <c r="E545" s="2436"/>
      <c r="F545" s="2437"/>
      <c r="G545" s="2438"/>
      <c r="H545" s="248"/>
      <c r="I545" s="677"/>
      <c r="J545" s="677"/>
      <c r="K545" s="677"/>
      <c r="L545" s="677"/>
      <c r="M545" s="677"/>
      <c r="N545" s="677"/>
      <c r="O545" s="117"/>
      <c r="P545" s="32"/>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row>
    <row r="546" spans="1:41" ht="12" customHeight="1">
      <c r="A546" s="1064"/>
      <c r="B546" s="250" t="s">
        <v>243</v>
      </c>
      <c r="C546" s="103"/>
      <c r="D546" s="248"/>
      <c r="E546" s="2436"/>
      <c r="F546" s="2437"/>
      <c r="G546" s="2438"/>
      <c r="H546" s="248"/>
      <c r="I546" s="677"/>
      <c r="J546" s="677"/>
      <c r="K546" s="677"/>
      <c r="L546" s="677"/>
      <c r="M546" s="677"/>
      <c r="N546" s="677"/>
      <c r="O546" s="117"/>
      <c r="P546" s="32"/>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row>
    <row r="547" spans="1:41" ht="12" customHeight="1">
      <c r="A547" s="1064"/>
      <c r="B547" s="250" t="s">
        <v>244</v>
      </c>
      <c r="C547" s="103"/>
      <c r="D547" s="248"/>
      <c r="E547" s="2436"/>
      <c r="F547" s="2437"/>
      <c r="G547" s="2438"/>
      <c r="H547" s="248"/>
      <c r="I547" s="677"/>
      <c r="J547" s="677"/>
      <c r="K547" s="677"/>
      <c r="L547" s="677"/>
      <c r="M547" s="677"/>
      <c r="N547" s="677"/>
      <c r="O547" s="117"/>
      <c r="P547" s="32"/>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row>
    <row r="548" spans="1:41" ht="12" customHeight="1">
      <c r="A548" s="1064"/>
      <c r="B548" s="250" t="s">
        <v>245</v>
      </c>
      <c r="C548" s="103"/>
      <c r="D548" s="248"/>
      <c r="E548" s="2436"/>
      <c r="F548" s="2437"/>
      <c r="G548" s="2438"/>
      <c r="H548" s="248"/>
      <c r="I548" s="677"/>
      <c r="J548" s="677"/>
      <c r="K548" s="677"/>
      <c r="L548" s="677"/>
      <c r="M548" s="677"/>
      <c r="N548" s="677"/>
      <c r="O548" s="117"/>
      <c r="P548" s="32"/>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row>
    <row r="549" spans="1:41" ht="12" customHeight="1">
      <c r="A549" s="1064"/>
      <c r="B549" s="250" t="s">
        <v>246</v>
      </c>
      <c r="C549" s="103"/>
      <c r="D549" s="248"/>
      <c r="E549" s="2436"/>
      <c r="F549" s="2437"/>
      <c r="G549" s="2438"/>
      <c r="H549" s="248"/>
      <c r="I549" s="677"/>
      <c r="J549" s="677"/>
      <c r="K549" s="677"/>
      <c r="L549" s="677"/>
      <c r="M549" s="677"/>
      <c r="N549" s="677"/>
      <c r="O549" s="117"/>
      <c r="P549" s="32"/>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row>
    <row r="550" spans="1:41" ht="12" customHeight="1">
      <c r="A550" s="1064"/>
      <c r="B550" s="636" t="s">
        <v>247</v>
      </c>
      <c r="C550" s="103"/>
      <c r="D550" s="248"/>
      <c r="E550" s="2436"/>
      <c r="F550" s="2437"/>
      <c r="G550" s="2438"/>
      <c r="H550" s="248"/>
      <c r="I550" s="677"/>
      <c r="J550" s="677"/>
      <c r="K550" s="677"/>
      <c r="L550" s="677"/>
      <c r="M550" s="677"/>
      <c r="N550" s="677"/>
      <c r="O550" s="117"/>
      <c r="P550" s="32"/>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row>
    <row r="551" spans="1:41" ht="12" customHeight="1">
      <c r="A551" s="1064"/>
      <c r="B551" s="242"/>
      <c r="C551" s="103"/>
      <c r="D551" s="103"/>
      <c r="E551" s="103"/>
      <c r="F551" s="103"/>
      <c r="G551" s="103"/>
      <c r="H551" s="103"/>
      <c r="I551" s="103"/>
      <c r="J551" s="103"/>
      <c r="K551" s="103"/>
      <c r="L551" s="103"/>
      <c r="M551" s="103"/>
      <c r="N551" s="103"/>
      <c r="O551" s="119"/>
      <c r="P551" s="32"/>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row>
    <row r="552" spans="1:41" ht="12" customHeight="1">
      <c r="A552" s="1195"/>
      <c r="B552" s="2439" t="s">
        <v>478</v>
      </c>
      <c r="C552" s="2342"/>
      <c r="D552" s="2342"/>
      <c r="E552" s="2342"/>
      <c r="F552" s="2342"/>
      <c r="G552" s="2342"/>
      <c r="H552" s="2342"/>
      <c r="I552" s="2342"/>
      <c r="J552" s="2342"/>
      <c r="K552" s="2342"/>
      <c r="L552" s="2342"/>
      <c r="M552" s="2342"/>
      <c r="N552" s="2342"/>
      <c r="O552" s="241" t="s">
        <v>479</v>
      </c>
      <c r="P552" s="32"/>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row>
    <row r="553" spans="1:41" ht="31.5" customHeight="1">
      <c r="A553" s="1064"/>
      <c r="B553" s="242"/>
      <c r="C553" s="242"/>
      <c r="D553" s="242"/>
      <c r="E553" s="242"/>
      <c r="F553" s="242"/>
      <c r="G553" s="242"/>
      <c r="H553" s="35"/>
      <c r="I553" s="35"/>
      <c r="J553" s="246" t="s">
        <v>480</v>
      </c>
      <c r="K553" s="246" t="s">
        <v>481</v>
      </c>
      <c r="L553" s="246" t="s">
        <v>482</v>
      </c>
      <c r="M553" s="246" t="s">
        <v>483</v>
      </c>
      <c r="N553" s="246" t="s">
        <v>484</v>
      </c>
      <c r="O553" s="119"/>
      <c r="P553" s="32"/>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row>
    <row r="554" spans="1:41" ht="12" customHeight="1">
      <c r="A554" s="1064"/>
      <c r="C554" s="242"/>
      <c r="D554" s="242"/>
      <c r="E554" s="242"/>
      <c r="F554" s="242"/>
      <c r="G554" s="242"/>
      <c r="H554" s="35"/>
      <c r="I554" s="35"/>
      <c r="J554" s="246" t="s">
        <v>111</v>
      </c>
      <c r="K554" s="246" t="s">
        <v>111</v>
      </c>
      <c r="L554" s="246" t="s">
        <v>111</v>
      </c>
      <c r="M554" s="246" t="s">
        <v>111</v>
      </c>
      <c r="N554" s="246" t="s">
        <v>111</v>
      </c>
      <c r="O554" s="119"/>
      <c r="P554" s="32"/>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row>
    <row r="555" spans="1:41" ht="12" customHeight="1">
      <c r="A555" s="1064"/>
      <c r="B555" s="242"/>
      <c r="C555" s="242"/>
      <c r="D555" s="242"/>
      <c r="E555" s="242"/>
      <c r="F555" s="242"/>
      <c r="G555" s="242"/>
      <c r="H555" s="35"/>
      <c r="I555" s="35"/>
      <c r="J555" s="245"/>
      <c r="K555" s="245"/>
      <c r="L555" s="245"/>
      <c r="M555" s="251"/>
      <c r="N555" s="251"/>
      <c r="O555" s="252" t="s">
        <v>485</v>
      </c>
      <c r="P555" s="32"/>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row>
    <row r="556" spans="1:41" ht="12" customHeight="1">
      <c r="A556" s="1064"/>
      <c r="B556" s="247" t="s">
        <v>248</v>
      </c>
      <c r="C556" s="242"/>
      <c r="D556" s="242"/>
      <c r="E556" s="242"/>
      <c r="F556" s="242"/>
      <c r="G556" s="242"/>
      <c r="H556" s="35"/>
      <c r="I556" s="35"/>
      <c r="J556" s="915"/>
      <c r="K556" s="915"/>
      <c r="L556" s="915"/>
      <c r="M556" s="916">
        <f t="shared" ref="M556:M567" si="91">SUM(J556:L556)</f>
        <v>0</v>
      </c>
      <c r="N556" s="915"/>
      <c r="O556" s="117"/>
      <c r="P556" s="32"/>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row>
    <row r="557" spans="1:41" ht="12" customHeight="1">
      <c r="A557" s="1064"/>
      <c r="B557" s="242" t="s">
        <v>249</v>
      </c>
      <c r="C557" s="242"/>
      <c r="D557" s="242"/>
      <c r="E557" s="242"/>
      <c r="F557" s="242"/>
      <c r="G557" s="242"/>
      <c r="H557" s="35"/>
      <c r="I557" s="35"/>
      <c r="J557" s="915"/>
      <c r="K557" s="915"/>
      <c r="L557" s="915"/>
      <c r="M557" s="916">
        <f t="shared" si="91"/>
        <v>0</v>
      </c>
      <c r="N557" s="915"/>
      <c r="O557" s="117"/>
      <c r="P557" s="32"/>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row>
    <row r="558" spans="1:41" ht="12" customHeight="1">
      <c r="A558" s="1064"/>
      <c r="B558" s="242" t="s">
        <v>477</v>
      </c>
      <c r="C558" s="242"/>
      <c r="D558" s="242"/>
      <c r="E558" s="242"/>
      <c r="F558" s="242"/>
      <c r="G558" s="242"/>
      <c r="H558" s="35"/>
      <c r="I558" s="35"/>
      <c r="J558" s="915"/>
      <c r="K558" s="915"/>
      <c r="L558" s="915"/>
      <c r="M558" s="916">
        <f t="shared" si="91"/>
        <v>0</v>
      </c>
      <c r="N558" s="915"/>
      <c r="O558" s="117"/>
      <c r="P558" s="32"/>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row>
    <row r="559" spans="1:41" ht="12" customHeight="1">
      <c r="A559" s="1064"/>
      <c r="B559" s="247" t="s">
        <v>261</v>
      </c>
      <c r="C559" s="242"/>
      <c r="D559" s="242"/>
      <c r="E559" s="242"/>
      <c r="F559" s="242"/>
      <c r="G559" s="242"/>
      <c r="H559" s="35"/>
      <c r="I559" s="35"/>
      <c r="J559" s="915"/>
      <c r="K559" s="915"/>
      <c r="L559" s="915"/>
      <c r="M559" s="916">
        <f t="shared" si="91"/>
        <v>0</v>
      </c>
      <c r="N559" s="915"/>
      <c r="O559" s="117"/>
      <c r="P559" s="32"/>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row>
    <row r="560" spans="1:41" ht="12" customHeight="1">
      <c r="A560" s="1064"/>
      <c r="B560" s="247" t="s">
        <v>260</v>
      </c>
      <c r="C560" s="242"/>
      <c r="D560" s="242"/>
      <c r="E560" s="242"/>
      <c r="F560" s="242"/>
      <c r="G560" s="242"/>
      <c r="H560" s="35"/>
      <c r="I560" s="35"/>
      <c r="J560" s="915"/>
      <c r="K560" s="915"/>
      <c r="L560" s="915"/>
      <c r="M560" s="916">
        <f t="shared" si="91"/>
        <v>0</v>
      </c>
      <c r="N560" s="915"/>
      <c r="O560" s="117"/>
      <c r="P560" s="32"/>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row>
    <row r="561" spans="1:41" ht="12" customHeight="1">
      <c r="A561" s="1064"/>
      <c r="B561" s="242" t="s">
        <v>241</v>
      </c>
      <c r="C561" s="242"/>
      <c r="D561" s="242"/>
      <c r="E561" s="242"/>
      <c r="F561" s="242"/>
      <c r="G561" s="242"/>
      <c r="H561" s="35"/>
      <c r="I561" s="35"/>
      <c r="J561" s="915"/>
      <c r="K561" s="915"/>
      <c r="L561" s="915"/>
      <c r="M561" s="916">
        <f t="shared" si="91"/>
        <v>0</v>
      </c>
      <c r="N561" s="915"/>
      <c r="O561" s="117"/>
      <c r="P561" s="32"/>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row>
    <row r="562" spans="1:41" ht="12" customHeight="1">
      <c r="A562" s="1064"/>
      <c r="B562" s="242" t="s">
        <v>242</v>
      </c>
      <c r="C562" s="242"/>
      <c r="D562" s="242"/>
      <c r="E562" s="242"/>
      <c r="F562" s="242"/>
      <c r="G562" s="242"/>
      <c r="H562" s="35"/>
      <c r="I562" s="35"/>
      <c r="J562" s="915"/>
      <c r="K562" s="915"/>
      <c r="L562" s="915"/>
      <c r="M562" s="916">
        <f t="shared" si="91"/>
        <v>0</v>
      </c>
      <c r="N562" s="915"/>
      <c r="O562" s="117"/>
      <c r="P562" s="32"/>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row>
    <row r="563" spans="1:41" ht="12" customHeight="1">
      <c r="A563" s="1064"/>
      <c r="B563" s="242" t="s">
        <v>243</v>
      </c>
      <c r="C563" s="242"/>
      <c r="D563" s="242"/>
      <c r="E563" s="242"/>
      <c r="F563" s="242"/>
      <c r="G563" s="242"/>
      <c r="H563" s="35"/>
      <c r="I563" s="35"/>
      <c r="J563" s="915"/>
      <c r="K563" s="915"/>
      <c r="L563" s="915"/>
      <c r="M563" s="916">
        <f t="shared" si="91"/>
        <v>0</v>
      </c>
      <c r="N563" s="915"/>
      <c r="O563" s="117"/>
      <c r="P563" s="32"/>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row>
    <row r="564" spans="1:41" ht="12" customHeight="1">
      <c r="A564" s="1064"/>
      <c r="B564" s="242" t="s">
        <v>244</v>
      </c>
      <c r="C564" s="242"/>
      <c r="D564" s="242"/>
      <c r="E564" s="242"/>
      <c r="F564" s="242"/>
      <c r="G564" s="242"/>
      <c r="H564" s="35"/>
      <c r="I564" s="35"/>
      <c r="J564" s="915"/>
      <c r="K564" s="915"/>
      <c r="L564" s="915"/>
      <c r="M564" s="916">
        <f t="shared" si="91"/>
        <v>0</v>
      </c>
      <c r="N564" s="915"/>
      <c r="O564" s="117"/>
      <c r="P564" s="32"/>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row>
    <row r="565" spans="1:41" ht="12" customHeight="1">
      <c r="A565" s="1064"/>
      <c r="B565" s="247" t="s">
        <v>245</v>
      </c>
      <c r="C565" s="242"/>
      <c r="D565" s="242"/>
      <c r="E565" s="242"/>
      <c r="F565" s="242"/>
      <c r="G565" s="242"/>
      <c r="H565" s="35"/>
      <c r="I565" s="35"/>
      <c r="J565" s="915"/>
      <c r="K565" s="915"/>
      <c r="L565" s="915"/>
      <c r="M565" s="916">
        <f t="shared" si="91"/>
        <v>0</v>
      </c>
      <c r="N565" s="915"/>
      <c r="O565" s="117"/>
      <c r="P565" s="32"/>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row>
    <row r="566" spans="1:41" ht="12" customHeight="1">
      <c r="A566" s="1064"/>
      <c r="B566" s="247" t="s">
        <v>246</v>
      </c>
      <c r="C566" s="242"/>
      <c r="D566" s="242"/>
      <c r="E566" s="242"/>
      <c r="F566" s="242"/>
      <c r="G566" s="242"/>
      <c r="H566" s="35"/>
      <c r="I566" s="35"/>
      <c r="J566" s="915"/>
      <c r="K566" s="915"/>
      <c r="L566" s="915"/>
      <c r="M566" s="916">
        <f t="shared" si="91"/>
        <v>0</v>
      </c>
      <c r="N566" s="915"/>
      <c r="O566" s="117"/>
      <c r="P566" s="32"/>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row>
    <row r="567" spans="1:41" ht="12" customHeight="1">
      <c r="A567" s="1064"/>
      <c r="B567" s="679" t="s">
        <v>247</v>
      </c>
      <c r="C567" s="242"/>
      <c r="D567" s="242"/>
      <c r="E567" s="242"/>
      <c r="F567" s="242"/>
      <c r="G567" s="242"/>
      <c r="H567" s="35"/>
      <c r="I567" s="35"/>
      <c r="J567" s="915"/>
      <c r="K567" s="915"/>
      <c r="L567" s="915"/>
      <c r="M567" s="916">
        <f t="shared" si="91"/>
        <v>0</v>
      </c>
      <c r="N567" s="915"/>
      <c r="O567" s="117"/>
      <c r="P567" s="32"/>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row>
    <row r="568" spans="1:41" ht="12" customHeight="1">
      <c r="A568" s="1064"/>
      <c r="B568" s="245" t="s">
        <v>2904</v>
      </c>
      <c r="C568" s="242"/>
      <c r="D568" s="242"/>
      <c r="E568" s="242"/>
      <c r="F568" s="242"/>
      <c r="G568" s="242"/>
      <c r="H568" s="35"/>
      <c r="I568" s="35"/>
      <c r="J568" s="917">
        <f>SUM(J556:J567)</f>
        <v>0</v>
      </c>
      <c r="K568" s="917">
        <f>SUM(K556:K567)</f>
        <v>0</v>
      </c>
      <c r="L568" s="917">
        <f>SUM(L556:L567)</f>
        <v>0</v>
      </c>
      <c r="M568" s="917">
        <f>SUM(M556:M567)</f>
        <v>0</v>
      </c>
      <c r="N568" s="917">
        <f>SUM(N556:N567)</f>
        <v>0</v>
      </c>
      <c r="O568" s="119"/>
      <c r="P568" s="32"/>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row>
    <row r="569" spans="1:41" ht="12" customHeight="1">
      <c r="A569" s="1064"/>
      <c r="B569" s="253" t="s">
        <v>308</v>
      </c>
      <c r="C569" s="242"/>
      <c r="D569" s="242"/>
      <c r="E569" s="242"/>
      <c r="F569" s="242"/>
      <c r="G569" s="242"/>
      <c r="H569" s="245"/>
      <c r="I569" s="245"/>
      <c r="J569" s="918"/>
      <c r="K569" s="918"/>
      <c r="L569" s="918"/>
      <c r="M569" s="918"/>
      <c r="N569" s="918"/>
      <c r="O569" s="116"/>
      <c r="P569" s="32"/>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row>
    <row r="570" spans="1:41" ht="12" customHeight="1">
      <c r="A570" s="1064"/>
      <c r="B570" s="253" t="s">
        <v>109</v>
      </c>
      <c r="C570" s="242"/>
      <c r="D570" s="242"/>
      <c r="E570" s="242"/>
      <c r="F570" s="242"/>
      <c r="G570" s="242"/>
      <c r="H570" s="245"/>
      <c r="I570" s="245"/>
      <c r="J570" s="916">
        <f>SUM(J568:J569)</f>
        <v>0</v>
      </c>
      <c r="K570" s="916">
        <f>SUM(K568:K569)</f>
        <v>0</v>
      </c>
      <c r="L570" s="916">
        <f>SUM(L568:L569)</f>
        <v>0</v>
      </c>
      <c r="M570" s="916">
        <f>SUM(M568:M569)</f>
        <v>0</v>
      </c>
      <c r="N570" s="916">
        <f>SUM(N568:N569)</f>
        <v>0</v>
      </c>
      <c r="O570" s="119"/>
      <c r="P570" s="32"/>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row>
    <row r="571" spans="1:41" ht="13.5" customHeight="1">
      <c r="A571" s="1064"/>
      <c r="B571" s="254" t="s">
        <v>486</v>
      </c>
      <c r="C571" s="242"/>
      <c r="D571" s="242"/>
      <c r="E571" s="242"/>
      <c r="F571" s="242"/>
      <c r="G571" s="242"/>
      <c r="H571" s="245"/>
      <c r="I571" s="245"/>
      <c r="J571" s="915"/>
      <c r="K571" s="915"/>
      <c r="L571" s="915"/>
      <c r="M571" s="915"/>
      <c r="N571" s="915"/>
      <c r="O571" s="117"/>
      <c r="P571" s="32"/>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row>
    <row r="572" spans="1:41" ht="12" customHeight="1" thickBot="1">
      <c r="A572" s="1064"/>
      <c r="B572" s="242"/>
      <c r="C572" s="242"/>
      <c r="D572" s="242"/>
      <c r="E572" s="242"/>
      <c r="F572" s="242"/>
      <c r="G572" s="242"/>
      <c r="H572" s="245"/>
      <c r="I572" s="245"/>
      <c r="J572" s="919">
        <f>SUM(J570:J571)</f>
        <v>0</v>
      </c>
      <c r="K572" s="919">
        <f>SUM(K570:K571)</f>
        <v>0</v>
      </c>
      <c r="L572" s="919">
        <f>SUM(L570:L571)</f>
        <v>0</v>
      </c>
      <c r="M572" s="919">
        <f>SUM(M570:M571)</f>
        <v>0</v>
      </c>
      <c r="N572" s="919">
        <f>SUM(N570:N571)</f>
        <v>0</v>
      </c>
      <c r="O572" s="119"/>
      <c r="P572" s="32"/>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row>
    <row r="573" spans="1:41" ht="12" customHeight="1">
      <c r="A573" s="1064"/>
      <c r="B573" s="242"/>
      <c r="C573" s="242"/>
      <c r="D573" s="242"/>
      <c r="E573" s="242"/>
      <c r="F573" s="242"/>
      <c r="G573" s="242"/>
      <c r="H573" s="245"/>
      <c r="I573" s="245"/>
      <c r="J573" s="916"/>
      <c r="K573" s="916"/>
      <c r="L573" s="916"/>
      <c r="M573" s="916"/>
      <c r="N573" s="916"/>
      <c r="O573" s="119"/>
      <c r="P573" s="32"/>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row>
    <row r="574" spans="1:41" ht="12" hidden="1" customHeight="1">
      <c r="A574" s="1064"/>
      <c r="B574" s="247" t="s">
        <v>248</v>
      </c>
      <c r="C574" s="242"/>
      <c r="D574" s="242"/>
      <c r="E574" s="242"/>
      <c r="F574" s="242"/>
      <c r="G574" s="242"/>
      <c r="H574" s="35"/>
      <c r="I574" s="35"/>
      <c r="J574" s="915"/>
      <c r="K574" s="915"/>
      <c r="L574" s="915"/>
      <c r="M574" s="916">
        <f t="shared" ref="M574:M585" si="92">SUM(J574:L574)</f>
        <v>0</v>
      </c>
      <c r="N574" s="915"/>
      <c r="O574" s="117"/>
      <c r="P574" s="32"/>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row>
    <row r="575" spans="1:41" ht="12" hidden="1" customHeight="1">
      <c r="A575" s="1064"/>
      <c r="B575" s="242" t="s">
        <v>249</v>
      </c>
      <c r="C575" s="242"/>
      <c r="D575" s="242"/>
      <c r="E575" s="242"/>
      <c r="F575" s="242"/>
      <c r="G575" s="242"/>
      <c r="H575" s="35"/>
      <c r="I575" s="35"/>
      <c r="J575" s="915"/>
      <c r="K575" s="915"/>
      <c r="L575" s="915"/>
      <c r="M575" s="916">
        <f t="shared" si="92"/>
        <v>0</v>
      </c>
      <c r="N575" s="915"/>
      <c r="O575" s="117"/>
      <c r="P575" s="32"/>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row>
    <row r="576" spans="1:41" ht="12" hidden="1" customHeight="1">
      <c r="A576" s="1064"/>
      <c r="B576" s="242" t="s">
        <v>477</v>
      </c>
      <c r="C576" s="242"/>
      <c r="D576" s="242"/>
      <c r="E576" s="242"/>
      <c r="F576" s="242"/>
      <c r="G576" s="242"/>
      <c r="H576" s="35"/>
      <c r="I576" s="35"/>
      <c r="J576" s="915"/>
      <c r="K576" s="915"/>
      <c r="L576" s="915"/>
      <c r="M576" s="916">
        <f t="shared" si="92"/>
        <v>0</v>
      </c>
      <c r="N576" s="915"/>
      <c r="O576" s="117"/>
      <c r="P576" s="32"/>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row>
    <row r="577" spans="1:41" ht="12" hidden="1" customHeight="1">
      <c r="A577" s="1064"/>
      <c r="B577" s="247" t="s">
        <v>261</v>
      </c>
      <c r="C577" s="242"/>
      <c r="D577" s="242"/>
      <c r="E577" s="242"/>
      <c r="F577" s="242"/>
      <c r="G577" s="242"/>
      <c r="H577" s="35"/>
      <c r="I577" s="35"/>
      <c r="J577" s="915"/>
      <c r="K577" s="915"/>
      <c r="L577" s="915"/>
      <c r="M577" s="916">
        <f t="shared" si="92"/>
        <v>0</v>
      </c>
      <c r="N577" s="915"/>
      <c r="O577" s="117"/>
      <c r="P577" s="32"/>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row>
    <row r="578" spans="1:41" ht="12" hidden="1" customHeight="1">
      <c r="A578" s="1064"/>
      <c r="B578" s="247" t="s">
        <v>260</v>
      </c>
      <c r="C578" s="242"/>
      <c r="D578" s="242"/>
      <c r="E578" s="242"/>
      <c r="F578" s="242"/>
      <c r="G578" s="242"/>
      <c r="H578" s="35"/>
      <c r="I578" s="35"/>
      <c r="J578" s="915"/>
      <c r="K578" s="915"/>
      <c r="L578" s="915"/>
      <c r="M578" s="916">
        <f t="shared" si="92"/>
        <v>0</v>
      </c>
      <c r="N578" s="915"/>
      <c r="O578" s="117"/>
      <c r="P578" s="32"/>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row>
    <row r="579" spans="1:41" ht="12" hidden="1" customHeight="1">
      <c r="A579" s="1064"/>
      <c r="B579" s="247" t="s">
        <v>241</v>
      </c>
      <c r="C579" s="242"/>
      <c r="D579" s="242"/>
      <c r="E579" s="242"/>
      <c r="F579" s="242"/>
      <c r="G579" s="242"/>
      <c r="H579" s="35"/>
      <c r="I579" s="35"/>
      <c r="J579" s="915"/>
      <c r="K579" s="915"/>
      <c r="L579" s="915"/>
      <c r="M579" s="916">
        <f t="shared" si="92"/>
        <v>0</v>
      </c>
      <c r="N579" s="915"/>
      <c r="O579" s="117"/>
      <c r="P579" s="32"/>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row>
    <row r="580" spans="1:41" ht="12" hidden="1" customHeight="1">
      <c r="A580" s="1064"/>
      <c r="B580" s="242" t="s">
        <v>242</v>
      </c>
      <c r="C580" s="242"/>
      <c r="D580" s="242"/>
      <c r="E580" s="242"/>
      <c r="F580" s="242"/>
      <c r="G580" s="242"/>
      <c r="H580" s="35"/>
      <c r="I580" s="35"/>
      <c r="J580" s="915"/>
      <c r="K580" s="915"/>
      <c r="L580" s="915"/>
      <c r="M580" s="916">
        <f t="shared" si="92"/>
        <v>0</v>
      </c>
      <c r="N580" s="915"/>
      <c r="O580" s="117"/>
      <c r="P580" s="32"/>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row>
    <row r="581" spans="1:41" ht="12" hidden="1" customHeight="1">
      <c r="A581" s="1064"/>
      <c r="B581" s="242" t="s">
        <v>243</v>
      </c>
      <c r="C581" s="242"/>
      <c r="D581" s="242"/>
      <c r="E581" s="242"/>
      <c r="F581" s="242"/>
      <c r="G581" s="242"/>
      <c r="H581" s="35"/>
      <c r="I581" s="35"/>
      <c r="J581" s="915"/>
      <c r="K581" s="915"/>
      <c r="L581" s="915"/>
      <c r="M581" s="916">
        <f t="shared" si="92"/>
        <v>0</v>
      </c>
      <c r="N581" s="915"/>
      <c r="O581" s="117"/>
      <c r="P581" s="32"/>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row>
    <row r="582" spans="1:41" ht="12" hidden="1" customHeight="1">
      <c r="A582" s="1064"/>
      <c r="B582" s="247" t="s">
        <v>244</v>
      </c>
      <c r="C582" s="242"/>
      <c r="D582" s="242"/>
      <c r="E582" s="242"/>
      <c r="F582" s="242"/>
      <c r="G582" s="242"/>
      <c r="H582" s="35"/>
      <c r="I582" s="35"/>
      <c r="J582" s="915"/>
      <c r="K582" s="915"/>
      <c r="L582" s="915"/>
      <c r="M582" s="916">
        <f t="shared" si="92"/>
        <v>0</v>
      </c>
      <c r="N582" s="915"/>
      <c r="O582" s="117"/>
      <c r="P582" s="32"/>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row>
    <row r="583" spans="1:41" ht="12" hidden="1" customHeight="1">
      <c r="A583" s="1064"/>
      <c r="B583" s="247" t="s">
        <v>245</v>
      </c>
      <c r="C583" s="242"/>
      <c r="D583" s="242"/>
      <c r="E583" s="242"/>
      <c r="F583" s="242"/>
      <c r="G583" s="242"/>
      <c r="H583" s="35"/>
      <c r="I583" s="35"/>
      <c r="J583" s="915"/>
      <c r="K583" s="915"/>
      <c r="L583" s="915"/>
      <c r="M583" s="916">
        <f t="shared" si="92"/>
        <v>0</v>
      </c>
      <c r="N583" s="915"/>
      <c r="O583" s="117"/>
      <c r="P583" s="32"/>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row>
    <row r="584" spans="1:41" ht="12" hidden="1" customHeight="1">
      <c r="A584" s="1064"/>
      <c r="B584" s="242" t="s">
        <v>246</v>
      </c>
      <c r="C584" s="242"/>
      <c r="D584" s="242"/>
      <c r="E584" s="242"/>
      <c r="F584" s="242"/>
      <c r="G584" s="242"/>
      <c r="H584" s="35"/>
      <c r="I584" s="35"/>
      <c r="J584" s="915"/>
      <c r="K584" s="915"/>
      <c r="L584" s="915"/>
      <c r="M584" s="916">
        <f t="shared" si="92"/>
        <v>0</v>
      </c>
      <c r="N584" s="915"/>
      <c r="O584" s="117"/>
      <c r="P584" s="32"/>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row>
    <row r="585" spans="1:41" ht="12" hidden="1" customHeight="1">
      <c r="A585" s="1064"/>
      <c r="B585" s="679" t="s">
        <v>247</v>
      </c>
      <c r="C585" s="242"/>
      <c r="D585" s="242"/>
      <c r="E585" s="242"/>
      <c r="F585" s="242"/>
      <c r="G585" s="242"/>
      <c r="H585" s="35"/>
      <c r="I585" s="35"/>
      <c r="J585" s="915"/>
      <c r="K585" s="915"/>
      <c r="L585" s="915"/>
      <c r="M585" s="916">
        <f t="shared" si="92"/>
        <v>0</v>
      </c>
      <c r="N585" s="915"/>
      <c r="O585" s="117"/>
      <c r="P585" s="32"/>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row>
    <row r="586" spans="1:41" ht="12" hidden="1" customHeight="1">
      <c r="A586" s="1064"/>
      <c r="B586" s="245" t="s">
        <v>1780</v>
      </c>
      <c r="C586" s="242"/>
      <c r="D586" s="242"/>
      <c r="E586" s="242"/>
      <c r="F586" s="242"/>
      <c r="G586" s="242"/>
      <c r="H586" s="35"/>
      <c r="I586" s="35"/>
      <c r="J586" s="917">
        <f>SUM(J574:J585)</f>
        <v>0</v>
      </c>
      <c r="K586" s="917">
        <f>SUM(K574:K585)</f>
        <v>0</v>
      </c>
      <c r="L586" s="917">
        <f>SUM(L574:L585)</f>
        <v>0</v>
      </c>
      <c r="M586" s="917">
        <f>SUM(M574:M585)</f>
        <v>0</v>
      </c>
      <c r="N586" s="917">
        <f>SUM(N574:N585)</f>
        <v>0</v>
      </c>
      <c r="O586" s="119"/>
      <c r="P586" s="32"/>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row>
    <row r="587" spans="1:41" ht="12" hidden="1" customHeight="1">
      <c r="A587" s="1064"/>
      <c r="B587" s="253" t="s">
        <v>308</v>
      </c>
      <c r="C587" s="242"/>
      <c r="D587" s="242"/>
      <c r="E587" s="242"/>
      <c r="F587" s="242"/>
      <c r="G587" s="242"/>
      <c r="H587" s="245"/>
      <c r="I587" s="245"/>
      <c r="J587" s="915"/>
      <c r="K587" s="915"/>
      <c r="L587" s="915"/>
      <c r="M587" s="915"/>
      <c r="N587" s="915"/>
      <c r="O587" s="117"/>
      <c r="P587" s="32"/>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row>
    <row r="588" spans="1:41" ht="12" hidden="1" customHeight="1">
      <c r="A588" s="1064"/>
      <c r="B588" s="253" t="s">
        <v>109</v>
      </c>
      <c r="C588" s="242"/>
      <c r="D588" s="242"/>
      <c r="E588" s="242"/>
      <c r="F588" s="242"/>
      <c r="G588" s="242"/>
      <c r="H588" s="245"/>
      <c r="I588" s="245"/>
      <c r="J588" s="917">
        <f>SUM(J586:J587)</f>
        <v>0</v>
      </c>
      <c r="K588" s="917">
        <f>SUM(K586:K587)</f>
        <v>0</v>
      </c>
      <c r="L588" s="917">
        <f>SUM(L586:L587)</f>
        <v>0</v>
      </c>
      <c r="M588" s="917">
        <f>SUM(M586:M587)</f>
        <v>0</v>
      </c>
      <c r="N588" s="917">
        <f>SUM(N586:N587)</f>
        <v>0</v>
      </c>
      <c r="O588" s="119"/>
      <c r="P588" s="32"/>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row>
    <row r="589" spans="1:41" ht="14.25" hidden="1" customHeight="1">
      <c r="A589" s="1064"/>
      <c r="B589" s="254" t="s">
        <v>486</v>
      </c>
      <c r="C589" s="242"/>
      <c r="D589" s="242"/>
      <c r="E589" s="242"/>
      <c r="F589" s="242"/>
      <c r="G589" s="242"/>
      <c r="H589" s="245"/>
      <c r="I589" s="245"/>
      <c r="J589" s="915"/>
      <c r="K589" s="915"/>
      <c r="L589" s="915"/>
      <c r="M589" s="915"/>
      <c r="N589" s="915"/>
      <c r="O589" s="117"/>
      <c r="P589" s="32"/>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row>
    <row r="590" spans="1:41" ht="12" hidden="1" customHeight="1" thickBot="1">
      <c r="A590" s="1064"/>
      <c r="B590" s="242"/>
      <c r="C590" s="242"/>
      <c r="D590" s="242"/>
      <c r="E590" s="242"/>
      <c r="F590" s="242"/>
      <c r="G590" s="242"/>
      <c r="H590" s="245"/>
      <c r="I590" s="245"/>
      <c r="J590" s="919">
        <f>SUM(J588:J589)</f>
        <v>0</v>
      </c>
      <c r="K590" s="919">
        <f>SUM(K588:K589)</f>
        <v>0</v>
      </c>
      <c r="L590" s="919">
        <f>SUM(L588:L589)</f>
        <v>0</v>
      </c>
      <c r="M590" s="919">
        <f>SUM(M588:M589)</f>
        <v>0</v>
      </c>
      <c r="N590" s="919">
        <f>SUM(N588:N589)</f>
        <v>0</v>
      </c>
      <c r="O590" s="119"/>
      <c r="P590" s="32"/>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row>
    <row r="591" spans="1:41" ht="12" hidden="1" customHeight="1">
      <c r="A591" s="1064"/>
      <c r="B591" s="242"/>
      <c r="C591" s="242"/>
      <c r="D591" s="242"/>
      <c r="E591" s="242"/>
      <c r="F591" s="242"/>
      <c r="G591" s="242"/>
      <c r="H591" s="245"/>
      <c r="I591" s="245"/>
      <c r="J591" s="245"/>
      <c r="K591" s="245"/>
      <c r="L591" s="245"/>
      <c r="M591" s="245"/>
      <c r="N591" s="245"/>
      <c r="O591" s="119"/>
      <c r="P591" s="32"/>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row>
    <row r="592" spans="1:41" ht="12" customHeight="1">
      <c r="A592" s="1064"/>
      <c r="B592" s="679" t="s">
        <v>487</v>
      </c>
      <c r="C592" s="243"/>
      <c r="D592" s="243"/>
      <c r="E592" s="243"/>
      <c r="F592" s="1661"/>
      <c r="G592" s="243"/>
      <c r="H592" s="242"/>
      <c r="I592" s="242"/>
      <c r="J592" s="242"/>
      <c r="K592" s="242"/>
      <c r="L592" s="242"/>
      <c r="M592" s="242"/>
      <c r="N592" s="242"/>
      <c r="O592" s="119"/>
      <c r="P592" s="32"/>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row>
    <row r="593" spans="1:41" ht="12" customHeight="1">
      <c r="A593" s="1064"/>
      <c r="C593" s="242"/>
      <c r="D593" s="242"/>
      <c r="E593" s="242"/>
      <c r="F593" s="242"/>
      <c r="G593" s="242"/>
      <c r="H593" s="242"/>
      <c r="I593" s="242"/>
      <c r="J593" s="242"/>
      <c r="K593" s="242"/>
      <c r="L593" s="242"/>
      <c r="M593" s="242"/>
      <c r="N593" s="242"/>
      <c r="O593" s="252" t="s">
        <v>488</v>
      </c>
      <c r="P593" s="32"/>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row>
    <row r="594" spans="1:41" ht="12" customHeight="1">
      <c r="A594" s="1064"/>
      <c r="B594" s="242"/>
      <c r="C594" s="242"/>
      <c r="D594" s="242"/>
      <c r="E594" s="242"/>
      <c r="F594" s="242"/>
      <c r="G594" s="242"/>
      <c r="H594" s="242"/>
      <c r="I594" s="242"/>
      <c r="J594" s="242"/>
      <c r="K594" s="242"/>
      <c r="L594" s="242"/>
      <c r="M594" s="242"/>
      <c r="N594" s="242"/>
      <c r="O594" s="119"/>
      <c r="P594" s="32"/>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row>
    <row r="595" spans="1:41" ht="12" customHeight="1">
      <c r="A595" s="1064"/>
      <c r="B595" s="89" t="s">
        <v>489</v>
      </c>
      <c r="C595" s="89"/>
      <c r="D595" s="89"/>
      <c r="E595" s="89"/>
      <c r="F595" s="89"/>
      <c r="G595" s="89"/>
      <c r="I595" s="89"/>
      <c r="J595" s="89"/>
      <c r="K595" s="89"/>
      <c r="L595" s="89"/>
      <c r="M595" s="89"/>
      <c r="N595" s="89"/>
      <c r="O595" s="255" t="s">
        <v>490</v>
      </c>
      <c r="P595" s="32"/>
      <c r="Q595" s="35" t="s">
        <v>491</v>
      </c>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row>
    <row r="596" spans="1:41" ht="12" customHeight="1">
      <c r="A596" s="1064"/>
      <c r="B596" s="256"/>
      <c r="C596" s="256"/>
      <c r="D596" s="256"/>
      <c r="E596" s="256"/>
      <c r="F596" s="256"/>
      <c r="G596" s="256"/>
      <c r="H596" s="256"/>
      <c r="I596" s="256"/>
      <c r="J596" s="35"/>
      <c r="K596" s="256"/>
      <c r="L596" s="256"/>
      <c r="M596" s="256"/>
      <c r="N596" s="246" t="s">
        <v>111</v>
      </c>
      <c r="O596" s="119"/>
      <c r="P596" s="32"/>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row>
    <row r="597" spans="1:41" ht="12" hidden="1" customHeight="1">
      <c r="A597" s="1064"/>
      <c r="B597" s="256" t="s">
        <v>1783</v>
      </c>
      <c r="C597" s="256"/>
      <c r="D597" s="256"/>
      <c r="E597" s="256"/>
      <c r="F597" s="256"/>
      <c r="G597" s="256"/>
      <c r="H597" s="256"/>
      <c r="I597" s="256"/>
      <c r="J597" s="35"/>
      <c r="K597" s="256"/>
      <c r="L597" s="256"/>
      <c r="M597" s="256"/>
      <c r="N597" s="920"/>
      <c r="O597" s="117"/>
      <c r="P597" s="32"/>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row>
    <row r="598" spans="1:41" ht="12" hidden="1" customHeight="1">
      <c r="A598" s="1064"/>
      <c r="B598" s="256" t="s">
        <v>492</v>
      </c>
      <c r="C598" s="256"/>
      <c r="D598" s="256"/>
      <c r="E598" s="256"/>
      <c r="F598" s="256"/>
      <c r="G598" s="256"/>
      <c r="H598" s="256"/>
      <c r="I598" s="256"/>
      <c r="J598" s="35"/>
      <c r="K598" s="256"/>
      <c r="L598" s="256"/>
      <c r="M598" s="256"/>
      <c r="N598" s="920"/>
      <c r="O598" s="117"/>
      <c r="P598" s="32"/>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row>
    <row r="599" spans="1:41" ht="12" hidden="1" customHeight="1">
      <c r="A599" s="1064"/>
      <c r="B599" s="256" t="s">
        <v>493</v>
      </c>
      <c r="C599" s="256"/>
      <c r="D599" s="256"/>
      <c r="E599" s="256"/>
      <c r="F599" s="256"/>
      <c r="G599" s="256"/>
      <c r="H599" s="256"/>
      <c r="I599" s="256"/>
      <c r="J599" s="35"/>
      <c r="K599" s="256"/>
      <c r="L599" s="256"/>
      <c r="M599" s="256"/>
      <c r="N599" s="920"/>
      <c r="O599" s="117"/>
      <c r="P599" s="32"/>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row>
    <row r="600" spans="1:41" ht="12" hidden="1" customHeight="1">
      <c r="A600" s="1064"/>
      <c r="B600" s="256" t="s">
        <v>494</v>
      </c>
      <c r="C600" s="256"/>
      <c r="D600" s="256"/>
      <c r="E600" s="256"/>
      <c r="F600" s="256"/>
      <c r="G600" s="256"/>
      <c r="H600" s="256"/>
      <c r="I600" s="256"/>
      <c r="J600" s="35"/>
      <c r="K600" s="256"/>
      <c r="L600" s="256"/>
      <c r="M600" s="256"/>
      <c r="N600" s="920"/>
      <c r="O600" s="117"/>
      <c r="P600" s="32"/>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row>
    <row r="601" spans="1:41" ht="12" hidden="1" customHeight="1">
      <c r="A601" s="1064"/>
      <c r="B601" s="247" t="s">
        <v>495</v>
      </c>
      <c r="C601" s="256"/>
      <c r="D601" s="256"/>
      <c r="E601" s="256"/>
      <c r="F601" s="256"/>
      <c r="G601" s="256"/>
      <c r="H601" s="256"/>
      <c r="I601" s="256"/>
      <c r="J601" s="35"/>
      <c r="K601" s="256"/>
      <c r="L601" s="256"/>
      <c r="M601" s="256"/>
      <c r="N601" s="920"/>
      <c r="O601" s="117"/>
      <c r="P601" s="32"/>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row>
    <row r="602" spans="1:41" ht="12" hidden="1" customHeight="1">
      <c r="A602" s="1064"/>
      <c r="B602" s="247" t="s">
        <v>496</v>
      </c>
      <c r="C602" s="256"/>
      <c r="D602" s="256"/>
      <c r="E602" s="256"/>
      <c r="F602" s="256"/>
      <c r="G602" s="256"/>
      <c r="H602" s="256"/>
      <c r="I602" s="256"/>
      <c r="J602" s="35"/>
      <c r="K602" s="256"/>
      <c r="L602" s="256"/>
      <c r="M602" s="256"/>
      <c r="N602" s="920"/>
      <c r="O602" s="117"/>
      <c r="P602" s="32"/>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row>
    <row r="603" spans="1:41" ht="12" hidden="1" customHeight="1">
      <c r="A603" s="1064"/>
      <c r="B603" s="247" t="s">
        <v>497</v>
      </c>
      <c r="C603" s="256"/>
      <c r="D603" s="256"/>
      <c r="E603" s="256"/>
      <c r="F603" s="256"/>
      <c r="G603" s="256"/>
      <c r="H603" s="256"/>
      <c r="I603" s="256"/>
      <c r="J603" s="35"/>
      <c r="K603" s="256"/>
      <c r="L603" s="256"/>
      <c r="M603" s="256"/>
      <c r="N603" s="920"/>
      <c r="O603" s="117"/>
      <c r="P603" s="32"/>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row>
    <row r="604" spans="1:41" ht="12" hidden="1" customHeight="1">
      <c r="A604" s="1064"/>
      <c r="B604" s="247" t="s">
        <v>498</v>
      </c>
      <c r="C604" s="256"/>
      <c r="D604" s="256"/>
      <c r="E604" s="256"/>
      <c r="F604" s="256"/>
      <c r="G604" s="256"/>
      <c r="H604" s="256"/>
      <c r="I604" s="256"/>
      <c r="J604" s="35"/>
      <c r="K604" s="256"/>
      <c r="L604" s="256"/>
      <c r="M604" s="256"/>
      <c r="N604" s="920"/>
      <c r="O604" s="117"/>
      <c r="P604" s="32"/>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row>
    <row r="605" spans="1:41" ht="12" hidden="1" customHeight="1">
      <c r="A605" s="1195"/>
      <c r="B605" s="680" t="s">
        <v>499</v>
      </c>
      <c r="C605" s="244"/>
      <c r="D605" s="244"/>
      <c r="E605" s="244"/>
      <c r="F605" s="244"/>
      <c r="G605" s="244"/>
      <c r="H605" s="244"/>
      <c r="I605" s="244"/>
      <c r="J605" s="12"/>
      <c r="K605" s="244"/>
      <c r="L605" s="244"/>
      <c r="M605" s="244"/>
      <c r="N605" s="921"/>
      <c r="O605" s="182"/>
      <c r="P605" s="14"/>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row>
    <row r="606" spans="1:41" ht="12" hidden="1" customHeight="1">
      <c r="A606" s="1195"/>
      <c r="B606" s="244" t="s">
        <v>1773</v>
      </c>
      <c r="C606" s="244"/>
      <c r="D606" s="244"/>
      <c r="E606" s="244"/>
      <c r="F606" s="244"/>
      <c r="G606" s="244"/>
      <c r="H606" s="244"/>
      <c r="I606" s="244"/>
      <c r="J606" s="12"/>
      <c r="K606" s="244"/>
      <c r="L606" s="244"/>
      <c r="M606" s="244"/>
      <c r="N606" s="922">
        <f>SUM(N597:N605)</f>
        <v>0</v>
      </c>
      <c r="O606" s="209"/>
      <c r="P606" s="14"/>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row>
    <row r="607" spans="1:41" ht="12" hidden="1" customHeight="1">
      <c r="A607" s="1064"/>
      <c r="B607" s="253" t="s">
        <v>308</v>
      </c>
      <c r="C607" s="256"/>
      <c r="D607" s="256"/>
      <c r="E607" s="256"/>
      <c r="F607" s="256"/>
      <c r="G607" s="256"/>
      <c r="H607" s="256"/>
      <c r="I607" s="256"/>
      <c r="J607" s="35"/>
      <c r="K607" s="256"/>
      <c r="L607" s="256"/>
      <c r="M607" s="256"/>
      <c r="N607" s="923"/>
      <c r="O607" s="116"/>
      <c r="P607" s="32"/>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row>
    <row r="608" spans="1:41" ht="12" hidden="1" customHeight="1">
      <c r="A608" s="1064"/>
      <c r="B608" s="253" t="s">
        <v>109</v>
      </c>
      <c r="C608" s="256"/>
      <c r="D608" s="256"/>
      <c r="E608" s="256"/>
      <c r="F608" s="256"/>
      <c r="G608" s="256"/>
      <c r="H608" s="256"/>
      <c r="I608" s="256"/>
      <c r="J608" s="35"/>
      <c r="K608" s="256"/>
      <c r="L608" s="256"/>
      <c r="M608" s="256"/>
      <c r="N608" s="924">
        <f>SUM(N606:N607)</f>
        <v>0</v>
      </c>
      <c r="O608" s="119"/>
      <c r="P608" s="32"/>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row>
    <row r="609" spans="1:41" ht="12" hidden="1" customHeight="1">
      <c r="A609" s="1064"/>
      <c r="B609" s="254" t="s">
        <v>486</v>
      </c>
      <c r="C609" s="256"/>
      <c r="D609" s="256"/>
      <c r="E609" s="256"/>
      <c r="F609" s="256"/>
      <c r="G609" s="256"/>
      <c r="H609" s="256"/>
      <c r="I609" s="256"/>
      <c r="J609" s="35"/>
      <c r="K609" s="256"/>
      <c r="L609" s="256"/>
      <c r="M609" s="256"/>
      <c r="N609" s="923"/>
      <c r="O609" s="116"/>
      <c r="P609" s="32"/>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row>
    <row r="610" spans="1:41" ht="12" hidden="1" customHeight="1" thickBot="1">
      <c r="A610" s="1064"/>
      <c r="B610" s="254"/>
      <c r="C610" s="256"/>
      <c r="D610" s="256"/>
      <c r="E610" s="256"/>
      <c r="F610" s="256"/>
      <c r="G610" s="256"/>
      <c r="H610" s="256"/>
      <c r="I610" s="256"/>
      <c r="J610" s="35"/>
      <c r="K610" s="256"/>
      <c r="L610" s="256"/>
      <c r="M610" s="256"/>
      <c r="N610" s="925">
        <f>SUM(N608:N609)</f>
        <v>0</v>
      </c>
      <c r="O610" s="119"/>
      <c r="P610" s="32"/>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row>
    <row r="611" spans="1:41" ht="12" hidden="1" customHeight="1">
      <c r="A611" s="1708"/>
      <c r="B611" s="103"/>
      <c r="C611" s="257"/>
      <c r="D611" s="257"/>
      <c r="E611" s="257"/>
      <c r="F611" s="257"/>
      <c r="G611" s="257"/>
      <c r="H611" s="257"/>
      <c r="I611" s="257"/>
      <c r="J611" s="57"/>
      <c r="K611" s="257"/>
      <c r="L611" s="257"/>
      <c r="M611" s="257"/>
      <c r="N611" s="926"/>
      <c r="O611" s="119"/>
      <c r="P611" s="85"/>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row>
    <row r="612" spans="1:41" ht="12" hidden="1" customHeight="1">
      <c r="A612" s="1708"/>
      <c r="B612" s="103" t="s">
        <v>326</v>
      </c>
      <c r="C612" s="257"/>
      <c r="D612" s="257"/>
      <c r="E612" s="257"/>
      <c r="F612" s="257"/>
      <c r="G612" s="257"/>
      <c r="H612" s="257"/>
      <c r="I612" s="257"/>
      <c r="J612" s="57"/>
      <c r="K612" s="257"/>
      <c r="L612" s="257"/>
      <c r="M612" s="257"/>
      <c r="N612" s="926">
        <f>L586-N606</f>
        <v>0</v>
      </c>
      <c r="O612" s="119"/>
      <c r="P612" s="85"/>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row>
    <row r="613" spans="1:41" ht="12" hidden="1" customHeight="1">
      <c r="A613" s="1064"/>
      <c r="B613" s="103" t="s">
        <v>326</v>
      </c>
      <c r="C613" s="256"/>
      <c r="D613" s="256"/>
      <c r="E613" s="256"/>
      <c r="F613" s="256"/>
      <c r="G613" s="256"/>
      <c r="H613" s="256"/>
      <c r="I613" s="256"/>
      <c r="J613" s="35"/>
      <c r="K613" s="256"/>
      <c r="L613" s="256"/>
      <c r="M613" s="256"/>
      <c r="N613" s="926">
        <f>L588-N608</f>
        <v>0</v>
      </c>
      <c r="O613" s="119"/>
      <c r="P613" s="32"/>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row>
    <row r="614" spans="1:41" ht="12" hidden="1" customHeight="1">
      <c r="A614" s="1064"/>
      <c r="B614" s="254"/>
      <c r="C614" s="256"/>
      <c r="D614" s="256"/>
      <c r="E614" s="256"/>
      <c r="F614" s="256"/>
      <c r="G614" s="256"/>
      <c r="H614" s="256"/>
      <c r="I614" s="256"/>
      <c r="J614" s="35"/>
      <c r="K614" s="256"/>
      <c r="L614" s="256"/>
      <c r="M614" s="256"/>
      <c r="N614" s="2064"/>
      <c r="O614" s="119"/>
      <c r="P614" s="32"/>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row>
    <row r="615" spans="1:41" s="1933" customFormat="1" ht="12" customHeight="1">
      <c r="A615" s="1195"/>
      <c r="B615" s="1934" t="s">
        <v>1773</v>
      </c>
      <c r="C615" s="1934"/>
      <c r="D615" s="1934"/>
      <c r="E615" s="1934"/>
      <c r="F615" s="1934"/>
      <c r="G615" s="1934"/>
      <c r="H615" s="1934"/>
      <c r="I615" s="1934"/>
      <c r="J615" s="12"/>
      <c r="K615" s="1934"/>
      <c r="L615" s="1934"/>
      <c r="M615" s="1934"/>
      <c r="N615" s="920"/>
      <c r="O615" s="209"/>
      <c r="P615" s="14"/>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row>
    <row r="616" spans="1:41" ht="12" customHeight="1">
      <c r="A616" s="1064"/>
      <c r="B616" s="256" t="s">
        <v>492</v>
      </c>
      <c r="C616" s="256"/>
      <c r="D616" s="256"/>
      <c r="E616" s="256"/>
      <c r="F616" s="256"/>
      <c r="G616" s="256"/>
      <c r="H616" s="256"/>
      <c r="I616" s="256"/>
      <c r="J616" s="35"/>
      <c r="K616" s="256"/>
      <c r="L616" s="256"/>
      <c r="M616" s="256"/>
      <c r="N616" s="920"/>
      <c r="O616" s="117"/>
      <c r="P616" s="32"/>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row>
    <row r="617" spans="1:41" ht="12" customHeight="1">
      <c r="A617" s="1064"/>
      <c r="B617" s="256" t="s">
        <v>493</v>
      </c>
      <c r="C617" s="256"/>
      <c r="D617" s="256"/>
      <c r="E617" s="256"/>
      <c r="F617" s="256"/>
      <c r="G617" s="256"/>
      <c r="H617" s="256"/>
      <c r="I617" s="256"/>
      <c r="J617" s="35"/>
      <c r="K617" s="256"/>
      <c r="L617" s="256"/>
      <c r="M617" s="256"/>
      <c r="N617" s="920"/>
      <c r="O617" s="117"/>
      <c r="P617" s="32"/>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row>
    <row r="618" spans="1:41" ht="12" customHeight="1">
      <c r="A618" s="1064"/>
      <c r="B618" s="256" t="s">
        <v>494</v>
      </c>
      <c r="C618" s="256"/>
      <c r="D618" s="256"/>
      <c r="E618" s="256"/>
      <c r="F618" s="256"/>
      <c r="G618" s="256"/>
      <c r="H618" s="256"/>
      <c r="I618" s="256"/>
      <c r="J618" s="35"/>
      <c r="K618" s="256"/>
      <c r="L618" s="256"/>
      <c r="M618" s="256"/>
      <c r="N618" s="920"/>
      <c r="O618" s="117"/>
      <c r="P618" s="32"/>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row>
    <row r="619" spans="1:41" ht="12" customHeight="1">
      <c r="A619" s="1064"/>
      <c r="B619" s="247" t="s">
        <v>495</v>
      </c>
      <c r="C619" s="256"/>
      <c r="D619" s="256"/>
      <c r="E619" s="256"/>
      <c r="F619" s="256"/>
      <c r="G619" s="256"/>
      <c r="H619" s="256"/>
      <c r="I619" s="256"/>
      <c r="J619" s="35"/>
      <c r="K619" s="256"/>
      <c r="L619" s="256"/>
      <c r="M619" s="256"/>
      <c r="N619" s="920"/>
      <c r="O619" s="117"/>
      <c r="P619" s="32"/>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row>
    <row r="620" spans="1:41" ht="12" customHeight="1">
      <c r="A620" s="1064"/>
      <c r="B620" s="247" t="s">
        <v>496</v>
      </c>
      <c r="C620" s="256"/>
      <c r="D620" s="256"/>
      <c r="E620" s="256"/>
      <c r="F620" s="256"/>
      <c r="G620" s="256"/>
      <c r="H620" s="256"/>
      <c r="I620" s="256"/>
      <c r="J620" s="35"/>
      <c r="K620" s="256"/>
      <c r="L620" s="256"/>
      <c r="M620" s="256"/>
      <c r="N620" s="920"/>
      <c r="O620" s="117"/>
      <c r="P620" s="32"/>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row>
    <row r="621" spans="1:41" ht="12" customHeight="1">
      <c r="A621" s="1064"/>
      <c r="B621" s="247" t="s">
        <v>497</v>
      </c>
      <c r="C621" s="256"/>
      <c r="D621" s="256"/>
      <c r="E621" s="256"/>
      <c r="F621" s="256"/>
      <c r="G621" s="256"/>
      <c r="H621" s="256"/>
      <c r="I621" s="256"/>
      <c r="J621" s="35"/>
      <c r="K621" s="256"/>
      <c r="L621" s="256"/>
      <c r="M621" s="256"/>
      <c r="N621" s="920"/>
      <c r="O621" s="117"/>
      <c r="P621" s="32"/>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row>
    <row r="622" spans="1:41" ht="12" customHeight="1">
      <c r="A622" s="1064"/>
      <c r="B622" s="247" t="s">
        <v>498</v>
      </c>
      <c r="C622" s="256"/>
      <c r="D622" s="256"/>
      <c r="E622" s="256"/>
      <c r="F622" s="256"/>
      <c r="G622" s="256"/>
      <c r="H622" s="256"/>
      <c r="I622" s="256"/>
      <c r="J622" s="35"/>
      <c r="K622" s="256"/>
      <c r="L622" s="256"/>
      <c r="M622" s="256"/>
      <c r="N622" s="920"/>
      <c r="O622" s="117"/>
      <c r="P622" s="32"/>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row>
    <row r="623" spans="1:41" ht="12" customHeight="1">
      <c r="A623" s="1064"/>
      <c r="B623" s="680" t="s">
        <v>499</v>
      </c>
      <c r="C623" s="256"/>
      <c r="D623" s="256"/>
      <c r="E623" s="256"/>
      <c r="F623" s="256"/>
      <c r="G623" s="256"/>
      <c r="H623" s="256"/>
      <c r="I623" s="256"/>
      <c r="J623" s="35"/>
      <c r="K623" s="256"/>
      <c r="L623" s="256"/>
      <c r="M623" s="256"/>
      <c r="N623" s="920"/>
      <c r="O623" s="117"/>
      <c r="P623" s="32"/>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row>
    <row r="624" spans="1:41" ht="12" customHeight="1">
      <c r="A624" s="1064"/>
      <c r="B624" s="244" t="s">
        <v>2890</v>
      </c>
      <c r="C624" s="256"/>
      <c r="D624" s="256"/>
      <c r="E624" s="256"/>
      <c r="F624" s="256"/>
      <c r="G624" s="256"/>
      <c r="H624" s="256"/>
      <c r="I624" s="256"/>
      <c r="J624" s="35"/>
      <c r="K624" s="256"/>
      <c r="L624" s="256"/>
      <c r="M624" s="256"/>
      <c r="N624" s="927">
        <f>SUM(N615:N623)</f>
        <v>0</v>
      </c>
      <c r="O624" s="119"/>
      <c r="P624" s="32"/>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row>
    <row r="625" spans="1:41" ht="12" customHeight="1">
      <c r="A625" s="1064"/>
      <c r="B625" s="253" t="s">
        <v>308</v>
      </c>
      <c r="C625" s="256"/>
      <c r="D625" s="256"/>
      <c r="E625" s="256"/>
      <c r="F625" s="256"/>
      <c r="G625" s="256"/>
      <c r="H625" s="256"/>
      <c r="I625" s="256"/>
      <c r="J625" s="35"/>
      <c r="K625" s="256"/>
      <c r="L625" s="256"/>
      <c r="M625" s="256"/>
      <c r="N625" s="923"/>
      <c r="O625" s="116"/>
      <c r="P625" s="32"/>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row>
    <row r="626" spans="1:41" ht="12" customHeight="1">
      <c r="A626" s="1064"/>
      <c r="B626" s="253" t="s">
        <v>109</v>
      </c>
      <c r="C626" s="256"/>
      <c r="D626" s="256"/>
      <c r="E626" s="256"/>
      <c r="F626" s="256"/>
      <c r="G626" s="256"/>
      <c r="H626" s="256"/>
      <c r="I626" s="256"/>
      <c r="J626" s="35"/>
      <c r="K626" s="256"/>
      <c r="L626" s="256"/>
      <c r="M626" s="256"/>
      <c r="N626" s="924">
        <f>SUM(N624:N625)</f>
        <v>0</v>
      </c>
      <c r="O626" s="119"/>
      <c r="P626" s="32"/>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row>
    <row r="627" spans="1:41" ht="12" customHeight="1">
      <c r="A627" s="1064"/>
      <c r="B627" s="253" t="s">
        <v>342</v>
      </c>
      <c r="C627" s="256"/>
      <c r="D627" s="256"/>
      <c r="E627" s="256"/>
      <c r="F627" s="256"/>
      <c r="G627" s="256"/>
      <c r="H627" s="256"/>
      <c r="I627" s="256"/>
      <c r="J627" s="35"/>
      <c r="K627" s="256"/>
      <c r="L627" s="256"/>
      <c r="M627" s="256"/>
      <c r="N627" s="923"/>
      <c r="O627" s="116"/>
      <c r="P627" s="32"/>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row>
    <row r="628" spans="1:41" ht="12" customHeight="1" thickBot="1">
      <c r="A628" s="1064"/>
      <c r="B628" s="253"/>
      <c r="C628" s="256"/>
      <c r="D628" s="256"/>
      <c r="E628" s="256"/>
      <c r="F628" s="256"/>
      <c r="G628" s="256"/>
      <c r="H628" s="256"/>
      <c r="I628" s="256"/>
      <c r="J628" s="35"/>
      <c r="K628" s="256"/>
      <c r="L628" s="256"/>
      <c r="M628" s="256"/>
      <c r="N628" s="925">
        <f>SUM(N626:N627)</f>
        <v>0</v>
      </c>
      <c r="O628" s="119"/>
      <c r="P628" s="32"/>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row>
    <row r="629" spans="1:41" ht="12" customHeight="1">
      <c r="A629" s="1064"/>
      <c r="C629" s="32"/>
      <c r="D629" s="32"/>
      <c r="E629" s="47"/>
      <c r="F629" s="1047"/>
      <c r="G629" s="47"/>
      <c r="H629" s="47"/>
      <c r="I629" s="47"/>
      <c r="J629" s="47"/>
      <c r="K629" s="47"/>
      <c r="L629" s="47"/>
      <c r="M629" s="47"/>
      <c r="N629" s="870"/>
      <c r="O629" s="117"/>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row>
    <row r="630" spans="1:41" ht="12" customHeight="1">
      <c r="A630" s="1064"/>
      <c r="B630" s="103" t="s">
        <v>326</v>
      </c>
      <c r="C630" s="32"/>
      <c r="D630" s="32"/>
      <c r="E630" s="47"/>
      <c r="F630" s="1047"/>
      <c r="G630" s="47"/>
      <c r="H630" s="47"/>
      <c r="I630" s="47"/>
      <c r="J630" s="47"/>
      <c r="K630" s="47"/>
      <c r="L630" s="47"/>
      <c r="M630" s="47"/>
      <c r="N630" s="2065">
        <f>L568-N624</f>
        <v>0</v>
      </c>
      <c r="O630" s="117"/>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row>
    <row r="631" spans="1:41" ht="12" customHeight="1">
      <c r="A631" s="1064"/>
      <c r="B631" s="103" t="s">
        <v>326</v>
      </c>
      <c r="C631" s="32"/>
      <c r="D631" s="32"/>
      <c r="E631" s="47"/>
      <c r="F631" s="1047"/>
      <c r="G631" s="47"/>
      <c r="H631" s="47"/>
      <c r="I631" s="47"/>
      <c r="J631" s="47"/>
      <c r="K631" s="47"/>
      <c r="L631" s="47"/>
      <c r="M631" s="47"/>
      <c r="N631" s="2065">
        <f>L570-N626</f>
        <v>0</v>
      </c>
      <c r="O631" s="117"/>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row>
    <row r="632" spans="1:41" s="1933" customFormat="1" ht="12" customHeight="1">
      <c r="A632" s="834"/>
      <c r="B632" s="103"/>
      <c r="C632" s="452"/>
      <c r="D632" s="452"/>
      <c r="E632" s="1047"/>
      <c r="F632" s="1047"/>
      <c r="G632" s="1047"/>
      <c r="H632" s="1047"/>
      <c r="I632" s="1047"/>
      <c r="J632" s="1047"/>
      <c r="K632" s="1047"/>
      <c r="L632" s="1047"/>
      <c r="M632" s="1047"/>
      <c r="N632" s="2066"/>
      <c r="O632" s="623"/>
      <c r="P632" s="452"/>
      <c r="Q632" s="452"/>
      <c r="R632" s="452"/>
      <c r="S632" s="452"/>
      <c r="T632" s="452"/>
      <c r="U632" s="452"/>
      <c r="V632" s="452"/>
      <c r="W632" s="452"/>
      <c r="X632" s="452"/>
      <c r="Y632" s="452"/>
      <c r="Z632" s="452"/>
      <c r="AA632" s="452"/>
      <c r="AB632" s="452"/>
      <c r="AC632" s="452"/>
      <c r="AD632" s="452"/>
      <c r="AE632" s="452"/>
      <c r="AF632" s="452"/>
      <c r="AG632" s="452"/>
      <c r="AH632" s="452"/>
      <c r="AI632" s="452"/>
      <c r="AJ632" s="452"/>
      <c r="AK632" s="452"/>
      <c r="AL632" s="452"/>
      <c r="AM632" s="452"/>
      <c r="AN632" s="452"/>
      <c r="AO632" s="452"/>
    </row>
    <row r="633" spans="1:41" ht="12" customHeight="1">
      <c r="A633" s="1064"/>
      <c r="B633" s="1715" t="s">
        <v>501</v>
      </c>
      <c r="C633" s="1064"/>
      <c r="D633" s="1064"/>
      <c r="E633" s="1192"/>
      <c r="F633" s="1048"/>
      <c r="G633" s="1192"/>
      <c r="H633" s="1192"/>
      <c r="I633" s="47"/>
      <c r="J633" s="47"/>
      <c r="K633" s="47"/>
      <c r="L633" s="47"/>
      <c r="M633" s="47"/>
      <c r="O633" s="119"/>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row>
    <row r="634" spans="1:41" ht="12" customHeight="1">
      <c r="A634" s="1713"/>
      <c r="B634" s="1716"/>
      <c r="C634" s="1716"/>
      <c r="D634" s="1716"/>
      <c r="E634" s="1716"/>
      <c r="F634" s="1258"/>
      <c r="G634" s="1716"/>
      <c r="H634" s="1064"/>
      <c r="I634" s="32"/>
      <c r="J634" s="32"/>
      <c r="K634" s="32"/>
      <c r="L634" s="32"/>
      <c r="M634" s="32"/>
      <c r="N634" s="32"/>
      <c r="O634" s="117"/>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row>
    <row r="635" spans="1:41" ht="12.75" customHeight="1">
      <c r="A635" s="1714" t="s">
        <v>502</v>
      </c>
      <c r="B635" s="1717" t="s">
        <v>503</v>
      </c>
      <c r="C635" s="1718"/>
      <c r="D635" s="1719"/>
      <c r="E635" s="1710"/>
      <c r="F635" s="1720"/>
      <c r="G635" s="1721"/>
      <c r="I635" s="155"/>
      <c r="J635" s="155"/>
      <c r="K635" s="121"/>
      <c r="L635" s="32"/>
      <c r="M635" s="32"/>
      <c r="N635" s="32"/>
      <c r="O635" s="36" t="s">
        <v>504</v>
      </c>
      <c r="P635" s="32"/>
      <c r="Q635" s="32"/>
      <c r="R635" s="32" t="s">
        <v>505</v>
      </c>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row>
    <row r="636" spans="1:41" ht="12" customHeight="1">
      <c r="A636" s="259"/>
      <c r="B636" s="1716"/>
      <c r="C636" s="1716"/>
      <c r="D636" s="1716"/>
      <c r="E636" s="1716"/>
      <c r="F636" s="1258"/>
      <c r="G636" s="1716"/>
      <c r="H636" s="1064"/>
      <c r="I636" s="32"/>
      <c r="J636" s="32"/>
      <c r="K636" s="32"/>
      <c r="L636" s="32"/>
      <c r="M636" s="32"/>
      <c r="N636" s="32"/>
      <c r="O636" s="117"/>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row>
    <row r="637" spans="1:41" ht="12" customHeight="1">
      <c r="A637" s="32"/>
      <c r="B637" s="97" t="s">
        <v>2885</v>
      </c>
      <c r="C637" s="47"/>
      <c r="D637" s="47"/>
      <c r="E637" s="47"/>
      <c r="F637" s="1047"/>
      <c r="G637" s="47"/>
      <c r="H637" s="47"/>
      <c r="I637" s="47"/>
      <c r="J637" s="47"/>
      <c r="K637" s="47"/>
      <c r="L637" s="47"/>
      <c r="M637" s="47"/>
      <c r="N637" s="47"/>
      <c r="O637" s="117"/>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row>
    <row r="638" spans="1:41" ht="22.5" customHeight="1">
      <c r="A638" s="32"/>
      <c r="B638" s="35"/>
      <c r="C638" s="47"/>
      <c r="D638" s="47"/>
      <c r="E638" s="47"/>
      <c r="F638" s="1047"/>
      <c r="G638" s="2406" t="s">
        <v>348</v>
      </c>
      <c r="H638" s="2364"/>
      <c r="I638" s="2364"/>
      <c r="J638" s="2387"/>
      <c r="K638" s="2417" t="s">
        <v>327</v>
      </c>
      <c r="L638" s="2364"/>
      <c r="M638" s="2364"/>
      <c r="N638" s="2365"/>
      <c r="O638" s="119"/>
      <c r="P638" s="32"/>
      <c r="Q638" s="32"/>
      <c r="R638" s="144"/>
      <c r="S638" s="144"/>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row>
    <row r="639" spans="1:41" ht="36">
      <c r="A639" s="32"/>
      <c r="B639" s="35"/>
      <c r="C639" s="47"/>
      <c r="D639" s="47"/>
      <c r="E639" s="47"/>
      <c r="F639" s="1047"/>
      <c r="G639" s="43" t="s">
        <v>108</v>
      </c>
      <c r="H639" s="43" t="s">
        <v>308</v>
      </c>
      <c r="I639" s="43" t="s">
        <v>109</v>
      </c>
      <c r="J639" s="43" t="s">
        <v>110</v>
      </c>
      <c r="K639" s="43" t="s">
        <v>108</v>
      </c>
      <c r="L639" s="43" t="s">
        <v>308</v>
      </c>
      <c r="M639" s="43" t="s">
        <v>109</v>
      </c>
      <c r="N639" s="43" t="s">
        <v>110</v>
      </c>
      <c r="O639" s="119"/>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row>
    <row r="640" spans="1:41">
      <c r="A640" s="32"/>
      <c r="B640" s="35"/>
      <c r="C640" s="47"/>
      <c r="D640" s="47"/>
      <c r="E640" s="47"/>
      <c r="F640" s="1047"/>
      <c r="G640" s="246" t="s">
        <v>111</v>
      </c>
      <c r="H640" s="246" t="s">
        <v>111</v>
      </c>
      <c r="I640" s="246" t="s">
        <v>111</v>
      </c>
      <c r="J640" s="246" t="s">
        <v>111</v>
      </c>
      <c r="K640" s="246" t="s">
        <v>111</v>
      </c>
      <c r="L640" s="246" t="s">
        <v>111</v>
      </c>
      <c r="M640" s="246" t="s">
        <v>111</v>
      </c>
      <c r="N640" s="246" t="s">
        <v>111</v>
      </c>
      <c r="O640" s="119"/>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row>
    <row r="641" spans="1:41" ht="11.25" customHeight="1">
      <c r="A641" s="32"/>
      <c r="B641" s="145" t="s">
        <v>2897</v>
      </c>
      <c r="C641" s="146"/>
      <c r="D641" s="147"/>
      <c r="E641" s="47"/>
      <c r="F641" s="1047"/>
      <c r="G641" s="907"/>
      <c r="H641" s="907"/>
      <c r="I641" s="902">
        <f t="shared" ref="I641:I650" si="93">G641+H641</f>
        <v>0</v>
      </c>
      <c r="J641" s="907"/>
      <c r="K641" s="907"/>
      <c r="L641" s="907"/>
      <c r="M641" s="902">
        <f t="shared" ref="M641:M650" si="94">K641+L641</f>
        <v>0</v>
      </c>
      <c r="N641" s="907"/>
      <c r="O641" s="117"/>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row>
    <row r="642" spans="1:41" ht="24.75" customHeight="1">
      <c r="A642" s="32"/>
      <c r="B642" s="2404" t="s">
        <v>2900</v>
      </c>
      <c r="C642" s="2342"/>
      <c r="D642" s="147"/>
      <c r="E642" s="47"/>
      <c r="F642" s="1047"/>
      <c r="G642" s="907"/>
      <c r="H642" s="907"/>
      <c r="I642" s="902">
        <f t="shared" si="93"/>
        <v>0</v>
      </c>
      <c r="J642" s="907"/>
      <c r="K642" s="907"/>
      <c r="L642" s="907"/>
      <c r="M642" s="902">
        <f t="shared" si="94"/>
        <v>0</v>
      </c>
      <c r="N642" s="907"/>
      <c r="O642" s="117"/>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row>
    <row r="643" spans="1:41" ht="11.25" customHeight="1">
      <c r="A643" s="32"/>
      <c r="B643" s="148" t="s">
        <v>349</v>
      </c>
      <c r="C643" s="146"/>
      <c r="D643" s="147"/>
      <c r="E643" s="47"/>
      <c r="F643" s="1047"/>
      <c r="G643" s="907"/>
      <c r="H643" s="907"/>
      <c r="I643" s="902">
        <f t="shared" si="93"/>
        <v>0</v>
      </c>
      <c r="J643" s="907"/>
      <c r="K643" s="907"/>
      <c r="L643" s="907"/>
      <c r="M643" s="902">
        <f t="shared" si="94"/>
        <v>0</v>
      </c>
      <c r="N643" s="907"/>
      <c r="O643" s="117"/>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row>
    <row r="644" spans="1:41" ht="11.25" customHeight="1">
      <c r="A644" s="32"/>
      <c r="B644" s="148" t="s">
        <v>350</v>
      </c>
      <c r="C644" s="146"/>
      <c r="D644" s="147"/>
      <c r="E644" s="47"/>
      <c r="F644" s="1047"/>
      <c r="G644" s="907"/>
      <c r="H644" s="907"/>
      <c r="I644" s="902">
        <f t="shared" si="93"/>
        <v>0</v>
      </c>
      <c r="J644" s="907"/>
      <c r="K644" s="907"/>
      <c r="L644" s="907"/>
      <c r="M644" s="902">
        <f t="shared" si="94"/>
        <v>0</v>
      </c>
      <c r="N644" s="907"/>
      <c r="O644" s="117"/>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row>
    <row r="645" spans="1:41" ht="11.25" customHeight="1">
      <c r="A645" s="32"/>
      <c r="B645" s="148" t="s">
        <v>351</v>
      </c>
      <c r="C645" s="146"/>
      <c r="D645" s="147"/>
      <c r="E645" s="47"/>
      <c r="F645" s="1047"/>
      <c r="G645" s="907"/>
      <c r="H645" s="907"/>
      <c r="I645" s="902">
        <f t="shared" si="93"/>
        <v>0</v>
      </c>
      <c r="J645" s="907"/>
      <c r="K645" s="907"/>
      <c r="L645" s="907"/>
      <c r="M645" s="902">
        <f t="shared" si="94"/>
        <v>0</v>
      </c>
      <c r="N645" s="907"/>
      <c r="O645" s="117"/>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row>
    <row r="646" spans="1:41" ht="23.25" customHeight="1">
      <c r="A646" s="32"/>
      <c r="B646" s="2405" t="s">
        <v>352</v>
      </c>
      <c r="C646" s="2342"/>
      <c r="D646" s="147"/>
      <c r="E646" s="47"/>
      <c r="F646" s="1047"/>
      <c r="G646" s="907"/>
      <c r="H646" s="907"/>
      <c r="I646" s="902">
        <f t="shared" si="93"/>
        <v>0</v>
      </c>
      <c r="J646" s="907"/>
      <c r="K646" s="907"/>
      <c r="L646" s="907"/>
      <c r="M646" s="902">
        <f t="shared" si="94"/>
        <v>0</v>
      </c>
      <c r="N646" s="907"/>
      <c r="O646" s="117"/>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row>
    <row r="647" spans="1:41" ht="11.25" customHeight="1">
      <c r="A647" s="32"/>
      <c r="B647" s="149" t="s">
        <v>353</v>
      </c>
      <c r="C647" s="146"/>
      <c r="D647" s="147"/>
      <c r="E647" s="47"/>
      <c r="F647" s="1047"/>
      <c r="G647" s="907"/>
      <c r="H647" s="907"/>
      <c r="I647" s="902">
        <f t="shared" si="93"/>
        <v>0</v>
      </c>
      <c r="J647" s="907"/>
      <c r="K647" s="907"/>
      <c r="L647" s="907"/>
      <c r="M647" s="902">
        <f t="shared" si="94"/>
        <v>0</v>
      </c>
      <c r="N647" s="907"/>
      <c r="O647" s="117"/>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row>
    <row r="648" spans="1:41" ht="11.25" customHeight="1">
      <c r="A648" s="32"/>
      <c r="B648" s="149" t="s">
        <v>354</v>
      </c>
      <c r="C648" s="146"/>
      <c r="D648" s="147"/>
      <c r="E648" s="47"/>
      <c r="F648" s="1047"/>
      <c r="G648" s="907"/>
      <c r="H648" s="907"/>
      <c r="I648" s="902">
        <f t="shared" si="93"/>
        <v>0</v>
      </c>
      <c r="J648" s="907"/>
      <c r="K648" s="907"/>
      <c r="L648" s="907"/>
      <c r="M648" s="902">
        <f t="shared" si="94"/>
        <v>0</v>
      </c>
      <c r="N648" s="907"/>
      <c r="O648" s="117"/>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row>
    <row r="649" spans="1:41" ht="11.25" customHeight="1">
      <c r="A649" s="32"/>
      <c r="B649" s="149" t="s">
        <v>317</v>
      </c>
      <c r="C649" s="146"/>
      <c r="D649" s="147"/>
      <c r="E649" s="47"/>
      <c r="F649" s="1047"/>
      <c r="G649" s="907"/>
      <c r="H649" s="907"/>
      <c r="I649" s="902">
        <f t="shared" si="93"/>
        <v>0</v>
      </c>
      <c r="J649" s="907"/>
      <c r="K649" s="907"/>
      <c r="L649" s="907"/>
      <c r="M649" s="902">
        <f t="shared" si="94"/>
        <v>0</v>
      </c>
      <c r="N649" s="907"/>
      <c r="O649" s="117"/>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row>
    <row r="650" spans="1:41" ht="11.25" customHeight="1">
      <c r="A650" s="32"/>
      <c r="B650" s="149" t="s">
        <v>355</v>
      </c>
      <c r="C650" s="146"/>
      <c r="D650" s="147"/>
      <c r="E650" s="47"/>
      <c r="F650" s="1047"/>
      <c r="G650" s="907"/>
      <c r="H650" s="907"/>
      <c r="I650" s="902">
        <f t="shared" si="93"/>
        <v>0</v>
      </c>
      <c r="J650" s="907"/>
      <c r="K650" s="907"/>
      <c r="L650" s="907"/>
      <c r="M650" s="902">
        <f t="shared" si="94"/>
        <v>0</v>
      </c>
      <c r="N650" s="907"/>
      <c r="O650" s="117"/>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row>
    <row r="651" spans="1:41" ht="11.25" customHeight="1">
      <c r="A651" s="32"/>
      <c r="B651" s="145" t="s">
        <v>2898</v>
      </c>
      <c r="C651" s="146"/>
      <c r="D651" s="147"/>
      <c r="E651" s="47"/>
      <c r="F651" s="1047"/>
      <c r="G651" s="904">
        <f t="shared" ref="G651:N651" si="95">SUM(G641:G650)</f>
        <v>0</v>
      </c>
      <c r="H651" s="904">
        <f t="shared" si="95"/>
        <v>0</v>
      </c>
      <c r="I651" s="904">
        <f t="shared" si="95"/>
        <v>0</v>
      </c>
      <c r="J651" s="904">
        <f t="shared" si="95"/>
        <v>0</v>
      </c>
      <c r="K651" s="904">
        <f t="shared" si="95"/>
        <v>0</v>
      </c>
      <c r="L651" s="904">
        <f t="shared" si="95"/>
        <v>0</v>
      </c>
      <c r="M651" s="904">
        <f t="shared" si="95"/>
        <v>0</v>
      </c>
      <c r="N651" s="904">
        <f t="shared" si="95"/>
        <v>0</v>
      </c>
      <c r="O651" s="125"/>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row>
    <row r="652" spans="1:41" ht="11.25" customHeight="1">
      <c r="A652" s="32"/>
      <c r="B652" s="150"/>
      <c r="C652" s="147"/>
      <c r="D652" s="147"/>
      <c r="E652" s="47"/>
      <c r="F652" s="1047"/>
      <c r="G652" s="121"/>
      <c r="H652" s="121"/>
      <c r="I652" s="121"/>
      <c r="J652" s="121"/>
      <c r="K652" s="121"/>
      <c r="L652" s="121"/>
      <c r="M652" s="121"/>
      <c r="N652" s="121"/>
      <c r="O652" s="117"/>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row>
    <row r="653" spans="1:41" ht="11.25" customHeight="1">
      <c r="A653" s="32"/>
      <c r="B653" s="32"/>
      <c r="C653" s="47"/>
      <c r="D653" s="47"/>
      <c r="E653" s="47"/>
      <c r="F653" s="1047"/>
      <c r="G653" s="144"/>
      <c r="H653" s="144"/>
      <c r="I653" s="144"/>
      <c r="J653" s="144"/>
      <c r="K653" s="144"/>
      <c r="L653" s="144"/>
      <c r="M653" s="144"/>
      <c r="N653" s="144"/>
      <c r="O653" s="117"/>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row>
    <row r="654" spans="1:41" ht="27.75" customHeight="1">
      <c r="A654" s="32"/>
      <c r="B654" s="35"/>
      <c r="C654" s="47"/>
      <c r="D654" s="47"/>
      <c r="E654" s="47"/>
      <c r="F654" s="1047"/>
      <c r="G654" s="2406" t="s">
        <v>328</v>
      </c>
      <c r="H654" s="2364"/>
      <c r="I654" s="2364"/>
      <c r="J654" s="2365"/>
      <c r="K654" s="2406" t="s">
        <v>356</v>
      </c>
      <c r="L654" s="2364"/>
      <c r="M654" s="2364"/>
      <c r="N654" s="2365"/>
      <c r="O654" s="119"/>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row>
    <row r="655" spans="1:41" ht="47.25" customHeight="1">
      <c r="A655" s="32"/>
      <c r="B655" s="35"/>
      <c r="C655" s="47"/>
      <c r="D655" s="47"/>
      <c r="E655" s="47"/>
      <c r="F655" s="1047"/>
      <c r="G655" s="43" t="s">
        <v>108</v>
      </c>
      <c r="H655" s="43" t="s">
        <v>308</v>
      </c>
      <c r="I655" s="43" t="s">
        <v>109</v>
      </c>
      <c r="J655" s="43" t="s">
        <v>110</v>
      </c>
      <c r="K655" s="43" t="s">
        <v>108</v>
      </c>
      <c r="L655" s="43" t="s">
        <v>308</v>
      </c>
      <c r="M655" s="43" t="s">
        <v>109</v>
      </c>
      <c r="N655" s="43" t="s">
        <v>110</v>
      </c>
      <c r="O655" s="119"/>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row>
    <row r="656" spans="1:41">
      <c r="A656" s="32"/>
      <c r="B656" s="35"/>
      <c r="C656" s="47"/>
      <c r="D656" s="47"/>
      <c r="E656" s="47"/>
      <c r="F656" s="1047"/>
      <c r="G656" s="246" t="s">
        <v>111</v>
      </c>
      <c r="H656" s="246" t="s">
        <v>111</v>
      </c>
      <c r="I656" s="246" t="s">
        <v>111</v>
      </c>
      <c r="J656" s="246" t="s">
        <v>111</v>
      </c>
      <c r="K656" s="246" t="s">
        <v>111</v>
      </c>
      <c r="L656" s="246" t="s">
        <v>111</v>
      </c>
      <c r="M656" s="246" t="s">
        <v>111</v>
      </c>
      <c r="N656" s="246" t="s">
        <v>111</v>
      </c>
      <c r="O656" s="119"/>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row>
    <row r="657" spans="1:41" ht="11.25" customHeight="1">
      <c r="A657" s="32"/>
      <c r="B657" s="145" t="s">
        <v>2897</v>
      </c>
      <c r="C657" s="146"/>
      <c r="D657" s="147"/>
      <c r="E657" s="47"/>
      <c r="F657" s="1047"/>
      <c r="G657" s="907"/>
      <c r="H657" s="907"/>
      <c r="I657" s="902">
        <f t="shared" ref="I657:I666" si="96">G657+H657</f>
        <v>0</v>
      </c>
      <c r="J657" s="907"/>
      <c r="K657" s="907"/>
      <c r="L657" s="907"/>
      <c r="M657" s="902">
        <f t="shared" ref="M657:M666" si="97">K657+L657</f>
        <v>0</v>
      </c>
      <c r="N657" s="907"/>
      <c r="O657" s="117"/>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row>
    <row r="658" spans="1:41" ht="27.75" customHeight="1">
      <c r="A658" s="32"/>
      <c r="B658" s="2404" t="s">
        <v>2900</v>
      </c>
      <c r="C658" s="2342"/>
      <c r="D658" s="147"/>
      <c r="E658" s="47"/>
      <c r="F658" s="1047"/>
      <c r="G658" s="907"/>
      <c r="H658" s="907"/>
      <c r="I658" s="902">
        <f t="shared" si="96"/>
        <v>0</v>
      </c>
      <c r="J658" s="907"/>
      <c r="K658" s="907"/>
      <c r="L658" s="907"/>
      <c r="M658" s="902">
        <f t="shared" si="97"/>
        <v>0</v>
      </c>
      <c r="N658" s="907"/>
      <c r="O658" s="117"/>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row>
    <row r="659" spans="1:41" ht="11.25" customHeight="1">
      <c r="A659" s="32"/>
      <c r="B659" s="148" t="s">
        <v>349</v>
      </c>
      <c r="C659" s="146"/>
      <c r="D659" s="147"/>
      <c r="E659" s="47"/>
      <c r="F659" s="1047"/>
      <c r="G659" s="907"/>
      <c r="H659" s="907"/>
      <c r="I659" s="902">
        <f t="shared" si="96"/>
        <v>0</v>
      </c>
      <c r="J659" s="907"/>
      <c r="K659" s="907"/>
      <c r="L659" s="907"/>
      <c r="M659" s="902">
        <f t="shared" si="97"/>
        <v>0</v>
      </c>
      <c r="N659" s="907"/>
      <c r="O659" s="117"/>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row>
    <row r="660" spans="1:41" ht="11.25" customHeight="1">
      <c r="A660" s="32"/>
      <c r="B660" s="148" t="s">
        <v>350</v>
      </c>
      <c r="C660" s="146"/>
      <c r="D660" s="147"/>
      <c r="E660" s="47"/>
      <c r="F660" s="1047"/>
      <c r="G660" s="907"/>
      <c r="H660" s="907"/>
      <c r="I660" s="902">
        <f t="shared" si="96"/>
        <v>0</v>
      </c>
      <c r="J660" s="907"/>
      <c r="K660" s="907"/>
      <c r="L660" s="907"/>
      <c r="M660" s="902">
        <f t="shared" si="97"/>
        <v>0</v>
      </c>
      <c r="N660" s="907"/>
      <c r="O660" s="117"/>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row>
    <row r="661" spans="1:41" ht="11.25" customHeight="1">
      <c r="A661" s="32"/>
      <c r="B661" s="148" t="s">
        <v>351</v>
      </c>
      <c r="C661" s="146"/>
      <c r="D661" s="147"/>
      <c r="E661" s="47"/>
      <c r="F661" s="1047"/>
      <c r="G661" s="907"/>
      <c r="H661" s="907"/>
      <c r="I661" s="902">
        <f t="shared" si="96"/>
        <v>0</v>
      </c>
      <c r="J661" s="907"/>
      <c r="K661" s="907"/>
      <c r="L661" s="907"/>
      <c r="M661" s="902">
        <f t="shared" si="97"/>
        <v>0</v>
      </c>
      <c r="N661" s="907"/>
      <c r="O661" s="117"/>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row>
    <row r="662" spans="1:41" ht="23.25" customHeight="1">
      <c r="A662" s="32"/>
      <c r="B662" s="2405" t="s">
        <v>352</v>
      </c>
      <c r="C662" s="2342"/>
      <c r="D662" s="147"/>
      <c r="E662" s="47"/>
      <c r="F662" s="1047"/>
      <c r="G662" s="907"/>
      <c r="H662" s="907"/>
      <c r="I662" s="902">
        <f t="shared" si="96"/>
        <v>0</v>
      </c>
      <c r="J662" s="907"/>
      <c r="K662" s="907"/>
      <c r="L662" s="907"/>
      <c r="M662" s="902">
        <f t="shared" si="97"/>
        <v>0</v>
      </c>
      <c r="N662" s="907"/>
      <c r="O662" s="117"/>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row>
    <row r="663" spans="1:41" ht="11.25" customHeight="1">
      <c r="A663" s="32"/>
      <c r="B663" s="149" t="s">
        <v>353</v>
      </c>
      <c r="C663" s="146"/>
      <c r="D663" s="147"/>
      <c r="E663" s="47"/>
      <c r="F663" s="1047"/>
      <c r="G663" s="907"/>
      <c r="H663" s="907"/>
      <c r="I663" s="902">
        <f t="shared" si="96"/>
        <v>0</v>
      </c>
      <c r="J663" s="907"/>
      <c r="K663" s="907"/>
      <c r="L663" s="907"/>
      <c r="M663" s="902">
        <f t="shared" si="97"/>
        <v>0</v>
      </c>
      <c r="N663" s="907"/>
      <c r="O663" s="117"/>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row>
    <row r="664" spans="1:41" ht="11.25" customHeight="1">
      <c r="A664" s="32"/>
      <c r="B664" s="149" t="s">
        <v>354</v>
      </c>
      <c r="C664" s="146"/>
      <c r="D664" s="147"/>
      <c r="E664" s="47"/>
      <c r="F664" s="1047"/>
      <c r="G664" s="907"/>
      <c r="H664" s="907"/>
      <c r="I664" s="902">
        <f t="shared" si="96"/>
        <v>0</v>
      </c>
      <c r="J664" s="907"/>
      <c r="K664" s="907"/>
      <c r="L664" s="907"/>
      <c r="M664" s="902">
        <f t="shared" si="97"/>
        <v>0</v>
      </c>
      <c r="N664" s="907"/>
      <c r="O664" s="117"/>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row>
    <row r="665" spans="1:41" ht="11.25" customHeight="1">
      <c r="A665" s="32"/>
      <c r="B665" s="149" t="s">
        <v>317</v>
      </c>
      <c r="C665" s="146"/>
      <c r="D665" s="147"/>
      <c r="E665" s="47"/>
      <c r="F665" s="1047"/>
      <c r="G665" s="907"/>
      <c r="H665" s="907"/>
      <c r="I665" s="902">
        <f t="shared" si="96"/>
        <v>0</v>
      </c>
      <c r="J665" s="907"/>
      <c r="K665" s="907"/>
      <c r="L665" s="907"/>
      <c r="M665" s="902">
        <f t="shared" si="97"/>
        <v>0</v>
      </c>
      <c r="N665" s="907"/>
      <c r="O665" s="117"/>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row>
    <row r="666" spans="1:41" ht="11.25" customHeight="1">
      <c r="A666" s="32"/>
      <c r="B666" s="149" t="s">
        <v>355</v>
      </c>
      <c r="C666" s="146"/>
      <c r="D666" s="147"/>
      <c r="E666" s="47"/>
      <c r="F666" s="1047"/>
      <c r="G666" s="907"/>
      <c r="H666" s="907"/>
      <c r="I666" s="902">
        <f t="shared" si="96"/>
        <v>0</v>
      </c>
      <c r="J666" s="907"/>
      <c r="K666" s="907"/>
      <c r="L666" s="907"/>
      <c r="M666" s="902">
        <f t="shared" si="97"/>
        <v>0</v>
      </c>
      <c r="N666" s="907"/>
      <c r="O666" s="117"/>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row>
    <row r="667" spans="1:41" ht="11.25" customHeight="1">
      <c r="A667" s="32"/>
      <c r="B667" s="145" t="s">
        <v>2898</v>
      </c>
      <c r="C667" s="146"/>
      <c r="D667" s="147"/>
      <c r="E667" s="47"/>
      <c r="F667" s="1047"/>
      <c r="G667" s="904">
        <f>SUM(G657:G666)</f>
        <v>0</v>
      </c>
      <c r="H667" s="904">
        <f t="shared" ref="H667:N667" si="98">SUM(H657:H666)</f>
        <v>0</v>
      </c>
      <c r="I667" s="904">
        <f t="shared" si="98"/>
        <v>0</v>
      </c>
      <c r="J667" s="904">
        <f t="shared" si="98"/>
        <v>0</v>
      </c>
      <c r="K667" s="904">
        <f t="shared" si="98"/>
        <v>0</v>
      </c>
      <c r="L667" s="904">
        <f t="shared" si="98"/>
        <v>0</v>
      </c>
      <c r="M667" s="904">
        <f t="shared" si="98"/>
        <v>0</v>
      </c>
      <c r="N667" s="904">
        <f t="shared" si="98"/>
        <v>0</v>
      </c>
      <c r="O667" s="125"/>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row>
    <row r="668" spans="1:41" ht="11.25" customHeight="1">
      <c r="A668" s="32"/>
      <c r="B668" s="150"/>
      <c r="C668" s="151"/>
      <c r="D668" s="147"/>
      <c r="E668" s="47"/>
      <c r="F668" s="1047"/>
      <c r="G668" s="902"/>
      <c r="H668" s="902"/>
      <c r="I668" s="902"/>
      <c r="J668" s="902"/>
      <c r="K668" s="902"/>
      <c r="L668" s="902"/>
      <c r="M668" s="902"/>
      <c r="N668" s="902"/>
      <c r="O668" s="117"/>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row>
    <row r="669" spans="1:41" ht="11.25" customHeight="1">
      <c r="A669" s="452"/>
      <c r="B669" s="145" t="s">
        <v>3080</v>
      </c>
      <c r="C669" s="1794"/>
      <c r="D669" s="1396"/>
      <c r="E669" s="1047"/>
      <c r="F669" s="1047"/>
      <c r="G669" s="1795">
        <f>G651+G667</f>
        <v>0</v>
      </c>
      <c r="H669" s="1795">
        <f t="shared" ref="H669:N669" si="99">H651+H667</f>
        <v>0</v>
      </c>
      <c r="I669" s="1795">
        <f t="shared" si="99"/>
        <v>0</v>
      </c>
      <c r="J669" s="1795">
        <f t="shared" si="99"/>
        <v>0</v>
      </c>
      <c r="K669" s="1795">
        <f t="shared" si="99"/>
        <v>0</v>
      </c>
      <c r="L669" s="1795">
        <f t="shared" si="99"/>
        <v>0</v>
      </c>
      <c r="M669" s="1795">
        <f t="shared" si="99"/>
        <v>0</v>
      </c>
      <c r="N669" s="1795">
        <f t="shared" si="99"/>
        <v>0</v>
      </c>
      <c r="O669" s="623"/>
      <c r="P669" s="452"/>
      <c r="Q669" s="452"/>
      <c r="R669" s="452"/>
      <c r="S669" s="452"/>
      <c r="T669" s="452"/>
      <c r="U669" s="452"/>
      <c r="V669" s="452"/>
      <c r="W669" s="452"/>
      <c r="X669" s="452"/>
      <c r="Y669" s="452"/>
      <c r="Z669" s="452"/>
      <c r="AA669" s="452"/>
      <c r="AB669" s="452"/>
      <c r="AC669" s="452"/>
      <c r="AD669" s="452"/>
      <c r="AE669" s="452"/>
      <c r="AF669" s="452"/>
      <c r="AG669" s="452"/>
      <c r="AH669" s="452"/>
      <c r="AI669" s="452"/>
      <c r="AJ669" s="452"/>
      <c r="AK669" s="452"/>
      <c r="AL669" s="452"/>
      <c r="AM669" s="452"/>
      <c r="AN669" s="452"/>
      <c r="AO669" s="452"/>
    </row>
    <row r="670" spans="1:41" ht="11.25" customHeight="1">
      <c r="A670" s="32"/>
      <c r="B670" s="143"/>
      <c r="C670" s="47"/>
      <c r="D670" s="47"/>
      <c r="E670" s="47"/>
      <c r="F670" s="1047"/>
      <c r="G670" s="47"/>
      <c r="H670" s="47"/>
      <c r="I670" s="47"/>
      <c r="J670" s="47"/>
      <c r="K670" s="47"/>
      <c r="L670" s="47"/>
      <c r="M670" s="47"/>
      <c r="N670" s="47"/>
      <c r="O670" s="117"/>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row>
    <row r="671" spans="1:41" ht="11.25" hidden="1" customHeight="1">
      <c r="A671" s="32"/>
      <c r="B671" s="97" t="s">
        <v>1769</v>
      </c>
      <c r="C671" s="47"/>
      <c r="D671" s="47"/>
      <c r="E671" s="47"/>
      <c r="F671" s="1047"/>
      <c r="G671" s="47"/>
      <c r="H671" s="47"/>
      <c r="I671" s="47"/>
      <c r="J671" s="47"/>
      <c r="K671" s="47"/>
      <c r="L671" s="47"/>
      <c r="M671" s="47"/>
      <c r="N671" s="47"/>
      <c r="O671" s="117"/>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row>
    <row r="672" spans="1:41" ht="27.75" hidden="1" customHeight="1">
      <c r="A672" s="32"/>
      <c r="B672" s="35"/>
      <c r="C672" s="47"/>
      <c r="D672" s="47"/>
      <c r="E672" s="47"/>
      <c r="F672" s="1047"/>
      <c r="G672" s="2406" t="s">
        <v>348</v>
      </c>
      <c r="H672" s="2407"/>
      <c r="I672" s="2407"/>
      <c r="J672" s="2408"/>
      <c r="K672" s="2406" t="s">
        <v>327</v>
      </c>
      <c r="L672" s="2407"/>
      <c r="M672" s="2407"/>
      <c r="N672" s="2409"/>
      <c r="O672" s="119"/>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row>
    <row r="673" spans="1:41" ht="51" hidden="1" customHeight="1">
      <c r="A673" s="32"/>
      <c r="B673" s="35"/>
      <c r="C673" s="47"/>
      <c r="D673" s="47"/>
      <c r="E673" s="47"/>
      <c r="F673" s="1047"/>
      <c r="G673" s="43" t="s">
        <v>108</v>
      </c>
      <c r="H673" s="43" t="s">
        <v>308</v>
      </c>
      <c r="I673" s="43" t="s">
        <v>109</v>
      </c>
      <c r="J673" s="43" t="s">
        <v>110</v>
      </c>
      <c r="K673" s="43" t="s">
        <v>108</v>
      </c>
      <c r="L673" s="43" t="s">
        <v>308</v>
      </c>
      <c r="M673" s="43" t="s">
        <v>109</v>
      </c>
      <c r="N673" s="43" t="s">
        <v>110</v>
      </c>
      <c r="O673" s="119"/>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row>
    <row r="674" spans="1:41" hidden="1">
      <c r="A674" s="32"/>
      <c r="B674" s="35"/>
      <c r="C674" s="47"/>
      <c r="D674" s="47"/>
      <c r="E674" s="47"/>
      <c r="F674" s="1047"/>
      <c r="G674" s="246" t="s">
        <v>111</v>
      </c>
      <c r="H674" s="246" t="s">
        <v>111</v>
      </c>
      <c r="I674" s="246" t="s">
        <v>111</v>
      </c>
      <c r="J674" s="246" t="s">
        <v>111</v>
      </c>
      <c r="K674" s="246" t="s">
        <v>111</v>
      </c>
      <c r="L674" s="246" t="s">
        <v>111</v>
      </c>
      <c r="M674" s="246" t="s">
        <v>111</v>
      </c>
      <c r="N674" s="246" t="s">
        <v>111</v>
      </c>
      <c r="O674" s="119"/>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row>
    <row r="675" spans="1:41" ht="11.25" hidden="1" customHeight="1">
      <c r="A675" s="32"/>
      <c r="B675" s="145" t="s">
        <v>1774</v>
      </c>
      <c r="C675" s="146"/>
      <c r="D675" s="147"/>
      <c r="E675" s="47"/>
      <c r="F675" s="1047"/>
      <c r="G675" s="907"/>
      <c r="H675" s="907"/>
      <c r="I675" s="902">
        <f t="shared" ref="I675:I684" si="100">G675+H675</f>
        <v>0</v>
      </c>
      <c r="J675" s="907"/>
      <c r="K675" s="907"/>
      <c r="L675" s="907"/>
      <c r="M675" s="902">
        <f t="shared" ref="M675:M684" si="101">K675+L675</f>
        <v>0</v>
      </c>
      <c r="N675" s="907"/>
      <c r="O675" s="117"/>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row>
    <row r="676" spans="1:41" ht="26.25" hidden="1" customHeight="1">
      <c r="A676" s="32"/>
      <c r="B676" s="2404" t="s">
        <v>1777</v>
      </c>
      <c r="C676" s="2342"/>
      <c r="D676" s="147"/>
      <c r="E676" s="47"/>
      <c r="F676" s="1047"/>
      <c r="G676" s="907"/>
      <c r="H676" s="907"/>
      <c r="I676" s="902">
        <f t="shared" si="100"/>
        <v>0</v>
      </c>
      <c r="J676" s="907"/>
      <c r="K676" s="907"/>
      <c r="L676" s="907"/>
      <c r="M676" s="902">
        <f t="shared" si="101"/>
        <v>0</v>
      </c>
      <c r="N676" s="907"/>
      <c r="O676" s="117"/>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row>
    <row r="677" spans="1:41" ht="11.25" hidden="1" customHeight="1">
      <c r="A677" s="32"/>
      <c r="B677" s="148" t="s">
        <v>349</v>
      </c>
      <c r="C677" s="146"/>
      <c r="D677" s="147"/>
      <c r="E677" s="47"/>
      <c r="F677" s="1047"/>
      <c r="G677" s="907"/>
      <c r="H677" s="907"/>
      <c r="I677" s="902">
        <f t="shared" si="100"/>
        <v>0</v>
      </c>
      <c r="J677" s="907"/>
      <c r="K677" s="907"/>
      <c r="L677" s="907"/>
      <c r="M677" s="902">
        <f t="shared" si="101"/>
        <v>0</v>
      </c>
      <c r="N677" s="907"/>
      <c r="O677" s="117"/>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row>
    <row r="678" spans="1:41" ht="11.25" hidden="1" customHeight="1">
      <c r="A678" s="32"/>
      <c r="B678" s="148" t="s">
        <v>350</v>
      </c>
      <c r="C678" s="146"/>
      <c r="D678" s="147"/>
      <c r="E678" s="47"/>
      <c r="F678" s="1047"/>
      <c r="G678" s="907"/>
      <c r="H678" s="907"/>
      <c r="I678" s="902">
        <f t="shared" si="100"/>
        <v>0</v>
      </c>
      <c r="J678" s="907"/>
      <c r="K678" s="907"/>
      <c r="L678" s="907"/>
      <c r="M678" s="902">
        <f t="shared" si="101"/>
        <v>0</v>
      </c>
      <c r="N678" s="907"/>
      <c r="O678" s="117"/>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row>
    <row r="679" spans="1:41" ht="11.25" hidden="1" customHeight="1">
      <c r="A679" s="32"/>
      <c r="B679" s="148" t="s">
        <v>351</v>
      </c>
      <c r="C679" s="146"/>
      <c r="D679" s="147"/>
      <c r="E679" s="47"/>
      <c r="F679" s="1047"/>
      <c r="G679" s="907"/>
      <c r="H679" s="907"/>
      <c r="I679" s="902">
        <f t="shared" si="100"/>
        <v>0</v>
      </c>
      <c r="J679" s="907"/>
      <c r="K679" s="907"/>
      <c r="L679" s="907"/>
      <c r="M679" s="902">
        <f t="shared" si="101"/>
        <v>0</v>
      </c>
      <c r="N679" s="907"/>
      <c r="O679" s="117"/>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row>
    <row r="680" spans="1:41" ht="24" hidden="1" customHeight="1">
      <c r="A680" s="32"/>
      <c r="B680" s="2405" t="s">
        <v>352</v>
      </c>
      <c r="C680" s="2342"/>
      <c r="D680" s="147"/>
      <c r="E680" s="47"/>
      <c r="F680" s="1047"/>
      <c r="G680" s="907"/>
      <c r="H680" s="907"/>
      <c r="I680" s="902">
        <f t="shared" si="100"/>
        <v>0</v>
      </c>
      <c r="J680" s="907"/>
      <c r="K680" s="907"/>
      <c r="L680" s="907"/>
      <c r="M680" s="902">
        <f t="shared" si="101"/>
        <v>0</v>
      </c>
      <c r="N680" s="907"/>
      <c r="O680" s="117"/>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row>
    <row r="681" spans="1:41" ht="11.25" hidden="1" customHeight="1">
      <c r="A681" s="32"/>
      <c r="B681" s="149" t="s">
        <v>353</v>
      </c>
      <c r="C681" s="146"/>
      <c r="D681" s="147"/>
      <c r="E681" s="47"/>
      <c r="F681" s="1047"/>
      <c r="G681" s="907"/>
      <c r="H681" s="907"/>
      <c r="I681" s="902">
        <f t="shared" si="100"/>
        <v>0</v>
      </c>
      <c r="J681" s="907"/>
      <c r="K681" s="907"/>
      <c r="L681" s="907"/>
      <c r="M681" s="902">
        <f t="shared" si="101"/>
        <v>0</v>
      </c>
      <c r="N681" s="907"/>
      <c r="O681" s="117"/>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row>
    <row r="682" spans="1:41" ht="11.25" hidden="1" customHeight="1">
      <c r="A682" s="32"/>
      <c r="B682" s="149" t="s">
        <v>354</v>
      </c>
      <c r="C682" s="146"/>
      <c r="D682" s="147"/>
      <c r="E682" s="47"/>
      <c r="F682" s="1047"/>
      <c r="G682" s="907"/>
      <c r="H682" s="907"/>
      <c r="I682" s="902">
        <f t="shared" si="100"/>
        <v>0</v>
      </c>
      <c r="J682" s="907"/>
      <c r="K682" s="907"/>
      <c r="L682" s="907"/>
      <c r="M682" s="902">
        <f t="shared" si="101"/>
        <v>0</v>
      </c>
      <c r="N682" s="907"/>
      <c r="O682" s="117"/>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row>
    <row r="683" spans="1:41" ht="11.25" hidden="1" customHeight="1">
      <c r="A683" s="32"/>
      <c r="B683" s="149" t="s">
        <v>317</v>
      </c>
      <c r="C683" s="146"/>
      <c r="D683" s="147"/>
      <c r="E683" s="47"/>
      <c r="F683" s="1047"/>
      <c r="G683" s="907"/>
      <c r="H683" s="907"/>
      <c r="I683" s="902">
        <f t="shared" si="100"/>
        <v>0</v>
      </c>
      <c r="J683" s="907"/>
      <c r="K683" s="907"/>
      <c r="L683" s="907"/>
      <c r="M683" s="902">
        <f t="shared" si="101"/>
        <v>0</v>
      </c>
      <c r="N683" s="907"/>
      <c r="O683" s="117"/>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row>
    <row r="684" spans="1:41" ht="11.25" hidden="1" customHeight="1">
      <c r="A684" s="32"/>
      <c r="B684" s="149" t="s">
        <v>355</v>
      </c>
      <c r="C684" s="146"/>
      <c r="D684" s="147"/>
      <c r="E684" s="47"/>
      <c r="F684" s="1047"/>
      <c r="G684" s="907"/>
      <c r="H684" s="907"/>
      <c r="I684" s="902">
        <f t="shared" si="100"/>
        <v>0</v>
      </c>
      <c r="J684" s="907"/>
      <c r="K684" s="907"/>
      <c r="L684" s="907"/>
      <c r="M684" s="902">
        <f t="shared" si="101"/>
        <v>0</v>
      </c>
      <c r="N684" s="907"/>
      <c r="O684" s="117"/>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row>
    <row r="685" spans="1:41" ht="11.25" hidden="1" customHeight="1">
      <c r="A685" s="32"/>
      <c r="B685" s="145" t="s">
        <v>1775</v>
      </c>
      <c r="C685" s="146"/>
      <c r="D685" s="147"/>
      <c r="E685" s="47"/>
      <c r="F685" s="1047"/>
      <c r="G685" s="904">
        <f>SUM(G675:G684)</f>
        <v>0</v>
      </c>
      <c r="H685" s="904">
        <f>SUM(H675:H684)</f>
        <v>0</v>
      </c>
      <c r="I685" s="904">
        <f t="shared" ref="I685:N685" si="102">SUM(I675:I684)</f>
        <v>0</v>
      </c>
      <c r="J685" s="904">
        <f>SUM(J675:J684)</f>
        <v>0</v>
      </c>
      <c r="K685" s="904">
        <f>SUM(K675:K684)</f>
        <v>0</v>
      </c>
      <c r="L685" s="904">
        <f>SUM(L675:L684)</f>
        <v>0</v>
      </c>
      <c r="M685" s="904">
        <f t="shared" si="102"/>
        <v>0</v>
      </c>
      <c r="N685" s="904">
        <f t="shared" si="102"/>
        <v>0</v>
      </c>
      <c r="O685" s="125"/>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row>
    <row r="686" spans="1:41" ht="11.25" hidden="1" customHeight="1">
      <c r="A686" s="32"/>
      <c r="B686" s="150"/>
      <c r="C686" s="147"/>
      <c r="D686" s="147"/>
      <c r="E686" s="47"/>
      <c r="F686" s="1047"/>
      <c r="G686" s="121"/>
      <c r="H686" s="121"/>
      <c r="I686" s="121"/>
      <c r="J686" s="121"/>
      <c r="K686" s="121"/>
      <c r="L686" s="121"/>
      <c r="M686" s="121"/>
      <c r="N686" s="121"/>
      <c r="O686" s="117"/>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row>
    <row r="687" spans="1:41" ht="11.25" hidden="1" customHeight="1">
      <c r="A687" s="32"/>
      <c r="B687" s="32"/>
      <c r="C687" s="47"/>
      <c r="D687" s="47"/>
      <c r="E687" s="47"/>
      <c r="F687" s="1047"/>
      <c r="G687" s="144"/>
      <c r="H687" s="144"/>
      <c r="I687" s="144"/>
      <c r="J687" s="144"/>
      <c r="K687" s="144"/>
      <c r="L687" s="144"/>
      <c r="M687" s="144"/>
      <c r="N687" s="144"/>
      <c r="O687" s="117"/>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row>
    <row r="688" spans="1:41" ht="25.5" hidden="1" customHeight="1">
      <c r="A688" s="32"/>
      <c r="B688" s="35"/>
      <c r="C688" s="47"/>
      <c r="D688" s="47"/>
      <c r="E688" s="47"/>
      <c r="F688" s="1047"/>
      <c r="G688" s="2406" t="s">
        <v>328</v>
      </c>
      <c r="H688" s="2364"/>
      <c r="I688" s="2364"/>
      <c r="J688" s="2365"/>
      <c r="K688" s="2406" t="s">
        <v>356</v>
      </c>
      <c r="L688" s="2364"/>
      <c r="M688" s="2364"/>
      <c r="N688" s="2365"/>
      <c r="O688" s="119"/>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row>
    <row r="689" spans="1:41" ht="51.75" hidden="1" customHeight="1">
      <c r="A689" s="32"/>
      <c r="B689" s="35"/>
      <c r="C689" s="47"/>
      <c r="D689" s="47"/>
      <c r="E689" s="47"/>
      <c r="F689" s="1047"/>
      <c r="G689" s="43" t="s">
        <v>108</v>
      </c>
      <c r="H689" s="43" t="s">
        <v>308</v>
      </c>
      <c r="I689" s="43" t="s">
        <v>109</v>
      </c>
      <c r="J689" s="43" t="s">
        <v>110</v>
      </c>
      <c r="K689" s="43" t="s">
        <v>108</v>
      </c>
      <c r="L689" s="43" t="s">
        <v>308</v>
      </c>
      <c r="M689" s="43" t="s">
        <v>109</v>
      </c>
      <c r="N689" s="43" t="s">
        <v>110</v>
      </c>
      <c r="O689" s="119"/>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row>
    <row r="690" spans="1:41" hidden="1">
      <c r="A690" s="32"/>
      <c r="B690" s="35"/>
      <c r="C690" s="47"/>
      <c r="D690" s="47"/>
      <c r="E690" s="47"/>
      <c r="F690" s="1047"/>
      <c r="G690" s="246" t="s">
        <v>111</v>
      </c>
      <c r="H690" s="246" t="s">
        <v>111</v>
      </c>
      <c r="I690" s="246" t="s">
        <v>111</v>
      </c>
      <c r="J690" s="246" t="s">
        <v>111</v>
      </c>
      <c r="K690" s="246" t="s">
        <v>111</v>
      </c>
      <c r="L690" s="246" t="s">
        <v>111</v>
      </c>
      <c r="M690" s="246" t="s">
        <v>111</v>
      </c>
      <c r="N690" s="246" t="s">
        <v>111</v>
      </c>
      <c r="O690" s="119"/>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row>
    <row r="691" spans="1:41" ht="11.25" hidden="1" customHeight="1">
      <c r="A691" s="32"/>
      <c r="B691" s="145" t="s">
        <v>1774</v>
      </c>
      <c r="C691" s="146"/>
      <c r="D691" s="147"/>
      <c r="E691" s="47"/>
      <c r="F691" s="1047"/>
      <c r="G691" s="907"/>
      <c r="H691" s="907"/>
      <c r="I691" s="902">
        <f t="shared" ref="I691:I700" si="103">G691+H691</f>
        <v>0</v>
      </c>
      <c r="J691" s="907"/>
      <c r="K691" s="907"/>
      <c r="L691" s="907"/>
      <c r="M691" s="902">
        <f t="shared" ref="M691:M700" si="104">K691+L691</f>
        <v>0</v>
      </c>
      <c r="N691" s="907"/>
      <c r="O691" s="117"/>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row>
    <row r="692" spans="1:41" ht="24" hidden="1" customHeight="1">
      <c r="A692" s="32"/>
      <c r="B692" s="2404" t="s">
        <v>1777</v>
      </c>
      <c r="C692" s="2342"/>
      <c r="D692" s="147"/>
      <c r="E692" s="47"/>
      <c r="F692" s="1047"/>
      <c r="G692" s="907"/>
      <c r="H692" s="907"/>
      <c r="I692" s="902">
        <f t="shared" si="103"/>
        <v>0</v>
      </c>
      <c r="J692" s="907"/>
      <c r="K692" s="907"/>
      <c r="L692" s="907"/>
      <c r="M692" s="902">
        <f t="shared" si="104"/>
        <v>0</v>
      </c>
      <c r="N692" s="907"/>
      <c r="O692" s="117"/>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row>
    <row r="693" spans="1:41" ht="11.25" hidden="1" customHeight="1">
      <c r="A693" s="32"/>
      <c r="B693" s="148" t="s">
        <v>349</v>
      </c>
      <c r="C693" s="146"/>
      <c r="D693" s="147"/>
      <c r="E693" s="47"/>
      <c r="F693" s="1047"/>
      <c r="G693" s="907"/>
      <c r="H693" s="907"/>
      <c r="I693" s="902">
        <f t="shared" si="103"/>
        <v>0</v>
      </c>
      <c r="J693" s="907"/>
      <c r="K693" s="907"/>
      <c r="L693" s="907"/>
      <c r="M693" s="902">
        <f t="shared" si="104"/>
        <v>0</v>
      </c>
      <c r="N693" s="907"/>
      <c r="O693" s="117"/>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row>
    <row r="694" spans="1:41" ht="11.25" hidden="1" customHeight="1">
      <c r="A694" s="32"/>
      <c r="B694" s="148" t="s">
        <v>350</v>
      </c>
      <c r="C694" s="146"/>
      <c r="D694" s="147"/>
      <c r="E694" s="47"/>
      <c r="F694" s="1047"/>
      <c r="G694" s="907"/>
      <c r="H694" s="907"/>
      <c r="I694" s="902">
        <f t="shared" si="103"/>
        <v>0</v>
      </c>
      <c r="J694" s="907"/>
      <c r="K694" s="907"/>
      <c r="L694" s="907"/>
      <c r="M694" s="902">
        <f t="shared" si="104"/>
        <v>0</v>
      </c>
      <c r="N694" s="907"/>
      <c r="O694" s="117"/>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row>
    <row r="695" spans="1:41" ht="11.25" hidden="1" customHeight="1">
      <c r="A695" s="32"/>
      <c r="B695" s="148" t="s">
        <v>351</v>
      </c>
      <c r="C695" s="146"/>
      <c r="D695" s="147"/>
      <c r="E695" s="47"/>
      <c r="F695" s="1047"/>
      <c r="G695" s="907"/>
      <c r="H695" s="907"/>
      <c r="I695" s="902">
        <f t="shared" si="103"/>
        <v>0</v>
      </c>
      <c r="J695" s="907"/>
      <c r="K695" s="907"/>
      <c r="L695" s="907"/>
      <c r="M695" s="902">
        <f t="shared" si="104"/>
        <v>0</v>
      </c>
      <c r="N695" s="907"/>
      <c r="O695" s="117"/>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row>
    <row r="696" spans="1:41" ht="25.5" hidden="1" customHeight="1">
      <c r="A696" s="32"/>
      <c r="B696" s="2405" t="s">
        <v>352</v>
      </c>
      <c r="C696" s="2342"/>
      <c r="D696" s="147"/>
      <c r="E696" s="47"/>
      <c r="F696" s="1047"/>
      <c r="G696" s="907"/>
      <c r="H696" s="907"/>
      <c r="I696" s="902">
        <f t="shared" si="103"/>
        <v>0</v>
      </c>
      <c r="J696" s="907"/>
      <c r="K696" s="907"/>
      <c r="L696" s="907"/>
      <c r="M696" s="902">
        <f t="shared" si="104"/>
        <v>0</v>
      </c>
      <c r="N696" s="907"/>
      <c r="O696" s="117"/>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row>
    <row r="697" spans="1:41" ht="11.25" hidden="1" customHeight="1">
      <c r="A697" s="32"/>
      <c r="B697" s="149" t="s">
        <v>353</v>
      </c>
      <c r="C697" s="146"/>
      <c r="D697" s="147"/>
      <c r="E697" s="47"/>
      <c r="F697" s="1047"/>
      <c r="G697" s="907"/>
      <c r="H697" s="907"/>
      <c r="I697" s="902">
        <f t="shared" si="103"/>
        <v>0</v>
      </c>
      <c r="J697" s="907"/>
      <c r="K697" s="907"/>
      <c r="L697" s="907"/>
      <c r="M697" s="902">
        <f t="shared" si="104"/>
        <v>0</v>
      </c>
      <c r="N697" s="907"/>
      <c r="O697" s="117"/>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row>
    <row r="698" spans="1:41" ht="11.25" hidden="1" customHeight="1">
      <c r="A698" s="32"/>
      <c r="B698" s="149" t="s">
        <v>354</v>
      </c>
      <c r="C698" s="146"/>
      <c r="D698" s="147"/>
      <c r="E698" s="47"/>
      <c r="F698" s="1047"/>
      <c r="G698" s="907"/>
      <c r="H698" s="907"/>
      <c r="I698" s="902">
        <f t="shared" si="103"/>
        <v>0</v>
      </c>
      <c r="J698" s="907"/>
      <c r="K698" s="907"/>
      <c r="L698" s="907"/>
      <c r="M698" s="902">
        <f t="shared" si="104"/>
        <v>0</v>
      </c>
      <c r="N698" s="907"/>
      <c r="O698" s="117"/>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row>
    <row r="699" spans="1:41" ht="11.25" hidden="1" customHeight="1">
      <c r="A699" s="32"/>
      <c r="B699" s="149" t="s">
        <v>317</v>
      </c>
      <c r="C699" s="146"/>
      <c r="D699" s="147"/>
      <c r="E699" s="47"/>
      <c r="F699" s="1047"/>
      <c r="G699" s="907"/>
      <c r="H699" s="907"/>
      <c r="I699" s="902">
        <f t="shared" si="103"/>
        <v>0</v>
      </c>
      <c r="J699" s="907"/>
      <c r="K699" s="907"/>
      <c r="L699" s="907"/>
      <c r="M699" s="902">
        <f t="shared" si="104"/>
        <v>0</v>
      </c>
      <c r="N699" s="907"/>
      <c r="O699" s="117"/>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row>
    <row r="700" spans="1:41" ht="11.25" hidden="1" customHeight="1">
      <c r="A700" s="32"/>
      <c r="B700" s="149" t="s">
        <v>355</v>
      </c>
      <c r="C700" s="146"/>
      <c r="D700" s="147"/>
      <c r="E700" s="47"/>
      <c r="F700" s="1047"/>
      <c r="G700" s="907"/>
      <c r="H700" s="907"/>
      <c r="I700" s="902">
        <f t="shared" si="103"/>
        <v>0</v>
      </c>
      <c r="J700" s="907"/>
      <c r="K700" s="907"/>
      <c r="L700" s="907"/>
      <c r="M700" s="902">
        <f t="shared" si="104"/>
        <v>0</v>
      </c>
      <c r="N700" s="907"/>
      <c r="O700" s="117"/>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row>
    <row r="701" spans="1:41" ht="11.25" hidden="1" customHeight="1">
      <c r="A701" s="32"/>
      <c r="B701" s="145" t="s">
        <v>1775</v>
      </c>
      <c r="C701" s="146"/>
      <c r="D701" s="147"/>
      <c r="E701" s="47"/>
      <c r="F701" s="1047"/>
      <c r="G701" s="904">
        <f>SUM(G691:G700)</f>
        <v>0</v>
      </c>
      <c r="H701" s="904">
        <f>SUM(H691:H700)</f>
        <v>0</v>
      </c>
      <c r="I701" s="904">
        <f t="shared" ref="I701:N701" si="105">SUM(I691:I700)</f>
        <v>0</v>
      </c>
      <c r="J701" s="904">
        <f>SUM(J691:J700)</f>
        <v>0</v>
      </c>
      <c r="K701" s="904">
        <f t="shared" si="105"/>
        <v>0</v>
      </c>
      <c r="L701" s="904">
        <f t="shared" si="105"/>
        <v>0</v>
      </c>
      <c r="M701" s="904">
        <f t="shared" si="105"/>
        <v>0</v>
      </c>
      <c r="N701" s="904">
        <f t="shared" si="105"/>
        <v>0</v>
      </c>
      <c r="O701" s="125"/>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row>
    <row r="702" spans="1:41" ht="11.25" hidden="1" customHeight="1">
      <c r="A702" s="452"/>
      <c r="B702" s="145"/>
      <c r="C702" s="1797"/>
      <c r="D702" s="1396"/>
      <c r="E702" s="1047"/>
      <c r="F702" s="1047"/>
      <c r="G702" s="937"/>
      <c r="H702" s="937"/>
      <c r="I702" s="937"/>
      <c r="J702" s="937"/>
      <c r="K702" s="937"/>
      <c r="L702" s="937"/>
      <c r="M702" s="937"/>
      <c r="N702" s="937"/>
      <c r="O702" s="623"/>
      <c r="P702" s="452"/>
      <c r="Q702" s="452"/>
      <c r="R702" s="452"/>
      <c r="S702" s="452"/>
      <c r="T702" s="452"/>
      <c r="U702" s="452"/>
      <c r="V702" s="452"/>
      <c r="W702" s="452"/>
      <c r="X702" s="452"/>
      <c r="Y702" s="452"/>
      <c r="Z702" s="452"/>
      <c r="AA702" s="452"/>
      <c r="AB702" s="452"/>
      <c r="AC702" s="452"/>
      <c r="AD702" s="452"/>
      <c r="AE702" s="452"/>
      <c r="AF702" s="452"/>
      <c r="AG702" s="452"/>
      <c r="AH702" s="452"/>
      <c r="AI702" s="452"/>
      <c r="AJ702" s="452"/>
      <c r="AK702" s="452"/>
      <c r="AL702" s="452"/>
      <c r="AM702" s="452"/>
      <c r="AN702" s="452"/>
      <c r="AO702" s="452"/>
    </row>
    <row r="703" spans="1:41" ht="11.25" hidden="1" customHeight="1">
      <c r="A703" s="32"/>
      <c r="B703" s="145" t="s">
        <v>3081</v>
      </c>
      <c r="C703" s="151"/>
      <c r="D703" s="147"/>
      <c r="E703" s="47"/>
      <c r="F703" s="1047"/>
      <c r="G703" s="1795">
        <f>G685+G701</f>
        <v>0</v>
      </c>
      <c r="H703" s="1795">
        <f t="shared" ref="H703:N703" si="106">H685+H701</f>
        <v>0</v>
      </c>
      <c r="I703" s="1795">
        <f t="shared" si="106"/>
        <v>0</v>
      </c>
      <c r="J703" s="1795">
        <f t="shared" si="106"/>
        <v>0</v>
      </c>
      <c r="K703" s="1795">
        <f t="shared" si="106"/>
        <v>0</v>
      </c>
      <c r="L703" s="1795">
        <f t="shared" si="106"/>
        <v>0</v>
      </c>
      <c r="M703" s="1795">
        <f t="shared" si="106"/>
        <v>0</v>
      </c>
      <c r="N703" s="1795">
        <f t="shared" si="106"/>
        <v>0</v>
      </c>
      <c r="O703" s="117"/>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row>
    <row r="704" spans="1:41" ht="11.25" customHeight="1">
      <c r="A704" s="32"/>
      <c r="B704" s="88"/>
      <c r="C704" s="153"/>
      <c r="D704" s="154"/>
      <c r="E704" s="88"/>
      <c r="F704" s="1642"/>
      <c r="G704" s="908"/>
      <c r="H704" s="908"/>
      <c r="I704" s="908"/>
      <c r="J704" s="908"/>
      <c r="K704" s="902"/>
      <c r="L704" s="902"/>
      <c r="M704" s="902"/>
      <c r="N704" s="902"/>
      <c r="O704" s="117"/>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row>
    <row r="705" spans="1:41" ht="11.25" customHeight="1">
      <c r="A705" s="106" t="s">
        <v>507</v>
      </c>
      <c r="B705" s="260" t="s">
        <v>508</v>
      </c>
      <c r="C705" s="153"/>
      <c r="D705" s="154"/>
      <c r="E705" s="88"/>
      <c r="F705" s="1642"/>
      <c r="G705" s="94"/>
      <c r="I705" s="155"/>
      <c r="J705" s="155"/>
      <c r="K705" s="121"/>
      <c r="L705" s="121"/>
      <c r="M705" s="121"/>
      <c r="N705" s="121"/>
      <c r="O705" s="36" t="s">
        <v>504</v>
      </c>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row>
    <row r="706" spans="1:41" ht="12" customHeight="1">
      <c r="A706" s="32"/>
      <c r="B706" s="143"/>
      <c r="C706" s="47"/>
      <c r="D706" s="47"/>
      <c r="E706" s="47"/>
      <c r="F706" s="1047"/>
      <c r="G706" s="47"/>
      <c r="H706" s="47"/>
      <c r="I706" s="47"/>
      <c r="J706" s="47"/>
      <c r="K706" s="47"/>
      <c r="L706" s="47"/>
      <c r="M706" s="47"/>
      <c r="N706" s="47"/>
      <c r="O706" s="117"/>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row>
    <row r="707" spans="1:41" ht="12" customHeight="1">
      <c r="A707" s="32"/>
      <c r="B707" s="97" t="s">
        <v>2885</v>
      </c>
      <c r="C707" s="47"/>
      <c r="D707" s="47"/>
      <c r="E707" s="47"/>
      <c r="F707" s="1047"/>
      <c r="G707" s="47"/>
      <c r="H707" s="47"/>
      <c r="I707" s="47"/>
      <c r="J707" s="47"/>
      <c r="K707" s="47"/>
      <c r="L707" s="47"/>
      <c r="M707" s="47"/>
      <c r="N707" s="47"/>
      <c r="O707" s="117"/>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row>
    <row r="708" spans="1:41" ht="22.5" customHeight="1">
      <c r="A708" s="32"/>
      <c r="B708" s="35"/>
      <c r="C708" s="47"/>
      <c r="D708" s="47"/>
      <c r="E708" s="47"/>
      <c r="F708" s="1047"/>
      <c r="G708" s="2406" t="s">
        <v>348</v>
      </c>
      <c r="H708" s="2364"/>
      <c r="I708" s="2364"/>
      <c r="J708" s="2387"/>
      <c r="K708" s="2417" t="s">
        <v>327</v>
      </c>
      <c r="L708" s="2364"/>
      <c r="M708" s="2364"/>
      <c r="N708" s="2365"/>
      <c r="O708" s="119"/>
      <c r="P708" s="32"/>
      <c r="Q708" s="32"/>
      <c r="R708" s="144"/>
      <c r="S708" s="144"/>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row>
    <row r="709" spans="1:41" ht="47.25" customHeight="1">
      <c r="A709" s="32"/>
      <c r="B709" s="35"/>
      <c r="C709" s="47"/>
      <c r="D709" s="47"/>
      <c r="E709" s="47"/>
      <c r="F709" s="1047"/>
      <c r="G709" s="43" t="s">
        <v>108</v>
      </c>
      <c r="H709" s="43" t="s">
        <v>308</v>
      </c>
      <c r="I709" s="43" t="s">
        <v>109</v>
      </c>
      <c r="J709" s="43" t="s">
        <v>110</v>
      </c>
      <c r="K709" s="43" t="s">
        <v>108</v>
      </c>
      <c r="L709" s="43" t="s">
        <v>308</v>
      </c>
      <c r="M709" s="43" t="s">
        <v>109</v>
      </c>
      <c r="N709" s="43" t="s">
        <v>110</v>
      </c>
      <c r="O709" s="119"/>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row>
    <row r="710" spans="1:41" ht="12" customHeight="1">
      <c r="A710" s="32"/>
      <c r="B710" s="35"/>
      <c r="C710" s="47"/>
      <c r="D710" s="47"/>
      <c r="E710" s="47"/>
      <c r="F710" s="1047"/>
      <c r="G710" s="246" t="s">
        <v>111</v>
      </c>
      <c r="H710" s="246" t="s">
        <v>111</v>
      </c>
      <c r="I710" s="246" t="s">
        <v>111</v>
      </c>
      <c r="J710" s="246" t="s">
        <v>111</v>
      </c>
      <c r="K710" s="246" t="s">
        <v>111</v>
      </c>
      <c r="L710" s="246" t="s">
        <v>111</v>
      </c>
      <c r="M710" s="246" t="s">
        <v>111</v>
      </c>
      <c r="N710" s="246" t="s">
        <v>111</v>
      </c>
      <c r="O710" s="119"/>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row>
    <row r="711" spans="1:41" ht="11.25" customHeight="1">
      <c r="A711" s="32"/>
      <c r="B711" s="145" t="s">
        <v>2897</v>
      </c>
      <c r="C711" s="146"/>
      <c r="D711" s="147"/>
      <c r="E711" s="47"/>
      <c r="F711" s="1047"/>
      <c r="G711" s="907"/>
      <c r="H711" s="907"/>
      <c r="I711" s="902">
        <f t="shared" ref="I711:I720" si="107">G711+H711</f>
        <v>0</v>
      </c>
      <c r="J711" s="907"/>
      <c r="K711" s="907"/>
      <c r="L711" s="907"/>
      <c r="M711" s="902">
        <f t="shared" ref="M711:M720" si="108">K711+L711</f>
        <v>0</v>
      </c>
      <c r="N711" s="907"/>
      <c r="O711" s="117"/>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row>
    <row r="712" spans="1:41" ht="21.75" customHeight="1">
      <c r="A712" s="32"/>
      <c r="B712" s="2404" t="s">
        <v>2900</v>
      </c>
      <c r="C712" s="2342"/>
      <c r="D712" s="147"/>
      <c r="E712" s="47"/>
      <c r="F712" s="1047"/>
      <c r="G712" s="907"/>
      <c r="H712" s="907"/>
      <c r="I712" s="902">
        <f t="shared" si="107"/>
        <v>0</v>
      </c>
      <c r="J712" s="907"/>
      <c r="K712" s="907"/>
      <c r="L712" s="907"/>
      <c r="M712" s="902">
        <f t="shared" si="108"/>
        <v>0</v>
      </c>
      <c r="N712" s="907"/>
      <c r="O712" s="117"/>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row>
    <row r="713" spans="1:41" ht="11.25" customHeight="1">
      <c r="A713" s="32"/>
      <c r="B713" s="148" t="s">
        <v>349</v>
      </c>
      <c r="C713" s="146"/>
      <c r="D713" s="147"/>
      <c r="E713" s="47"/>
      <c r="F713" s="1047"/>
      <c r="G713" s="907"/>
      <c r="H713" s="907"/>
      <c r="I713" s="902">
        <f t="shared" si="107"/>
        <v>0</v>
      </c>
      <c r="J713" s="907"/>
      <c r="K713" s="907"/>
      <c r="L713" s="907"/>
      <c r="M713" s="902">
        <f t="shared" si="108"/>
        <v>0</v>
      </c>
      <c r="N713" s="907"/>
      <c r="O713" s="117"/>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row>
    <row r="714" spans="1:41" ht="11.25" customHeight="1">
      <c r="A714" s="32"/>
      <c r="B714" s="148" t="s">
        <v>350</v>
      </c>
      <c r="C714" s="146"/>
      <c r="D714" s="147"/>
      <c r="E714" s="47"/>
      <c r="F714" s="1047"/>
      <c r="G714" s="907"/>
      <c r="H714" s="907"/>
      <c r="I714" s="902">
        <f t="shared" si="107"/>
        <v>0</v>
      </c>
      <c r="J714" s="907"/>
      <c r="K714" s="907"/>
      <c r="L714" s="907"/>
      <c r="M714" s="902">
        <f t="shared" si="108"/>
        <v>0</v>
      </c>
      <c r="N714" s="907"/>
      <c r="O714" s="117"/>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row>
    <row r="715" spans="1:41" ht="11.25" customHeight="1">
      <c r="A715" s="32"/>
      <c r="B715" s="148" t="s">
        <v>351</v>
      </c>
      <c r="C715" s="146"/>
      <c r="D715" s="147"/>
      <c r="E715" s="47"/>
      <c r="F715" s="1047"/>
      <c r="G715" s="907"/>
      <c r="H715" s="907"/>
      <c r="I715" s="902">
        <f t="shared" si="107"/>
        <v>0</v>
      </c>
      <c r="J715" s="907"/>
      <c r="K715" s="907"/>
      <c r="L715" s="907"/>
      <c r="M715" s="902">
        <f t="shared" si="108"/>
        <v>0</v>
      </c>
      <c r="N715" s="907"/>
      <c r="O715" s="117"/>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row>
    <row r="716" spans="1:41" ht="23.25" customHeight="1">
      <c r="A716" s="32"/>
      <c r="B716" s="2405" t="s">
        <v>352</v>
      </c>
      <c r="C716" s="2342"/>
      <c r="D716" s="147"/>
      <c r="E716" s="47"/>
      <c r="F716" s="1047"/>
      <c r="G716" s="907"/>
      <c r="H716" s="907"/>
      <c r="I716" s="902">
        <f t="shared" si="107"/>
        <v>0</v>
      </c>
      <c r="J716" s="907"/>
      <c r="K716" s="907"/>
      <c r="L716" s="907"/>
      <c r="M716" s="902">
        <f t="shared" si="108"/>
        <v>0</v>
      </c>
      <c r="N716" s="907"/>
      <c r="O716" s="117"/>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row>
    <row r="717" spans="1:41" ht="11.25" customHeight="1">
      <c r="A717" s="32"/>
      <c r="B717" s="149" t="s">
        <v>353</v>
      </c>
      <c r="C717" s="146"/>
      <c r="D717" s="147"/>
      <c r="E717" s="47"/>
      <c r="F717" s="1047"/>
      <c r="G717" s="907"/>
      <c r="H717" s="907"/>
      <c r="I717" s="902">
        <f t="shared" si="107"/>
        <v>0</v>
      </c>
      <c r="J717" s="907"/>
      <c r="K717" s="907"/>
      <c r="L717" s="907"/>
      <c r="M717" s="902">
        <f t="shared" si="108"/>
        <v>0</v>
      </c>
      <c r="N717" s="907"/>
      <c r="O717" s="117"/>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row>
    <row r="718" spans="1:41" ht="11.25" customHeight="1">
      <c r="A718" s="32"/>
      <c r="B718" s="149" t="s">
        <v>354</v>
      </c>
      <c r="C718" s="146"/>
      <c r="D718" s="147"/>
      <c r="E718" s="47"/>
      <c r="F718" s="1047"/>
      <c r="G718" s="907"/>
      <c r="H718" s="907"/>
      <c r="I718" s="902">
        <f t="shared" si="107"/>
        <v>0</v>
      </c>
      <c r="J718" s="907"/>
      <c r="K718" s="907"/>
      <c r="L718" s="907"/>
      <c r="M718" s="902">
        <f t="shared" si="108"/>
        <v>0</v>
      </c>
      <c r="N718" s="907"/>
      <c r="O718" s="117"/>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row>
    <row r="719" spans="1:41" ht="11.25" customHeight="1">
      <c r="A719" s="32"/>
      <c r="B719" s="149" t="s">
        <v>317</v>
      </c>
      <c r="C719" s="146"/>
      <c r="D719" s="147"/>
      <c r="E719" s="47"/>
      <c r="F719" s="1047"/>
      <c r="G719" s="907"/>
      <c r="H719" s="907"/>
      <c r="I719" s="902">
        <f t="shared" si="107"/>
        <v>0</v>
      </c>
      <c r="J719" s="907"/>
      <c r="K719" s="907"/>
      <c r="L719" s="907"/>
      <c r="M719" s="902">
        <f t="shared" si="108"/>
        <v>0</v>
      </c>
      <c r="N719" s="907"/>
      <c r="O719" s="117"/>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row>
    <row r="720" spans="1:41" ht="11.25" customHeight="1">
      <c r="A720" s="32"/>
      <c r="B720" s="149" t="s">
        <v>355</v>
      </c>
      <c r="C720" s="146"/>
      <c r="D720" s="147"/>
      <c r="E720" s="47"/>
      <c r="F720" s="1047"/>
      <c r="G720" s="907"/>
      <c r="H720" s="907"/>
      <c r="I720" s="902">
        <f t="shared" si="107"/>
        <v>0</v>
      </c>
      <c r="J720" s="907"/>
      <c r="K720" s="907"/>
      <c r="L720" s="907"/>
      <c r="M720" s="902">
        <f t="shared" si="108"/>
        <v>0</v>
      </c>
      <c r="N720" s="907"/>
      <c r="O720" s="117"/>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row>
    <row r="721" spans="1:41" ht="11.25" customHeight="1">
      <c r="A721" s="32"/>
      <c r="B721" s="145" t="s">
        <v>2898</v>
      </c>
      <c r="C721" s="146"/>
      <c r="D721" s="147"/>
      <c r="E721" s="47"/>
      <c r="F721" s="1047"/>
      <c r="G721" s="904">
        <f t="shared" ref="G721:N721" si="109">SUM(G711:G720)</f>
        <v>0</v>
      </c>
      <c r="H721" s="904">
        <f t="shared" si="109"/>
        <v>0</v>
      </c>
      <c r="I721" s="904">
        <f t="shared" si="109"/>
        <v>0</v>
      </c>
      <c r="J721" s="904">
        <f t="shared" si="109"/>
        <v>0</v>
      </c>
      <c r="K721" s="904">
        <f t="shared" si="109"/>
        <v>0</v>
      </c>
      <c r="L721" s="904">
        <f t="shared" si="109"/>
        <v>0</v>
      </c>
      <c r="M721" s="904">
        <f t="shared" si="109"/>
        <v>0</v>
      </c>
      <c r="N721" s="904">
        <f t="shared" si="109"/>
        <v>0</v>
      </c>
      <c r="O721" s="125"/>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row>
    <row r="722" spans="1:41" ht="11.25" customHeight="1">
      <c r="A722" s="32"/>
      <c r="B722" s="150"/>
      <c r="C722" s="147"/>
      <c r="D722" s="147"/>
      <c r="E722" s="47"/>
      <c r="F722" s="1047"/>
      <c r="G722" s="121"/>
      <c r="H722" s="121"/>
      <c r="I722" s="121"/>
      <c r="J722" s="121"/>
      <c r="K722" s="121"/>
      <c r="L722" s="121"/>
      <c r="M722" s="121"/>
      <c r="N722" s="121"/>
      <c r="O722" s="117"/>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row>
    <row r="723" spans="1:41" ht="11.25" customHeight="1">
      <c r="A723" s="32"/>
      <c r="B723" s="32"/>
      <c r="C723" s="47"/>
      <c r="D723" s="47"/>
      <c r="E723" s="47"/>
      <c r="F723" s="1047"/>
      <c r="G723" s="144"/>
      <c r="H723" s="144"/>
      <c r="I723" s="144"/>
      <c r="J723" s="144"/>
      <c r="K723" s="144"/>
      <c r="L723" s="144"/>
      <c r="M723" s="144"/>
      <c r="N723" s="144"/>
      <c r="O723" s="117"/>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row>
    <row r="724" spans="1:41" ht="27.75" customHeight="1">
      <c r="A724" s="32"/>
      <c r="B724" s="35"/>
      <c r="C724" s="47"/>
      <c r="D724" s="47"/>
      <c r="E724" s="47"/>
      <c r="F724" s="1047"/>
      <c r="G724" s="2406" t="s">
        <v>328</v>
      </c>
      <c r="H724" s="2364"/>
      <c r="I724" s="2364"/>
      <c r="J724" s="2365"/>
      <c r="K724" s="2406" t="s">
        <v>356</v>
      </c>
      <c r="L724" s="2364"/>
      <c r="M724" s="2364"/>
      <c r="N724" s="2365"/>
      <c r="O724" s="119"/>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row>
    <row r="725" spans="1:41" ht="47.25" customHeight="1">
      <c r="A725" s="32"/>
      <c r="B725" s="35"/>
      <c r="C725" s="47"/>
      <c r="D725" s="47"/>
      <c r="E725" s="47"/>
      <c r="F725" s="1047"/>
      <c r="G725" s="43" t="s">
        <v>108</v>
      </c>
      <c r="H725" s="43" t="s">
        <v>308</v>
      </c>
      <c r="I725" s="43" t="s">
        <v>109</v>
      </c>
      <c r="J725" s="43" t="s">
        <v>110</v>
      </c>
      <c r="K725" s="43" t="s">
        <v>108</v>
      </c>
      <c r="L725" s="43" t="s">
        <v>308</v>
      </c>
      <c r="M725" s="43" t="s">
        <v>109</v>
      </c>
      <c r="N725" s="43" t="s">
        <v>110</v>
      </c>
      <c r="O725" s="119"/>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row>
    <row r="726" spans="1:41">
      <c r="A726" s="32"/>
      <c r="B726" s="35"/>
      <c r="C726" s="47"/>
      <c r="D726" s="47"/>
      <c r="E726" s="47"/>
      <c r="F726" s="1047"/>
      <c r="G726" s="246" t="s">
        <v>111</v>
      </c>
      <c r="H726" s="246" t="s">
        <v>111</v>
      </c>
      <c r="I726" s="246" t="s">
        <v>111</v>
      </c>
      <c r="J726" s="246" t="s">
        <v>111</v>
      </c>
      <c r="K726" s="246" t="s">
        <v>111</v>
      </c>
      <c r="L726" s="246" t="s">
        <v>111</v>
      </c>
      <c r="M726" s="246" t="s">
        <v>111</v>
      </c>
      <c r="N726" s="246" t="s">
        <v>111</v>
      </c>
      <c r="O726" s="119"/>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row>
    <row r="727" spans="1:41" ht="11.25" customHeight="1">
      <c r="A727" s="32"/>
      <c r="B727" s="145" t="s">
        <v>2901</v>
      </c>
      <c r="C727" s="146"/>
      <c r="D727" s="147"/>
      <c r="E727" s="47"/>
      <c r="F727" s="1047"/>
      <c r="G727" s="907"/>
      <c r="H727" s="907"/>
      <c r="I727" s="902">
        <f t="shared" ref="I727:I736" si="110">G727+H727</f>
        <v>0</v>
      </c>
      <c r="J727" s="907"/>
      <c r="K727" s="907"/>
      <c r="L727" s="907"/>
      <c r="M727" s="902">
        <f t="shared" ref="M727:M736" si="111">K727+L727</f>
        <v>0</v>
      </c>
      <c r="N727" s="907"/>
      <c r="O727" s="117"/>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row>
    <row r="728" spans="1:41" ht="27.75" customHeight="1">
      <c r="A728" s="32"/>
      <c r="B728" s="2404" t="s">
        <v>2900</v>
      </c>
      <c r="C728" s="2342"/>
      <c r="D728" s="147"/>
      <c r="E728" s="47"/>
      <c r="F728" s="1047"/>
      <c r="G728" s="907"/>
      <c r="H728" s="907"/>
      <c r="I728" s="902">
        <f t="shared" si="110"/>
        <v>0</v>
      </c>
      <c r="J728" s="907"/>
      <c r="K728" s="907"/>
      <c r="L728" s="907"/>
      <c r="M728" s="902">
        <f t="shared" si="111"/>
        <v>0</v>
      </c>
      <c r="N728" s="907"/>
      <c r="O728" s="117"/>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row>
    <row r="729" spans="1:41" ht="11.25" customHeight="1">
      <c r="A729" s="32"/>
      <c r="B729" s="148" t="s">
        <v>349</v>
      </c>
      <c r="C729" s="146"/>
      <c r="D729" s="147"/>
      <c r="E729" s="47"/>
      <c r="F729" s="1047"/>
      <c r="G729" s="907"/>
      <c r="H729" s="907"/>
      <c r="I729" s="902">
        <f t="shared" si="110"/>
        <v>0</v>
      </c>
      <c r="J729" s="907"/>
      <c r="K729" s="907"/>
      <c r="L729" s="907"/>
      <c r="M729" s="902">
        <f t="shared" si="111"/>
        <v>0</v>
      </c>
      <c r="N729" s="907"/>
      <c r="O729" s="117"/>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row>
    <row r="730" spans="1:41" ht="11.25" customHeight="1">
      <c r="A730" s="32"/>
      <c r="B730" s="148" t="s">
        <v>350</v>
      </c>
      <c r="C730" s="146"/>
      <c r="D730" s="147"/>
      <c r="E730" s="47"/>
      <c r="F730" s="1047"/>
      <c r="G730" s="907"/>
      <c r="H730" s="907"/>
      <c r="I730" s="902">
        <f t="shared" si="110"/>
        <v>0</v>
      </c>
      <c r="J730" s="907"/>
      <c r="K730" s="907"/>
      <c r="L730" s="907"/>
      <c r="M730" s="902">
        <f t="shared" si="111"/>
        <v>0</v>
      </c>
      <c r="N730" s="907"/>
      <c r="O730" s="117"/>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row>
    <row r="731" spans="1:41" ht="11.25" customHeight="1">
      <c r="A731" s="32"/>
      <c r="B731" s="148" t="s">
        <v>351</v>
      </c>
      <c r="C731" s="146"/>
      <c r="D731" s="147"/>
      <c r="E731" s="47"/>
      <c r="F731" s="1047"/>
      <c r="G731" s="907"/>
      <c r="H731" s="907"/>
      <c r="I731" s="902">
        <f t="shared" si="110"/>
        <v>0</v>
      </c>
      <c r="J731" s="907"/>
      <c r="K731" s="907"/>
      <c r="L731" s="907"/>
      <c r="M731" s="902">
        <f t="shared" si="111"/>
        <v>0</v>
      </c>
      <c r="N731" s="907"/>
      <c r="O731" s="117"/>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row>
    <row r="732" spans="1:41" ht="23.25" customHeight="1">
      <c r="A732" s="32"/>
      <c r="B732" s="2405" t="s">
        <v>352</v>
      </c>
      <c r="C732" s="2342"/>
      <c r="D732" s="147"/>
      <c r="E732" s="47"/>
      <c r="F732" s="1047"/>
      <c r="G732" s="907"/>
      <c r="H732" s="907"/>
      <c r="I732" s="902">
        <f t="shared" si="110"/>
        <v>0</v>
      </c>
      <c r="J732" s="907"/>
      <c r="K732" s="907"/>
      <c r="L732" s="907"/>
      <c r="M732" s="902">
        <f t="shared" si="111"/>
        <v>0</v>
      </c>
      <c r="N732" s="907"/>
      <c r="O732" s="117"/>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row>
    <row r="733" spans="1:41" ht="11.25" customHeight="1">
      <c r="A733" s="32"/>
      <c r="B733" s="149" t="s">
        <v>353</v>
      </c>
      <c r="C733" s="146"/>
      <c r="D733" s="147"/>
      <c r="E733" s="47"/>
      <c r="F733" s="1047"/>
      <c r="G733" s="907"/>
      <c r="H733" s="907"/>
      <c r="I733" s="902">
        <f t="shared" si="110"/>
        <v>0</v>
      </c>
      <c r="J733" s="907"/>
      <c r="K733" s="907"/>
      <c r="L733" s="907"/>
      <c r="M733" s="902">
        <f t="shared" si="111"/>
        <v>0</v>
      </c>
      <c r="N733" s="907"/>
      <c r="O733" s="117"/>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row>
    <row r="734" spans="1:41" ht="11.25" customHeight="1">
      <c r="A734" s="32"/>
      <c r="B734" s="149" t="s">
        <v>354</v>
      </c>
      <c r="C734" s="146"/>
      <c r="D734" s="147"/>
      <c r="E734" s="47"/>
      <c r="F734" s="1047"/>
      <c r="G734" s="907"/>
      <c r="H734" s="907"/>
      <c r="I734" s="902">
        <f t="shared" si="110"/>
        <v>0</v>
      </c>
      <c r="J734" s="907"/>
      <c r="K734" s="907"/>
      <c r="L734" s="907"/>
      <c r="M734" s="902">
        <f t="shared" si="111"/>
        <v>0</v>
      </c>
      <c r="N734" s="907"/>
      <c r="O734" s="117"/>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row>
    <row r="735" spans="1:41" ht="11.25" customHeight="1">
      <c r="A735" s="32"/>
      <c r="B735" s="149" t="s">
        <v>317</v>
      </c>
      <c r="C735" s="146"/>
      <c r="D735" s="147"/>
      <c r="E735" s="47"/>
      <c r="F735" s="1047"/>
      <c r="G735" s="907"/>
      <c r="H735" s="907"/>
      <c r="I735" s="902">
        <f t="shared" si="110"/>
        <v>0</v>
      </c>
      <c r="J735" s="907"/>
      <c r="K735" s="907"/>
      <c r="L735" s="907"/>
      <c r="M735" s="902">
        <f t="shared" si="111"/>
        <v>0</v>
      </c>
      <c r="N735" s="907"/>
      <c r="O735" s="117"/>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row>
    <row r="736" spans="1:41" ht="11.25" customHeight="1">
      <c r="A736" s="32"/>
      <c r="B736" s="149" t="s">
        <v>355</v>
      </c>
      <c r="C736" s="146"/>
      <c r="D736" s="147"/>
      <c r="E736" s="47"/>
      <c r="F736" s="1047"/>
      <c r="G736" s="907"/>
      <c r="H736" s="907"/>
      <c r="I736" s="902">
        <f t="shared" si="110"/>
        <v>0</v>
      </c>
      <c r="J736" s="907"/>
      <c r="K736" s="907"/>
      <c r="L736" s="907"/>
      <c r="M736" s="902">
        <f t="shared" si="111"/>
        <v>0</v>
      </c>
      <c r="N736" s="907"/>
      <c r="O736" s="117"/>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row>
    <row r="737" spans="1:41" ht="11.25" customHeight="1">
      <c r="A737" s="32"/>
      <c r="B737" s="145" t="s">
        <v>2898</v>
      </c>
      <c r="C737" s="146"/>
      <c r="D737" s="147"/>
      <c r="E737" s="47"/>
      <c r="F737" s="1047"/>
      <c r="G737" s="904">
        <f t="shared" ref="G737:N737" si="112">SUM(G727:G736)</f>
        <v>0</v>
      </c>
      <c r="H737" s="904">
        <f t="shared" si="112"/>
        <v>0</v>
      </c>
      <c r="I737" s="904">
        <f t="shared" si="112"/>
        <v>0</v>
      </c>
      <c r="J737" s="904">
        <f t="shared" si="112"/>
        <v>0</v>
      </c>
      <c r="K737" s="904">
        <f t="shared" si="112"/>
        <v>0</v>
      </c>
      <c r="L737" s="904">
        <f t="shared" si="112"/>
        <v>0</v>
      </c>
      <c r="M737" s="904">
        <f t="shared" si="112"/>
        <v>0</v>
      </c>
      <c r="N737" s="904">
        <f t="shared" si="112"/>
        <v>0</v>
      </c>
      <c r="O737" s="125"/>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row>
    <row r="738" spans="1:41" ht="11.25" customHeight="1">
      <c r="A738" s="32"/>
      <c r="B738" s="150"/>
      <c r="C738" s="151"/>
      <c r="D738" s="147"/>
      <c r="E738" s="47"/>
      <c r="F738" s="1047"/>
      <c r="G738" s="121"/>
      <c r="H738" s="121"/>
      <c r="I738" s="121"/>
      <c r="J738" s="121"/>
      <c r="K738" s="121"/>
      <c r="L738" s="121"/>
      <c r="M738" s="121"/>
      <c r="N738" s="121"/>
      <c r="O738" s="117"/>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row>
    <row r="739" spans="1:41" ht="11.25" customHeight="1">
      <c r="A739" s="32"/>
      <c r="B739" s="143"/>
      <c r="C739" s="47"/>
      <c r="D739" s="47"/>
      <c r="E739" s="47"/>
      <c r="F739" s="1047"/>
      <c r="G739" s="47"/>
      <c r="H739" s="47"/>
      <c r="I739" s="47"/>
      <c r="J739" s="47"/>
      <c r="K739" s="47"/>
      <c r="L739" s="47"/>
      <c r="M739" s="47"/>
      <c r="N739" s="47"/>
      <c r="O739" s="117"/>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row>
    <row r="740" spans="1:41" ht="11.25" hidden="1" customHeight="1">
      <c r="A740" s="32"/>
      <c r="B740" s="97" t="s">
        <v>1769</v>
      </c>
      <c r="C740" s="47"/>
      <c r="D740" s="47"/>
      <c r="E740" s="47"/>
      <c r="F740" s="1047"/>
      <c r="G740" s="47"/>
      <c r="H740" s="47"/>
      <c r="I740" s="47"/>
      <c r="J740" s="47"/>
      <c r="K740" s="47"/>
      <c r="L740" s="47"/>
      <c r="M740" s="47"/>
      <c r="N740" s="47"/>
      <c r="O740" s="117"/>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row>
    <row r="741" spans="1:41" ht="27.75" hidden="1" customHeight="1">
      <c r="A741" s="32"/>
      <c r="B741" s="35"/>
      <c r="C741" s="47"/>
      <c r="D741" s="47"/>
      <c r="E741" s="47"/>
      <c r="F741" s="1047"/>
      <c r="G741" s="2406" t="s">
        <v>348</v>
      </c>
      <c r="H741" s="2407"/>
      <c r="I741" s="2407"/>
      <c r="J741" s="2408"/>
      <c r="K741" s="2406" t="s">
        <v>327</v>
      </c>
      <c r="L741" s="2407"/>
      <c r="M741" s="2407"/>
      <c r="N741" s="2409"/>
      <c r="O741" s="119"/>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row>
    <row r="742" spans="1:41" ht="51" hidden="1" customHeight="1">
      <c r="A742" s="32"/>
      <c r="B742" s="35"/>
      <c r="C742" s="47"/>
      <c r="D742" s="47"/>
      <c r="E742" s="47"/>
      <c r="F742" s="1047"/>
      <c r="G742" s="43" t="s">
        <v>108</v>
      </c>
      <c r="H742" s="43" t="s">
        <v>308</v>
      </c>
      <c r="I742" s="43" t="s">
        <v>109</v>
      </c>
      <c r="J742" s="43" t="s">
        <v>110</v>
      </c>
      <c r="K742" s="43" t="s">
        <v>108</v>
      </c>
      <c r="L742" s="43" t="s">
        <v>308</v>
      </c>
      <c r="M742" s="43" t="s">
        <v>109</v>
      </c>
      <c r="N742" s="43" t="s">
        <v>110</v>
      </c>
      <c r="O742" s="119"/>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row>
    <row r="743" spans="1:41" hidden="1">
      <c r="A743" s="32"/>
      <c r="B743" s="35"/>
      <c r="C743" s="47"/>
      <c r="D743" s="47"/>
      <c r="E743" s="47"/>
      <c r="F743" s="1047"/>
      <c r="G743" s="246" t="s">
        <v>111</v>
      </c>
      <c r="H743" s="246" t="s">
        <v>111</v>
      </c>
      <c r="I743" s="246" t="s">
        <v>111</v>
      </c>
      <c r="J743" s="246" t="s">
        <v>111</v>
      </c>
      <c r="K743" s="246" t="s">
        <v>111</v>
      </c>
      <c r="L743" s="246" t="s">
        <v>111</v>
      </c>
      <c r="M743" s="246" t="s">
        <v>111</v>
      </c>
      <c r="N743" s="246" t="s">
        <v>111</v>
      </c>
      <c r="O743" s="119"/>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row>
    <row r="744" spans="1:41" ht="11.25" hidden="1" customHeight="1">
      <c r="A744" s="32"/>
      <c r="B744" s="145" t="s">
        <v>1774</v>
      </c>
      <c r="C744" s="146"/>
      <c r="D744" s="147"/>
      <c r="E744" s="47"/>
      <c r="F744" s="1047"/>
      <c r="G744" s="907"/>
      <c r="H744" s="907"/>
      <c r="I744" s="902">
        <f t="shared" ref="I744:I753" si="113">G744+H744</f>
        <v>0</v>
      </c>
      <c r="J744" s="907"/>
      <c r="K744" s="907"/>
      <c r="L744" s="907"/>
      <c r="M744" s="902">
        <f t="shared" ref="M744:M753" si="114">K744+L744</f>
        <v>0</v>
      </c>
      <c r="N744" s="907"/>
      <c r="O744" s="117"/>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row>
    <row r="745" spans="1:41" ht="24" hidden="1" customHeight="1">
      <c r="A745" s="32"/>
      <c r="B745" s="2404" t="s">
        <v>1777</v>
      </c>
      <c r="C745" s="2342"/>
      <c r="D745" s="147"/>
      <c r="E745" s="47"/>
      <c r="F745" s="1047"/>
      <c r="G745" s="907"/>
      <c r="H745" s="907"/>
      <c r="I745" s="902">
        <f t="shared" si="113"/>
        <v>0</v>
      </c>
      <c r="J745" s="907"/>
      <c r="K745" s="907"/>
      <c r="L745" s="907"/>
      <c r="M745" s="902">
        <f t="shared" si="114"/>
        <v>0</v>
      </c>
      <c r="N745" s="907"/>
      <c r="O745" s="117"/>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row>
    <row r="746" spans="1:41" ht="11.25" hidden="1" customHeight="1">
      <c r="A746" s="32"/>
      <c r="B746" s="148" t="s">
        <v>349</v>
      </c>
      <c r="C746" s="146"/>
      <c r="D746" s="147"/>
      <c r="E746" s="47"/>
      <c r="F746" s="1047"/>
      <c r="G746" s="907"/>
      <c r="H746" s="907"/>
      <c r="I746" s="902">
        <f t="shared" si="113"/>
        <v>0</v>
      </c>
      <c r="J746" s="907"/>
      <c r="K746" s="907"/>
      <c r="L746" s="907"/>
      <c r="M746" s="902">
        <f t="shared" si="114"/>
        <v>0</v>
      </c>
      <c r="N746" s="907"/>
      <c r="O746" s="117"/>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row>
    <row r="747" spans="1:41" ht="11.25" hidden="1" customHeight="1">
      <c r="A747" s="32"/>
      <c r="B747" s="148" t="s">
        <v>350</v>
      </c>
      <c r="C747" s="146"/>
      <c r="D747" s="147"/>
      <c r="E747" s="47"/>
      <c r="F747" s="1047"/>
      <c r="G747" s="907"/>
      <c r="H747" s="907"/>
      <c r="I747" s="902">
        <f t="shared" si="113"/>
        <v>0</v>
      </c>
      <c r="J747" s="907"/>
      <c r="K747" s="907"/>
      <c r="L747" s="907"/>
      <c r="M747" s="902">
        <f t="shared" si="114"/>
        <v>0</v>
      </c>
      <c r="N747" s="907"/>
      <c r="O747" s="117"/>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row>
    <row r="748" spans="1:41" ht="11.25" hidden="1" customHeight="1">
      <c r="A748" s="32"/>
      <c r="B748" s="148" t="s">
        <v>351</v>
      </c>
      <c r="C748" s="146"/>
      <c r="D748" s="147"/>
      <c r="E748" s="47"/>
      <c r="F748" s="1047"/>
      <c r="G748" s="907"/>
      <c r="H748" s="907"/>
      <c r="I748" s="902">
        <f t="shared" si="113"/>
        <v>0</v>
      </c>
      <c r="J748" s="907"/>
      <c r="K748" s="907"/>
      <c r="L748" s="907"/>
      <c r="M748" s="902">
        <f t="shared" si="114"/>
        <v>0</v>
      </c>
      <c r="N748" s="907"/>
      <c r="O748" s="117"/>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row>
    <row r="749" spans="1:41" ht="24" hidden="1" customHeight="1">
      <c r="A749" s="32"/>
      <c r="B749" s="2405" t="s">
        <v>352</v>
      </c>
      <c r="C749" s="2342"/>
      <c r="D749" s="147"/>
      <c r="E749" s="47"/>
      <c r="F749" s="1047"/>
      <c r="G749" s="907"/>
      <c r="H749" s="907"/>
      <c r="I749" s="902">
        <f t="shared" si="113"/>
        <v>0</v>
      </c>
      <c r="J749" s="907"/>
      <c r="K749" s="907"/>
      <c r="L749" s="907"/>
      <c r="M749" s="902">
        <f t="shared" si="114"/>
        <v>0</v>
      </c>
      <c r="N749" s="907"/>
      <c r="O749" s="117"/>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row>
    <row r="750" spans="1:41" ht="11.25" hidden="1" customHeight="1">
      <c r="A750" s="32"/>
      <c r="B750" s="149" t="s">
        <v>353</v>
      </c>
      <c r="C750" s="146"/>
      <c r="D750" s="147"/>
      <c r="E750" s="47"/>
      <c r="F750" s="1047"/>
      <c r="G750" s="907"/>
      <c r="H750" s="907"/>
      <c r="I750" s="902">
        <f t="shared" si="113"/>
        <v>0</v>
      </c>
      <c r="J750" s="907"/>
      <c r="K750" s="907"/>
      <c r="L750" s="907"/>
      <c r="M750" s="902">
        <f t="shared" si="114"/>
        <v>0</v>
      </c>
      <c r="N750" s="907"/>
      <c r="O750" s="117"/>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row>
    <row r="751" spans="1:41" ht="11.25" hidden="1" customHeight="1">
      <c r="A751" s="32"/>
      <c r="B751" s="149" t="s">
        <v>354</v>
      </c>
      <c r="C751" s="146"/>
      <c r="D751" s="147"/>
      <c r="E751" s="47"/>
      <c r="F751" s="1047"/>
      <c r="G751" s="907"/>
      <c r="H751" s="907"/>
      <c r="I751" s="902">
        <f t="shared" si="113"/>
        <v>0</v>
      </c>
      <c r="J751" s="907"/>
      <c r="K751" s="907"/>
      <c r="L751" s="907"/>
      <c r="M751" s="902">
        <f t="shared" si="114"/>
        <v>0</v>
      </c>
      <c r="N751" s="907"/>
      <c r="O751" s="117"/>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row>
    <row r="752" spans="1:41" ht="11.25" hidden="1" customHeight="1">
      <c r="A752" s="32"/>
      <c r="B752" s="149" t="s">
        <v>317</v>
      </c>
      <c r="C752" s="146"/>
      <c r="D752" s="147"/>
      <c r="E752" s="47"/>
      <c r="F752" s="1047"/>
      <c r="G752" s="907"/>
      <c r="H752" s="907"/>
      <c r="I752" s="902">
        <f t="shared" si="113"/>
        <v>0</v>
      </c>
      <c r="J752" s="907"/>
      <c r="K752" s="907"/>
      <c r="L752" s="907"/>
      <c r="M752" s="902">
        <f t="shared" si="114"/>
        <v>0</v>
      </c>
      <c r="N752" s="907"/>
      <c r="O752" s="117"/>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row>
    <row r="753" spans="1:41" ht="11.25" hidden="1" customHeight="1">
      <c r="A753" s="32"/>
      <c r="B753" s="149" t="s">
        <v>355</v>
      </c>
      <c r="C753" s="146"/>
      <c r="D753" s="147"/>
      <c r="E753" s="47"/>
      <c r="F753" s="1047"/>
      <c r="G753" s="907"/>
      <c r="H753" s="907"/>
      <c r="I753" s="902">
        <f t="shared" si="113"/>
        <v>0</v>
      </c>
      <c r="J753" s="907"/>
      <c r="K753" s="907"/>
      <c r="L753" s="907"/>
      <c r="M753" s="902">
        <f t="shared" si="114"/>
        <v>0</v>
      </c>
      <c r="N753" s="907"/>
      <c r="O753" s="117"/>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row>
    <row r="754" spans="1:41" ht="11.25" hidden="1" customHeight="1">
      <c r="A754" s="32"/>
      <c r="B754" s="145" t="s">
        <v>1775</v>
      </c>
      <c r="C754" s="146"/>
      <c r="D754" s="147"/>
      <c r="E754" s="47"/>
      <c r="F754" s="1047"/>
      <c r="G754" s="904">
        <f t="shared" ref="G754:N754" si="115">SUM(G744:G753)</f>
        <v>0</v>
      </c>
      <c r="H754" s="904">
        <f t="shared" si="115"/>
        <v>0</v>
      </c>
      <c r="I754" s="904">
        <f t="shared" si="115"/>
        <v>0</v>
      </c>
      <c r="J754" s="904">
        <f t="shared" si="115"/>
        <v>0</v>
      </c>
      <c r="K754" s="904">
        <f t="shared" si="115"/>
        <v>0</v>
      </c>
      <c r="L754" s="904">
        <f t="shared" si="115"/>
        <v>0</v>
      </c>
      <c r="M754" s="904">
        <f t="shared" si="115"/>
        <v>0</v>
      </c>
      <c r="N754" s="904">
        <f t="shared" si="115"/>
        <v>0</v>
      </c>
      <c r="O754" s="125"/>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row>
    <row r="755" spans="1:41" ht="11.25" hidden="1" customHeight="1">
      <c r="A755" s="32"/>
      <c r="B755" s="150"/>
      <c r="C755" s="147"/>
      <c r="D755" s="147"/>
      <c r="E755" s="47"/>
      <c r="F755" s="1047"/>
      <c r="G755" s="121"/>
      <c r="H755" s="121"/>
      <c r="I755" s="121"/>
      <c r="J755" s="121"/>
      <c r="K755" s="121"/>
      <c r="L755" s="121"/>
      <c r="M755" s="121"/>
      <c r="N755" s="121"/>
      <c r="O755" s="117"/>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row>
    <row r="756" spans="1:41" ht="11.25" hidden="1" customHeight="1">
      <c r="A756" s="32"/>
      <c r="B756" s="32"/>
      <c r="C756" s="47"/>
      <c r="D756" s="47"/>
      <c r="E756" s="47"/>
      <c r="F756" s="1047"/>
      <c r="G756" s="144"/>
      <c r="H756" s="144"/>
      <c r="I756" s="144"/>
      <c r="J756" s="144"/>
      <c r="K756" s="144"/>
      <c r="L756" s="144"/>
      <c r="M756" s="144"/>
      <c r="N756" s="144"/>
      <c r="O756" s="117"/>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row>
    <row r="757" spans="1:41" ht="25.5" hidden="1" customHeight="1">
      <c r="A757" s="32"/>
      <c r="B757" s="35"/>
      <c r="C757" s="47"/>
      <c r="D757" s="47"/>
      <c r="E757" s="47"/>
      <c r="F757" s="1047"/>
      <c r="G757" s="2406" t="s">
        <v>328</v>
      </c>
      <c r="H757" s="2364"/>
      <c r="I757" s="2364"/>
      <c r="J757" s="2365"/>
      <c r="K757" s="2406" t="s">
        <v>356</v>
      </c>
      <c r="L757" s="2364"/>
      <c r="M757" s="2364"/>
      <c r="N757" s="2365"/>
      <c r="O757" s="119"/>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row>
    <row r="758" spans="1:41" ht="51.75" hidden="1" customHeight="1">
      <c r="A758" s="32"/>
      <c r="B758" s="35"/>
      <c r="C758" s="47"/>
      <c r="D758" s="47"/>
      <c r="E758" s="47"/>
      <c r="F758" s="1047"/>
      <c r="G758" s="43" t="s">
        <v>108</v>
      </c>
      <c r="H758" s="43" t="s">
        <v>308</v>
      </c>
      <c r="I758" s="43" t="s">
        <v>109</v>
      </c>
      <c r="J758" s="43" t="s">
        <v>110</v>
      </c>
      <c r="K758" s="43" t="s">
        <v>108</v>
      </c>
      <c r="L758" s="43" t="s">
        <v>308</v>
      </c>
      <c r="M758" s="43" t="s">
        <v>109</v>
      </c>
      <c r="N758" s="43" t="s">
        <v>110</v>
      </c>
      <c r="O758" s="119"/>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row>
    <row r="759" spans="1:41" hidden="1">
      <c r="A759" s="32"/>
      <c r="B759" s="35"/>
      <c r="C759" s="47"/>
      <c r="D759" s="47"/>
      <c r="E759" s="47"/>
      <c r="F759" s="1047"/>
      <c r="G759" s="246" t="s">
        <v>111</v>
      </c>
      <c r="H759" s="246" t="s">
        <v>111</v>
      </c>
      <c r="I759" s="246" t="s">
        <v>111</v>
      </c>
      <c r="J759" s="246" t="s">
        <v>111</v>
      </c>
      <c r="K759" s="246" t="s">
        <v>111</v>
      </c>
      <c r="L759" s="246" t="s">
        <v>111</v>
      </c>
      <c r="M759" s="246" t="s">
        <v>111</v>
      </c>
      <c r="N759" s="246" t="s">
        <v>111</v>
      </c>
      <c r="O759" s="119"/>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row>
    <row r="760" spans="1:41" ht="11.25" hidden="1" customHeight="1">
      <c r="A760" s="32"/>
      <c r="B760" s="145" t="s">
        <v>1778</v>
      </c>
      <c r="C760" s="146"/>
      <c r="D760" s="147"/>
      <c r="E760" s="47"/>
      <c r="F760" s="1047"/>
      <c r="G760" s="907"/>
      <c r="H760" s="907"/>
      <c r="I760" s="902">
        <f t="shared" ref="I760:I769" si="116">G760+H760</f>
        <v>0</v>
      </c>
      <c r="J760" s="907"/>
      <c r="K760" s="907"/>
      <c r="L760" s="907"/>
      <c r="M760" s="902">
        <f t="shared" ref="M760:M769" si="117">K760+L760</f>
        <v>0</v>
      </c>
      <c r="N760" s="907"/>
      <c r="O760" s="117"/>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row>
    <row r="761" spans="1:41" ht="24" hidden="1" customHeight="1">
      <c r="A761" s="32"/>
      <c r="B761" s="2404" t="s">
        <v>1777</v>
      </c>
      <c r="C761" s="2342"/>
      <c r="D761" s="147"/>
      <c r="E761" s="47"/>
      <c r="F761" s="1047"/>
      <c r="G761" s="907"/>
      <c r="H761" s="907"/>
      <c r="I761" s="902">
        <f t="shared" si="116"/>
        <v>0</v>
      </c>
      <c r="J761" s="907"/>
      <c r="K761" s="907"/>
      <c r="L761" s="907"/>
      <c r="M761" s="902">
        <f t="shared" si="117"/>
        <v>0</v>
      </c>
      <c r="N761" s="907"/>
      <c r="O761" s="117"/>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row>
    <row r="762" spans="1:41" ht="11.25" hidden="1" customHeight="1">
      <c r="A762" s="32"/>
      <c r="B762" s="148" t="s">
        <v>349</v>
      </c>
      <c r="C762" s="146"/>
      <c r="D762" s="147"/>
      <c r="E762" s="47"/>
      <c r="F762" s="1047"/>
      <c r="G762" s="907"/>
      <c r="H762" s="907"/>
      <c r="I762" s="902">
        <f t="shared" si="116"/>
        <v>0</v>
      </c>
      <c r="J762" s="907"/>
      <c r="K762" s="907"/>
      <c r="L762" s="907"/>
      <c r="M762" s="902">
        <f t="shared" si="117"/>
        <v>0</v>
      </c>
      <c r="N762" s="907"/>
      <c r="O762" s="117"/>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row>
    <row r="763" spans="1:41" ht="11.25" hidden="1" customHeight="1">
      <c r="A763" s="32"/>
      <c r="B763" s="148" t="s">
        <v>350</v>
      </c>
      <c r="C763" s="146"/>
      <c r="D763" s="147"/>
      <c r="E763" s="47"/>
      <c r="F763" s="1047"/>
      <c r="G763" s="907"/>
      <c r="H763" s="907"/>
      <c r="I763" s="902">
        <f t="shared" si="116"/>
        <v>0</v>
      </c>
      <c r="J763" s="907"/>
      <c r="K763" s="907"/>
      <c r="L763" s="907"/>
      <c r="M763" s="902">
        <f t="shared" si="117"/>
        <v>0</v>
      </c>
      <c r="N763" s="907"/>
      <c r="O763" s="117"/>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row>
    <row r="764" spans="1:41" ht="11.25" hidden="1" customHeight="1">
      <c r="A764" s="32"/>
      <c r="B764" s="148" t="s">
        <v>351</v>
      </c>
      <c r="C764" s="146"/>
      <c r="D764" s="147"/>
      <c r="E764" s="47"/>
      <c r="F764" s="1047"/>
      <c r="G764" s="907"/>
      <c r="H764" s="907"/>
      <c r="I764" s="902">
        <f t="shared" si="116"/>
        <v>0</v>
      </c>
      <c r="J764" s="907"/>
      <c r="K764" s="907"/>
      <c r="L764" s="907"/>
      <c r="M764" s="902">
        <f t="shared" si="117"/>
        <v>0</v>
      </c>
      <c r="N764" s="907"/>
      <c r="O764" s="117"/>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row>
    <row r="765" spans="1:41" ht="21.75" hidden="1" customHeight="1">
      <c r="A765" s="32"/>
      <c r="B765" s="2405" t="s">
        <v>352</v>
      </c>
      <c r="C765" s="2342"/>
      <c r="D765" s="147"/>
      <c r="E765" s="47"/>
      <c r="F765" s="1047"/>
      <c r="G765" s="907"/>
      <c r="H765" s="907"/>
      <c r="I765" s="902">
        <f t="shared" si="116"/>
        <v>0</v>
      </c>
      <c r="J765" s="907"/>
      <c r="K765" s="907"/>
      <c r="L765" s="907"/>
      <c r="M765" s="902">
        <f t="shared" si="117"/>
        <v>0</v>
      </c>
      <c r="N765" s="907"/>
      <c r="O765" s="117"/>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row>
    <row r="766" spans="1:41" ht="11.25" hidden="1" customHeight="1">
      <c r="A766" s="32"/>
      <c r="B766" s="149" t="s">
        <v>353</v>
      </c>
      <c r="C766" s="146"/>
      <c r="D766" s="147"/>
      <c r="E766" s="47"/>
      <c r="F766" s="1047"/>
      <c r="G766" s="907"/>
      <c r="H766" s="907"/>
      <c r="I766" s="902">
        <f>G766+H766</f>
        <v>0</v>
      </c>
      <c r="J766" s="907"/>
      <c r="K766" s="907"/>
      <c r="L766" s="907"/>
      <c r="M766" s="902">
        <f t="shared" si="117"/>
        <v>0</v>
      </c>
      <c r="N766" s="907"/>
      <c r="O766" s="117"/>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row>
    <row r="767" spans="1:41" ht="11.25" hidden="1" customHeight="1">
      <c r="A767" s="32"/>
      <c r="B767" s="149" t="s">
        <v>354</v>
      </c>
      <c r="C767" s="146"/>
      <c r="D767" s="147"/>
      <c r="E767" s="47"/>
      <c r="F767" s="1047"/>
      <c r="G767" s="907"/>
      <c r="H767" s="907"/>
      <c r="I767" s="902">
        <f t="shared" si="116"/>
        <v>0</v>
      </c>
      <c r="J767" s="907"/>
      <c r="K767" s="907"/>
      <c r="L767" s="907"/>
      <c r="M767" s="902">
        <f t="shared" si="117"/>
        <v>0</v>
      </c>
      <c r="N767" s="907"/>
      <c r="O767" s="117"/>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row>
    <row r="768" spans="1:41" ht="11.25" hidden="1" customHeight="1">
      <c r="A768" s="32"/>
      <c r="B768" s="149" t="s">
        <v>317</v>
      </c>
      <c r="C768" s="146"/>
      <c r="D768" s="147"/>
      <c r="E768" s="47"/>
      <c r="F768" s="1047"/>
      <c r="G768" s="907"/>
      <c r="H768" s="907"/>
      <c r="I768" s="902">
        <f t="shared" si="116"/>
        <v>0</v>
      </c>
      <c r="J768" s="907"/>
      <c r="K768" s="907"/>
      <c r="L768" s="907"/>
      <c r="M768" s="902">
        <f t="shared" si="117"/>
        <v>0</v>
      </c>
      <c r="N768" s="907"/>
      <c r="O768" s="117"/>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row>
    <row r="769" spans="1:41" ht="11.25" hidden="1" customHeight="1">
      <c r="A769" s="32"/>
      <c r="B769" s="149" t="s">
        <v>355</v>
      </c>
      <c r="C769" s="146"/>
      <c r="D769" s="147"/>
      <c r="E769" s="47"/>
      <c r="F769" s="1047"/>
      <c r="G769" s="907"/>
      <c r="H769" s="907"/>
      <c r="I769" s="902">
        <f t="shared" si="116"/>
        <v>0</v>
      </c>
      <c r="J769" s="907"/>
      <c r="K769" s="907"/>
      <c r="L769" s="907"/>
      <c r="M769" s="902">
        <f t="shared" si="117"/>
        <v>0</v>
      </c>
      <c r="N769" s="907"/>
      <c r="O769" s="117"/>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row>
    <row r="770" spans="1:41" ht="11.25" hidden="1" customHeight="1">
      <c r="A770" s="32"/>
      <c r="B770" s="145" t="s">
        <v>1775</v>
      </c>
      <c r="C770" s="146"/>
      <c r="D770" s="147"/>
      <c r="E770" s="47"/>
      <c r="F770" s="1047"/>
      <c r="G770" s="904">
        <f t="shared" ref="G770:N770" si="118">SUM(G760:G769)</f>
        <v>0</v>
      </c>
      <c r="H770" s="904">
        <f t="shared" si="118"/>
        <v>0</v>
      </c>
      <c r="I770" s="904">
        <f t="shared" si="118"/>
        <v>0</v>
      </c>
      <c r="J770" s="904">
        <f t="shared" si="118"/>
        <v>0</v>
      </c>
      <c r="K770" s="904">
        <f t="shared" si="118"/>
        <v>0</v>
      </c>
      <c r="L770" s="904">
        <f t="shared" si="118"/>
        <v>0</v>
      </c>
      <c r="M770" s="904">
        <f t="shared" si="118"/>
        <v>0</v>
      </c>
      <c r="N770" s="904">
        <f t="shared" si="118"/>
        <v>0</v>
      </c>
      <c r="O770" s="125"/>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row>
    <row r="771" spans="1:41" ht="12" hidden="1" customHeight="1">
      <c r="A771" s="259"/>
      <c r="B771" s="34"/>
      <c r="C771" s="34"/>
      <c r="D771" s="34"/>
      <c r="E771" s="34"/>
      <c r="F771" s="1052"/>
      <c r="G771" s="928"/>
      <c r="H771" s="870"/>
      <c r="I771" s="870"/>
      <c r="J771" s="870"/>
      <c r="K771" s="870"/>
      <c r="L771" s="870"/>
      <c r="M771" s="870"/>
      <c r="N771" s="870"/>
      <c r="O771" s="117"/>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row>
    <row r="772" spans="1:41" ht="12.75" hidden="1" customHeight="1">
      <c r="A772" s="179"/>
      <c r="B772" s="107"/>
      <c r="C772" s="109"/>
      <c r="D772" s="1"/>
      <c r="E772" s="109"/>
      <c r="F772" s="109"/>
      <c r="G772" s="89"/>
      <c r="H772" s="110"/>
      <c r="I772" s="110"/>
      <c r="J772" s="111"/>
      <c r="K772" s="1"/>
      <c r="L772" s="1"/>
      <c r="M772" s="1"/>
      <c r="N772" s="32"/>
      <c r="O772" s="117"/>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row>
    <row r="773" spans="1:41" ht="12.75" customHeight="1">
      <c r="A773" s="14"/>
      <c r="B773" s="653" t="s">
        <v>321</v>
      </c>
      <c r="C773" s="654"/>
      <c r="D773" s="655"/>
      <c r="E773" s="656"/>
      <c r="F773" s="1650"/>
      <c r="G773" s="655"/>
      <c r="H773" s="657"/>
      <c r="I773" s="657"/>
      <c r="J773" s="658"/>
      <c r="K773" s="658"/>
      <c r="L773" s="654"/>
      <c r="M773" s="654"/>
      <c r="N773" s="659"/>
      <c r="O773" s="160"/>
      <c r="P773" s="14"/>
      <c r="Q773" s="12"/>
      <c r="R773" s="12"/>
      <c r="S773" s="12"/>
      <c r="T773" s="12"/>
      <c r="U773" s="12"/>
      <c r="V773" s="12"/>
      <c r="W773" s="12"/>
      <c r="X773" s="12"/>
      <c r="Y773" s="12"/>
      <c r="Z773" s="12"/>
      <c r="AA773" s="12"/>
      <c r="AB773" s="12"/>
      <c r="AC773" s="12"/>
      <c r="AD773" s="12"/>
      <c r="AE773" s="35"/>
      <c r="AF773" s="35"/>
      <c r="AG773" s="35"/>
      <c r="AH773" s="35"/>
      <c r="AI773" s="35"/>
      <c r="AJ773" s="35"/>
      <c r="AK773" s="35"/>
      <c r="AL773" s="35"/>
      <c r="AM773" s="35"/>
      <c r="AN773" s="35"/>
      <c r="AO773" s="35"/>
    </row>
    <row r="774" spans="1:41" ht="12.75" customHeight="1">
      <c r="A774" s="14"/>
      <c r="B774" s="635"/>
      <c r="C774" s="634"/>
      <c r="D774" s="636"/>
      <c r="E774" s="637"/>
      <c r="F774" s="1651"/>
      <c r="G774" s="636"/>
      <c r="H774" s="638"/>
      <c r="I774" s="638"/>
      <c r="J774" s="639"/>
      <c r="K774" s="639"/>
      <c r="L774" s="634"/>
      <c r="M774" s="634"/>
      <c r="N774" s="640"/>
      <c r="O774" s="161"/>
      <c r="P774" s="14"/>
      <c r="Q774" s="14"/>
      <c r="R774" s="14"/>
      <c r="S774" s="14"/>
      <c r="T774" s="14"/>
      <c r="U774" s="14"/>
      <c r="V774" s="14"/>
      <c r="W774" s="14"/>
      <c r="X774" s="14"/>
      <c r="Y774" s="14"/>
      <c r="Z774" s="14"/>
      <c r="AA774" s="14"/>
      <c r="AB774" s="14"/>
      <c r="AC774" s="14"/>
      <c r="AD774" s="14"/>
      <c r="AE774" s="35"/>
      <c r="AF774" s="35"/>
      <c r="AG774" s="35"/>
      <c r="AH774" s="35"/>
      <c r="AI774" s="35"/>
      <c r="AJ774" s="35"/>
      <c r="AK774" s="35"/>
      <c r="AL774" s="35"/>
      <c r="AM774" s="35"/>
      <c r="AN774" s="35"/>
      <c r="AO774" s="35"/>
    </row>
    <row r="775" spans="1:41" ht="12.75" customHeight="1">
      <c r="A775" s="14"/>
      <c r="B775" s="635"/>
      <c r="C775" s="634"/>
      <c r="D775" s="636"/>
      <c r="E775" s="637"/>
      <c r="F775" s="1651"/>
      <c r="G775" s="636"/>
      <c r="H775" s="638"/>
      <c r="I775" s="638"/>
      <c r="J775" s="639"/>
      <c r="K775" s="639"/>
      <c r="L775" s="634"/>
      <c r="M775" s="634"/>
      <c r="N775" s="640"/>
      <c r="O775" s="161"/>
      <c r="P775" s="14"/>
      <c r="Q775" s="14"/>
      <c r="R775" s="14"/>
      <c r="S775" s="14"/>
      <c r="T775" s="14"/>
      <c r="U775" s="14"/>
      <c r="V775" s="14"/>
      <c r="W775" s="14"/>
      <c r="X775" s="14"/>
      <c r="Y775" s="14"/>
      <c r="Z775" s="14"/>
      <c r="AA775" s="14"/>
      <c r="AB775" s="14"/>
      <c r="AC775" s="14"/>
      <c r="AD775" s="14"/>
      <c r="AE775" s="35"/>
      <c r="AF775" s="35"/>
      <c r="AG775" s="35"/>
      <c r="AH775" s="35"/>
      <c r="AI775" s="35"/>
      <c r="AJ775" s="35"/>
      <c r="AK775" s="35"/>
      <c r="AL775" s="35"/>
      <c r="AM775" s="35"/>
      <c r="AN775" s="35"/>
      <c r="AO775" s="35"/>
    </row>
    <row r="776" spans="1:41" ht="12.75" customHeight="1">
      <c r="A776" s="14"/>
      <c r="B776" s="635"/>
      <c r="C776" s="634"/>
      <c r="D776" s="636"/>
      <c r="E776" s="637"/>
      <c r="F776" s="1651"/>
      <c r="G776" s="636"/>
      <c r="H776" s="638"/>
      <c r="I776" s="638"/>
      <c r="J776" s="639"/>
      <c r="K776" s="639"/>
      <c r="L776" s="634"/>
      <c r="M776" s="634"/>
      <c r="N776" s="640"/>
      <c r="O776" s="161"/>
      <c r="P776" s="14"/>
      <c r="Q776" s="14"/>
      <c r="R776" s="14"/>
      <c r="S776" s="14"/>
      <c r="T776" s="14"/>
      <c r="U776" s="14"/>
      <c r="V776" s="14"/>
      <c r="W776" s="14"/>
      <c r="X776" s="14"/>
      <c r="Y776" s="14"/>
      <c r="Z776" s="14"/>
      <c r="AA776" s="14"/>
      <c r="AB776" s="14"/>
      <c r="AC776" s="14"/>
      <c r="AD776" s="14"/>
      <c r="AE776" s="35"/>
      <c r="AF776" s="35"/>
      <c r="AG776" s="35"/>
      <c r="AH776" s="35"/>
      <c r="AI776" s="35"/>
      <c r="AJ776" s="35"/>
      <c r="AK776" s="35"/>
      <c r="AL776" s="35"/>
      <c r="AM776" s="35"/>
      <c r="AN776" s="35"/>
      <c r="AO776" s="35"/>
    </row>
    <row r="777" spans="1:41" ht="12.75" customHeight="1">
      <c r="A777" s="14"/>
      <c r="B777" s="635"/>
      <c r="C777" s="634"/>
      <c r="D777" s="636"/>
      <c r="E777" s="637"/>
      <c r="F777" s="1651"/>
      <c r="G777" s="636"/>
      <c r="H777" s="638"/>
      <c r="I777" s="638"/>
      <c r="J777" s="639"/>
      <c r="K777" s="639"/>
      <c r="L777" s="634"/>
      <c r="M777" s="634"/>
      <c r="N777" s="640"/>
      <c r="O777" s="161"/>
      <c r="P777" s="14"/>
      <c r="Q777" s="14"/>
      <c r="R777" s="14"/>
      <c r="S777" s="14"/>
      <c r="T777" s="14"/>
      <c r="U777" s="14"/>
      <c r="V777" s="14"/>
      <c r="W777" s="14"/>
      <c r="X777" s="14"/>
      <c r="Y777" s="14"/>
      <c r="Z777" s="14"/>
      <c r="AA777" s="14"/>
      <c r="AB777" s="14"/>
      <c r="AC777" s="14"/>
      <c r="AD777" s="14"/>
      <c r="AE777" s="35"/>
      <c r="AF777" s="35"/>
      <c r="AG777" s="35"/>
      <c r="AH777" s="35"/>
      <c r="AI777" s="35"/>
      <c r="AJ777" s="35"/>
      <c r="AK777" s="35"/>
      <c r="AL777" s="35"/>
      <c r="AM777" s="35"/>
      <c r="AN777" s="35"/>
      <c r="AO777" s="35"/>
    </row>
    <row r="778" spans="1:41" ht="12.75" customHeight="1">
      <c r="A778" s="14"/>
      <c r="B778" s="635"/>
      <c r="C778" s="634"/>
      <c r="D778" s="636"/>
      <c r="E778" s="637"/>
      <c r="F778" s="1651"/>
      <c r="G778" s="636"/>
      <c r="H778" s="638"/>
      <c r="I778" s="638"/>
      <c r="J778" s="639"/>
      <c r="K778" s="639"/>
      <c r="L778" s="634"/>
      <c r="M778" s="634"/>
      <c r="N778" s="640"/>
      <c r="O778" s="161"/>
      <c r="P778" s="14"/>
      <c r="Q778" s="14"/>
      <c r="R778" s="14"/>
      <c r="S778" s="14"/>
      <c r="T778" s="14"/>
      <c r="U778" s="14"/>
      <c r="V778" s="14"/>
      <c r="W778" s="14"/>
      <c r="X778" s="14"/>
      <c r="Y778" s="14"/>
      <c r="Z778" s="14"/>
      <c r="AA778" s="14"/>
      <c r="AB778" s="14"/>
      <c r="AC778" s="14"/>
      <c r="AD778" s="14"/>
      <c r="AE778" s="35"/>
      <c r="AF778" s="35"/>
      <c r="AG778" s="35"/>
      <c r="AH778" s="35"/>
      <c r="AI778" s="35"/>
      <c r="AJ778" s="35"/>
      <c r="AK778" s="35"/>
      <c r="AL778" s="35"/>
      <c r="AM778" s="35"/>
      <c r="AN778" s="35"/>
      <c r="AO778" s="35"/>
    </row>
    <row r="779" spans="1:41" ht="12.75" customHeight="1">
      <c r="A779" s="14"/>
      <c r="B779" s="635"/>
      <c r="C779" s="634"/>
      <c r="D779" s="636"/>
      <c r="E779" s="637"/>
      <c r="F779" s="1651"/>
      <c r="G779" s="636"/>
      <c r="H779" s="638"/>
      <c r="I779" s="638"/>
      <c r="J779" s="639"/>
      <c r="K779" s="639"/>
      <c r="L779" s="634"/>
      <c r="M779" s="634"/>
      <c r="N779" s="640"/>
      <c r="O779" s="161"/>
      <c r="P779" s="14"/>
      <c r="Q779" s="14"/>
      <c r="R779" s="14"/>
      <c r="S779" s="14"/>
      <c r="T779" s="14"/>
      <c r="U779" s="14"/>
      <c r="V779" s="14"/>
      <c r="W779" s="14"/>
      <c r="X779" s="14"/>
      <c r="Y779" s="14"/>
      <c r="Z779" s="14"/>
      <c r="AA779" s="14"/>
      <c r="AB779" s="14"/>
      <c r="AC779" s="14"/>
      <c r="AD779" s="14"/>
      <c r="AE779" s="35"/>
      <c r="AF779" s="35"/>
      <c r="AG779" s="35"/>
      <c r="AH779" s="35"/>
      <c r="AI779" s="35"/>
      <c r="AJ779" s="35"/>
      <c r="AK779" s="35"/>
      <c r="AL779" s="35"/>
      <c r="AM779" s="35"/>
      <c r="AN779" s="35"/>
      <c r="AO779" s="35"/>
    </row>
    <row r="780" spans="1:41" ht="12.75" customHeight="1">
      <c r="A780" s="14"/>
      <c r="B780" s="635"/>
      <c r="C780" s="634"/>
      <c r="D780" s="636"/>
      <c r="E780" s="637"/>
      <c r="F780" s="1651"/>
      <c r="G780" s="636"/>
      <c r="H780" s="638"/>
      <c r="I780" s="638"/>
      <c r="J780" s="639"/>
      <c r="K780" s="639"/>
      <c r="L780" s="634"/>
      <c r="M780" s="634"/>
      <c r="N780" s="640"/>
      <c r="O780" s="161"/>
      <c r="P780" s="14"/>
      <c r="Q780" s="14"/>
      <c r="R780" s="14"/>
      <c r="S780" s="14"/>
      <c r="T780" s="14"/>
      <c r="U780" s="14"/>
      <c r="V780" s="14"/>
      <c r="W780" s="14"/>
      <c r="X780" s="14"/>
      <c r="Y780" s="14"/>
      <c r="Z780" s="14"/>
      <c r="AA780" s="14"/>
      <c r="AB780" s="14"/>
      <c r="AC780" s="14"/>
      <c r="AD780" s="14"/>
      <c r="AE780" s="35"/>
      <c r="AF780" s="35"/>
      <c r="AG780" s="35"/>
      <c r="AH780" s="35"/>
      <c r="AI780" s="35"/>
      <c r="AJ780" s="35"/>
      <c r="AK780" s="35"/>
      <c r="AL780" s="35"/>
      <c r="AM780" s="35"/>
      <c r="AN780" s="35"/>
      <c r="AO780" s="35"/>
    </row>
    <row r="781" spans="1:41" ht="12.75" customHeight="1">
      <c r="A781" s="14"/>
      <c r="B781" s="641"/>
      <c r="C781" s="634"/>
      <c r="D781" s="636"/>
      <c r="E781" s="637"/>
      <c r="F781" s="1651"/>
      <c r="G781" s="636"/>
      <c r="H781" s="638"/>
      <c r="I781" s="638"/>
      <c r="J781" s="639"/>
      <c r="K781" s="639"/>
      <c r="L781" s="634"/>
      <c r="M781" s="634"/>
      <c r="N781" s="640"/>
      <c r="O781" s="161"/>
      <c r="P781" s="14"/>
      <c r="Q781" s="14"/>
      <c r="R781" s="14"/>
      <c r="S781" s="14"/>
      <c r="T781" s="14"/>
      <c r="U781" s="14"/>
      <c r="V781" s="14"/>
      <c r="W781" s="14"/>
      <c r="X781" s="14"/>
      <c r="Y781" s="14"/>
      <c r="Z781" s="14"/>
      <c r="AA781" s="14"/>
      <c r="AB781" s="14"/>
      <c r="AC781" s="14"/>
      <c r="AD781" s="14"/>
      <c r="AE781" s="35"/>
      <c r="AF781" s="35"/>
      <c r="AG781" s="35"/>
      <c r="AH781" s="35"/>
      <c r="AI781" s="35"/>
      <c r="AJ781" s="35"/>
      <c r="AK781" s="35"/>
      <c r="AL781" s="35"/>
      <c r="AM781" s="35"/>
      <c r="AN781" s="35"/>
      <c r="AO781" s="35"/>
    </row>
    <row r="782" spans="1:41" ht="12.75" customHeight="1">
      <c r="A782" s="14"/>
      <c r="B782" s="641"/>
      <c r="C782" s="634"/>
      <c r="D782" s="636"/>
      <c r="E782" s="637"/>
      <c r="F782" s="1651"/>
      <c r="G782" s="636"/>
      <c r="H782" s="638"/>
      <c r="I782" s="638"/>
      <c r="J782" s="639"/>
      <c r="K782" s="639"/>
      <c r="L782" s="634"/>
      <c r="M782" s="634"/>
      <c r="N782" s="640"/>
      <c r="O782" s="161"/>
      <c r="P782" s="14"/>
      <c r="Q782" s="14"/>
      <c r="R782" s="14"/>
      <c r="S782" s="14"/>
      <c r="T782" s="14"/>
      <c r="U782" s="14"/>
      <c r="V782" s="14"/>
      <c r="W782" s="14"/>
      <c r="X782" s="14"/>
      <c r="Y782" s="14"/>
      <c r="Z782" s="14"/>
      <c r="AA782" s="14"/>
      <c r="AB782" s="14"/>
      <c r="AC782" s="14"/>
      <c r="AD782" s="14"/>
      <c r="AE782" s="35"/>
      <c r="AF782" s="35"/>
      <c r="AG782" s="35"/>
      <c r="AH782" s="35"/>
      <c r="AI782" s="35"/>
      <c r="AJ782" s="35"/>
      <c r="AK782" s="35"/>
      <c r="AL782" s="35"/>
      <c r="AM782" s="35"/>
      <c r="AN782" s="35"/>
      <c r="AO782" s="35"/>
    </row>
    <row r="783" spans="1:41" ht="12.75" customHeight="1">
      <c r="A783" s="14"/>
      <c r="B783" s="642"/>
      <c r="C783" s="643"/>
      <c r="D783" s="644"/>
      <c r="E783" s="645"/>
      <c r="F783" s="783"/>
      <c r="G783" s="644"/>
      <c r="H783" s="646"/>
      <c r="I783" s="646"/>
      <c r="J783" s="647"/>
      <c r="K783" s="647"/>
      <c r="L783" s="643"/>
      <c r="M783" s="643"/>
      <c r="N783" s="648"/>
      <c r="O783" s="162"/>
      <c r="P783" s="14"/>
      <c r="Q783" s="14"/>
      <c r="R783" s="14"/>
      <c r="S783" s="14"/>
      <c r="T783" s="14"/>
      <c r="U783" s="14"/>
      <c r="V783" s="14"/>
      <c r="W783" s="14"/>
      <c r="X783" s="14"/>
      <c r="Y783" s="14"/>
      <c r="Z783" s="14"/>
      <c r="AA783" s="14"/>
      <c r="AB783" s="14"/>
      <c r="AC783" s="14"/>
      <c r="AD783" s="14"/>
      <c r="AE783" s="35"/>
      <c r="AF783" s="35"/>
      <c r="AG783" s="35"/>
      <c r="AH783" s="35"/>
      <c r="AI783" s="35"/>
      <c r="AJ783" s="35"/>
      <c r="AK783" s="35"/>
      <c r="AL783" s="35"/>
      <c r="AM783" s="35"/>
      <c r="AN783" s="35"/>
      <c r="AO783" s="35"/>
    </row>
    <row r="784" spans="1:41" ht="12.75" customHeight="1">
      <c r="A784" s="179"/>
      <c r="B784" s="1060"/>
      <c r="C784" s="32"/>
      <c r="D784" s="32"/>
      <c r="E784" s="32"/>
      <c r="F784" s="452"/>
      <c r="G784" s="32"/>
      <c r="H784" s="32"/>
      <c r="I784" s="32"/>
      <c r="J784" s="32"/>
      <c r="K784" s="32"/>
      <c r="L784" s="32"/>
      <c r="M784" s="32"/>
      <c r="N784" s="32"/>
      <c r="O784" s="117"/>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row>
    <row r="785" spans="1:41" ht="12.75" customHeight="1">
      <c r="A785" s="1398"/>
      <c r="B785" s="9"/>
      <c r="C785" s="452"/>
      <c r="D785" s="452"/>
      <c r="E785" s="452"/>
      <c r="F785" s="452"/>
      <c r="G785" s="452"/>
      <c r="H785" s="452"/>
      <c r="I785" s="452"/>
      <c r="J785" s="452"/>
      <c r="K785" s="452"/>
      <c r="L785" s="452"/>
      <c r="M785" s="452"/>
      <c r="N785" s="452"/>
      <c r="O785" s="623"/>
      <c r="P785" s="452"/>
      <c r="Q785" s="452"/>
      <c r="R785" s="452"/>
      <c r="S785" s="452"/>
      <c r="T785" s="452"/>
      <c r="U785" s="452"/>
      <c r="V785" s="452"/>
      <c r="W785" s="452"/>
      <c r="X785" s="452"/>
      <c r="Y785" s="452"/>
      <c r="Z785" s="452"/>
      <c r="AA785" s="452"/>
      <c r="AB785" s="452"/>
      <c r="AC785" s="452"/>
      <c r="AD785" s="452"/>
      <c r="AE785" s="452"/>
      <c r="AF785" s="452"/>
      <c r="AG785" s="452"/>
      <c r="AH785" s="452"/>
      <c r="AI785" s="452"/>
      <c r="AJ785" s="452"/>
      <c r="AK785" s="452"/>
      <c r="AL785" s="452"/>
      <c r="AM785" s="452"/>
      <c r="AN785" s="452"/>
      <c r="AO785" s="452"/>
    </row>
    <row r="786" spans="1:41" ht="12.75" customHeight="1">
      <c r="A786" s="13" t="s">
        <v>20</v>
      </c>
      <c r="B786" s="9" t="s">
        <v>21</v>
      </c>
      <c r="C786" s="32"/>
      <c r="D786" s="32"/>
      <c r="E786" s="32"/>
      <c r="F786" s="452"/>
      <c r="G786" s="32"/>
      <c r="H786" s="32"/>
      <c r="I786" s="32"/>
      <c r="J786" s="32"/>
      <c r="K786" s="32"/>
      <c r="L786" s="32"/>
      <c r="M786" s="32"/>
      <c r="N786" s="32"/>
      <c r="O786" s="117"/>
      <c r="P786" s="32"/>
      <c r="Q786" s="32" t="s">
        <v>509</v>
      </c>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row>
    <row r="787" spans="1:41" ht="12.75" customHeight="1">
      <c r="A787" s="32"/>
      <c r="B787" s="261"/>
      <c r="C787" s="32"/>
      <c r="D787" s="32"/>
      <c r="E787" s="32"/>
      <c r="F787" s="452"/>
      <c r="G787" s="32"/>
      <c r="H787" s="32"/>
      <c r="I787" s="32"/>
      <c r="J787" s="32"/>
      <c r="K787" s="32"/>
      <c r="L787" s="32"/>
      <c r="M787" s="32"/>
      <c r="N787" s="32"/>
      <c r="O787" s="117"/>
      <c r="P787" s="32"/>
      <c r="Q787" s="32" t="s">
        <v>510</v>
      </c>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row>
    <row r="788" spans="1:41" ht="12.75" customHeight="1">
      <c r="A788" s="32"/>
      <c r="B788" s="32"/>
      <c r="C788" s="32"/>
      <c r="D788" s="32"/>
      <c r="E788" s="32"/>
      <c r="F788" s="452"/>
      <c r="G788" s="2375">
        <v>45473</v>
      </c>
      <c r="H788" s="2376"/>
      <c r="I788" s="2376"/>
      <c r="J788" s="2377"/>
      <c r="K788" s="2371">
        <v>45107</v>
      </c>
      <c r="L788" s="2372"/>
      <c r="M788" s="2372"/>
      <c r="N788" s="2372"/>
      <c r="O788" s="119"/>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row>
    <row r="789" spans="1:41" ht="57" customHeight="1">
      <c r="A789" s="32"/>
      <c r="B789" s="32"/>
      <c r="C789" s="32"/>
      <c r="D789" s="32"/>
      <c r="E789" s="32"/>
      <c r="F789" s="452"/>
      <c r="G789" s="43" t="s">
        <v>108</v>
      </c>
      <c r="H789" s="43" t="s">
        <v>308</v>
      </c>
      <c r="I789" s="43" t="s">
        <v>511</v>
      </c>
      <c r="J789" s="2172" t="s">
        <v>486</v>
      </c>
      <c r="K789" s="2126" t="s">
        <v>108</v>
      </c>
      <c r="L789" s="2126" t="s">
        <v>308</v>
      </c>
      <c r="M789" s="2126" t="s">
        <v>511</v>
      </c>
      <c r="N789" s="2176" t="s">
        <v>486</v>
      </c>
      <c r="O789" s="119"/>
      <c r="P789" s="32"/>
      <c r="Q789" s="32" t="s">
        <v>512</v>
      </c>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row>
    <row r="790" spans="1:41" ht="12.75" customHeight="1">
      <c r="A790" s="32"/>
      <c r="B790" s="32"/>
      <c r="C790" s="32"/>
      <c r="D790" s="32"/>
      <c r="E790" s="32"/>
      <c r="F790" s="452"/>
      <c r="G790" s="45" t="s">
        <v>111</v>
      </c>
      <c r="H790" s="45" t="s">
        <v>111</v>
      </c>
      <c r="I790" s="45" t="s">
        <v>111</v>
      </c>
      <c r="J790" s="2106" t="s">
        <v>111</v>
      </c>
      <c r="K790" s="2127" t="s">
        <v>111</v>
      </c>
      <c r="L790" s="2127" t="s">
        <v>111</v>
      </c>
      <c r="M790" s="2127" t="s">
        <v>111</v>
      </c>
      <c r="N790" s="2127" t="s">
        <v>111</v>
      </c>
      <c r="O790" s="119"/>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row>
    <row r="791" spans="1:41" ht="36" customHeight="1">
      <c r="A791" s="32"/>
      <c r="B791" s="2422" t="s">
        <v>250</v>
      </c>
      <c r="C791" s="2402"/>
      <c r="D791" s="32"/>
      <c r="E791" s="32"/>
      <c r="F791" s="452"/>
      <c r="G791" s="1111"/>
      <c r="H791" s="1111"/>
      <c r="I791" s="1112">
        <f>SUM(G791:H791)</f>
        <v>0</v>
      </c>
      <c r="J791" s="2173"/>
      <c r="K791" s="2109"/>
      <c r="L791" s="2109"/>
      <c r="M791" s="2109">
        <f>SUM(K791:L791)</f>
        <v>0</v>
      </c>
      <c r="N791" s="2109"/>
      <c r="O791" s="117"/>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row>
    <row r="792" spans="1:41" ht="12.75" customHeight="1">
      <c r="A792" s="32"/>
      <c r="B792" s="32" t="s">
        <v>251</v>
      </c>
      <c r="C792" s="32"/>
      <c r="D792" s="32"/>
      <c r="E792" s="32"/>
      <c r="F792" s="452"/>
      <c r="G792" s="1111"/>
      <c r="H792" s="1111"/>
      <c r="I792" s="1112">
        <f>SUM(G792:H792)</f>
        <v>0</v>
      </c>
      <c r="J792" s="2173"/>
      <c r="K792" s="2109"/>
      <c r="L792" s="2109"/>
      <c r="M792" s="2109">
        <f>SUM(K792:L792)</f>
        <v>0</v>
      </c>
      <c r="N792" s="2109"/>
      <c r="O792" s="117"/>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row>
    <row r="793" spans="1:41" ht="12.75" customHeight="1" thickBot="1">
      <c r="A793" s="14"/>
      <c r="B793" s="14" t="s">
        <v>513</v>
      </c>
      <c r="C793" s="612" t="s">
        <v>2002</v>
      </c>
      <c r="D793" s="14"/>
      <c r="E793" s="14"/>
      <c r="F793" s="622"/>
      <c r="G793" s="929">
        <f t="shared" ref="G793:N793" si="119">SUM(G791:G792)</f>
        <v>0</v>
      </c>
      <c r="H793" s="929">
        <f t="shared" si="119"/>
        <v>0</v>
      </c>
      <c r="I793" s="929">
        <f t="shared" si="119"/>
        <v>0</v>
      </c>
      <c r="J793" s="2174">
        <f t="shared" si="119"/>
        <v>0</v>
      </c>
      <c r="K793" s="2154">
        <f t="shared" si="119"/>
        <v>0</v>
      </c>
      <c r="L793" s="2154">
        <f t="shared" si="119"/>
        <v>0</v>
      </c>
      <c r="M793" s="2154">
        <f t="shared" si="119"/>
        <v>0</v>
      </c>
      <c r="N793" s="2154">
        <f t="shared" si="119"/>
        <v>0</v>
      </c>
      <c r="O793" s="122"/>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row>
    <row r="794" spans="1:41" ht="12.75" customHeight="1" thickTop="1">
      <c r="A794" s="32"/>
      <c r="B794" s="32"/>
      <c r="C794" s="32"/>
      <c r="D794" s="32"/>
      <c r="E794" s="32"/>
      <c r="F794" s="452"/>
      <c r="G794" s="870"/>
      <c r="H794" s="870"/>
      <c r="I794" s="870"/>
      <c r="J794" s="1092"/>
      <c r="K794" s="2102"/>
      <c r="L794" s="2102"/>
      <c r="M794" s="2102"/>
      <c r="N794" s="2102"/>
      <c r="O794" s="117"/>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row>
    <row r="795" spans="1:41" ht="15.75" thickBot="1">
      <c r="A795" s="14"/>
      <c r="B795" s="14" t="s">
        <v>173</v>
      </c>
      <c r="C795" s="98"/>
      <c r="D795" s="98"/>
      <c r="E795" s="98"/>
      <c r="F795" s="1662"/>
      <c r="G795" s="1113"/>
      <c r="H795" s="1113"/>
      <c r="I795" s="1114">
        <f>SUM(G795:H795)</f>
        <v>0</v>
      </c>
      <c r="J795" s="1113"/>
      <c r="K795" s="2109"/>
      <c r="L795" s="2109"/>
      <c r="M795" s="2109">
        <f>SUM(K795:L795)</f>
        <v>0</v>
      </c>
      <c r="N795" s="2109"/>
      <c r="O795" s="122"/>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row>
    <row r="796" spans="1:41" ht="15.75" thickTop="1">
      <c r="A796" s="32"/>
      <c r="B796" s="1439" t="s">
        <v>2002</v>
      </c>
      <c r="C796" s="93"/>
      <c r="D796" s="93"/>
      <c r="E796" s="93"/>
      <c r="F796" s="553"/>
      <c r="G796" s="248"/>
      <c r="H796" s="248"/>
      <c r="I796" s="248"/>
      <c r="J796" s="2175"/>
      <c r="K796" s="2177"/>
      <c r="L796" s="2177"/>
      <c r="M796" s="2177"/>
      <c r="N796" s="2177"/>
      <c r="O796" s="117"/>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row>
    <row r="797" spans="1:41" ht="12.75" customHeight="1">
      <c r="A797" s="32"/>
      <c r="B797" s="32"/>
      <c r="C797" s="32"/>
      <c r="D797" s="32"/>
      <c r="E797" s="32"/>
      <c r="F797" s="452"/>
      <c r="G797" s="121"/>
      <c r="H797" s="121"/>
      <c r="I797" s="121"/>
      <c r="J797" s="1409"/>
      <c r="K797" s="2133"/>
      <c r="L797" s="2133"/>
      <c r="M797" s="2133"/>
      <c r="N797" s="2133"/>
      <c r="O797" s="117"/>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row>
    <row r="798" spans="1:41" ht="12.75" customHeight="1">
      <c r="A798" s="32"/>
      <c r="B798" s="262" t="s">
        <v>514</v>
      </c>
      <c r="C798" s="32"/>
      <c r="D798" s="32"/>
      <c r="E798" s="32"/>
      <c r="F798" s="452"/>
      <c r="G798" s="121"/>
      <c r="H798" s="121"/>
      <c r="I798" s="121"/>
      <c r="J798" s="1409"/>
      <c r="K798" s="2133"/>
      <c r="L798" s="2133"/>
      <c r="M798" s="2133"/>
      <c r="N798" s="2133"/>
      <c r="O798" s="117"/>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row>
    <row r="799" spans="1:41" ht="12.75" customHeight="1">
      <c r="A799" s="32"/>
      <c r="B799" s="32"/>
      <c r="C799" s="32"/>
      <c r="D799" s="32"/>
      <c r="E799" s="32"/>
      <c r="F799" s="452"/>
      <c r="G799" s="2375">
        <v>45473</v>
      </c>
      <c r="H799" s="2376"/>
      <c r="I799" s="2376"/>
      <c r="J799" s="2377"/>
      <c r="K799" s="2371">
        <v>45107</v>
      </c>
      <c r="L799" s="2372"/>
      <c r="M799" s="2372"/>
      <c r="N799" s="2372"/>
      <c r="O799" s="119"/>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row>
    <row r="800" spans="1:41" ht="36">
      <c r="A800" s="32"/>
      <c r="B800" s="32"/>
      <c r="C800" s="32"/>
      <c r="D800" s="32"/>
      <c r="E800" s="32"/>
      <c r="F800" s="452"/>
      <c r="G800" s="43" t="s">
        <v>108</v>
      </c>
      <c r="H800" s="43" t="s">
        <v>308</v>
      </c>
      <c r="I800" s="43" t="s">
        <v>511</v>
      </c>
      <c r="J800" s="2172" t="s">
        <v>486</v>
      </c>
      <c r="K800" s="2126" t="s">
        <v>108</v>
      </c>
      <c r="L800" s="2126" t="s">
        <v>308</v>
      </c>
      <c r="M800" s="2126" t="s">
        <v>511</v>
      </c>
      <c r="N800" s="2176" t="s">
        <v>486</v>
      </c>
      <c r="O800" s="119"/>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row>
    <row r="801" spans="1:41" ht="12.75" customHeight="1">
      <c r="A801" s="32"/>
      <c r="B801" s="32"/>
      <c r="C801" s="32"/>
      <c r="D801" s="32"/>
      <c r="E801" s="32"/>
      <c r="F801" s="452"/>
      <c r="G801" s="45" t="s">
        <v>111</v>
      </c>
      <c r="H801" s="45" t="s">
        <v>111</v>
      </c>
      <c r="I801" s="45" t="s">
        <v>111</v>
      </c>
      <c r="J801" s="2106" t="s">
        <v>111</v>
      </c>
      <c r="K801" s="2127" t="s">
        <v>111</v>
      </c>
      <c r="L801" s="2127" t="s">
        <v>111</v>
      </c>
      <c r="M801" s="2127" t="s">
        <v>111</v>
      </c>
      <c r="N801" s="2127" t="s">
        <v>111</v>
      </c>
      <c r="O801" s="119"/>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row>
    <row r="802" spans="1:41" ht="12.75" customHeight="1">
      <c r="A802" s="32"/>
      <c r="B802" s="32" t="s">
        <v>515</v>
      </c>
      <c r="C802" s="32"/>
      <c r="D802" s="32"/>
      <c r="E802" s="32"/>
      <c r="F802" s="452"/>
      <c r="G802" s="907"/>
      <c r="H802" s="907"/>
      <c r="I802" s="902">
        <f>G802+H802</f>
        <v>0</v>
      </c>
      <c r="J802" s="1079"/>
      <c r="K802" s="2178"/>
      <c r="L802" s="2178"/>
      <c r="M802" s="2121">
        <f>K802+L802</f>
        <v>0</v>
      </c>
      <c r="N802" s="2178"/>
      <c r="O802" s="117"/>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row>
    <row r="803" spans="1:41" ht="12.75" customHeight="1">
      <c r="A803" s="32"/>
      <c r="B803" s="32" t="s">
        <v>516</v>
      </c>
      <c r="C803" s="32"/>
      <c r="D803" s="32"/>
      <c r="E803" s="32"/>
      <c r="F803" s="452"/>
      <c r="G803" s="907"/>
      <c r="H803" s="907"/>
      <c r="I803" s="902">
        <f>G803+H803</f>
        <v>0</v>
      </c>
      <c r="J803" s="1079"/>
      <c r="K803" s="2178"/>
      <c r="L803" s="2178"/>
      <c r="M803" s="2121">
        <f>K803+L803</f>
        <v>0</v>
      </c>
      <c r="N803" s="2178"/>
      <c r="O803" s="117"/>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row>
    <row r="804" spans="1:41" ht="12.75" customHeight="1">
      <c r="A804" s="32"/>
      <c r="B804" s="32" t="s">
        <v>517</v>
      </c>
      <c r="C804" s="32"/>
      <c r="D804" s="32"/>
      <c r="E804" s="32"/>
      <c r="F804" s="452"/>
      <c r="G804" s="907"/>
      <c r="H804" s="907"/>
      <c r="I804" s="902">
        <f>G804+H804</f>
        <v>0</v>
      </c>
      <c r="J804" s="1079"/>
      <c r="K804" s="2178"/>
      <c r="L804" s="2178"/>
      <c r="M804" s="2121">
        <f>K804+L804</f>
        <v>0</v>
      </c>
      <c r="N804" s="2178"/>
      <c r="O804" s="117"/>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row>
    <row r="805" spans="1:41" ht="12" customHeight="1">
      <c r="A805" s="32"/>
      <c r="B805" s="32" t="s">
        <v>518</v>
      </c>
      <c r="C805" s="32"/>
      <c r="D805" s="32"/>
      <c r="E805" s="32"/>
      <c r="F805" s="452"/>
      <c r="G805" s="907"/>
      <c r="H805" s="907"/>
      <c r="I805" s="902">
        <f>G805+H805</f>
        <v>0</v>
      </c>
      <c r="J805" s="1079"/>
      <c r="K805" s="2178"/>
      <c r="L805" s="2178"/>
      <c r="M805" s="2121">
        <f>K805+L805</f>
        <v>0</v>
      </c>
      <c r="N805" s="2178"/>
      <c r="O805" s="117"/>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row>
    <row r="806" spans="1:41" ht="12.75" customHeight="1" thickBot="1">
      <c r="A806" s="14"/>
      <c r="B806" s="14" t="s">
        <v>519</v>
      </c>
      <c r="C806" s="14"/>
      <c r="D806" s="14"/>
      <c r="E806" s="14"/>
      <c r="F806" s="622"/>
      <c r="G806" s="929">
        <f t="shared" ref="G806:N806" si="120">SUM(G802:G805)</f>
        <v>0</v>
      </c>
      <c r="H806" s="929">
        <f t="shared" si="120"/>
        <v>0</v>
      </c>
      <c r="I806" s="929">
        <f t="shared" si="120"/>
        <v>0</v>
      </c>
      <c r="J806" s="2174">
        <f t="shared" si="120"/>
        <v>0</v>
      </c>
      <c r="K806" s="2154">
        <f t="shared" si="120"/>
        <v>0</v>
      </c>
      <c r="L806" s="2154">
        <f t="shared" si="120"/>
        <v>0</v>
      </c>
      <c r="M806" s="2154">
        <f t="shared" si="120"/>
        <v>0</v>
      </c>
      <c r="N806" s="2154">
        <f t="shared" si="120"/>
        <v>0</v>
      </c>
      <c r="O806" s="122"/>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row>
    <row r="807" spans="1:41" ht="15.75" thickTop="1">
      <c r="A807" s="32"/>
      <c r="B807" s="41"/>
      <c r="C807" s="93"/>
      <c r="D807" s="93"/>
      <c r="E807" s="93"/>
      <c r="F807" s="553"/>
      <c r="G807" s="263"/>
      <c r="H807" s="263"/>
      <c r="I807" s="263"/>
      <c r="J807" s="263"/>
      <c r="K807" s="553"/>
      <c r="L807" s="553"/>
      <c r="M807" s="553"/>
      <c r="N807" s="553"/>
      <c r="O807" s="125"/>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row>
    <row r="808" spans="1:41">
      <c r="A808" s="32"/>
      <c r="B808" s="2436" t="s">
        <v>520</v>
      </c>
      <c r="C808" s="2450"/>
      <c r="D808" s="2450"/>
      <c r="E808" s="2450"/>
      <c r="F808" s="2451"/>
      <c r="G808" s="2450"/>
      <c r="H808" s="2450"/>
      <c r="I808" s="2450"/>
      <c r="J808" s="2450"/>
      <c r="K808" s="2450"/>
      <c r="L808" s="2450"/>
      <c r="M808" s="2450"/>
      <c r="N808" s="2438"/>
      <c r="O808" s="117"/>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row>
    <row r="809" spans="1:41">
      <c r="A809" s="32"/>
      <c r="B809" s="262"/>
      <c r="C809" s="93"/>
      <c r="D809" s="93"/>
      <c r="E809" s="93"/>
      <c r="F809" s="553"/>
      <c r="G809" s="93"/>
      <c r="H809" s="93"/>
      <c r="I809" s="93"/>
      <c r="J809" s="93"/>
      <c r="K809" s="93"/>
      <c r="L809" s="93"/>
      <c r="M809" s="93"/>
      <c r="N809" s="93"/>
      <c r="O809" s="117"/>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row>
    <row r="810" spans="1:41">
      <c r="A810" s="264" t="s">
        <v>363</v>
      </c>
      <c r="B810" s="1722" t="s">
        <v>521</v>
      </c>
      <c r="C810" s="1723"/>
      <c r="D810" s="1723"/>
      <c r="E810" s="1723"/>
      <c r="F810" s="1724"/>
      <c r="G810" s="1723"/>
      <c r="H810" s="1723"/>
      <c r="I810" s="1723"/>
      <c r="J810" s="1723"/>
      <c r="K810" s="1723"/>
      <c r="L810" s="1723"/>
      <c r="M810" s="1723"/>
      <c r="N810" s="1723"/>
      <c r="O810" s="117"/>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row>
    <row r="811" spans="1:41">
      <c r="A811" s="32"/>
      <c r="B811" s="1678"/>
      <c r="C811" s="1723"/>
      <c r="D811" s="1723"/>
      <c r="E811" s="1723"/>
      <c r="F811" s="1724"/>
      <c r="G811" s="1723"/>
      <c r="H811" s="1723"/>
      <c r="I811" s="1723"/>
      <c r="J811" s="1723"/>
      <c r="K811" s="1723"/>
      <c r="L811" s="1723"/>
      <c r="M811" s="1723"/>
      <c r="N811" s="1723"/>
      <c r="O811" s="117"/>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row>
    <row r="812" spans="1:41" ht="39" customHeight="1">
      <c r="A812" s="32"/>
      <c r="B812" s="2455" t="s">
        <v>522</v>
      </c>
      <c r="C812" s="2379"/>
      <c r="D812" s="2379"/>
      <c r="E812" s="2379"/>
      <c r="F812" s="2380"/>
      <c r="G812" s="2379"/>
      <c r="H812" s="2379"/>
      <c r="I812" s="2379"/>
      <c r="J812" s="2379"/>
      <c r="K812" s="2379"/>
      <c r="L812" s="2379"/>
      <c r="M812" s="2379"/>
      <c r="N812" s="2381"/>
      <c r="O812" s="211" t="s">
        <v>523</v>
      </c>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row>
    <row r="813" spans="1:41">
      <c r="A813" s="32"/>
      <c r="B813" s="1807"/>
      <c r="C813" s="1808"/>
      <c r="D813" s="1808"/>
      <c r="E813" s="1808"/>
      <c r="F813" s="1809"/>
      <c r="G813" s="1808"/>
      <c r="H813" s="1808"/>
      <c r="I813" s="1808"/>
      <c r="J813" s="1808"/>
      <c r="K813" s="1808"/>
      <c r="L813" s="1808"/>
      <c r="M813" s="1808"/>
      <c r="N813" s="1810"/>
      <c r="O813" s="174"/>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row>
    <row r="814" spans="1:41">
      <c r="A814" s="32"/>
      <c r="B814" s="1811"/>
      <c r="C814" s="1808"/>
      <c r="D814" s="1808"/>
      <c r="E814" s="1808"/>
      <c r="F814" s="1809"/>
      <c r="G814" s="1808"/>
      <c r="H814" s="1808"/>
      <c r="I814" s="1808"/>
      <c r="J814" s="1808"/>
      <c r="K814" s="1808"/>
      <c r="L814" s="1808"/>
      <c r="M814" s="1808"/>
      <c r="N814" s="1810"/>
      <c r="O814" s="174"/>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row>
    <row r="815" spans="1:41">
      <c r="A815" s="32"/>
      <c r="B815" s="1812"/>
      <c r="C815" s="1813"/>
      <c r="D815" s="1813"/>
      <c r="E815" s="1813"/>
      <c r="F815" s="1814"/>
      <c r="G815" s="1813"/>
      <c r="H815" s="1813"/>
      <c r="I815" s="1813"/>
      <c r="J815" s="1813"/>
      <c r="K815" s="1813"/>
      <c r="L815" s="1813"/>
      <c r="M815" s="1813"/>
      <c r="N815" s="1815"/>
      <c r="O815" s="175"/>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row>
    <row r="816" spans="1:41" ht="13.5" customHeight="1">
      <c r="A816" s="32"/>
      <c r="B816" s="1723"/>
      <c r="C816" s="1723"/>
      <c r="D816" s="1723"/>
      <c r="E816" s="1723"/>
      <c r="F816" s="1724"/>
      <c r="G816" s="1723"/>
      <c r="H816" s="1723"/>
      <c r="I816" s="1723"/>
      <c r="J816" s="1723"/>
      <c r="K816" s="1723"/>
      <c r="L816" s="1723"/>
      <c r="M816" s="1723"/>
      <c r="N816" s="1723"/>
      <c r="O816" s="117"/>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row>
    <row r="817" spans="1:41" ht="13.5" customHeight="1">
      <c r="A817" s="32"/>
      <c r="B817" s="1728" t="s">
        <v>524</v>
      </c>
      <c r="C817" s="1723"/>
      <c r="D817" s="1723"/>
      <c r="E817" s="1723"/>
      <c r="F817" s="1724"/>
      <c r="G817" s="2375">
        <v>45473</v>
      </c>
      <c r="H817" s="2376"/>
      <c r="I817" s="2376"/>
      <c r="J817" s="2377"/>
      <c r="K817" s="2371">
        <v>45107</v>
      </c>
      <c r="L817" s="2372"/>
      <c r="M817" s="2372"/>
      <c r="N817" s="2372"/>
      <c r="O817" s="211" t="s">
        <v>525</v>
      </c>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row>
    <row r="818" spans="1:41" ht="36">
      <c r="A818" s="32"/>
      <c r="B818" s="1712"/>
      <c r="C818" s="1729"/>
      <c r="D818" s="1729"/>
      <c r="E818" s="1729"/>
      <c r="F818" s="1440"/>
      <c r="G818" s="43" t="s">
        <v>108</v>
      </c>
      <c r="H818" s="43" t="s">
        <v>308</v>
      </c>
      <c r="I818" s="43" t="s">
        <v>511</v>
      </c>
      <c r="J818" s="2172" t="s">
        <v>486</v>
      </c>
      <c r="K818" s="2126" t="s">
        <v>108</v>
      </c>
      <c r="L818" s="2126" t="s">
        <v>308</v>
      </c>
      <c r="M818" s="2126" t="s">
        <v>511</v>
      </c>
      <c r="N818" s="2176" t="s">
        <v>486</v>
      </c>
      <c r="O818" s="119"/>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row>
    <row r="819" spans="1:41" ht="13.5" customHeight="1">
      <c r="A819" s="32"/>
      <c r="B819" s="1712"/>
      <c r="C819" s="1729"/>
      <c r="D819" s="1729"/>
      <c r="E819" s="1729"/>
      <c r="F819" s="1440"/>
      <c r="G819" s="45" t="s">
        <v>111</v>
      </c>
      <c r="H819" s="45" t="s">
        <v>111</v>
      </c>
      <c r="I819" s="45" t="s">
        <v>111</v>
      </c>
      <c r="J819" s="2106" t="s">
        <v>111</v>
      </c>
      <c r="K819" s="2127" t="s">
        <v>111</v>
      </c>
      <c r="L819" s="2127" t="s">
        <v>111</v>
      </c>
      <c r="M819" s="2127" t="s">
        <v>111</v>
      </c>
      <c r="N819" s="2127" t="s">
        <v>111</v>
      </c>
      <c r="O819" s="119"/>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row>
    <row r="820" spans="1:41" ht="13.5" customHeight="1">
      <c r="A820" s="32"/>
      <c r="C820" s="1729"/>
      <c r="D820" s="1729"/>
      <c r="E820" s="1729"/>
      <c r="F820" s="1440"/>
      <c r="G820" s="1730"/>
      <c r="H820" s="1731"/>
      <c r="I820" s="1730"/>
      <c r="J820" s="2179"/>
      <c r="K820" s="2184"/>
      <c r="L820" s="2185"/>
      <c r="M820" s="2184"/>
      <c r="N820" s="2185"/>
      <c r="O820" s="117"/>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row>
    <row r="821" spans="1:41" ht="13.5" customHeight="1">
      <c r="A821" s="32"/>
      <c r="B821" s="1064" t="s">
        <v>526</v>
      </c>
      <c r="C821" s="1729"/>
      <c r="D821" s="1729"/>
      <c r="E821" s="1729"/>
      <c r="F821" s="1440"/>
      <c r="G821" s="1816"/>
      <c r="H821" s="1816"/>
      <c r="I821" s="1732">
        <f>G821+H821</f>
        <v>0</v>
      </c>
      <c r="J821" s="2180"/>
      <c r="K821" s="2120"/>
      <c r="L821" s="2120"/>
      <c r="M821" s="2158">
        <f>K821+L821</f>
        <v>0</v>
      </c>
      <c r="N821" s="2120"/>
      <c r="O821" s="267" t="s">
        <v>527</v>
      </c>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row>
    <row r="822" spans="1:41" ht="24" customHeight="1">
      <c r="A822" s="32"/>
      <c r="B822" s="2456" t="s">
        <v>528</v>
      </c>
      <c r="C822" s="2402"/>
      <c r="D822" s="1723"/>
      <c r="E822" s="1723"/>
      <c r="F822" s="1724"/>
      <c r="G822" s="1817"/>
      <c r="H822" s="1817"/>
      <c r="I822" s="1732">
        <f>G822+H822</f>
        <v>0</v>
      </c>
      <c r="J822" s="2181"/>
      <c r="K822" s="2186"/>
      <c r="L822" s="2186"/>
      <c r="M822" s="2158">
        <f>K822+L822</f>
        <v>0</v>
      </c>
      <c r="N822" s="2186"/>
      <c r="O822" s="241" t="s">
        <v>529</v>
      </c>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row>
    <row r="823" spans="1:41" ht="13.5" customHeight="1">
      <c r="A823" s="32"/>
      <c r="B823" s="1723"/>
      <c r="C823" s="1723"/>
      <c r="D823" s="1723"/>
      <c r="E823" s="1723"/>
      <c r="F823" s="1724"/>
      <c r="G823" s="1723"/>
      <c r="H823" s="1723"/>
      <c r="I823" s="1723"/>
      <c r="J823" s="1724"/>
      <c r="K823" s="2177"/>
      <c r="L823" s="2177"/>
      <c r="M823" s="2177"/>
      <c r="N823" s="2177"/>
      <c r="O823" s="117"/>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row>
    <row r="824" spans="1:41" ht="13.5" customHeight="1">
      <c r="A824" s="32"/>
      <c r="B824" s="1733" t="s">
        <v>530</v>
      </c>
      <c r="C824" s="1734"/>
      <c r="D824" s="1734"/>
      <c r="E824" s="1734"/>
      <c r="F824" s="1735"/>
      <c r="G824" s="1734"/>
      <c r="H824" s="1734"/>
      <c r="I824" s="1734"/>
      <c r="J824" s="1735"/>
      <c r="K824" s="2177"/>
      <c r="L824" s="2177"/>
      <c r="M824" s="2177"/>
      <c r="N824" s="2177"/>
      <c r="O824" s="211" t="s">
        <v>531</v>
      </c>
      <c r="P824" s="32"/>
      <c r="Q824" s="32" t="s">
        <v>505</v>
      </c>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row>
    <row r="825" spans="1:41" ht="13.5" customHeight="1">
      <c r="A825" s="32"/>
      <c r="B825" s="1737"/>
      <c r="C825" s="1723"/>
      <c r="D825" s="1723"/>
      <c r="E825" s="1723"/>
      <c r="F825" s="1724"/>
      <c r="G825" s="1723"/>
      <c r="H825" s="1723"/>
      <c r="I825" s="1723"/>
      <c r="J825" s="1724"/>
      <c r="K825" s="2177"/>
      <c r="L825" s="2177"/>
      <c r="M825" s="2177"/>
      <c r="N825" s="2177"/>
      <c r="O825" s="174"/>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row>
    <row r="826" spans="1:41" ht="13.5" customHeight="1">
      <c r="A826" s="32"/>
      <c r="B826" s="1737" t="s">
        <v>532</v>
      </c>
      <c r="C826" s="1723"/>
      <c r="D826" s="1723"/>
      <c r="E826" s="1723"/>
      <c r="F826" s="1724"/>
      <c r="G826" s="1723"/>
      <c r="H826" s="1723"/>
      <c r="I826" s="1723"/>
      <c r="J826" s="1724"/>
      <c r="K826" s="2177"/>
      <c r="L826" s="2177"/>
      <c r="M826" s="2177"/>
      <c r="N826" s="2177"/>
      <c r="O826" s="211" t="s">
        <v>533</v>
      </c>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row>
    <row r="827" spans="1:41" ht="13.5" customHeight="1">
      <c r="A827" s="32"/>
      <c r="B827" s="1739"/>
      <c r="C827" s="1723"/>
      <c r="D827" s="1723"/>
      <c r="E827" s="1723"/>
      <c r="F827" s="1724"/>
      <c r="G827" s="2375">
        <v>45473</v>
      </c>
      <c r="H827" s="2376"/>
      <c r="I827" s="2376"/>
      <c r="J827" s="2377"/>
      <c r="K827" s="2371">
        <v>45107</v>
      </c>
      <c r="L827" s="2372"/>
      <c r="M827" s="2372"/>
      <c r="N827" s="2372"/>
      <c r="O827" s="119"/>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row>
    <row r="828" spans="1:41" ht="36">
      <c r="A828" s="32"/>
      <c r="B828" s="1739"/>
      <c r="C828" s="1723"/>
      <c r="D828" s="1723"/>
      <c r="E828" s="1723"/>
      <c r="F828" s="1724"/>
      <c r="G828" s="43" t="s">
        <v>108</v>
      </c>
      <c r="H828" s="43" t="s">
        <v>308</v>
      </c>
      <c r="I828" s="43" t="s">
        <v>511</v>
      </c>
      <c r="J828" s="2172" t="s">
        <v>486</v>
      </c>
      <c r="K828" s="2126" t="s">
        <v>108</v>
      </c>
      <c r="L828" s="2126" t="s">
        <v>308</v>
      </c>
      <c r="M828" s="2126" t="s">
        <v>511</v>
      </c>
      <c r="N828" s="2176" t="s">
        <v>486</v>
      </c>
      <c r="O828" s="119"/>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row>
    <row r="829" spans="1:41" ht="13.5" customHeight="1">
      <c r="A829" s="32"/>
      <c r="B829" s="1739"/>
      <c r="C829" s="1723"/>
      <c r="D829" s="1723"/>
      <c r="E829" s="1723"/>
      <c r="F829" s="1724"/>
      <c r="G829" s="45" t="s">
        <v>111</v>
      </c>
      <c r="H829" s="45" t="s">
        <v>111</v>
      </c>
      <c r="I829" s="45" t="s">
        <v>111</v>
      </c>
      <c r="J829" s="2106" t="s">
        <v>111</v>
      </c>
      <c r="K829" s="2127" t="s">
        <v>111</v>
      </c>
      <c r="L829" s="2126" t="s">
        <v>111</v>
      </c>
      <c r="M829" s="2126" t="s">
        <v>111</v>
      </c>
      <c r="N829" s="2127" t="s">
        <v>111</v>
      </c>
      <c r="O829" s="119"/>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row>
    <row r="830" spans="1:41" ht="13.5" customHeight="1">
      <c r="A830" s="32"/>
      <c r="B830" s="1811" t="s">
        <v>534</v>
      </c>
      <c r="C830" s="1723"/>
      <c r="D830" s="1723"/>
      <c r="E830" s="1723"/>
      <c r="F830" s="1724"/>
      <c r="G830" s="1816"/>
      <c r="H830" s="1816"/>
      <c r="I830" s="1732">
        <f>G830+H830</f>
        <v>0</v>
      </c>
      <c r="J830" s="2180"/>
      <c r="K830" s="2120"/>
      <c r="L830" s="2120"/>
      <c r="M830" s="2158">
        <f>K830+L830</f>
        <v>0</v>
      </c>
      <c r="N830" s="2120"/>
      <c r="O830" s="174"/>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row>
    <row r="831" spans="1:41" ht="13.5" customHeight="1">
      <c r="A831" s="32"/>
      <c r="B831" s="1811" t="s">
        <v>534</v>
      </c>
      <c r="C831" s="1723"/>
      <c r="D831" s="1723"/>
      <c r="E831" s="1723"/>
      <c r="F831" s="1724"/>
      <c r="G831" s="1816"/>
      <c r="H831" s="1816"/>
      <c r="I831" s="1732">
        <f>G831+H831</f>
        <v>0</v>
      </c>
      <c r="J831" s="2180"/>
      <c r="K831" s="2120"/>
      <c r="L831" s="2120"/>
      <c r="M831" s="2158">
        <f>K831+L831</f>
        <v>0</v>
      </c>
      <c r="N831" s="2120"/>
      <c r="O831" s="174"/>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row>
    <row r="832" spans="1:41" ht="13.5" customHeight="1">
      <c r="A832" s="32"/>
      <c r="B832" s="1811" t="s">
        <v>534</v>
      </c>
      <c r="C832" s="1723"/>
      <c r="D832" s="1723"/>
      <c r="E832" s="1723"/>
      <c r="F832" s="1724"/>
      <c r="G832" s="1817"/>
      <c r="H832" s="1817"/>
      <c r="I832" s="1732">
        <f>G832+H832</f>
        <v>0</v>
      </c>
      <c r="J832" s="2181"/>
      <c r="K832" s="2186"/>
      <c r="L832" s="2186"/>
      <c r="M832" s="2158">
        <f>K832+L832</f>
        <v>0</v>
      </c>
      <c r="N832" s="2186"/>
      <c r="O832" s="174"/>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row>
    <row r="833" spans="1:41" ht="36" customHeight="1">
      <c r="A833" s="32"/>
      <c r="B833" s="2444" t="s">
        <v>250</v>
      </c>
      <c r="C833" s="2402"/>
      <c r="D833" s="1723"/>
      <c r="E833" s="1723"/>
      <c r="F833" s="1724"/>
      <c r="G833" s="1740">
        <f t="shared" ref="G833:N833" si="121">SUM(G830:G832)</f>
        <v>0</v>
      </c>
      <c r="H833" s="1740">
        <f t="shared" si="121"/>
        <v>0</v>
      </c>
      <c r="I833" s="1740">
        <f t="shared" si="121"/>
        <v>0</v>
      </c>
      <c r="J833" s="2182">
        <f t="shared" si="121"/>
        <v>0</v>
      </c>
      <c r="K833" s="2105">
        <f t="shared" si="121"/>
        <v>0</v>
      </c>
      <c r="L833" s="2105">
        <f t="shared" si="121"/>
        <v>0</v>
      </c>
      <c r="M833" s="2105">
        <f t="shared" si="121"/>
        <v>0</v>
      </c>
      <c r="N833" s="2105">
        <f t="shared" si="121"/>
        <v>0</v>
      </c>
      <c r="O833" s="173"/>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row>
    <row r="834" spans="1:41" ht="13.5" customHeight="1">
      <c r="A834" s="32"/>
      <c r="B834" s="1739"/>
      <c r="C834" s="1723"/>
      <c r="D834" s="1723"/>
      <c r="E834" s="1723"/>
      <c r="F834" s="1724"/>
      <c r="G834" s="1741"/>
      <c r="H834" s="1741"/>
      <c r="I834" s="1732"/>
      <c r="J834" s="2183"/>
      <c r="K834" s="2105"/>
      <c r="L834" s="2105"/>
      <c r="M834" s="2158"/>
      <c r="N834" s="2105"/>
      <c r="O834" s="174"/>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row>
    <row r="835" spans="1:41" ht="13.5" customHeight="1">
      <c r="A835" s="32"/>
      <c r="B835" s="1811" t="s">
        <v>535</v>
      </c>
      <c r="C835" s="1723"/>
      <c r="D835" s="1723"/>
      <c r="E835" s="1723"/>
      <c r="F835" s="1724"/>
      <c r="G835" s="1817"/>
      <c r="H835" s="1817"/>
      <c r="I835" s="1732">
        <f>G835+H835</f>
        <v>0</v>
      </c>
      <c r="J835" s="2181"/>
      <c r="K835" s="2186"/>
      <c r="L835" s="2186"/>
      <c r="M835" s="2158">
        <f>K835+L835</f>
        <v>0</v>
      </c>
      <c r="N835" s="2186"/>
      <c r="O835" s="174"/>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row>
    <row r="836" spans="1:41" ht="13.5" customHeight="1">
      <c r="A836" s="32"/>
      <c r="B836" s="1811" t="s">
        <v>535</v>
      </c>
      <c r="C836" s="1723"/>
      <c r="D836" s="1723"/>
      <c r="E836" s="1723"/>
      <c r="F836" s="1724"/>
      <c r="G836" s="1817"/>
      <c r="H836" s="1817"/>
      <c r="I836" s="1732">
        <f>G836+H836</f>
        <v>0</v>
      </c>
      <c r="J836" s="2181"/>
      <c r="K836" s="2186"/>
      <c r="L836" s="2186"/>
      <c r="M836" s="2158">
        <f>K836+L836</f>
        <v>0</v>
      </c>
      <c r="N836" s="2186"/>
      <c r="O836" s="174"/>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row>
    <row r="837" spans="1:41" ht="13.5" customHeight="1">
      <c r="A837" s="32"/>
      <c r="B837" s="1811" t="s">
        <v>535</v>
      </c>
      <c r="C837" s="1723"/>
      <c r="D837" s="1723"/>
      <c r="E837" s="1723"/>
      <c r="F837" s="1724"/>
      <c r="G837" s="1817"/>
      <c r="H837" s="1817"/>
      <c r="I837" s="1732">
        <f>G837+H837</f>
        <v>0</v>
      </c>
      <c r="J837" s="2181"/>
      <c r="K837" s="2186"/>
      <c r="L837" s="2186"/>
      <c r="M837" s="2158">
        <f>K837+L837</f>
        <v>0</v>
      </c>
      <c r="N837" s="2186"/>
      <c r="O837" s="174"/>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row>
    <row r="838" spans="1:41" ht="13.5" customHeight="1">
      <c r="A838" s="32"/>
      <c r="B838" s="1742" t="s">
        <v>173</v>
      </c>
      <c r="C838" s="1723"/>
      <c r="D838" s="1723"/>
      <c r="E838" s="1723"/>
      <c r="F838" s="1724"/>
      <c r="G838" s="1740">
        <f t="shared" ref="G838:N838" si="122">SUM(G835:G837)</f>
        <v>0</v>
      </c>
      <c r="H838" s="1740">
        <f t="shared" si="122"/>
        <v>0</v>
      </c>
      <c r="I838" s="1740">
        <f t="shared" si="122"/>
        <v>0</v>
      </c>
      <c r="J838" s="2182">
        <f t="shared" si="122"/>
        <v>0</v>
      </c>
      <c r="K838" s="2105">
        <f t="shared" si="122"/>
        <v>0</v>
      </c>
      <c r="L838" s="2105">
        <f t="shared" si="122"/>
        <v>0</v>
      </c>
      <c r="M838" s="2105">
        <f t="shared" si="122"/>
        <v>0</v>
      </c>
      <c r="N838" s="2105">
        <f t="shared" si="122"/>
        <v>0</v>
      </c>
      <c r="O838" s="125"/>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row>
    <row r="839" spans="1:41" ht="13.5" customHeight="1">
      <c r="A839" s="32"/>
      <c r="B839" s="2187"/>
      <c r="C839" s="1724"/>
      <c r="D839" s="1724"/>
      <c r="E839" s="1724"/>
      <c r="F839" s="1724"/>
      <c r="G839" s="1724"/>
      <c r="H839" s="1724"/>
      <c r="I839" s="1724"/>
      <c r="J839" s="1724"/>
      <c r="K839" s="1724"/>
      <c r="L839" s="1724"/>
      <c r="M839" s="1724"/>
      <c r="N839" s="1724"/>
      <c r="O839" s="174"/>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row>
    <row r="840" spans="1:41" ht="13.5" customHeight="1">
      <c r="A840" s="32"/>
      <c r="B840" s="2187"/>
      <c r="C840" s="1724"/>
      <c r="D840" s="1724"/>
      <c r="E840" s="1724"/>
      <c r="F840" s="1724"/>
      <c r="G840" s="1724"/>
      <c r="H840" s="1724"/>
      <c r="I840" s="1724"/>
      <c r="J840" s="1724"/>
      <c r="K840" s="1724"/>
      <c r="L840" s="1724"/>
      <c r="M840" s="1724"/>
      <c r="N840" s="1724"/>
      <c r="O840" s="174"/>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row>
    <row r="841" spans="1:41" ht="13.5" customHeight="1">
      <c r="A841" s="32"/>
      <c r="B841" s="2188" t="s">
        <v>536</v>
      </c>
      <c r="C841" s="1724"/>
      <c r="D841" s="1724"/>
      <c r="E841" s="1724"/>
      <c r="F841" s="1724"/>
      <c r="G841" s="1724"/>
      <c r="H841" s="1724"/>
      <c r="I841" s="1724"/>
      <c r="J841" s="1724"/>
      <c r="K841" s="1724"/>
      <c r="L841" s="1724"/>
      <c r="M841" s="1724"/>
      <c r="N841" s="1724"/>
      <c r="O841" s="174"/>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row>
    <row r="842" spans="1:41" ht="48" customHeight="1">
      <c r="A842" s="32"/>
      <c r="B842" s="2445" t="s">
        <v>537</v>
      </c>
      <c r="C842" s="2420"/>
      <c r="D842" s="2420"/>
      <c r="E842" s="2420"/>
      <c r="F842" s="2420"/>
      <c r="G842" s="2420"/>
      <c r="H842" s="2420"/>
      <c r="I842" s="2420"/>
      <c r="J842" s="2420"/>
      <c r="K842" s="2420"/>
      <c r="L842" s="2420"/>
      <c r="M842" s="2420"/>
      <c r="N842" s="2384"/>
      <c r="O842" s="241" t="s">
        <v>471</v>
      </c>
      <c r="P842" s="32"/>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row>
    <row r="843" spans="1:41" ht="12" customHeight="1">
      <c r="A843" s="14"/>
      <c r="B843" s="2189"/>
      <c r="C843" s="1724"/>
      <c r="D843" s="1724"/>
      <c r="E843" s="1724"/>
      <c r="F843" s="1724"/>
      <c r="G843" s="1724"/>
      <c r="H843" s="1724"/>
      <c r="I843" s="1724"/>
      <c r="J843" s="1724"/>
      <c r="K843" s="1724"/>
      <c r="L843" s="1724"/>
      <c r="M843" s="1724"/>
      <c r="N843" s="1724"/>
      <c r="O843" s="119"/>
      <c r="P843" s="32"/>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row>
    <row r="844" spans="1:41" ht="12" customHeight="1">
      <c r="A844" s="32"/>
      <c r="B844" s="2445" t="s">
        <v>538</v>
      </c>
      <c r="C844" s="2420"/>
      <c r="D844" s="2420"/>
      <c r="E844" s="2420"/>
      <c r="F844" s="2420"/>
      <c r="G844" s="2420"/>
      <c r="H844" s="2420"/>
      <c r="I844" s="2420"/>
      <c r="J844" s="2420"/>
      <c r="K844" s="2420"/>
      <c r="L844" s="2420"/>
      <c r="M844" s="2420"/>
      <c r="N844" s="2384"/>
      <c r="O844" s="271" t="s">
        <v>533</v>
      </c>
      <c r="P844" s="32"/>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row>
    <row r="845" spans="1:41" ht="12" customHeight="1">
      <c r="A845" s="32"/>
      <c r="B845" s="2190"/>
      <c r="C845" s="1724"/>
      <c r="D845" s="1724"/>
      <c r="E845" s="1724"/>
      <c r="F845" s="1724"/>
      <c r="G845" s="1724"/>
      <c r="H845" s="1724"/>
      <c r="I845" s="1724"/>
      <c r="J845" s="1724"/>
      <c r="K845" s="1724"/>
      <c r="L845" s="1724"/>
      <c r="M845" s="1724"/>
      <c r="N845" s="1724"/>
      <c r="O845" s="119"/>
      <c r="P845" s="32"/>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row>
    <row r="846" spans="1:41" ht="12" customHeight="1">
      <c r="A846" s="32"/>
      <c r="B846" s="2191" t="s">
        <v>473</v>
      </c>
      <c r="C846" s="2192"/>
      <c r="D846" s="835"/>
      <c r="E846" s="835"/>
      <c r="F846" s="835"/>
      <c r="G846" s="1724"/>
      <c r="H846" s="1724"/>
      <c r="I846" s="1724"/>
      <c r="J846" s="1724"/>
      <c r="K846" s="1724"/>
      <c r="L846" s="1724"/>
      <c r="M846" s="1724"/>
      <c r="N846" s="1724"/>
      <c r="O846" s="119"/>
      <c r="P846" s="32"/>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row>
    <row r="847" spans="1:41" ht="12" customHeight="1">
      <c r="A847" s="32"/>
      <c r="B847" s="2187"/>
      <c r="C847" s="1724"/>
      <c r="D847" s="1724"/>
      <c r="E847" s="1724"/>
      <c r="F847" s="1724"/>
      <c r="G847" s="1724"/>
      <c r="H847" s="1724"/>
      <c r="I847" s="1724"/>
      <c r="J847" s="1724"/>
      <c r="K847" s="1724"/>
      <c r="L847" s="1724"/>
      <c r="M847" s="1724"/>
      <c r="N847" s="1724"/>
      <c r="O847" s="119"/>
      <c r="P847" s="32"/>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row>
    <row r="848" spans="1:41">
      <c r="A848" s="32"/>
      <c r="B848" s="1743" t="s">
        <v>474</v>
      </c>
      <c r="E848" s="1744"/>
      <c r="F848" s="1745"/>
      <c r="G848" s="2446" t="s">
        <v>539</v>
      </c>
      <c r="H848" s="2365"/>
      <c r="I848" s="2446" t="s">
        <v>540</v>
      </c>
      <c r="J848" s="2365"/>
      <c r="K848" s="2447" t="s">
        <v>541</v>
      </c>
      <c r="L848" s="2365"/>
      <c r="M848" s="2447" t="s">
        <v>542</v>
      </c>
      <c r="N848" s="2365"/>
      <c r="O848" s="119" t="s">
        <v>543</v>
      </c>
      <c r="P848" s="99"/>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row>
    <row r="849" spans="1:41" ht="12" customHeight="1">
      <c r="A849" s="179"/>
      <c r="B849" s="1725"/>
      <c r="C849" s="103"/>
      <c r="D849" s="103"/>
      <c r="E849" s="1746"/>
      <c r="F849" s="1327"/>
      <c r="G849" s="1747"/>
      <c r="H849" s="1747"/>
      <c r="I849" s="1747"/>
      <c r="J849" s="1747"/>
      <c r="K849" s="1747"/>
      <c r="L849" s="1747"/>
      <c r="M849" s="1747"/>
      <c r="N849" s="1820"/>
      <c r="O849" s="272"/>
      <c r="P849" s="248"/>
      <c r="Q849" s="247"/>
      <c r="R849" s="247"/>
      <c r="S849" s="247"/>
      <c r="T849" s="247"/>
      <c r="U849" s="247"/>
      <c r="V849" s="247"/>
      <c r="W849" s="247"/>
      <c r="X849" s="247"/>
      <c r="Y849" s="247"/>
      <c r="Z849" s="247"/>
      <c r="AA849" s="247"/>
      <c r="AB849" s="247"/>
      <c r="AC849" s="247"/>
      <c r="AD849" s="247"/>
      <c r="AE849" s="247"/>
      <c r="AF849" s="247"/>
      <c r="AG849" s="247"/>
      <c r="AH849" s="247"/>
      <c r="AI849" s="247"/>
      <c r="AJ849" s="247"/>
      <c r="AK849" s="247"/>
      <c r="AL849" s="247"/>
      <c r="AM849" s="247"/>
      <c r="AN849" s="247"/>
      <c r="AO849" s="247"/>
    </row>
    <row r="850" spans="1:41" ht="12" customHeight="1">
      <c r="A850" s="179"/>
      <c r="B850" s="1811" t="s">
        <v>534</v>
      </c>
      <c r="C850" s="103"/>
      <c r="D850" s="103"/>
      <c r="E850" s="1746"/>
      <c r="F850" s="1327"/>
      <c r="G850" s="2373"/>
      <c r="H850" s="2374"/>
      <c r="I850" s="2373"/>
      <c r="J850" s="2374"/>
      <c r="K850" s="1818"/>
      <c r="L850" s="1818"/>
      <c r="M850" s="1818"/>
      <c r="N850" s="1819"/>
      <c r="O850" s="272"/>
      <c r="P850" s="248"/>
      <c r="Q850" s="247"/>
      <c r="R850" s="247"/>
      <c r="S850" s="247"/>
      <c r="T850" s="247"/>
      <c r="U850" s="247"/>
      <c r="V850" s="247"/>
      <c r="W850" s="247"/>
      <c r="X850" s="247"/>
      <c r="Y850" s="247"/>
      <c r="Z850" s="247"/>
      <c r="AA850" s="247"/>
      <c r="AB850" s="247"/>
      <c r="AC850" s="247"/>
      <c r="AD850" s="247"/>
      <c r="AE850" s="247"/>
      <c r="AF850" s="247"/>
      <c r="AG850" s="247"/>
      <c r="AH850" s="247"/>
      <c r="AI850" s="247"/>
      <c r="AJ850" s="247"/>
      <c r="AK850" s="247"/>
      <c r="AL850" s="247"/>
      <c r="AM850" s="247"/>
      <c r="AN850" s="247"/>
      <c r="AO850" s="247"/>
    </row>
    <row r="851" spans="1:41" ht="12" customHeight="1">
      <c r="A851" s="179"/>
      <c r="B851" s="1811" t="s">
        <v>534</v>
      </c>
      <c r="C851" s="103"/>
      <c r="D851" s="103"/>
      <c r="E851" s="1746"/>
      <c r="F851" s="1327"/>
      <c r="G851" s="2373"/>
      <c r="H851" s="2374"/>
      <c r="I851" s="2373"/>
      <c r="J851" s="2374"/>
      <c r="K851" s="1818"/>
      <c r="L851" s="1818"/>
      <c r="M851" s="1818"/>
      <c r="N851" s="1819"/>
      <c r="O851" s="272"/>
      <c r="P851" s="248"/>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row>
    <row r="852" spans="1:41" ht="12" customHeight="1">
      <c r="A852" s="179"/>
      <c r="B852" s="1811" t="s">
        <v>534</v>
      </c>
      <c r="C852" s="103"/>
      <c r="D852" s="103"/>
      <c r="E852" s="1746"/>
      <c r="F852" s="1327"/>
      <c r="G852" s="2373"/>
      <c r="H852" s="2374"/>
      <c r="I852" s="2373"/>
      <c r="J852" s="2374"/>
      <c r="K852" s="1818"/>
      <c r="L852" s="1818"/>
      <c r="M852" s="1818"/>
      <c r="N852" s="1819"/>
      <c r="O852" s="272"/>
      <c r="P852" s="248"/>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row>
    <row r="853" spans="1:41" ht="13.5" customHeight="1">
      <c r="A853" s="32"/>
      <c r="B853" s="1725"/>
      <c r="C853" s="1723"/>
      <c r="D853" s="1723"/>
      <c r="E853" s="1723"/>
      <c r="F853" s="1724"/>
      <c r="G853" s="1747"/>
      <c r="H853" s="1747"/>
      <c r="I853" s="1747"/>
      <c r="J853" s="1747"/>
      <c r="K853" s="1726"/>
      <c r="L853" s="1726"/>
      <c r="M853" s="1726"/>
      <c r="N853" s="1727"/>
      <c r="O853" s="272"/>
      <c r="P853" s="93"/>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row>
    <row r="854" spans="1:41" ht="13.5" customHeight="1">
      <c r="A854" s="32"/>
      <c r="B854" s="1811" t="s">
        <v>535</v>
      </c>
      <c r="C854" s="1723"/>
      <c r="D854" s="1723"/>
      <c r="E854" s="1723"/>
      <c r="F854" s="1724"/>
      <c r="G854" s="2373"/>
      <c r="H854" s="2374"/>
      <c r="I854" s="2373"/>
      <c r="J854" s="2374"/>
      <c r="K854" s="1808"/>
      <c r="L854" s="1808"/>
      <c r="M854" s="1808"/>
      <c r="N854" s="1810"/>
      <c r="O854" s="272"/>
      <c r="P854" s="93"/>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row>
    <row r="855" spans="1:41" ht="13.5" customHeight="1">
      <c r="A855" s="32"/>
      <c r="B855" s="1811" t="s">
        <v>535</v>
      </c>
      <c r="C855" s="1723"/>
      <c r="D855" s="1723"/>
      <c r="E855" s="1723"/>
      <c r="F855" s="1724"/>
      <c r="G855" s="2373"/>
      <c r="H855" s="2374"/>
      <c r="I855" s="2373"/>
      <c r="J855" s="2374"/>
      <c r="K855" s="1808"/>
      <c r="L855" s="1808"/>
      <c r="M855" s="1808"/>
      <c r="N855" s="1810"/>
      <c r="O855" s="272"/>
      <c r="P855" s="93"/>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row>
    <row r="856" spans="1:41" ht="13.5" customHeight="1">
      <c r="A856" s="32"/>
      <c r="B856" s="1811" t="s">
        <v>535</v>
      </c>
      <c r="C856" s="1723"/>
      <c r="D856" s="1723"/>
      <c r="E856" s="1723"/>
      <c r="F856" s="1724"/>
      <c r="G856" s="2373"/>
      <c r="H856" s="2374"/>
      <c r="I856" s="2373"/>
      <c r="J856" s="2374"/>
      <c r="K856" s="1808"/>
      <c r="L856" s="1808"/>
      <c r="M856" s="1808"/>
      <c r="N856" s="1810"/>
      <c r="O856" s="272"/>
      <c r="P856" s="93"/>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row>
    <row r="857" spans="1:41" ht="13.5" customHeight="1">
      <c r="A857" s="32"/>
      <c r="B857" s="1739"/>
      <c r="C857" s="1723"/>
      <c r="D857" s="1723"/>
      <c r="E857" s="1723"/>
      <c r="F857" s="1724"/>
      <c r="G857" s="1723"/>
      <c r="H857" s="1723"/>
      <c r="I857" s="1723"/>
      <c r="J857" s="1723"/>
      <c r="K857" s="1723"/>
      <c r="L857" s="1723"/>
      <c r="M857" s="1723"/>
      <c r="N857" s="1738"/>
      <c r="O857" s="174"/>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row>
    <row r="858" spans="1:41" ht="13.5" customHeight="1">
      <c r="A858" s="32"/>
      <c r="B858" s="1748" t="s">
        <v>544</v>
      </c>
      <c r="C858" s="1723"/>
      <c r="D858" s="1723"/>
      <c r="E858" s="1723"/>
      <c r="F858" s="1724"/>
      <c r="G858" s="1723"/>
      <c r="H858" s="1723"/>
      <c r="I858" s="1723"/>
      <c r="J858" s="1723"/>
      <c r="K858" s="1723"/>
      <c r="L858" s="1723"/>
      <c r="M858" s="1723"/>
      <c r="N858" s="1738"/>
      <c r="O858" s="174"/>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row>
    <row r="859" spans="1:41" ht="13.5" customHeight="1">
      <c r="A859" s="32"/>
      <c r="B859" s="1739"/>
      <c r="C859" s="1723"/>
      <c r="D859" s="1723"/>
      <c r="E859" s="1723"/>
      <c r="F859" s="1724"/>
      <c r="G859" s="1723"/>
      <c r="H859" s="1723"/>
      <c r="I859" s="1723"/>
      <c r="J859" s="1723"/>
      <c r="K859" s="1723"/>
      <c r="L859" s="1723"/>
      <c r="M859" s="1723"/>
      <c r="N859" s="1738"/>
      <c r="O859" s="174"/>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row>
    <row r="860" spans="1:41" ht="24" customHeight="1">
      <c r="A860" s="32"/>
      <c r="B860" s="1743" t="s">
        <v>474</v>
      </c>
      <c r="C860" s="2459" t="s">
        <v>545</v>
      </c>
      <c r="D860" s="2379"/>
      <c r="E860" s="2381"/>
      <c r="F860" s="1749"/>
      <c r="G860" s="2460" t="s">
        <v>546</v>
      </c>
      <c r="H860" s="2379"/>
      <c r="I860" s="2379"/>
      <c r="J860" s="2379"/>
      <c r="K860" s="2379"/>
      <c r="L860" s="2379"/>
      <c r="M860" s="2379"/>
      <c r="N860" s="2381"/>
      <c r="O860" s="241" t="s">
        <v>547</v>
      </c>
      <c r="P860" s="93"/>
      <c r="Q860" s="32" t="s">
        <v>505</v>
      </c>
      <c r="R860" s="32"/>
      <c r="S860" s="32"/>
      <c r="T860" s="32"/>
      <c r="U860" s="32"/>
      <c r="V860" s="32"/>
      <c r="W860" s="32"/>
      <c r="X860" s="32"/>
      <c r="Y860" s="32"/>
      <c r="Z860" s="32"/>
      <c r="AA860" s="32"/>
      <c r="AB860" s="32"/>
      <c r="AC860" s="32"/>
      <c r="AD860" s="32"/>
      <c r="AE860" s="32"/>
      <c r="AF860" s="32"/>
      <c r="AG860" s="32"/>
      <c r="AH860" s="32"/>
      <c r="AI860" s="32"/>
      <c r="AJ860" s="32"/>
    </row>
    <row r="861" spans="1:41" ht="15.75" customHeight="1">
      <c r="A861" s="32"/>
      <c r="B861" s="1739"/>
      <c r="C861" s="2461"/>
      <c r="D861" s="2462"/>
      <c r="E861" s="2397"/>
      <c r="F861" s="1656"/>
      <c r="G861" s="2463"/>
      <c r="H861" s="2462"/>
      <c r="I861" s="2462"/>
      <c r="J861" s="2462"/>
      <c r="K861" s="2462"/>
      <c r="L861" s="2462"/>
      <c r="M861" s="2462"/>
      <c r="N861" s="2397"/>
      <c r="O861" s="273"/>
      <c r="P861" s="93"/>
      <c r="Q861" s="32"/>
      <c r="R861" s="32"/>
      <c r="S861" s="32"/>
      <c r="T861" s="32"/>
      <c r="U861" s="32"/>
      <c r="V861" s="32"/>
      <c r="W861" s="32"/>
      <c r="X861" s="32"/>
      <c r="Y861" s="32"/>
      <c r="Z861" s="32"/>
      <c r="AA861" s="32"/>
      <c r="AB861" s="32"/>
      <c r="AC861" s="32"/>
      <c r="AD861" s="32"/>
      <c r="AE861" s="32"/>
      <c r="AF861" s="32"/>
      <c r="AG861" s="32"/>
      <c r="AH861" s="32"/>
      <c r="AI861" s="32"/>
      <c r="AJ861" s="32"/>
    </row>
    <row r="862" spans="1:41" ht="12" customHeight="1">
      <c r="A862" s="179"/>
      <c r="B862" s="1811" t="s">
        <v>534</v>
      </c>
      <c r="C862" s="1821"/>
      <c r="D862" s="1821"/>
      <c r="E862" s="1822"/>
      <c r="F862" s="1327"/>
      <c r="G862" s="2373"/>
      <c r="H862" s="2374"/>
      <c r="I862" s="2373"/>
      <c r="J862" s="2374"/>
      <c r="K862" s="1818"/>
      <c r="L862" s="1818"/>
      <c r="M862" s="1818"/>
      <c r="N862" s="1819"/>
      <c r="O862" s="272"/>
      <c r="P862" s="248"/>
      <c r="Q862" s="247"/>
      <c r="R862" s="247"/>
      <c r="S862" s="247"/>
      <c r="T862" s="247"/>
      <c r="U862" s="247"/>
      <c r="V862" s="247"/>
      <c r="W862" s="247"/>
      <c r="X862" s="247"/>
      <c r="Y862" s="247"/>
      <c r="Z862" s="247"/>
      <c r="AA862" s="247"/>
      <c r="AB862" s="247"/>
      <c r="AC862" s="247"/>
      <c r="AD862" s="247"/>
      <c r="AE862" s="247"/>
      <c r="AF862" s="247"/>
      <c r="AG862" s="247"/>
      <c r="AH862" s="247"/>
      <c r="AI862" s="247"/>
      <c r="AJ862" s="247"/>
      <c r="AK862" s="247"/>
      <c r="AL862" s="247"/>
      <c r="AM862" s="247"/>
      <c r="AN862" s="247"/>
      <c r="AO862" s="247"/>
    </row>
    <row r="863" spans="1:41" ht="12" customHeight="1">
      <c r="A863" s="179"/>
      <c r="B863" s="1811" t="s">
        <v>534</v>
      </c>
      <c r="C863" s="1821"/>
      <c r="D863" s="1821"/>
      <c r="E863" s="1822"/>
      <c r="F863" s="1327"/>
      <c r="G863" s="2373"/>
      <c r="H863" s="2374"/>
      <c r="I863" s="2373"/>
      <c r="J863" s="2374"/>
      <c r="K863" s="1818"/>
      <c r="L863" s="1818"/>
      <c r="M863" s="1818"/>
      <c r="N863" s="1819"/>
      <c r="O863" s="272"/>
      <c r="P863" s="248"/>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row>
    <row r="864" spans="1:41" ht="12" customHeight="1">
      <c r="A864" s="179"/>
      <c r="B864" s="1811" t="s">
        <v>534</v>
      </c>
      <c r="C864" s="1821"/>
      <c r="D864" s="1821"/>
      <c r="E864" s="1822"/>
      <c r="F864" s="1327"/>
      <c r="G864" s="2373"/>
      <c r="H864" s="2374"/>
      <c r="I864" s="2373"/>
      <c r="J864" s="2374"/>
      <c r="K864" s="1818"/>
      <c r="L864" s="1818"/>
      <c r="M864" s="1818"/>
      <c r="N864" s="1819"/>
      <c r="O864" s="272"/>
      <c r="P864" s="248"/>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row>
    <row r="865" spans="1:41" ht="13.5" customHeight="1">
      <c r="A865" s="32"/>
      <c r="B865" s="1725"/>
      <c r="C865" s="1723"/>
      <c r="D865" s="1723"/>
      <c r="E865" s="1723"/>
      <c r="F865" s="1724"/>
      <c r="G865" s="1747"/>
      <c r="H865" s="1747"/>
      <c r="I865" s="1747"/>
      <c r="J865" s="1747"/>
      <c r="K865" s="1726"/>
      <c r="L865" s="1726"/>
      <c r="M865" s="1726"/>
      <c r="N865" s="1727"/>
      <c r="O865" s="272"/>
      <c r="P865" s="93"/>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row>
    <row r="866" spans="1:41" ht="13.5" customHeight="1">
      <c r="A866" s="32"/>
      <c r="B866" s="1811" t="s">
        <v>535</v>
      </c>
      <c r="C866" s="1823"/>
      <c r="D866" s="1823"/>
      <c r="E866" s="1823"/>
      <c r="F866" s="1724"/>
      <c r="G866" s="2373"/>
      <c r="H866" s="2374"/>
      <c r="I866" s="2373"/>
      <c r="J866" s="2374"/>
      <c r="K866" s="1808"/>
      <c r="L866" s="1808"/>
      <c r="M866" s="1808"/>
      <c r="N866" s="1810"/>
      <c r="O866" s="272"/>
      <c r="P866" s="93"/>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row>
    <row r="867" spans="1:41" ht="13.5" customHeight="1">
      <c r="A867" s="32"/>
      <c r="B867" s="1811" t="s">
        <v>535</v>
      </c>
      <c r="C867" s="1823"/>
      <c r="D867" s="1823"/>
      <c r="E867" s="1823"/>
      <c r="F867" s="1724"/>
      <c r="G867" s="2373"/>
      <c r="H867" s="2374"/>
      <c r="I867" s="2373"/>
      <c r="J867" s="2374"/>
      <c r="K867" s="1808"/>
      <c r="L867" s="1808"/>
      <c r="M867" s="1808"/>
      <c r="N867" s="1810"/>
      <c r="O867" s="272"/>
      <c r="P867" s="93"/>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row>
    <row r="868" spans="1:41" ht="13.5" customHeight="1">
      <c r="A868" s="32"/>
      <c r="B868" s="1811" t="s">
        <v>535</v>
      </c>
      <c r="C868" s="1823"/>
      <c r="D868" s="1823"/>
      <c r="E868" s="1823"/>
      <c r="F868" s="1724"/>
      <c r="G868" s="2373"/>
      <c r="H868" s="2374"/>
      <c r="I868" s="2373"/>
      <c r="J868" s="2374"/>
      <c r="K868" s="1808"/>
      <c r="L868" s="1808"/>
      <c r="M868" s="1808"/>
      <c r="N868" s="1810"/>
      <c r="O868" s="272"/>
      <c r="P868" s="93"/>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row>
    <row r="869" spans="1:41" ht="13.5" customHeight="1">
      <c r="A869" s="32"/>
      <c r="B869" s="1739"/>
      <c r="C869" s="1723"/>
      <c r="D869" s="1723"/>
      <c r="E869" s="1723"/>
      <c r="F869" s="1724"/>
      <c r="G869" s="1723"/>
      <c r="H869" s="1723"/>
      <c r="I869" s="1723"/>
      <c r="J869" s="1723"/>
      <c r="K869" s="1723"/>
      <c r="L869" s="1723"/>
      <c r="M869" s="1723"/>
      <c r="N869" s="1738"/>
      <c r="O869" s="174"/>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row>
    <row r="870" spans="1:41" ht="25.5" customHeight="1">
      <c r="A870" s="32"/>
      <c r="B870" s="2457" t="s">
        <v>548</v>
      </c>
      <c r="C870" s="2383"/>
      <c r="D870" s="2383"/>
      <c r="E870" s="2383"/>
      <c r="F870" s="2384"/>
      <c r="G870" s="2383"/>
      <c r="H870" s="2383"/>
      <c r="I870" s="2383"/>
      <c r="J870" s="2383"/>
      <c r="K870" s="2383"/>
      <c r="L870" s="2383"/>
      <c r="M870" s="2383"/>
      <c r="N870" s="2385"/>
      <c r="O870" s="271" t="s">
        <v>549</v>
      </c>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row>
    <row r="871" spans="1:41" ht="13.5" customHeight="1">
      <c r="A871" s="32"/>
      <c r="B871" s="1811"/>
      <c r="C871" s="1808"/>
      <c r="D871" s="1808"/>
      <c r="E871" s="1808"/>
      <c r="F871" s="1809"/>
      <c r="G871" s="1808"/>
      <c r="H871" s="1808"/>
      <c r="I871" s="1808"/>
      <c r="J871" s="1808"/>
      <c r="K871" s="1808"/>
      <c r="L871" s="1808"/>
      <c r="M871" s="1808"/>
      <c r="N871" s="1810"/>
      <c r="O871" s="174"/>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row>
    <row r="872" spans="1:41" ht="13.5" customHeight="1">
      <c r="A872" s="32"/>
      <c r="B872" s="1812"/>
      <c r="C872" s="1813"/>
      <c r="D872" s="1813"/>
      <c r="E872" s="1813"/>
      <c r="F872" s="1814"/>
      <c r="G872" s="1813"/>
      <c r="H872" s="1813"/>
      <c r="I872" s="1813"/>
      <c r="J872" s="1813"/>
      <c r="K872" s="1813"/>
      <c r="L872" s="1813"/>
      <c r="M872" s="1813"/>
      <c r="N872" s="1815"/>
      <c r="O872" s="175"/>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row>
    <row r="873" spans="1:41" ht="13.5" customHeight="1">
      <c r="A873" s="32"/>
      <c r="B873" s="1723"/>
      <c r="C873" s="1723"/>
      <c r="D873" s="1723"/>
      <c r="E873" s="1723"/>
      <c r="F873" s="1724"/>
      <c r="G873" s="1723"/>
      <c r="H873" s="1723"/>
      <c r="I873" s="1723"/>
      <c r="J873" s="1723"/>
      <c r="K873" s="1723"/>
      <c r="L873" s="1723"/>
      <c r="M873" s="1723"/>
      <c r="N873" s="1723"/>
      <c r="O873" s="117"/>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row>
    <row r="874" spans="1:41" ht="13.5" customHeight="1">
      <c r="A874" s="32"/>
      <c r="B874" s="1733" t="s">
        <v>550</v>
      </c>
      <c r="C874" s="1734"/>
      <c r="D874" s="1734"/>
      <c r="E874" s="1734"/>
      <c r="F874" s="1735"/>
      <c r="G874" s="1734"/>
      <c r="H874" s="1734"/>
      <c r="I874" s="1734"/>
      <c r="J874" s="1734"/>
      <c r="K874" s="1734"/>
      <c r="L874" s="1734"/>
      <c r="M874" s="1734"/>
      <c r="N874" s="1736"/>
      <c r="O874" s="211" t="s">
        <v>551</v>
      </c>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row>
    <row r="875" spans="1:41" ht="45" customHeight="1">
      <c r="A875" s="32"/>
      <c r="B875" s="2458" t="s">
        <v>552</v>
      </c>
      <c r="C875" s="2383"/>
      <c r="D875" s="2383"/>
      <c r="E875" s="2383"/>
      <c r="F875" s="2384"/>
      <c r="G875" s="2383"/>
      <c r="H875" s="2383"/>
      <c r="I875" s="2383"/>
      <c r="J875" s="2383"/>
      <c r="K875" s="2383"/>
      <c r="L875" s="2383"/>
      <c r="M875" s="2383"/>
      <c r="N875" s="2385"/>
      <c r="O875" s="216"/>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row>
    <row r="876" spans="1:41" ht="13.5" customHeight="1">
      <c r="A876" s="32"/>
      <c r="B876" s="1811"/>
      <c r="C876" s="1808"/>
      <c r="D876" s="1808"/>
      <c r="E876" s="1808"/>
      <c r="F876" s="1809"/>
      <c r="G876" s="1808"/>
      <c r="H876" s="1808"/>
      <c r="I876" s="1808"/>
      <c r="J876" s="1808"/>
      <c r="K876" s="1808"/>
      <c r="L876" s="1808"/>
      <c r="M876" s="1808"/>
      <c r="N876" s="1810"/>
      <c r="O876" s="174"/>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row>
    <row r="877" spans="1:41" ht="13.5" customHeight="1">
      <c r="A877" s="32"/>
      <c r="B877" s="1811"/>
      <c r="C877" s="1808"/>
      <c r="D877" s="1808"/>
      <c r="E877" s="1808"/>
      <c r="F877" s="1809"/>
      <c r="G877" s="1808"/>
      <c r="H877" s="1808"/>
      <c r="I877" s="1808"/>
      <c r="J877" s="1808"/>
      <c r="K877" s="1808"/>
      <c r="L877" s="1808"/>
      <c r="M877" s="1808"/>
      <c r="N877" s="1810"/>
      <c r="O877" s="174"/>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row>
    <row r="878" spans="1:41" ht="13.5" customHeight="1">
      <c r="A878" s="32"/>
      <c r="B878" s="1811"/>
      <c r="C878" s="1808"/>
      <c r="D878" s="1808"/>
      <c r="E878" s="1808"/>
      <c r="F878" s="1809"/>
      <c r="G878" s="1808"/>
      <c r="H878" s="1808"/>
      <c r="I878" s="1808"/>
      <c r="J878" s="1808"/>
      <c r="K878" s="1808"/>
      <c r="L878" s="1808"/>
      <c r="M878" s="1808"/>
      <c r="N878" s="1810"/>
      <c r="O878" s="174"/>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row>
    <row r="879" spans="1:41" ht="13.5" customHeight="1">
      <c r="A879" s="32"/>
      <c r="B879" s="1812"/>
      <c r="C879" s="1813"/>
      <c r="D879" s="1813"/>
      <c r="E879" s="1813"/>
      <c r="F879" s="1814"/>
      <c r="G879" s="1813"/>
      <c r="H879" s="1813"/>
      <c r="I879" s="1813"/>
      <c r="J879" s="1813"/>
      <c r="K879" s="1813"/>
      <c r="L879" s="1813"/>
      <c r="M879" s="1813"/>
      <c r="N879" s="1815"/>
      <c r="O879" s="175"/>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row>
    <row r="880" spans="1:41" ht="13.5" customHeight="1">
      <c r="A880" s="32"/>
      <c r="B880" s="1723"/>
      <c r="C880" s="1723"/>
      <c r="D880" s="1723"/>
      <c r="E880" s="1723"/>
      <c r="F880" s="1724"/>
      <c r="G880" s="1723"/>
      <c r="H880" s="1723"/>
      <c r="I880" s="1723"/>
      <c r="J880" s="1723"/>
      <c r="K880" s="1723"/>
      <c r="L880" s="1723"/>
      <c r="M880" s="1723"/>
      <c r="N880" s="1723"/>
      <c r="O880" s="117"/>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row>
    <row r="881" spans="1:41" ht="12.75" customHeight="1">
      <c r="A881" s="14"/>
      <c r="B881" s="1750" t="s">
        <v>321</v>
      </c>
      <c r="C881" s="1751"/>
      <c r="D881" s="1752"/>
      <c r="E881" s="1753"/>
      <c r="F881" s="1754"/>
      <c r="G881" s="1752"/>
      <c r="H881" s="1755"/>
      <c r="I881" s="1755"/>
      <c r="J881" s="1756"/>
      <c r="K881" s="1751"/>
      <c r="L881" s="1751"/>
      <c r="M881" s="1751"/>
      <c r="N881" s="1757"/>
      <c r="O881" s="160"/>
      <c r="P881" s="14"/>
      <c r="Q881" s="12"/>
      <c r="R881" s="12"/>
      <c r="S881" s="12"/>
      <c r="T881" s="12"/>
      <c r="U881" s="12"/>
      <c r="V881" s="12"/>
      <c r="W881" s="12"/>
      <c r="X881" s="12"/>
      <c r="Y881" s="12"/>
      <c r="Z881" s="12"/>
      <c r="AA881" s="12"/>
      <c r="AB881" s="12"/>
      <c r="AC881" s="12"/>
      <c r="AD881" s="12"/>
      <c r="AE881" s="35"/>
      <c r="AF881" s="35"/>
      <c r="AG881" s="35"/>
      <c r="AH881" s="35"/>
      <c r="AI881" s="35"/>
      <c r="AJ881" s="35"/>
      <c r="AK881" s="35"/>
      <c r="AL881" s="35"/>
      <c r="AM881" s="35"/>
      <c r="AN881" s="35"/>
      <c r="AO881" s="35"/>
    </row>
    <row r="882" spans="1:41" ht="12.75" customHeight="1">
      <c r="A882" s="14"/>
      <c r="B882" s="1824"/>
      <c r="C882" s="1825"/>
      <c r="D882" s="1826"/>
      <c r="E882" s="1827"/>
      <c r="F882" s="1828"/>
      <c r="G882" s="1826"/>
      <c r="H882" s="1829"/>
      <c r="I882" s="1829"/>
      <c r="J882" s="1830"/>
      <c r="K882" s="1825"/>
      <c r="L882" s="1825"/>
      <c r="M882" s="1825"/>
      <c r="N882" s="1831"/>
      <c r="O882" s="161"/>
      <c r="P882" s="14"/>
      <c r="Q882" s="14"/>
      <c r="R882" s="14"/>
      <c r="S882" s="14"/>
      <c r="T882" s="14"/>
      <c r="U882" s="14"/>
      <c r="V882" s="14"/>
      <c r="W882" s="14"/>
      <c r="X882" s="14"/>
      <c r="Y882" s="14"/>
      <c r="Z882" s="14"/>
      <c r="AA882" s="14"/>
      <c r="AB882" s="14"/>
      <c r="AC882" s="14"/>
      <c r="AD882" s="14"/>
      <c r="AE882" s="35"/>
      <c r="AF882" s="35"/>
      <c r="AG882" s="35"/>
      <c r="AH882" s="35"/>
      <c r="AI882" s="35"/>
      <c r="AJ882" s="35"/>
      <c r="AK882" s="35"/>
      <c r="AL882" s="35"/>
      <c r="AM882" s="35"/>
      <c r="AN882" s="35"/>
      <c r="AO882" s="35"/>
    </row>
    <row r="883" spans="1:41" ht="12.75" customHeight="1">
      <c r="A883" s="14"/>
      <c r="B883" s="1824"/>
      <c r="C883" s="1825"/>
      <c r="D883" s="1826"/>
      <c r="E883" s="1827"/>
      <c r="F883" s="1828"/>
      <c r="G883" s="1826"/>
      <c r="H883" s="1829"/>
      <c r="I883" s="1829"/>
      <c r="J883" s="1830"/>
      <c r="K883" s="1825"/>
      <c r="L883" s="1825"/>
      <c r="M883" s="1825"/>
      <c r="N883" s="1831"/>
      <c r="O883" s="161"/>
      <c r="P883" s="14"/>
      <c r="Q883" s="14"/>
      <c r="R883" s="14"/>
      <c r="S883" s="14"/>
      <c r="T883" s="14"/>
      <c r="U883" s="14"/>
      <c r="V883" s="14"/>
      <c r="W883" s="14"/>
      <c r="X883" s="14"/>
      <c r="Y883" s="14"/>
      <c r="Z883" s="14"/>
      <c r="AA883" s="14"/>
      <c r="AB883" s="14"/>
      <c r="AC883" s="14"/>
      <c r="AD883" s="14"/>
      <c r="AE883" s="35"/>
      <c r="AF883" s="35"/>
      <c r="AG883" s="35"/>
      <c r="AH883" s="35"/>
      <c r="AI883" s="35"/>
      <c r="AJ883" s="35"/>
      <c r="AK883" s="35"/>
      <c r="AL883" s="35"/>
      <c r="AM883" s="35"/>
      <c r="AN883" s="35"/>
      <c r="AO883" s="35"/>
    </row>
    <row r="884" spans="1:41" ht="12.75" customHeight="1">
      <c r="A884" s="14"/>
      <c r="B884" s="1824"/>
      <c r="C884" s="1825"/>
      <c r="D884" s="1826"/>
      <c r="E884" s="1827"/>
      <c r="F884" s="1828"/>
      <c r="G884" s="1826"/>
      <c r="H884" s="1829"/>
      <c r="I884" s="1829"/>
      <c r="J884" s="1830"/>
      <c r="K884" s="1825"/>
      <c r="L884" s="1825"/>
      <c r="M884" s="1825"/>
      <c r="N884" s="1831"/>
      <c r="O884" s="161"/>
      <c r="P884" s="14"/>
      <c r="Q884" s="14"/>
      <c r="R884" s="14"/>
      <c r="S884" s="14"/>
      <c r="T884" s="14"/>
      <c r="U884" s="14"/>
      <c r="V884" s="14"/>
      <c r="W884" s="14"/>
      <c r="X884" s="14"/>
      <c r="Y884" s="14"/>
      <c r="Z884" s="14"/>
      <c r="AA884" s="14"/>
      <c r="AB884" s="14"/>
      <c r="AC884" s="14"/>
      <c r="AD884" s="14"/>
      <c r="AE884" s="35"/>
      <c r="AF884" s="35"/>
      <c r="AG884" s="35"/>
      <c r="AH884" s="35"/>
      <c r="AI884" s="35"/>
      <c r="AJ884" s="35"/>
      <c r="AK884" s="35"/>
      <c r="AL884" s="35"/>
      <c r="AM884" s="35"/>
      <c r="AN884" s="35"/>
      <c r="AO884" s="35"/>
    </row>
    <row r="885" spans="1:41" ht="12.75" customHeight="1">
      <c r="A885" s="14"/>
      <c r="B885" s="1824"/>
      <c r="C885" s="1825"/>
      <c r="D885" s="1826"/>
      <c r="E885" s="1827"/>
      <c r="F885" s="1828"/>
      <c r="G885" s="1826"/>
      <c r="H885" s="1829"/>
      <c r="I885" s="1829"/>
      <c r="J885" s="1830"/>
      <c r="K885" s="1825"/>
      <c r="L885" s="1825"/>
      <c r="M885" s="1825"/>
      <c r="N885" s="1831"/>
      <c r="O885" s="161"/>
      <c r="P885" s="14"/>
      <c r="Q885" s="14"/>
      <c r="R885" s="14"/>
      <c r="S885" s="14"/>
      <c r="T885" s="14"/>
      <c r="U885" s="14"/>
      <c r="V885" s="14"/>
      <c r="W885" s="14"/>
      <c r="X885" s="14"/>
      <c r="Y885" s="14"/>
      <c r="Z885" s="14"/>
      <c r="AA885" s="14"/>
      <c r="AB885" s="14"/>
      <c r="AC885" s="14"/>
      <c r="AD885" s="14"/>
      <c r="AE885" s="35"/>
      <c r="AF885" s="35"/>
      <c r="AG885" s="35"/>
      <c r="AH885" s="35"/>
      <c r="AI885" s="35"/>
      <c r="AJ885" s="35"/>
      <c r="AK885" s="35"/>
      <c r="AL885" s="35"/>
      <c r="AM885" s="35"/>
      <c r="AN885" s="35"/>
      <c r="AO885" s="35"/>
    </row>
    <row r="886" spans="1:41" ht="12.75" customHeight="1">
      <c r="A886" s="14"/>
      <c r="B886" s="1824"/>
      <c r="C886" s="1825"/>
      <c r="D886" s="1826"/>
      <c r="E886" s="1827"/>
      <c r="F886" s="1828"/>
      <c r="G886" s="1826"/>
      <c r="H886" s="1829"/>
      <c r="I886" s="1829"/>
      <c r="J886" s="1830"/>
      <c r="K886" s="1825"/>
      <c r="L886" s="1825"/>
      <c r="M886" s="1825"/>
      <c r="N886" s="1831"/>
      <c r="O886" s="161"/>
      <c r="P886" s="14"/>
      <c r="Q886" s="14"/>
      <c r="R886" s="14"/>
      <c r="S886" s="14"/>
      <c r="T886" s="14"/>
      <c r="U886" s="14"/>
      <c r="V886" s="14"/>
      <c r="W886" s="14"/>
      <c r="X886" s="14"/>
      <c r="Y886" s="14"/>
      <c r="Z886" s="14"/>
      <c r="AA886" s="14"/>
      <c r="AB886" s="14"/>
      <c r="AC886" s="14"/>
      <c r="AD886" s="14"/>
      <c r="AE886" s="35"/>
      <c r="AF886" s="35"/>
      <c r="AG886" s="35"/>
      <c r="AH886" s="35"/>
      <c r="AI886" s="35"/>
      <c r="AJ886" s="35"/>
      <c r="AK886" s="35"/>
      <c r="AL886" s="35"/>
      <c r="AM886" s="35"/>
      <c r="AN886" s="35"/>
      <c r="AO886" s="35"/>
    </row>
    <row r="887" spans="1:41" ht="12.75" customHeight="1">
      <c r="A887" s="14"/>
      <c r="B887" s="1824"/>
      <c r="C887" s="1825"/>
      <c r="D887" s="1826"/>
      <c r="E887" s="1827"/>
      <c r="F887" s="1828"/>
      <c r="G887" s="1826"/>
      <c r="H887" s="1829"/>
      <c r="I887" s="1829"/>
      <c r="J887" s="1830"/>
      <c r="K887" s="1825"/>
      <c r="L887" s="1825"/>
      <c r="M887" s="1825"/>
      <c r="N887" s="1831"/>
      <c r="O887" s="161"/>
      <c r="P887" s="14"/>
      <c r="Q887" s="14"/>
      <c r="R887" s="14"/>
      <c r="S887" s="14"/>
      <c r="T887" s="14"/>
      <c r="U887" s="14"/>
      <c r="V887" s="14"/>
      <c r="W887" s="14"/>
      <c r="X887" s="14"/>
      <c r="Y887" s="14"/>
      <c r="Z887" s="14"/>
      <c r="AA887" s="14"/>
      <c r="AB887" s="14"/>
      <c r="AC887" s="14"/>
      <c r="AD887" s="14"/>
      <c r="AE887" s="35"/>
      <c r="AF887" s="35"/>
      <c r="AG887" s="35"/>
      <c r="AH887" s="35"/>
      <c r="AI887" s="35"/>
      <c r="AJ887" s="35"/>
      <c r="AK887" s="35"/>
      <c r="AL887" s="35"/>
      <c r="AM887" s="35"/>
      <c r="AN887" s="35"/>
      <c r="AO887" s="35"/>
    </row>
    <row r="888" spans="1:41" ht="12.75" customHeight="1">
      <c r="A888" s="14"/>
      <c r="B888" s="1824"/>
      <c r="C888" s="1825"/>
      <c r="D888" s="1826"/>
      <c r="E888" s="1827"/>
      <c r="F888" s="1828"/>
      <c r="G888" s="1826"/>
      <c r="H888" s="1829"/>
      <c r="I888" s="1829"/>
      <c r="J888" s="1830"/>
      <c r="K888" s="1825"/>
      <c r="L888" s="1825"/>
      <c r="M888" s="1825"/>
      <c r="N888" s="1831"/>
      <c r="O888" s="161"/>
      <c r="P888" s="14"/>
      <c r="Q888" s="14"/>
      <c r="R888" s="14"/>
      <c r="S888" s="14"/>
      <c r="T888" s="14"/>
      <c r="U888" s="14"/>
      <c r="V888" s="14"/>
      <c r="W888" s="14"/>
      <c r="X888" s="14"/>
      <c r="Y888" s="14"/>
      <c r="Z888" s="14"/>
      <c r="AA888" s="14"/>
      <c r="AB888" s="14"/>
      <c r="AC888" s="14"/>
      <c r="AD888" s="14"/>
      <c r="AE888" s="35"/>
      <c r="AF888" s="35"/>
      <c r="AG888" s="35"/>
      <c r="AH888" s="35"/>
      <c r="AI888" s="35"/>
      <c r="AJ888" s="35"/>
      <c r="AK888" s="35"/>
      <c r="AL888" s="35"/>
      <c r="AM888" s="35"/>
      <c r="AN888" s="35"/>
      <c r="AO888" s="35"/>
    </row>
    <row r="889" spans="1:41" ht="12.75" customHeight="1">
      <c r="A889" s="14"/>
      <c r="B889" s="1832"/>
      <c r="C889" s="1825"/>
      <c r="D889" s="1826"/>
      <c r="E889" s="1827"/>
      <c r="F889" s="1828"/>
      <c r="G889" s="1826"/>
      <c r="H889" s="1829"/>
      <c r="I889" s="1829"/>
      <c r="J889" s="1830"/>
      <c r="K889" s="1825"/>
      <c r="L889" s="1825"/>
      <c r="M889" s="1825"/>
      <c r="N889" s="1831"/>
      <c r="O889" s="161"/>
      <c r="P889" s="14"/>
      <c r="Q889" s="14"/>
      <c r="R889" s="14"/>
      <c r="S889" s="14"/>
      <c r="T889" s="14"/>
      <c r="U889" s="14"/>
      <c r="V889" s="14"/>
      <c r="W889" s="14"/>
      <c r="X889" s="14"/>
      <c r="Y889" s="14"/>
      <c r="Z889" s="14"/>
      <c r="AA889" s="14"/>
      <c r="AB889" s="14"/>
      <c r="AC889" s="14"/>
      <c r="AD889" s="14"/>
      <c r="AE889" s="35"/>
      <c r="AF889" s="35"/>
      <c r="AG889" s="35"/>
      <c r="AH889" s="35"/>
      <c r="AI889" s="35"/>
      <c r="AJ889" s="35"/>
      <c r="AK889" s="35"/>
      <c r="AL889" s="35"/>
      <c r="AM889" s="35"/>
      <c r="AN889" s="35"/>
      <c r="AO889" s="35"/>
    </row>
    <row r="890" spans="1:41" ht="12.75" customHeight="1">
      <c r="A890" s="14"/>
      <c r="B890" s="1832"/>
      <c r="C890" s="1825"/>
      <c r="D890" s="1826"/>
      <c r="E890" s="1827"/>
      <c r="F890" s="1828"/>
      <c r="G890" s="1826"/>
      <c r="H890" s="1829"/>
      <c r="I890" s="1829"/>
      <c r="J890" s="1830"/>
      <c r="K890" s="1825"/>
      <c r="L890" s="1825"/>
      <c r="M890" s="1825"/>
      <c r="N890" s="1831"/>
      <c r="O890" s="161"/>
      <c r="P890" s="14"/>
      <c r="Q890" s="14"/>
      <c r="R890" s="14"/>
      <c r="S890" s="14"/>
      <c r="T890" s="14"/>
      <c r="U890" s="14"/>
      <c r="V890" s="14"/>
      <c r="W890" s="14"/>
      <c r="X890" s="14"/>
      <c r="Y890" s="14"/>
      <c r="Z890" s="14"/>
      <c r="AA890" s="14"/>
      <c r="AB890" s="14"/>
      <c r="AC890" s="14"/>
      <c r="AD890" s="14"/>
      <c r="AE890" s="35"/>
      <c r="AF890" s="35"/>
      <c r="AG890" s="35"/>
      <c r="AH890" s="35"/>
      <c r="AI890" s="35"/>
      <c r="AJ890" s="35"/>
      <c r="AK890" s="35"/>
      <c r="AL890" s="35"/>
      <c r="AM890" s="35"/>
      <c r="AN890" s="35"/>
      <c r="AO890" s="35"/>
    </row>
    <row r="891" spans="1:41" ht="12.75" customHeight="1">
      <c r="A891" s="14"/>
      <c r="B891" s="1833"/>
      <c r="C891" s="1834"/>
      <c r="D891" s="1835"/>
      <c r="E891" s="1836"/>
      <c r="F891" s="1837"/>
      <c r="G891" s="1835"/>
      <c r="H891" s="1838"/>
      <c r="I891" s="1838"/>
      <c r="J891" s="1839"/>
      <c r="K891" s="1834"/>
      <c r="L891" s="1834"/>
      <c r="M891" s="1834"/>
      <c r="N891" s="1840"/>
      <c r="O891" s="162"/>
      <c r="P891" s="14"/>
      <c r="Q891" s="14"/>
      <c r="R891" s="14"/>
      <c r="S891" s="14"/>
      <c r="T891" s="14"/>
      <c r="U891" s="14"/>
      <c r="V891" s="14"/>
      <c r="W891" s="14"/>
      <c r="X891" s="14"/>
      <c r="Y891" s="14"/>
      <c r="Z891" s="14"/>
      <c r="AA891" s="14"/>
      <c r="AB891" s="14"/>
      <c r="AC891" s="14"/>
      <c r="AD891" s="14"/>
      <c r="AE891" s="35"/>
      <c r="AF891" s="35"/>
      <c r="AG891" s="35"/>
      <c r="AH891" s="35"/>
      <c r="AI891" s="35"/>
      <c r="AJ891" s="35"/>
      <c r="AK891" s="35"/>
      <c r="AL891" s="35"/>
      <c r="AM891" s="35"/>
      <c r="AN891" s="35"/>
      <c r="AO891" s="35"/>
    </row>
    <row r="892" spans="1:41">
      <c r="A892" s="32"/>
      <c r="B892" s="1758"/>
      <c r="C892" s="1723"/>
      <c r="D892" s="1723"/>
      <c r="E892" s="1723"/>
      <c r="F892" s="1724"/>
      <c r="G892" s="1723"/>
      <c r="H892" s="1723"/>
      <c r="I892" s="1723"/>
      <c r="J892" s="1723"/>
      <c r="K892" s="1723"/>
      <c r="L892" s="1723"/>
      <c r="M892" s="1723"/>
      <c r="N892" s="1723"/>
      <c r="O892" s="117"/>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row>
    <row r="893" spans="1:41">
      <c r="A893" s="14" t="s">
        <v>376</v>
      </c>
      <c r="B893" s="1722" t="s">
        <v>553</v>
      </c>
      <c r="C893" s="1723"/>
      <c r="D893" s="1723"/>
      <c r="E893" s="1723"/>
      <c r="F893" s="1724"/>
      <c r="G893" s="1723"/>
      <c r="H893" s="1723"/>
      <c r="I893" s="1723"/>
      <c r="J893" s="1723"/>
      <c r="K893" s="1723"/>
      <c r="L893" s="1723"/>
      <c r="M893" s="1723"/>
      <c r="N893" s="1723"/>
      <c r="O893" s="117"/>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row>
    <row r="894" spans="1:41" ht="12.75" customHeight="1">
      <c r="A894" s="32"/>
      <c r="B894" s="1064"/>
      <c r="C894" s="1064"/>
      <c r="D894" s="1064"/>
      <c r="E894" s="1064"/>
      <c r="F894" s="834"/>
      <c r="G894" s="1064"/>
      <c r="H894" s="1064"/>
      <c r="I894" s="1064"/>
      <c r="J894" s="1064"/>
      <c r="K894" s="1064"/>
      <c r="L894" s="1064"/>
      <c r="M894" s="1064"/>
      <c r="N894" s="1064"/>
      <c r="O894" s="117"/>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row>
    <row r="895" spans="1:41" ht="12.75" customHeight="1">
      <c r="A895" s="14"/>
      <c r="B895" s="1185" t="s">
        <v>554</v>
      </c>
      <c r="C895" s="1186"/>
      <c r="D895" s="1187"/>
      <c r="E895" s="1759"/>
      <c r="F895" s="1760"/>
      <c r="G895" s="1187"/>
      <c r="H895" s="1761"/>
      <c r="I895" s="1761"/>
      <c r="J895" s="1762"/>
      <c r="K895" s="1186"/>
      <c r="L895" s="1186"/>
      <c r="M895" s="1186"/>
      <c r="N895" s="1763"/>
      <c r="O895" s="160"/>
      <c r="P895" s="274"/>
      <c r="Q895" s="14"/>
      <c r="R895" s="14"/>
      <c r="S895" s="14"/>
      <c r="T895" s="14"/>
      <c r="U895" s="14"/>
      <c r="V895" s="14"/>
      <c r="W895" s="14"/>
      <c r="X895" s="14"/>
      <c r="Y895" s="14"/>
      <c r="Z895" s="14"/>
      <c r="AA895" s="14"/>
      <c r="AB895" s="14"/>
      <c r="AC895" s="14"/>
      <c r="AD895" s="14"/>
      <c r="AE895" s="32"/>
      <c r="AF895" s="32"/>
      <c r="AG895" s="32"/>
      <c r="AH895" s="32"/>
      <c r="AI895" s="32"/>
      <c r="AJ895" s="32"/>
      <c r="AK895" s="32"/>
      <c r="AL895" s="32"/>
      <c r="AM895" s="32"/>
      <c r="AN895" s="32"/>
      <c r="AO895" s="32"/>
    </row>
    <row r="896" spans="1:41" ht="12.75" customHeight="1">
      <c r="A896" s="14"/>
      <c r="B896" s="1841"/>
      <c r="C896" s="1825"/>
      <c r="D896" s="1826"/>
      <c r="E896" s="1827"/>
      <c r="F896" s="1828"/>
      <c r="G896" s="1826"/>
      <c r="H896" s="1829"/>
      <c r="I896" s="1829"/>
      <c r="J896" s="1830"/>
      <c r="K896" s="1825"/>
      <c r="L896" s="1825"/>
      <c r="M896" s="1825"/>
      <c r="N896" s="1831"/>
      <c r="O896" s="161"/>
      <c r="P896" s="274"/>
      <c r="Q896" s="12"/>
      <c r="R896" s="12"/>
      <c r="S896" s="12"/>
      <c r="T896" s="12"/>
      <c r="U896" s="12"/>
      <c r="V896" s="12"/>
      <c r="W896" s="12"/>
      <c r="X896" s="12"/>
      <c r="Y896" s="12"/>
      <c r="Z896" s="12"/>
      <c r="AA896" s="12"/>
      <c r="AB896" s="12"/>
      <c r="AC896" s="12"/>
      <c r="AD896" s="12"/>
      <c r="AE896" s="35"/>
      <c r="AF896" s="35"/>
      <c r="AG896" s="35"/>
      <c r="AH896" s="35"/>
      <c r="AI896" s="35"/>
      <c r="AJ896" s="35"/>
      <c r="AK896" s="35"/>
      <c r="AL896" s="35"/>
      <c r="AM896" s="35"/>
      <c r="AN896" s="35"/>
      <c r="AO896" s="35"/>
    </row>
    <row r="897" spans="1:41" ht="12.75" customHeight="1">
      <c r="A897" s="14"/>
      <c r="B897" s="1841"/>
      <c r="C897" s="1825"/>
      <c r="D897" s="1826"/>
      <c r="E897" s="1827"/>
      <c r="F897" s="1828"/>
      <c r="G897" s="1826"/>
      <c r="H897" s="1829"/>
      <c r="I897" s="1829"/>
      <c r="J897" s="1830"/>
      <c r="K897" s="1825"/>
      <c r="L897" s="1825"/>
      <c r="M897" s="1825"/>
      <c r="N897" s="1831"/>
      <c r="O897" s="161"/>
      <c r="P897" s="274"/>
      <c r="Q897" s="12"/>
      <c r="R897" s="12"/>
      <c r="S897" s="12"/>
      <c r="T897" s="12"/>
      <c r="U897" s="12"/>
      <c r="V897" s="12"/>
      <c r="W897" s="12"/>
      <c r="X897" s="12"/>
      <c r="Y897" s="12"/>
      <c r="Z897" s="12"/>
      <c r="AA897" s="12"/>
      <c r="AB897" s="12"/>
      <c r="AC897" s="12"/>
      <c r="AD897" s="12"/>
      <c r="AE897" s="35"/>
      <c r="AF897" s="35"/>
      <c r="AG897" s="35"/>
      <c r="AH897" s="35"/>
      <c r="AI897" s="35"/>
      <c r="AJ897" s="35"/>
      <c r="AK897" s="35"/>
      <c r="AL897" s="35"/>
      <c r="AM897" s="35"/>
      <c r="AN897" s="35"/>
      <c r="AO897" s="35"/>
    </row>
    <row r="898" spans="1:41" ht="12.75" customHeight="1">
      <c r="A898" s="14"/>
      <c r="B898" s="1841"/>
      <c r="C898" s="1825"/>
      <c r="D898" s="1826"/>
      <c r="E898" s="1827"/>
      <c r="F898" s="1828"/>
      <c r="G898" s="1826"/>
      <c r="H898" s="1829"/>
      <c r="I898" s="1829"/>
      <c r="J898" s="1830"/>
      <c r="K898" s="1825"/>
      <c r="L898" s="1825"/>
      <c r="M898" s="1825"/>
      <c r="N898" s="1831"/>
      <c r="O898" s="161"/>
      <c r="P898" s="274"/>
      <c r="Q898" s="12"/>
      <c r="R898" s="12"/>
      <c r="S898" s="12"/>
      <c r="T898" s="12"/>
      <c r="U898" s="12"/>
      <c r="V898" s="12"/>
      <c r="W898" s="12"/>
      <c r="X898" s="12"/>
      <c r="Y898" s="12"/>
      <c r="Z898" s="12"/>
      <c r="AA898" s="12"/>
      <c r="AB898" s="12"/>
      <c r="AC898" s="12"/>
      <c r="AD898" s="12"/>
      <c r="AE898" s="35"/>
      <c r="AF898" s="35"/>
      <c r="AG898" s="35"/>
      <c r="AH898" s="35"/>
      <c r="AI898" s="35"/>
      <c r="AJ898" s="35"/>
      <c r="AK898" s="35"/>
      <c r="AL898" s="35"/>
      <c r="AM898" s="35"/>
      <c r="AN898" s="35"/>
      <c r="AO898" s="35"/>
    </row>
    <row r="899" spans="1:41" ht="12.75" customHeight="1">
      <c r="A899" s="14"/>
      <c r="B899" s="1842"/>
      <c r="C899" s="1834"/>
      <c r="D899" s="1835"/>
      <c r="E899" s="1836"/>
      <c r="F899" s="1837"/>
      <c r="G899" s="1835"/>
      <c r="H899" s="1838"/>
      <c r="I899" s="1838"/>
      <c r="J899" s="1839"/>
      <c r="K899" s="1834"/>
      <c r="L899" s="1834"/>
      <c r="M899" s="1834"/>
      <c r="N899" s="1840"/>
      <c r="O899" s="162"/>
      <c r="P899" s="274"/>
      <c r="Q899" s="12"/>
      <c r="R899" s="12"/>
      <c r="S899" s="12"/>
      <c r="T899" s="12"/>
      <c r="U899" s="12"/>
      <c r="V899" s="12"/>
      <c r="W899" s="12"/>
      <c r="X899" s="12"/>
      <c r="Y899" s="12"/>
      <c r="Z899" s="12"/>
      <c r="AA899" s="12"/>
      <c r="AB899" s="12"/>
      <c r="AC899" s="12"/>
      <c r="AD899" s="12"/>
      <c r="AE899" s="35"/>
      <c r="AF899" s="35"/>
      <c r="AG899" s="35"/>
      <c r="AH899" s="35"/>
      <c r="AI899" s="35"/>
      <c r="AJ899" s="35"/>
      <c r="AK899" s="35"/>
      <c r="AL899" s="35"/>
      <c r="AM899" s="35"/>
      <c r="AN899" s="35"/>
      <c r="AO899" s="35"/>
    </row>
    <row r="900" spans="1:41" ht="12.75" customHeight="1">
      <c r="A900" s="14"/>
      <c r="B900" s="1764"/>
      <c r="C900" s="1192"/>
      <c r="D900" s="1678"/>
      <c r="E900" s="1699"/>
      <c r="F900" s="1063"/>
      <c r="G900" s="1678"/>
      <c r="H900" s="1765"/>
      <c r="I900" s="1765"/>
      <c r="J900" s="1766"/>
      <c r="K900" s="1192"/>
      <c r="L900" s="1192"/>
      <c r="M900" s="1192"/>
      <c r="N900" s="1064"/>
      <c r="O900" s="182"/>
      <c r="P900" s="274"/>
      <c r="Q900" s="14"/>
      <c r="R900" s="14"/>
      <c r="S900" s="14"/>
      <c r="T900" s="14"/>
      <c r="U900" s="14"/>
      <c r="V900" s="14"/>
      <c r="W900" s="14"/>
      <c r="X900" s="14"/>
      <c r="Y900" s="14"/>
      <c r="Z900" s="14"/>
      <c r="AA900" s="14"/>
      <c r="AB900" s="14"/>
      <c r="AC900" s="14"/>
      <c r="AD900" s="14"/>
      <c r="AE900" s="32"/>
      <c r="AF900" s="32"/>
      <c r="AG900" s="32"/>
      <c r="AH900" s="32"/>
      <c r="AI900" s="32"/>
      <c r="AJ900" s="32"/>
      <c r="AK900" s="32"/>
      <c r="AL900" s="32"/>
      <c r="AM900" s="32"/>
      <c r="AN900" s="32"/>
      <c r="AO900" s="32"/>
    </row>
    <row r="901" spans="1:41" ht="12.75" customHeight="1">
      <c r="A901" s="14"/>
      <c r="B901" s="1699" t="s">
        <v>555</v>
      </c>
      <c r="C901" s="1192"/>
      <c r="D901" s="1678"/>
      <c r="E901" s="1699"/>
      <c r="F901" s="1063"/>
      <c r="G901" s="1678"/>
      <c r="H901" s="1765"/>
      <c r="I901" s="1765"/>
      <c r="J901" s="1766"/>
      <c r="K901" s="1192"/>
      <c r="L901" s="1192"/>
      <c r="M901" s="1192"/>
      <c r="N901" s="1064"/>
      <c r="O901" s="182"/>
      <c r="P901" s="274"/>
      <c r="Q901" s="14" t="s">
        <v>556</v>
      </c>
      <c r="R901" s="14"/>
      <c r="S901" s="14"/>
      <c r="T901" s="14"/>
      <c r="U901" s="14"/>
      <c r="V901" s="14"/>
      <c r="W901" s="14"/>
      <c r="X901" s="14"/>
      <c r="Y901" s="14"/>
      <c r="Z901" s="14"/>
      <c r="AA901" s="14"/>
      <c r="AB901" s="14"/>
      <c r="AC901" s="14"/>
      <c r="AD901" s="14"/>
      <c r="AE901" s="32"/>
      <c r="AF901" s="32"/>
      <c r="AG901" s="32"/>
      <c r="AH901" s="32"/>
      <c r="AI901" s="32"/>
      <c r="AJ901" s="32"/>
      <c r="AK901" s="32"/>
      <c r="AL901" s="32"/>
      <c r="AM901" s="32"/>
      <c r="AN901" s="32"/>
      <c r="AO901" s="32"/>
    </row>
    <row r="902" spans="1:41" ht="12.75" customHeight="1">
      <c r="A902" s="14"/>
      <c r="B902" s="1764"/>
      <c r="C902" s="1192"/>
      <c r="D902" s="1678"/>
      <c r="E902" s="1699"/>
      <c r="F902" s="1063"/>
      <c r="G902" s="1678"/>
      <c r="H902" s="1765"/>
      <c r="I902" s="1765"/>
      <c r="J902" s="1766"/>
      <c r="K902" s="1192"/>
      <c r="L902" s="1192"/>
      <c r="M902" s="1192"/>
      <c r="N902" s="1064"/>
      <c r="O902" s="182"/>
      <c r="P902" s="274"/>
      <c r="Q902" s="14"/>
      <c r="R902" s="14"/>
      <c r="S902" s="14"/>
      <c r="T902" s="14"/>
      <c r="U902" s="14"/>
      <c r="V902" s="14"/>
      <c r="W902" s="14"/>
      <c r="X902" s="14"/>
      <c r="Y902" s="14"/>
      <c r="Z902" s="14"/>
      <c r="AA902" s="14"/>
      <c r="AB902" s="14"/>
      <c r="AC902" s="14"/>
      <c r="AD902" s="14"/>
      <c r="AE902" s="32"/>
      <c r="AF902" s="32"/>
      <c r="AG902" s="32"/>
      <c r="AH902" s="32"/>
      <c r="AI902" s="32"/>
      <c r="AJ902" s="32"/>
      <c r="AK902" s="32"/>
      <c r="AL902" s="32"/>
      <c r="AM902" s="32"/>
      <c r="AN902" s="32"/>
      <c r="AO902" s="32"/>
    </row>
    <row r="903" spans="1:41" ht="12.75" customHeight="1">
      <c r="A903" s="14"/>
      <c r="B903" s="1764"/>
      <c r="C903" s="1192"/>
      <c r="D903" s="1678"/>
      <c r="E903" s="1699"/>
      <c r="F903" s="1063"/>
      <c r="G903" s="2375">
        <v>45473</v>
      </c>
      <c r="H903" s="2376"/>
      <c r="I903" s="2376"/>
      <c r="J903" s="2377"/>
      <c r="K903" s="2371">
        <v>45107</v>
      </c>
      <c r="L903" s="2372"/>
      <c r="M903" s="2372"/>
      <c r="N903" s="2372"/>
      <c r="O903" s="209"/>
      <c r="P903" s="274"/>
      <c r="Q903" s="14"/>
      <c r="R903" s="14"/>
      <c r="S903" s="14"/>
      <c r="T903" s="14"/>
      <c r="U903" s="14"/>
      <c r="V903" s="14"/>
      <c r="W903" s="14"/>
      <c r="X903" s="14"/>
      <c r="Y903" s="14"/>
      <c r="Z903" s="14"/>
      <c r="AA903" s="14"/>
      <c r="AB903" s="14"/>
      <c r="AC903" s="14"/>
      <c r="AD903" s="14"/>
      <c r="AE903" s="32"/>
      <c r="AF903" s="32"/>
      <c r="AG903" s="32"/>
      <c r="AH903" s="32"/>
      <c r="AI903" s="32"/>
      <c r="AJ903" s="32"/>
      <c r="AK903" s="32"/>
      <c r="AL903" s="32"/>
      <c r="AM903" s="32"/>
      <c r="AN903" s="32"/>
      <c r="AO903" s="32"/>
    </row>
    <row r="904" spans="1:41" ht="51.75" customHeight="1">
      <c r="A904" s="14"/>
      <c r="B904" s="1764"/>
      <c r="C904" s="1192"/>
      <c r="D904" s="1678"/>
      <c r="E904" s="1699"/>
      <c r="F904" s="1063"/>
      <c r="G904" s="43" t="s">
        <v>108</v>
      </c>
      <c r="H904" s="43" t="s">
        <v>308</v>
      </c>
      <c r="I904" s="43" t="s">
        <v>511</v>
      </c>
      <c r="J904" s="2172" t="s">
        <v>486</v>
      </c>
      <c r="K904" s="2126" t="s">
        <v>108</v>
      </c>
      <c r="L904" s="2126" t="s">
        <v>308</v>
      </c>
      <c r="M904" s="2126" t="s">
        <v>511</v>
      </c>
      <c r="N904" s="2176" t="s">
        <v>486</v>
      </c>
      <c r="O904" s="209"/>
      <c r="P904" s="274"/>
      <c r="Q904" s="14"/>
      <c r="R904" s="14"/>
      <c r="S904" s="14"/>
      <c r="T904" s="14"/>
      <c r="U904" s="14"/>
      <c r="V904" s="14"/>
      <c r="W904" s="14"/>
      <c r="X904" s="14"/>
      <c r="Y904" s="14"/>
      <c r="Z904" s="14"/>
      <c r="AA904" s="14"/>
      <c r="AB904" s="14"/>
      <c r="AC904" s="14"/>
      <c r="AD904" s="14"/>
      <c r="AE904" s="32"/>
      <c r="AF904" s="32"/>
      <c r="AG904" s="32"/>
      <c r="AH904" s="32"/>
      <c r="AI904" s="32"/>
      <c r="AJ904" s="32"/>
      <c r="AK904" s="32"/>
      <c r="AL904" s="32"/>
      <c r="AM904" s="32"/>
      <c r="AN904" s="32"/>
      <c r="AO904" s="32"/>
    </row>
    <row r="905" spans="1:41" ht="12.75" customHeight="1">
      <c r="A905" s="14"/>
      <c r="B905" s="1764"/>
      <c r="C905" s="1192"/>
      <c r="D905" s="1678"/>
      <c r="E905" s="1699"/>
      <c r="F905" s="1063"/>
      <c r="G905" s="45" t="s">
        <v>111</v>
      </c>
      <c r="H905" s="45" t="s">
        <v>111</v>
      </c>
      <c r="I905" s="45" t="s">
        <v>111</v>
      </c>
      <c r="J905" s="2106" t="s">
        <v>111</v>
      </c>
      <c r="K905" s="2127" t="s">
        <v>111</v>
      </c>
      <c r="L905" s="2127" t="s">
        <v>111</v>
      </c>
      <c r="M905" s="2127" t="s">
        <v>111</v>
      </c>
      <c r="N905" s="2127" t="s">
        <v>111</v>
      </c>
      <c r="O905" s="209"/>
      <c r="P905" s="274"/>
      <c r="Q905" s="14"/>
      <c r="R905" s="14"/>
      <c r="S905" s="14"/>
      <c r="T905" s="14"/>
      <c r="U905" s="14"/>
      <c r="V905" s="14"/>
      <c r="W905" s="14"/>
      <c r="X905" s="14"/>
      <c r="Y905" s="14"/>
      <c r="Z905" s="14"/>
      <c r="AA905" s="14"/>
      <c r="AB905" s="14"/>
      <c r="AC905" s="14"/>
      <c r="AD905" s="14"/>
      <c r="AE905" s="32"/>
      <c r="AF905" s="32"/>
      <c r="AG905" s="32"/>
      <c r="AH905" s="32"/>
      <c r="AI905" s="32"/>
      <c r="AJ905" s="32"/>
      <c r="AK905" s="32"/>
      <c r="AL905" s="32"/>
      <c r="AM905" s="32"/>
      <c r="AN905" s="32"/>
      <c r="AO905" s="32"/>
    </row>
    <row r="906" spans="1:41" ht="21.75" customHeight="1">
      <c r="A906" s="622"/>
      <c r="B906" s="1044" t="s">
        <v>557</v>
      </c>
      <c r="C906" s="22"/>
      <c r="G906" s="1045"/>
      <c r="H906" s="1785"/>
      <c r="I906" s="1843">
        <f>G906+H906</f>
        <v>0</v>
      </c>
      <c r="J906" s="1785"/>
      <c r="K906" s="2103"/>
      <c r="L906" s="2103"/>
      <c r="M906" s="2193">
        <f>K906+L906</f>
        <v>0</v>
      </c>
      <c r="N906" s="2103"/>
      <c r="O906" s="2443" t="s">
        <v>558</v>
      </c>
      <c r="P906" s="2384"/>
      <c r="Q906" s="622"/>
      <c r="R906" s="622"/>
      <c r="S906" s="622"/>
      <c r="T906" s="622"/>
      <c r="U906" s="622"/>
      <c r="V906" s="622"/>
      <c r="W906" s="622"/>
      <c r="X906" s="622"/>
      <c r="Y906" s="622"/>
      <c r="Z906" s="622"/>
      <c r="AA906" s="622"/>
      <c r="AB906" s="622"/>
      <c r="AC906" s="622"/>
      <c r="AD906" s="622"/>
      <c r="AE906" s="452"/>
      <c r="AF906" s="452"/>
      <c r="AG906" s="452"/>
      <c r="AH906" s="452"/>
      <c r="AI906" s="452"/>
      <c r="AJ906" s="452"/>
      <c r="AK906" s="452"/>
      <c r="AL906" s="452"/>
      <c r="AM906" s="452"/>
      <c r="AN906" s="452"/>
      <c r="AO906" s="452"/>
    </row>
    <row r="907" spans="1:41" ht="26.25" customHeight="1">
      <c r="A907" s="622"/>
      <c r="B907" s="1044" t="s">
        <v>559</v>
      </c>
      <c r="C907" s="22"/>
      <c r="G907" s="1045"/>
      <c r="H907" s="1785"/>
      <c r="I907" s="1843">
        <f>G907+H907</f>
        <v>0</v>
      </c>
      <c r="J907" s="1785"/>
      <c r="K907" s="2103"/>
      <c r="L907" s="2103"/>
      <c r="M907" s="2193">
        <f>K907+L907</f>
        <v>0</v>
      </c>
      <c r="N907" s="2103"/>
      <c r="O907" s="2443" t="s">
        <v>558</v>
      </c>
      <c r="P907" s="2384"/>
      <c r="Q907" s="622"/>
      <c r="R907" s="622"/>
      <c r="S907" s="622"/>
      <c r="T907" s="622"/>
      <c r="U907" s="622"/>
      <c r="V907" s="622"/>
      <c r="W907" s="622"/>
      <c r="X907" s="622"/>
      <c r="Y907" s="622"/>
      <c r="Z907" s="622"/>
      <c r="AA907" s="622"/>
      <c r="AB907" s="622"/>
      <c r="AC907" s="622"/>
      <c r="AD907" s="622"/>
      <c r="AE907" s="452"/>
      <c r="AF907" s="452"/>
      <c r="AG907" s="452"/>
      <c r="AH907" s="452"/>
      <c r="AI907" s="452"/>
      <c r="AJ907" s="452"/>
      <c r="AK907" s="452"/>
      <c r="AL907" s="452"/>
      <c r="AM907" s="452"/>
      <c r="AN907" s="452"/>
      <c r="AO907" s="452"/>
    </row>
    <row r="908" spans="1:41" ht="22.5" customHeight="1">
      <c r="A908" s="622"/>
      <c r="B908" s="2454" t="s">
        <v>560</v>
      </c>
      <c r="C908" s="2384"/>
      <c r="G908" s="1844">
        <f t="shared" ref="G908:N908" si="123">SUM(G906:G907)</f>
        <v>0</v>
      </c>
      <c r="H908" s="1844">
        <f t="shared" si="123"/>
        <v>0</v>
      </c>
      <c r="I908" s="1844">
        <f t="shared" si="123"/>
        <v>0</v>
      </c>
      <c r="J908" s="1844">
        <f t="shared" si="123"/>
        <v>0</v>
      </c>
      <c r="K908" s="2194">
        <f t="shared" si="123"/>
        <v>0</v>
      </c>
      <c r="L908" s="2194">
        <f t="shared" si="123"/>
        <v>0</v>
      </c>
      <c r="M908" s="2194">
        <f t="shared" si="123"/>
        <v>0</v>
      </c>
      <c r="N908" s="2194">
        <f t="shared" si="123"/>
        <v>0</v>
      </c>
      <c r="O908" s="2443" t="s">
        <v>558</v>
      </c>
      <c r="P908" s="2384"/>
      <c r="Q908" s="622"/>
      <c r="R908" s="622"/>
      <c r="S908" s="622"/>
      <c r="T908" s="622"/>
      <c r="U908" s="622"/>
      <c r="V908" s="622"/>
      <c r="W908" s="622"/>
      <c r="X908" s="622"/>
      <c r="Y908" s="622"/>
      <c r="Z908" s="622"/>
      <c r="AA908" s="622"/>
      <c r="AB908" s="622"/>
      <c r="AC908" s="622"/>
      <c r="AD908" s="622"/>
      <c r="AE908" s="452"/>
      <c r="AF908" s="452"/>
      <c r="AG908" s="452"/>
      <c r="AH908" s="452"/>
      <c r="AI908" s="452"/>
      <c r="AJ908" s="452"/>
      <c r="AK908" s="452"/>
      <c r="AL908" s="452"/>
      <c r="AM908" s="452"/>
      <c r="AN908" s="452"/>
      <c r="AO908" s="452"/>
    </row>
    <row r="909" spans="1:41" ht="36.75" customHeight="1">
      <c r="A909" s="622"/>
      <c r="B909" s="2454" t="s">
        <v>561</v>
      </c>
      <c r="C909" s="2384"/>
      <c r="E909" s="1044"/>
      <c r="F909" s="1044"/>
      <c r="G909" s="1045"/>
      <c r="H909" s="1785"/>
      <c r="I909" s="1843">
        <f>G909+H909</f>
        <v>0</v>
      </c>
      <c r="J909" s="1785"/>
      <c r="K909" s="2103"/>
      <c r="L909" s="2103"/>
      <c r="M909" s="2193">
        <f>K909+L909</f>
        <v>0</v>
      </c>
      <c r="N909" s="2103"/>
      <c r="O909" s="1845" t="s">
        <v>562</v>
      </c>
      <c r="P909" s="1846"/>
      <c r="R909" s="622"/>
      <c r="S909" s="622"/>
      <c r="T909" s="622"/>
      <c r="U909" s="622"/>
      <c r="V909" s="622"/>
      <c r="W909" s="622"/>
      <c r="X909" s="622"/>
      <c r="Y909" s="622"/>
      <c r="Z909" s="622"/>
      <c r="AA909" s="622"/>
      <c r="AB909" s="622"/>
      <c r="AC909" s="622"/>
      <c r="AD909" s="622"/>
      <c r="AE909" s="452"/>
      <c r="AF909" s="452"/>
      <c r="AG909" s="452"/>
      <c r="AH909" s="452"/>
      <c r="AI909" s="452"/>
      <c r="AJ909" s="452"/>
      <c r="AK909" s="452"/>
      <c r="AL909" s="452"/>
      <c r="AM909" s="452"/>
      <c r="AN909" s="452"/>
      <c r="AO909" s="452"/>
    </row>
    <row r="910" spans="1:41" ht="45" customHeight="1">
      <c r="A910" s="622"/>
      <c r="B910" s="1044" t="s">
        <v>563</v>
      </c>
      <c r="C910" s="1847"/>
      <c r="G910" s="1674"/>
      <c r="H910" s="1843"/>
      <c r="I910" s="1843"/>
      <c r="J910" s="1843"/>
      <c r="K910" s="2102"/>
      <c r="L910" s="2102"/>
      <c r="M910" s="2102"/>
      <c r="N910" s="2102"/>
      <c r="O910" s="2443" t="s">
        <v>564</v>
      </c>
      <c r="P910" s="2384"/>
      <c r="R910" s="622"/>
      <c r="S910" s="622"/>
      <c r="T910" s="622"/>
      <c r="U910" s="622"/>
      <c r="V910" s="622"/>
      <c r="W910" s="622"/>
      <c r="X910" s="622"/>
      <c r="Y910" s="622"/>
      <c r="Z910" s="622"/>
      <c r="AA910" s="622"/>
      <c r="AB910" s="622"/>
      <c r="AC910" s="622"/>
      <c r="AD910" s="622"/>
      <c r="AE910" s="452"/>
      <c r="AF910" s="452"/>
      <c r="AG910" s="452"/>
      <c r="AH910" s="452"/>
      <c r="AI910" s="452"/>
      <c r="AJ910" s="452"/>
      <c r="AK910" s="452"/>
      <c r="AL910" s="452"/>
      <c r="AM910" s="452"/>
      <c r="AN910" s="452"/>
      <c r="AO910" s="452"/>
    </row>
    <row r="911" spans="1:41" ht="21" customHeight="1">
      <c r="A911" s="622"/>
      <c r="B911" s="2454" t="s">
        <v>565</v>
      </c>
      <c r="C911" s="2384"/>
      <c r="D911" s="626"/>
      <c r="E911" s="1044"/>
      <c r="F911" s="1044"/>
      <c r="G911" s="1045"/>
      <c r="H911" s="1785"/>
      <c r="I911" s="1843">
        <f>G911+H911</f>
        <v>0</v>
      </c>
      <c r="J911" s="1785"/>
      <c r="K911" s="2103"/>
      <c r="L911" s="2103"/>
      <c r="M911" s="2193">
        <f>K911+L911</f>
        <v>0</v>
      </c>
      <c r="N911" s="2103"/>
      <c r="O911" s="624"/>
      <c r="P911" s="1846"/>
      <c r="Q911" s="622"/>
      <c r="R911" s="622"/>
      <c r="S911" s="622"/>
      <c r="T911" s="622"/>
      <c r="U911" s="622"/>
      <c r="V911" s="622"/>
      <c r="W911" s="622"/>
      <c r="X911" s="622"/>
      <c r="Y911" s="622"/>
      <c r="Z911" s="622"/>
      <c r="AA911" s="622"/>
      <c r="AB911" s="622"/>
      <c r="AC911" s="622"/>
      <c r="AD911" s="622"/>
      <c r="AE911" s="452"/>
      <c r="AF911" s="452"/>
      <c r="AG911" s="452"/>
      <c r="AH911" s="452"/>
      <c r="AI911" s="452"/>
      <c r="AJ911" s="452"/>
      <c r="AK911" s="452"/>
      <c r="AL911" s="452"/>
      <c r="AM911" s="452"/>
      <c r="AN911" s="452"/>
      <c r="AO911" s="452"/>
    </row>
    <row r="912" spans="1:41" ht="21" customHeight="1">
      <c r="A912" s="622"/>
      <c r="B912" s="2454" t="s">
        <v>566</v>
      </c>
      <c r="C912" s="2384"/>
      <c r="D912" s="626"/>
      <c r="E912" s="1044"/>
      <c r="F912" s="1044"/>
      <c r="G912" s="1045"/>
      <c r="H912" s="1785"/>
      <c r="I912" s="1843">
        <f>G912+H912</f>
        <v>0</v>
      </c>
      <c r="J912" s="1785"/>
      <c r="K912" s="2103"/>
      <c r="L912" s="2103"/>
      <c r="M912" s="2193">
        <f>K912+L912</f>
        <v>0</v>
      </c>
      <c r="N912" s="2103"/>
      <c r="O912" s="624"/>
      <c r="P912" s="1846"/>
      <c r="Q912" s="622"/>
      <c r="R912" s="622"/>
      <c r="S912" s="622"/>
      <c r="T912" s="622"/>
      <c r="U912" s="622"/>
      <c r="V912" s="622"/>
      <c r="W912" s="622"/>
      <c r="X912" s="622"/>
      <c r="Y912" s="622"/>
      <c r="Z912" s="622"/>
      <c r="AA912" s="622"/>
      <c r="AB912" s="622"/>
      <c r="AC912" s="622"/>
      <c r="AD912" s="622"/>
      <c r="AE912" s="452"/>
      <c r="AF912" s="452"/>
      <c r="AG912" s="452"/>
      <c r="AH912" s="452"/>
      <c r="AI912" s="452"/>
      <c r="AJ912" s="452"/>
      <c r="AK912" s="452"/>
      <c r="AL912" s="452"/>
      <c r="AM912" s="452"/>
      <c r="AN912" s="452"/>
      <c r="AO912" s="452"/>
    </row>
    <row r="913" spans="1:41" ht="12.75" customHeight="1">
      <c r="A913" s="622"/>
      <c r="B913" s="1044" t="s">
        <v>567</v>
      </c>
      <c r="C913" s="1047"/>
      <c r="D913" s="626"/>
      <c r="E913" s="1044"/>
      <c r="F913" s="1044"/>
      <c r="G913" s="1844">
        <f t="shared" ref="G913:N913" si="124">G908+G909+G911+G912</f>
        <v>0</v>
      </c>
      <c r="H913" s="1844">
        <f t="shared" si="124"/>
        <v>0</v>
      </c>
      <c r="I913" s="1844">
        <f t="shared" si="124"/>
        <v>0</v>
      </c>
      <c r="J913" s="1844">
        <f t="shared" si="124"/>
        <v>0</v>
      </c>
      <c r="K913" s="2194">
        <f t="shared" si="124"/>
        <v>0</v>
      </c>
      <c r="L913" s="2194">
        <f t="shared" si="124"/>
        <v>0</v>
      </c>
      <c r="M913" s="2194">
        <f t="shared" si="124"/>
        <v>0</v>
      </c>
      <c r="N913" s="2194">
        <f t="shared" si="124"/>
        <v>0</v>
      </c>
      <c r="O913" s="624"/>
      <c r="P913" s="1846"/>
      <c r="Q913" s="622"/>
      <c r="R913" s="622"/>
      <c r="S913" s="622"/>
      <c r="T913" s="622"/>
      <c r="U913" s="622"/>
      <c r="V913" s="622"/>
      <c r="W913" s="622"/>
      <c r="X913" s="622"/>
      <c r="Y913" s="622"/>
      <c r="Z913" s="622"/>
      <c r="AA913" s="622"/>
      <c r="AB913" s="622"/>
      <c r="AC913" s="622"/>
      <c r="AD913" s="622"/>
      <c r="AE913" s="452"/>
      <c r="AF913" s="452"/>
      <c r="AG913" s="452"/>
      <c r="AH913" s="452"/>
      <c r="AI913" s="452"/>
      <c r="AJ913" s="452"/>
      <c r="AK913" s="452"/>
      <c r="AL913" s="452"/>
      <c r="AM913" s="452"/>
      <c r="AN913" s="452"/>
      <c r="AO913" s="452"/>
    </row>
    <row r="914" spans="1:41" ht="12.75" customHeight="1">
      <c r="A914" s="622"/>
      <c r="B914" s="1768"/>
      <c r="C914" s="1047"/>
      <c r="D914" s="626"/>
      <c r="E914" s="1044"/>
      <c r="F914" s="1044"/>
      <c r="G914" s="1674"/>
      <c r="H914" s="1843"/>
      <c r="I914" s="1843"/>
      <c r="J914" s="1843"/>
      <c r="K914" s="2102"/>
      <c r="L914" s="2102"/>
      <c r="M914" s="2102"/>
      <c r="N914" s="2102"/>
      <c r="O914" s="624"/>
      <c r="P914" s="1846"/>
      <c r="Q914" s="622"/>
      <c r="R914" s="622"/>
      <c r="S914" s="622"/>
      <c r="T914" s="622"/>
      <c r="U914" s="622"/>
      <c r="V914" s="622"/>
      <c r="W914" s="622"/>
      <c r="X914" s="622"/>
      <c r="Y914" s="622"/>
      <c r="Z914" s="622"/>
      <c r="AA914" s="622"/>
      <c r="AB914" s="622"/>
      <c r="AC914" s="622"/>
      <c r="AD914" s="622"/>
      <c r="AE914" s="452"/>
      <c r="AF914" s="452"/>
      <c r="AG914" s="452"/>
      <c r="AH914" s="452"/>
      <c r="AI914" s="452"/>
      <c r="AJ914" s="452"/>
      <c r="AK914" s="452"/>
      <c r="AL914" s="452"/>
      <c r="AM914" s="452"/>
      <c r="AN914" s="452"/>
      <c r="AO914" s="452"/>
    </row>
    <row r="915" spans="1:41" ht="12.75" customHeight="1">
      <c r="A915" s="622"/>
      <c r="B915" s="1768"/>
      <c r="C915" s="1047"/>
      <c r="D915" s="626"/>
      <c r="E915" s="1044"/>
      <c r="F915" s="1044"/>
      <c r="G915" s="1674"/>
      <c r="H915" s="1843"/>
      <c r="I915" s="1843"/>
      <c r="J915" s="1843"/>
      <c r="K915" s="2102"/>
      <c r="L915" s="2102"/>
      <c r="M915" s="2102"/>
      <c r="N915" s="2102"/>
      <c r="O915" s="624"/>
      <c r="P915" s="1846"/>
      <c r="Q915" s="622"/>
      <c r="R915" s="622"/>
      <c r="S915" s="622"/>
      <c r="T915" s="622"/>
      <c r="U915" s="622"/>
      <c r="V915" s="622"/>
      <c r="W915" s="622"/>
      <c r="X915" s="622"/>
      <c r="Y915" s="622"/>
      <c r="Z915" s="622"/>
      <c r="AA915" s="622"/>
      <c r="AB915" s="622"/>
      <c r="AC915" s="622"/>
      <c r="AD915" s="622"/>
      <c r="AE915" s="452"/>
      <c r="AF915" s="452"/>
      <c r="AG915" s="452"/>
      <c r="AH915" s="452"/>
      <c r="AI915" s="452"/>
      <c r="AJ915" s="452"/>
      <c r="AK915" s="452"/>
      <c r="AL915" s="452"/>
      <c r="AM915" s="452"/>
      <c r="AN915" s="452"/>
      <c r="AO915" s="452"/>
    </row>
    <row r="916" spans="1:41" ht="35.25" customHeight="1">
      <c r="A916" s="622"/>
      <c r="B916" s="2454" t="s">
        <v>568</v>
      </c>
      <c r="C916" s="2384"/>
      <c r="G916" s="1045"/>
      <c r="H916" s="1785"/>
      <c r="I916" s="1843">
        <f>G916+H916</f>
        <v>0</v>
      </c>
      <c r="J916" s="1785"/>
      <c r="K916" s="2103"/>
      <c r="L916" s="2103"/>
      <c r="M916" s="2193">
        <f>K916+L916</f>
        <v>0</v>
      </c>
      <c r="N916" s="2103"/>
      <c r="O916" s="2443" t="s">
        <v>569</v>
      </c>
      <c r="P916" s="2384"/>
      <c r="Q916" s="622"/>
      <c r="R916" s="622"/>
      <c r="S916" s="622"/>
      <c r="T916" s="622"/>
      <c r="U916" s="622"/>
      <c r="V916" s="622"/>
      <c r="W916" s="622"/>
      <c r="X916" s="622"/>
      <c r="Y916" s="622"/>
      <c r="Z916" s="622"/>
      <c r="AA916" s="622"/>
      <c r="AB916" s="622"/>
      <c r="AC916" s="622"/>
      <c r="AD916" s="622"/>
      <c r="AE916" s="452"/>
      <c r="AF916" s="452"/>
      <c r="AG916" s="452"/>
      <c r="AH916" s="452"/>
      <c r="AI916" s="452"/>
      <c r="AJ916" s="452"/>
      <c r="AK916" s="452"/>
      <c r="AL916" s="452"/>
      <c r="AM916" s="452"/>
      <c r="AN916" s="452"/>
      <c r="AO916" s="452"/>
    </row>
    <row r="917" spans="1:41" ht="37.15" customHeight="1">
      <c r="A917" s="622"/>
      <c r="B917" s="2454" t="s">
        <v>570</v>
      </c>
      <c r="C917" s="2384"/>
      <c r="G917" s="1045"/>
      <c r="H917" s="1785"/>
      <c r="I917" s="1843">
        <f>G917+H917</f>
        <v>0</v>
      </c>
      <c r="J917" s="1785"/>
      <c r="K917" s="2103"/>
      <c r="L917" s="2103"/>
      <c r="M917" s="2193">
        <f>K917+L917</f>
        <v>0</v>
      </c>
      <c r="N917" s="2103"/>
      <c r="O917" s="2443" t="s">
        <v>569</v>
      </c>
      <c r="P917" s="2384"/>
      <c r="Q917" s="622"/>
      <c r="R917" s="622"/>
      <c r="S917" s="622"/>
      <c r="T917" s="622"/>
      <c r="U917" s="622"/>
      <c r="V917" s="622"/>
      <c r="W917" s="622"/>
      <c r="X917" s="622"/>
      <c r="Y917" s="622"/>
      <c r="Z917" s="622"/>
      <c r="AA917" s="622"/>
      <c r="AB917" s="622"/>
      <c r="AC917" s="622"/>
      <c r="AD917" s="622"/>
      <c r="AE917" s="452"/>
      <c r="AF917" s="452"/>
      <c r="AG917" s="452"/>
      <c r="AH917" s="452"/>
      <c r="AI917" s="452"/>
      <c r="AJ917" s="452"/>
      <c r="AK917" s="452"/>
      <c r="AL917" s="452"/>
      <c r="AM917" s="452"/>
      <c r="AN917" s="452"/>
      <c r="AO917" s="452"/>
    </row>
    <row r="918" spans="1:41" ht="21.75" customHeight="1">
      <c r="A918" s="14"/>
      <c r="B918" s="1699"/>
      <c r="C918" s="1192"/>
      <c r="D918" s="1678"/>
      <c r="E918" s="1699"/>
      <c r="F918" s="1063"/>
      <c r="G918" s="1226"/>
      <c r="H918" s="1767"/>
      <c r="I918" s="1767"/>
      <c r="J918" s="1767"/>
      <c r="K918" s="1103"/>
      <c r="L918" s="1103"/>
      <c r="M918" s="1103"/>
      <c r="N918" s="1103"/>
      <c r="O918" s="182"/>
      <c r="P918" s="274"/>
      <c r="Q918" s="14"/>
      <c r="R918" s="14"/>
      <c r="S918" s="14"/>
      <c r="T918" s="14"/>
      <c r="U918" s="14"/>
      <c r="V918" s="14"/>
      <c r="W918" s="14"/>
      <c r="X918" s="14"/>
      <c r="Y918" s="14"/>
      <c r="Z918" s="14"/>
      <c r="AA918" s="14"/>
      <c r="AB918" s="14"/>
      <c r="AC918" s="14"/>
      <c r="AD918" s="14"/>
      <c r="AE918" s="32"/>
      <c r="AF918" s="32"/>
      <c r="AG918" s="32"/>
      <c r="AH918" s="32"/>
      <c r="AI918" s="32"/>
      <c r="AJ918" s="32"/>
      <c r="AK918" s="32"/>
      <c r="AL918" s="32"/>
      <c r="AM918" s="32"/>
      <c r="AN918" s="32"/>
      <c r="AO918" s="32"/>
    </row>
    <row r="919" spans="1:41" ht="26.25" customHeight="1">
      <c r="A919" s="14"/>
      <c r="B919" s="1699" t="s">
        <v>571</v>
      </c>
      <c r="C919" s="1192"/>
      <c r="D919" s="1678"/>
      <c r="E919" s="1699"/>
      <c r="F919" s="1063"/>
      <c r="G919" s="1226"/>
      <c r="H919" s="1767"/>
      <c r="I919" s="1767"/>
      <c r="J919" s="1767"/>
      <c r="K919" s="1103"/>
      <c r="L919" s="1103"/>
      <c r="M919" s="1103"/>
      <c r="N919" s="1103"/>
      <c r="O919" s="267" t="s">
        <v>572</v>
      </c>
      <c r="P919" s="274"/>
      <c r="Q919" s="14"/>
      <c r="R919" s="14"/>
      <c r="S919" s="14"/>
      <c r="T919" s="14"/>
      <c r="U919" s="14"/>
      <c r="V919" s="14"/>
      <c r="W919" s="14"/>
      <c r="X919" s="14"/>
      <c r="Y919" s="14"/>
      <c r="Z919" s="14"/>
      <c r="AA919" s="14"/>
      <c r="AB919" s="14"/>
      <c r="AC919" s="14"/>
      <c r="AD919" s="14"/>
      <c r="AE919" s="32"/>
      <c r="AF919" s="32"/>
      <c r="AG919" s="32"/>
      <c r="AH919" s="32"/>
      <c r="AI919" s="32"/>
      <c r="AJ919" s="32"/>
      <c r="AK919" s="32"/>
      <c r="AL919" s="32"/>
      <c r="AM919" s="32"/>
      <c r="AN919" s="32"/>
      <c r="AO919" s="32"/>
    </row>
    <row r="920" spans="1:41" ht="22.5" customHeight="1">
      <c r="A920" s="14"/>
      <c r="B920" s="1769"/>
      <c r="C920" s="1192"/>
      <c r="D920" s="1678"/>
      <c r="E920" s="1699"/>
      <c r="F920" s="1063"/>
      <c r="G920" s="1226"/>
      <c r="H920" s="1767"/>
      <c r="I920" s="1767"/>
      <c r="J920" s="1767"/>
      <c r="K920" s="1103"/>
      <c r="L920" s="1103"/>
      <c r="M920" s="1103"/>
      <c r="N920" s="1103"/>
      <c r="O920" s="182"/>
      <c r="P920" s="274"/>
      <c r="Q920" s="14"/>
      <c r="R920" s="14"/>
      <c r="S920" s="14"/>
      <c r="T920" s="14"/>
      <c r="U920" s="14"/>
      <c r="V920" s="14"/>
      <c r="W920" s="14"/>
      <c r="X920" s="14"/>
      <c r="Y920" s="14"/>
      <c r="Z920" s="14"/>
      <c r="AA920" s="14"/>
      <c r="AB920" s="14"/>
      <c r="AC920" s="14"/>
      <c r="AD920" s="14"/>
      <c r="AE920" s="32"/>
      <c r="AF920" s="32"/>
      <c r="AG920" s="32"/>
      <c r="AH920" s="32"/>
      <c r="AI920" s="32"/>
      <c r="AJ920" s="32"/>
      <c r="AK920" s="32"/>
      <c r="AL920" s="32"/>
      <c r="AM920" s="32"/>
      <c r="AN920" s="32"/>
      <c r="AO920" s="32"/>
    </row>
    <row r="921" spans="1:41" ht="36.75" customHeight="1">
      <c r="A921" s="14"/>
      <c r="B921" s="1764"/>
      <c r="C921" s="1192"/>
      <c r="D921" s="1678"/>
      <c r="E921" s="1699"/>
      <c r="F921" s="1063"/>
      <c r="G921" s="2375">
        <v>45473</v>
      </c>
      <c r="H921" s="2452"/>
      <c r="I921" s="2452"/>
      <c r="J921" s="2453"/>
      <c r="K921" s="2371">
        <v>45107</v>
      </c>
      <c r="L921" s="2371"/>
      <c r="M921" s="2371"/>
      <c r="N921" s="2371"/>
      <c r="O921" s="209"/>
      <c r="P921" s="274"/>
      <c r="Q921" s="14"/>
      <c r="R921" s="14"/>
      <c r="S921" s="14"/>
      <c r="T921" s="14"/>
      <c r="U921" s="14"/>
      <c r="V921" s="14"/>
      <c r="W921" s="14"/>
      <c r="X921" s="14"/>
      <c r="Y921" s="14"/>
      <c r="Z921" s="14"/>
      <c r="AA921" s="14"/>
      <c r="AB921" s="14"/>
      <c r="AC921" s="14"/>
      <c r="AD921" s="14"/>
      <c r="AE921" s="32"/>
      <c r="AF921" s="32"/>
      <c r="AG921" s="32"/>
      <c r="AH921" s="32"/>
      <c r="AI921" s="32"/>
      <c r="AJ921" s="32"/>
      <c r="AK921" s="32"/>
      <c r="AL921" s="32"/>
      <c r="AM921" s="32"/>
      <c r="AN921" s="32"/>
      <c r="AO921" s="32"/>
    </row>
    <row r="922" spans="1:41" ht="45" customHeight="1">
      <c r="A922" s="14"/>
      <c r="B922" s="1764"/>
      <c r="C922" s="1192"/>
      <c r="D922" s="1678"/>
      <c r="E922" s="1699"/>
      <c r="F922" s="1063"/>
      <c r="G922" s="1770" t="s">
        <v>108</v>
      </c>
      <c r="H922" s="1770" t="s">
        <v>308</v>
      </c>
      <c r="I922" s="1770" t="s">
        <v>511</v>
      </c>
      <c r="J922" s="2195" t="s">
        <v>486</v>
      </c>
      <c r="K922" s="2197" t="s">
        <v>108</v>
      </c>
      <c r="L922" s="2197" t="s">
        <v>308</v>
      </c>
      <c r="M922" s="2197" t="s">
        <v>511</v>
      </c>
      <c r="N922" s="2198" t="s">
        <v>486</v>
      </c>
      <c r="O922" s="209"/>
      <c r="P922" s="274"/>
      <c r="Q922" s="14"/>
      <c r="R922" s="14"/>
      <c r="S922" s="14"/>
      <c r="T922" s="14"/>
      <c r="U922" s="14"/>
      <c r="V922" s="14"/>
      <c r="W922" s="14"/>
      <c r="X922" s="14"/>
      <c r="Y922" s="14"/>
      <c r="Z922" s="14"/>
      <c r="AA922" s="14"/>
      <c r="AB922" s="14"/>
      <c r="AC922" s="14"/>
      <c r="AD922" s="14"/>
      <c r="AE922" s="32"/>
      <c r="AF922" s="32"/>
      <c r="AG922" s="32"/>
      <c r="AH922" s="32"/>
      <c r="AI922" s="32"/>
      <c r="AJ922" s="32"/>
      <c r="AK922" s="32"/>
      <c r="AL922" s="32"/>
      <c r="AM922" s="32"/>
      <c r="AN922" s="32"/>
      <c r="AO922" s="32"/>
    </row>
    <row r="923" spans="1:41" ht="21" customHeight="1">
      <c r="A923" s="14"/>
      <c r="B923" s="1764"/>
      <c r="C923" s="1192"/>
      <c r="D923" s="1678"/>
      <c r="E923" s="1699"/>
      <c r="F923" s="1063"/>
      <c r="G923" s="1245" t="s">
        <v>111</v>
      </c>
      <c r="H923" s="1245" t="s">
        <v>111</v>
      </c>
      <c r="I923" s="1245" t="s">
        <v>111</v>
      </c>
      <c r="J923" s="1089" t="s">
        <v>111</v>
      </c>
      <c r="K923" s="2154" t="s">
        <v>111</v>
      </c>
      <c r="L923" s="2154" t="s">
        <v>111</v>
      </c>
      <c r="M923" s="2154" t="s">
        <v>111</v>
      </c>
      <c r="N923" s="2154" t="s">
        <v>111</v>
      </c>
      <c r="O923" s="209"/>
      <c r="P923" s="274"/>
      <c r="Q923" s="14"/>
      <c r="R923" s="14"/>
      <c r="S923" s="14"/>
      <c r="T923" s="14"/>
      <c r="U923" s="14"/>
      <c r="V923" s="14"/>
      <c r="W923" s="14"/>
      <c r="X923" s="14"/>
      <c r="Y923" s="14"/>
      <c r="Z923" s="14"/>
      <c r="AA923" s="14"/>
      <c r="AB923" s="14"/>
      <c r="AC923" s="14"/>
      <c r="AD923" s="14"/>
      <c r="AE923" s="32"/>
      <c r="AF923" s="32"/>
      <c r="AG923" s="32"/>
      <c r="AH923" s="32"/>
      <c r="AI923" s="32"/>
      <c r="AJ923" s="32"/>
      <c r="AK923" s="32"/>
      <c r="AL923" s="32"/>
      <c r="AM923" s="32"/>
      <c r="AN923" s="32"/>
      <c r="AO923" s="32"/>
    </row>
    <row r="924" spans="1:41" ht="21" customHeight="1">
      <c r="A924" s="14"/>
      <c r="B924" s="1769" t="s">
        <v>196</v>
      </c>
      <c r="C924" s="1192"/>
      <c r="D924" s="1678"/>
      <c r="E924" s="1699"/>
      <c r="F924" s="1063"/>
      <c r="G924" s="1103"/>
      <c r="H924" s="1767"/>
      <c r="I924" s="1767"/>
      <c r="J924" s="2067"/>
      <c r="K924" s="2102"/>
      <c r="L924" s="2102"/>
      <c r="M924" s="2102"/>
      <c r="N924" s="2102"/>
      <c r="O924" s="182"/>
      <c r="P924" s="274"/>
      <c r="Q924" s="14"/>
      <c r="R924" s="14"/>
      <c r="S924" s="14"/>
      <c r="T924" s="14"/>
      <c r="U924" s="14"/>
      <c r="V924" s="14"/>
      <c r="W924" s="14"/>
      <c r="X924" s="14"/>
      <c r="Y924" s="14"/>
      <c r="Z924" s="14"/>
      <c r="AA924" s="14"/>
      <c r="AB924" s="14"/>
      <c r="AC924" s="14"/>
      <c r="AD924" s="14"/>
      <c r="AE924" s="32"/>
      <c r="AF924" s="32"/>
      <c r="AG924" s="32"/>
      <c r="AH924" s="32"/>
      <c r="AI924" s="32"/>
      <c r="AJ924" s="32"/>
      <c r="AK924" s="32"/>
      <c r="AL924" s="32"/>
      <c r="AM924" s="32"/>
      <c r="AN924" s="32"/>
      <c r="AO924" s="32"/>
    </row>
    <row r="925" spans="1:41" ht="12.75" customHeight="1">
      <c r="A925" s="622"/>
      <c r="B925" s="1651" t="s">
        <v>573</v>
      </c>
      <c r="C925" s="1047"/>
      <c r="D925" s="626"/>
      <c r="E925" s="1044"/>
      <c r="F925" s="1044"/>
      <c r="G925" s="1058"/>
      <c r="H925" s="1785"/>
      <c r="I925" s="1843">
        <f t="shared" ref="I925:I930" si="125">G925+H925</f>
        <v>0</v>
      </c>
      <c r="J925" s="1785"/>
      <c r="K925" s="2103"/>
      <c r="L925" s="2103"/>
      <c r="M925" s="2193">
        <f t="shared" ref="M925:M930" si="126">K925+L925</f>
        <v>0</v>
      </c>
      <c r="N925" s="2103"/>
      <c r="O925" s="624"/>
      <c r="P925" s="1846"/>
      <c r="Q925" s="622"/>
      <c r="R925" s="622"/>
      <c r="S925" s="622"/>
      <c r="T925" s="622"/>
      <c r="U925" s="622"/>
      <c r="V925" s="622"/>
      <c r="W925" s="622"/>
      <c r="X925" s="622"/>
      <c r="Y925" s="622"/>
      <c r="Z925" s="622"/>
      <c r="AA925" s="622"/>
      <c r="AB925" s="622"/>
      <c r="AC925" s="622"/>
      <c r="AD925" s="622"/>
      <c r="AE925" s="452"/>
      <c r="AF925" s="452"/>
      <c r="AG925" s="452"/>
      <c r="AH925" s="452"/>
      <c r="AI925" s="452"/>
      <c r="AJ925" s="452"/>
      <c r="AK925" s="452"/>
      <c r="AL925" s="452"/>
      <c r="AM925" s="452"/>
      <c r="AN925" s="452"/>
      <c r="AO925" s="452"/>
    </row>
    <row r="926" spans="1:41" ht="12.75" customHeight="1">
      <c r="A926" s="622"/>
      <c r="B926" s="1651" t="s">
        <v>573</v>
      </c>
      <c r="C926" s="1047"/>
      <c r="D926" s="626"/>
      <c r="E926" s="1044"/>
      <c r="F926" s="1044"/>
      <c r="G926" s="1058"/>
      <c r="H926" s="1785"/>
      <c r="I926" s="1843">
        <f t="shared" si="125"/>
        <v>0</v>
      </c>
      <c r="J926" s="1785"/>
      <c r="K926" s="2103"/>
      <c r="L926" s="2103"/>
      <c r="M926" s="2193">
        <f t="shared" si="126"/>
        <v>0</v>
      </c>
      <c r="N926" s="2103"/>
      <c r="O926" s="624"/>
      <c r="P926" s="1846"/>
      <c r="Q926" s="622"/>
      <c r="R926" s="622"/>
      <c r="S926" s="622"/>
      <c r="T926" s="622"/>
      <c r="U926" s="622"/>
      <c r="V926" s="622"/>
      <c r="W926" s="622"/>
      <c r="X926" s="622"/>
      <c r="Y926" s="622"/>
      <c r="Z926" s="622"/>
      <c r="AA926" s="622"/>
      <c r="AB926" s="622"/>
      <c r="AC926" s="622"/>
      <c r="AD926" s="622"/>
      <c r="AE926" s="452"/>
      <c r="AF926" s="452"/>
      <c r="AG926" s="452"/>
      <c r="AH926" s="452"/>
      <c r="AI926" s="452"/>
      <c r="AJ926" s="452"/>
      <c r="AK926" s="452"/>
      <c r="AL926" s="452"/>
      <c r="AM926" s="452"/>
      <c r="AN926" s="452"/>
      <c r="AO926" s="452"/>
    </row>
    <row r="927" spans="1:41" ht="12.75" customHeight="1">
      <c r="A927" s="622"/>
      <c r="B927" s="1651" t="s">
        <v>573</v>
      </c>
      <c r="C927" s="1047"/>
      <c r="D927" s="626"/>
      <c r="E927" s="1044"/>
      <c r="F927" s="1044"/>
      <c r="G927" s="1058"/>
      <c r="H927" s="1785"/>
      <c r="I927" s="1843">
        <f t="shared" si="125"/>
        <v>0</v>
      </c>
      <c r="J927" s="1785"/>
      <c r="K927" s="2103"/>
      <c r="L927" s="2103"/>
      <c r="M927" s="2193">
        <f t="shared" si="126"/>
        <v>0</v>
      </c>
      <c r="N927" s="2103"/>
      <c r="O927" s="624"/>
      <c r="P927" s="1846"/>
      <c r="Q927" s="622"/>
      <c r="R927" s="622"/>
      <c r="S927" s="622"/>
      <c r="T927" s="622"/>
      <c r="U927" s="622"/>
      <c r="V927" s="622"/>
      <c r="W927" s="622"/>
      <c r="X927" s="622"/>
      <c r="Y927" s="622"/>
      <c r="Z927" s="622"/>
      <c r="AA927" s="622"/>
      <c r="AB927" s="622"/>
      <c r="AC927" s="622"/>
      <c r="AD927" s="622"/>
      <c r="AE927" s="452"/>
      <c r="AF927" s="452"/>
      <c r="AG927" s="452"/>
      <c r="AH927" s="452"/>
      <c r="AI927" s="452"/>
      <c r="AJ927" s="452"/>
      <c r="AK927" s="452"/>
      <c r="AL927" s="452"/>
      <c r="AM927" s="452"/>
      <c r="AN927" s="452"/>
      <c r="AO927" s="452"/>
    </row>
    <row r="928" spans="1:41" ht="12.75" customHeight="1">
      <c r="A928" s="622"/>
      <c r="B928" s="1651" t="s">
        <v>573</v>
      </c>
      <c r="C928" s="1047"/>
      <c r="D928" s="626"/>
      <c r="E928" s="1044"/>
      <c r="F928" s="1044"/>
      <c r="G928" s="1058"/>
      <c r="H928" s="1785"/>
      <c r="I928" s="1843">
        <f t="shared" si="125"/>
        <v>0</v>
      </c>
      <c r="J928" s="1785"/>
      <c r="K928" s="2103"/>
      <c r="L928" s="2103"/>
      <c r="M928" s="2193">
        <f t="shared" si="126"/>
        <v>0</v>
      </c>
      <c r="N928" s="2103"/>
      <c r="O928" s="624"/>
      <c r="P928" s="1846"/>
      <c r="Q928" s="622"/>
      <c r="R928" s="622"/>
      <c r="S928" s="622"/>
      <c r="T928" s="622"/>
      <c r="U928" s="622"/>
      <c r="V928" s="622"/>
      <c r="W928" s="622"/>
      <c r="X928" s="622"/>
      <c r="Y928" s="622"/>
      <c r="Z928" s="622"/>
      <c r="AA928" s="622"/>
      <c r="AB928" s="622"/>
      <c r="AC928" s="622"/>
      <c r="AD928" s="622"/>
      <c r="AE928" s="452"/>
      <c r="AF928" s="452"/>
      <c r="AG928" s="452"/>
      <c r="AH928" s="452"/>
      <c r="AI928" s="452"/>
      <c r="AJ928" s="452"/>
      <c r="AK928" s="452"/>
      <c r="AL928" s="452"/>
      <c r="AM928" s="452"/>
      <c r="AN928" s="452"/>
      <c r="AO928" s="452"/>
    </row>
    <row r="929" spans="1:41" ht="12.75" customHeight="1">
      <c r="A929" s="622"/>
      <c r="B929" s="1651" t="s">
        <v>573</v>
      </c>
      <c r="C929" s="1047"/>
      <c r="D929" s="626"/>
      <c r="E929" s="1044"/>
      <c r="F929" s="1044"/>
      <c r="G929" s="1058"/>
      <c r="H929" s="1785"/>
      <c r="I929" s="1843">
        <f t="shared" si="125"/>
        <v>0</v>
      </c>
      <c r="J929" s="1785"/>
      <c r="K929" s="2103"/>
      <c r="L929" s="2103"/>
      <c r="M929" s="2193">
        <f t="shared" si="126"/>
        <v>0</v>
      </c>
      <c r="N929" s="2103"/>
      <c r="O929" s="624"/>
      <c r="P929" s="1846"/>
      <c r="Q929" s="622"/>
      <c r="R929" s="622"/>
      <c r="S929" s="622"/>
      <c r="T929" s="622"/>
      <c r="U929" s="622"/>
      <c r="V929" s="622"/>
      <c r="W929" s="622"/>
      <c r="X929" s="622"/>
      <c r="Y929" s="622"/>
      <c r="Z929" s="622"/>
      <c r="AA929" s="622"/>
      <c r="AB929" s="622"/>
      <c r="AC929" s="622"/>
      <c r="AD929" s="622"/>
      <c r="AE929" s="452"/>
      <c r="AF929" s="452"/>
      <c r="AG929" s="452"/>
      <c r="AH929" s="452"/>
      <c r="AI929" s="452"/>
      <c r="AJ929" s="452"/>
      <c r="AK929" s="452"/>
      <c r="AL929" s="452"/>
      <c r="AM929" s="452"/>
      <c r="AN929" s="452"/>
      <c r="AO929" s="452"/>
    </row>
    <row r="930" spans="1:41" ht="12.75" customHeight="1">
      <c r="A930" s="622"/>
      <c r="B930" s="1651" t="s">
        <v>573</v>
      </c>
      <c r="C930" s="1047"/>
      <c r="D930" s="626"/>
      <c r="E930" s="1044"/>
      <c r="F930" s="1044"/>
      <c r="G930" s="1058"/>
      <c r="H930" s="1785"/>
      <c r="I930" s="1843">
        <f t="shared" si="125"/>
        <v>0</v>
      </c>
      <c r="J930" s="1785"/>
      <c r="K930" s="2103"/>
      <c r="L930" s="2103"/>
      <c r="M930" s="2193">
        <f t="shared" si="126"/>
        <v>0</v>
      </c>
      <c r="N930" s="2103"/>
      <c r="O930" s="624"/>
      <c r="P930" s="1846"/>
      <c r="Q930" s="622"/>
      <c r="R930" s="622"/>
      <c r="S930" s="622"/>
      <c r="T930" s="622"/>
      <c r="U930" s="622"/>
      <c r="V930" s="622"/>
      <c r="W930" s="622"/>
      <c r="X930" s="622"/>
      <c r="Y930" s="622"/>
      <c r="Z930" s="622"/>
      <c r="AA930" s="622"/>
      <c r="AB930" s="622"/>
      <c r="AC930" s="622"/>
      <c r="AD930" s="622"/>
      <c r="AE930" s="452"/>
      <c r="AF930" s="452"/>
      <c r="AG930" s="452"/>
      <c r="AH930" s="452"/>
      <c r="AI930" s="452"/>
      <c r="AJ930" s="452"/>
      <c r="AK930" s="452"/>
      <c r="AL930" s="452"/>
      <c r="AM930" s="452"/>
      <c r="AN930" s="452"/>
      <c r="AO930" s="452"/>
    </row>
    <row r="931" spans="1:41" ht="12.75" customHeight="1">
      <c r="A931" s="622"/>
      <c r="B931" s="1321" t="s">
        <v>574</v>
      </c>
      <c r="C931" s="1047"/>
      <c r="D931" s="626"/>
      <c r="E931" s="1044"/>
      <c r="F931" s="1044"/>
      <c r="G931" s="1848">
        <f t="shared" ref="G931:N931" si="127">SUM(G925:G930)</f>
        <v>0</v>
      </c>
      <c r="H931" s="1848">
        <f t="shared" si="127"/>
        <v>0</v>
      </c>
      <c r="I931" s="1848">
        <f t="shared" si="127"/>
        <v>0</v>
      </c>
      <c r="J931" s="1848">
        <f t="shared" si="127"/>
        <v>0</v>
      </c>
      <c r="K931" s="2102">
        <f t="shared" si="127"/>
        <v>0</v>
      </c>
      <c r="L931" s="2102">
        <f t="shared" si="127"/>
        <v>0</v>
      </c>
      <c r="M931" s="2102">
        <f t="shared" si="127"/>
        <v>0</v>
      </c>
      <c r="N931" s="2102">
        <f t="shared" si="127"/>
        <v>0</v>
      </c>
      <c r="O931" s="624"/>
      <c r="P931" s="1846"/>
      <c r="Q931" s="622"/>
      <c r="R931" s="622"/>
      <c r="S931" s="622"/>
      <c r="T931" s="622"/>
      <c r="U931" s="622"/>
      <c r="V931" s="622"/>
      <c r="W931" s="622"/>
      <c r="X931" s="622"/>
      <c r="Y931" s="622"/>
      <c r="Z931" s="622"/>
      <c r="AA931" s="622"/>
      <c r="AB931" s="622"/>
      <c r="AC931" s="622"/>
      <c r="AD931" s="622"/>
      <c r="AE931" s="452"/>
      <c r="AF931" s="452"/>
      <c r="AG931" s="452"/>
      <c r="AH931" s="452"/>
      <c r="AI931" s="452"/>
      <c r="AJ931" s="452"/>
      <c r="AK931" s="452"/>
      <c r="AL931" s="452"/>
      <c r="AM931" s="452"/>
      <c r="AN931" s="452"/>
      <c r="AO931" s="452"/>
    </row>
    <row r="932" spans="1:41" ht="12.75" customHeight="1">
      <c r="A932" s="622"/>
      <c r="B932" s="1849" t="s">
        <v>506</v>
      </c>
      <c r="C932" s="1642"/>
      <c r="D932" s="1850"/>
      <c r="E932" s="1849"/>
      <c r="F932" s="1849"/>
      <c r="G932" s="1393">
        <f t="shared" ref="G932:N932" si="128">G931-G792</f>
        <v>0</v>
      </c>
      <c r="H932" s="1393">
        <f t="shared" si="128"/>
        <v>0</v>
      </c>
      <c r="I932" s="1393">
        <f t="shared" si="128"/>
        <v>0</v>
      </c>
      <c r="J932" s="1393">
        <f t="shared" si="128"/>
        <v>0</v>
      </c>
      <c r="K932" s="2102">
        <f t="shared" si="128"/>
        <v>0</v>
      </c>
      <c r="L932" s="2102">
        <f t="shared" si="128"/>
        <v>0</v>
      </c>
      <c r="M932" s="2102">
        <f t="shared" si="128"/>
        <v>0</v>
      </c>
      <c r="N932" s="2102">
        <f t="shared" si="128"/>
        <v>0</v>
      </c>
      <c r="O932" s="624"/>
      <c r="P932" s="1846"/>
      <c r="Q932" s="622"/>
      <c r="R932" s="622"/>
      <c r="S932" s="622"/>
      <c r="T932" s="622"/>
      <c r="U932" s="622"/>
      <c r="V932" s="622"/>
      <c r="W932" s="622"/>
      <c r="X932" s="622"/>
      <c r="Y932" s="622"/>
      <c r="Z932" s="622"/>
      <c r="AA932" s="622"/>
      <c r="AB932" s="622"/>
      <c r="AC932" s="622"/>
      <c r="AD932" s="622"/>
      <c r="AE932" s="452"/>
      <c r="AF932" s="452"/>
      <c r="AG932" s="452"/>
      <c r="AH932" s="452"/>
      <c r="AI932" s="452"/>
      <c r="AJ932" s="452"/>
      <c r="AK932" s="452"/>
      <c r="AL932" s="452"/>
      <c r="AM932" s="452"/>
      <c r="AN932" s="452"/>
      <c r="AO932" s="452"/>
    </row>
    <row r="933" spans="1:41" ht="12.75" customHeight="1">
      <c r="A933" s="622"/>
      <c r="B933" s="1851"/>
      <c r="C933" s="1047"/>
      <c r="D933" s="626"/>
      <c r="E933" s="1044"/>
      <c r="F933" s="1044"/>
      <c r="G933" s="1092"/>
      <c r="H933" s="1843"/>
      <c r="I933" s="1843"/>
      <c r="J933" s="1843"/>
      <c r="K933" s="2102"/>
      <c r="L933" s="2102"/>
      <c r="M933" s="2102"/>
      <c r="N933" s="2102"/>
      <c r="O933" s="624"/>
      <c r="P933" s="1846"/>
      <c r="Q933" s="622"/>
      <c r="R933" s="622"/>
      <c r="S933" s="622"/>
      <c r="T933" s="622"/>
      <c r="U933" s="622"/>
      <c r="V933" s="622"/>
      <c r="W933" s="622"/>
      <c r="X933" s="622"/>
      <c r="Y933" s="622"/>
      <c r="Z933" s="622"/>
      <c r="AA933" s="622"/>
      <c r="AB933" s="622"/>
      <c r="AC933" s="622"/>
      <c r="AD933" s="622"/>
      <c r="AE933" s="452"/>
      <c r="AF933" s="452"/>
      <c r="AG933" s="452"/>
      <c r="AH933" s="452"/>
      <c r="AI933" s="452"/>
      <c r="AJ933" s="452"/>
      <c r="AK933" s="452"/>
      <c r="AL933" s="452"/>
      <c r="AM933" s="452"/>
      <c r="AN933" s="452"/>
      <c r="AO933" s="452"/>
    </row>
    <row r="934" spans="1:41" ht="12.75" customHeight="1">
      <c r="A934" s="622"/>
      <c r="B934" s="1851" t="s">
        <v>197</v>
      </c>
      <c r="C934" s="1047"/>
      <c r="D934" s="626"/>
      <c r="E934" s="1044"/>
      <c r="F934" s="1044"/>
      <c r="G934" s="1092"/>
      <c r="H934" s="1843"/>
      <c r="I934" s="1843"/>
      <c r="J934" s="1843"/>
      <c r="K934" s="2102"/>
      <c r="L934" s="2102"/>
      <c r="M934" s="2102"/>
      <c r="N934" s="2102"/>
      <c r="O934" s="624"/>
      <c r="P934" s="1846"/>
      <c r="Q934" s="622"/>
      <c r="R934" s="622"/>
      <c r="S934" s="622"/>
      <c r="T934" s="622"/>
      <c r="U934" s="622"/>
      <c r="V934" s="622"/>
      <c r="W934" s="622"/>
      <c r="X934" s="622"/>
      <c r="Y934" s="622"/>
      <c r="Z934" s="622"/>
      <c r="AA934" s="622"/>
      <c r="AB934" s="622"/>
      <c r="AC934" s="622"/>
      <c r="AD934" s="622"/>
      <c r="AE934" s="452"/>
      <c r="AF934" s="452"/>
      <c r="AG934" s="452"/>
      <c r="AH934" s="452"/>
      <c r="AI934" s="452"/>
      <c r="AJ934" s="452"/>
      <c r="AK934" s="452"/>
      <c r="AL934" s="452"/>
      <c r="AM934" s="452"/>
      <c r="AN934" s="452"/>
      <c r="AO934" s="452"/>
    </row>
    <row r="935" spans="1:41" ht="12.75" customHeight="1">
      <c r="A935" s="622"/>
      <c r="B935" s="1651" t="s">
        <v>535</v>
      </c>
      <c r="C935" s="1047"/>
      <c r="D935" s="626"/>
      <c r="E935" s="1044"/>
      <c r="F935" s="1044"/>
      <c r="G935" s="1058"/>
      <c r="H935" s="1785"/>
      <c r="I935" s="1843">
        <f>G935+H935</f>
        <v>0</v>
      </c>
      <c r="J935" s="1785"/>
      <c r="K935" s="2103"/>
      <c r="L935" s="2103"/>
      <c r="M935" s="2193">
        <f>K935+L935</f>
        <v>0</v>
      </c>
      <c r="N935" s="2103"/>
      <c r="O935" s="624"/>
      <c r="P935" s="1846"/>
      <c r="Q935" s="622"/>
      <c r="R935" s="622"/>
      <c r="S935" s="622"/>
      <c r="T935" s="622"/>
      <c r="U935" s="622"/>
      <c r="V935" s="622"/>
      <c r="W935" s="622"/>
      <c r="X935" s="622"/>
      <c r="Y935" s="622"/>
      <c r="Z935" s="622"/>
      <c r="AA935" s="622"/>
      <c r="AB935" s="622"/>
      <c r="AC935" s="622"/>
      <c r="AD935" s="622"/>
      <c r="AE935" s="452"/>
      <c r="AF935" s="452"/>
      <c r="AG935" s="452"/>
      <c r="AH935" s="452"/>
      <c r="AI935" s="452"/>
      <c r="AJ935" s="452"/>
      <c r="AK935" s="452"/>
      <c r="AL935" s="452"/>
      <c r="AM935" s="452"/>
      <c r="AN935" s="452"/>
      <c r="AO935" s="452"/>
    </row>
    <row r="936" spans="1:41" ht="12.75" customHeight="1">
      <c r="A936" s="622"/>
      <c r="B936" s="1651" t="s">
        <v>535</v>
      </c>
      <c r="C936" s="1047"/>
      <c r="D936" s="626"/>
      <c r="E936" s="1044"/>
      <c r="F936" s="1044"/>
      <c r="G936" s="1058"/>
      <c r="H936" s="1785"/>
      <c r="I936" s="1843">
        <f>G936+H936</f>
        <v>0</v>
      </c>
      <c r="J936" s="1785"/>
      <c r="K936" s="2103"/>
      <c r="L936" s="2103"/>
      <c r="M936" s="2193">
        <f>K936+L936</f>
        <v>0</v>
      </c>
      <c r="N936" s="2103"/>
      <c r="O936" s="624"/>
      <c r="P936" s="1846"/>
      <c r="Q936" s="622"/>
      <c r="R936" s="622"/>
      <c r="S936" s="622"/>
      <c r="T936" s="622"/>
      <c r="U936" s="622"/>
      <c r="V936" s="622"/>
      <c r="W936" s="622"/>
      <c r="X936" s="622"/>
      <c r="Y936" s="622"/>
      <c r="Z936" s="622"/>
      <c r="AA936" s="622"/>
      <c r="AB936" s="622"/>
      <c r="AC936" s="622"/>
      <c r="AD936" s="622"/>
      <c r="AE936" s="452"/>
      <c r="AF936" s="452"/>
      <c r="AG936" s="452"/>
      <c r="AH936" s="452"/>
      <c r="AI936" s="452"/>
      <c r="AJ936" s="452"/>
      <c r="AK936" s="452"/>
      <c r="AL936" s="452"/>
      <c r="AM936" s="452"/>
      <c r="AN936" s="452"/>
      <c r="AO936" s="452"/>
    </row>
    <row r="937" spans="1:41" ht="12.75" customHeight="1">
      <c r="A937" s="622"/>
      <c r="B937" s="1651" t="s">
        <v>535</v>
      </c>
      <c r="C937" s="1047"/>
      <c r="D937" s="626"/>
      <c r="E937" s="1044"/>
      <c r="F937" s="1044"/>
      <c r="G937" s="1058"/>
      <c r="H937" s="1785"/>
      <c r="I937" s="1843">
        <f>G937+H937</f>
        <v>0</v>
      </c>
      <c r="J937" s="1785"/>
      <c r="K937" s="2103"/>
      <c r="L937" s="2103"/>
      <c r="M937" s="2193">
        <f>K937+L937</f>
        <v>0</v>
      </c>
      <c r="N937" s="2103"/>
      <c r="O937" s="624"/>
      <c r="P937" s="1846"/>
      <c r="Q937" s="622"/>
      <c r="R937" s="622"/>
      <c r="S937" s="622"/>
      <c r="T937" s="622"/>
      <c r="U937" s="622"/>
      <c r="V937" s="622"/>
      <c r="W937" s="622"/>
      <c r="X937" s="622"/>
      <c r="Y937" s="622"/>
      <c r="Z937" s="622"/>
      <c r="AA937" s="622"/>
      <c r="AB937" s="622"/>
      <c r="AC937" s="622"/>
      <c r="AD937" s="622"/>
      <c r="AE937" s="452"/>
      <c r="AF937" s="452"/>
      <c r="AG937" s="452"/>
      <c r="AH937" s="452"/>
      <c r="AI937" s="452"/>
      <c r="AJ937" s="452"/>
      <c r="AK937" s="452"/>
      <c r="AL937" s="452"/>
      <c r="AM937" s="452"/>
      <c r="AN937" s="452"/>
      <c r="AO937" s="452"/>
    </row>
    <row r="938" spans="1:41" ht="12.75" customHeight="1">
      <c r="A938" s="622"/>
      <c r="B938" s="1651" t="s">
        <v>535</v>
      </c>
      <c r="C938" s="1047"/>
      <c r="D938" s="626"/>
      <c r="E938" s="1044"/>
      <c r="F938" s="1044"/>
      <c r="G938" s="1058"/>
      <c r="H938" s="1785"/>
      <c r="I938" s="1843">
        <f>G938+H938</f>
        <v>0</v>
      </c>
      <c r="J938" s="1785"/>
      <c r="K938" s="2103"/>
      <c r="L938" s="2103"/>
      <c r="M938" s="2193">
        <f>K938+L938</f>
        <v>0</v>
      </c>
      <c r="N938" s="2103"/>
      <c r="O938" s="624"/>
      <c r="P938" s="1846"/>
      <c r="Q938" s="622"/>
      <c r="R938" s="622"/>
      <c r="S938" s="622"/>
      <c r="T938" s="622"/>
      <c r="U938" s="622"/>
      <c r="V938" s="622"/>
      <c r="W938" s="622"/>
      <c r="X938" s="622"/>
      <c r="Y938" s="622"/>
      <c r="Z938" s="622"/>
      <c r="AA938" s="622"/>
      <c r="AB938" s="622"/>
      <c r="AC938" s="622"/>
      <c r="AD938" s="622"/>
      <c r="AE938" s="452"/>
      <c r="AF938" s="452"/>
      <c r="AG938" s="452"/>
      <c r="AH938" s="452"/>
      <c r="AI938" s="452"/>
      <c r="AJ938" s="452"/>
      <c r="AK938" s="452"/>
      <c r="AL938" s="452"/>
      <c r="AM938" s="452"/>
      <c r="AN938" s="452"/>
      <c r="AO938" s="452"/>
    </row>
    <row r="939" spans="1:41" ht="12.75" customHeight="1">
      <c r="A939" s="622"/>
      <c r="B939" s="1651" t="s">
        <v>535</v>
      </c>
      <c r="C939" s="1047"/>
      <c r="D939" s="626"/>
      <c r="E939" s="1044"/>
      <c r="F939" s="1044"/>
      <c r="G939" s="1058"/>
      <c r="H939" s="1785"/>
      <c r="I939" s="1843">
        <f>G939+H939</f>
        <v>0</v>
      </c>
      <c r="J939" s="1785"/>
      <c r="K939" s="2103"/>
      <c r="L939" s="2103"/>
      <c r="M939" s="2193">
        <f>K939+L939</f>
        <v>0</v>
      </c>
      <c r="N939" s="2103"/>
      <c r="O939" s="624"/>
      <c r="P939" s="1846"/>
      <c r="Q939" s="622"/>
      <c r="R939" s="622"/>
      <c r="S939" s="622"/>
      <c r="T939" s="622"/>
      <c r="U939" s="622"/>
      <c r="V939" s="622"/>
      <c r="W939" s="622"/>
      <c r="X939" s="622"/>
      <c r="Y939" s="622"/>
      <c r="Z939" s="622"/>
      <c r="AA939" s="622"/>
      <c r="AB939" s="622"/>
      <c r="AC939" s="622"/>
      <c r="AD939" s="622"/>
      <c r="AE939" s="452"/>
      <c r="AF939" s="452"/>
      <c r="AG939" s="452"/>
      <c r="AH939" s="452"/>
      <c r="AI939" s="452"/>
      <c r="AJ939" s="452"/>
      <c r="AK939" s="452"/>
      <c r="AL939" s="452"/>
      <c r="AM939" s="452"/>
      <c r="AN939" s="452"/>
      <c r="AO939" s="452"/>
    </row>
    <row r="940" spans="1:41" ht="12.75" customHeight="1">
      <c r="A940" s="14"/>
      <c r="B940" s="1771" t="s">
        <v>575</v>
      </c>
      <c r="C940" s="1192"/>
      <c r="D940" s="1678"/>
      <c r="E940" s="1699"/>
      <c r="F940" s="1063"/>
      <c r="G940" s="1189">
        <f t="shared" ref="G940:N940" si="129">SUM(G935:G939)</f>
        <v>0</v>
      </c>
      <c r="H940" s="1189">
        <f t="shared" si="129"/>
        <v>0</v>
      </c>
      <c r="I940" s="1189">
        <f t="shared" si="129"/>
        <v>0</v>
      </c>
      <c r="J940" s="2068">
        <f t="shared" si="129"/>
        <v>0</v>
      </c>
      <c r="K940" s="2102">
        <f t="shared" si="129"/>
        <v>0</v>
      </c>
      <c r="L940" s="2102">
        <f t="shared" si="129"/>
        <v>0</v>
      </c>
      <c r="M940" s="2102">
        <f t="shared" si="129"/>
        <v>0</v>
      </c>
      <c r="N940" s="2102">
        <f t="shared" si="129"/>
        <v>0</v>
      </c>
      <c r="O940" s="279"/>
      <c r="P940" s="274"/>
      <c r="Q940" s="14"/>
      <c r="R940" s="14"/>
      <c r="S940" s="14"/>
      <c r="T940" s="14"/>
      <c r="U940" s="14"/>
      <c r="V940" s="14"/>
      <c r="W940" s="14"/>
      <c r="X940" s="14"/>
      <c r="Y940" s="14"/>
      <c r="Z940" s="14"/>
      <c r="AA940" s="14"/>
      <c r="AB940" s="14"/>
      <c r="AC940" s="14"/>
      <c r="AD940" s="14"/>
      <c r="AE940" s="32"/>
      <c r="AF940" s="32"/>
      <c r="AG940" s="32"/>
      <c r="AH940" s="32"/>
      <c r="AI940" s="32"/>
      <c r="AJ940" s="32"/>
      <c r="AK940" s="32"/>
      <c r="AL940" s="32"/>
      <c r="AM940" s="32"/>
      <c r="AN940" s="32"/>
      <c r="AO940" s="32"/>
    </row>
    <row r="941" spans="1:41" ht="12.75" customHeight="1">
      <c r="A941" s="14"/>
      <c r="B941" s="1771" t="s">
        <v>576</v>
      </c>
      <c r="C941" s="1192"/>
      <c r="D941" s="1678"/>
      <c r="E941" s="1699"/>
      <c r="F941" s="1063"/>
      <c r="G941" s="1103">
        <f t="shared" ref="G941:N941" si="130">G931-G940</f>
        <v>0</v>
      </c>
      <c r="H941" s="1103">
        <f t="shared" si="130"/>
        <v>0</v>
      </c>
      <c r="I941" s="1103">
        <f t="shared" si="130"/>
        <v>0</v>
      </c>
      <c r="J941" s="1248">
        <f t="shared" si="130"/>
        <v>0</v>
      </c>
      <c r="K941" s="2102">
        <f t="shared" si="130"/>
        <v>0</v>
      </c>
      <c r="L941" s="2102">
        <f t="shared" si="130"/>
        <v>0</v>
      </c>
      <c r="M941" s="2102">
        <f t="shared" si="130"/>
        <v>0</v>
      </c>
      <c r="N941" s="2102">
        <f t="shared" si="130"/>
        <v>0</v>
      </c>
      <c r="O941" s="182"/>
      <c r="P941" s="274"/>
      <c r="Q941" s="14"/>
      <c r="R941" s="14"/>
      <c r="S941" s="14"/>
      <c r="T941" s="14"/>
      <c r="U941" s="14"/>
      <c r="V941" s="14"/>
      <c r="W941" s="14"/>
      <c r="X941" s="14"/>
      <c r="Y941" s="14"/>
      <c r="Z941" s="14"/>
      <c r="AA941" s="14"/>
      <c r="AB941" s="14"/>
      <c r="AC941" s="14"/>
      <c r="AD941" s="14"/>
      <c r="AE941" s="32"/>
      <c r="AF941" s="32"/>
      <c r="AG941" s="32"/>
      <c r="AH941" s="32"/>
      <c r="AI941" s="32"/>
      <c r="AJ941" s="32"/>
      <c r="AK941" s="32"/>
      <c r="AL941" s="32"/>
      <c r="AM941" s="32"/>
      <c r="AN941" s="32"/>
      <c r="AO941" s="32"/>
    </row>
    <row r="942" spans="1:41" ht="12.75" customHeight="1">
      <c r="A942" s="14"/>
      <c r="B942" s="1772" t="s">
        <v>506</v>
      </c>
      <c r="C942" s="1710"/>
      <c r="D942" s="1773"/>
      <c r="E942" s="1772"/>
      <c r="F942" s="1774"/>
      <c r="G942" s="1250">
        <f t="shared" ref="G942:N942" si="131">G940+G838-G795</f>
        <v>0</v>
      </c>
      <c r="H942" s="1250">
        <f t="shared" si="131"/>
        <v>0</v>
      </c>
      <c r="I942" s="1250">
        <f t="shared" si="131"/>
        <v>0</v>
      </c>
      <c r="J942" s="2005">
        <f t="shared" si="131"/>
        <v>0</v>
      </c>
      <c r="K942" s="2102">
        <f t="shared" si="131"/>
        <v>0</v>
      </c>
      <c r="L942" s="2102">
        <f t="shared" si="131"/>
        <v>0</v>
      </c>
      <c r="M942" s="2102">
        <f t="shared" si="131"/>
        <v>0</v>
      </c>
      <c r="N942" s="2102">
        <f t="shared" si="131"/>
        <v>0</v>
      </c>
      <c r="O942" s="182"/>
      <c r="P942" s="14"/>
      <c r="Q942" s="14"/>
      <c r="R942" s="14"/>
      <c r="S942" s="14"/>
      <c r="T942" s="14"/>
      <c r="U942" s="14"/>
      <c r="V942" s="14"/>
      <c r="W942" s="14"/>
      <c r="X942" s="14"/>
      <c r="Y942" s="14"/>
      <c r="Z942" s="14"/>
      <c r="AA942" s="14"/>
      <c r="AB942" s="14"/>
      <c r="AC942" s="14"/>
      <c r="AD942" s="14"/>
      <c r="AE942" s="32"/>
      <c r="AF942" s="32"/>
      <c r="AG942" s="32"/>
      <c r="AH942" s="32"/>
      <c r="AI942" s="32"/>
      <c r="AJ942" s="32"/>
      <c r="AK942" s="32"/>
      <c r="AL942" s="32"/>
      <c r="AM942" s="32"/>
      <c r="AN942" s="32"/>
      <c r="AO942" s="32"/>
    </row>
    <row r="943" spans="1:41" ht="12.75" customHeight="1">
      <c r="A943" s="14"/>
      <c r="B943" s="1764"/>
      <c r="C943" s="1192"/>
      <c r="D943" s="1678"/>
      <c r="E943" s="1699"/>
      <c r="F943" s="1063"/>
      <c r="G943" s="1226"/>
      <c r="H943" s="1767"/>
      <c r="I943" s="1767"/>
      <c r="J943" s="2067"/>
      <c r="K943" s="2102"/>
      <c r="L943" s="2102"/>
      <c r="M943" s="2102"/>
      <c r="N943" s="2102"/>
      <c r="O943" s="182"/>
      <c r="P943" s="14"/>
      <c r="Q943" s="14"/>
      <c r="R943" s="14"/>
      <c r="S943" s="14"/>
      <c r="T943" s="14"/>
      <c r="U943" s="14"/>
      <c r="V943" s="14"/>
      <c r="W943" s="14"/>
      <c r="X943" s="14"/>
      <c r="Y943" s="14"/>
      <c r="Z943" s="14"/>
      <c r="AA943" s="14"/>
      <c r="AB943" s="14"/>
      <c r="AC943" s="14"/>
      <c r="AD943" s="14"/>
      <c r="AE943" s="32"/>
      <c r="AF943" s="32"/>
      <c r="AG943" s="32"/>
      <c r="AH943" s="32"/>
      <c r="AI943" s="32"/>
      <c r="AJ943" s="32"/>
      <c r="AK943" s="32"/>
      <c r="AL943" s="32"/>
      <c r="AM943" s="32"/>
      <c r="AN943" s="32"/>
      <c r="AO943" s="32"/>
    </row>
    <row r="944" spans="1:41" ht="12.75" customHeight="1">
      <c r="A944" s="14"/>
      <c r="B944" s="1775" t="s">
        <v>577</v>
      </c>
      <c r="C944" s="1192"/>
      <c r="D944" s="1678"/>
      <c r="E944" s="1699"/>
      <c r="F944" s="1063"/>
      <c r="G944" s="1678"/>
      <c r="I944" s="1765"/>
      <c r="J944" s="2196"/>
      <c r="K944" s="2132"/>
      <c r="L944" s="2132"/>
      <c r="M944" s="2132"/>
      <c r="N944" s="2128"/>
      <c r="O944" s="277" t="s">
        <v>578</v>
      </c>
      <c r="P944" s="14"/>
      <c r="Q944" s="14"/>
      <c r="R944" s="14"/>
      <c r="S944" s="14"/>
      <c r="T944" s="14"/>
      <c r="U944" s="14"/>
      <c r="V944" s="14"/>
      <c r="W944" s="14"/>
      <c r="X944" s="14"/>
      <c r="Y944" s="14"/>
      <c r="Z944" s="14"/>
      <c r="AA944" s="14"/>
      <c r="AB944" s="14"/>
      <c r="AC944" s="14"/>
      <c r="AD944" s="14"/>
      <c r="AE944" s="32"/>
      <c r="AF944" s="32"/>
      <c r="AG944" s="32"/>
      <c r="AH944" s="32"/>
      <c r="AI944" s="32"/>
      <c r="AJ944" s="32"/>
      <c r="AK944" s="32"/>
      <c r="AL944" s="32"/>
      <c r="AM944" s="32"/>
      <c r="AN944" s="32"/>
      <c r="AO944" s="32"/>
    </row>
    <row r="945" spans="1:41" ht="12.75" customHeight="1">
      <c r="A945" s="14"/>
      <c r="B945" s="1764"/>
      <c r="C945" s="1192"/>
      <c r="D945" s="1678"/>
      <c r="E945" s="1699"/>
      <c r="F945" s="1063"/>
      <c r="G945" s="1678"/>
      <c r="H945" s="1765"/>
      <c r="I945" s="1765"/>
      <c r="J945" s="2196"/>
      <c r="K945" s="2132"/>
      <c r="L945" s="2132"/>
      <c r="M945" s="2132"/>
      <c r="N945" s="2128"/>
      <c r="O945" s="182"/>
      <c r="P945" s="14"/>
      <c r="Q945" s="14"/>
      <c r="R945" s="14"/>
      <c r="S945" s="14"/>
      <c r="T945" s="14"/>
      <c r="U945" s="14"/>
      <c r="V945" s="14"/>
      <c r="W945" s="14"/>
      <c r="X945" s="14"/>
      <c r="Y945" s="14"/>
      <c r="Z945" s="14"/>
      <c r="AA945" s="14"/>
      <c r="AB945" s="14"/>
      <c r="AC945" s="14"/>
      <c r="AD945" s="14"/>
      <c r="AE945" s="32"/>
      <c r="AF945" s="32"/>
      <c r="AG945" s="32"/>
      <c r="AH945" s="32"/>
      <c r="AI945" s="32"/>
      <c r="AJ945" s="32"/>
      <c r="AK945" s="32"/>
      <c r="AL945" s="32"/>
      <c r="AM945" s="32"/>
      <c r="AN945" s="32"/>
      <c r="AO945" s="32"/>
    </row>
    <row r="946" spans="1:41" ht="12.75" customHeight="1">
      <c r="A946" s="14"/>
      <c r="C946" s="1192"/>
      <c r="D946" s="1678"/>
      <c r="E946" s="1699"/>
      <c r="F946" s="1063"/>
      <c r="G946" s="2375">
        <v>45473</v>
      </c>
      <c r="H946" s="2376"/>
      <c r="I946" s="2376"/>
      <c r="J946" s="2377"/>
      <c r="K946" s="2371">
        <v>45107</v>
      </c>
      <c r="L946" s="2372"/>
      <c r="M946" s="2372"/>
      <c r="N946" s="2372"/>
      <c r="O946" s="209"/>
      <c r="P946" s="14"/>
      <c r="Q946" s="14"/>
      <c r="R946" s="14"/>
      <c r="S946" s="14"/>
      <c r="T946" s="14"/>
      <c r="U946" s="14"/>
      <c r="V946" s="14"/>
      <c r="W946" s="14"/>
      <c r="X946" s="14"/>
      <c r="Y946" s="14"/>
      <c r="Z946" s="14"/>
      <c r="AA946" s="14"/>
      <c r="AB946" s="14"/>
      <c r="AC946" s="14"/>
      <c r="AD946" s="14"/>
      <c r="AE946" s="32"/>
      <c r="AF946" s="32"/>
      <c r="AG946" s="32"/>
      <c r="AH946" s="32"/>
      <c r="AI946" s="32"/>
      <c r="AJ946" s="32"/>
      <c r="AK946" s="32"/>
      <c r="AL946" s="32"/>
      <c r="AM946" s="32"/>
      <c r="AN946" s="32"/>
      <c r="AO946" s="32"/>
    </row>
    <row r="947" spans="1:41" ht="36">
      <c r="A947" s="14"/>
      <c r="C947" s="1192"/>
      <c r="D947" s="1678"/>
      <c r="E947" s="1699"/>
      <c r="F947" s="1063"/>
      <c r="G947" s="43" t="s">
        <v>108</v>
      </c>
      <c r="H947" s="43" t="s">
        <v>308</v>
      </c>
      <c r="I947" s="43" t="s">
        <v>511</v>
      </c>
      <c r="J947" s="2172" t="s">
        <v>486</v>
      </c>
      <c r="K947" s="2126" t="s">
        <v>108</v>
      </c>
      <c r="L947" s="2126" t="s">
        <v>308</v>
      </c>
      <c r="M947" s="2126" t="s">
        <v>511</v>
      </c>
      <c r="N947" s="2176" t="s">
        <v>486</v>
      </c>
      <c r="O947" s="209"/>
      <c r="P947" s="14"/>
      <c r="Q947" s="14"/>
      <c r="R947" s="14"/>
      <c r="S947" s="14"/>
      <c r="T947" s="14"/>
      <c r="U947" s="14"/>
      <c r="V947" s="14"/>
      <c r="W947" s="14"/>
      <c r="X947" s="14"/>
      <c r="Y947" s="14"/>
      <c r="Z947" s="14"/>
      <c r="AA947" s="14"/>
      <c r="AB947" s="14"/>
      <c r="AC947" s="14"/>
      <c r="AD947" s="14"/>
      <c r="AE947" s="32"/>
      <c r="AF947" s="32"/>
      <c r="AG947" s="32"/>
      <c r="AH947" s="32"/>
      <c r="AI947" s="32"/>
      <c r="AJ947" s="32"/>
      <c r="AK947" s="32"/>
      <c r="AL947" s="32"/>
      <c r="AM947" s="32"/>
      <c r="AN947" s="32"/>
      <c r="AO947" s="32"/>
    </row>
    <row r="948" spans="1:41" ht="12.75" customHeight="1">
      <c r="A948" s="14"/>
      <c r="C948" s="1192"/>
      <c r="D948" s="1678"/>
      <c r="E948" s="1699"/>
      <c r="F948" s="1063"/>
      <c r="G948" s="45" t="s">
        <v>111</v>
      </c>
      <c r="H948" s="45" t="s">
        <v>111</v>
      </c>
      <c r="I948" s="45" t="s">
        <v>111</v>
      </c>
      <c r="J948" s="2106" t="s">
        <v>111</v>
      </c>
      <c r="K948" s="2127" t="s">
        <v>111</v>
      </c>
      <c r="L948" s="2127" t="s">
        <v>111</v>
      </c>
      <c r="M948" s="2127" t="s">
        <v>111</v>
      </c>
      <c r="N948" s="2127" t="s">
        <v>111</v>
      </c>
      <c r="O948" s="209"/>
      <c r="P948" s="14"/>
      <c r="Q948" s="14"/>
      <c r="R948" s="14"/>
      <c r="S948" s="14"/>
      <c r="T948" s="14"/>
      <c r="U948" s="14"/>
      <c r="V948" s="14"/>
      <c r="W948" s="14"/>
      <c r="X948" s="14"/>
      <c r="Y948" s="14"/>
      <c r="Z948" s="14"/>
      <c r="AA948" s="14"/>
      <c r="AB948" s="14"/>
      <c r="AC948" s="14"/>
      <c r="AD948" s="14"/>
      <c r="AE948" s="32"/>
      <c r="AF948" s="32"/>
      <c r="AG948" s="32"/>
      <c r="AH948" s="32"/>
      <c r="AI948" s="32"/>
      <c r="AJ948" s="32"/>
      <c r="AK948" s="32"/>
      <c r="AL948" s="32"/>
      <c r="AM948" s="32"/>
      <c r="AN948" s="32"/>
      <c r="AO948" s="32"/>
    </row>
    <row r="949" spans="1:41" ht="12.75" customHeight="1">
      <c r="A949" s="622"/>
      <c r="B949" s="1044" t="s">
        <v>579</v>
      </c>
      <c r="C949" s="1047"/>
      <c r="D949" s="626"/>
      <c r="E949" s="1044"/>
      <c r="F949" s="1044"/>
      <c r="G949" s="1045"/>
      <c r="H949" s="1785"/>
      <c r="I949" s="1843">
        <f>G949+H949</f>
        <v>0</v>
      </c>
      <c r="J949" s="1785"/>
      <c r="K949" s="2103"/>
      <c r="L949" s="2103"/>
      <c r="M949" s="2193">
        <f>K949+L949</f>
        <v>0</v>
      </c>
      <c r="N949" s="2103"/>
      <c r="O949" s="624"/>
      <c r="P949" s="622"/>
      <c r="Q949" s="622"/>
      <c r="R949" s="622"/>
      <c r="S949" s="622"/>
      <c r="T949" s="622"/>
      <c r="U949" s="622"/>
      <c r="V949" s="622"/>
      <c r="W949" s="622"/>
      <c r="X949" s="622"/>
      <c r="Y949" s="622"/>
      <c r="Z949" s="622"/>
      <c r="AA949" s="622"/>
      <c r="AB949" s="622"/>
      <c r="AC949" s="622"/>
      <c r="AD949" s="622"/>
      <c r="AE949" s="452"/>
      <c r="AF949" s="452"/>
      <c r="AG949" s="452"/>
      <c r="AH949" s="452"/>
      <c r="AI949" s="452"/>
      <c r="AJ949" s="452"/>
      <c r="AK949" s="452"/>
      <c r="AL949" s="452"/>
      <c r="AM949" s="452"/>
      <c r="AN949" s="452"/>
      <c r="AO949" s="452"/>
    </row>
    <row r="950" spans="1:41" ht="12.75" customHeight="1">
      <c r="A950" s="622"/>
      <c r="B950" s="1044" t="s">
        <v>580</v>
      </c>
      <c r="C950" s="1047"/>
      <c r="D950" s="626"/>
      <c r="E950" s="1044"/>
      <c r="F950" s="1044"/>
      <c r="G950" s="1045"/>
      <c r="H950" s="1785"/>
      <c r="I950" s="1843">
        <f>G950+H950</f>
        <v>0</v>
      </c>
      <c r="J950" s="1785"/>
      <c r="K950" s="2103"/>
      <c r="L950" s="2103"/>
      <c r="M950" s="2193">
        <f>K950+L950</f>
        <v>0</v>
      </c>
      <c r="N950" s="2103"/>
      <c r="O950" s="624"/>
      <c r="P950" s="622"/>
      <c r="Q950" s="622"/>
      <c r="R950" s="622"/>
      <c r="S950" s="622"/>
      <c r="T950" s="622"/>
      <c r="U950" s="622"/>
      <c r="V950" s="622"/>
      <c r="W950" s="622"/>
      <c r="X950" s="622"/>
      <c r="Y950" s="622"/>
      <c r="Z950" s="622"/>
      <c r="AA950" s="622"/>
      <c r="AB950" s="622"/>
      <c r="AC950" s="622"/>
      <c r="AD950" s="622"/>
      <c r="AE950" s="452"/>
      <c r="AF950" s="452"/>
      <c r="AG950" s="452"/>
      <c r="AH950" s="452"/>
      <c r="AI950" s="452"/>
      <c r="AJ950" s="452"/>
      <c r="AK950" s="452"/>
      <c r="AL950" s="452"/>
      <c r="AM950" s="452"/>
      <c r="AN950" s="452"/>
      <c r="AO950" s="452"/>
    </row>
    <row r="951" spans="1:41" ht="12.75" customHeight="1">
      <c r="A951" s="622"/>
      <c r="B951" s="1044" t="s">
        <v>581</v>
      </c>
      <c r="C951" s="1047"/>
      <c r="D951" s="626"/>
      <c r="E951" s="1044"/>
      <c r="F951" s="1044"/>
      <c r="G951" s="1045"/>
      <c r="H951" s="1785"/>
      <c r="I951" s="1843">
        <f>G951+H951</f>
        <v>0</v>
      </c>
      <c r="J951" s="1785"/>
      <c r="K951" s="2103"/>
      <c r="L951" s="2103"/>
      <c r="M951" s="2193">
        <f>K951+L951</f>
        <v>0</v>
      </c>
      <c r="N951" s="2103"/>
      <c r="O951" s="624"/>
      <c r="P951" s="622"/>
      <c r="Q951" s="622"/>
      <c r="R951" s="622"/>
      <c r="S951" s="622"/>
      <c r="T951" s="622"/>
      <c r="U951" s="622"/>
      <c r="V951" s="622"/>
      <c r="W951" s="622"/>
      <c r="X951" s="622"/>
      <c r="Y951" s="622"/>
      <c r="Z951" s="622"/>
      <c r="AA951" s="622"/>
      <c r="AB951" s="622"/>
      <c r="AC951" s="622"/>
      <c r="AD951" s="622"/>
      <c r="AE951" s="452"/>
      <c r="AF951" s="452"/>
      <c r="AG951" s="452"/>
      <c r="AH951" s="452"/>
      <c r="AI951" s="452"/>
      <c r="AJ951" s="452"/>
      <c r="AK951" s="452"/>
      <c r="AL951" s="452"/>
      <c r="AM951" s="452"/>
      <c r="AN951" s="452"/>
      <c r="AO951" s="452"/>
    </row>
    <row r="952" spans="1:41" ht="12.75" customHeight="1">
      <c r="A952" s="14"/>
      <c r="B952" s="1771" t="s">
        <v>582</v>
      </c>
      <c r="C952" s="1192"/>
      <c r="D952" s="1678"/>
      <c r="E952" s="1699"/>
      <c r="F952" s="1063"/>
      <c r="G952" s="1188">
        <f t="shared" ref="G952:N952" si="132">SUM(G949:G951)</f>
        <v>0</v>
      </c>
      <c r="H952" s="1188">
        <f t="shared" si="132"/>
        <v>0</v>
      </c>
      <c r="I952" s="1188">
        <f t="shared" si="132"/>
        <v>0</v>
      </c>
      <c r="J952" s="1992">
        <f t="shared" si="132"/>
        <v>0</v>
      </c>
      <c r="K952" s="2193">
        <f t="shared" si="132"/>
        <v>0</v>
      </c>
      <c r="L952" s="2193">
        <f t="shared" si="132"/>
        <v>0</v>
      </c>
      <c r="M952" s="2193">
        <f t="shared" si="132"/>
        <v>0</v>
      </c>
      <c r="N952" s="2193">
        <f t="shared" si="132"/>
        <v>0</v>
      </c>
      <c r="O952" s="279"/>
      <c r="P952" s="14"/>
      <c r="Q952" s="14"/>
      <c r="R952" s="14"/>
      <c r="S952" s="14"/>
      <c r="T952" s="14"/>
      <c r="U952" s="14"/>
      <c r="V952" s="14"/>
      <c r="W952" s="14"/>
      <c r="X952" s="14"/>
      <c r="Y952" s="14"/>
      <c r="Z952" s="14"/>
      <c r="AA952" s="14"/>
      <c r="AB952" s="14"/>
      <c r="AC952" s="14"/>
      <c r="AD952" s="14"/>
      <c r="AE952" s="32"/>
      <c r="AF952" s="32"/>
      <c r="AG952" s="32"/>
      <c r="AH952" s="32"/>
      <c r="AI952" s="32"/>
      <c r="AJ952" s="32"/>
      <c r="AK952" s="32"/>
      <c r="AL952" s="32"/>
      <c r="AM952" s="32"/>
      <c r="AN952" s="32"/>
      <c r="AO952" s="32"/>
    </row>
    <row r="953" spans="1:41" ht="12.75" customHeight="1">
      <c r="A953" s="14"/>
      <c r="B953" s="1764"/>
      <c r="C953" s="1192"/>
      <c r="D953" s="1678"/>
      <c r="E953" s="1699"/>
      <c r="F953" s="1063"/>
      <c r="G953" s="1678"/>
      <c r="H953" s="1765"/>
      <c r="I953" s="1765"/>
      <c r="J953" s="1766"/>
      <c r="K953" s="1192"/>
      <c r="L953" s="1192"/>
      <c r="M953" s="1192"/>
      <c r="N953" s="1064"/>
      <c r="O953" s="182"/>
      <c r="P953" s="14"/>
      <c r="Q953" s="14"/>
      <c r="R953" s="14"/>
      <c r="S953" s="14"/>
      <c r="T953" s="14"/>
      <c r="U953" s="14"/>
      <c r="V953" s="14"/>
      <c r="W953" s="14"/>
      <c r="X953" s="14"/>
      <c r="Y953" s="14"/>
      <c r="Z953" s="14"/>
      <c r="AA953" s="14"/>
      <c r="AB953" s="14"/>
      <c r="AC953" s="14"/>
      <c r="AD953" s="14"/>
      <c r="AE953" s="32"/>
      <c r="AF953" s="32"/>
      <c r="AG953" s="32"/>
      <c r="AH953" s="32"/>
      <c r="AI953" s="32"/>
      <c r="AJ953" s="32"/>
      <c r="AK953" s="32"/>
      <c r="AL953" s="32"/>
      <c r="AM953" s="32"/>
      <c r="AN953" s="32"/>
      <c r="AO953" s="32"/>
    </row>
    <row r="954" spans="1:41" ht="12.75" customHeight="1">
      <c r="A954" s="14"/>
      <c r="B954" s="1764"/>
      <c r="C954" s="1192"/>
      <c r="D954" s="1678"/>
      <c r="E954" s="1699"/>
      <c r="F954" s="1063"/>
      <c r="G954" s="1678"/>
      <c r="H954" s="1765"/>
      <c r="I954" s="1765"/>
      <c r="J954" s="1766"/>
      <c r="K954" s="1192"/>
      <c r="L954" s="1192"/>
      <c r="M954" s="1192"/>
      <c r="N954" s="1064"/>
      <c r="O954" s="182"/>
      <c r="P954" s="14"/>
      <c r="Q954" s="14"/>
      <c r="R954" s="14"/>
      <c r="S954" s="14"/>
      <c r="T954" s="14"/>
      <c r="U954" s="14"/>
      <c r="V954" s="14"/>
      <c r="W954" s="14"/>
      <c r="X954" s="14"/>
      <c r="Y954" s="14"/>
      <c r="Z954" s="14"/>
      <c r="AA954" s="14"/>
      <c r="AB954" s="14"/>
      <c r="AC954" s="14"/>
      <c r="AD954" s="14"/>
      <c r="AE954" s="32"/>
      <c r="AF954" s="32"/>
      <c r="AG954" s="32"/>
      <c r="AH954" s="32"/>
      <c r="AI954" s="32"/>
      <c r="AJ954" s="32"/>
      <c r="AK954" s="32"/>
      <c r="AL954" s="32"/>
      <c r="AM954" s="32"/>
      <c r="AN954" s="32"/>
      <c r="AO954" s="32"/>
    </row>
    <row r="955" spans="1:41" ht="12.75" customHeight="1">
      <c r="A955" s="14"/>
      <c r="B955" s="653" t="s">
        <v>321</v>
      </c>
      <c r="C955" s="654"/>
      <c r="D955" s="655"/>
      <c r="E955" s="656"/>
      <c r="F955" s="1650"/>
      <c r="G955" s="655"/>
      <c r="H955" s="657"/>
      <c r="I955" s="657"/>
      <c r="J955" s="658"/>
      <c r="K955" s="654"/>
      <c r="L955" s="654"/>
      <c r="M955" s="654"/>
      <c r="N955" s="659"/>
      <c r="O955" s="160"/>
      <c r="P955" s="14"/>
      <c r="Q955" s="12"/>
      <c r="R955" s="12"/>
      <c r="S955" s="12"/>
      <c r="T955" s="12"/>
      <c r="U955" s="12"/>
      <c r="V955" s="12"/>
      <c r="W955" s="12"/>
      <c r="X955" s="12"/>
      <c r="Y955" s="12"/>
      <c r="Z955" s="12"/>
      <c r="AA955" s="12"/>
      <c r="AB955" s="12"/>
      <c r="AC955" s="12"/>
      <c r="AD955" s="12"/>
      <c r="AE955" s="35"/>
      <c r="AF955" s="35"/>
      <c r="AG955" s="35"/>
      <c r="AH955" s="35"/>
      <c r="AI955" s="35"/>
      <c r="AJ955" s="35"/>
      <c r="AK955" s="35"/>
      <c r="AL955" s="35"/>
      <c r="AM955" s="35"/>
      <c r="AN955" s="35"/>
      <c r="AO955" s="35"/>
    </row>
    <row r="956" spans="1:41" ht="12.75" customHeight="1">
      <c r="A956" s="14"/>
      <c r="B956" s="635"/>
      <c r="C956" s="634"/>
      <c r="D956" s="636"/>
      <c r="E956" s="637"/>
      <c r="F956" s="1651"/>
      <c r="G956" s="636"/>
      <c r="H956" s="638"/>
      <c r="I956" s="638"/>
      <c r="J956" s="639"/>
      <c r="K956" s="634"/>
      <c r="L956" s="634"/>
      <c r="M956" s="634"/>
      <c r="N956" s="640"/>
      <c r="O956" s="161"/>
      <c r="P956" s="14"/>
      <c r="Q956" s="14"/>
      <c r="R956" s="14"/>
      <c r="S956" s="14"/>
      <c r="T956" s="14"/>
      <c r="U956" s="14"/>
      <c r="V956" s="14"/>
      <c r="W956" s="14"/>
      <c r="X956" s="14"/>
      <c r="Y956" s="14"/>
      <c r="Z956" s="14"/>
      <c r="AA956" s="14"/>
      <c r="AB956" s="14"/>
      <c r="AC956" s="14"/>
      <c r="AD956" s="14"/>
      <c r="AE956" s="35"/>
      <c r="AF956" s="35"/>
      <c r="AG956" s="35"/>
      <c r="AH956" s="35"/>
      <c r="AI956" s="35"/>
      <c r="AJ956" s="35"/>
      <c r="AK956" s="35"/>
      <c r="AL956" s="35"/>
      <c r="AM956" s="35"/>
      <c r="AN956" s="35"/>
      <c r="AO956" s="35"/>
    </row>
    <row r="957" spans="1:41" ht="12.75" customHeight="1">
      <c r="A957" s="14"/>
      <c r="B957" s="635"/>
      <c r="C957" s="634"/>
      <c r="D957" s="636"/>
      <c r="E957" s="637"/>
      <c r="F957" s="1651"/>
      <c r="G957" s="636"/>
      <c r="H957" s="638"/>
      <c r="I957" s="638"/>
      <c r="J957" s="639"/>
      <c r="K957" s="634"/>
      <c r="L957" s="634"/>
      <c r="M957" s="634"/>
      <c r="N957" s="640"/>
      <c r="O957" s="161"/>
      <c r="P957" s="14"/>
      <c r="Q957" s="14"/>
      <c r="R957" s="14"/>
      <c r="S957" s="14"/>
      <c r="T957" s="14"/>
      <c r="U957" s="14"/>
      <c r="V957" s="14"/>
      <c r="W957" s="14"/>
      <c r="X957" s="14"/>
      <c r="Y957" s="14"/>
      <c r="Z957" s="14"/>
      <c r="AA957" s="14"/>
      <c r="AB957" s="14"/>
      <c r="AC957" s="14"/>
      <c r="AD957" s="14"/>
      <c r="AE957" s="35"/>
      <c r="AF957" s="35"/>
      <c r="AG957" s="35"/>
      <c r="AH957" s="35"/>
      <c r="AI957" s="35"/>
      <c r="AJ957" s="35"/>
      <c r="AK957" s="35"/>
      <c r="AL957" s="35"/>
      <c r="AM957" s="35"/>
      <c r="AN957" s="35"/>
      <c r="AO957" s="35"/>
    </row>
    <row r="958" spans="1:41" ht="12.75" customHeight="1">
      <c r="A958" s="14"/>
      <c r="B958" s="635"/>
      <c r="C958" s="634"/>
      <c r="D958" s="636"/>
      <c r="E958" s="637"/>
      <c r="F958" s="1651"/>
      <c r="G958" s="636"/>
      <c r="H958" s="638"/>
      <c r="I958" s="638"/>
      <c r="J958" s="639"/>
      <c r="K958" s="634"/>
      <c r="L958" s="634"/>
      <c r="M958" s="634"/>
      <c r="N958" s="640"/>
      <c r="O958" s="161"/>
      <c r="P958" s="14"/>
      <c r="Q958" s="14"/>
      <c r="R958" s="14"/>
      <c r="S958" s="14"/>
      <c r="T958" s="14"/>
      <c r="U958" s="14"/>
      <c r="V958" s="14"/>
      <c r="W958" s="14"/>
      <c r="X958" s="14"/>
      <c r="Y958" s="14"/>
      <c r="Z958" s="14"/>
      <c r="AA958" s="14"/>
      <c r="AB958" s="14"/>
      <c r="AC958" s="14"/>
      <c r="AD958" s="14"/>
      <c r="AE958" s="35"/>
      <c r="AF958" s="35"/>
      <c r="AG958" s="35"/>
      <c r="AH958" s="35"/>
      <c r="AI958" s="35"/>
      <c r="AJ958" s="35"/>
      <c r="AK958" s="35"/>
      <c r="AL958" s="35"/>
      <c r="AM958" s="35"/>
      <c r="AN958" s="35"/>
      <c r="AO958" s="35"/>
    </row>
    <row r="959" spans="1:41" ht="12.75" customHeight="1">
      <c r="A959" s="14"/>
      <c r="B959" s="635"/>
      <c r="C959" s="634"/>
      <c r="D959" s="636"/>
      <c r="E959" s="637"/>
      <c r="F959" s="1651"/>
      <c r="G959" s="636"/>
      <c r="H959" s="638"/>
      <c r="I959" s="638"/>
      <c r="J959" s="639"/>
      <c r="K959" s="634"/>
      <c r="L959" s="634"/>
      <c r="M959" s="634"/>
      <c r="N959" s="640"/>
      <c r="O959" s="161"/>
      <c r="P959" s="14"/>
      <c r="Q959" s="14"/>
      <c r="R959" s="14"/>
      <c r="S959" s="14"/>
      <c r="T959" s="14"/>
      <c r="U959" s="14"/>
      <c r="V959" s="14"/>
      <c r="W959" s="14"/>
      <c r="X959" s="14"/>
      <c r="Y959" s="14"/>
      <c r="Z959" s="14"/>
      <c r="AA959" s="14"/>
      <c r="AB959" s="14"/>
      <c r="AC959" s="14"/>
      <c r="AD959" s="14"/>
      <c r="AE959" s="35"/>
      <c r="AF959" s="35"/>
      <c r="AG959" s="35"/>
      <c r="AH959" s="35"/>
      <c r="AI959" s="35"/>
      <c r="AJ959" s="35"/>
      <c r="AK959" s="35"/>
      <c r="AL959" s="35"/>
      <c r="AM959" s="35"/>
      <c r="AN959" s="35"/>
      <c r="AO959" s="35"/>
    </row>
    <row r="960" spans="1:41" ht="12.75" customHeight="1">
      <c r="A960" s="14"/>
      <c r="B960" s="635"/>
      <c r="C960" s="634"/>
      <c r="D960" s="636"/>
      <c r="E960" s="637"/>
      <c r="F960" s="1651"/>
      <c r="G960" s="636"/>
      <c r="H960" s="638"/>
      <c r="I960" s="638"/>
      <c r="J960" s="639"/>
      <c r="K960" s="634"/>
      <c r="L960" s="634"/>
      <c r="M960" s="634"/>
      <c r="N960" s="640"/>
      <c r="O960" s="161"/>
      <c r="P960" s="14"/>
      <c r="Q960" s="14"/>
      <c r="R960" s="14"/>
      <c r="S960" s="14"/>
      <c r="T960" s="14"/>
      <c r="U960" s="14"/>
      <c r="V960" s="14"/>
      <c r="W960" s="14"/>
      <c r="X960" s="14"/>
      <c r="Y960" s="14"/>
      <c r="Z960" s="14"/>
      <c r="AA960" s="14"/>
      <c r="AB960" s="14"/>
      <c r="AC960" s="14"/>
      <c r="AD960" s="14"/>
      <c r="AE960" s="35"/>
      <c r="AF960" s="35"/>
      <c r="AG960" s="35"/>
      <c r="AH960" s="35"/>
      <c r="AI960" s="35"/>
      <c r="AJ960" s="35"/>
      <c r="AK960" s="35"/>
      <c r="AL960" s="35"/>
      <c r="AM960" s="35"/>
      <c r="AN960" s="35"/>
      <c r="AO960" s="35"/>
    </row>
    <row r="961" spans="1:41" ht="12.75" customHeight="1">
      <c r="A961" s="14"/>
      <c r="B961" s="635"/>
      <c r="C961" s="634"/>
      <c r="D961" s="636"/>
      <c r="E961" s="637"/>
      <c r="F961" s="1651"/>
      <c r="G961" s="636"/>
      <c r="H961" s="638"/>
      <c r="I961" s="638"/>
      <c r="J961" s="639"/>
      <c r="K961" s="634"/>
      <c r="L961" s="634"/>
      <c r="M961" s="634"/>
      <c r="N961" s="640"/>
      <c r="O961" s="161"/>
      <c r="P961" s="14"/>
      <c r="Q961" s="14"/>
      <c r="R961" s="14"/>
      <c r="S961" s="14"/>
      <c r="T961" s="14"/>
      <c r="U961" s="14"/>
      <c r="V961" s="14"/>
      <c r="W961" s="14"/>
      <c r="X961" s="14"/>
      <c r="Y961" s="14"/>
      <c r="Z961" s="14"/>
      <c r="AA961" s="14"/>
      <c r="AB961" s="14"/>
      <c r="AC961" s="14"/>
      <c r="AD961" s="14"/>
      <c r="AE961" s="35"/>
      <c r="AF961" s="35"/>
      <c r="AG961" s="35"/>
      <c r="AH961" s="35"/>
      <c r="AI961" s="35"/>
      <c r="AJ961" s="35"/>
      <c r="AK961" s="35"/>
      <c r="AL961" s="35"/>
      <c r="AM961" s="35"/>
      <c r="AN961" s="35"/>
      <c r="AO961" s="35"/>
    </row>
    <row r="962" spans="1:41" ht="12.75" customHeight="1">
      <c r="A962" s="14"/>
      <c r="B962" s="635"/>
      <c r="C962" s="634"/>
      <c r="D962" s="636"/>
      <c r="E962" s="637"/>
      <c r="F962" s="1651"/>
      <c r="G962" s="636"/>
      <c r="H962" s="638"/>
      <c r="I962" s="638"/>
      <c r="J962" s="639"/>
      <c r="K962" s="634"/>
      <c r="L962" s="634"/>
      <c r="M962" s="634"/>
      <c r="N962" s="640"/>
      <c r="O962" s="161"/>
      <c r="P962" s="14"/>
      <c r="Q962" s="14"/>
      <c r="R962" s="14"/>
      <c r="S962" s="14"/>
      <c r="T962" s="14"/>
      <c r="U962" s="14"/>
      <c r="V962" s="14"/>
      <c r="W962" s="14"/>
      <c r="X962" s="14"/>
      <c r="Y962" s="14"/>
      <c r="Z962" s="14"/>
      <c r="AA962" s="14"/>
      <c r="AB962" s="14"/>
      <c r="AC962" s="14"/>
      <c r="AD962" s="14"/>
      <c r="AE962" s="35"/>
      <c r="AF962" s="35"/>
      <c r="AG962" s="35"/>
      <c r="AH962" s="35"/>
      <c r="AI962" s="35"/>
      <c r="AJ962" s="35"/>
      <c r="AK962" s="35"/>
      <c r="AL962" s="35"/>
      <c r="AM962" s="35"/>
      <c r="AN962" s="35"/>
      <c r="AO962" s="35"/>
    </row>
    <row r="963" spans="1:41" ht="12.75" customHeight="1">
      <c r="A963" s="14"/>
      <c r="B963" s="641"/>
      <c r="C963" s="634"/>
      <c r="D963" s="636"/>
      <c r="E963" s="637"/>
      <c r="F963" s="1651"/>
      <c r="G963" s="636"/>
      <c r="H963" s="638"/>
      <c r="I963" s="638"/>
      <c r="J963" s="639"/>
      <c r="K963" s="634"/>
      <c r="L963" s="634"/>
      <c r="M963" s="634"/>
      <c r="N963" s="640"/>
      <c r="O963" s="161"/>
      <c r="P963" s="14"/>
      <c r="Q963" s="14"/>
      <c r="R963" s="14"/>
      <c r="S963" s="14"/>
      <c r="T963" s="14"/>
      <c r="U963" s="14"/>
      <c r="V963" s="14"/>
      <c r="W963" s="14"/>
      <c r="X963" s="14"/>
      <c r="Y963" s="14"/>
      <c r="Z963" s="14"/>
      <c r="AA963" s="14"/>
      <c r="AB963" s="14"/>
      <c r="AC963" s="14"/>
      <c r="AD963" s="14"/>
      <c r="AE963" s="35"/>
      <c r="AF963" s="35"/>
      <c r="AG963" s="35"/>
      <c r="AH963" s="35"/>
      <c r="AI963" s="35"/>
      <c r="AJ963" s="35"/>
      <c r="AK963" s="35"/>
      <c r="AL963" s="35"/>
      <c r="AM963" s="35"/>
      <c r="AN963" s="35"/>
      <c r="AO963" s="35"/>
    </row>
    <row r="964" spans="1:41" ht="12.75" customHeight="1">
      <c r="A964" s="14"/>
      <c r="B964" s="641"/>
      <c r="C964" s="634"/>
      <c r="D964" s="636"/>
      <c r="E964" s="637"/>
      <c r="F964" s="1651"/>
      <c r="G964" s="636"/>
      <c r="H964" s="638"/>
      <c r="I964" s="638"/>
      <c r="J964" s="639"/>
      <c r="K964" s="634"/>
      <c r="L964" s="634"/>
      <c r="M964" s="634"/>
      <c r="N964" s="640"/>
      <c r="O964" s="161"/>
      <c r="P964" s="14"/>
      <c r="Q964" s="14"/>
      <c r="R964" s="14"/>
      <c r="S964" s="14"/>
      <c r="T964" s="14"/>
      <c r="U964" s="14"/>
      <c r="V964" s="14"/>
      <c r="W964" s="14"/>
      <c r="X964" s="14"/>
      <c r="Y964" s="14"/>
      <c r="Z964" s="14"/>
      <c r="AA964" s="14"/>
      <c r="AB964" s="14"/>
      <c r="AC964" s="14"/>
      <c r="AD964" s="14"/>
      <c r="AE964" s="35"/>
      <c r="AF964" s="35"/>
      <c r="AG964" s="35"/>
      <c r="AH964" s="35"/>
      <c r="AI964" s="35"/>
      <c r="AJ964" s="35"/>
      <c r="AK964" s="35"/>
      <c r="AL964" s="35"/>
      <c r="AM964" s="35"/>
      <c r="AN964" s="35"/>
      <c r="AO964" s="35"/>
    </row>
    <row r="965" spans="1:41" ht="12.75" customHeight="1">
      <c r="A965" s="14"/>
      <c r="B965" s="642"/>
      <c r="C965" s="643"/>
      <c r="D965" s="644"/>
      <c r="E965" s="645"/>
      <c r="F965" s="783"/>
      <c r="G965" s="644"/>
      <c r="H965" s="646"/>
      <c r="I965" s="646"/>
      <c r="J965" s="647"/>
      <c r="K965" s="643"/>
      <c r="L965" s="643"/>
      <c r="M965" s="643"/>
      <c r="N965" s="648"/>
      <c r="O965" s="162"/>
      <c r="P965" s="14"/>
      <c r="Q965" s="14"/>
      <c r="R965" s="14"/>
      <c r="S965" s="14"/>
      <c r="T965" s="14"/>
      <c r="U965" s="14"/>
      <c r="V965" s="14"/>
      <c r="W965" s="14"/>
      <c r="X965" s="14"/>
      <c r="Y965" s="14"/>
      <c r="Z965" s="14"/>
      <c r="AA965" s="14"/>
      <c r="AB965" s="14"/>
      <c r="AC965" s="14"/>
      <c r="AD965" s="14"/>
      <c r="AE965" s="35"/>
      <c r="AF965" s="35"/>
      <c r="AG965" s="35"/>
      <c r="AH965" s="35"/>
      <c r="AI965" s="35"/>
      <c r="AJ965" s="35"/>
      <c r="AK965" s="35"/>
      <c r="AL965" s="35"/>
      <c r="AM965" s="35"/>
      <c r="AN965" s="35"/>
      <c r="AO965" s="35"/>
    </row>
    <row r="966" spans="1:41" ht="12.75" customHeight="1">
      <c r="A966" s="32"/>
      <c r="B966" s="612" t="s">
        <v>2002</v>
      </c>
      <c r="C966" s="32"/>
      <c r="D966" s="32"/>
      <c r="E966" s="32"/>
      <c r="F966" s="452"/>
      <c r="G966" s="32"/>
      <c r="H966" s="32"/>
      <c r="I966" s="32"/>
      <c r="J966" s="32"/>
      <c r="K966" s="32"/>
      <c r="L966" s="32"/>
      <c r="M966" s="32"/>
      <c r="N966" s="32"/>
      <c r="O966" s="117"/>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row>
    <row r="967" spans="1:41" ht="12.75" customHeight="1">
      <c r="A967" s="32"/>
      <c r="B967" s="32"/>
      <c r="C967" s="32"/>
      <c r="D967" s="32"/>
      <c r="E967" s="32"/>
      <c r="F967" s="452"/>
      <c r="G967" s="32"/>
      <c r="H967" s="32"/>
      <c r="I967" s="32"/>
      <c r="J967" s="32"/>
      <c r="K967" s="32"/>
      <c r="L967" s="32"/>
      <c r="M967" s="32"/>
      <c r="N967" s="32"/>
      <c r="O967" s="117"/>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row>
    <row r="968" spans="1:41" ht="12.75" customHeight="1">
      <c r="A968" s="10" t="s">
        <v>22</v>
      </c>
      <c r="B968" s="9" t="s">
        <v>23</v>
      </c>
      <c r="C968" s="32"/>
      <c r="D968" s="32"/>
      <c r="E968" s="32"/>
      <c r="F968" s="452"/>
      <c r="G968" s="32"/>
      <c r="H968" s="32"/>
      <c r="I968" s="32"/>
      <c r="J968" s="32"/>
      <c r="K968" s="32"/>
      <c r="L968" s="32"/>
      <c r="M968" s="32"/>
      <c r="N968" s="32"/>
      <c r="O968" s="117"/>
      <c r="P968" s="32"/>
      <c r="Q968" s="32" t="s">
        <v>583</v>
      </c>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row>
    <row r="969" spans="1:41" ht="12.75" customHeight="1">
      <c r="A969" s="14"/>
      <c r="B969" s="89"/>
      <c r="C969" s="32"/>
      <c r="D969" s="32"/>
      <c r="E969" s="32"/>
      <c r="F969" s="452"/>
      <c r="G969" s="2375">
        <v>45473</v>
      </c>
      <c r="H969" s="2376"/>
      <c r="I969" s="2376"/>
      <c r="J969" s="2377"/>
      <c r="K969" s="2371">
        <v>45107</v>
      </c>
      <c r="L969" s="2372"/>
      <c r="M969" s="2372"/>
      <c r="N969" s="2372"/>
      <c r="O969" s="119"/>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row>
    <row r="970" spans="1:41" ht="36">
      <c r="A970" s="14"/>
      <c r="B970" s="89"/>
      <c r="C970" s="32"/>
      <c r="D970" s="32"/>
      <c r="E970" s="32"/>
      <c r="F970" s="452"/>
      <c r="G970" s="43" t="s">
        <v>108</v>
      </c>
      <c r="H970" s="43" t="s">
        <v>308</v>
      </c>
      <c r="I970" s="43" t="s">
        <v>511</v>
      </c>
      <c r="J970" s="2172" t="s">
        <v>486</v>
      </c>
      <c r="K970" s="2126" t="s">
        <v>108</v>
      </c>
      <c r="L970" s="2126" t="s">
        <v>308</v>
      </c>
      <c r="M970" s="2126" t="s">
        <v>511</v>
      </c>
      <c r="N970" s="2176" t="s">
        <v>486</v>
      </c>
      <c r="O970" s="119"/>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row>
    <row r="971" spans="1:41" ht="12.75" customHeight="1">
      <c r="A971" s="14"/>
      <c r="B971" s="89"/>
      <c r="C971" s="32"/>
      <c r="D971" s="32"/>
      <c r="E971" s="32"/>
      <c r="F971" s="452"/>
      <c r="G971" s="45" t="s">
        <v>111</v>
      </c>
      <c r="H971" s="45" t="s">
        <v>111</v>
      </c>
      <c r="I971" s="45" t="s">
        <v>111</v>
      </c>
      <c r="J971" s="2106" t="s">
        <v>111</v>
      </c>
      <c r="K971" s="2127" t="s">
        <v>111</v>
      </c>
      <c r="L971" s="2127" t="s">
        <v>111</v>
      </c>
      <c r="M971" s="2168" t="s">
        <v>111</v>
      </c>
      <c r="N971" s="2127" t="s">
        <v>111</v>
      </c>
      <c r="O971" s="119"/>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row>
    <row r="972" spans="1:41" ht="12.75" customHeight="1">
      <c r="A972" s="14"/>
      <c r="B972" s="89"/>
      <c r="C972" s="32"/>
      <c r="D972" s="32"/>
      <c r="E972" s="32"/>
      <c r="F972" s="452"/>
      <c r="G972" s="874"/>
      <c r="H972" s="874"/>
      <c r="I972" s="874"/>
      <c r="J972" s="2199"/>
      <c r="K972" s="2154"/>
      <c r="L972" s="2154"/>
      <c r="M972" s="2158"/>
      <c r="N972" s="2154"/>
      <c r="O972" s="119"/>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row>
    <row r="973" spans="1:41" ht="12.75" customHeight="1">
      <c r="A973" s="14"/>
      <c r="B973" s="281" t="s">
        <v>584</v>
      </c>
      <c r="C973" s="32"/>
      <c r="E973" s="32"/>
      <c r="F973" s="452"/>
      <c r="G973" s="870"/>
      <c r="H973" s="870"/>
      <c r="I973" s="870"/>
      <c r="J973" s="1092"/>
      <c r="K973" s="2102"/>
      <c r="L973" s="2102"/>
      <c r="M973" s="2102"/>
      <c r="N973" s="2102"/>
      <c r="O973" s="117" t="s">
        <v>585</v>
      </c>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row>
    <row r="974" spans="1:41" ht="12.75" customHeight="1">
      <c r="A974" s="14"/>
      <c r="B974" s="89" t="s">
        <v>586</v>
      </c>
      <c r="C974" s="32"/>
      <c r="D974" s="32"/>
      <c r="E974" s="32"/>
      <c r="F974" s="452"/>
      <c r="G974" s="887"/>
      <c r="H974" s="888"/>
      <c r="I974" s="932">
        <f>G974+H974</f>
        <v>0</v>
      </c>
      <c r="J974" s="1785"/>
      <c r="K974" s="2103"/>
      <c r="L974" s="2103"/>
      <c r="M974" s="2193">
        <f>K974+L974</f>
        <v>0</v>
      </c>
      <c r="N974" s="2103"/>
      <c r="O974" s="117"/>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row>
    <row r="975" spans="1:41" ht="12.75" customHeight="1">
      <c r="A975" s="14"/>
      <c r="B975" s="89" t="s">
        <v>252</v>
      </c>
      <c r="C975" s="32"/>
      <c r="D975" s="32"/>
      <c r="E975" s="32"/>
      <c r="F975" s="452"/>
      <c r="G975" s="887"/>
      <c r="H975" s="888"/>
      <c r="I975" s="932">
        <f>G975+H975</f>
        <v>0</v>
      </c>
      <c r="J975" s="1785"/>
      <c r="K975" s="2103"/>
      <c r="L975" s="2103"/>
      <c r="M975" s="2193">
        <f>K975+L975</f>
        <v>0</v>
      </c>
      <c r="N975" s="2103"/>
      <c r="O975" s="117"/>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row>
    <row r="976" spans="1:41" ht="12.75" customHeight="1">
      <c r="A976" s="14"/>
      <c r="B976" s="89" t="s">
        <v>3259</v>
      </c>
      <c r="C976" s="32"/>
      <c r="D976" s="32"/>
      <c r="E976" s="32"/>
      <c r="F976" s="452"/>
      <c r="G976" s="887"/>
      <c r="H976" s="888"/>
      <c r="I976" s="932">
        <f>G976+H976</f>
        <v>0</v>
      </c>
      <c r="J976" s="1785"/>
      <c r="K976" s="2103"/>
      <c r="L976" s="2103"/>
      <c r="M976" s="2193">
        <f>K976+L976</f>
        <v>0</v>
      </c>
      <c r="N976" s="2103"/>
      <c r="O976" s="117"/>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row>
    <row r="977" spans="1:41" ht="12.75" customHeight="1" thickBot="1">
      <c r="A977" s="14"/>
      <c r="B977" s="9" t="s">
        <v>198</v>
      </c>
      <c r="C977" s="32"/>
      <c r="D977" s="32"/>
      <c r="E977" s="32"/>
      <c r="F977" s="452"/>
      <c r="G977" s="873">
        <f t="shared" ref="G977:N977" si="133">SUM(G974:G976)</f>
        <v>0</v>
      </c>
      <c r="H977" s="873">
        <f t="shared" si="133"/>
        <v>0</v>
      </c>
      <c r="I977" s="873">
        <f t="shared" si="133"/>
        <v>0</v>
      </c>
      <c r="J977" s="1659">
        <f t="shared" si="133"/>
        <v>0</v>
      </c>
      <c r="K977" s="2102">
        <f t="shared" si="133"/>
        <v>0</v>
      </c>
      <c r="L977" s="2102">
        <f t="shared" si="133"/>
        <v>0</v>
      </c>
      <c r="M977" s="2102">
        <f t="shared" si="133"/>
        <v>0</v>
      </c>
      <c r="N977" s="2102">
        <f t="shared" si="133"/>
        <v>0</v>
      </c>
      <c r="O977" s="126"/>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row>
    <row r="978" spans="1:41" ht="12.75" customHeight="1" thickTop="1">
      <c r="A978" s="14"/>
      <c r="B978" s="9"/>
      <c r="C978" s="58"/>
      <c r="D978" s="58"/>
      <c r="E978" s="58"/>
      <c r="F978" s="452"/>
      <c r="G978" s="58"/>
      <c r="H978" s="58"/>
      <c r="I978" s="58"/>
      <c r="J978" s="452"/>
      <c r="K978" s="2128"/>
      <c r="L978" s="2128"/>
      <c r="M978" s="2128"/>
      <c r="N978" s="2128"/>
      <c r="O978" s="116"/>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row>
    <row r="979" spans="1:41" ht="12.75" customHeight="1">
      <c r="A979" s="282"/>
      <c r="B979" s="283" t="s">
        <v>587</v>
      </c>
      <c r="C979" s="171"/>
      <c r="D979" s="171"/>
      <c r="E979" s="171"/>
      <c r="F979" s="1646"/>
      <c r="G979" s="171"/>
      <c r="H979" s="171"/>
      <c r="I979" s="171"/>
      <c r="J979" s="171"/>
      <c r="K979" s="452"/>
      <c r="L979" s="2200"/>
      <c r="M979" s="2200"/>
      <c r="N979" s="2201"/>
      <c r="O979" s="241" t="s">
        <v>588</v>
      </c>
      <c r="P979" s="60"/>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row>
    <row r="980" spans="1:41" ht="12.75" customHeight="1">
      <c r="A980" s="282"/>
      <c r="B980" s="690"/>
      <c r="C980" s="650"/>
      <c r="D980" s="650"/>
      <c r="E980" s="650"/>
      <c r="F980" s="813"/>
      <c r="G980" s="650"/>
      <c r="H980" s="650"/>
      <c r="I980" s="650"/>
      <c r="J980" s="650"/>
      <c r="K980" s="650"/>
      <c r="L980" s="661"/>
      <c r="M980" s="661"/>
      <c r="N980" s="662"/>
      <c r="O980" s="216"/>
      <c r="P980" s="284"/>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row>
    <row r="981" spans="1:41" ht="12.75" customHeight="1">
      <c r="A981" s="282"/>
      <c r="B981" s="691"/>
      <c r="C981" s="664"/>
      <c r="D981" s="664"/>
      <c r="E981" s="664"/>
      <c r="F981" s="733"/>
      <c r="G981" s="664"/>
      <c r="H981" s="664"/>
      <c r="I981" s="664"/>
      <c r="J981" s="664"/>
      <c r="K981" s="664"/>
      <c r="L981" s="666"/>
      <c r="M981" s="666"/>
      <c r="N981" s="667"/>
      <c r="O981" s="285"/>
      <c r="P981" s="284"/>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row>
    <row r="982" spans="1:41" ht="12.75" customHeight="1">
      <c r="A982" s="282"/>
      <c r="B982" s="72"/>
      <c r="C982" s="286"/>
      <c r="D982" s="286"/>
      <c r="E982" s="286"/>
      <c r="F982" s="452"/>
      <c r="G982" s="286"/>
      <c r="H982" s="286"/>
      <c r="I982" s="286"/>
      <c r="J982" s="286"/>
      <c r="K982" s="286"/>
      <c r="L982" s="287"/>
      <c r="M982" s="287"/>
      <c r="N982" s="288"/>
      <c r="O982" s="119"/>
      <c r="P982" s="60"/>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row>
    <row r="983" spans="1:41" ht="12.75" customHeight="1">
      <c r="A983" s="622"/>
      <c r="B983" s="72"/>
      <c r="C983" s="452"/>
      <c r="D983" s="452"/>
      <c r="E983" s="452"/>
      <c r="F983" s="452"/>
      <c r="G983" s="2375">
        <v>45473</v>
      </c>
      <c r="H983" s="2376"/>
      <c r="I983" s="2376"/>
      <c r="J983" s="2377"/>
      <c r="K983" s="2371">
        <v>45107</v>
      </c>
      <c r="L983" s="2372"/>
      <c r="M983" s="2372"/>
      <c r="N983" s="2372"/>
      <c r="O983" s="119"/>
      <c r="P983" s="452"/>
      <c r="Q983" s="452"/>
      <c r="R983" s="452"/>
      <c r="S983" s="452"/>
      <c r="T983" s="452"/>
      <c r="U983" s="452"/>
      <c r="V983" s="452"/>
      <c r="W983" s="452"/>
      <c r="X983" s="452"/>
      <c r="Y983" s="452"/>
      <c r="Z983" s="452"/>
      <c r="AA983" s="452"/>
      <c r="AB983" s="452"/>
      <c r="AC983" s="452"/>
      <c r="AD983" s="452"/>
      <c r="AE983" s="452"/>
      <c r="AF983" s="452"/>
      <c r="AG983" s="452"/>
      <c r="AH983" s="452"/>
      <c r="AI983" s="452"/>
      <c r="AJ983" s="452"/>
      <c r="AK983" s="452"/>
      <c r="AL983" s="452"/>
      <c r="AM983" s="452"/>
      <c r="AN983" s="452"/>
      <c r="AO983" s="452"/>
    </row>
    <row r="984" spans="1:41" ht="36">
      <c r="A984" s="622"/>
      <c r="B984" s="72"/>
      <c r="C984" s="452"/>
      <c r="D984" s="452"/>
      <c r="E984" s="452"/>
      <c r="F984" s="452"/>
      <c r="G984" s="43" t="s">
        <v>108</v>
      </c>
      <c r="H984" s="43" t="s">
        <v>308</v>
      </c>
      <c r="I984" s="43" t="s">
        <v>511</v>
      </c>
      <c r="J984" s="2172" t="s">
        <v>486</v>
      </c>
      <c r="K984" s="2126" t="s">
        <v>108</v>
      </c>
      <c r="L984" s="2126" t="s">
        <v>308</v>
      </c>
      <c r="M984" s="2126" t="s">
        <v>511</v>
      </c>
      <c r="N984" s="2176" t="s">
        <v>486</v>
      </c>
      <c r="O984" s="119"/>
      <c r="P984" s="452"/>
      <c r="Q984" s="452"/>
      <c r="R984" s="452"/>
      <c r="S984" s="452"/>
      <c r="T984" s="452"/>
      <c r="U984" s="452"/>
      <c r="V984" s="452"/>
      <c r="W984" s="452"/>
      <c r="X984" s="452"/>
      <c r="Y984" s="452"/>
      <c r="Z984" s="452"/>
      <c r="AA984" s="452"/>
      <c r="AB984" s="452"/>
      <c r="AC984" s="452"/>
      <c r="AD984" s="452"/>
      <c r="AE984" s="452"/>
      <c r="AF984" s="452"/>
      <c r="AG984" s="452"/>
      <c r="AH984" s="452"/>
      <c r="AI984" s="452"/>
      <c r="AJ984" s="452"/>
      <c r="AK984" s="452"/>
      <c r="AL984" s="452"/>
      <c r="AM984" s="452"/>
      <c r="AN984" s="452"/>
      <c r="AO984" s="452"/>
    </row>
    <row r="985" spans="1:41">
      <c r="A985" s="14" t="s">
        <v>589</v>
      </c>
      <c r="B985" s="289" t="s">
        <v>590</v>
      </c>
      <c r="C985" s="71"/>
      <c r="D985" s="71"/>
      <c r="E985" s="452"/>
      <c r="F985" s="452"/>
      <c r="G985" s="45" t="s">
        <v>111</v>
      </c>
      <c r="H985" s="45" t="s">
        <v>111</v>
      </c>
      <c r="I985" s="45" t="s">
        <v>111</v>
      </c>
      <c r="J985" s="2106" t="s">
        <v>111</v>
      </c>
      <c r="K985" s="2127" t="s">
        <v>111</v>
      </c>
      <c r="L985" s="2127" t="s">
        <v>111</v>
      </c>
      <c r="M985" s="2168" t="s">
        <v>111</v>
      </c>
      <c r="N985" s="2127" t="s">
        <v>111</v>
      </c>
      <c r="O985" s="119"/>
      <c r="P985" s="452"/>
      <c r="Q985" s="452"/>
      <c r="R985" s="452"/>
      <c r="S985" s="452"/>
      <c r="T985" s="452"/>
      <c r="U985" s="452"/>
      <c r="V985" s="452"/>
      <c r="W985" s="452"/>
      <c r="X985" s="452"/>
      <c r="Y985" s="452"/>
      <c r="Z985" s="452"/>
      <c r="AA985" s="452"/>
      <c r="AB985" s="452"/>
      <c r="AC985" s="452"/>
      <c r="AD985" s="452"/>
      <c r="AE985" s="452"/>
      <c r="AF985" s="452"/>
      <c r="AG985" s="452"/>
      <c r="AH985" s="452"/>
      <c r="AI985" s="452"/>
      <c r="AJ985" s="452"/>
      <c r="AK985" s="452"/>
      <c r="AL985" s="452"/>
      <c r="AM985" s="452"/>
      <c r="AN985" s="452"/>
      <c r="AO985" s="452"/>
    </row>
    <row r="986" spans="1:41" ht="12.75" customHeight="1">
      <c r="A986" s="32"/>
      <c r="B986" s="14" t="s">
        <v>474</v>
      </c>
      <c r="D986" s="32"/>
      <c r="E986" s="32"/>
      <c r="F986" s="452"/>
      <c r="G986" s="32"/>
      <c r="H986" s="32"/>
      <c r="I986" s="32"/>
      <c r="J986" s="452"/>
      <c r="K986" s="2128"/>
      <c r="L986" s="2127"/>
      <c r="M986" s="2127"/>
      <c r="N986" s="2127"/>
      <c r="O986" s="117" t="s">
        <v>585</v>
      </c>
      <c r="P986" s="32"/>
      <c r="Q986" s="32" t="s">
        <v>591</v>
      </c>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row>
    <row r="987" spans="1:41" ht="12.75" customHeight="1">
      <c r="A987" s="32"/>
      <c r="B987" s="14"/>
      <c r="C987" s="32"/>
      <c r="D987" s="32"/>
      <c r="E987" s="32"/>
      <c r="F987" s="452"/>
      <c r="G987" s="32"/>
      <c r="H987" s="32"/>
      <c r="I987" s="32"/>
      <c r="J987" s="452"/>
      <c r="K987" s="2128"/>
      <c r="L987" s="2127"/>
      <c r="M987" s="2127"/>
      <c r="N987" s="2127"/>
      <c r="O987" s="117"/>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row>
    <row r="988" spans="1:41" ht="12.75" customHeight="1">
      <c r="A988" s="32"/>
      <c r="B988" s="32" t="s">
        <v>592</v>
      </c>
      <c r="C988" s="32"/>
      <c r="D988" s="32"/>
      <c r="E988" s="32"/>
      <c r="F988" s="452"/>
      <c r="G988" s="933"/>
      <c r="H988" s="933"/>
      <c r="I988" s="933"/>
      <c r="J988" s="1038"/>
      <c r="K988" s="2204"/>
      <c r="L988" s="2204"/>
      <c r="M988" s="2204"/>
      <c r="N988" s="2204"/>
      <c r="O988" s="117"/>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row>
    <row r="989" spans="1:41" ht="12.75" customHeight="1">
      <c r="A989" s="32"/>
      <c r="B989" s="32" t="s">
        <v>593</v>
      </c>
      <c r="C989" s="32"/>
      <c r="D989" s="32"/>
      <c r="E989" s="32"/>
      <c r="F989" s="452"/>
      <c r="G989" s="933"/>
      <c r="H989" s="933"/>
      <c r="I989" s="933"/>
      <c r="J989" s="1038"/>
      <c r="K989" s="2204"/>
      <c r="L989" s="2204"/>
      <c r="M989" s="2204"/>
      <c r="N989" s="2204"/>
      <c r="O989" s="117"/>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row>
    <row r="990" spans="1:41" ht="12.75" customHeight="1">
      <c r="A990" s="32"/>
      <c r="B990" s="32" t="s">
        <v>594</v>
      </c>
      <c r="C990" s="32"/>
      <c r="D990" s="32"/>
      <c r="E990" s="32"/>
      <c r="F990" s="452"/>
      <c r="G990" s="933"/>
      <c r="H990" s="933"/>
      <c r="I990" s="933"/>
      <c r="J990" s="1038"/>
      <c r="K990" s="2204"/>
      <c r="L990" s="2204"/>
      <c r="M990" s="2204"/>
      <c r="N990" s="2204"/>
      <c r="O990" s="117"/>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row>
    <row r="991" spans="1:41" ht="12.75" customHeight="1">
      <c r="A991" s="32"/>
      <c r="B991" s="32" t="s">
        <v>595</v>
      </c>
      <c r="C991" s="32"/>
      <c r="D991" s="32"/>
      <c r="E991" s="32"/>
      <c r="F991" s="452"/>
      <c r="G991" s="933"/>
      <c r="H991" s="933"/>
      <c r="I991" s="933"/>
      <c r="J991" s="1038"/>
      <c r="K991" s="2204"/>
      <c r="L991" s="2204"/>
      <c r="M991" s="2204"/>
      <c r="N991" s="2204"/>
      <c r="O991" s="117"/>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row>
    <row r="992" spans="1:41" ht="12.75" customHeight="1">
      <c r="A992" s="32"/>
      <c r="B992" s="32" t="s">
        <v>596</v>
      </c>
      <c r="C992" s="32"/>
      <c r="D992" s="32"/>
      <c r="E992" s="32"/>
      <c r="F992" s="452"/>
      <c r="G992" s="933"/>
      <c r="H992" s="933"/>
      <c r="I992" s="933"/>
      <c r="J992" s="1038"/>
      <c r="K992" s="2204"/>
      <c r="L992" s="2204"/>
      <c r="M992" s="2204"/>
      <c r="N992" s="2204"/>
      <c r="O992" s="117"/>
      <c r="P992" s="32"/>
      <c r="Q992" s="32"/>
      <c r="R992" s="32"/>
      <c r="S992" s="32"/>
      <c r="T992" s="32"/>
      <c r="U992" s="290" t="s">
        <v>597</v>
      </c>
      <c r="V992" s="291"/>
      <c r="W992" s="291"/>
      <c r="X992" s="292"/>
      <c r="Y992" s="290" t="s">
        <v>597</v>
      </c>
      <c r="Z992" s="291"/>
      <c r="AA992" s="291"/>
      <c r="AB992" s="292"/>
      <c r="AC992" s="32"/>
      <c r="AD992" s="32"/>
      <c r="AE992" s="32"/>
      <c r="AF992" s="32"/>
      <c r="AG992" s="32"/>
      <c r="AH992" s="32"/>
      <c r="AI992" s="32"/>
      <c r="AJ992" s="32"/>
      <c r="AK992" s="32"/>
      <c r="AL992" s="32"/>
      <c r="AM992" s="32"/>
      <c r="AN992" s="32"/>
      <c r="AO992" s="32"/>
    </row>
    <row r="993" spans="1:41" ht="12.75" customHeight="1">
      <c r="A993" s="32"/>
      <c r="B993" s="32" t="s">
        <v>598</v>
      </c>
      <c r="C993" s="32"/>
      <c r="D993" s="32"/>
      <c r="E993" s="32"/>
      <c r="F993" s="452"/>
      <c r="G993" s="933"/>
      <c r="H993" s="933"/>
      <c r="I993" s="933"/>
      <c r="J993" s="1038"/>
      <c r="K993" s="2204"/>
      <c r="L993" s="2204"/>
      <c r="M993" s="2204"/>
      <c r="N993" s="2204"/>
      <c r="O993" s="117"/>
      <c r="P993" s="32"/>
      <c r="Q993" s="32"/>
      <c r="R993" s="32"/>
      <c r="S993" s="32"/>
      <c r="T993" s="32"/>
      <c r="U993" s="293">
        <v>44742</v>
      </c>
      <c r="V993" s="294"/>
      <c r="W993" s="294"/>
      <c r="X993" s="295"/>
      <c r="Y993" s="293">
        <v>44377</v>
      </c>
      <c r="Z993" s="294"/>
      <c r="AA993" s="294"/>
      <c r="AB993" s="295"/>
      <c r="AC993" s="32"/>
      <c r="AD993" s="32"/>
      <c r="AE993" s="32"/>
      <c r="AF993" s="32"/>
      <c r="AG993" s="32"/>
      <c r="AH993" s="32"/>
      <c r="AI993" s="32"/>
      <c r="AJ993" s="32"/>
      <c r="AK993" s="32"/>
      <c r="AL993" s="32"/>
      <c r="AM993" s="32"/>
      <c r="AN993" s="32"/>
      <c r="AO993" s="32"/>
    </row>
    <row r="994" spans="1:41" ht="12.75" customHeight="1">
      <c r="A994" s="32"/>
      <c r="B994" s="32" t="s">
        <v>599</v>
      </c>
      <c r="C994" s="32"/>
      <c r="D994" s="32"/>
      <c r="E994" s="32"/>
      <c r="F994" s="452"/>
      <c r="G994" s="933"/>
      <c r="H994" s="933"/>
      <c r="I994" s="933"/>
      <c r="J994" s="1038"/>
      <c r="K994" s="2204"/>
      <c r="L994" s="2204"/>
      <c r="M994" s="2204"/>
      <c r="N994" s="2204"/>
      <c r="O994" s="117"/>
      <c r="P994" s="32"/>
      <c r="Q994" s="32"/>
      <c r="R994" s="32"/>
      <c r="S994" s="32"/>
      <c r="T994" s="32"/>
      <c r="U994" s="43" t="s">
        <v>108</v>
      </c>
      <c r="V994" s="43" t="s">
        <v>308</v>
      </c>
      <c r="W994" s="43" t="s">
        <v>109</v>
      </c>
      <c r="X994" s="43" t="s">
        <v>110</v>
      </c>
      <c r="Y994" s="43" t="s">
        <v>108</v>
      </c>
      <c r="Z994" s="43" t="s">
        <v>308</v>
      </c>
      <c r="AA994" s="43" t="s">
        <v>109</v>
      </c>
      <c r="AB994" s="43" t="s">
        <v>110</v>
      </c>
      <c r="AC994" s="32"/>
      <c r="AD994" s="32"/>
      <c r="AE994" s="32"/>
      <c r="AF994" s="32"/>
      <c r="AG994" s="32"/>
      <c r="AH994" s="32"/>
      <c r="AI994" s="32"/>
      <c r="AJ994" s="32"/>
      <c r="AK994" s="32"/>
      <c r="AL994" s="32"/>
      <c r="AM994" s="32"/>
      <c r="AN994" s="32"/>
      <c r="AO994" s="32"/>
    </row>
    <row r="995" spans="1:41" ht="12.75" customHeight="1">
      <c r="A995" s="32"/>
      <c r="B995" s="35" t="s">
        <v>600</v>
      </c>
      <c r="C995" s="32"/>
      <c r="D995" s="32"/>
      <c r="E995" s="32"/>
      <c r="F995" s="452"/>
      <c r="G995" s="933"/>
      <c r="H995" s="933"/>
      <c r="I995" s="933"/>
      <c r="J995" s="1038"/>
      <c r="K995" s="2204"/>
      <c r="L995" s="2204"/>
      <c r="M995" s="2204"/>
      <c r="N995" s="2204"/>
      <c r="O995" s="117"/>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row>
    <row r="996" spans="1:41" ht="12.75" customHeight="1">
      <c r="A996" s="32"/>
      <c r="B996" s="650" t="s">
        <v>228</v>
      </c>
      <c r="C996" s="32"/>
      <c r="D996" s="32"/>
      <c r="E996" s="32"/>
      <c r="F996" s="452"/>
      <c r="G996" s="933"/>
      <c r="H996" s="933"/>
      <c r="I996" s="933"/>
      <c r="J996" s="1038"/>
      <c r="K996" s="2204"/>
      <c r="L996" s="2204"/>
      <c r="M996" s="2204"/>
      <c r="N996" s="2204"/>
      <c r="O996" s="117"/>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row>
    <row r="997" spans="1:41" ht="12.75" customHeight="1" thickBot="1">
      <c r="A997" s="14"/>
      <c r="B997" s="14"/>
      <c r="C997" s="14"/>
      <c r="D997" s="14"/>
      <c r="E997" s="14"/>
      <c r="F997" s="622"/>
      <c r="G997" s="894">
        <f t="shared" ref="G997:N997" si="134">SUM(G988:G996)</f>
        <v>0</v>
      </c>
      <c r="H997" s="894">
        <f t="shared" si="134"/>
        <v>0</v>
      </c>
      <c r="I997" s="894">
        <f t="shared" si="134"/>
        <v>0</v>
      </c>
      <c r="J997" s="2202">
        <f t="shared" si="134"/>
        <v>0</v>
      </c>
      <c r="K997" s="2147">
        <f t="shared" si="134"/>
        <v>0</v>
      </c>
      <c r="L997" s="2147">
        <f t="shared" si="134"/>
        <v>0</v>
      </c>
      <c r="M997" s="2147">
        <f t="shared" si="134"/>
        <v>0</v>
      </c>
      <c r="N997" s="2147">
        <f t="shared" si="134"/>
        <v>0</v>
      </c>
      <c r="O997" s="122"/>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row>
    <row r="998" spans="1:41" ht="12.75" customHeight="1" thickTop="1">
      <c r="A998" s="296"/>
      <c r="B998" s="85" t="s">
        <v>326</v>
      </c>
      <c r="C998" s="296"/>
      <c r="D998" s="296"/>
      <c r="E998" s="296"/>
      <c r="F998" s="1665"/>
      <c r="G998" s="934">
        <f t="shared" ref="G998:N998" si="135">G974-G997</f>
        <v>0</v>
      </c>
      <c r="H998" s="934">
        <f t="shared" si="135"/>
        <v>0</v>
      </c>
      <c r="I998" s="934">
        <f t="shared" si="135"/>
        <v>0</v>
      </c>
      <c r="J998" s="2203">
        <f t="shared" si="135"/>
        <v>0</v>
      </c>
      <c r="K998" s="2147">
        <f t="shared" si="135"/>
        <v>0</v>
      </c>
      <c r="L998" s="2147">
        <f t="shared" si="135"/>
        <v>0</v>
      </c>
      <c r="M998" s="2147">
        <f t="shared" si="135"/>
        <v>0</v>
      </c>
      <c r="N998" s="2147">
        <f t="shared" si="135"/>
        <v>0</v>
      </c>
      <c r="O998" s="182"/>
      <c r="P998" s="296"/>
      <c r="Q998" s="296"/>
      <c r="R998" s="296"/>
      <c r="S998" s="296"/>
      <c r="T998" s="296"/>
      <c r="U998" s="296"/>
      <c r="V998" s="296"/>
      <c r="W998" s="296"/>
      <c r="X998" s="296"/>
      <c r="Y998" s="296"/>
      <c r="Z998" s="296"/>
      <c r="AA998" s="296"/>
      <c r="AB998" s="296"/>
      <c r="AC998" s="296"/>
      <c r="AD998" s="296"/>
      <c r="AE998" s="296"/>
      <c r="AF998" s="296"/>
      <c r="AG998" s="296"/>
      <c r="AH998" s="296"/>
      <c r="AI998" s="296"/>
      <c r="AJ998" s="296"/>
      <c r="AK998" s="296"/>
      <c r="AL998" s="296"/>
      <c r="AM998" s="296"/>
      <c r="AN998" s="296"/>
      <c r="AO998" s="296"/>
    </row>
    <row r="999" spans="1:41" ht="12.75" customHeight="1">
      <c r="A999" s="14"/>
      <c r="B999" s="14"/>
      <c r="C999" s="14"/>
      <c r="D999" s="14"/>
      <c r="E999" s="14"/>
      <c r="F999" s="622"/>
      <c r="G999" s="14"/>
      <c r="H999" s="14"/>
      <c r="I999" s="14"/>
      <c r="J999" s="14"/>
      <c r="K999" s="14"/>
      <c r="L999" s="54"/>
      <c r="M999" s="54"/>
      <c r="N999" s="54"/>
      <c r="O999" s="182"/>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row>
    <row r="1000" spans="1:41" ht="12.75" customHeight="1">
      <c r="A1000" s="14"/>
      <c r="B1000" s="297" t="s">
        <v>601</v>
      </c>
      <c r="C1000" s="14"/>
      <c r="D1000" s="14"/>
      <c r="E1000" s="14"/>
      <c r="F1000" s="622"/>
      <c r="G1000" s="14"/>
      <c r="H1000" s="14"/>
      <c r="I1000" s="14"/>
      <c r="J1000" s="14"/>
      <c r="K1000" s="14"/>
      <c r="L1000" s="54"/>
      <c r="M1000" s="54"/>
      <c r="N1000" s="54"/>
      <c r="O1000" s="182"/>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row>
    <row r="1001" spans="1:41" ht="21" customHeight="1">
      <c r="A1001" s="14"/>
      <c r="B1001" s="2449" t="s">
        <v>2905</v>
      </c>
      <c r="C1001" s="2450"/>
      <c r="D1001" s="2450"/>
      <c r="E1001" s="2450"/>
      <c r="F1001" s="2451"/>
      <c r="G1001" s="2450"/>
      <c r="H1001" s="2450"/>
      <c r="I1001" s="2450"/>
      <c r="J1001" s="2450"/>
      <c r="K1001" s="2450"/>
      <c r="L1001" s="2450"/>
      <c r="M1001" s="2450"/>
      <c r="N1001" s="2438"/>
      <c r="O1001" s="117" t="s">
        <v>602</v>
      </c>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row>
    <row r="1002" spans="1:41" ht="23.25" customHeight="1">
      <c r="A1002" s="14"/>
      <c r="B1002" s="2449" t="s">
        <v>2906</v>
      </c>
      <c r="C1002" s="2450"/>
      <c r="D1002" s="2450"/>
      <c r="E1002" s="2450"/>
      <c r="F1002" s="2451"/>
      <c r="G1002" s="2450"/>
      <c r="H1002" s="2450"/>
      <c r="I1002" s="2450"/>
      <c r="J1002" s="2450"/>
      <c r="K1002" s="2450"/>
      <c r="L1002" s="2450"/>
      <c r="M1002" s="2450"/>
      <c r="N1002" s="2438"/>
      <c r="O1002" s="117" t="s">
        <v>603</v>
      </c>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row>
    <row r="1003" spans="1:41" ht="12" customHeight="1">
      <c r="A1003" s="14"/>
      <c r="B1003" s="2449" t="s">
        <v>2907</v>
      </c>
      <c r="C1003" s="2450"/>
      <c r="D1003" s="2450"/>
      <c r="E1003" s="2450"/>
      <c r="F1003" s="2451"/>
      <c r="G1003" s="2450"/>
      <c r="H1003" s="2450"/>
      <c r="I1003" s="2450"/>
      <c r="J1003" s="2450"/>
      <c r="K1003" s="2450"/>
      <c r="L1003" s="2450"/>
      <c r="M1003" s="2450"/>
      <c r="N1003" s="2438"/>
      <c r="O1003" s="117" t="s">
        <v>604</v>
      </c>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row>
    <row r="1004" spans="1:41" ht="12" customHeight="1">
      <c r="A1004" s="14"/>
      <c r="B1004" s="14"/>
      <c r="C1004" s="14"/>
      <c r="D1004" s="14"/>
      <c r="E1004" s="14"/>
      <c r="F1004" s="622"/>
      <c r="G1004" s="14"/>
      <c r="H1004" s="14"/>
      <c r="I1004" s="14"/>
      <c r="J1004" s="14"/>
      <c r="K1004" s="14"/>
      <c r="L1004" s="54"/>
      <c r="M1004" s="54"/>
      <c r="N1004" s="54"/>
      <c r="O1004" s="182"/>
      <c r="P1004" s="14"/>
      <c r="Q1004" s="32"/>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row>
    <row r="1005" spans="1:41" ht="12.75" customHeight="1">
      <c r="A1005" s="14"/>
      <c r="B1005" s="692" t="s">
        <v>2908</v>
      </c>
      <c r="C1005" s="693"/>
      <c r="D1005" s="693"/>
      <c r="E1005" s="693"/>
      <c r="F1005" s="1666"/>
      <c r="G1005" s="693"/>
      <c r="H1005" s="693"/>
      <c r="I1005" s="693"/>
      <c r="J1005" s="693"/>
      <c r="K1005" s="693"/>
      <c r="L1005" s="633"/>
      <c r="M1005" s="633"/>
      <c r="N1005" s="633"/>
      <c r="O1005" s="117" t="s">
        <v>605</v>
      </c>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row>
    <row r="1006" spans="1:41" ht="12.75" customHeight="1">
      <c r="A1006" s="14"/>
      <c r="B1006" s="12"/>
      <c r="C1006" s="14"/>
      <c r="D1006" s="14"/>
      <c r="E1006" s="14"/>
      <c r="F1006" s="622"/>
      <c r="G1006" s="14"/>
      <c r="H1006" s="14"/>
      <c r="I1006" s="14"/>
      <c r="J1006" s="14"/>
      <c r="K1006" s="14"/>
      <c r="L1006" s="54"/>
      <c r="M1006" s="54"/>
      <c r="N1006" s="54"/>
      <c r="O1006" s="182"/>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row>
    <row r="1007" spans="1:41" ht="12.75" customHeight="1">
      <c r="A1007" s="14"/>
      <c r="B1007" s="692" t="s">
        <v>3260</v>
      </c>
      <c r="C1007" s="693"/>
      <c r="D1007" s="693"/>
      <c r="E1007" s="693"/>
      <c r="F1007" s="1666"/>
      <c r="G1007" s="693"/>
      <c r="H1007" s="693"/>
      <c r="I1007" s="693"/>
      <c r="J1007" s="693"/>
      <c r="K1007" s="693"/>
      <c r="L1007" s="633"/>
      <c r="M1007" s="633"/>
      <c r="N1007" s="633"/>
      <c r="O1007" s="117"/>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row>
    <row r="1008" spans="1:41" ht="12.75" customHeight="1">
      <c r="A1008" s="622"/>
      <c r="B1008" s="692"/>
      <c r="C1008" s="1666"/>
      <c r="D1008" s="1666"/>
      <c r="E1008" s="1666"/>
      <c r="F1008" s="1666"/>
      <c r="G1008" s="1666"/>
      <c r="H1008" s="1666"/>
      <c r="I1008" s="1666"/>
      <c r="J1008" s="1666"/>
      <c r="K1008" s="1666"/>
      <c r="L1008" s="1855"/>
      <c r="M1008" s="1855"/>
      <c r="N1008" s="1855"/>
      <c r="O1008" s="623"/>
      <c r="Q1008" s="622"/>
      <c r="R1008" s="622"/>
      <c r="S1008" s="622"/>
      <c r="T1008" s="622"/>
      <c r="U1008" s="622"/>
      <c r="V1008" s="622"/>
      <c r="W1008" s="622"/>
      <c r="X1008" s="622"/>
      <c r="Y1008" s="622"/>
      <c r="Z1008" s="622"/>
      <c r="AA1008" s="622"/>
      <c r="AB1008" s="622"/>
      <c r="AC1008" s="622"/>
      <c r="AD1008" s="622"/>
      <c r="AE1008" s="622"/>
      <c r="AF1008" s="622"/>
      <c r="AG1008" s="622"/>
      <c r="AH1008" s="622"/>
      <c r="AI1008" s="622"/>
      <c r="AJ1008" s="622"/>
      <c r="AK1008" s="622"/>
      <c r="AL1008" s="622"/>
      <c r="AM1008" s="622"/>
      <c r="AN1008" s="622"/>
      <c r="AO1008" s="622"/>
    </row>
    <row r="1009" spans="1:41" s="1119" customFormat="1" ht="12.75" customHeight="1">
      <c r="A1009" s="1940"/>
      <c r="B1009" s="1941" t="s">
        <v>3261</v>
      </c>
      <c r="C1009" s="1942"/>
      <c r="D1009" s="1942"/>
      <c r="E1009" s="1942"/>
      <c r="F1009" s="1943"/>
      <c r="G1009" s="1942"/>
      <c r="H1009" s="1942"/>
      <c r="I1009" s="1942"/>
      <c r="J1009" s="1942"/>
      <c r="K1009" s="1942"/>
      <c r="L1009" s="1944"/>
      <c r="M1009" s="1944"/>
      <c r="N1009" s="1944"/>
      <c r="O1009" s="1945" t="s">
        <v>607</v>
      </c>
      <c r="Q1009" s="1940"/>
      <c r="R1009" s="1940"/>
      <c r="S1009" s="1940"/>
      <c r="T1009" s="1940"/>
      <c r="U1009" s="1940"/>
      <c r="V1009" s="1940"/>
      <c r="W1009" s="1940"/>
      <c r="X1009" s="1940"/>
      <c r="Y1009" s="1940"/>
      <c r="Z1009" s="1940"/>
      <c r="AA1009" s="1940"/>
      <c r="AB1009" s="1940"/>
      <c r="AC1009" s="1940"/>
      <c r="AD1009" s="1940"/>
      <c r="AE1009" s="1940"/>
      <c r="AF1009" s="1940"/>
      <c r="AG1009" s="1940"/>
      <c r="AH1009" s="1940"/>
      <c r="AI1009" s="1940"/>
      <c r="AJ1009" s="1940"/>
      <c r="AK1009" s="1940"/>
      <c r="AL1009" s="1940"/>
      <c r="AM1009" s="1940"/>
      <c r="AN1009" s="1940"/>
      <c r="AO1009" s="1940"/>
    </row>
    <row r="1010" spans="1:41" ht="12.75" customHeight="1">
      <c r="A1010" s="1195"/>
      <c r="B1010" s="1195"/>
      <c r="C1010" s="1195"/>
      <c r="D1010" s="1195"/>
      <c r="E1010" s="1195"/>
      <c r="F1010" s="1085"/>
      <c r="G1010" s="1195"/>
      <c r="H1010" s="1195"/>
      <c r="I1010" s="1195"/>
      <c r="J1010" s="1195"/>
      <c r="K1010" s="1195"/>
      <c r="L1010" s="1704"/>
      <c r="M1010" s="1704"/>
      <c r="N1010" s="1704"/>
      <c r="O1010" s="182"/>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row>
    <row r="1011" spans="1:41" ht="12.75" customHeight="1">
      <c r="A1011" s="14"/>
      <c r="B1011" s="653" t="s">
        <v>321</v>
      </c>
      <c r="C1011" s="654"/>
      <c r="D1011" s="655"/>
      <c r="E1011" s="656"/>
      <c r="F1011" s="1650"/>
      <c r="G1011" s="655"/>
      <c r="H1011" s="657"/>
      <c r="I1011" s="657"/>
      <c r="J1011" s="658"/>
      <c r="K1011" s="654"/>
      <c r="L1011" s="654"/>
      <c r="M1011" s="659"/>
      <c r="N1011" s="12"/>
      <c r="O1011" s="209"/>
      <c r="P1011" s="14"/>
      <c r="Q1011" s="12"/>
      <c r="R1011" s="12"/>
      <c r="S1011" s="12"/>
      <c r="T1011" s="12"/>
      <c r="U1011" s="12"/>
      <c r="V1011" s="12"/>
      <c r="W1011" s="12"/>
      <c r="X1011" s="12"/>
      <c r="Y1011" s="12"/>
      <c r="Z1011" s="12"/>
      <c r="AA1011" s="12"/>
      <c r="AB1011" s="12"/>
      <c r="AC1011" s="12"/>
      <c r="AD1011" s="35"/>
      <c r="AE1011" s="35"/>
      <c r="AF1011" s="35"/>
      <c r="AG1011" s="35"/>
      <c r="AH1011" s="35"/>
      <c r="AI1011" s="35"/>
      <c r="AJ1011" s="35"/>
      <c r="AK1011" s="35"/>
      <c r="AL1011" s="35"/>
      <c r="AM1011" s="35"/>
      <c r="AN1011" s="35"/>
      <c r="AO1011" s="35"/>
    </row>
    <row r="1012" spans="1:41" ht="12.75" customHeight="1">
      <c r="A1012" s="14"/>
      <c r="B1012" s="635"/>
      <c r="C1012" s="634"/>
      <c r="D1012" s="636"/>
      <c r="E1012" s="637"/>
      <c r="F1012" s="1651"/>
      <c r="G1012" s="636"/>
      <c r="H1012" s="638"/>
      <c r="I1012" s="638"/>
      <c r="J1012" s="639"/>
      <c r="K1012" s="634"/>
      <c r="L1012" s="634"/>
      <c r="M1012" s="640"/>
      <c r="N1012" s="14"/>
      <c r="O1012" s="182"/>
      <c r="P1012" s="14"/>
      <c r="Q1012" s="14"/>
      <c r="R1012" s="14"/>
      <c r="S1012" s="14"/>
      <c r="T1012" s="14"/>
      <c r="U1012" s="14"/>
      <c r="V1012" s="14"/>
      <c r="W1012" s="14"/>
      <c r="X1012" s="14"/>
      <c r="Y1012" s="14"/>
      <c r="Z1012" s="14"/>
      <c r="AA1012" s="14"/>
      <c r="AB1012" s="14"/>
      <c r="AC1012" s="14"/>
      <c r="AD1012" s="35"/>
      <c r="AE1012" s="35"/>
      <c r="AF1012" s="35"/>
      <c r="AG1012" s="35"/>
      <c r="AH1012" s="35"/>
      <c r="AI1012" s="35"/>
      <c r="AJ1012" s="35"/>
      <c r="AK1012" s="35"/>
      <c r="AL1012" s="35"/>
      <c r="AM1012" s="35"/>
      <c r="AN1012" s="35"/>
      <c r="AO1012" s="35"/>
    </row>
    <row r="1013" spans="1:41" ht="12.75" customHeight="1">
      <c r="A1013" s="14"/>
      <c r="B1013" s="635"/>
      <c r="C1013" s="634"/>
      <c r="D1013" s="636"/>
      <c r="E1013" s="637"/>
      <c r="F1013" s="1651"/>
      <c r="G1013" s="636"/>
      <c r="H1013" s="638"/>
      <c r="I1013" s="638"/>
      <c r="J1013" s="639"/>
      <c r="K1013" s="634"/>
      <c r="L1013" s="634"/>
      <c r="M1013" s="640"/>
      <c r="N1013" s="14"/>
      <c r="O1013" s="182"/>
      <c r="P1013" s="14"/>
      <c r="Q1013" s="14"/>
      <c r="R1013" s="14"/>
      <c r="S1013" s="14"/>
      <c r="T1013" s="14"/>
      <c r="U1013" s="14"/>
      <c r="V1013" s="14"/>
      <c r="W1013" s="14"/>
      <c r="X1013" s="14"/>
      <c r="Y1013" s="14"/>
      <c r="Z1013" s="14"/>
      <c r="AA1013" s="14"/>
      <c r="AB1013" s="14"/>
      <c r="AC1013" s="14"/>
      <c r="AD1013" s="35"/>
      <c r="AE1013" s="35"/>
      <c r="AF1013" s="35"/>
      <c r="AG1013" s="35"/>
      <c r="AH1013" s="35"/>
      <c r="AI1013" s="35"/>
      <c r="AJ1013" s="35"/>
      <c r="AK1013" s="35"/>
      <c r="AL1013" s="35"/>
      <c r="AM1013" s="35"/>
      <c r="AN1013" s="35"/>
      <c r="AO1013" s="35"/>
    </row>
    <row r="1014" spans="1:41" ht="12.75" customHeight="1">
      <c r="A1014" s="14"/>
      <c r="B1014" s="635"/>
      <c r="C1014" s="634"/>
      <c r="D1014" s="636"/>
      <c r="E1014" s="637"/>
      <c r="F1014" s="1651"/>
      <c r="G1014" s="636"/>
      <c r="H1014" s="638"/>
      <c r="I1014" s="638"/>
      <c r="J1014" s="639"/>
      <c r="K1014" s="634"/>
      <c r="L1014" s="634"/>
      <c r="M1014" s="640"/>
      <c r="N1014" s="14"/>
      <c r="O1014" s="182"/>
      <c r="P1014" s="14"/>
      <c r="Q1014" s="14"/>
      <c r="R1014" s="14"/>
      <c r="S1014" s="14"/>
      <c r="T1014" s="14"/>
      <c r="U1014" s="14"/>
      <c r="V1014" s="14"/>
      <c r="W1014" s="14"/>
      <c r="X1014" s="14"/>
      <c r="Y1014" s="14"/>
      <c r="Z1014" s="14"/>
      <c r="AA1014" s="14"/>
      <c r="AB1014" s="14"/>
      <c r="AC1014" s="14"/>
      <c r="AD1014" s="35"/>
      <c r="AE1014" s="35"/>
      <c r="AF1014" s="35"/>
      <c r="AG1014" s="35"/>
      <c r="AH1014" s="35"/>
      <c r="AI1014" s="35"/>
      <c r="AJ1014" s="35"/>
      <c r="AK1014" s="35"/>
      <c r="AL1014" s="35"/>
      <c r="AM1014" s="35"/>
      <c r="AN1014" s="35"/>
      <c r="AO1014" s="35"/>
    </row>
    <row r="1015" spans="1:41" ht="12.75" customHeight="1">
      <c r="A1015" s="14"/>
      <c r="B1015" s="635"/>
      <c r="C1015" s="634"/>
      <c r="D1015" s="636"/>
      <c r="E1015" s="637"/>
      <c r="F1015" s="1651"/>
      <c r="G1015" s="636"/>
      <c r="H1015" s="638"/>
      <c r="I1015" s="638"/>
      <c r="J1015" s="639"/>
      <c r="K1015" s="634"/>
      <c r="L1015" s="634"/>
      <c r="M1015" s="640"/>
      <c r="N1015" s="14"/>
      <c r="O1015" s="182"/>
      <c r="P1015" s="14"/>
      <c r="Q1015" s="14"/>
      <c r="R1015" s="14"/>
      <c r="S1015" s="14"/>
      <c r="T1015" s="14"/>
      <c r="U1015" s="14"/>
      <c r="V1015" s="14"/>
      <c r="W1015" s="14"/>
      <c r="X1015" s="14"/>
      <c r="Y1015" s="14"/>
      <c r="Z1015" s="14"/>
      <c r="AA1015" s="14"/>
      <c r="AB1015" s="14"/>
      <c r="AC1015" s="14"/>
      <c r="AD1015" s="35"/>
      <c r="AE1015" s="35"/>
      <c r="AF1015" s="35"/>
      <c r="AG1015" s="35"/>
      <c r="AH1015" s="35"/>
      <c r="AI1015" s="35"/>
      <c r="AJ1015" s="35"/>
      <c r="AK1015" s="35"/>
      <c r="AL1015" s="35"/>
      <c r="AM1015" s="35"/>
      <c r="AN1015" s="35"/>
      <c r="AO1015" s="35"/>
    </row>
    <row r="1016" spans="1:41" ht="12.75" customHeight="1">
      <c r="A1016" s="14"/>
      <c r="B1016" s="635"/>
      <c r="C1016" s="634"/>
      <c r="D1016" s="636"/>
      <c r="E1016" s="637"/>
      <c r="F1016" s="1651"/>
      <c r="G1016" s="636"/>
      <c r="H1016" s="638"/>
      <c r="I1016" s="638"/>
      <c r="J1016" s="639"/>
      <c r="K1016" s="634"/>
      <c r="L1016" s="634"/>
      <c r="M1016" s="640"/>
      <c r="N1016" s="14"/>
      <c r="O1016" s="182"/>
      <c r="P1016" s="14"/>
      <c r="Q1016" s="14"/>
      <c r="R1016" s="14"/>
      <c r="S1016" s="14"/>
      <c r="T1016" s="14"/>
      <c r="U1016" s="14"/>
      <c r="V1016" s="14"/>
      <c r="W1016" s="14"/>
      <c r="X1016" s="14"/>
      <c r="Y1016" s="14"/>
      <c r="Z1016" s="14"/>
      <c r="AA1016" s="14"/>
      <c r="AB1016" s="14"/>
      <c r="AC1016" s="14"/>
      <c r="AD1016" s="35"/>
      <c r="AE1016" s="35"/>
      <c r="AF1016" s="35"/>
      <c r="AG1016" s="35"/>
      <c r="AH1016" s="35"/>
      <c r="AI1016" s="35"/>
      <c r="AJ1016" s="35"/>
      <c r="AK1016" s="35"/>
      <c r="AL1016" s="35"/>
      <c r="AM1016" s="35"/>
      <c r="AN1016" s="35"/>
      <c r="AO1016" s="35"/>
    </row>
    <row r="1017" spans="1:41" ht="12.75" customHeight="1">
      <c r="A1017" s="14"/>
      <c r="B1017" s="635"/>
      <c r="C1017" s="634"/>
      <c r="D1017" s="636"/>
      <c r="E1017" s="637"/>
      <c r="F1017" s="1651"/>
      <c r="G1017" s="636"/>
      <c r="H1017" s="638"/>
      <c r="I1017" s="638"/>
      <c r="J1017" s="639"/>
      <c r="K1017" s="634"/>
      <c r="L1017" s="634"/>
      <c r="M1017" s="640"/>
      <c r="N1017" s="14"/>
      <c r="O1017" s="182"/>
      <c r="P1017" s="14"/>
      <c r="Q1017" s="14"/>
      <c r="R1017" s="14"/>
      <c r="S1017" s="14"/>
      <c r="T1017" s="14"/>
      <c r="U1017" s="14"/>
      <c r="V1017" s="14"/>
      <c r="W1017" s="14"/>
      <c r="X1017" s="14"/>
      <c r="Y1017" s="14"/>
      <c r="Z1017" s="14"/>
      <c r="AA1017" s="14"/>
      <c r="AB1017" s="14"/>
      <c r="AC1017" s="14"/>
      <c r="AD1017" s="35"/>
      <c r="AE1017" s="35"/>
      <c r="AF1017" s="35"/>
      <c r="AG1017" s="35"/>
      <c r="AH1017" s="35"/>
      <c r="AI1017" s="35"/>
      <c r="AJ1017" s="35"/>
      <c r="AK1017" s="35"/>
      <c r="AL1017" s="35"/>
      <c r="AM1017" s="35"/>
      <c r="AN1017" s="35"/>
      <c r="AO1017" s="35"/>
    </row>
    <row r="1018" spans="1:41" ht="12.75" customHeight="1">
      <c r="A1018" s="14"/>
      <c r="B1018" s="635"/>
      <c r="C1018" s="634"/>
      <c r="D1018" s="636"/>
      <c r="E1018" s="637"/>
      <c r="F1018" s="1651"/>
      <c r="G1018" s="636"/>
      <c r="H1018" s="638"/>
      <c r="I1018" s="638"/>
      <c r="J1018" s="639"/>
      <c r="K1018" s="634"/>
      <c r="L1018" s="634"/>
      <c r="M1018" s="640"/>
      <c r="N1018" s="14"/>
      <c r="O1018" s="182"/>
      <c r="P1018" s="14"/>
      <c r="Q1018" s="14"/>
      <c r="R1018" s="14"/>
      <c r="S1018" s="14"/>
      <c r="T1018" s="14"/>
      <c r="U1018" s="14"/>
      <c r="V1018" s="14"/>
      <c r="W1018" s="14"/>
      <c r="X1018" s="14"/>
      <c r="Y1018" s="14"/>
      <c r="Z1018" s="14"/>
      <c r="AA1018" s="14"/>
      <c r="AB1018" s="14"/>
      <c r="AC1018" s="14"/>
      <c r="AD1018" s="35"/>
      <c r="AE1018" s="35"/>
      <c r="AF1018" s="35"/>
      <c r="AG1018" s="35"/>
      <c r="AH1018" s="35"/>
      <c r="AI1018" s="35"/>
      <c r="AJ1018" s="35"/>
      <c r="AK1018" s="35"/>
      <c r="AL1018" s="35"/>
      <c r="AM1018" s="35"/>
      <c r="AN1018" s="35"/>
      <c r="AO1018" s="35"/>
    </row>
    <row r="1019" spans="1:41" ht="12.75" customHeight="1">
      <c r="A1019" s="14"/>
      <c r="B1019" s="641"/>
      <c r="C1019" s="634"/>
      <c r="D1019" s="636"/>
      <c r="E1019" s="637"/>
      <c r="F1019" s="1651"/>
      <c r="G1019" s="636"/>
      <c r="H1019" s="638"/>
      <c r="I1019" s="638"/>
      <c r="J1019" s="639"/>
      <c r="K1019" s="634"/>
      <c r="L1019" s="634"/>
      <c r="M1019" s="640"/>
      <c r="N1019" s="14"/>
      <c r="O1019" s="182"/>
      <c r="P1019" s="14"/>
      <c r="Q1019" s="14"/>
      <c r="R1019" s="14"/>
      <c r="S1019" s="14"/>
      <c r="T1019" s="14"/>
      <c r="U1019" s="14"/>
      <c r="V1019" s="14"/>
      <c r="W1019" s="14"/>
      <c r="X1019" s="14"/>
      <c r="Y1019" s="14"/>
      <c r="Z1019" s="14"/>
      <c r="AA1019" s="14"/>
      <c r="AB1019" s="14"/>
      <c r="AC1019" s="14"/>
      <c r="AD1019" s="35"/>
      <c r="AE1019" s="35"/>
      <c r="AF1019" s="35"/>
      <c r="AG1019" s="35"/>
      <c r="AH1019" s="35"/>
      <c r="AI1019" s="35"/>
      <c r="AJ1019" s="35"/>
      <c r="AK1019" s="35"/>
      <c r="AL1019" s="35"/>
      <c r="AM1019" s="35"/>
      <c r="AN1019" s="35"/>
      <c r="AO1019" s="35"/>
    </row>
    <row r="1020" spans="1:41" ht="12.75" customHeight="1">
      <c r="A1020" s="14"/>
      <c r="B1020" s="641"/>
      <c r="C1020" s="634"/>
      <c r="D1020" s="636"/>
      <c r="E1020" s="637"/>
      <c r="F1020" s="1651"/>
      <c r="G1020" s="636"/>
      <c r="H1020" s="638"/>
      <c r="I1020" s="638"/>
      <c r="J1020" s="639"/>
      <c r="K1020" s="634"/>
      <c r="L1020" s="634"/>
      <c r="M1020" s="640"/>
      <c r="N1020" s="14"/>
      <c r="O1020" s="182"/>
      <c r="P1020" s="14"/>
      <c r="Q1020" s="14"/>
      <c r="R1020" s="14"/>
      <c r="S1020" s="14"/>
      <c r="T1020" s="14"/>
      <c r="U1020" s="14"/>
      <c r="V1020" s="14"/>
      <c r="W1020" s="14"/>
      <c r="X1020" s="14"/>
      <c r="Y1020" s="14"/>
      <c r="Z1020" s="14"/>
      <c r="AA1020" s="14"/>
      <c r="AB1020" s="14"/>
      <c r="AC1020" s="14"/>
      <c r="AD1020" s="35"/>
      <c r="AE1020" s="35"/>
      <c r="AF1020" s="35"/>
      <c r="AG1020" s="35"/>
      <c r="AH1020" s="35"/>
      <c r="AI1020" s="35"/>
      <c r="AJ1020" s="35"/>
      <c r="AK1020" s="35"/>
      <c r="AL1020" s="35"/>
      <c r="AM1020" s="35"/>
      <c r="AN1020" s="35"/>
      <c r="AO1020" s="35"/>
    </row>
    <row r="1021" spans="1:41" ht="12.75" customHeight="1">
      <c r="A1021" s="14"/>
      <c r="B1021" s="642"/>
      <c r="C1021" s="643"/>
      <c r="D1021" s="644"/>
      <c r="E1021" s="645"/>
      <c r="F1021" s="783"/>
      <c r="G1021" s="644"/>
      <c r="H1021" s="646"/>
      <c r="I1021" s="646"/>
      <c r="J1021" s="647"/>
      <c r="K1021" s="643"/>
      <c r="L1021" s="643"/>
      <c r="M1021" s="648"/>
      <c r="N1021" s="14"/>
      <c r="O1021" s="182"/>
      <c r="P1021" s="14"/>
      <c r="Q1021" s="14"/>
      <c r="R1021" s="14"/>
      <c r="S1021" s="14"/>
      <c r="T1021" s="14"/>
      <c r="U1021" s="14"/>
      <c r="V1021" s="14"/>
      <c r="W1021" s="14"/>
      <c r="X1021" s="14"/>
      <c r="Y1021" s="14"/>
      <c r="Z1021" s="14"/>
      <c r="AA1021" s="14"/>
      <c r="AB1021" s="14"/>
      <c r="AC1021" s="14"/>
      <c r="AD1021" s="35"/>
      <c r="AE1021" s="35"/>
      <c r="AF1021" s="35"/>
      <c r="AG1021" s="35"/>
      <c r="AH1021" s="35"/>
      <c r="AI1021" s="35"/>
      <c r="AJ1021" s="35"/>
      <c r="AK1021" s="35"/>
      <c r="AL1021" s="35"/>
      <c r="AM1021" s="35"/>
      <c r="AN1021" s="35"/>
      <c r="AO1021" s="35"/>
    </row>
    <row r="1022" spans="1:41" ht="12.75" customHeight="1">
      <c r="A1022" s="14"/>
      <c r="B1022" s="612" t="s">
        <v>2002</v>
      </c>
      <c r="C1022" s="14"/>
      <c r="D1022" s="14"/>
      <c r="E1022" s="14"/>
      <c r="F1022" s="622"/>
      <c r="G1022" s="14"/>
      <c r="H1022" s="14"/>
      <c r="I1022" s="14"/>
      <c r="J1022" s="14"/>
      <c r="K1022" s="14"/>
      <c r="L1022" s="54"/>
      <c r="M1022" s="54"/>
      <c r="N1022" s="54"/>
      <c r="O1022" s="182"/>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row>
    <row r="1023" spans="1:41" ht="12.75" customHeight="1">
      <c r="A1023" s="14"/>
      <c r="B1023" s="14"/>
      <c r="C1023" s="14"/>
      <c r="D1023" s="14"/>
      <c r="E1023" s="14"/>
      <c r="F1023" s="622"/>
      <c r="G1023" s="14"/>
      <c r="H1023" s="14"/>
      <c r="I1023" s="14"/>
      <c r="J1023" s="14"/>
      <c r="K1023" s="14"/>
      <c r="L1023" s="54"/>
      <c r="M1023" s="54"/>
      <c r="N1023" s="54"/>
      <c r="O1023" s="182"/>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row>
    <row r="1024" spans="1:41" ht="12.75" customHeight="1">
      <c r="A1024" s="10" t="s">
        <v>24</v>
      </c>
      <c r="B1024" s="14" t="s">
        <v>25</v>
      </c>
      <c r="C1024" s="14"/>
      <c r="D1024" s="14"/>
      <c r="E1024" s="14"/>
      <c r="F1024" s="622"/>
      <c r="G1024" s="14"/>
      <c r="H1024" s="14"/>
      <c r="I1024" s="14"/>
      <c r="J1024" s="14"/>
      <c r="K1024" s="14"/>
      <c r="L1024" s="54"/>
      <c r="M1024" s="54"/>
      <c r="N1024" s="54"/>
      <c r="O1024" s="182"/>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row>
    <row r="1025" spans="1:41" ht="12.75" customHeight="1">
      <c r="A1025" s="14"/>
      <c r="B1025" s="14"/>
      <c r="C1025" s="14"/>
      <c r="D1025" s="14"/>
      <c r="E1025" s="14"/>
      <c r="F1025" s="622"/>
      <c r="G1025" s="14"/>
      <c r="H1025" s="14"/>
      <c r="I1025" s="14"/>
      <c r="J1025" s="14"/>
      <c r="K1025" s="14"/>
      <c r="L1025" s="54"/>
      <c r="M1025" s="54"/>
      <c r="N1025" s="54"/>
      <c r="O1025" s="182"/>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row>
    <row r="1026" spans="1:41" ht="15" customHeight="1">
      <c r="A1026" s="14"/>
      <c r="B1026" s="32"/>
      <c r="C1026" s="32"/>
      <c r="D1026" s="32"/>
      <c r="E1026" s="32"/>
      <c r="F1026" s="452"/>
      <c r="G1026" s="2448">
        <v>45473</v>
      </c>
      <c r="H1026" s="2376"/>
      <c r="I1026" s="2376"/>
      <c r="J1026" s="2377"/>
      <c r="K1026" s="2414">
        <v>45107</v>
      </c>
      <c r="L1026" s="2372"/>
      <c r="M1026" s="2372"/>
      <c r="N1026" s="2372"/>
      <c r="O1026" s="119"/>
      <c r="P1026" s="32"/>
      <c r="Q1026" s="32" t="s">
        <v>608</v>
      </c>
      <c r="R1026" s="307" t="s">
        <v>609</v>
      </c>
      <c r="S1026" s="32"/>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row>
    <row r="1027" spans="1:41" ht="58.5" customHeight="1">
      <c r="A1027" s="14"/>
      <c r="B1027" s="12"/>
      <c r="C1027" s="32"/>
      <c r="D1027" s="32"/>
      <c r="E1027" s="32"/>
      <c r="F1027" s="452"/>
      <c r="G1027" s="43" t="s">
        <v>108</v>
      </c>
      <c r="H1027" s="43" t="s">
        <v>308</v>
      </c>
      <c r="I1027" s="43" t="s">
        <v>109</v>
      </c>
      <c r="J1027" s="1974" t="s">
        <v>110</v>
      </c>
      <c r="K1027" s="2126" t="s">
        <v>610</v>
      </c>
      <c r="L1027" s="2126" t="s">
        <v>308</v>
      </c>
      <c r="M1027" s="2126" t="s">
        <v>109</v>
      </c>
      <c r="N1027" s="2126" t="s">
        <v>110</v>
      </c>
      <c r="O1027" s="209"/>
      <c r="P1027" s="14"/>
      <c r="Q1027" s="14"/>
      <c r="R1027" s="32"/>
      <c r="S1027" s="32"/>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row>
    <row r="1028" spans="1:41" ht="12.75" customHeight="1">
      <c r="A1028" s="14"/>
      <c r="B1028" s="14"/>
      <c r="C1028" s="32"/>
      <c r="D1028" s="32"/>
      <c r="E1028" s="32"/>
      <c r="F1028" s="452"/>
      <c r="G1028" s="110" t="s">
        <v>111</v>
      </c>
      <c r="H1028" s="45" t="s">
        <v>111</v>
      </c>
      <c r="I1028" s="45" t="s">
        <v>111</v>
      </c>
      <c r="J1028" s="2106" t="s">
        <v>111</v>
      </c>
      <c r="K1028" s="2205" t="s">
        <v>111</v>
      </c>
      <c r="L1028" s="2127" t="s">
        <v>111</v>
      </c>
      <c r="M1028" s="2127" t="s">
        <v>111</v>
      </c>
      <c r="N1028" s="2127" t="s">
        <v>111</v>
      </c>
      <c r="O1028" s="209"/>
      <c r="P1028" s="14"/>
      <c r="Q1028" s="14"/>
      <c r="R1028" s="109"/>
      <c r="S1028" s="308"/>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row>
    <row r="1029" spans="1:41" ht="12.75" customHeight="1">
      <c r="A1029" s="14"/>
      <c r="B1029" s="32" t="s">
        <v>611</v>
      </c>
      <c r="C1029" s="32"/>
      <c r="D1029" s="32"/>
      <c r="E1029" s="32"/>
      <c r="F1029" s="452"/>
      <c r="G1029" s="887"/>
      <c r="H1029" s="888"/>
      <c r="I1029" s="932">
        <f>G1029+H1029</f>
        <v>0</v>
      </c>
      <c r="J1029" s="1785"/>
      <c r="K1029" s="2103"/>
      <c r="L1029" s="2103"/>
      <c r="M1029" s="2193">
        <f>K1029+L1029</f>
        <v>0</v>
      </c>
      <c r="N1029" s="2103"/>
      <c r="O1029" s="182"/>
      <c r="P1029" s="14"/>
      <c r="Q1029" s="14"/>
      <c r="R1029" s="109"/>
      <c r="S1029" s="308"/>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row>
    <row r="1030" spans="1:41" ht="12.75" customHeight="1">
      <c r="A1030" s="14"/>
      <c r="B1030" s="32" t="s">
        <v>254</v>
      </c>
      <c r="C1030" s="32"/>
      <c r="D1030" s="32"/>
      <c r="E1030" s="32"/>
      <c r="F1030" s="452"/>
      <c r="G1030" s="887"/>
      <c r="H1030" s="888"/>
      <c r="I1030" s="932">
        <f>G1030+H1030</f>
        <v>0</v>
      </c>
      <c r="J1030" s="1785"/>
      <c r="K1030" s="2103"/>
      <c r="L1030" s="2103"/>
      <c r="M1030" s="2193">
        <f>K1030+L1030</f>
        <v>0</v>
      </c>
      <c r="N1030" s="2103"/>
      <c r="O1030" s="182"/>
      <c r="P1030" s="302"/>
      <c r="Q1030" s="14"/>
      <c r="R1030" s="109"/>
      <c r="S1030" s="308"/>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row>
    <row r="1031" spans="1:41" ht="12.75" customHeight="1" thickBot="1">
      <c r="A1031" s="14"/>
      <c r="B1031" s="14" t="s">
        <v>323</v>
      </c>
      <c r="C1031" s="32"/>
      <c r="D1031" s="32"/>
      <c r="E1031" s="32"/>
      <c r="F1031" s="452"/>
      <c r="G1031" s="894">
        <f>SUM(G1029:G1030)</f>
        <v>0</v>
      </c>
      <c r="H1031" s="894">
        <f t="shared" ref="H1031:N1031" si="136">SUM(H1029:H1030)</f>
        <v>0</v>
      </c>
      <c r="I1031" s="894">
        <f t="shared" si="136"/>
        <v>0</v>
      </c>
      <c r="J1031" s="2202">
        <f t="shared" si="136"/>
        <v>0</v>
      </c>
      <c r="K1031" s="2147">
        <f t="shared" si="136"/>
        <v>0</v>
      </c>
      <c r="L1031" s="2147">
        <f t="shared" si="136"/>
        <v>0</v>
      </c>
      <c r="M1031" s="2147">
        <f t="shared" si="136"/>
        <v>0</v>
      </c>
      <c r="N1031" s="2147">
        <f t="shared" si="136"/>
        <v>0</v>
      </c>
      <c r="O1031" s="122"/>
      <c r="P1031" s="302"/>
      <c r="Q1031" s="14"/>
      <c r="R1031" s="32"/>
      <c r="S1031" s="32"/>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row>
    <row r="1032" spans="1:41" ht="12.75" customHeight="1" thickTop="1">
      <c r="A1032" s="14"/>
      <c r="B1032" s="14"/>
      <c r="C1032" s="41"/>
      <c r="D1032" s="41"/>
      <c r="E1032" s="32"/>
      <c r="F1032" s="452"/>
      <c r="G1032" s="872"/>
      <c r="H1032" s="872"/>
      <c r="I1032" s="872"/>
      <c r="J1032" s="2084"/>
      <c r="K1032" s="2147"/>
      <c r="L1032" s="2147"/>
      <c r="M1032" s="2147"/>
      <c r="N1032" s="2147"/>
      <c r="O1032" s="182"/>
      <c r="P1032" s="14"/>
      <c r="Q1032" s="14"/>
      <c r="R1032" s="32"/>
      <c r="S1032" s="32"/>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row>
    <row r="1033" spans="1:41" ht="12.75" customHeight="1">
      <c r="A1033" s="14"/>
      <c r="B1033" s="32" t="s">
        <v>612</v>
      </c>
      <c r="C1033" s="613" t="s">
        <v>2002</v>
      </c>
      <c r="D1033" s="41"/>
      <c r="E1033" s="32"/>
      <c r="F1033" s="452"/>
      <c r="G1033" s="887"/>
      <c r="H1033" s="888"/>
      <c r="I1033" s="932">
        <f>G1033+H1033</f>
        <v>0</v>
      </c>
      <c r="J1033" s="1785"/>
      <c r="K1033" s="2103"/>
      <c r="L1033" s="2103"/>
      <c r="M1033" s="2193">
        <f>K1033+L1033</f>
        <v>0</v>
      </c>
      <c r="N1033" s="2103"/>
      <c r="O1033" s="182"/>
      <c r="P1033" s="14"/>
      <c r="Q1033" s="14"/>
      <c r="R1033" s="32"/>
      <c r="S1033" s="32"/>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row>
    <row r="1034" spans="1:41" ht="12.75" customHeight="1">
      <c r="A1034" s="14"/>
      <c r="B1034" s="32" t="s">
        <v>613</v>
      </c>
      <c r="C1034" s="613" t="s">
        <v>2002</v>
      </c>
      <c r="D1034" s="41"/>
      <c r="E1034" s="32"/>
      <c r="F1034" s="452"/>
      <c r="G1034" s="887"/>
      <c r="H1034" s="888"/>
      <c r="I1034" s="932">
        <f>G1034+H1034</f>
        <v>0</v>
      </c>
      <c r="J1034" s="1785"/>
      <c r="K1034" s="2103"/>
      <c r="L1034" s="2103"/>
      <c r="M1034" s="2193">
        <f>K1034+L1034</f>
        <v>0</v>
      </c>
      <c r="N1034" s="2103"/>
      <c r="O1034" s="182"/>
      <c r="P1034" s="14"/>
      <c r="Q1034" s="14"/>
      <c r="R1034" s="32"/>
      <c r="S1034" s="32"/>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row>
    <row r="1035" spans="1:41" ht="12.75" customHeight="1" thickBot="1">
      <c r="A1035" s="14"/>
      <c r="B1035" s="51" t="s">
        <v>198</v>
      </c>
      <c r="C1035" s="14"/>
      <c r="D1035" s="14"/>
      <c r="E1035" s="14"/>
      <c r="F1035" s="622"/>
      <c r="G1035" s="894">
        <f t="shared" ref="G1035:M1035" si="137">SUM(G1033:G1034)</f>
        <v>0</v>
      </c>
      <c r="H1035" s="894">
        <f t="shared" si="137"/>
        <v>0</v>
      </c>
      <c r="I1035" s="894">
        <f t="shared" si="137"/>
        <v>0</v>
      </c>
      <c r="J1035" s="2202">
        <f t="shared" si="137"/>
        <v>0</v>
      </c>
      <c r="K1035" s="2147">
        <f t="shared" si="137"/>
        <v>0</v>
      </c>
      <c r="L1035" s="2147">
        <f t="shared" si="137"/>
        <v>0</v>
      </c>
      <c r="M1035" s="2147">
        <f t="shared" si="137"/>
        <v>0</v>
      </c>
      <c r="N1035" s="2147">
        <f>SUM(N1033:N1034)</f>
        <v>0</v>
      </c>
      <c r="O1035" s="122"/>
      <c r="P1035" s="14"/>
      <c r="Q1035" s="14"/>
      <c r="R1035" s="14"/>
      <c r="S1035" s="32"/>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row>
    <row r="1036" spans="1:41" ht="12.75" customHeight="1" thickTop="1">
      <c r="A1036" s="14"/>
      <c r="B1036" s="14"/>
      <c r="C1036" s="14"/>
      <c r="D1036" s="14"/>
      <c r="E1036" s="14"/>
      <c r="F1036" s="622"/>
      <c r="G1036" s="872"/>
      <c r="H1036" s="872"/>
      <c r="I1036" s="872"/>
      <c r="J1036" s="2084"/>
      <c r="K1036" s="2147"/>
      <c r="L1036" s="2147"/>
      <c r="M1036" s="2147"/>
      <c r="N1036" s="2147"/>
      <c r="O1036" s="182"/>
      <c r="P1036" s="14"/>
      <c r="Q1036" s="14"/>
      <c r="R1036" s="14"/>
      <c r="S1036" s="32"/>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c r="AO1036" s="14"/>
    </row>
    <row r="1037" spans="1:41" ht="12.75" customHeight="1">
      <c r="A1037" s="296"/>
      <c r="B1037" s="309" t="s">
        <v>326</v>
      </c>
      <c r="C1037" s="100"/>
      <c r="D1037" s="87"/>
      <c r="E1037" s="310"/>
      <c r="F1037" s="310"/>
      <c r="G1037" s="896">
        <f>G1031-G1035</f>
        <v>0</v>
      </c>
      <c r="H1037" s="896">
        <f t="shared" ref="H1037:N1037" si="138">H1031-H1035</f>
        <v>0</v>
      </c>
      <c r="I1037" s="896">
        <f t="shared" si="138"/>
        <v>0</v>
      </c>
      <c r="J1037" s="1976">
        <f t="shared" si="138"/>
        <v>0</v>
      </c>
      <c r="K1037" s="2194">
        <f t="shared" si="138"/>
        <v>0</v>
      </c>
      <c r="L1037" s="2194">
        <f t="shared" si="138"/>
        <v>0</v>
      </c>
      <c r="M1037" s="2194">
        <f t="shared" si="138"/>
        <v>0</v>
      </c>
      <c r="N1037" s="2194">
        <f t="shared" si="138"/>
        <v>0</v>
      </c>
      <c r="O1037" s="182"/>
      <c r="P1037" s="296"/>
      <c r="Q1037" s="296"/>
      <c r="R1037" s="85"/>
      <c r="S1037" s="87"/>
      <c r="T1037" s="296"/>
      <c r="U1037" s="296"/>
      <c r="V1037" s="296"/>
      <c r="W1037" s="296"/>
      <c r="X1037" s="296"/>
      <c r="Y1037" s="296"/>
      <c r="Z1037" s="296"/>
      <c r="AA1037" s="296"/>
      <c r="AB1037" s="296"/>
      <c r="AC1037" s="296"/>
      <c r="AD1037" s="296"/>
      <c r="AE1037" s="296"/>
      <c r="AF1037" s="296"/>
      <c r="AG1037" s="296"/>
      <c r="AH1037" s="296"/>
      <c r="AI1037" s="296"/>
      <c r="AJ1037" s="296"/>
      <c r="AK1037" s="296"/>
      <c r="AL1037" s="296"/>
      <c r="AM1037" s="296"/>
      <c r="AN1037" s="296"/>
      <c r="AO1037" s="296"/>
    </row>
    <row r="1038" spans="1:41" ht="12.75" customHeight="1">
      <c r="A1038" s="14"/>
      <c r="B1038" s="107"/>
      <c r="C1038" s="108"/>
      <c r="D1038" s="41"/>
      <c r="E1038" s="308"/>
      <c r="F1038" s="308"/>
      <c r="G1038" s="41"/>
      <c r="H1038" s="299"/>
      <c r="I1038" s="299"/>
      <c r="J1038" s="111"/>
      <c r="K1038" s="47"/>
      <c r="L1038" s="47"/>
      <c r="M1038" s="1"/>
      <c r="N1038" s="54"/>
      <c r="O1038" s="182"/>
      <c r="P1038" s="14"/>
      <c r="Q1038" s="14"/>
      <c r="R1038" s="32"/>
      <c r="S1038" s="41"/>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row>
    <row r="1039" spans="1:41" ht="12.75" customHeight="1">
      <c r="A1039" s="14"/>
      <c r="B1039" s="653" t="s">
        <v>321</v>
      </c>
      <c r="C1039" s="654"/>
      <c r="D1039" s="655"/>
      <c r="E1039" s="656"/>
      <c r="F1039" s="1650"/>
      <c r="G1039" s="655"/>
      <c r="H1039" s="657"/>
      <c r="I1039" s="657"/>
      <c r="J1039" s="658"/>
      <c r="K1039" s="654"/>
      <c r="L1039" s="654"/>
      <c r="M1039" s="659"/>
      <c r="N1039" s="12"/>
      <c r="O1039" s="209"/>
      <c r="P1039" s="14"/>
      <c r="Q1039" s="12"/>
      <c r="R1039" s="12"/>
      <c r="S1039" s="12"/>
      <c r="T1039" s="12"/>
      <c r="U1039" s="12"/>
      <c r="V1039" s="12"/>
      <c r="W1039" s="12"/>
      <c r="X1039" s="12"/>
      <c r="Y1039" s="12"/>
      <c r="Z1039" s="12"/>
      <c r="AA1039" s="12"/>
      <c r="AB1039" s="12"/>
      <c r="AC1039" s="12"/>
      <c r="AD1039" s="35"/>
      <c r="AE1039" s="35"/>
      <c r="AF1039" s="35"/>
      <c r="AG1039" s="35"/>
      <c r="AH1039" s="35"/>
      <c r="AI1039" s="35"/>
      <c r="AJ1039" s="35"/>
      <c r="AK1039" s="35"/>
      <c r="AL1039" s="35"/>
      <c r="AM1039" s="35"/>
      <c r="AN1039" s="35"/>
      <c r="AO1039" s="35"/>
    </row>
    <row r="1040" spans="1:41" ht="12.75" customHeight="1">
      <c r="A1040" s="14"/>
      <c r="B1040" s="635"/>
      <c r="C1040" s="634"/>
      <c r="D1040" s="636"/>
      <c r="E1040" s="637"/>
      <c r="F1040" s="1651"/>
      <c r="G1040" s="636"/>
      <c r="H1040" s="638"/>
      <c r="I1040" s="638"/>
      <c r="J1040" s="639"/>
      <c r="K1040" s="634"/>
      <c r="L1040" s="634"/>
      <c r="M1040" s="640"/>
      <c r="N1040" s="14"/>
      <c r="O1040" s="182"/>
      <c r="P1040" s="14"/>
      <c r="Q1040" s="14"/>
      <c r="R1040" s="14"/>
      <c r="S1040" s="14"/>
      <c r="T1040" s="14"/>
      <c r="U1040" s="14"/>
      <c r="V1040" s="14"/>
      <c r="W1040" s="14"/>
      <c r="X1040" s="14"/>
      <c r="Y1040" s="14"/>
      <c r="Z1040" s="14"/>
      <c r="AA1040" s="14"/>
      <c r="AB1040" s="14"/>
      <c r="AC1040" s="14"/>
      <c r="AD1040" s="35"/>
      <c r="AE1040" s="35"/>
      <c r="AF1040" s="35"/>
      <c r="AG1040" s="35"/>
      <c r="AH1040" s="35"/>
      <c r="AI1040" s="35"/>
      <c r="AJ1040" s="35"/>
      <c r="AK1040" s="35"/>
      <c r="AL1040" s="35"/>
      <c r="AM1040" s="35"/>
      <c r="AN1040" s="35"/>
      <c r="AO1040" s="35"/>
    </row>
    <row r="1041" spans="1:41" ht="12.75" customHeight="1">
      <c r="A1041" s="14"/>
      <c r="B1041" s="635"/>
      <c r="C1041" s="634"/>
      <c r="D1041" s="636"/>
      <c r="E1041" s="637"/>
      <c r="F1041" s="1651"/>
      <c r="G1041" s="636"/>
      <c r="H1041" s="638"/>
      <c r="I1041" s="638"/>
      <c r="J1041" s="639"/>
      <c r="K1041" s="634"/>
      <c r="L1041" s="634"/>
      <c r="M1041" s="640"/>
      <c r="N1041" s="14"/>
      <c r="O1041" s="182"/>
      <c r="P1041" s="14"/>
      <c r="Q1041" s="14"/>
      <c r="R1041" s="14"/>
      <c r="S1041" s="14"/>
      <c r="T1041" s="14"/>
      <c r="U1041" s="14"/>
      <c r="V1041" s="14"/>
      <c r="W1041" s="14"/>
      <c r="X1041" s="14"/>
      <c r="Y1041" s="14"/>
      <c r="Z1041" s="14"/>
      <c r="AA1041" s="14"/>
      <c r="AB1041" s="14"/>
      <c r="AC1041" s="14"/>
      <c r="AD1041" s="35"/>
      <c r="AE1041" s="35"/>
      <c r="AF1041" s="35"/>
      <c r="AG1041" s="35"/>
      <c r="AH1041" s="35"/>
      <c r="AI1041" s="35"/>
      <c r="AJ1041" s="35"/>
      <c r="AK1041" s="35"/>
      <c r="AL1041" s="35"/>
      <c r="AM1041" s="35"/>
      <c r="AN1041" s="35"/>
      <c r="AO1041" s="35"/>
    </row>
    <row r="1042" spans="1:41" ht="12.75" customHeight="1">
      <c r="A1042" s="14"/>
      <c r="B1042" s="635"/>
      <c r="C1042" s="634"/>
      <c r="D1042" s="636"/>
      <c r="E1042" s="637"/>
      <c r="F1042" s="1651"/>
      <c r="G1042" s="636"/>
      <c r="H1042" s="638"/>
      <c r="I1042" s="638"/>
      <c r="J1042" s="639"/>
      <c r="K1042" s="634"/>
      <c r="L1042" s="634"/>
      <c r="M1042" s="640"/>
      <c r="N1042" s="14"/>
      <c r="O1042" s="182"/>
      <c r="P1042" s="14"/>
      <c r="Q1042" s="14"/>
      <c r="R1042" s="14"/>
      <c r="S1042" s="14"/>
      <c r="T1042" s="14"/>
      <c r="U1042" s="14"/>
      <c r="V1042" s="14"/>
      <c r="W1042" s="14"/>
      <c r="X1042" s="14"/>
      <c r="Y1042" s="14"/>
      <c r="Z1042" s="14"/>
      <c r="AA1042" s="14"/>
      <c r="AB1042" s="14"/>
      <c r="AC1042" s="14"/>
      <c r="AD1042" s="35"/>
      <c r="AE1042" s="35"/>
      <c r="AF1042" s="35"/>
      <c r="AG1042" s="35"/>
      <c r="AH1042" s="35"/>
      <c r="AI1042" s="35"/>
      <c r="AJ1042" s="35"/>
      <c r="AK1042" s="35"/>
      <c r="AL1042" s="35"/>
      <c r="AM1042" s="35"/>
      <c r="AN1042" s="35"/>
      <c r="AO1042" s="35"/>
    </row>
    <row r="1043" spans="1:41" ht="12.75" customHeight="1">
      <c r="A1043" s="14"/>
      <c r="B1043" s="635"/>
      <c r="C1043" s="634"/>
      <c r="D1043" s="636"/>
      <c r="E1043" s="637"/>
      <c r="F1043" s="1651"/>
      <c r="G1043" s="636"/>
      <c r="H1043" s="638"/>
      <c r="I1043" s="638"/>
      <c r="J1043" s="639"/>
      <c r="K1043" s="634"/>
      <c r="L1043" s="634"/>
      <c r="M1043" s="640"/>
      <c r="N1043" s="14"/>
      <c r="O1043" s="182"/>
      <c r="P1043" s="14"/>
      <c r="Q1043" s="14"/>
      <c r="R1043" s="14"/>
      <c r="S1043" s="14"/>
      <c r="T1043" s="14"/>
      <c r="U1043" s="14"/>
      <c r="V1043" s="14"/>
      <c r="W1043" s="14"/>
      <c r="X1043" s="14"/>
      <c r="Y1043" s="14"/>
      <c r="Z1043" s="14"/>
      <c r="AA1043" s="14"/>
      <c r="AB1043" s="14"/>
      <c r="AC1043" s="14"/>
      <c r="AD1043" s="35"/>
      <c r="AE1043" s="35"/>
      <c r="AF1043" s="35"/>
      <c r="AG1043" s="35"/>
      <c r="AH1043" s="35"/>
      <c r="AI1043" s="35"/>
      <c r="AJ1043" s="35"/>
      <c r="AK1043" s="35"/>
      <c r="AL1043" s="35"/>
      <c r="AM1043" s="35"/>
      <c r="AN1043" s="35"/>
      <c r="AO1043" s="35"/>
    </row>
    <row r="1044" spans="1:41" ht="12.75" customHeight="1">
      <c r="A1044" s="14"/>
      <c r="B1044" s="635"/>
      <c r="C1044" s="634"/>
      <c r="D1044" s="636"/>
      <c r="E1044" s="637"/>
      <c r="F1044" s="1651"/>
      <c r="G1044" s="636"/>
      <c r="H1044" s="638"/>
      <c r="I1044" s="638"/>
      <c r="J1044" s="639"/>
      <c r="K1044" s="634"/>
      <c r="L1044" s="634"/>
      <c r="M1044" s="640"/>
      <c r="N1044" s="14"/>
      <c r="O1044" s="182"/>
      <c r="P1044" s="14"/>
      <c r="Q1044" s="14"/>
      <c r="R1044" s="14"/>
      <c r="S1044" s="14"/>
      <c r="T1044" s="14"/>
      <c r="U1044" s="14"/>
      <c r="V1044" s="14"/>
      <c r="W1044" s="14"/>
      <c r="X1044" s="14"/>
      <c r="Y1044" s="14"/>
      <c r="Z1044" s="14"/>
      <c r="AA1044" s="14"/>
      <c r="AB1044" s="14"/>
      <c r="AC1044" s="14"/>
      <c r="AD1044" s="35"/>
      <c r="AE1044" s="35"/>
      <c r="AF1044" s="35"/>
      <c r="AG1044" s="35"/>
      <c r="AH1044" s="35"/>
      <c r="AI1044" s="35"/>
      <c r="AJ1044" s="35"/>
      <c r="AK1044" s="35"/>
      <c r="AL1044" s="35"/>
      <c r="AM1044" s="35"/>
      <c r="AN1044" s="35"/>
      <c r="AO1044" s="35"/>
    </row>
    <row r="1045" spans="1:41" ht="12.75" customHeight="1">
      <c r="A1045" s="14"/>
      <c r="B1045" s="635"/>
      <c r="C1045" s="634"/>
      <c r="D1045" s="636"/>
      <c r="E1045" s="637"/>
      <c r="F1045" s="1651"/>
      <c r="G1045" s="636"/>
      <c r="H1045" s="638"/>
      <c r="I1045" s="638"/>
      <c r="J1045" s="639"/>
      <c r="K1045" s="634"/>
      <c r="L1045" s="634"/>
      <c r="M1045" s="640"/>
      <c r="N1045" s="14"/>
      <c r="O1045" s="182"/>
      <c r="P1045" s="14"/>
      <c r="Q1045" s="14"/>
      <c r="R1045" s="14"/>
      <c r="S1045" s="14"/>
      <c r="T1045" s="14"/>
      <c r="U1045" s="14"/>
      <c r="V1045" s="14"/>
      <c r="W1045" s="14"/>
      <c r="X1045" s="14"/>
      <c r="Y1045" s="14"/>
      <c r="Z1045" s="14"/>
      <c r="AA1045" s="14"/>
      <c r="AB1045" s="14"/>
      <c r="AC1045" s="14"/>
      <c r="AD1045" s="35"/>
      <c r="AE1045" s="35"/>
      <c r="AF1045" s="35"/>
      <c r="AG1045" s="35"/>
      <c r="AH1045" s="35"/>
      <c r="AI1045" s="35"/>
      <c r="AJ1045" s="35"/>
      <c r="AK1045" s="35"/>
      <c r="AL1045" s="35"/>
      <c r="AM1045" s="35"/>
      <c r="AN1045" s="35"/>
      <c r="AO1045" s="35"/>
    </row>
    <row r="1046" spans="1:41" ht="12.75" customHeight="1">
      <c r="A1046" s="14"/>
      <c r="B1046" s="635"/>
      <c r="C1046" s="634"/>
      <c r="D1046" s="636"/>
      <c r="E1046" s="637"/>
      <c r="F1046" s="1651"/>
      <c r="G1046" s="636"/>
      <c r="H1046" s="638"/>
      <c r="I1046" s="638"/>
      <c r="J1046" s="639"/>
      <c r="K1046" s="634"/>
      <c r="L1046" s="634"/>
      <c r="M1046" s="640"/>
      <c r="N1046" s="14"/>
      <c r="O1046" s="182"/>
      <c r="P1046" s="14"/>
      <c r="Q1046" s="14"/>
      <c r="R1046" s="14"/>
      <c r="S1046" s="14"/>
      <c r="T1046" s="14"/>
      <c r="U1046" s="14"/>
      <c r="V1046" s="14"/>
      <c r="W1046" s="14"/>
      <c r="X1046" s="14"/>
      <c r="Y1046" s="14"/>
      <c r="Z1046" s="14"/>
      <c r="AA1046" s="14"/>
      <c r="AB1046" s="14"/>
      <c r="AC1046" s="14"/>
      <c r="AD1046" s="35"/>
      <c r="AE1046" s="35"/>
      <c r="AF1046" s="35"/>
      <c r="AG1046" s="35"/>
      <c r="AH1046" s="35"/>
      <c r="AI1046" s="35"/>
      <c r="AJ1046" s="35"/>
      <c r="AK1046" s="35"/>
      <c r="AL1046" s="35"/>
      <c r="AM1046" s="35"/>
      <c r="AN1046" s="35"/>
      <c r="AO1046" s="35"/>
    </row>
    <row r="1047" spans="1:41" ht="12.75" customHeight="1">
      <c r="A1047" s="14"/>
      <c r="B1047" s="641"/>
      <c r="C1047" s="634"/>
      <c r="D1047" s="636"/>
      <c r="E1047" s="637"/>
      <c r="F1047" s="1651"/>
      <c r="G1047" s="636"/>
      <c r="H1047" s="638"/>
      <c r="I1047" s="638"/>
      <c r="J1047" s="639"/>
      <c r="K1047" s="634"/>
      <c r="L1047" s="634"/>
      <c r="M1047" s="640"/>
      <c r="N1047" s="14"/>
      <c r="O1047" s="182"/>
      <c r="P1047" s="14"/>
      <c r="Q1047" s="14"/>
      <c r="R1047" s="14"/>
      <c r="S1047" s="14"/>
      <c r="T1047" s="14"/>
      <c r="U1047" s="14"/>
      <c r="V1047" s="14"/>
      <c r="W1047" s="14"/>
      <c r="X1047" s="14"/>
      <c r="Y1047" s="14"/>
      <c r="Z1047" s="14"/>
      <c r="AA1047" s="14"/>
      <c r="AB1047" s="14"/>
      <c r="AC1047" s="14"/>
      <c r="AD1047" s="35"/>
      <c r="AE1047" s="35"/>
      <c r="AF1047" s="35"/>
      <c r="AG1047" s="35"/>
      <c r="AH1047" s="35"/>
      <c r="AI1047" s="35"/>
      <c r="AJ1047" s="35"/>
      <c r="AK1047" s="35"/>
      <c r="AL1047" s="35"/>
      <c r="AM1047" s="35"/>
      <c r="AN1047" s="35"/>
      <c r="AO1047" s="35"/>
    </row>
    <row r="1048" spans="1:41" ht="12.75" customHeight="1">
      <c r="A1048" s="14"/>
      <c r="B1048" s="641"/>
      <c r="C1048" s="634"/>
      <c r="D1048" s="636"/>
      <c r="E1048" s="637"/>
      <c r="F1048" s="1651"/>
      <c r="G1048" s="636"/>
      <c r="H1048" s="638"/>
      <c r="I1048" s="638"/>
      <c r="J1048" s="639"/>
      <c r="K1048" s="634"/>
      <c r="L1048" s="634"/>
      <c r="M1048" s="640"/>
      <c r="N1048" s="14"/>
      <c r="O1048" s="182"/>
      <c r="P1048" s="14"/>
      <c r="Q1048" s="14"/>
      <c r="R1048" s="14"/>
      <c r="S1048" s="14"/>
      <c r="T1048" s="14"/>
      <c r="U1048" s="14"/>
      <c r="V1048" s="14"/>
      <c r="W1048" s="14"/>
      <c r="X1048" s="14"/>
      <c r="Y1048" s="14"/>
      <c r="Z1048" s="14"/>
      <c r="AA1048" s="14"/>
      <c r="AB1048" s="14"/>
      <c r="AC1048" s="14"/>
      <c r="AD1048" s="35"/>
      <c r="AE1048" s="35"/>
      <c r="AF1048" s="35"/>
      <c r="AG1048" s="35"/>
      <c r="AH1048" s="35"/>
      <c r="AI1048" s="35"/>
      <c r="AJ1048" s="35"/>
      <c r="AK1048" s="35"/>
      <c r="AL1048" s="35"/>
      <c r="AM1048" s="35"/>
      <c r="AN1048" s="35"/>
      <c r="AO1048" s="35"/>
    </row>
    <row r="1049" spans="1:41" ht="12.75" customHeight="1">
      <c r="A1049" s="14"/>
      <c r="B1049" s="642"/>
      <c r="C1049" s="643"/>
      <c r="D1049" s="644"/>
      <c r="E1049" s="645"/>
      <c r="F1049" s="783"/>
      <c r="G1049" s="644"/>
      <c r="H1049" s="646"/>
      <c r="I1049" s="646"/>
      <c r="J1049" s="647"/>
      <c r="K1049" s="643"/>
      <c r="L1049" s="643"/>
      <c r="M1049" s="648"/>
      <c r="N1049" s="14"/>
      <c r="O1049" s="182"/>
      <c r="P1049" s="14"/>
      <c r="Q1049" s="14"/>
      <c r="R1049" s="14"/>
      <c r="S1049" s="14"/>
      <c r="T1049" s="14"/>
      <c r="U1049" s="14"/>
      <c r="V1049" s="14"/>
      <c r="W1049" s="14"/>
      <c r="X1049" s="14"/>
      <c r="Y1049" s="14"/>
      <c r="Z1049" s="14"/>
      <c r="AA1049" s="14"/>
      <c r="AB1049" s="14"/>
      <c r="AC1049" s="14"/>
      <c r="AD1049" s="35"/>
      <c r="AE1049" s="35"/>
      <c r="AF1049" s="35"/>
      <c r="AG1049" s="35"/>
      <c r="AH1049" s="35"/>
      <c r="AI1049" s="35"/>
      <c r="AJ1049" s="35"/>
      <c r="AK1049" s="35"/>
      <c r="AL1049" s="35"/>
      <c r="AM1049" s="35"/>
      <c r="AN1049" s="35"/>
      <c r="AO1049" s="35"/>
    </row>
    <row r="1050" spans="1:41" ht="12.75" customHeight="1">
      <c r="A1050" s="14"/>
      <c r="B1050" s="1060"/>
      <c r="C1050" s="14"/>
      <c r="D1050" s="14"/>
      <c r="E1050" s="14"/>
      <c r="F1050" s="622"/>
      <c r="G1050" s="14"/>
      <c r="H1050" s="14"/>
      <c r="I1050" s="14"/>
      <c r="J1050" s="14"/>
      <c r="K1050" s="14"/>
      <c r="L1050" s="54"/>
      <c r="M1050" s="54"/>
      <c r="N1050" s="54"/>
      <c r="O1050" s="64"/>
      <c r="P1050" s="41"/>
      <c r="Q1050" s="41"/>
      <c r="R1050" s="41"/>
      <c r="S1050" s="41"/>
      <c r="T1050" s="41"/>
      <c r="U1050" s="41"/>
      <c r="V1050" s="41"/>
      <c r="W1050" s="41"/>
      <c r="X1050" s="41"/>
      <c r="Y1050" s="41"/>
      <c r="Z1050" s="41"/>
      <c r="AA1050" s="41"/>
      <c r="AB1050" s="41"/>
      <c r="AC1050" s="41"/>
      <c r="AD1050" s="41"/>
      <c r="AE1050" s="41"/>
      <c r="AF1050" s="41"/>
      <c r="AG1050" s="41"/>
      <c r="AH1050" s="41"/>
      <c r="AI1050" s="41"/>
      <c r="AJ1050" s="41"/>
      <c r="AK1050" s="41"/>
      <c r="AL1050" s="41"/>
      <c r="AM1050" s="41"/>
      <c r="AN1050" s="41"/>
      <c r="AO1050" s="41"/>
    </row>
    <row r="1051" spans="1:41" ht="12" customHeight="1">
      <c r="A1051" s="32"/>
      <c r="B1051" s="32"/>
      <c r="C1051" s="32"/>
      <c r="D1051" s="32"/>
      <c r="E1051" s="32"/>
      <c r="F1051" s="452"/>
      <c r="G1051" s="32"/>
      <c r="H1051" s="32"/>
      <c r="I1051" s="32"/>
      <c r="J1051" s="32"/>
      <c r="K1051" s="32"/>
      <c r="L1051" s="32"/>
      <c r="M1051" s="32"/>
      <c r="N1051" s="32"/>
      <c r="O1051" s="64"/>
      <c r="P1051" s="41"/>
      <c r="Q1051" s="41"/>
      <c r="R1051" s="41"/>
      <c r="S1051" s="41"/>
      <c r="T1051" s="41"/>
      <c r="U1051" s="41"/>
      <c r="V1051" s="41"/>
      <c r="W1051" s="41"/>
      <c r="X1051" s="41"/>
      <c r="Y1051" s="41"/>
      <c r="Z1051" s="41"/>
      <c r="AA1051" s="41"/>
      <c r="AB1051" s="41"/>
      <c r="AC1051" s="41"/>
      <c r="AD1051" s="41"/>
      <c r="AE1051" s="41"/>
      <c r="AF1051" s="41"/>
      <c r="AG1051" s="41"/>
      <c r="AH1051" s="41"/>
      <c r="AI1051" s="41"/>
      <c r="AJ1051" s="41"/>
      <c r="AK1051" s="41"/>
      <c r="AL1051" s="41"/>
      <c r="AM1051" s="41"/>
      <c r="AN1051" s="41"/>
      <c r="AO1051" s="41"/>
    </row>
    <row r="1052" spans="1:41" ht="12.75" customHeight="1">
      <c r="A1052" s="7" t="s">
        <v>26</v>
      </c>
      <c r="B1052" s="9" t="s">
        <v>27</v>
      </c>
      <c r="C1052" s="32"/>
      <c r="D1052" s="32"/>
      <c r="E1052" s="32"/>
      <c r="F1052" s="452"/>
      <c r="G1052" s="32"/>
      <c r="H1052" s="32"/>
      <c r="I1052" s="32"/>
      <c r="J1052" s="32"/>
      <c r="K1052" s="32"/>
      <c r="L1052" s="32"/>
      <c r="M1052" s="32"/>
      <c r="N1052" s="32"/>
      <c r="O1052" s="64"/>
      <c r="P1052" s="41"/>
      <c r="Q1052" s="41"/>
      <c r="R1052" s="41"/>
      <c r="S1052" s="41"/>
      <c r="T1052" s="41"/>
      <c r="U1052" s="41"/>
      <c r="V1052" s="41"/>
      <c r="W1052" s="41"/>
      <c r="X1052" s="41"/>
      <c r="Y1052" s="41"/>
      <c r="Z1052" s="41"/>
      <c r="AA1052" s="41"/>
      <c r="AB1052" s="41"/>
      <c r="AC1052" s="41"/>
      <c r="AD1052" s="41"/>
      <c r="AE1052" s="41"/>
      <c r="AF1052" s="41"/>
      <c r="AG1052" s="41"/>
      <c r="AH1052" s="41"/>
      <c r="AI1052" s="41"/>
      <c r="AJ1052" s="41"/>
      <c r="AK1052" s="41"/>
      <c r="AL1052" s="41"/>
      <c r="AM1052" s="41"/>
      <c r="AN1052" s="41"/>
      <c r="AO1052" s="41"/>
    </row>
    <row r="1053" spans="1:41" ht="12.75" customHeight="1">
      <c r="A1053" s="8"/>
      <c r="B1053" s="9"/>
      <c r="C1053" s="32"/>
      <c r="D1053" s="32"/>
      <c r="E1053" s="32"/>
      <c r="F1053" s="452"/>
      <c r="G1053" s="2448">
        <v>45473</v>
      </c>
      <c r="H1053" s="2376"/>
      <c r="I1053" s="2376"/>
      <c r="J1053" s="2377"/>
      <c r="K1053" s="2414">
        <v>45107</v>
      </c>
      <c r="L1053" s="2372"/>
      <c r="M1053" s="2372"/>
      <c r="N1053" s="2372"/>
      <c r="O1053" s="101"/>
      <c r="P1053" s="41"/>
      <c r="Q1053" s="41"/>
      <c r="R1053" s="41"/>
      <c r="S1053" s="41"/>
      <c r="T1053" s="41"/>
      <c r="U1053" s="41"/>
      <c r="V1053" s="41"/>
      <c r="W1053" s="41"/>
      <c r="X1053" s="41"/>
      <c r="Y1053" s="41"/>
      <c r="Z1053" s="41"/>
      <c r="AA1053" s="41"/>
      <c r="AB1053" s="41"/>
      <c r="AC1053" s="41"/>
      <c r="AD1053" s="41"/>
      <c r="AE1053" s="41"/>
      <c r="AF1053" s="41"/>
      <c r="AG1053" s="41"/>
      <c r="AH1053" s="41"/>
      <c r="AI1053" s="41"/>
      <c r="AJ1053" s="41"/>
      <c r="AK1053" s="41"/>
      <c r="AL1053" s="41"/>
      <c r="AM1053" s="41"/>
      <c r="AN1053" s="41"/>
      <c r="AO1053" s="41"/>
    </row>
    <row r="1054" spans="1:41" ht="36">
      <c r="A1054" s="32"/>
      <c r="B1054" s="32"/>
      <c r="C1054" s="32"/>
      <c r="D1054" s="32"/>
      <c r="E1054" s="32"/>
      <c r="F1054" s="452"/>
      <c r="G1054" s="43" t="s">
        <v>108</v>
      </c>
      <c r="H1054" s="43" t="s">
        <v>308</v>
      </c>
      <c r="I1054" s="43" t="s">
        <v>109</v>
      </c>
      <c r="J1054" s="1974" t="s">
        <v>110</v>
      </c>
      <c r="K1054" s="2126" t="s">
        <v>610</v>
      </c>
      <c r="L1054" s="2126" t="s">
        <v>308</v>
      </c>
      <c r="M1054" s="2126" t="s">
        <v>109</v>
      </c>
      <c r="N1054" s="2126" t="s">
        <v>110</v>
      </c>
      <c r="O1054" s="101"/>
      <c r="P1054" s="41"/>
      <c r="Q1054" s="41"/>
      <c r="R1054" s="41"/>
      <c r="S1054" s="41"/>
      <c r="T1054" s="41"/>
      <c r="U1054" s="41"/>
      <c r="V1054" s="41"/>
      <c r="W1054" s="41"/>
      <c r="X1054" s="41"/>
      <c r="Y1054" s="41"/>
      <c r="Z1054" s="41"/>
      <c r="AA1054" s="41"/>
      <c r="AB1054" s="41"/>
      <c r="AC1054" s="41"/>
      <c r="AD1054" s="41"/>
      <c r="AE1054" s="41"/>
      <c r="AF1054" s="41"/>
      <c r="AG1054" s="41"/>
      <c r="AH1054" s="41"/>
      <c r="AI1054" s="41"/>
      <c r="AJ1054" s="41"/>
      <c r="AK1054" s="41"/>
      <c r="AL1054" s="41"/>
      <c r="AM1054" s="41"/>
      <c r="AN1054" s="41"/>
      <c r="AO1054" s="41"/>
    </row>
    <row r="1055" spans="1:41" ht="12.75" customHeight="1">
      <c r="A1055" s="32"/>
      <c r="B1055" s="32"/>
      <c r="C1055" s="32"/>
      <c r="D1055" s="32"/>
      <c r="E1055" s="32"/>
      <c r="F1055" s="452"/>
      <c r="G1055" s="110" t="s">
        <v>111</v>
      </c>
      <c r="H1055" s="45" t="s">
        <v>111</v>
      </c>
      <c r="I1055" s="45" t="s">
        <v>111</v>
      </c>
      <c r="J1055" s="2106" t="s">
        <v>111</v>
      </c>
      <c r="K1055" s="2205" t="s">
        <v>111</v>
      </c>
      <c r="L1055" s="2127" t="s">
        <v>111</v>
      </c>
      <c r="M1055" s="2168" t="s">
        <v>111</v>
      </c>
      <c r="N1055" s="2127" t="s">
        <v>111</v>
      </c>
      <c r="O1055" s="101"/>
      <c r="P1055" s="41"/>
      <c r="Q1055" s="41"/>
      <c r="R1055" s="41"/>
      <c r="S1055" s="41"/>
      <c r="T1055" s="41"/>
      <c r="U1055" s="41"/>
      <c r="V1055" s="41"/>
      <c r="W1055" s="41"/>
      <c r="X1055" s="41"/>
      <c r="Y1055" s="41"/>
      <c r="Z1055" s="41"/>
      <c r="AA1055" s="41"/>
      <c r="AB1055" s="41"/>
      <c r="AC1055" s="41"/>
      <c r="AD1055" s="41"/>
      <c r="AE1055" s="41"/>
      <c r="AF1055" s="41"/>
      <c r="AG1055" s="41"/>
      <c r="AH1055" s="41"/>
      <c r="AI1055" s="41"/>
      <c r="AJ1055" s="41"/>
      <c r="AK1055" s="41"/>
      <c r="AL1055" s="41"/>
      <c r="AM1055" s="41"/>
      <c r="AN1055" s="41"/>
      <c r="AO1055" s="41"/>
    </row>
    <row r="1056" spans="1:41" ht="12.75" customHeight="1">
      <c r="A1056" s="32"/>
      <c r="B1056" s="32" t="s">
        <v>263</v>
      </c>
      <c r="C1056" s="32"/>
      <c r="D1056" s="32"/>
      <c r="E1056" s="32"/>
      <c r="F1056" s="452"/>
      <c r="G1056" s="887"/>
      <c r="H1056" s="888"/>
      <c r="I1056" s="932">
        <f>G1056+H1056</f>
        <v>0</v>
      </c>
      <c r="J1056" s="1785"/>
      <c r="K1056" s="2103"/>
      <c r="L1056" s="2103"/>
      <c r="M1056" s="2193">
        <f>K1056+L1056</f>
        <v>0</v>
      </c>
      <c r="N1056" s="2103"/>
      <c r="O1056" s="64"/>
      <c r="P1056" s="41"/>
      <c r="Q1056" s="41"/>
      <c r="R1056" s="41"/>
      <c r="S1056" s="41"/>
      <c r="T1056" s="41"/>
      <c r="U1056" s="41"/>
      <c r="V1056" s="41"/>
      <c r="W1056" s="41"/>
      <c r="X1056" s="41"/>
      <c r="Y1056" s="41"/>
      <c r="Z1056" s="41"/>
      <c r="AA1056" s="41"/>
      <c r="AB1056" s="41"/>
      <c r="AC1056" s="41"/>
      <c r="AD1056" s="41"/>
      <c r="AE1056" s="41"/>
      <c r="AF1056" s="41"/>
      <c r="AG1056" s="41"/>
      <c r="AH1056" s="41"/>
      <c r="AI1056" s="41"/>
      <c r="AJ1056" s="41"/>
      <c r="AK1056" s="41"/>
      <c r="AL1056" s="41"/>
      <c r="AM1056" s="41"/>
      <c r="AN1056" s="41"/>
      <c r="AO1056" s="41"/>
    </row>
    <row r="1057" spans="1:41" ht="12.75" customHeight="1">
      <c r="A1057" s="32"/>
      <c r="B1057" s="32" t="s">
        <v>264</v>
      </c>
      <c r="C1057" s="32"/>
      <c r="D1057" s="32"/>
      <c r="E1057" s="32"/>
      <c r="F1057" s="452"/>
      <c r="G1057" s="887"/>
      <c r="H1057" s="888"/>
      <c r="I1057" s="932">
        <f>G1057+H1057</f>
        <v>0</v>
      </c>
      <c r="J1057" s="1785"/>
      <c r="K1057" s="2103"/>
      <c r="L1057" s="2103"/>
      <c r="M1057" s="2193">
        <f>K1057+L1057</f>
        <v>0</v>
      </c>
      <c r="N1057" s="2103"/>
      <c r="O1057" s="64"/>
      <c r="P1057" s="41"/>
      <c r="Q1057" s="41"/>
      <c r="R1057" s="41"/>
      <c r="S1057" s="41"/>
      <c r="T1057" s="41"/>
      <c r="U1057" s="41"/>
      <c r="V1057" s="41"/>
      <c r="W1057" s="41"/>
      <c r="X1057" s="41"/>
      <c r="Y1057" s="41"/>
      <c r="Z1057" s="41"/>
      <c r="AA1057" s="41"/>
      <c r="AB1057" s="41"/>
      <c r="AC1057" s="41"/>
      <c r="AD1057" s="41"/>
      <c r="AE1057" s="41"/>
      <c r="AF1057" s="41"/>
      <c r="AG1057" s="41"/>
      <c r="AH1057" s="41"/>
      <c r="AI1057" s="41"/>
      <c r="AJ1057" s="41"/>
      <c r="AK1057" s="41"/>
      <c r="AL1057" s="41"/>
      <c r="AM1057" s="41"/>
      <c r="AN1057" s="41"/>
      <c r="AO1057" s="41"/>
    </row>
    <row r="1058" spans="1:41" ht="12.75" customHeight="1">
      <c r="A1058" s="452"/>
      <c r="B1058" s="452" t="s">
        <v>1751</v>
      </c>
      <c r="C1058" s="452"/>
      <c r="D1058" s="452"/>
      <c r="E1058" s="452"/>
      <c r="F1058" s="452"/>
      <c r="G1058" s="887"/>
      <c r="H1058" s="888"/>
      <c r="I1058" s="932">
        <f>G1058+H1058</f>
        <v>0</v>
      </c>
      <c r="J1058" s="1785"/>
      <c r="K1058" s="2103"/>
      <c r="L1058" s="2103"/>
      <c r="M1058" s="2193">
        <f>K1058+L1058</f>
        <v>0</v>
      </c>
      <c r="N1058" s="2103"/>
      <c r="O1058" s="625"/>
      <c r="P1058" s="626"/>
      <c r="Q1058" s="626"/>
      <c r="R1058" s="626"/>
      <c r="S1058" s="626"/>
      <c r="T1058" s="626"/>
      <c r="U1058" s="626"/>
      <c r="V1058" s="626"/>
      <c r="W1058" s="626"/>
      <c r="X1058" s="626"/>
      <c r="Y1058" s="626"/>
      <c r="Z1058" s="626"/>
      <c r="AA1058" s="626"/>
      <c r="AB1058" s="626"/>
      <c r="AC1058" s="626"/>
      <c r="AD1058" s="626"/>
      <c r="AE1058" s="626"/>
      <c r="AF1058" s="626"/>
      <c r="AG1058" s="626"/>
      <c r="AH1058" s="626"/>
      <c r="AI1058" s="626"/>
      <c r="AJ1058" s="626"/>
      <c r="AK1058" s="626"/>
      <c r="AL1058" s="626"/>
      <c r="AM1058" s="626"/>
      <c r="AN1058" s="626"/>
      <c r="AO1058" s="626"/>
    </row>
    <row r="1059" spans="1:41" ht="12.75" customHeight="1">
      <c r="A1059" s="32"/>
      <c r="B1059" s="650" t="s">
        <v>614</v>
      </c>
      <c r="C1059" s="32"/>
      <c r="D1059" s="32"/>
      <c r="E1059" s="32"/>
      <c r="F1059" s="452"/>
      <c r="G1059" s="887"/>
      <c r="H1059" s="888"/>
      <c r="I1059" s="932">
        <f>G1059+H1059</f>
        <v>0</v>
      </c>
      <c r="J1059" s="1785"/>
      <c r="K1059" s="2103"/>
      <c r="L1059" s="2103"/>
      <c r="M1059" s="2193">
        <f>K1059+L1059</f>
        <v>0</v>
      </c>
      <c r="N1059" s="2103"/>
      <c r="O1059" s="64"/>
      <c r="P1059" s="41"/>
      <c r="Q1059" s="41"/>
      <c r="R1059" s="41"/>
      <c r="S1059" s="41"/>
      <c r="T1059" s="41"/>
      <c r="U1059" s="41"/>
      <c r="V1059" s="41"/>
      <c r="W1059" s="41"/>
      <c r="X1059" s="41"/>
      <c r="Y1059" s="41"/>
      <c r="Z1059" s="41"/>
      <c r="AA1059" s="41"/>
      <c r="AB1059" s="41"/>
      <c r="AC1059" s="41"/>
      <c r="AD1059" s="41"/>
      <c r="AE1059" s="41"/>
      <c r="AF1059" s="41"/>
      <c r="AG1059" s="41"/>
      <c r="AH1059" s="41"/>
      <c r="AI1059" s="41"/>
      <c r="AJ1059" s="41"/>
      <c r="AK1059" s="41"/>
      <c r="AL1059" s="41"/>
      <c r="AM1059" s="41"/>
      <c r="AN1059" s="41"/>
      <c r="AO1059" s="41"/>
    </row>
    <row r="1060" spans="1:41" s="3" customFormat="1" ht="12.75" customHeight="1" thickBot="1">
      <c r="A1060" s="14"/>
      <c r="B1060" s="14" t="s">
        <v>198</v>
      </c>
      <c r="C1060" s="14"/>
      <c r="D1060" s="14"/>
      <c r="E1060" s="14"/>
      <c r="F1060" s="622"/>
      <c r="G1060" s="894">
        <f t="shared" ref="G1060:N1060" si="139">SUM(G1056:G1059)</f>
        <v>0</v>
      </c>
      <c r="H1060" s="894">
        <f t="shared" si="139"/>
        <v>0</v>
      </c>
      <c r="I1060" s="894">
        <f t="shared" si="139"/>
        <v>0</v>
      </c>
      <c r="J1060" s="2202">
        <f t="shared" si="139"/>
        <v>0</v>
      </c>
      <c r="K1060" s="2147">
        <f t="shared" si="139"/>
        <v>0</v>
      </c>
      <c r="L1060" s="2147">
        <f t="shared" si="139"/>
        <v>0</v>
      </c>
      <c r="M1060" s="2147">
        <f t="shared" si="139"/>
        <v>0</v>
      </c>
      <c r="N1060" s="2147">
        <f t="shared" si="139"/>
        <v>0</v>
      </c>
      <c r="O1060" s="1046"/>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row>
    <row r="1061" spans="1:41" ht="12.75" customHeight="1" thickTop="1">
      <c r="A1061" s="32"/>
      <c r="B1061" s="32"/>
      <c r="C1061" s="32"/>
      <c r="D1061" s="32"/>
      <c r="E1061" s="32"/>
      <c r="F1061" s="452"/>
      <c r="G1061" s="870"/>
      <c r="H1061" s="870"/>
      <c r="I1061" s="870"/>
      <c r="J1061" s="1092"/>
      <c r="K1061" s="2102"/>
      <c r="L1061" s="2102"/>
      <c r="M1061" s="2102"/>
      <c r="N1061" s="2102"/>
      <c r="O1061" s="64"/>
      <c r="P1061" s="41"/>
      <c r="Q1061" s="41"/>
      <c r="R1061" s="41"/>
      <c r="S1061" s="41"/>
      <c r="T1061" s="41"/>
      <c r="U1061" s="41"/>
      <c r="V1061" s="41"/>
      <c r="W1061" s="41"/>
      <c r="X1061" s="41"/>
      <c r="Y1061" s="41"/>
      <c r="Z1061" s="41"/>
      <c r="AA1061" s="41"/>
      <c r="AB1061" s="41"/>
      <c r="AC1061" s="41"/>
      <c r="AD1061" s="41"/>
      <c r="AE1061" s="41"/>
      <c r="AF1061" s="41"/>
      <c r="AG1061" s="41"/>
      <c r="AH1061" s="41"/>
      <c r="AI1061" s="41"/>
      <c r="AJ1061" s="41"/>
      <c r="AK1061" s="41"/>
      <c r="AL1061" s="41"/>
      <c r="AM1061" s="41"/>
      <c r="AN1061" s="41"/>
      <c r="AO1061" s="41"/>
    </row>
    <row r="1062" spans="1:41" ht="12.75" customHeight="1">
      <c r="A1062" s="32"/>
      <c r="B1062" s="32" t="s">
        <v>612</v>
      </c>
      <c r="C1062" s="41"/>
      <c r="D1062" s="41"/>
      <c r="E1062" s="32"/>
      <c r="F1062" s="452"/>
      <c r="G1062" s="887"/>
      <c r="H1062" s="888"/>
      <c r="I1062" s="932">
        <f>G1062+H1062</f>
        <v>0</v>
      </c>
      <c r="J1062" s="1785"/>
      <c r="K1062" s="2103"/>
      <c r="L1062" s="2103"/>
      <c r="M1062" s="2193">
        <f>K1062+L1062</f>
        <v>0</v>
      </c>
      <c r="N1062" s="2103"/>
      <c r="O1062" s="64"/>
      <c r="P1062" s="41"/>
      <c r="Q1062" s="41"/>
      <c r="R1062" s="41"/>
      <c r="S1062" s="41"/>
      <c r="T1062" s="41"/>
      <c r="U1062" s="41"/>
      <c r="V1062" s="41"/>
      <c r="W1062" s="41"/>
      <c r="X1062" s="41"/>
      <c r="Y1062" s="41"/>
      <c r="Z1062" s="41"/>
      <c r="AA1062" s="41"/>
      <c r="AB1062" s="41"/>
      <c r="AC1062" s="41"/>
      <c r="AD1062" s="41"/>
      <c r="AE1062" s="41"/>
      <c r="AF1062" s="41"/>
      <c r="AG1062" s="41"/>
      <c r="AH1062" s="41"/>
      <c r="AI1062" s="41"/>
      <c r="AJ1062" s="41"/>
      <c r="AK1062" s="41"/>
      <c r="AL1062" s="41"/>
      <c r="AM1062" s="41"/>
      <c r="AN1062" s="41"/>
      <c r="AO1062" s="41"/>
    </row>
    <row r="1063" spans="1:41" ht="12.75" customHeight="1">
      <c r="A1063" s="32"/>
      <c r="B1063" s="32" t="s">
        <v>613</v>
      </c>
      <c r="C1063" s="41"/>
      <c r="D1063" s="41"/>
      <c r="E1063" s="32"/>
      <c r="F1063" s="452"/>
      <c r="G1063" s="887"/>
      <c r="H1063" s="888"/>
      <c r="I1063" s="932">
        <f>G1063+H1063</f>
        <v>0</v>
      </c>
      <c r="J1063" s="1785"/>
      <c r="K1063" s="2103"/>
      <c r="L1063" s="2103"/>
      <c r="M1063" s="2193">
        <f>K1063+L1063</f>
        <v>0</v>
      </c>
      <c r="N1063" s="2103"/>
      <c r="O1063" s="64"/>
      <c r="P1063" s="41"/>
      <c r="Q1063" s="41"/>
      <c r="R1063" s="41"/>
      <c r="S1063" s="41"/>
      <c r="T1063" s="41"/>
      <c r="U1063" s="41"/>
      <c r="V1063" s="41"/>
      <c r="W1063" s="41"/>
      <c r="X1063" s="41"/>
      <c r="Y1063" s="41"/>
      <c r="Z1063" s="41"/>
      <c r="AA1063" s="41"/>
      <c r="AB1063" s="41"/>
      <c r="AC1063" s="41"/>
      <c r="AD1063" s="41"/>
      <c r="AE1063" s="41"/>
      <c r="AF1063" s="41"/>
      <c r="AG1063" s="41"/>
      <c r="AH1063" s="41"/>
      <c r="AI1063" s="41"/>
      <c r="AJ1063" s="41"/>
      <c r="AK1063" s="41"/>
      <c r="AL1063" s="41"/>
      <c r="AM1063" s="41"/>
      <c r="AN1063" s="41"/>
      <c r="AO1063" s="41"/>
    </row>
    <row r="1064" spans="1:41" s="3" customFormat="1" ht="12.75" customHeight="1" thickBot="1">
      <c r="A1064" s="14"/>
      <c r="B1064" s="51" t="s">
        <v>198</v>
      </c>
      <c r="C1064" s="8"/>
      <c r="D1064" s="8"/>
      <c r="E1064" s="14"/>
      <c r="F1064" s="622"/>
      <c r="G1064" s="894">
        <f t="shared" ref="G1064:N1064" si="140">SUM(G1062:G1063)</f>
        <v>0</v>
      </c>
      <c r="H1064" s="894">
        <f t="shared" si="140"/>
        <v>0</v>
      </c>
      <c r="I1064" s="894">
        <f t="shared" si="140"/>
        <v>0</v>
      </c>
      <c r="J1064" s="2202">
        <f t="shared" si="140"/>
        <v>0</v>
      </c>
      <c r="K1064" s="2147">
        <f t="shared" si="140"/>
        <v>0</v>
      </c>
      <c r="L1064" s="2147">
        <f t="shared" si="140"/>
        <v>0</v>
      </c>
      <c r="M1064" s="2147">
        <f t="shared" si="140"/>
        <v>0</v>
      </c>
      <c r="N1064" s="2147">
        <f t="shared" si="140"/>
        <v>0</v>
      </c>
      <c r="O1064" s="1046"/>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row>
    <row r="1065" spans="1:41" ht="12.75" customHeight="1" thickTop="1">
      <c r="A1065" s="32"/>
      <c r="B1065" s="32"/>
      <c r="C1065" s="32"/>
      <c r="D1065" s="32"/>
      <c r="E1065" s="32"/>
      <c r="F1065" s="452"/>
      <c r="G1065" s="870"/>
      <c r="H1065" s="870"/>
      <c r="I1065" s="870"/>
      <c r="J1065" s="1092"/>
      <c r="K1065" s="2102"/>
      <c r="L1065" s="2102"/>
      <c r="M1065" s="2102"/>
      <c r="N1065" s="2102"/>
      <c r="O1065" s="64"/>
      <c r="P1065" s="41"/>
      <c r="Q1065" s="41"/>
      <c r="R1065" s="41"/>
      <c r="S1065" s="41"/>
      <c r="T1065" s="41"/>
      <c r="U1065" s="41"/>
      <c r="V1065" s="41"/>
      <c r="W1065" s="41"/>
      <c r="X1065" s="41"/>
      <c r="Y1065" s="41"/>
      <c r="Z1065" s="41"/>
      <c r="AA1065" s="41"/>
      <c r="AB1065" s="41"/>
      <c r="AC1065" s="41"/>
      <c r="AD1065" s="41"/>
      <c r="AE1065" s="41"/>
      <c r="AF1065" s="41"/>
      <c r="AG1065" s="41"/>
      <c r="AH1065" s="41"/>
      <c r="AI1065" s="41"/>
      <c r="AJ1065" s="41"/>
      <c r="AK1065" s="41"/>
      <c r="AL1065" s="41"/>
      <c r="AM1065" s="41"/>
      <c r="AN1065" s="41"/>
      <c r="AO1065" s="41"/>
    </row>
    <row r="1066" spans="1:41" ht="12" customHeight="1">
      <c r="A1066" s="85"/>
      <c r="B1066" s="103" t="s">
        <v>326</v>
      </c>
      <c r="C1066" s="103"/>
      <c r="D1066" s="103"/>
      <c r="E1066" s="103"/>
      <c r="F1066" s="103"/>
      <c r="G1066" s="898">
        <f t="shared" ref="G1066:N1066" si="141">G1060-G1064</f>
        <v>0</v>
      </c>
      <c r="H1066" s="898">
        <f t="shared" si="141"/>
        <v>0</v>
      </c>
      <c r="I1066" s="898">
        <f t="shared" si="141"/>
        <v>0</v>
      </c>
      <c r="J1066" s="2206">
        <f t="shared" si="141"/>
        <v>0</v>
      </c>
      <c r="K1066" s="2105">
        <f t="shared" si="141"/>
        <v>0</v>
      </c>
      <c r="L1066" s="2105">
        <f t="shared" si="141"/>
        <v>0</v>
      </c>
      <c r="M1066" s="2105">
        <f t="shared" si="141"/>
        <v>0</v>
      </c>
      <c r="N1066" s="2105">
        <f t="shared" si="141"/>
        <v>0</v>
      </c>
      <c r="O1066" s="101"/>
      <c r="P1066" s="87"/>
      <c r="Q1066" s="87"/>
      <c r="R1066" s="87"/>
      <c r="S1066" s="87"/>
      <c r="T1066" s="87"/>
      <c r="U1066" s="87"/>
      <c r="V1066" s="87"/>
      <c r="W1066" s="87"/>
      <c r="X1066" s="87"/>
      <c r="Y1066" s="87"/>
      <c r="Z1066" s="87"/>
      <c r="AA1066" s="87"/>
      <c r="AB1066" s="87"/>
      <c r="AC1066" s="87"/>
      <c r="AD1066" s="87"/>
      <c r="AE1066" s="87"/>
      <c r="AF1066" s="87"/>
      <c r="AG1066" s="87"/>
      <c r="AH1066" s="87"/>
      <c r="AI1066" s="87"/>
      <c r="AJ1066" s="87"/>
      <c r="AK1066" s="87"/>
      <c r="AL1066" s="87"/>
      <c r="AM1066" s="87"/>
      <c r="AN1066" s="87"/>
      <c r="AO1066" s="87"/>
    </row>
    <row r="1067" spans="1:41" ht="12" customHeight="1">
      <c r="A1067" s="32"/>
      <c r="B1067" s="242"/>
      <c r="C1067" s="242"/>
      <c r="D1067" s="242"/>
      <c r="E1067" s="242"/>
      <c r="F1067" s="242"/>
      <c r="G1067" s="242"/>
      <c r="H1067" s="242"/>
      <c r="I1067" s="242"/>
      <c r="J1067" s="242"/>
      <c r="K1067" s="242"/>
      <c r="L1067" s="242"/>
      <c r="M1067" s="242"/>
      <c r="N1067" s="242"/>
      <c r="O1067" s="101"/>
      <c r="P1067" s="41"/>
      <c r="Q1067" s="41"/>
      <c r="R1067" s="41"/>
      <c r="S1067" s="41"/>
      <c r="T1067" s="41"/>
      <c r="U1067" s="41"/>
      <c r="V1067" s="41"/>
      <c r="W1067" s="41"/>
      <c r="X1067" s="41"/>
      <c r="Y1067" s="41"/>
      <c r="Z1067" s="41"/>
      <c r="AA1067" s="41"/>
      <c r="AB1067" s="41"/>
      <c r="AC1067" s="41"/>
      <c r="AD1067" s="41"/>
      <c r="AE1067" s="41"/>
      <c r="AF1067" s="41"/>
      <c r="AG1067" s="41"/>
      <c r="AH1067" s="41"/>
      <c r="AI1067" s="41"/>
      <c r="AJ1067" s="41"/>
      <c r="AK1067" s="41"/>
      <c r="AL1067" s="41"/>
      <c r="AM1067" s="41"/>
      <c r="AN1067" s="41"/>
      <c r="AO1067" s="41"/>
    </row>
    <row r="1068" spans="1:41" ht="12" customHeight="1">
      <c r="A1068" s="32"/>
      <c r="B1068" s="2449" t="s">
        <v>2911</v>
      </c>
      <c r="C1068" s="2450"/>
      <c r="D1068" s="2450"/>
      <c r="E1068" s="2450"/>
      <c r="F1068" s="2451"/>
      <c r="G1068" s="2450"/>
      <c r="H1068" s="2450"/>
      <c r="I1068" s="2450"/>
      <c r="J1068" s="2450"/>
      <c r="K1068" s="2450"/>
      <c r="L1068" s="2450"/>
      <c r="M1068" s="2450"/>
      <c r="N1068" s="2438"/>
      <c r="O1068" s="64"/>
      <c r="P1068" s="41"/>
      <c r="Q1068" s="41"/>
      <c r="R1068" s="41"/>
      <c r="S1068" s="41"/>
      <c r="T1068" s="41"/>
      <c r="U1068" s="41"/>
      <c r="V1068" s="41"/>
      <c r="W1068" s="41"/>
      <c r="X1068" s="41"/>
      <c r="Y1068" s="41"/>
      <c r="Z1068" s="41"/>
      <c r="AA1068" s="41"/>
      <c r="AB1068" s="41"/>
      <c r="AC1068" s="41"/>
      <c r="AD1068" s="41"/>
      <c r="AE1068" s="41"/>
      <c r="AF1068" s="41"/>
      <c r="AG1068" s="41"/>
      <c r="AH1068" s="41"/>
      <c r="AI1068" s="41"/>
      <c r="AJ1068" s="41"/>
      <c r="AK1068" s="41"/>
      <c r="AL1068" s="41"/>
      <c r="AM1068" s="41"/>
      <c r="AN1068" s="41"/>
      <c r="AO1068" s="41"/>
    </row>
    <row r="1069" spans="1:41" ht="12" customHeight="1">
      <c r="A1069" s="32"/>
      <c r="B1069" s="32"/>
      <c r="C1069" s="32"/>
      <c r="D1069" s="32"/>
      <c r="E1069" s="32"/>
      <c r="F1069" s="452"/>
      <c r="G1069" s="32"/>
      <c r="H1069" s="32"/>
      <c r="I1069" s="32"/>
      <c r="J1069" s="32"/>
      <c r="K1069" s="32"/>
      <c r="L1069" s="32"/>
      <c r="M1069" s="32"/>
      <c r="N1069" s="32"/>
      <c r="O1069" s="64"/>
      <c r="P1069" s="41"/>
      <c r="Q1069" s="41"/>
      <c r="R1069" s="41"/>
      <c r="S1069" s="41"/>
      <c r="T1069" s="41"/>
      <c r="U1069" s="41"/>
      <c r="V1069" s="41"/>
      <c r="W1069" s="41"/>
      <c r="X1069" s="41"/>
      <c r="Y1069" s="41"/>
      <c r="Z1069" s="41"/>
      <c r="AA1069" s="41"/>
      <c r="AB1069" s="41"/>
      <c r="AC1069" s="41"/>
      <c r="AD1069" s="41"/>
      <c r="AE1069" s="41"/>
      <c r="AF1069" s="41"/>
      <c r="AG1069" s="41"/>
      <c r="AH1069" s="41"/>
      <c r="AI1069" s="41"/>
      <c r="AJ1069" s="41"/>
      <c r="AK1069" s="41"/>
      <c r="AL1069" s="41"/>
      <c r="AM1069" s="41"/>
      <c r="AN1069" s="41"/>
      <c r="AO1069" s="41"/>
    </row>
    <row r="1070" spans="1:41" ht="18.75" customHeight="1">
      <c r="A1070" s="32"/>
      <c r="B1070" s="2449" t="s">
        <v>2912</v>
      </c>
      <c r="C1070" s="2450"/>
      <c r="D1070" s="2450"/>
      <c r="E1070" s="2450"/>
      <c r="F1070" s="2451"/>
      <c r="G1070" s="2450"/>
      <c r="H1070" s="2450"/>
      <c r="I1070" s="2450"/>
      <c r="J1070" s="2450"/>
      <c r="K1070" s="2450"/>
      <c r="L1070" s="2450"/>
      <c r="M1070" s="2450"/>
      <c r="N1070" s="2438"/>
      <c r="O1070" s="117"/>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row>
    <row r="1071" spans="1:41" ht="9" customHeight="1">
      <c r="A1071" s="834"/>
      <c r="B1071" s="835"/>
      <c r="C1071" s="836"/>
      <c r="D1071" s="836"/>
      <c r="E1071" s="836"/>
      <c r="F1071" s="836"/>
      <c r="G1071" s="836"/>
      <c r="H1071" s="836"/>
      <c r="I1071" s="836"/>
      <c r="J1071" s="836"/>
      <c r="K1071" s="836"/>
      <c r="L1071" s="836"/>
      <c r="M1071" s="836"/>
      <c r="N1071" s="836"/>
      <c r="O1071" s="837"/>
      <c r="P1071" s="834"/>
      <c r="Q1071" s="834"/>
      <c r="R1071" s="834"/>
      <c r="S1071" s="834"/>
      <c r="T1071" s="834"/>
      <c r="U1071" s="834"/>
      <c r="V1071" s="834"/>
      <c r="W1071" s="834"/>
      <c r="X1071" s="834"/>
      <c r="Y1071" s="834"/>
      <c r="Z1071" s="834"/>
      <c r="AA1071" s="834"/>
      <c r="AB1071" s="834"/>
      <c r="AC1071" s="834"/>
      <c r="AD1071" s="834"/>
      <c r="AE1071" s="834"/>
      <c r="AF1071" s="834"/>
      <c r="AG1071" s="834"/>
      <c r="AH1071" s="834"/>
      <c r="AI1071" s="834"/>
      <c r="AJ1071" s="834"/>
      <c r="AK1071" s="834"/>
      <c r="AL1071" s="834"/>
      <c r="AM1071" s="834"/>
      <c r="AN1071" s="834"/>
      <c r="AO1071" s="834"/>
    </row>
    <row r="1072" spans="1:41" ht="12" customHeight="1">
      <c r="A1072" s="32"/>
      <c r="B1072" s="2449" t="s">
        <v>1764</v>
      </c>
      <c r="C1072" s="2450"/>
      <c r="D1072" s="2450"/>
      <c r="E1072" s="2450"/>
      <c r="F1072" s="2451"/>
      <c r="G1072" s="2450"/>
      <c r="H1072" s="2450"/>
      <c r="I1072" s="2450"/>
      <c r="J1072" s="2450"/>
      <c r="K1072" s="2450"/>
      <c r="L1072" s="2450"/>
      <c r="M1072" s="2450"/>
      <c r="N1072" s="2438"/>
      <c r="O1072" s="117"/>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row>
    <row r="1073" spans="1:41" ht="12" customHeight="1">
      <c r="A1073" s="834"/>
      <c r="B1073" s="838"/>
      <c r="C1073" s="834"/>
      <c r="D1073" s="834"/>
      <c r="E1073" s="834"/>
      <c r="F1073" s="834"/>
      <c r="G1073" s="834"/>
      <c r="H1073" s="834"/>
      <c r="I1073" s="834"/>
      <c r="J1073" s="834"/>
      <c r="K1073" s="834"/>
      <c r="L1073" s="834"/>
      <c r="M1073" s="834"/>
      <c r="N1073" s="834"/>
      <c r="O1073" s="837"/>
      <c r="P1073" s="834"/>
      <c r="Q1073" s="834"/>
      <c r="R1073" s="834"/>
      <c r="S1073" s="834"/>
      <c r="T1073" s="834"/>
      <c r="U1073" s="834"/>
      <c r="V1073" s="834"/>
      <c r="W1073" s="834"/>
      <c r="X1073" s="834"/>
      <c r="Y1073" s="834"/>
      <c r="Z1073" s="834"/>
      <c r="AA1073" s="834"/>
      <c r="AB1073" s="834"/>
      <c r="AC1073" s="834"/>
      <c r="AD1073" s="834"/>
      <c r="AE1073" s="834"/>
      <c r="AF1073" s="834"/>
      <c r="AG1073" s="834"/>
      <c r="AH1073" s="834"/>
      <c r="AI1073" s="834"/>
      <c r="AJ1073" s="834"/>
      <c r="AK1073" s="834"/>
      <c r="AL1073" s="834"/>
      <c r="AM1073" s="834"/>
      <c r="AN1073" s="834"/>
      <c r="AO1073" s="834"/>
    </row>
    <row r="1074" spans="1:41" ht="12.75" customHeight="1">
      <c r="A1074" s="32"/>
      <c r="B1074" s="32" t="s">
        <v>615</v>
      </c>
      <c r="C1074" s="32"/>
      <c r="D1074" s="32"/>
      <c r="E1074" s="32"/>
      <c r="F1074" s="452"/>
      <c r="G1074" s="32"/>
      <c r="H1074" s="32"/>
      <c r="I1074" s="32"/>
      <c r="J1074" s="32"/>
      <c r="K1074" s="32"/>
      <c r="L1074" s="32"/>
      <c r="M1074" s="32"/>
      <c r="N1074" s="32"/>
      <c r="O1074" s="117"/>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row>
    <row r="1075" spans="1:41" ht="12.75" customHeight="1">
      <c r="A1075" s="32"/>
      <c r="B1075" s="32"/>
      <c r="C1075" s="32"/>
      <c r="D1075" s="32"/>
      <c r="E1075" s="32"/>
      <c r="F1075" s="452"/>
      <c r="G1075" s="2448">
        <v>45473</v>
      </c>
      <c r="H1075" s="2376"/>
      <c r="I1075" s="2376"/>
      <c r="J1075" s="2377"/>
      <c r="K1075" s="2414">
        <v>45107</v>
      </c>
      <c r="L1075" s="2372"/>
      <c r="M1075" s="2372"/>
      <c r="N1075" s="2372"/>
      <c r="O1075" s="119"/>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row>
    <row r="1076" spans="1:41" ht="55.5" customHeight="1">
      <c r="A1076" s="32"/>
      <c r="B1076" s="32"/>
      <c r="C1076" s="32"/>
      <c r="D1076" s="32"/>
      <c r="E1076" s="32"/>
      <c r="F1076" s="452"/>
      <c r="G1076" s="43" t="s">
        <v>108</v>
      </c>
      <c r="H1076" s="43" t="s">
        <v>308</v>
      </c>
      <c r="I1076" s="43" t="s">
        <v>109</v>
      </c>
      <c r="J1076" s="1974" t="s">
        <v>110</v>
      </c>
      <c r="K1076" s="2126" t="s">
        <v>108</v>
      </c>
      <c r="L1076" s="2126" t="s">
        <v>308</v>
      </c>
      <c r="M1076" s="2126" t="s">
        <v>109</v>
      </c>
      <c r="N1076" s="2126" t="s">
        <v>110</v>
      </c>
      <c r="O1076" s="119"/>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row>
    <row r="1077" spans="1:41" ht="15.75" customHeight="1">
      <c r="A1077" s="32"/>
      <c r="B1077" s="32"/>
      <c r="C1077" s="32"/>
      <c r="D1077" s="32"/>
      <c r="E1077" s="32"/>
      <c r="F1077" s="452"/>
      <c r="G1077" s="110" t="s">
        <v>111</v>
      </c>
      <c r="H1077" s="45" t="s">
        <v>111</v>
      </c>
      <c r="I1077" s="45" t="s">
        <v>111</v>
      </c>
      <c r="J1077" s="2106" t="s">
        <v>111</v>
      </c>
      <c r="K1077" s="2205" t="s">
        <v>111</v>
      </c>
      <c r="L1077" s="2205" t="s">
        <v>111</v>
      </c>
      <c r="M1077" s="2205" t="s">
        <v>111</v>
      </c>
      <c r="N1077" s="2127" t="s">
        <v>111</v>
      </c>
      <c r="O1077" s="119"/>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row>
    <row r="1078" spans="1:41" ht="12.75" customHeight="1">
      <c r="A1078" s="32"/>
      <c r="B1078" s="32" t="s">
        <v>616</v>
      </c>
      <c r="C1078" s="32"/>
      <c r="D1078" s="32"/>
      <c r="E1078" s="32"/>
      <c r="F1078" s="452"/>
      <c r="G1078" s="907"/>
      <c r="H1078" s="907"/>
      <c r="I1078" s="1055">
        <f>SUM(G1078:H1078)</f>
        <v>0</v>
      </c>
      <c r="J1078" s="1079"/>
      <c r="K1078" s="2178"/>
      <c r="L1078" s="2178"/>
      <c r="M1078" s="2178">
        <f>SUM(K1078:L1078)</f>
        <v>0</v>
      </c>
      <c r="N1078" s="2178"/>
      <c r="O1078" s="117"/>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row>
    <row r="1079" spans="1:41" ht="12.75" customHeight="1">
      <c r="A1079" s="32"/>
      <c r="B1079" s="32" t="s">
        <v>617</v>
      </c>
      <c r="C1079" s="32"/>
      <c r="D1079" s="32"/>
      <c r="E1079" s="32"/>
      <c r="F1079" s="452"/>
      <c r="G1079" s="907"/>
      <c r="H1079" s="907"/>
      <c r="I1079" s="1055">
        <f>SUM(G1079:H1079)</f>
        <v>0</v>
      </c>
      <c r="J1079" s="1079"/>
      <c r="K1079" s="2178"/>
      <c r="L1079" s="2178"/>
      <c r="M1079" s="2178">
        <f>SUM(K1079:L1079)</f>
        <v>0</v>
      </c>
      <c r="N1079" s="2178"/>
      <c r="O1079" s="117"/>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c r="AO1079" s="32"/>
    </row>
    <row r="1080" spans="1:41" ht="12.75" customHeight="1">
      <c r="A1080" s="32"/>
      <c r="B1080" s="32" t="s">
        <v>618</v>
      </c>
      <c r="C1080" s="32"/>
      <c r="D1080" s="32"/>
      <c r="E1080" s="32"/>
      <c r="F1080" s="452"/>
      <c r="G1080" s="907"/>
      <c r="H1080" s="907"/>
      <c r="I1080" s="1055">
        <f>SUM(G1080:H1080)</f>
        <v>0</v>
      </c>
      <c r="J1080" s="1079"/>
      <c r="K1080" s="2178"/>
      <c r="L1080" s="2178"/>
      <c r="M1080" s="2178">
        <f>SUM(K1080:L1080)</f>
        <v>0</v>
      </c>
      <c r="N1080" s="2178"/>
      <c r="O1080" s="117"/>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row>
    <row r="1081" spans="1:41" ht="12.75" customHeight="1" thickBot="1">
      <c r="A1081" s="32"/>
      <c r="B1081" s="14" t="s">
        <v>619</v>
      </c>
      <c r="C1081" s="32"/>
      <c r="D1081" s="32"/>
      <c r="E1081" s="32"/>
      <c r="F1081" s="452"/>
      <c r="G1081" s="873">
        <f t="shared" ref="G1081:N1081" si="142">SUM(G1078:G1080)</f>
        <v>0</v>
      </c>
      <c r="H1081" s="873">
        <f t="shared" si="142"/>
        <v>0</v>
      </c>
      <c r="I1081" s="873">
        <f t="shared" si="142"/>
        <v>0</v>
      </c>
      <c r="J1081" s="1659">
        <f t="shared" si="142"/>
        <v>0</v>
      </c>
      <c r="K1081" s="2102">
        <f t="shared" si="142"/>
        <v>0</v>
      </c>
      <c r="L1081" s="2102">
        <f t="shared" si="142"/>
        <v>0</v>
      </c>
      <c r="M1081" s="2102">
        <f t="shared" si="142"/>
        <v>0</v>
      </c>
      <c r="N1081" s="2102">
        <f t="shared" si="142"/>
        <v>0</v>
      </c>
      <c r="O1081" s="126"/>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row>
    <row r="1082" spans="1:41" ht="12.75" customHeight="1" thickTop="1">
      <c r="A1082" s="32"/>
      <c r="B1082" s="32"/>
      <c r="C1082" s="32"/>
      <c r="D1082" s="32"/>
      <c r="E1082" s="32"/>
      <c r="F1082" s="452"/>
      <c r="G1082" s="870"/>
      <c r="H1082" s="870"/>
      <c r="I1082" s="870"/>
      <c r="J1082" s="1092"/>
      <c r="K1082" s="2102"/>
      <c r="L1082" s="2102"/>
      <c r="M1082" s="2102"/>
      <c r="N1082" s="2102"/>
      <c r="O1082" s="117"/>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c r="AO1082" s="32"/>
    </row>
    <row r="1083" spans="1:41" ht="12.75" customHeight="1">
      <c r="A1083" s="32"/>
      <c r="B1083" s="103" t="s">
        <v>326</v>
      </c>
      <c r="C1083" s="32"/>
      <c r="D1083" s="32"/>
      <c r="E1083" s="32"/>
      <c r="F1083" s="452"/>
      <c r="G1083" s="895">
        <f t="shared" ref="G1083:N1083" si="143">G1057-G1081</f>
        <v>0</v>
      </c>
      <c r="H1083" s="895">
        <f t="shared" si="143"/>
        <v>0</v>
      </c>
      <c r="I1083" s="895">
        <f t="shared" si="143"/>
        <v>0</v>
      </c>
      <c r="J1083" s="1393">
        <f t="shared" si="143"/>
        <v>0</v>
      </c>
      <c r="K1083" s="2102">
        <f t="shared" si="143"/>
        <v>0</v>
      </c>
      <c r="L1083" s="2102">
        <f t="shared" si="143"/>
        <v>0</v>
      </c>
      <c r="M1083" s="2102">
        <f t="shared" si="143"/>
        <v>0</v>
      </c>
      <c r="N1083" s="2102">
        <f t="shared" si="143"/>
        <v>0</v>
      </c>
      <c r="O1083" s="117"/>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row>
    <row r="1084" spans="1:41" ht="12.75" customHeight="1">
      <c r="A1084" s="32"/>
      <c r="B1084" s="65"/>
      <c r="C1084" s="32"/>
      <c r="D1084" s="32"/>
      <c r="E1084" s="32"/>
      <c r="F1084" s="452"/>
      <c r="G1084" s="32"/>
      <c r="H1084" s="32"/>
      <c r="I1084" s="32"/>
      <c r="J1084" s="452"/>
      <c r="K1084" s="2128"/>
      <c r="L1084" s="2128"/>
      <c r="M1084" s="2128"/>
      <c r="N1084" s="2128"/>
      <c r="O1084" s="117"/>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row>
    <row r="1085" spans="1:41" ht="12" customHeight="1">
      <c r="A1085" s="32"/>
      <c r="B1085" s="311" t="s">
        <v>620</v>
      </c>
      <c r="C1085" s="35"/>
      <c r="D1085" s="35"/>
      <c r="E1085" s="35"/>
      <c r="F1085" s="35"/>
      <c r="G1085" s="35"/>
      <c r="H1085" s="112"/>
      <c r="I1085" s="112"/>
      <c r="J1085" s="112"/>
      <c r="K1085" s="112"/>
      <c r="L1085" s="112"/>
      <c r="M1085" s="112"/>
      <c r="N1085" s="112"/>
      <c r="O1085" s="119"/>
      <c r="P1085" s="312"/>
      <c r="Q1085" s="35"/>
      <c r="R1085" s="35"/>
      <c r="S1085" s="35"/>
      <c r="T1085" s="35"/>
      <c r="U1085" s="35"/>
      <c r="V1085" s="35"/>
      <c r="W1085" s="35"/>
      <c r="X1085" s="35"/>
      <c r="Y1085" s="35"/>
      <c r="Z1085" s="35"/>
      <c r="AA1085" s="35"/>
      <c r="AB1085" s="35"/>
      <c r="AC1085" s="35"/>
      <c r="AD1085" s="35"/>
      <c r="AE1085" s="35"/>
      <c r="AF1085" s="35"/>
      <c r="AG1085" s="35"/>
      <c r="AH1085" s="35"/>
      <c r="AI1085" s="35"/>
      <c r="AJ1085" s="35"/>
      <c r="AK1085" s="35"/>
      <c r="AL1085" s="35"/>
      <c r="AM1085" s="35"/>
      <c r="AN1085" s="35"/>
      <c r="AO1085" s="35"/>
    </row>
    <row r="1086" spans="1:41" ht="12" customHeight="1">
      <c r="A1086" s="32"/>
      <c r="B1086" s="35"/>
      <c r="C1086" s="35"/>
      <c r="D1086" s="35"/>
      <c r="E1086" s="35"/>
      <c r="F1086" s="35"/>
      <c r="G1086" s="35"/>
      <c r="H1086" s="112"/>
      <c r="I1086" s="112"/>
      <c r="J1086" s="112"/>
      <c r="K1086" s="112"/>
      <c r="L1086" s="112"/>
      <c r="M1086" s="112"/>
      <c r="N1086" s="112"/>
      <c r="O1086" s="119"/>
      <c r="P1086" s="312"/>
      <c r="Q1086" s="35"/>
      <c r="R1086" s="35"/>
      <c r="S1086" s="35"/>
      <c r="T1086" s="35"/>
      <c r="U1086" s="35"/>
      <c r="V1086" s="35"/>
      <c r="W1086" s="35"/>
      <c r="X1086" s="35"/>
      <c r="Y1086" s="35"/>
      <c r="Z1086" s="35"/>
      <c r="AA1086" s="35"/>
      <c r="AB1086" s="35"/>
      <c r="AC1086" s="35"/>
      <c r="AD1086" s="35"/>
      <c r="AE1086" s="35"/>
      <c r="AF1086" s="35"/>
      <c r="AG1086" s="35"/>
      <c r="AH1086" s="35"/>
      <c r="AI1086" s="35"/>
      <c r="AJ1086" s="35"/>
      <c r="AK1086" s="35"/>
      <c r="AL1086" s="35"/>
      <c r="AM1086" s="35"/>
      <c r="AN1086" s="35"/>
      <c r="AO1086" s="35"/>
    </row>
    <row r="1087" spans="1:41" ht="48" customHeight="1">
      <c r="A1087" s="32"/>
      <c r="B1087" s="2442" t="s">
        <v>470</v>
      </c>
      <c r="C1087" s="2342"/>
      <c r="D1087" s="2342"/>
      <c r="E1087" s="2342"/>
      <c r="F1087" s="2342"/>
      <c r="G1087" s="2342"/>
      <c r="H1087" s="2342"/>
      <c r="I1087" s="2342"/>
      <c r="J1087" s="2342"/>
      <c r="K1087" s="2342"/>
      <c r="L1087" s="2342"/>
      <c r="M1087" s="2342"/>
      <c r="N1087" s="2342"/>
      <c r="O1087" s="313" t="s">
        <v>471</v>
      </c>
      <c r="P1087" s="312"/>
      <c r="Q1087" s="35"/>
      <c r="R1087" s="35"/>
      <c r="S1087" s="35"/>
      <c r="T1087" s="35"/>
      <c r="U1087" s="35"/>
      <c r="V1087" s="35"/>
      <c r="W1087" s="35"/>
      <c r="X1087" s="35"/>
      <c r="Y1087" s="35"/>
      <c r="Z1087" s="35"/>
      <c r="AA1087" s="35"/>
      <c r="AB1087" s="35"/>
      <c r="AC1087" s="35"/>
      <c r="AD1087" s="35"/>
      <c r="AE1087" s="35"/>
      <c r="AF1087" s="35"/>
      <c r="AG1087" s="35"/>
      <c r="AH1087" s="35"/>
      <c r="AI1087" s="35"/>
      <c r="AJ1087" s="35"/>
      <c r="AK1087" s="35"/>
      <c r="AL1087" s="35"/>
      <c r="AM1087" s="35"/>
      <c r="AN1087" s="35"/>
      <c r="AO1087" s="35"/>
    </row>
    <row r="1088" spans="1:41" ht="12" customHeight="1">
      <c r="A1088" s="14"/>
      <c r="B1088" s="12"/>
      <c r="C1088" s="242"/>
      <c r="D1088" s="242"/>
      <c r="E1088" s="242"/>
      <c r="F1088" s="242"/>
      <c r="G1088" s="242"/>
      <c r="H1088" s="242"/>
      <c r="I1088" s="242"/>
      <c r="J1088" s="242"/>
      <c r="K1088" s="242"/>
      <c r="L1088" s="242"/>
      <c r="M1088" s="242"/>
      <c r="N1088" s="242"/>
      <c r="O1088" s="119"/>
      <c r="P1088" s="312"/>
      <c r="Q1088" s="35"/>
      <c r="R1088" s="35"/>
      <c r="S1088" s="35"/>
      <c r="T1088" s="35"/>
      <c r="U1088" s="35"/>
      <c r="V1088" s="35"/>
      <c r="W1088" s="35"/>
      <c r="X1088" s="35"/>
      <c r="Y1088" s="35"/>
      <c r="Z1088" s="35"/>
      <c r="AA1088" s="35"/>
      <c r="AB1088" s="35"/>
      <c r="AC1088" s="35"/>
      <c r="AD1088" s="35"/>
      <c r="AE1088" s="35"/>
      <c r="AF1088" s="35"/>
      <c r="AG1088" s="35"/>
      <c r="AH1088" s="35"/>
      <c r="AI1088" s="35"/>
      <c r="AJ1088" s="35"/>
      <c r="AK1088" s="35"/>
      <c r="AL1088" s="35"/>
      <c r="AM1088" s="35"/>
      <c r="AN1088" s="35"/>
      <c r="AO1088" s="35"/>
    </row>
    <row r="1089" spans="1:41" ht="12" customHeight="1">
      <c r="A1089" s="32"/>
      <c r="B1089" s="2442" t="s">
        <v>621</v>
      </c>
      <c r="C1089" s="2342"/>
      <c r="D1089" s="2342"/>
      <c r="E1089" s="2342"/>
      <c r="F1089" s="2342"/>
      <c r="G1089" s="2342"/>
      <c r="H1089" s="2342"/>
      <c r="I1089" s="2342"/>
      <c r="J1089" s="2342"/>
      <c r="K1089" s="2342"/>
      <c r="L1089" s="2342"/>
      <c r="M1089" s="2342"/>
      <c r="N1089" s="2342"/>
      <c r="O1089" s="313" t="s">
        <v>471</v>
      </c>
      <c r="P1089" s="312"/>
      <c r="Q1089" s="35"/>
      <c r="R1089" s="35"/>
      <c r="S1089" s="35"/>
      <c r="T1089" s="35"/>
      <c r="U1089" s="35"/>
      <c r="V1089" s="35"/>
      <c r="W1089" s="35"/>
      <c r="X1089" s="35"/>
      <c r="Y1089" s="35"/>
      <c r="Z1089" s="35"/>
      <c r="AA1089" s="35"/>
      <c r="AB1089" s="35"/>
      <c r="AC1089" s="35"/>
      <c r="AD1089" s="35"/>
      <c r="AE1089" s="35"/>
      <c r="AF1089" s="35"/>
      <c r="AG1089" s="35"/>
      <c r="AH1089" s="35"/>
      <c r="AI1089" s="35"/>
      <c r="AJ1089" s="35"/>
      <c r="AK1089" s="35"/>
      <c r="AL1089" s="35"/>
      <c r="AM1089" s="35"/>
      <c r="AN1089" s="35"/>
      <c r="AO1089" s="35"/>
    </row>
    <row r="1090" spans="1:41" ht="12" customHeight="1">
      <c r="A1090" s="32"/>
      <c r="B1090" s="86"/>
      <c r="C1090" s="242"/>
      <c r="D1090" s="242"/>
      <c r="E1090" s="242"/>
      <c r="F1090" s="242"/>
      <c r="G1090" s="242"/>
      <c r="H1090" s="242"/>
      <c r="I1090" s="242"/>
      <c r="J1090" s="242"/>
      <c r="K1090" s="242"/>
      <c r="L1090" s="242"/>
      <c r="M1090" s="242"/>
      <c r="N1090" s="242"/>
      <c r="O1090" s="119"/>
      <c r="P1090" s="312"/>
      <c r="Q1090" s="35"/>
      <c r="R1090" s="35"/>
      <c r="S1090" s="35"/>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row>
    <row r="1091" spans="1:41" ht="12" customHeight="1">
      <c r="A1091" s="32"/>
      <c r="B1091" s="636" t="s">
        <v>473</v>
      </c>
      <c r="C1091" s="682"/>
      <c r="D1091" s="682"/>
      <c r="E1091" s="682"/>
      <c r="F1091" s="1663"/>
      <c r="G1091" s="242"/>
      <c r="H1091" s="242"/>
      <c r="I1091" s="242"/>
      <c r="J1091" s="242"/>
      <c r="K1091" s="242"/>
      <c r="L1091" s="242"/>
      <c r="M1091" s="242"/>
      <c r="N1091" s="242"/>
      <c r="O1091" s="119"/>
      <c r="P1091" s="312"/>
      <c r="Q1091" s="35"/>
      <c r="R1091" s="35"/>
      <c r="S1091" s="35"/>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row>
    <row r="1092" spans="1:41" ht="12" customHeight="1">
      <c r="A1092" s="32"/>
      <c r="B1092" s="242"/>
      <c r="C1092" s="242"/>
      <c r="D1092" s="242"/>
      <c r="E1092" s="242"/>
      <c r="F1092" s="242"/>
      <c r="G1092" s="242"/>
      <c r="H1092" s="242"/>
      <c r="I1092" s="242"/>
      <c r="J1092" s="242"/>
      <c r="K1092" s="242"/>
      <c r="L1092" s="242"/>
      <c r="M1092" s="242"/>
      <c r="N1092" s="242"/>
      <c r="O1092" s="119"/>
      <c r="P1092" s="312"/>
      <c r="Q1092" s="35"/>
      <c r="R1092" s="35"/>
      <c r="S1092" s="35"/>
      <c r="T1092" s="35"/>
      <c r="U1092" s="35"/>
      <c r="V1092" s="35"/>
      <c r="W1092" s="35"/>
      <c r="X1092" s="35"/>
      <c r="Y1092" s="35"/>
      <c r="Z1092" s="35"/>
      <c r="AA1092" s="35"/>
      <c r="AB1092" s="35"/>
      <c r="AC1092" s="35"/>
      <c r="AD1092" s="35"/>
      <c r="AE1092" s="35"/>
      <c r="AF1092" s="35"/>
      <c r="AG1092" s="35"/>
      <c r="AH1092" s="35"/>
      <c r="AI1092" s="35"/>
      <c r="AJ1092" s="35"/>
      <c r="AK1092" s="35"/>
      <c r="AL1092" s="35"/>
      <c r="AM1092" s="35"/>
      <c r="AN1092" s="35"/>
      <c r="AO1092" s="35"/>
    </row>
    <row r="1093" spans="1:41" ht="12" customHeight="1">
      <c r="A1093" s="32"/>
      <c r="B1093" s="244" t="s">
        <v>474</v>
      </c>
      <c r="D1093" s="98"/>
      <c r="E1093" s="245"/>
      <c r="F1093" s="245"/>
      <c r="G1093" s="2440" t="s">
        <v>475</v>
      </c>
      <c r="H1093" s="2342"/>
      <c r="I1093" s="2441" t="s">
        <v>476</v>
      </c>
      <c r="J1093" s="2342"/>
      <c r="K1093" s="2342"/>
      <c r="L1093" s="2342"/>
      <c r="M1093" s="2342"/>
      <c r="N1093" s="245"/>
      <c r="O1093" s="119"/>
      <c r="P1093" s="312"/>
      <c r="Q1093" s="35"/>
      <c r="R1093" s="35"/>
      <c r="S1093" s="35"/>
      <c r="T1093" s="35"/>
      <c r="U1093" s="35"/>
      <c r="V1093" s="35"/>
      <c r="W1093" s="35"/>
      <c r="X1093" s="35"/>
      <c r="Y1093" s="35"/>
      <c r="Z1093" s="35"/>
      <c r="AA1093" s="35"/>
      <c r="AB1093" s="35"/>
      <c r="AC1093" s="35"/>
      <c r="AD1093" s="35"/>
      <c r="AE1093" s="35"/>
      <c r="AF1093" s="35"/>
      <c r="AG1093" s="35"/>
      <c r="AH1093" s="35"/>
      <c r="AI1093" s="35"/>
      <c r="AJ1093" s="35"/>
      <c r="AK1093" s="35"/>
      <c r="AL1093" s="35"/>
      <c r="AM1093" s="35"/>
      <c r="AN1093" s="35"/>
      <c r="AO1093" s="35"/>
    </row>
    <row r="1094" spans="1:41" ht="12" customHeight="1">
      <c r="A1094" s="179"/>
      <c r="B1094" s="32" t="s">
        <v>263</v>
      </c>
      <c r="C1094" s="103"/>
      <c r="D1094" s="248"/>
      <c r="E1094" s="2436"/>
      <c r="F1094" s="2437"/>
      <c r="G1094" s="2438"/>
      <c r="H1094" s="248"/>
      <c r="I1094" s="677"/>
      <c r="J1094" s="677"/>
      <c r="K1094" s="677"/>
      <c r="L1094" s="677"/>
      <c r="M1094" s="677"/>
      <c r="N1094" s="677"/>
      <c r="O1094" s="249"/>
      <c r="P1094" s="314"/>
      <c r="Q1094" s="247"/>
      <c r="R1094" s="247"/>
      <c r="S1094" s="247"/>
      <c r="T1094" s="247"/>
      <c r="U1094" s="247"/>
      <c r="V1094" s="247"/>
      <c r="W1094" s="247"/>
      <c r="X1094" s="247"/>
      <c r="Y1094" s="247"/>
      <c r="Z1094" s="247"/>
      <c r="AA1094" s="247"/>
      <c r="AB1094" s="247"/>
      <c r="AC1094" s="247"/>
      <c r="AD1094" s="247"/>
      <c r="AE1094" s="247"/>
      <c r="AF1094" s="247"/>
      <c r="AG1094" s="247"/>
      <c r="AH1094" s="247"/>
      <c r="AI1094" s="247"/>
      <c r="AJ1094" s="247"/>
      <c r="AK1094" s="247"/>
      <c r="AL1094" s="247"/>
      <c r="AM1094" s="247"/>
      <c r="AN1094" s="247"/>
      <c r="AO1094" s="247"/>
    </row>
    <row r="1095" spans="1:41" ht="12" customHeight="1">
      <c r="A1095" s="179"/>
      <c r="B1095" s="32" t="s">
        <v>264</v>
      </c>
      <c r="C1095" s="103"/>
      <c r="D1095" s="248"/>
      <c r="E1095" s="2436"/>
      <c r="F1095" s="2437"/>
      <c r="G1095" s="2438"/>
      <c r="H1095" s="248"/>
      <c r="I1095" s="677"/>
      <c r="J1095" s="677"/>
      <c r="K1095" s="677"/>
      <c r="L1095" s="677"/>
      <c r="M1095" s="677"/>
      <c r="N1095" s="677"/>
      <c r="O1095" s="117"/>
      <c r="P1095" s="312"/>
      <c r="Q1095" s="35"/>
      <c r="R1095" s="35"/>
      <c r="S1095" s="35"/>
      <c r="T1095" s="35"/>
      <c r="U1095" s="35"/>
      <c r="V1095" s="35"/>
      <c r="W1095" s="35"/>
      <c r="X1095" s="35"/>
      <c r="Y1095" s="35"/>
      <c r="Z1095" s="35"/>
      <c r="AA1095" s="35"/>
      <c r="AB1095" s="35"/>
      <c r="AC1095" s="35"/>
      <c r="AD1095" s="35"/>
      <c r="AE1095" s="35"/>
      <c r="AF1095" s="35"/>
      <c r="AG1095" s="35"/>
      <c r="AH1095" s="35"/>
      <c r="AI1095" s="35"/>
      <c r="AJ1095" s="35"/>
      <c r="AK1095" s="35"/>
      <c r="AL1095" s="35"/>
      <c r="AM1095" s="35"/>
      <c r="AN1095" s="35"/>
      <c r="AO1095" s="35"/>
    </row>
    <row r="1096" spans="1:41" ht="12" customHeight="1">
      <c r="A1096" s="179"/>
      <c r="B1096" s="650" t="s">
        <v>614</v>
      </c>
      <c r="C1096" s="103"/>
      <c r="D1096" s="248"/>
      <c r="E1096" s="2436"/>
      <c r="F1096" s="2437"/>
      <c r="G1096" s="2438"/>
      <c r="H1096" s="248"/>
      <c r="I1096" s="677"/>
      <c r="J1096" s="677"/>
      <c r="K1096" s="677"/>
      <c r="L1096" s="677"/>
      <c r="M1096" s="677"/>
      <c r="N1096" s="677"/>
      <c r="O1096" s="117"/>
      <c r="P1096" s="312"/>
      <c r="Q1096" s="35"/>
      <c r="R1096" s="35"/>
      <c r="S1096" s="35"/>
      <c r="T1096" s="35"/>
      <c r="U1096" s="35"/>
      <c r="V1096" s="35"/>
      <c r="W1096" s="35"/>
      <c r="X1096" s="35"/>
      <c r="Y1096" s="35"/>
      <c r="Z1096" s="35"/>
      <c r="AA1096" s="35"/>
      <c r="AB1096" s="35"/>
      <c r="AC1096" s="35"/>
      <c r="AD1096" s="35"/>
      <c r="AE1096" s="35"/>
      <c r="AF1096" s="35"/>
      <c r="AG1096" s="35"/>
      <c r="AH1096" s="35"/>
      <c r="AI1096" s="35"/>
      <c r="AJ1096" s="35"/>
      <c r="AK1096" s="35"/>
      <c r="AL1096" s="35"/>
      <c r="AM1096" s="35"/>
      <c r="AN1096" s="35"/>
      <c r="AO1096" s="35"/>
    </row>
    <row r="1097" spans="1:41" ht="12" customHeight="1">
      <c r="A1097" s="32"/>
      <c r="B1097" s="650" t="s">
        <v>614</v>
      </c>
      <c r="C1097" s="103"/>
      <c r="D1097" s="248"/>
      <c r="E1097" s="2436"/>
      <c r="F1097" s="2437"/>
      <c r="G1097" s="2438"/>
      <c r="H1097" s="248"/>
      <c r="I1097" s="677"/>
      <c r="J1097" s="677"/>
      <c r="K1097" s="677"/>
      <c r="L1097" s="677"/>
      <c r="M1097" s="677"/>
      <c r="N1097" s="677"/>
      <c r="O1097" s="117"/>
      <c r="P1097" s="312"/>
      <c r="Q1097" s="35"/>
      <c r="R1097" s="35"/>
      <c r="S1097" s="35"/>
      <c r="T1097" s="35"/>
      <c r="U1097" s="35"/>
      <c r="V1097" s="35"/>
      <c r="W1097" s="35"/>
      <c r="X1097" s="35"/>
      <c r="Y1097" s="35"/>
      <c r="Z1097" s="35"/>
      <c r="AA1097" s="35"/>
      <c r="AB1097" s="35"/>
      <c r="AC1097" s="35"/>
      <c r="AD1097" s="35"/>
      <c r="AE1097" s="35"/>
      <c r="AF1097" s="35"/>
      <c r="AG1097" s="35"/>
      <c r="AH1097" s="35"/>
      <c r="AI1097" s="35"/>
      <c r="AJ1097" s="35"/>
      <c r="AK1097" s="35"/>
      <c r="AL1097" s="35"/>
      <c r="AM1097" s="35"/>
      <c r="AN1097" s="35"/>
      <c r="AO1097" s="35"/>
    </row>
    <row r="1098" spans="1:41" ht="12" customHeight="1">
      <c r="A1098" s="32"/>
      <c r="B1098" s="242"/>
      <c r="C1098" s="103"/>
      <c r="D1098" s="103"/>
      <c r="E1098" s="103"/>
      <c r="F1098" s="103"/>
      <c r="G1098" s="103"/>
      <c r="H1098" s="103"/>
      <c r="I1098" s="103"/>
      <c r="J1098" s="103"/>
      <c r="K1098" s="103"/>
      <c r="L1098" s="103"/>
      <c r="M1098" s="103"/>
      <c r="N1098" s="103"/>
      <c r="O1098" s="119"/>
      <c r="P1098" s="312"/>
      <c r="Q1098" s="35"/>
      <c r="R1098" s="35"/>
      <c r="S1098" s="35"/>
      <c r="T1098" s="35"/>
      <c r="U1098" s="35"/>
      <c r="V1098" s="35"/>
      <c r="W1098" s="35"/>
      <c r="X1098" s="35"/>
      <c r="Y1098" s="35"/>
      <c r="Z1098" s="35"/>
      <c r="AA1098" s="35"/>
      <c r="AB1098" s="35"/>
      <c r="AC1098" s="35"/>
      <c r="AD1098" s="35"/>
      <c r="AE1098" s="35"/>
      <c r="AF1098" s="35"/>
      <c r="AG1098" s="35"/>
      <c r="AH1098" s="35"/>
      <c r="AI1098" s="35"/>
      <c r="AJ1098" s="35"/>
      <c r="AK1098" s="35"/>
      <c r="AL1098" s="35"/>
      <c r="AM1098" s="35"/>
      <c r="AN1098" s="35"/>
      <c r="AO1098" s="35"/>
    </row>
    <row r="1099" spans="1:41" ht="12" customHeight="1">
      <c r="A1099" s="14"/>
      <c r="B1099" s="2439" t="s">
        <v>622</v>
      </c>
      <c r="C1099" s="2342"/>
      <c r="D1099" s="2342"/>
      <c r="E1099" s="2342"/>
      <c r="F1099" s="2342"/>
      <c r="G1099" s="2342"/>
      <c r="H1099" s="2342"/>
      <c r="I1099" s="2342"/>
      <c r="J1099" s="2342"/>
      <c r="K1099" s="2342"/>
      <c r="L1099" s="2342"/>
      <c r="M1099" s="2342"/>
      <c r="N1099" s="2342"/>
      <c r="O1099" s="313" t="s">
        <v>479</v>
      </c>
      <c r="P1099" s="312"/>
      <c r="Q1099" s="35"/>
      <c r="R1099" s="35"/>
      <c r="S1099" s="35"/>
      <c r="T1099" s="35"/>
      <c r="U1099" s="35"/>
      <c r="V1099" s="35"/>
      <c r="W1099" s="35"/>
      <c r="X1099" s="35"/>
      <c r="Y1099" s="35"/>
      <c r="Z1099" s="35"/>
      <c r="AA1099" s="35"/>
      <c r="AB1099" s="35"/>
      <c r="AC1099" s="35"/>
      <c r="AD1099" s="35"/>
      <c r="AE1099" s="35"/>
      <c r="AF1099" s="35"/>
      <c r="AG1099" s="35"/>
      <c r="AH1099" s="35"/>
      <c r="AI1099" s="35"/>
      <c r="AJ1099" s="35"/>
      <c r="AK1099" s="35"/>
      <c r="AL1099" s="35"/>
      <c r="AM1099" s="35"/>
      <c r="AN1099" s="35"/>
      <c r="AO1099" s="35"/>
    </row>
    <row r="1100" spans="1:41" ht="31.5" customHeight="1">
      <c r="A1100" s="32"/>
      <c r="B1100" s="97" t="s">
        <v>2885</v>
      </c>
      <c r="C1100" s="242"/>
      <c r="D1100" s="242"/>
      <c r="E1100" s="242"/>
      <c r="F1100" s="242"/>
      <c r="G1100" s="242"/>
      <c r="H1100" s="35"/>
      <c r="I1100" s="35"/>
      <c r="J1100" s="246"/>
      <c r="K1100" s="246"/>
      <c r="L1100" s="246"/>
      <c r="M1100" s="246"/>
      <c r="N1100" s="246"/>
      <c r="O1100" s="119"/>
      <c r="P1100" s="312"/>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row>
    <row r="1101" spans="1:41" ht="31.5" customHeight="1">
      <c r="A1101" s="32"/>
      <c r="B1101" s="242"/>
      <c r="C1101" s="242"/>
      <c r="D1101" s="242"/>
      <c r="E1101" s="242"/>
      <c r="F1101" s="242"/>
      <c r="G1101" s="242"/>
      <c r="H1101" s="35"/>
      <c r="I1101" s="35"/>
      <c r="J1101" s="246" t="s">
        <v>480</v>
      </c>
      <c r="K1101" s="246" t="s">
        <v>481</v>
      </c>
      <c r="L1101" s="246" t="s">
        <v>482</v>
      </c>
      <c r="M1101" s="246" t="s">
        <v>483</v>
      </c>
      <c r="N1101" s="246" t="s">
        <v>484</v>
      </c>
      <c r="O1101" s="119"/>
      <c r="P1101" s="312"/>
      <c r="Q1101" s="35"/>
      <c r="R1101" s="35"/>
      <c r="S1101" s="35"/>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row>
    <row r="1102" spans="1:41" ht="12" customHeight="1">
      <c r="A1102" s="32"/>
      <c r="C1102" s="242"/>
      <c r="D1102" s="242"/>
      <c r="E1102" s="242"/>
      <c r="F1102" s="242"/>
      <c r="G1102" s="242"/>
      <c r="H1102" s="35"/>
      <c r="I1102" s="35"/>
      <c r="J1102" s="246" t="s">
        <v>111</v>
      </c>
      <c r="K1102" s="246" t="s">
        <v>111</v>
      </c>
      <c r="L1102" s="246" t="s">
        <v>111</v>
      </c>
      <c r="M1102" s="246" t="s">
        <v>111</v>
      </c>
      <c r="N1102" s="246" t="s">
        <v>111</v>
      </c>
      <c r="O1102" s="119"/>
      <c r="P1102" s="312"/>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row>
    <row r="1103" spans="1:41" ht="12" customHeight="1">
      <c r="A1103" s="32"/>
      <c r="B1103" s="242"/>
      <c r="C1103" s="242"/>
      <c r="D1103" s="242"/>
      <c r="E1103" s="242"/>
      <c r="F1103" s="242"/>
      <c r="G1103" s="242"/>
      <c r="H1103" s="35"/>
      <c r="I1103" s="35"/>
      <c r="J1103" s="245"/>
      <c r="K1103" s="245"/>
      <c r="L1103" s="245"/>
      <c r="N1103" s="251"/>
      <c r="O1103" s="315" t="s">
        <v>485</v>
      </c>
      <c r="P1103" s="312"/>
      <c r="Q1103" s="35"/>
      <c r="R1103" s="35"/>
      <c r="S1103" s="35"/>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row>
    <row r="1104" spans="1:41" ht="12" customHeight="1">
      <c r="A1104" s="32"/>
      <c r="B1104" s="1064" t="s">
        <v>263</v>
      </c>
      <c r="C1104" s="242"/>
      <c r="D1104" s="242"/>
      <c r="E1104" s="242"/>
      <c r="F1104" s="242"/>
      <c r="G1104" s="242"/>
      <c r="H1104" s="35"/>
      <c r="I1104" s="35"/>
      <c r="J1104" s="915"/>
      <c r="K1104" s="915"/>
      <c r="L1104" s="915"/>
      <c r="M1104" s="916">
        <f>SUM(J1104:L1104)</f>
        <v>0</v>
      </c>
      <c r="N1104" s="915"/>
      <c r="O1104" s="117"/>
      <c r="P1104" s="312"/>
      <c r="Q1104" s="35"/>
      <c r="R1104" s="35"/>
      <c r="S1104" s="35"/>
      <c r="T1104" s="35"/>
      <c r="U1104" s="35"/>
      <c r="V1104" s="35"/>
      <c r="W1104" s="35"/>
      <c r="X1104" s="35"/>
      <c r="Y1104" s="35"/>
      <c r="Z1104" s="35"/>
      <c r="AA1104" s="35"/>
      <c r="AB1104" s="35"/>
      <c r="AC1104" s="35"/>
      <c r="AD1104" s="35"/>
      <c r="AE1104" s="35"/>
      <c r="AF1104" s="35"/>
      <c r="AG1104" s="35"/>
      <c r="AH1104" s="35"/>
      <c r="AI1104" s="35"/>
      <c r="AJ1104" s="35"/>
      <c r="AK1104" s="35"/>
      <c r="AL1104" s="35"/>
      <c r="AM1104" s="35"/>
      <c r="AN1104" s="35"/>
      <c r="AO1104" s="35"/>
    </row>
    <row r="1105" spans="1:41" ht="12" customHeight="1">
      <c r="A1105" s="32"/>
      <c r="B1105" s="1064" t="s">
        <v>264</v>
      </c>
      <c r="C1105" s="242"/>
      <c r="D1105" s="242"/>
      <c r="E1105" s="242"/>
      <c r="F1105" s="242"/>
      <c r="G1105" s="242"/>
      <c r="H1105" s="35"/>
      <c r="I1105" s="35"/>
      <c r="J1105" s="915"/>
      <c r="K1105" s="915"/>
      <c r="L1105" s="915"/>
      <c r="M1105" s="916">
        <f>SUM(J1105:L1105)</f>
        <v>0</v>
      </c>
      <c r="N1105" s="915"/>
      <c r="O1105" s="117"/>
      <c r="P1105" s="312"/>
      <c r="Q1105" s="35"/>
      <c r="R1105" s="35"/>
      <c r="S1105" s="35"/>
      <c r="T1105" s="35"/>
      <c r="U1105" s="35"/>
      <c r="V1105" s="35"/>
      <c r="W1105" s="35"/>
      <c r="X1105" s="35"/>
      <c r="Y1105" s="35"/>
      <c r="Z1105" s="35"/>
      <c r="AA1105" s="35"/>
      <c r="AB1105" s="35"/>
      <c r="AC1105" s="35"/>
      <c r="AD1105" s="35"/>
      <c r="AE1105" s="35"/>
      <c r="AF1105" s="35"/>
      <c r="AG1105" s="35"/>
      <c r="AH1105" s="35"/>
      <c r="AI1105" s="35"/>
      <c r="AJ1105" s="35"/>
      <c r="AK1105" s="35"/>
      <c r="AL1105" s="35"/>
      <c r="AM1105" s="35"/>
      <c r="AN1105" s="35"/>
      <c r="AO1105" s="35"/>
    </row>
    <row r="1106" spans="1:41" ht="12" customHeight="1">
      <c r="A1106" s="452"/>
      <c r="B1106" s="813" t="s">
        <v>614</v>
      </c>
      <c r="C1106" s="242"/>
      <c r="D1106" s="242"/>
      <c r="E1106" s="242"/>
      <c r="F1106" s="242"/>
      <c r="G1106" s="242"/>
      <c r="H1106" s="35"/>
      <c r="I1106" s="35"/>
      <c r="J1106" s="1856"/>
      <c r="K1106" s="1856"/>
      <c r="L1106" s="1856"/>
      <c r="M1106" s="916">
        <f>SUM(J1106:L1106)</f>
        <v>0</v>
      </c>
      <c r="N1106" s="1856"/>
      <c r="O1106" s="623"/>
      <c r="P1106" s="1857"/>
      <c r="Q1106" s="35"/>
      <c r="R1106" s="35"/>
      <c r="S1106" s="35"/>
      <c r="T1106" s="35"/>
      <c r="U1106" s="35"/>
      <c r="V1106" s="35"/>
      <c r="W1106" s="35"/>
      <c r="X1106" s="35"/>
      <c r="Y1106" s="35"/>
      <c r="Z1106" s="35"/>
      <c r="AA1106" s="35"/>
      <c r="AB1106" s="35"/>
      <c r="AC1106" s="35"/>
      <c r="AD1106" s="35"/>
      <c r="AE1106" s="35"/>
      <c r="AF1106" s="35"/>
      <c r="AG1106" s="35"/>
      <c r="AH1106" s="35"/>
      <c r="AI1106" s="35"/>
      <c r="AJ1106" s="35"/>
      <c r="AK1106" s="35"/>
      <c r="AL1106" s="35"/>
      <c r="AM1106" s="35"/>
      <c r="AN1106" s="35"/>
      <c r="AO1106" s="35"/>
    </row>
    <row r="1107" spans="1:41" ht="12.75" customHeight="1">
      <c r="A1107" s="452"/>
      <c r="B1107" s="813" t="s">
        <v>614</v>
      </c>
      <c r="C1107" s="452"/>
      <c r="D1107" s="452"/>
      <c r="E1107" s="452"/>
      <c r="F1107" s="452"/>
      <c r="G1107" s="452"/>
      <c r="H1107" s="452"/>
      <c r="I1107" s="452"/>
      <c r="J1107" s="1856"/>
      <c r="K1107" s="1856"/>
      <c r="L1107" s="1856"/>
      <c r="M1107" s="916">
        <f>SUM(J1107:L1107)</f>
        <v>0</v>
      </c>
      <c r="N1107" s="1856"/>
      <c r="O1107" s="623"/>
      <c r="P1107" s="1857"/>
      <c r="Q1107" s="452"/>
      <c r="R1107" s="452"/>
      <c r="S1107" s="452"/>
      <c r="T1107" s="452"/>
      <c r="U1107" s="452"/>
      <c r="V1107" s="452"/>
      <c r="W1107" s="452"/>
      <c r="X1107" s="452"/>
      <c r="Y1107" s="452"/>
      <c r="Z1107" s="452"/>
      <c r="AA1107" s="452"/>
      <c r="AB1107" s="452"/>
      <c r="AC1107" s="452"/>
      <c r="AD1107" s="452"/>
      <c r="AE1107" s="452"/>
      <c r="AF1107" s="452"/>
      <c r="AG1107" s="452"/>
      <c r="AH1107" s="452"/>
      <c r="AI1107" s="452"/>
      <c r="AJ1107" s="452"/>
      <c r="AK1107" s="452"/>
      <c r="AL1107" s="452"/>
      <c r="AM1107" s="452"/>
      <c r="AN1107" s="452"/>
      <c r="AO1107" s="452"/>
    </row>
    <row r="1108" spans="1:41" ht="12" customHeight="1">
      <c r="A1108" s="452"/>
      <c r="B1108" s="245" t="s">
        <v>2904</v>
      </c>
      <c r="C1108" s="242"/>
      <c r="D1108" s="242"/>
      <c r="E1108" s="242"/>
      <c r="F1108" s="242"/>
      <c r="G1108" s="242"/>
      <c r="H1108" s="35"/>
      <c r="I1108" s="35"/>
      <c r="J1108" s="1858">
        <f>SUM(J1104:J1107)</f>
        <v>0</v>
      </c>
      <c r="K1108" s="1858">
        <f>SUM(K1104:K1107)</f>
        <v>0</v>
      </c>
      <c r="L1108" s="1858">
        <f>SUM(L1104:L1107)</f>
        <v>0</v>
      </c>
      <c r="M1108" s="1858">
        <f>SUM(M1104:M1107)</f>
        <v>0</v>
      </c>
      <c r="N1108" s="1858">
        <f>SUM(N1104:N1107)</f>
        <v>0</v>
      </c>
      <c r="O1108" s="119"/>
      <c r="P1108" s="1857"/>
      <c r="Q1108" s="35"/>
      <c r="R1108" s="35"/>
      <c r="S1108" s="35"/>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row>
    <row r="1109" spans="1:41" ht="12" customHeight="1">
      <c r="A1109" s="452"/>
      <c r="B1109" s="253" t="s">
        <v>308</v>
      </c>
      <c r="C1109" s="242"/>
      <c r="D1109" s="242"/>
      <c r="E1109" s="242"/>
      <c r="F1109" s="242"/>
      <c r="G1109" s="242"/>
      <c r="H1109" s="245"/>
      <c r="I1109" s="245"/>
      <c r="J1109" s="1856"/>
      <c r="K1109" s="1856"/>
      <c r="L1109" s="1856"/>
      <c r="M1109" s="1856"/>
      <c r="N1109" s="1856"/>
      <c r="O1109" s="623"/>
      <c r="P1109" s="1857"/>
      <c r="Q1109" s="35"/>
      <c r="R1109" s="35"/>
      <c r="S1109" s="35"/>
      <c r="T1109" s="35"/>
      <c r="U1109" s="35"/>
      <c r="V1109" s="35"/>
      <c r="W1109" s="35"/>
      <c r="X1109" s="35"/>
      <c r="Y1109" s="35"/>
      <c r="Z1109" s="35"/>
      <c r="AA1109" s="35"/>
      <c r="AB1109" s="35"/>
      <c r="AC1109" s="35"/>
      <c r="AD1109" s="35"/>
      <c r="AE1109" s="35"/>
      <c r="AF1109" s="35"/>
      <c r="AG1109" s="35"/>
      <c r="AH1109" s="35"/>
      <c r="AI1109" s="35"/>
      <c r="AJ1109" s="35"/>
      <c r="AK1109" s="35"/>
      <c r="AL1109" s="35"/>
      <c r="AM1109" s="35"/>
      <c r="AN1109" s="35"/>
      <c r="AO1109" s="35"/>
    </row>
    <row r="1110" spans="1:41" ht="12" customHeight="1">
      <c r="A1110" s="452"/>
      <c r="B1110" s="253" t="s">
        <v>109</v>
      </c>
      <c r="C1110" s="242"/>
      <c r="D1110" s="242"/>
      <c r="E1110" s="242"/>
      <c r="F1110" s="242"/>
      <c r="G1110" s="242"/>
      <c r="H1110" s="245"/>
      <c r="I1110" s="245"/>
      <c r="J1110" s="1858">
        <f>SUM(J1108:J1109)</f>
        <v>0</v>
      </c>
      <c r="K1110" s="1858">
        <f>SUM(K1108:K1109)</f>
        <v>0</v>
      </c>
      <c r="L1110" s="1858">
        <f>SUM(L1108:L1109)</f>
        <v>0</v>
      </c>
      <c r="M1110" s="1858">
        <f>SUM(M1108:M1109)</f>
        <v>0</v>
      </c>
      <c r="N1110" s="1858">
        <f>SUM(N1108:N1109)</f>
        <v>0</v>
      </c>
      <c r="O1110" s="119"/>
      <c r="P1110" s="1857"/>
      <c r="Q1110" s="35"/>
      <c r="R1110" s="35"/>
      <c r="S1110" s="35"/>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row>
    <row r="1111" spans="1:41" ht="14.25" customHeight="1">
      <c r="A1111" s="452"/>
      <c r="B1111" s="254" t="s">
        <v>486</v>
      </c>
      <c r="C1111" s="242"/>
      <c r="D1111" s="242"/>
      <c r="E1111" s="242"/>
      <c r="F1111" s="242"/>
      <c r="G1111" s="242"/>
      <c r="H1111" s="245"/>
      <c r="I1111" s="245"/>
      <c r="J1111" s="1856"/>
      <c r="K1111" s="1856"/>
      <c r="L1111" s="1856"/>
      <c r="M1111" s="1856"/>
      <c r="N1111" s="1856"/>
      <c r="O1111" s="623"/>
      <c r="P1111" s="1857"/>
      <c r="Q1111" s="35"/>
      <c r="R1111" s="35"/>
      <c r="S1111" s="35"/>
      <c r="T1111" s="35"/>
      <c r="U1111" s="35"/>
      <c r="V1111" s="35"/>
      <c r="W1111" s="35"/>
      <c r="X1111" s="35"/>
      <c r="Y1111" s="35"/>
      <c r="Z1111" s="35"/>
      <c r="AA1111" s="35"/>
      <c r="AB1111" s="35"/>
      <c r="AC1111" s="35"/>
      <c r="AD1111" s="35"/>
      <c r="AE1111" s="35"/>
      <c r="AF1111" s="35"/>
      <c r="AG1111" s="35"/>
      <c r="AH1111" s="35"/>
      <c r="AI1111" s="35"/>
      <c r="AJ1111" s="35"/>
      <c r="AK1111" s="35"/>
      <c r="AL1111" s="35"/>
      <c r="AM1111" s="35"/>
      <c r="AN1111" s="35"/>
      <c r="AO1111" s="35"/>
    </row>
    <row r="1112" spans="1:41" ht="12" customHeight="1" thickBot="1">
      <c r="A1112" s="452"/>
      <c r="B1112" s="242"/>
      <c r="C1112" s="242"/>
      <c r="D1112" s="242"/>
      <c r="E1112" s="242"/>
      <c r="F1112" s="242"/>
      <c r="G1112" s="242"/>
      <c r="H1112" s="245"/>
      <c r="I1112" s="245"/>
      <c r="J1112" s="1859">
        <f>SUM(J1110:J1111)</f>
        <v>0</v>
      </c>
      <c r="K1112" s="1859">
        <f>SUM(K1110:K1111)</f>
        <v>0</v>
      </c>
      <c r="L1112" s="1859">
        <f>SUM(L1110:L1111)</f>
        <v>0</v>
      </c>
      <c r="M1112" s="1859">
        <f>SUM(M1110:M1111)</f>
        <v>0</v>
      </c>
      <c r="N1112" s="1859">
        <f>SUM(N1110:N1111)</f>
        <v>0</v>
      </c>
      <c r="O1112" s="119"/>
      <c r="P1112" s="1857"/>
      <c r="Q1112" s="35"/>
      <c r="R1112" s="35"/>
      <c r="S1112" s="35"/>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row>
    <row r="1113" spans="1:41" ht="12" customHeight="1">
      <c r="A1113" s="452"/>
      <c r="B1113" s="242"/>
      <c r="C1113" s="242"/>
      <c r="D1113" s="242"/>
      <c r="E1113" s="242"/>
      <c r="F1113" s="242"/>
      <c r="G1113" s="242"/>
      <c r="H1113" s="245"/>
      <c r="I1113" s="245"/>
      <c r="J1113" s="245"/>
      <c r="K1113" s="245"/>
      <c r="L1113" s="245"/>
      <c r="M1113" s="245"/>
      <c r="N1113" s="245"/>
      <c r="O1113" s="119"/>
      <c r="P1113" s="1857"/>
      <c r="Q1113" s="35"/>
      <c r="R1113" s="35"/>
      <c r="S1113" s="35"/>
      <c r="T1113" s="35"/>
      <c r="U1113" s="35"/>
      <c r="V1113" s="35"/>
      <c r="W1113" s="35"/>
      <c r="X1113" s="35"/>
      <c r="Y1113" s="35"/>
      <c r="Z1113" s="35"/>
      <c r="AA1113" s="35"/>
      <c r="AB1113" s="35"/>
      <c r="AC1113" s="35"/>
      <c r="AD1113" s="35"/>
      <c r="AE1113" s="35"/>
      <c r="AF1113" s="35"/>
      <c r="AG1113" s="35"/>
      <c r="AH1113" s="35"/>
      <c r="AI1113" s="35"/>
      <c r="AJ1113" s="35"/>
      <c r="AK1113" s="35"/>
      <c r="AL1113" s="35"/>
      <c r="AM1113" s="35"/>
      <c r="AN1113" s="35"/>
      <c r="AO1113" s="35"/>
    </row>
    <row r="1114" spans="1:41" ht="31.5" hidden="1" customHeight="1">
      <c r="A1114" s="452"/>
      <c r="B1114" s="97" t="s">
        <v>1769</v>
      </c>
      <c r="C1114" s="242"/>
      <c r="D1114" s="242"/>
      <c r="E1114" s="242"/>
      <c r="F1114" s="242"/>
      <c r="G1114" s="242"/>
      <c r="H1114" s="35"/>
      <c r="I1114" s="35"/>
      <c r="J1114" s="246"/>
      <c r="K1114" s="246"/>
      <c r="L1114" s="246"/>
      <c r="M1114" s="246"/>
      <c r="N1114" s="246"/>
      <c r="O1114" s="119"/>
      <c r="P1114" s="1857"/>
      <c r="Q1114" s="35"/>
      <c r="R1114" s="35"/>
      <c r="S1114" s="35"/>
      <c r="T1114" s="35"/>
      <c r="U1114" s="35"/>
      <c r="V1114" s="35"/>
      <c r="W1114" s="35"/>
      <c r="X1114" s="35"/>
      <c r="Y1114" s="35"/>
      <c r="Z1114" s="35"/>
      <c r="AA1114" s="35"/>
      <c r="AB1114" s="35"/>
      <c r="AC1114" s="35"/>
      <c r="AD1114" s="35"/>
      <c r="AE1114" s="35"/>
      <c r="AF1114" s="35"/>
      <c r="AG1114" s="35"/>
      <c r="AH1114" s="35"/>
      <c r="AI1114" s="35"/>
      <c r="AJ1114" s="35"/>
      <c r="AK1114" s="35"/>
      <c r="AL1114" s="35"/>
      <c r="AM1114" s="35"/>
      <c r="AN1114" s="35"/>
      <c r="AO1114" s="35"/>
    </row>
    <row r="1115" spans="1:41" ht="31.5" hidden="1" customHeight="1">
      <c r="A1115" s="452"/>
      <c r="B1115" s="242"/>
      <c r="C1115" s="242"/>
      <c r="D1115" s="242"/>
      <c r="E1115" s="242"/>
      <c r="F1115" s="242"/>
      <c r="G1115" s="242"/>
      <c r="H1115" s="35"/>
      <c r="I1115" s="35"/>
      <c r="J1115" s="246" t="s">
        <v>480</v>
      </c>
      <c r="K1115" s="246" t="s">
        <v>481</v>
      </c>
      <c r="L1115" s="246" t="s">
        <v>482</v>
      </c>
      <c r="M1115" s="246" t="s">
        <v>483</v>
      </c>
      <c r="N1115" s="246" t="s">
        <v>484</v>
      </c>
      <c r="O1115" s="119"/>
      <c r="P1115" s="1857"/>
      <c r="Q1115" s="35"/>
      <c r="R1115" s="35"/>
      <c r="S1115" s="35"/>
      <c r="T1115" s="35"/>
      <c r="U1115" s="35"/>
      <c r="V1115" s="35"/>
      <c r="W1115" s="35"/>
      <c r="X1115" s="35"/>
      <c r="Y1115" s="35"/>
      <c r="Z1115" s="35"/>
      <c r="AA1115" s="35"/>
      <c r="AB1115" s="35"/>
      <c r="AC1115" s="35"/>
      <c r="AD1115" s="35"/>
      <c r="AE1115" s="35"/>
      <c r="AF1115" s="35"/>
      <c r="AG1115" s="35"/>
      <c r="AH1115" s="35"/>
      <c r="AI1115" s="35"/>
      <c r="AJ1115" s="35"/>
      <c r="AK1115" s="35"/>
      <c r="AL1115" s="35"/>
      <c r="AM1115" s="35"/>
      <c r="AN1115" s="35"/>
      <c r="AO1115" s="35"/>
    </row>
    <row r="1116" spans="1:41" ht="12" hidden="1" customHeight="1">
      <c r="A1116" s="452"/>
      <c r="C1116" s="242"/>
      <c r="D1116" s="242"/>
      <c r="E1116" s="242"/>
      <c r="F1116" s="242"/>
      <c r="G1116" s="242"/>
      <c r="H1116" s="35"/>
      <c r="I1116" s="35"/>
      <c r="J1116" s="246" t="s">
        <v>111</v>
      </c>
      <c r="K1116" s="246" t="s">
        <v>111</v>
      </c>
      <c r="L1116" s="246" t="s">
        <v>111</v>
      </c>
      <c r="M1116" s="246" t="s">
        <v>111</v>
      </c>
      <c r="N1116" s="246" t="s">
        <v>111</v>
      </c>
      <c r="O1116" s="119"/>
      <c r="P1116" s="1857"/>
      <c r="Q1116" s="35"/>
      <c r="R1116" s="35"/>
      <c r="S1116" s="35"/>
      <c r="T1116" s="35"/>
      <c r="U1116" s="35"/>
      <c r="V1116" s="35"/>
      <c r="W1116" s="35"/>
      <c r="X1116" s="35"/>
      <c r="Y1116" s="35"/>
      <c r="Z1116" s="35"/>
      <c r="AA1116" s="35"/>
      <c r="AB1116" s="35"/>
      <c r="AC1116" s="35"/>
      <c r="AD1116" s="35"/>
      <c r="AE1116" s="35"/>
      <c r="AF1116" s="35"/>
      <c r="AG1116" s="35"/>
      <c r="AH1116" s="35"/>
      <c r="AI1116" s="35"/>
      <c r="AJ1116" s="35"/>
      <c r="AK1116" s="35"/>
      <c r="AL1116" s="35"/>
      <c r="AM1116" s="35"/>
      <c r="AN1116" s="35"/>
      <c r="AO1116" s="35"/>
    </row>
    <row r="1117" spans="1:41" ht="12" hidden="1" customHeight="1">
      <c r="A1117" s="452"/>
      <c r="B1117" s="242"/>
      <c r="C1117" s="242"/>
      <c r="D1117" s="242"/>
      <c r="E1117" s="242"/>
      <c r="F1117" s="242"/>
      <c r="G1117" s="242"/>
      <c r="H1117" s="35"/>
      <c r="I1117" s="35"/>
      <c r="J1117" s="245"/>
      <c r="K1117" s="245"/>
      <c r="L1117" s="245"/>
      <c r="N1117" s="251"/>
      <c r="O1117" s="315" t="s">
        <v>485</v>
      </c>
      <c r="P1117" s="1857"/>
      <c r="Q1117" s="35"/>
      <c r="R1117" s="35"/>
      <c r="S1117" s="35"/>
      <c r="T1117" s="35"/>
      <c r="U1117" s="35"/>
      <c r="V1117" s="35"/>
      <c r="W1117" s="35"/>
      <c r="X1117" s="35"/>
      <c r="Y1117" s="35"/>
      <c r="Z1117" s="35"/>
      <c r="AA1117" s="35"/>
      <c r="AB1117" s="35"/>
      <c r="AC1117" s="35"/>
      <c r="AD1117" s="35"/>
      <c r="AE1117" s="35"/>
      <c r="AF1117" s="35"/>
      <c r="AG1117" s="35"/>
      <c r="AH1117" s="35"/>
      <c r="AI1117" s="35"/>
      <c r="AJ1117" s="35"/>
      <c r="AK1117" s="35"/>
      <c r="AL1117" s="35"/>
      <c r="AM1117" s="35"/>
      <c r="AN1117" s="35"/>
      <c r="AO1117" s="35"/>
    </row>
    <row r="1118" spans="1:41" ht="12" hidden="1" customHeight="1">
      <c r="A1118" s="452"/>
      <c r="B1118" s="452" t="s">
        <v>263</v>
      </c>
      <c r="C1118" s="242"/>
      <c r="D1118" s="242"/>
      <c r="E1118" s="242"/>
      <c r="F1118" s="242"/>
      <c r="G1118" s="242"/>
      <c r="H1118" s="35"/>
      <c r="I1118" s="35"/>
      <c r="J1118" s="1856"/>
      <c r="K1118" s="1856"/>
      <c r="L1118" s="1856"/>
      <c r="M1118" s="916">
        <f>SUM(J1118:L1118)</f>
        <v>0</v>
      </c>
      <c r="N1118" s="1856"/>
      <c r="O1118" s="623"/>
      <c r="P1118" s="1857"/>
      <c r="Q1118" s="35"/>
      <c r="R1118" s="35"/>
      <c r="S1118" s="35"/>
      <c r="T1118" s="35"/>
      <c r="U1118" s="35"/>
      <c r="V1118" s="35"/>
      <c r="W1118" s="35"/>
      <c r="X1118" s="35"/>
      <c r="Y1118" s="35"/>
      <c r="Z1118" s="35"/>
      <c r="AA1118" s="35"/>
      <c r="AB1118" s="35"/>
      <c r="AC1118" s="35"/>
      <c r="AD1118" s="35"/>
      <c r="AE1118" s="35"/>
      <c r="AF1118" s="35"/>
      <c r="AG1118" s="35"/>
      <c r="AH1118" s="35"/>
      <c r="AI1118" s="35"/>
      <c r="AJ1118" s="35"/>
      <c r="AK1118" s="35"/>
      <c r="AL1118" s="35"/>
      <c r="AM1118" s="35"/>
      <c r="AN1118" s="35"/>
      <c r="AO1118" s="35"/>
    </row>
    <row r="1119" spans="1:41" ht="12" hidden="1" customHeight="1">
      <c r="A1119" s="452"/>
      <c r="B1119" s="452" t="s">
        <v>264</v>
      </c>
      <c r="C1119" s="242"/>
      <c r="D1119" s="242"/>
      <c r="E1119" s="242"/>
      <c r="F1119" s="242"/>
      <c r="G1119" s="242"/>
      <c r="H1119" s="35"/>
      <c r="I1119" s="35"/>
      <c r="J1119" s="1856"/>
      <c r="K1119" s="1856"/>
      <c r="L1119" s="1856"/>
      <c r="M1119" s="916">
        <f>SUM(J1119:L1119)</f>
        <v>0</v>
      </c>
      <c r="N1119" s="1856"/>
      <c r="O1119" s="623"/>
      <c r="P1119" s="1857"/>
      <c r="Q1119" s="35"/>
      <c r="R1119" s="35"/>
      <c r="S1119" s="35"/>
      <c r="T1119" s="35"/>
      <c r="U1119" s="35"/>
      <c r="V1119" s="35"/>
      <c r="W1119" s="35"/>
      <c r="X1119" s="35"/>
      <c r="Y1119" s="35"/>
      <c r="Z1119" s="35"/>
      <c r="AA1119" s="35"/>
      <c r="AB1119" s="35"/>
      <c r="AC1119" s="35"/>
      <c r="AD1119" s="35"/>
      <c r="AE1119" s="35"/>
      <c r="AF1119" s="35"/>
      <c r="AG1119" s="35"/>
      <c r="AH1119" s="35"/>
      <c r="AI1119" s="35"/>
      <c r="AJ1119" s="35"/>
      <c r="AK1119" s="35"/>
      <c r="AL1119" s="35"/>
      <c r="AM1119" s="35"/>
      <c r="AN1119" s="35"/>
      <c r="AO1119" s="35"/>
    </row>
    <row r="1120" spans="1:41" ht="12" hidden="1" customHeight="1">
      <c r="A1120" s="452"/>
      <c r="B1120" s="813" t="s">
        <v>614</v>
      </c>
      <c r="C1120" s="242"/>
      <c r="D1120" s="242"/>
      <c r="E1120" s="242"/>
      <c r="F1120" s="242"/>
      <c r="G1120" s="242"/>
      <c r="H1120" s="35"/>
      <c r="I1120" s="35"/>
      <c r="J1120" s="1856"/>
      <c r="K1120" s="1856"/>
      <c r="L1120" s="1856"/>
      <c r="M1120" s="916">
        <f>SUM(J1120:L1120)</f>
        <v>0</v>
      </c>
      <c r="N1120" s="1856"/>
      <c r="O1120" s="623"/>
      <c r="P1120" s="1857"/>
      <c r="Q1120" s="35"/>
      <c r="R1120" s="35"/>
      <c r="S1120" s="35"/>
      <c r="T1120" s="35"/>
      <c r="U1120" s="35"/>
      <c r="V1120" s="35"/>
      <c r="W1120" s="35"/>
      <c r="X1120" s="35"/>
      <c r="Y1120" s="35"/>
      <c r="Z1120" s="35"/>
      <c r="AA1120" s="35"/>
      <c r="AB1120" s="35"/>
      <c r="AC1120" s="35"/>
      <c r="AD1120" s="35"/>
      <c r="AE1120" s="35"/>
      <c r="AF1120" s="35"/>
      <c r="AG1120" s="35"/>
      <c r="AH1120" s="35"/>
      <c r="AI1120" s="35"/>
      <c r="AJ1120" s="35"/>
      <c r="AK1120" s="35"/>
      <c r="AL1120" s="35"/>
      <c r="AM1120" s="35"/>
      <c r="AN1120" s="35"/>
      <c r="AO1120" s="35"/>
    </row>
    <row r="1121" spans="1:41" ht="12.75" hidden="1" customHeight="1">
      <c r="A1121" s="452"/>
      <c r="B1121" s="813" t="s">
        <v>614</v>
      </c>
      <c r="C1121" s="452"/>
      <c r="D1121" s="452"/>
      <c r="E1121" s="452"/>
      <c r="F1121" s="452"/>
      <c r="G1121" s="452"/>
      <c r="H1121" s="452"/>
      <c r="I1121" s="452"/>
      <c r="J1121" s="1856"/>
      <c r="K1121" s="1856"/>
      <c r="L1121" s="1856"/>
      <c r="M1121" s="916">
        <f>SUM(J1121:L1121)</f>
        <v>0</v>
      </c>
      <c r="N1121" s="1856"/>
      <c r="O1121" s="623"/>
      <c r="P1121" s="1857"/>
      <c r="Q1121" s="452"/>
      <c r="R1121" s="452"/>
      <c r="S1121" s="452"/>
      <c r="T1121" s="452"/>
      <c r="U1121" s="452"/>
      <c r="V1121" s="452"/>
      <c r="W1121" s="452"/>
      <c r="X1121" s="452"/>
      <c r="Y1121" s="452"/>
      <c r="Z1121" s="452"/>
      <c r="AA1121" s="452"/>
      <c r="AB1121" s="452"/>
      <c r="AC1121" s="452"/>
      <c r="AD1121" s="452"/>
      <c r="AE1121" s="452"/>
      <c r="AF1121" s="452"/>
      <c r="AG1121" s="452"/>
      <c r="AH1121" s="452"/>
      <c r="AI1121" s="452"/>
      <c r="AJ1121" s="452"/>
      <c r="AK1121" s="452"/>
      <c r="AL1121" s="452"/>
      <c r="AM1121" s="452"/>
      <c r="AN1121" s="452"/>
      <c r="AO1121" s="452"/>
    </row>
    <row r="1122" spans="1:41" ht="12" hidden="1" customHeight="1">
      <c r="A1122" s="452"/>
      <c r="B1122" s="245" t="s">
        <v>1780</v>
      </c>
      <c r="C1122" s="242"/>
      <c r="D1122" s="242"/>
      <c r="E1122" s="242"/>
      <c r="F1122" s="242"/>
      <c r="G1122" s="242"/>
      <c r="H1122" s="35"/>
      <c r="I1122" s="35"/>
      <c r="J1122" s="1858">
        <f>SUM(J1118:J1121)</f>
        <v>0</v>
      </c>
      <c r="K1122" s="1858">
        <f>SUM(K1118:K1121)</f>
        <v>0</v>
      </c>
      <c r="L1122" s="1858">
        <f>SUM(L1118:L1121)</f>
        <v>0</v>
      </c>
      <c r="M1122" s="1858">
        <f>SUM(M1118:M1121)</f>
        <v>0</v>
      </c>
      <c r="N1122" s="1858">
        <f>SUM(N1118:N1121)</f>
        <v>0</v>
      </c>
      <c r="O1122" s="119"/>
      <c r="P1122" s="1857"/>
      <c r="Q1122" s="35"/>
      <c r="R1122" s="35"/>
      <c r="S1122" s="35"/>
      <c r="T1122" s="35"/>
      <c r="U1122" s="35"/>
      <c r="V1122" s="35"/>
      <c r="W1122" s="35"/>
      <c r="X1122" s="35"/>
      <c r="Y1122" s="35"/>
      <c r="Z1122" s="35"/>
      <c r="AA1122" s="35"/>
      <c r="AB1122" s="35"/>
      <c r="AC1122" s="35"/>
      <c r="AD1122" s="35"/>
      <c r="AE1122" s="35"/>
      <c r="AF1122" s="35"/>
      <c r="AG1122" s="35"/>
      <c r="AH1122" s="35"/>
      <c r="AI1122" s="35"/>
      <c r="AJ1122" s="35"/>
      <c r="AK1122" s="35"/>
      <c r="AL1122" s="35"/>
      <c r="AM1122" s="35"/>
      <c r="AN1122" s="35"/>
      <c r="AO1122" s="35"/>
    </row>
    <row r="1123" spans="1:41" ht="12" hidden="1" customHeight="1">
      <c r="A1123" s="452"/>
      <c r="B1123" s="253" t="s">
        <v>308</v>
      </c>
      <c r="C1123" s="242"/>
      <c r="D1123" s="242"/>
      <c r="E1123" s="242"/>
      <c r="F1123" s="242"/>
      <c r="G1123" s="242"/>
      <c r="H1123" s="245"/>
      <c r="I1123" s="245"/>
      <c r="J1123" s="1856"/>
      <c r="K1123" s="1856"/>
      <c r="L1123" s="1856"/>
      <c r="M1123" s="1856"/>
      <c r="N1123" s="1856"/>
      <c r="O1123" s="623"/>
      <c r="P1123" s="1857"/>
      <c r="Q1123" s="35"/>
      <c r="R1123" s="35"/>
      <c r="S1123" s="35"/>
      <c r="T1123" s="35"/>
      <c r="U1123" s="35"/>
      <c r="V1123" s="35"/>
      <c r="W1123" s="35"/>
      <c r="X1123" s="35"/>
      <c r="Y1123" s="35"/>
      <c r="Z1123" s="35"/>
      <c r="AA1123" s="35"/>
      <c r="AB1123" s="35"/>
      <c r="AC1123" s="35"/>
      <c r="AD1123" s="35"/>
      <c r="AE1123" s="35"/>
      <c r="AF1123" s="35"/>
      <c r="AG1123" s="35"/>
      <c r="AH1123" s="35"/>
      <c r="AI1123" s="35"/>
      <c r="AJ1123" s="35"/>
      <c r="AK1123" s="35"/>
      <c r="AL1123" s="35"/>
      <c r="AM1123" s="35"/>
      <c r="AN1123" s="35"/>
      <c r="AO1123" s="35"/>
    </row>
    <row r="1124" spans="1:41" ht="12" hidden="1" customHeight="1">
      <c r="A1124" s="452"/>
      <c r="B1124" s="253" t="s">
        <v>109</v>
      </c>
      <c r="C1124" s="242"/>
      <c r="D1124" s="242"/>
      <c r="E1124" s="242"/>
      <c r="F1124" s="242"/>
      <c r="G1124" s="242"/>
      <c r="H1124" s="245"/>
      <c r="I1124" s="245"/>
      <c r="J1124" s="1858">
        <f>SUM(J1122:J1123)</f>
        <v>0</v>
      </c>
      <c r="K1124" s="1858">
        <f>SUM(K1122:K1123)</f>
        <v>0</v>
      </c>
      <c r="L1124" s="1858">
        <f>SUM(L1122:L1123)</f>
        <v>0</v>
      </c>
      <c r="M1124" s="1858">
        <f>SUM(M1122:M1123)</f>
        <v>0</v>
      </c>
      <c r="N1124" s="1858">
        <f>SUM(N1122:N1123)</f>
        <v>0</v>
      </c>
      <c r="O1124" s="119"/>
      <c r="P1124" s="1857"/>
      <c r="Q1124" s="35"/>
      <c r="R1124" s="35"/>
      <c r="S1124" s="35"/>
      <c r="T1124" s="35"/>
      <c r="U1124" s="35"/>
      <c r="V1124" s="35"/>
      <c r="W1124" s="35"/>
      <c r="X1124" s="35"/>
      <c r="Y1124" s="35"/>
      <c r="Z1124" s="35"/>
      <c r="AA1124" s="35"/>
      <c r="AB1124" s="35"/>
      <c r="AC1124" s="35"/>
      <c r="AD1124" s="35"/>
      <c r="AE1124" s="35"/>
      <c r="AF1124" s="35"/>
      <c r="AG1124" s="35"/>
      <c r="AH1124" s="35"/>
      <c r="AI1124" s="35"/>
      <c r="AJ1124" s="35"/>
      <c r="AK1124" s="35"/>
      <c r="AL1124" s="35"/>
      <c r="AM1124" s="35"/>
      <c r="AN1124" s="35"/>
      <c r="AO1124" s="35"/>
    </row>
    <row r="1125" spans="1:41" ht="14.25" hidden="1" customHeight="1">
      <c r="A1125" s="452"/>
      <c r="B1125" s="254" t="s">
        <v>486</v>
      </c>
      <c r="C1125" s="242"/>
      <c r="D1125" s="242"/>
      <c r="E1125" s="242"/>
      <c r="F1125" s="242"/>
      <c r="G1125" s="242"/>
      <c r="H1125" s="245"/>
      <c r="I1125" s="245"/>
      <c r="J1125" s="1856"/>
      <c r="K1125" s="1856"/>
      <c r="L1125" s="1856"/>
      <c r="M1125" s="1856"/>
      <c r="N1125" s="1856"/>
      <c r="O1125" s="623"/>
      <c r="P1125" s="1857"/>
      <c r="Q1125" s="35"/>
      <c r="R1125" s="35"/>
      <c r="S1125" s="35"/>
      <c r="T1125" s="35"/>
      <c r="U1125" s="35"/>
      <c r="V1125" s="35"/>
      <c r="W1125" s="35"/>
      <c r="X1125" s="35"/>
      <c r="Y1125" s="35"/>
      <c r="Z1125" s="35"/>
      <c r="AA1125" s="35"/>
      <c r="AB1125" s="35"/>
      <c r="AC1125" s="35"/>
      <c r="AD1125" s="35"/>
      <c r="AE1125" s="35"/>
      <c r="AF1125" s="35"/>
      <c r="AG1125" s="35"/>
      <c r="AH1125" s="35"/>
      <c r="AI1125" s="35"/>
      <c r="AJ1125" s="35"/>
      <c r="AK1125" s="35"/>
      <c r="AL1125" s="35"/>
      <c r="AM1125" s="35"/>
      <c r="AN1125" s="35"/>
      <c r="AO1125" s="35"/>
    </row>
    <row r="1126" spans="1:41" ht="12" hidden="1" customHeight="1" thickBot="1">
      <c r="A1126" s="452"/>
      <c r="B1126" s="242"/>
      <c r="C1126" s="242"/>
      <c r="D1126" s="242"/>
      <c r="E1126" s="242"/>
      <c r="F1126" s="242"/>
      <c r="G1126" s="242"/>
      <c r="H1126" s="245"/>
      <c r="I1126" s="245"/>
      <c r="J1126" s="1859">
        <f>SUM(J1124:J1125)</f>
        <v>0</v>
      </c>
      <c r="K1126" s="1859">
        <f>SUM(K1124:K1125)</f>
        <v>0</v>
      </c>
      <c r="L1126" s="1859">
        <f>SUM(L1124:L1125)</f>
        <v>0</v>
      </c>
      <c r="M1126" s="1859">
        <f>SUM(M1124:M1125)</f>
        <v>0</v>
      </c>
      <c r="N1126" s="1859">
        <f>SUM(N1124:N1125)</f>
        <v>0</v>
      </c>
      <c r="O1126" s="119"/>
      <c r="P1126" s="1857"/>
      <c r="Q1126" s="35"/>
      <c r="R1126" s="35"/>
      <c r="S1126" s="35"/>
      <c r="T1126" s="35"/>
      <c r="U1126" s="35"/>
      <c r="V1126" s="35"/>
      <c r="W1126" s="35"/>
      <c r="X1126" s="35"/>
      <c r="Y1126" s="35"/>
      <c r="Z1126" s="35"/>
      <c r="AA1126" s="35"/>
      <c r="AB1126" s="35"/>
      <c r="AC1126" s="35"/>
      <c r="AD1126" s="35"/>
      <c r="AE1126" s="35"/>
      <c r="AF1126" s="35"/>
      <c r="AG1126" s="35"/>
      <c r="AH1126" s="35"/>
      <c r="AI1126" s="35"/>
      <c r="AJ1126" s="35"/>
      <c r="AK1126" s="35"/>
      <c r="AL1126" s="35"/>
      <c r="AM1126" s="35"/>
      <c r="AN1126" s="35"/>
      <c r="AO1126" s="35"/>
    </row>
    <row r="1127" spans="1:41" ht="12" customHeight="1">
      <c r="A1127" s="452"/>
      <c r="B1127" s="1861" t="s">
        <v>487</v>
      </c>
      <c r="C1127" s="695"/>
      <c r="D1127" s="695"/>
      <c r="E1127" s="695"/>
      <c r="F1127" s="695"/>
      <c r="G1127" s="695"/>
      <c r="H1127" s="242"/>
      <c r="I1127" s="242"/>
      <c r="J1127" s="242"/>
      <c r="K1127" s="242"/>
      <c r="L1127" s="242"/>
      <c r="M1127" s="242"/>
      <c r="N1127" s="242"/>
      <c r="O1127" s="119"/>
      <c r="P1127" s="1857"/>
      <c r="Q1127" s="35"/>
      <c r="R1127" s="35"/>
      <c r="S1127" s="35"/>
      <c r="T1127" s="35"/>
      <c r="U1127" s="35"/>
      <c r="V1127" s="35"/>
      <c r="W1127" s="35"/>
      <c r="X1127" s="35"/>
      <c r="Y1127" s="35"/>
      <c r="Z1127" s="35"/>
      <c r="AA1127" s="35"/>
      <c r="AB1127" s="35"/>
      <c r="AC1127" s="35"/>
      <c r="AD1127" s="35"/>
      <c r="AE1127" s="35"/>
      <c r="AF1127" s="35"/>
      <c r="AG1127" s="35"/>
      <c r="AH1127" s="35"/>
      <c r="AI1127" s="35"/>
      <c r="AJ1127" s="35"/>
      <c r="AK1127" s="35"/>
      <c r="AL1127" s="35"/>
      <c r="AM1127" s="35"/>
      <c r="AN1127" s="35"/>
      <c r="AO1127" s="35"/>
    </row>
    <row r="1128" spans="1:41" ht="12" customHeight="1">
      <c r="A1128" s="452"/>
      <c r="B1128" s="1860"/>
      <c r="C1128" s="695"/>
      <c r="D1128" s="695"/>
      <c r="E1128" s="695"/>
      <c r="F1128" s="695"/>
      <c r="G1128" s="695"/>
      <c r="H1128" s="242"/>
      <c r="I1128" s="242"/>
      <c r="J1128" s="242"/>
      <c r="K1128" s="242"/>
      <c r="L1128" s="242"/>
      <c r="M1128" s="242"/>
      <c r="N1128" s="242"/>
      <c r="O1128" s="119"/>
      <c r="P1128" s="1857"/>
      <c r="Q1128" s="35"/>
      <c r="R1128" s="35"/>
      <c r="S1128" s="35"/>
      <c r="T1128" s="35"/>
      <c r="U1128" s="35"/>
      <c r="V1128" s="35"/>
      <c r="W1128" s="35"/>
      <c r="X1128" s="35"/>
      <c r="Y1128" s="35"/>
      <c r="Z1128" s="35"/>
      <c r="AA1128" s="35"/>
      <c r="AB1128" s="35"/>
      <c r="AC1128" s="35"/>
      <c r="AD1128" s="35"/>
      <c r="AE1128" s="35"/>
      <c r="AF1128" s="35"/>
      <c r="AG1128" s="35"/>
      <c r="AH1128" s="35"/>
      <c r="AI1128" s="35"/>
      <c r="AJ1128" s="35"/>
      <c r="AK1128" s="35"/>
      <c r="AL1128" s="35"/>
      <c r="AM1128" s="35"/>
      <c r="AN1128" s="35"/>
      <c r="AO1128" s="35"/>
    </row>
    <row r="1129" spans="1:41" ht="12" customHeight="1">
      <c r="A1129" s="452"/>
      <c r="B1129" s="2069"/>
      <c r="C1129" s="1663"/>
      <c r="D1129" s="1663"/>
      <c r="E1129" s="1663"/>
      <c r="F1129" s="1663"/>
      <c r="G1129" s="1663"/>
      <c r="H1129" s="242"/>
      <c r="I1129" s="242"/>
      <c r="J1129" s="242"/>
      <c r="K1129" s="242"/>
      <c r="L1129" s="242"/>
      <c r="M1129" s="242"/>
      <c r="N1129" s="242"/>
      <c r="O1129" s="315" t="s">
        <v>488</v>
      </c>
      <c r="P1129" s="1857"/>
      <c r="Q1129" s="35"/>
      <c r="R1129" s="35"/>
      <c r="S1129" s="35"/>
      <c r="T1129" s="35"/>
      <c r="U1129" s="35"/>
      <c r="V1129" s="35"/>
      <c r="W1129" s="35"/>
      <c r="X1129" s="35"/>
      <c r="Y1129" s="35"/>
      <c r="Z1129" s="35"/>
      <c r="AA1129" s="35"/>
      <c r="AB1129" s="35"/>
      <c r="AC1129" s="35"/>
      <c r="AD1129" s="35"/>
      <c r="AE1129" s="35"/>
      <c r="AF1129" s="35"/>
      <c r="AG1129" s="35"/>
      <c r="AH1129" s="35"/>
      <c r="AI1129" s="35"/>
      <c r="AJ1129" s="35"/>
      <c r="AK1129" s="35"/>
      <c r="AL1129" s="35"/>
      <c r="AM1129" s="35"/>
      <c r="AN1129" s="35"/>
      <c r="AO1129" s="35"/>
    </row>
    <row r="1130" spans="1:41" ht="12" customHeight="1">
      <c r="A1130" s="452"/>
      <c r="C1130" s="242"/>
      <c r="D1130" s="242"/>
      <c r="E1130" s="242"/>
      <c r="F1130" s="242"/>
      <c r="G1130" s="242"/>
      <c r="H1130" s="242"/>
      <c r="I1130" s="242"/>
      <c r="J1130" s="242"/>
      <c r="K1130" s="242"/>
      <c r="L1130" s="242"/>
      <c r="M1130" s="242"/>
      <c r="N1130" s="242"/>
      <c r="O1130" s="119"/>
      <c r="P1130" s="1857"/>
      <c r="Q1130" s="35"/>
      <c r="R1130" s="35"/>
      <c r="S1130" s="35"/>
      <c r="T1130" s="35"/>
      <c r="U1130" s="35"/>
      <c r="V1130" s="35"/>
      <c r="W1130" s="35"/>
      <c r="X1130" s="35"/>
      <c r="Y1130" s="35"/>
      <c r="Z1130" s="35"/>
      <c r="AA1130" s="35"/>
      <c r="AB1130" s="35"/>
      <c r="AC1130" s="35"/>
      <c r="AD1130" s="35"/>
      <c r="AE1130" s="35"/>
      <c r="AF1130" s="35"/>
      <c r="AG1130" s="35"/>
      <c r="AH1130" s="35"/>
      <c r="AI1130" s="35"/>
      <c r="AJ1130" s="35"/>
      <c r="AK1130" s="35"/>
      <c r="AL1130" s="35"/>
      <c r="AM1130" s="35"/>
      <c r="AN1130" s="35"/>
      <c r="AO1130" s="35"/>
    </row>
    <row r="1131" spans="1:41" ht="12" customHeight="1">
      <c r="A1131" s="452"/>
      <c r="B1131" s="242"/>
      <c r="C1131" s="242"/>
      <c r="D1131" s="242"/>
      <c r="E1131" s="242"/>
      <c r="F1131" s="242"/>
      <c r="G1131" s="242"/>
      <c r="H1131" s="242"/>
      <c r="I1131" s="242"/>
      <c r="J1131" s="242"/>
      <c r="K1131" s="242"/>
      <c r="L1131" s="242"/>
      <c r="M1131" s="242"/>
      <c r="N1131" s="242"/>
      <c r="O1131" s="119"/>
      <c r="P1131" s="1857"/>
      <c r="Q1131" s="35"/>
      <c r="R1131" s="35"/>
      <c r="S1131" s="35"/>
      <c r="T1131" s="35"/>
      <c r="U1131" s="35"/>
      <c r="V1131" s="35"/>
      <c r="W1131" s="35"/>
      <c r="X1131" s="35"/>
      <c r="Y1131" s="35"/>
      <c r="Z1131" s="35"/>
      <c r="AA1131" s="35"/>
      <c r="AB1131" s="35"/>
      <c r="AC1131" s="35"/>
      <c r="AD1131" s="35"/>
      <c r="AE1131" s="35"/>
      <c r="AF1131" s="35"/>
      <c r="AG1131" s="35"/>
      <c r="AH1131" s="35"/>
      <c r="AI1131" s="35"/>
      <c r="AJ1131" s="35"/>
      <c r="AK1131" s="35"/>
      <c r="AL1131" s="35"/>
      <c r="AM1131" s="35"/>
      <c r="AN1131" s="35"/>
      <c r="AO1131" s="35"/>
    </row>
    <row r="1132" spans="1:41" ht="12" customHeight="1">
      <c r="A1132" s="452"/>
      <c r="B1132" s="89" t="s">
        <v>489</v>
      </c>
      <c r="C1132" s="89"/>
      <c r="D1132" s="89"/>
      <c r="E1132" s="89"/>
      <c r="F1132" s="89"/>
      <c r="G1132" s="89"/>
      <c r="I1132" s="89"/>
      <c r="J1132" s="89"/>
      <c r="K1132" s="89"/>
      <c r="L1132" s="89"/>
      <c r="M1132" s="89"/>
      <c r="N1132" s="89"/>
      <c r="O1132" s="101" t="s">
        <v>490</v>
      </c>
      <c r="P1132" s="1857"/>
      <c r="Q1132" s="35"/>
      <c r="R1132" s="35"/>
      <c r="S1132" s="35"/>
      <c r="T1132" s="35"/>
      <c r="U1132" s="35"/>
      <c r="V1132" s="35"/>
      <c r="W1132" s="35"/>
      <c r="X1132" s="35"/>
      <c r="Y1132" s="35"/>
      <c r="Z1132" s="35"/>
      <c r="AA1132" s="35"/>
      <c r="AB1132" s="35"/>
      <c r="AC1132" s="35"/>
      <c r="AD1132" s="35"/>
      <c r="AE1132" s="35"/>
      <c r="AF1132" s="35"/>
      <c r="AG1132" s="35"/>
      <c r="AH1132" s="35"/>
      <c r="AI1132" s="35"/>
      <c r="AJ1132" s="35"/>
      <c r="AK1132" s="35"/>
      <c r="AL1132" s="35"/>
      <c r="AM1132" s="35"/>
      <c r="AN1132" s="35"/>
      <c r="AO1132" s="35"/>
    </row>
    <row r="1133" spans="1:41" ht="12" customHeight="1">
      <c r="A1133" s="452"/>
      <c r="B1133" s="256"/>
      <c r="C1133" s="256"/>
      <c r="D1133" s="256"/>
      <c r="E1133" s="256"/>
      <c r="F1133" s="256"/>
      <c r="G1133" s="256"/>
      <c r="H1133" s="256"/>
      <c r="I1133" s="256"/>
      <c r="J1133" s="35"/>
      <c r="K1133" s="256"/>
      <c r="L1133" s="256"/>
      <c r="M1133" s="256"/>
      <c r="N1133" s="246" t="s">
        <v>111</v>
      </c>
      <c r="O1133" s="119"/>
      <c r="P1133" s="1857"/>
      <c r="Q1133" s="35"/>
      <c r="R1133" s="35"/>
      <c r="S1133" s="35"/>
      <c r="T1133" s="35"/>
      <c r="U1133" s="35"/>
      <c r="V1133" s="35"/>
      <c r="W1133" s="35"/>
      <c r="X1133" s="35"/>
      <c r="Y1133" s="35"/>
      <c r="Z1133" s="35"/>
      <c r="AA1133" s="35"/>
      <c r="AB1133" s="35"/>
      <c r="AC1133" s="35"/>
      <c r="AD1133" s="35"/>
      <c r="AE1133" s="35"/>
      <c r="AF1133" s="35"/>
      <c r="AG1133" s="35"/>
      <c r="AH1133" s="35"/>
      <c r="AI1133" s="35"/>
      <c r="AJ1133" s="35"/>
      <c r="AK1133" s="35"/>
      <c r="AL1133" s="35"/>
      <c r="AM1133" s="35"/>
      <c r="AN1133" s="35"/>
      <c r="AO1133" s="35"/>
    </row>
    <row r="1134" spans="1:41" ht="12" hidden="1" customHeight="1">
      <c r="A1134" s="452"/>
      <c r="B1134" s="256" t="s">
        <v>1783</v>
      </c>
      <c r="C1134" s="256"/>
      <c r="D1134" s="256"/>
      <c r="E1134" s="256"/>
      <c r="F1134" s="256"/>
      <c r="G1134" s="256"/>
      <c r="H1134" s="256"/>
      <c r="I1134" s="256"/>
      <c r="J1134" s="35"/>
      <c r="K1134" s="256"/>
      <c r="L1134" s="256"/>
      <c r="M1134" s="256"/>
      <c r="N1134" s="1862"/>
      <c r="O1134" s="623"/>
      <c r="P1134" s="1857"/>
      <c r="Q1134" s="35"/>
      <c r="R1134" s="35"/>
      <c r="S1134" s="35"/>
      <c r="T1134" s="35"/>
      <c r="U1134" s="35"/>
      <c r="V1134" s="35"/>
      <c r="W1134" s="35"/>
      <c r="X1134" s="35"/>
      <c r="Y1134" s="35"/>
      <c r="Z1134" s="35"/>
      <c r="AA1134" s="35"/>
      <c r="AB1134" s="35"/>
      <c r="AC1134" s="35"/>
      <c r="AD1134" s="35"/>
      <c r="AE1134" s="35"/>
      <c r="AF1134" s="35"/>
      <c r="AG1134" s="35"/>
      <c r="AH1134" s="35"/>
      <c r="AI1134" s="35"/>
      <c r="AJ1134" s="35"/>
      <c r="AK1134" s="35"/>
      <c r="AL1134" s="35"/>
      <c r="AM1134" s="35"/>
      <c r="AN1134" s="35"/>
      <c r="AO1134" s="35"/>
    </row>
    <row r="1135" spans="1:41" ht="12" hidden="1" customHeight="1">
      <c r="A1135" s="452"/>
      <c r="B1135" s="256" t="s">
        <v>492</v>
      </c>
      <c r="C1135" s="256"/>
      <c r="D1135" s="256"/>
      <c r="E1135" s="256"/>
      <c r="F1135" s="256"/>
      <c r="G1135" s="256"/>
      <c r="H1135" s="256"/>
      <c r="I1135" s="256"/>
      <c r="J1135" s="35"/>
      <c r="K1135" s="256"/>
      <c r="L1135" s="256"/>
      <c r="M1135" s="256"/>
      <c r="N1135" s="1862"/>
      <c r="O1135" s="623"/>
      <c r="P1135" s="1857"/>
      <c r="Q1135" s="35"/>
      <c r="R1135" s="35"/>
      <c r="S1135" s="35"/>
      <c r="T1135" s="35"/>
      <c r="U1135" s="35"/>
      <c r="V1135" s="35"/>
      <c r="W1135" s="35"/>
      <c r="X1135" s="35"/>
      <c r="Y1135" s="35"/>
      <c r="Z1135" s="35"/>
      <c r="AA1135" s="35"/>
      <c r="AB1135" s="35"/>
      <c r="AC1135" s="35"/>
      <c r="AD1135" s="35"/>
      <c r="AE1135" s="35"/>
      <c r="AF1135" s="35"/>
      <c r="AG1135" s="35"/>
      <c r="AH1135" s="35"/>
      <c r="AI1135" s="35"/>
      <c r="AJ1135" s="35"/>
      <c r="AK1135" s="35"/>
      <c r="AL1135" s="35"/>
      <c r="AM1135" s="35"/>
      <c r="AN1135" s="35"/>
      <c r="AO1135" s="35"/>
    </row>
    <row r="1136" spans="1:41" ht="12" hidden="1" customHeight="1">
      <c r="A1136" s="452"/>
      <c r="B1136" s="256" t="s">
        <v>623</v>
      </c>
      <c r="C1136" s="256"/>
      <c r="D1136" s="256"/>
      <c r="E1136" s="256"/>
      <c r="F1136" s="256"/>
      <c r="G1136" s="256"/>
      <c r="H1136" s="256"/>
      <c r="I1136" s="256"/>
      <c r="J1136" s="35"/>
      <c r="K1136" s="256"/>
      <c r="L1136" s="256"/>
      <c r="M1136" s="256"/>
      <c r="N1136" s="1862"/>
      <c r="O1136" s="623"/>
      <c r="P1136" s="1857"/>
      <c r="Q1136" s="35"/>
      <c r="R1136" s="35"/>
      <c r="S1136" s="35"/>
      <c r="T1136" s="35"/>
      <c r="U1136" s="35"/>
      <c r="V1136" s="35"/>
      <c r="W1136" s="35"/>
      <c r="X1136" s="35"/>
      <c r="Y1136" s="35"/>
      <c r="Z1136" s="35"/>
      <c r="AA1136" s="35"/>
      <c r="AB1136" s="35"/>
      <c r="AC1136" s="35"/>
      <c r="AD1136" s="35"/>
      <c r="AE1136" s="35"/>
      <c r="AF1136" s="35"/>
      <c r="AG1136" s="35"/>
      <c r="AH1136" s="35"/>
      <c r="AI1136" s="35"/>
      <c r="AJ1136" s="35"/>
      <c r="AK1136" s="35"/>
      <c r="AL1136" s="35"/>
      <c r="AM1136" s="35"/>
      <c r="AN1136" s="35"/>
      <c r="AO1136" s="35"/>
    </row>
    <row r="1137" spans="1:41" ht="12" hidden="1" customHeight="1">
      <c r="A1137" s="452"/>
      <c r="B1137" s="247" t="s">
        <v>495</v>
      </c>
      <c r="C1137" s="256"/>
      <c r="D1137" s="256"/>
      <c r="E1137" s="256"/>
      <c r="F1137" s="256"/>
      <c r="G1137" s="256"/>
      <c r="H1137" s="256"/>
      <c r="I1137" s="256"/>
      <c r="J1137" s="35"/>
      <c r="K1137" s="256"/>
      <c r="L1137" s="256"/>
      <c r="M1137" s="256"/>
      <c r="N1137" s="1862"/>
      <c r="O1137" s="623"/>
      <c r="P1137" s="1857"/>
      <c r="Q1137" s="35"/>
      <c r="R1137" s="35"/>
      <c r="S1137" s="35"/>
      <c r="T1137" s="35"/>
      <c r="U1137" s="35"/>
      <c r="V1137" s="35"/>
      <c r="W1137" s="35"/>
      <c r="X1137" s="35"/>
      <c r="Y1137" s="35"/>
      <c r="Z1137" s="35"/>
      <c r="AA1137" s="35"/>
      <c r="AB1137" s="35"/>
      <c r="AC1137" s="35"/>
      <c r="AD1137" s="35"/>
      <c r="AE1137" s="35"/>
      <c r="AF1137" s="35"/>
      <c r="AG1137" s="35"/>
      <c r="AH1137" s="35"/>
      <c r="AI1137" s="35"/>
      <c r="AJ1137" s="35"/>
      <c r="AK1137" s="35"/>
      <c r="AL1137" s="35"/>
      <c r="AM1137" s="35"/>
      <c r="AN1137" s="35"/>
      <c r="AO1137" s="35"/>
    </row>
    <row r="1138" spans="1:41" ht="12" hidden="1" customHeight="1">
      <c r="A1138" s="452"/>
      <c r="B1138" s="247" t="s">
        <v>624</v>
      </c>
      <c r="C1138" s="256"/>
      <c r="D1138" s="256"/>
      <c r="E1138" s="256"/>
      <c r="F1138" s="256"/>
      <c r="G1138" s="256"/>
      <c r="H1138" s="256"/>
      <c r="I1138" s="256"/>
      <c r="J1138" s="35"/>
      <c r="K1138" s="256"/>
      <c r="L1138" s="256"/>
      <c r="M1138" s="256"/>
      <c r="N1138" s="1862"/>
      <c r="O1138" s="623"/>
      <c r="P1138" s="1857"/>
      <c r="Q1138" s="35"/>
      <c r="R1138" s="35"/>
      <c r="S1138" s="35"/>
      <c r="T1138" s="35"/>
      <c r="U1138" s="35"/>
      <c r="V1138" s="35"/>
      <c r="W1138" s="35"/>
      <c r="X1138" s="35"/>
      <c r="Y1138" s="35"/>
      <c r="Z1138" s="35"/>
      <c r="AA1138" s="35"/>
      <c r="AB1138" s="35"/>
      <c r="AC1138" s="35"/>
      <c r="AD1138" s="35"/>
      <c r="AE1138" s="35"/>
      <c r="AF1138" s="35"/>
      <c r="AG1138" s="35"/>
      <c r="AH1138" s="35"/>
      <c r="AI1138" s="35"/>
      <c r="AJ1138" s="35"/>
      <c r="AK1138" s="35"/>
      <c r="AL1138" s="35"/>
      <c r="AM1138" s="35"/>
      <c r="AN1138" s="35"/>
      <c r="AO1138" s="35"/>
    </row>
    <row r="1139" spans="1:41" ht="12" hidden="1" customHeight="1">
      <c r="A1139" s="452"/>
      <c r="B1139" s="247" t="s">
        <v>625</v>
      </c>
      <c r="C1139" s="256"/>
      <c r="D1139" s="256"/>
      <c r="E1139" s="256"/>
      <c r="F1139" s="256"/>
      <c r="G1139" s="256"/>
      <c r="H1139" s="256"/>
      <c r="I1139" s="256"/>
      <c r="J1139" s="35"/>
      <c r="K1139" s="256"/>
      <c r="L1139" s="256"/>
      <c r="M1139" s="256"/>
      <c r="N1139" s="1862"/>
      <c r="O1139" s="623"/>
      <c r="P1139" s="1857"/>
      <c r="Q1139" s="35"/>
      <c r="R1139" s="35"/>
      <c r="S1139" s="35"/>
      <c r="T1139" s="35"/>
      <c r="U1139" s="35"/>
      <c r="V1139" s="35"/>
      <c r="W1139" s="35"/>
      <c r="X1139" s="35"/>
      <c r="Y1139" s="35"/>
      <c r="Z1139" s="35"/>
      <c r="AA1139" s="35"/>
      <c r="AB1139" s="35"/>
      <c r="AC1139" s="35"/>
      <c r="AD1139" s="35"/>
      <c r="AE1139" s="35"/>
      <c r="AF1139" s="35"/>
      <c r="AG1139" s="35"/>
      <c r="AH1139" s="35"/>
      <c r="AI1139" s="35"/>
      <c r="AJ1139" s="35"/>
      <c r="AK1139" s="35"/>
      <c r="AL1139" s="35"/>
      <c r="AM1139" s="35"/>
      <c r="AN1139" s="35"/>
      <c r="AO1139" s="35"/>
    </row>
    <row r="1140" spans="1:41" ht="12" hidden="1" customHeight="1">
      <c r="A1140" s="452"/>
      <c r="B1140" s="247" t="s">
        <v>498</v>
      </c>
      <c r="C1140" s="256"/>
      <c r="D1140" s="256"/>
      <c r="E1140" s="256"/>
      <c r="F1140" s="256"/>
      <c r="G1140" s="256"/>
      <c r="H1140" s="256"/>
      <c r="I1140" s="256"/>
      <c r="J1140" s="35"/>
      <c r="K1140" s="256"/>
      <c r="L1140" s="256"/>
      <c r="M1140" s="256"/>
      <c r="N1140" s="1862"/>
      <c r="O1140" s="623"/>
      <c r="P1140" s="1857"/>
      <c r="Q1140" s="35"/>
      <c r="R1140" s="35"/>
      <c r="S1140" s="35"/>
      <c r="T1140" s="35"/>
      <c r="U1140" s="35"/>
      <c r="V1140" s="35"/>
      <c r="W1140" s="35"/>
      <c r="X1140" s="35"/>
      <c r="Y1140" s="35"/>
      <c r="Z1140" s="35"/>
      <c r="AA1140" s="35"/>
      <c r="AB1140" s="35"/>
      <c r="AC1140" s="35"/>
      <c r="AD1140" s="35"/>
      <c r="AE1140" s="35"/>
      <c r="AF1140" s="35"/>
      <c r="AG1140" s="35"/>
      <c r="AH1140" s="35"/>
      <c r="AI1140" s="35"/>
      <c r="AJ1140" s="35"/>
      <c r="AK1140" s="35"/>
      <c r="AL1140" s="35"/>
      <c r="AM1140" s="35"/>
      <c r="AN1140" s="35"/>
      <c r="AO1140" s="35"/>
    </row>
    <row r="1141" spans="1:41" ht="12" hidden="1" customHeight="1">
      <c r="A1141" s="622"/>
      <c r="B1141" s="1863" t="s">
        <v>499</v>
      </c>
      <c r="C1141" s="244"/>
      <c r="D1141" s="244"/>
      <c r="E1141" s="244"/>
      <c r="F1141" s="244"/>
      <c r="G1141" s="244"/>
      <c r="H1141" s="244"/>
      <c r="I1141" s="244"/>
      <c r="J1141" s="12"/>
      <c r="K1141" s="244"/>
      <c r="L1141" s="244"/>
      <c r="M1141" s="244"/>
      <c r="N1141" s="1864"/>
      <c r="O1141" s="624"/>
      <c r="P1141" s="1854"/>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row>
    <row r="1142" spans="1:41" ht="12" hidden="1" customHeight="1">
      <c r="A1142" s="622"/>
      <c r="B1142" s="244" t="s">
        <v>1773</v>
      </c>
      <c r="C1142" s="244"/>
      <c r="D1142" s="244"/>
      <c r="E1142" s="244"/>
      <c r="F1142" s="244"/>
      <c r="G1142" s="244"/>
      <c r="H1142" s="244"/>
      <c r="I1142" s="244"/>
      <c r="J1142" s="12"/>
      <c r="K1142" s="244"/>
      <c r="L1142" s="244"/>
      <c r="M1142" s="244"/>
      <c r="N1142" s="1865">
        <f>SUM(N1134:N1141)</f>
        <v>0</v>
      </c>
      <c r="O1142" s="209"/>
      <c r="P1142" s="1854"/>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row>
    <row r="1143" spans="1:41" ht="12" hidden="1" customHeight="1">
      <c r="A1143" s="452"/>
      <c r="B1143" s="253" t="s">
        <v>308</v>
      </c>
      <c r="C1143" s="256"/>
      <c r="D1143" s="256"/>
      <c r="E1143" s="256"/>
      <c r="F1143" s="256"/>
      <c r="G1143" s="256"/>
      <c r="H1143" s="256"/>
      <c r="I1143" s="256"/>
      <c r="J1143" s="35"/>
      <c r="K1143" s="256"/>
      <c r="L1143" s="256"/>
      <c r="M1143" s="256"/>
      <c r="N1143" s="1866"/>
      <c r="O1143" s="623"/>
      <c r="P1143" s="1857"/>
      <c r="Q1143" s="35"/>
      <c r="R1143" s="35"/>
      <c r="S1143" s="35"/>
      <c r="T1143" s="35"/>
      <c r="U1143" s="35"/>
      <c r="V1143" s="35"/>
      <c r="W1143" s="35"/>
      <c r="X1143" s="35"/>
      <c r="Y1143" s="35"/>
      <c r="Z1143" s="35"/>
      <c r="AA1143" s="35"/>
      <c r="AB1143" s="35"/>
      <c r="AC1143" s="35"/>
      <c r="AD1143" s="35"/>
      <c r="AE1143" s="35"/>
      <c r="AF1143" s="35"/>
      <c r="AG1143" s="35"/>
      <c r="AH1143" s="35"/>
      <c r="AI1143" s="35"/>
      <c r="AJ1143" s="35"/>
      <c r="AK1143" s="35"/>
      <c r="AL1143" s="35"/>
      <c r="AM1143" s="35"/>
      <c r="AN1143" s="35"/>
      <c r="AO1143" s="35"/>
    </row>
    <row r="1144" spans="1:41" ht="12" hidden="1" customHeight="1">
      <c r="A1144" s="452"/>
      <c r="B1144" s="253" t="s">
        <v>109</v>
      </c>
      <c r="C1144" s="256"/>
      <c r="D1144" s="256"/>
      <c r="E1144" s="256"/>
      <c r="F1144" s="256"/>
      <c r="G1144" s="256"/>
      <c r="H1144" s="256"/>
      <c r="I1144" s="256"/>
      <c r="J1144" s="35"/>
      <c r="K1144" s="256"/>
      <c r="L1144" s="256"/>
      <c r="M1144" s="256"/>
      <c r="N1144" s="924">
        <f>SUM(N1142:N1143)</f>
        <v>0</v>
      </c>
      <c r="O1144" s="119"/>
      <c r="P1144" s="1857"/>
      <c r="Q1144" s="35"/>
      <c r="R1144" s="35"/>
      <c r="S1144" s="35"/>
      <c r="T1144" s="35"/>
      <c r="U1144" s="35"/>
      <c r="V1144" s="35"/>
      <c r="W1144" s="35"/>
      <c r="X1144" s="35"/>
      <c r="Y1144" s="35"/>
      <c r="Z1144" s="35"/>
      <c r="AA1144" s="35"/>
      <c r="AB1144" s="35"/>
      <c r="AC1144" s="35"/>
      <c r="AD1144" s="35"/>
      <c r="AE1144" s="35"/>
      <c r="AF1144" s="35"/>
      <c r="AG1144" s="35"/>
      <c r="AH1144" s="35"/>
      <c r="AI1144" s="35"/>
      <c r="AJ1144" s="35"/>
      <c r="AK1144" s="35"/>
      <c r="AL1144" s="35"/>
      <c r="AM1144" s="35"/>
      <c r="AN1144" s="35"/>
      <c r="AO1144" s="35"/>
    </row>
    <row r="1145" spans="1:41" ht="12" hidden="1" customHeight="1">
      <c r="A1145" s="452"/>
      <c r="B1145" s="254" t="s">
        <v>486</v>
      </c>
      <c r="C1145" s="256"/>
      <c r="D1145" s="256"/>
      <c r="E1145" s="256"/>
      <c r="F1145" s="256"/>
      <c r="G1145" s="256"/>
      <c r="H1145" s="256"/>
      <c r="I1145" s="256"/>
      <c r="J1145" s="35"/>
      <c r="K1145" s="256"/>
      <c r="L1145" s="256"/>
      <c r="M1145" s="256"/>
      <c r="N1145" s="1866"/>
      <c r="O1145" s="623"/>
      <c r="P1145" s="1857"/>
      <c r="Q1145" s="35"/>
      <c r="R1145" s="35"/>
      <c r="S1145" s="35"/>
      <c r="T1145" s="35"/>
      <c r="U1145" s="35"/>
      <c r="V1145" s="35"/>
      <c r="W1145" s="35"/>
      <c r="X1145" s="35"/>
      <c r="Y1145" s="35"/>
      <c r="Z1145" s="35"/>
      <c r="AA1145" s="35"/>
      <c r="AB1145" s="35"/>
      <c r="AC1145" s="35"/>
      <c r="AD1145" s="35"/>
      <c r="AE1145" s="35"/>
      <c r="AF1145" s="35"/>
      <c r="AG1145" s="35"/>
      <c r="AH1145" s="35"/>
      <c r="AI1145" s="35"/>
      <c r="AJ1145" s="35"/>
      <c r="AK1145" s="35"/>
      <c r="AL1145" s="35"/>
      <c r="AM1145" s="35"/>
      <c r="AN1145" s="35"/>
      <c r="AO1145" s="35"/>
    </row>
    <row r="1146" spans="1:41" ht="12" hidden="1" customHeight="1" thickBot="1">
      <c r="A1146" s="452"/>
      <c r="B1146" s="254"/>
      <c r="C1146" s="256"/>
      <c r="D1146" s="256"/>
      <c r="E1146" s="256"/>
      <c r="F1146" s="256"/>
      <c r="G1146" s="256"/>
      <c r="H1146" s="256"/>
      <c r="I1146" s="256"/>
      <c r="J1146" s="35"/>
      <c r="K1146" s="256"/>
      <c r="L1146" s="256"/>
      <c r="M1146" s="256"/>
      <c r="N1146" s="1867">
        <f>SUM(N1144:N1145)</f>
        <v>0</v>
      </c>
      <c r="O1146" s="119"/>
      <c r="P1146" s="1857"/>
      <c r="Q1146" s="35"/>
      <c r="R1146" s="35"/>
      <c r="S1146" s="35"/>
      <c r="T1146" s="35"/>
      <c r="U1146" s="35"/>
      <c r="V1146" s="35"/>
      <c r="W1146" s="35"/>
      <c r="X1146" s="35"/>
      <c r="Y1146" s="35"/>
      <c r="Z1146" s="35"/>
      <c r="AA1146" s="35"/>
      <c r="AB1146" s="35"/>
      <c r="AC1146" s="35"/>
      <c r="AD1146" s="35"/>
      <c r="AE1146" s="35"/>
      <c r="AF1146" s="35"/>
      <c r="AG1146" s="35"/>
      <c r="AH1146" s="35"/>
      <c r="AI1146" s="35"/>
      <c r="AJ1146" s="35"/>
      <c r="AK1146" s="35"/>
      <c r="AL1146" s="35"/>
      <c r="AM1146" s="35"/>
      <c r="AN1146" s="35"/>
      <c r="AO1146" s="35"/>
    </row>
    <row r="1147" spans="1:41" ht="12" hidden="1" customHeight="1">
      <c r="A1147" s="452"/>
      <c r="B1147" s="316"/>
      <c r="C1147" s="316"/>
      <c r="D1147" s="316"/>
      <c r="E1147" s="316"/>
      <c r="F1147" s="316"/>
      <c r="G1147" s="316"/>
      <c r="H1147" s="316"/>
      <c r="I1147" s="316"/>
      <c r="J1147" s="65"/>
      <c r="K1147" s="316"/>
      <c r="L1147" s="316"/>
      <c r="M1147" s="316"/>
      <c r="N1147" s="938"/>
      <c r="O1147" s="119"/>
      <c r="P1147" s="1857"/>
      <c r="Q1147" s="65"/>
      <c r="R1147" s="65"/>
      <c r="S1147" s="65"/>
      <c r="T1147" s="65"/>
      <c r="U1147" s="65"/>
      <c r="V1147" s="65"/>
      <c r="W1147" s="65"/>
      <c r="X1147" s="65"/>
      <c r="Y1147" s="65"/>
      <c r="Z1147" s="65"/>
      <c r="AA1147" s="65"/>
      <c r="AB1147" s="65"/>
      <c r="AC1147" s="65"/>
      <c r="AD1147" s="65"/>
      <c r="AE1147" s="65"/>
      <c r="AF1147" s="65"/>
      <c r="AG1147" s="65"/>
      <c r="AH1147" s="65"/>
      <c r="AI1147" s="65"/>
      <c r="AJ1147" s="65"/>
      <c r="AK1147" s="65"/>
      <c r="AL1147" s="65"/>
      <c r="AM1147" s="65"/>
      <c r="AN1147" s="65"/>
      <c r="AO1147" s="65"/>
    </row>
    <row r="1148" spans="1:41" ht="12" customHeight="1">
      <c r="A1148" s="452"/>
      <c r="B1148" s="256" t="s">
        <v>2913</v>
      </c>
      <c r="C1148" s="256"/>
      <c r="D1148" s="256"/>
      <c r="E1148" s="256"/>
      <c r="F1148" s="256"/>
      <c r="G1148" s="256"/>
      <c r="H1148" s="256"/>
      <c r="I1148" s="256"/>
      <c r="J1148" s="35"/>
      <c r="K1148" s="256"/>
      <c r="L1148" s="256"/>
      <c r="M1148" s="256"/>
      <c r="N1148" s="1862"/>
      <c r="O1148" s="623"/>
      <c r="P1148" s="1857"/>
      <c r="Q1148" s="35"/>
      <c r="R1148" s="35"/>
      <c r="S1148" s="35"/>
      <c r="T1148" s="35"/>
      <c r="U1148" s="35"/>
      <c r="V1148" s="35"/>
      <c r="W1148" s="35"/>
      <c r="X1148" s="35"/>
      <c r="Y1148" s="35"/>
      <c r="Z1148" s="35"/>
      <c r="AA1148" s="35"/>
      <c r="AB1148" s="35"/>
      <c r="AC1148" s="35"/>
      <c r="AD1148" s="35"/>
      <c r="AE1148" s="35"/>
      <c r="AF1148" s="35"/>
      <c r="AG1148" s="35"/>
      <c r="AH1148" s="35"/>
      <c r="AI1148" s="35"/>
      <c r="AJ1148" s="35"/>
      <c r="AK1148" s="35"/>
      <c r="AL1148" s="35"/>
      <c r="AM1148" s="35"/>
      <c r="AN1148" s="35"/>
      <c r="AO1148" s="35"/>
    </row>
    <row r="1149" spans="1:41" ht="12" customHeight="1">
      <c r="A1149" s="452"/>
      <c r="B1149" s="256" t="s">
        <v>492</v>
      </c>
      <c r="C1149" s="256"/>
      <c r="D1149" s="256"/>
      <c r="E1149" s="256"/>
      <c r="F1149" s="256"/>
      <c r="G1149" s="256"/>
      <c r="H1149" s="256"/>
      <c r="I1149" s="256"/>
      <c r="J1149" s="35"/>
      <c r="K1149" s="256"/>
      <c r="L1149" s="256"/>
      <c r="M1149" s="256"/>
      <c r="N1149" s="1862"/>
      <c r="O1149" s="623"/>
      <c r="P1149" s="1857"/>
      <c r="Q1149" s="35"/>
      <c r="R1149" s="35"/>
      <c r="S1149" s="35"/>
      <c r="T1149" s="35"/>
      <c r="U1149" s="35"/>
      <c r="V1149" s="35"/>
      <c r="W1149" s="35"/>
      <c r="X1149" s="35"/>
      <c r="Y1149" s="35"/>
      <c r="Z1149" s="35"/>
      <c r="AA1149" s="35"/>
      <c r="AB1149" s="35"/>
      <c r="AC1149" s="35"/>
      <c r="AD1149" s="35"/>
      <c r="AE1149" s="35"/>
      <c r="AF1149" s="35"/>
      <c r="AG1149" s="35"/>
      <c r="AH1149" s="35"/>
      <c r="AI1149" s="35"/>
      <c r="AJ1149" s="35"/>
      <c r="AK1149" s="35"/>
      <c r="AL1149" s="35"/>
      <c r="AM1149" s="35"/>
      <c r="AN1149" s="35"/>
      <c r="AO1149" s="35"/>
    </row>
    <row r="1150" spans="1:41" ht="12" customHeight="1">
      <c r="A1150" s="452"/>
      <c r="B1150" s="256" t="s">
        <v>623</v>
      </c>
      <c r="C1150" s="256"/>
      <c r="D1150" s="256"/>
      <c r="E1150" s="256"/>
      <c r="F1150" s="256"/>
      <c r="G1150" s="256"/>
      <c r="H1150" s="256"/>
      <c r="I1150" s="256"/>
      <c r="J1150" s="35"/>
      <c r="K1150" s="256"/>
      <c r="L1150" s="256"/>
      <c r="M1150" s="256"/>
      <c r="N1150" s="1862"/>
      <c r="O1150" s="623"/>
      <c r="P1150" s="1857"/>
      <c r="Q1150" s="35"/>
      <c r="R1150" s="35"/>
      <c r="S1150" s="35"/>
      <c r="T1150" s="35"/>
      <c r="U1150" s="35"/>
      <c r="V1150" s="35"/>
      <c r="W1150" s="35"/>
      <c r="X1150" s="35"/>
      <c r="Y1150" s="35"/>
      <c r="Z1150" s="35"/>
      <c r="AA1150" s="35"/>
      <c r="AB1150" s="35"/>
      <c r="AC1150" s="35"/>
      <c r="AD1150" s="35"/>
      <c r="AE1150" s="35"/>
      <c r="AF1150" s="35"/>
      <c r="AG1150" s="35"/>
      <c r="AH1150" s="35"/>
      <c r="AI1150" s="35"/>
      <c r="AJ1150" s="35"/>
      <c r="AK1150" s="35"/>
      <c r="AL1150" s="35"/>
      <c r="AM1150" s="35"/>
      <c r="AN1150" s="35"/>
      <c r="AO1150" s="35"/>
    </row>
    <row r="1151" spans="1:41" ht="12" customHeight="1">
      <c r="A1151" s="452"/>
      <c r="B1151" s="247" t="s">
        <v>495</v>
      </c>
      <c r="C1151" s="256"/>
      <c r="D1151" s="256"/>
      <c r="E1151" s="256"/>
      <c r="F1151" s="256"/>
      <c r="G1151" s="256"/>
      <c r="H1151" s="256"/>
      <c r="I1151" s="256"/>
      <c r="J1151" s="35"/>
      <c r="K1151" s="256"/>
      <c r="L1151" s="256"/>
      <c r="M1151" s="256"/>
      <c r="N1151" s="1862"/>
      <c r="O1151" s="623"/>
      <c r="P1151" s="1857"/>
      <c r="Q1151" s="35"/>
      <c r="R1151" s="35"/>
      <c r="S1151" s="35"/>
      <c r="T1151" s="35"/>
      <c r="U1151" s="35"/>
      <c r="V1151" s="35"/>
      <c r="W1151" s="35"/>
      <c r="X1151" s="35"/>
      <c r="Y1151" s="35"/>
      <c r="Z1151" s="35"/>
      <c r="AA1151" s="35"/>
      <c r="AB1151" s="35"/>
      <c r="AC1151" s="35"/>
      <c r="AD1151" s="35"/>
      <c r="AE1151" s="35"/>
      <c r="AF1151" s="35"/>
      <c r="AG1151" s="35"/>
      <c r="AH1151" s="35"/>
      <c r="AI1151" s="35"/>
      <c r="AJ1151" s="35"/>
      <c r="AK1151" s="35"/>
      <c r="AL1151" s="35"/>
      <c r="AM1151" s="35"/>
      <c r="AN1151" s="35"/>
      <c r="AO1151" s="35"/>
    </row>
    <row r="1152" spans="1:41" ht="12" customHeight="1">
      <c r="A1152" s="452"/>
      <c r="B1152" s="247" t="s">
        <v>624</v>
      </c>
      <c r="C1152" s="256"/>
      <c r="D1152" s="256"/>
      <c r="E1152" s="256"/>
      <c r="F1152" s="256"/>
      <c r="G1152" s="256"/>
      <c r="H1152" s="256"/>
      <c r="I1152" s="256"/>
      <c r="J1152" s="35"/>
      <c r="K1152" s="256"/>
      <c r="L1152" s="256"/>
      <c r="M1152" s="256"/>
      <c r="N1152" s="1862"/>
      <c r="O1152" s="623"/>
      <c r="P1152" s="1857"/>
      <c r="Q1152" s="35"/>
      <c r="R1152" s="35"/>
      <c r="S1152" s="35"/>
      <c r="T1152" s="35"/>
      <c r="U1152" s="35"/>
      <c r="V1152" s="35"/>
      <c r="W1152" s="35"/>
      <c r="X1152" s="35"/>
      <c r="Y1152" s="35"/>
      <c r="Z1152" s="35"/>
      <c r="AA1152" s="35"/>
      <c r="AB1152" s="35"/>
      <c r="AC1152" s="35"/>
      <c r="AD1152" s="35"/>
      <c r="AE1152" s="35"/>
      <c r="AF1152" s="35"/>
      <c r="AG1152" s="35"/>
      <c r="AH1152" s="35"/>
      <c r="AI1152" s="35"/>
      <c r="AJ1152" s="35"/>
      <c r="AK1152" s="35"/>
      <c r="AL1152" s="35"/>
      <c r="AM1152" s="35"/>
      <c r="AN1152" s="35"/>
      <c r="AO1152" s="35"/>
    </row>
    <row r="1153" spans="1:41" ht="12" customHeight="1">
      <c r="A1153" s="452"/>
      <c r="B1153" s="247" t="s">
        <v>625</v>
      </c>
      <c r="C1153" s="256"/>
      <c r="D1153" s="256"/>
      <c r="E1153" s="256"/>
      <c r="F1153" s="256"/>
      <c r="G1153" s="256"/>
      <c r="H1153" s="256"/>
      <c r="I1153" s="256"/>
      <c r="J1153" s="35"/>
      <c r="K1153" s="256"/>
      <c r="L1153" s="256"/>
      <c r="M1153" s="256"/>
      <c r="N1153" s="1862"/>
      <c r="O1153" s="623"/>
      <c r="P1153" s="1857"/>
      <c r="Q1153" s="35"/>
      <c r="R1153" s="35"/>
      <c r="S1153" s="35"/>
      <c r="T1153" s="35"/>
      <c r="U1153" s="35"/>
      <c r="V1153" s="35"/>
      <c r="W1153" s="35"/>
      <c r="X1153" s="35"/>
      <c r="Y1153" s="35"/>
      <c r="Z1153" s="35"/>
      <c r="AA1153" s="35"/>
      <c r="AB1153" s="35"/>
      <c r="AC1153" s="35"/>
      <c r="AD1153" s="35"/>
      <c r="AE1153" s="35"/>
      <c r="AF1153" s="35"/>
      <c r="AG1153" s="35"/>
      <c r="AH1153" s="35"/>
      <c r="AI1153" s="35"/>
      <c r="AJ1153" s="35"/>
      <c r="AK1153" s="35"/>
      <c r="AL1153" s="35"/>
      <c r="AM1153" s="35"/>
      <c r="AN1153" s="35"/>
      <c r="AO1153" s="35"/>
    </row>
    <row r="1154" spans="1:41" ht="12" customHeight="1">
      <c r="A1154" s="452"/>
      <c r="B1154" s="247" t="s">
        <v>498</v>
      </c>
      <c r="C1154" s="256"/>
      <c r="D1154" s="256"/>
      <c r="E1154" s="256"/>
      <c r="F1154" s="256"/>
      <c r="G1154" s="256"/>
      <c r="H1154" s="256"/>
      <c r="I1154" s="256"/>
      <c r="J1154" s="35"/>
      <c r="K1154" s="256"/>
      <c r="L1154" s="256"/>
      <c r="M1154" s="256"/>
      <c r="N1154" s="1862"/>
      <c r="O1154" s="623"/>
      <c r="P1154" s="1857"/>
      <c r="Q1154" s="35"/>
      <c r="R1154" s="35"/>
      <c r="S1154" s="35"/>
      <c r="T1154" s="35"/>
      <c r="U1154" s="35"/>
      <c r="V1154" s="35"/>
      <c r="W1154" s="35"/>
      <c r="X1154" s="35"/>
      <c r="Y1154" s="35"/>
      <c r="Z1154" s="35"/>
      <c r="AA1154" s="35"/>
      <c r="AB1154" s="35"/>
      <c r="AC1154" s="35"/>
      <c r="AD1154" s="35"/>
      <c r="AE1154" s="35"/>
      <c r="AF1154" s="35"/>
      <c r="AG1154" s="35"/>
      <c r="AH1154" s="35"/>
      <c r="AI1154" s="35"/>
      <c r="AJ1154" s="35"/>
      <c r="AK1154" s="35"/>
      <c r="AL1154" s="35"/>
      <c r="AM1154" s="35"/>
      <c r="AN1154" s="35"/>
      <c r="AO1154" s="35"/>
    </row>
    <row r="1155" spans="1:41" ht="12" customHeight="1">
      <c r="A1155" s="622"/>
      <c r="B1155" s="1863" t="s">
        <v>499</v>
      </c>
      <c r="C1155" s="244"/>
      <c r="D1155" s="244"/>
      <c r="E1155" s="244"/>
      <c r="F1155" s="244"/>
      <c r="G1155" s="244"/>
      <c r="H1155" s="244"/>
      <c r="I1155" s="244"/>
      <c r="J1155" s="12"/>
      <c r="K1155" s="244"/>
      <c r="L1155" s="244"/>
      <c r="M1155" s="244"/>
      <c r="N1155" s="1864"/>
      <c r="O1155" s="624"/>
      <c r="P1155" s="1854"/>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row>
    <row r="1156" spans="1:41" ht="12" customHeight="1">
      <c r="A1156" s="622"/>
      <c r="B1156" s="244" t="s">
        <v>2890</v>
      </c>
      <c r="C1156" s="244"/>
      <c r="D1156" s="244"/>
      <c r="E1156" s="244"/>
      <c r="F1156" s="244"/>
      <c r="G1156" s="244"/>
      <c r="H1156" s="244"/>
      <c r="I1156" s="244"/>
      <c r="J1156" s="12"/>
      <c r="K1156" s="244"/>
      <c r="L1156" s="244"/>
      <c r="M1156" s="244"/>
      <c r="N1156" s="1865">
        <f>SUM(N1148:R1155)</f>
        <v>0</v>
      </c>
      <c r="O1156" s="209"/>
      <c r="P1156" s="1854"/>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row>
    <row r="1157" spans="1:41" ht="12" customHeight="1">
      <c r="A1157" s="452"/>
      <c r="B1157" s="253" t="s">
        <v>308</v>
      </c>
      <c r="C1157" s="256"/>
      <c r="D1157" s="256"/>
      <c r="E1157" s="256"/>
      <c r="F1157" s="256"/>
      <c r="G1157" s="256"/>
      <c r="H1157" s="256"/>
      <c r="I1157" s="256"/>
      <c r="J1157" s="35"/>
      <c r="K1157" s="256"/>
      <c r="L1157" s="256"/>
      <c r="M1157" s="256"/>
      <c r="N1157" s="1866"/>
      <c r="O1157" s="623"/>
      <c r="P1157" s="1857"/>
      <c r="Q1157" s="35"/>
      <c r="R1157" s="35"/>
      <c r="S1157" s="35"/>
      <c r="T1157" s="35"/>
      <c r="U1157" s="35"/>
      <c r="V1157" s="35"/>
      <c r="W1157" s="35"/>
      <c r="X1157" s="35"/>
      <c r="Y1157" s="35"/>
      <c r="Z1157" s="35"/>
      <c r="AA1157" s="35"/>
      <c r="AB1157" s="35"/>
      <c r="AC1157" s="35"/>
      <c r="AD1157" s="35"/>
      <c r="AE1157" s="35"/>
      <c r="AF1157" s="35"/>
      <c r="AG1157" s="35"/>
      <c r="AH1157" s="35"/>
      <c r="AI1157" s="35"/>
      <c r="AJ1157" s="35"/>
      <c r="AK1157" s="35"/>
      <c r="AL1157" s="35"/>
      <c r="AM1157" s="35"/>
      <c r="AN1157" s="35"/>
      <c r="AO1157" s="35"/>
    </row>
    <row r="1158" spans="1:41" ht="12" customHeight="1">
      <c r="A1158" s="452"/>
      <c r="B1158" s="253" t="s">
        <v>109</v>
      </c>
      <c r="C1158" s="256"/>
      <c r="D1158" s="256"/>
      <c r="E1158" s="256"/>
      <c r="F1158" s="256"/>
      <c r="G1158" s="256"/>
      <c r="H1158" s="256"/>
      <c r="I1158" s="256"/>
      <c r="J1158" s="35"/>
      <c r="K1158" s="256"/>
      <c r="L1158" s="256"/>
      <c r="M1158" s="256"/>
      <c r="N1158" s="924">
        <f>SUM(N1156:N1157)</f>
        <v>0</v>
      </c>
      <c r="O1158" s="119"/>
      <c r="P1158" s="1857"/>
      <c r="Q1158" s="35"/>
      <c r="R1158" s="35"/>
      <c r="S1158" s="35"/>
      <c r="T1158" s="35"/>
      <c r="U1158" s="35"/>
      <c r="V1158" s="35"/>
      <c r="W1158" s="35"/>
      <c r="X1158" s="35"/>
      <c r="Y1158" s="35"/>
      <c r="Z1158" s="35"/>
      <c r="AA1158" s="35"/>
      <c r="AB1158" s="35"/>
      <c r="AC1158" s="35"/>
      <c r="AD1158" s="35"/>
      <c r="AE1158" s="35"/>
      <c r="AF1158" s="35"/>
      <c r="AG1158" s="35"/>
      <c r="AH1158" s="35"/>
      <c r="AI1158" s="35"/>
      <c r="AJ1158" s="35"/>
      <c r="AK1158" s="35"/>
      <c r="AL1158" s="35"/>
      <c r="AM1158" s="35"/>
      <c r="AN1158" s="35"/>
      <c r="AO1158" s="35"/>
    </row>
    <row r="1159" spans="1:41" ht="12" customHeight="1">
      <c r="A1159" s="452"/>
      <c r="B1159" s="254" t="s">
        <v>486</v>
      </c>
      <c r="C1159" s="256"/>
      <c r="D1159" s="256"/>
      <c r="E1159" s="256"/>
      <c r="F1159" s="256"/>
      <c r="G1159" s="256"/>
      <c r="H1159" s="256"/>
      <c r="I1159" s="256"/>
      <c r="J1159" s="35"/>
      <c r="K1159" s="256"/>
      <c r="L1159" s="256"/>
      <c r="M1159" s="256"/>
      <c r="N1159" s="1866"/>
      <c r="O1159" s="623"/>
      <c r="P1159" s="1857"/>
      <c r="Q1159" s="35"/>
      <c r="R1159" s="35"/>
      <c r="S1159" s="35"/>
      <c r="T1159" s="35"/>
      <c r="U1159" s="35"/>
      <c r="V1159" s="35"/>
      <c r="W1159" s="35"/>
      <c r="X1159" s="35"/>
      <c r="Y1159" s="35"/>
      <c r="Z1159" s="35"/>
      <c r="AA1159" s="35"/>
      <c r="AB1159" s="35"/>
      <c r="AC1159" s="35"/>
      <c r="AD1159" s="35"/>
      <c r="AE1159" s="35"/>
      <c r="AF1159" s="35"/>
      <c r="AG1159" s="35"/>
      <c r="AH1159" s="35"/>
      <c r="AI1159" s="35"/>
      <c r="AJ1159" s="35"/>
      <c r="AK1159" s="35"/>
      <c r="AL1159" s="35"/>
      <c r="AM1159" s="35"/>
      <c r="AN1159" s="35"/>
      <c r="AO1159" s="35"/>
    </row>
    <row r="1160" spans="1:41" ht="12" customHeight="1" thickBot="1">
      <c r="A1160" s="452"/>
      <c r="B1160" s="254"/>
      <c r="C1160" s="256"/>
      <c r="D1160" s="256"/>
      <c r="E1160" s="256"/>
      <c r="F1160" s="256"/>
      <c r="G1160" s="256"/>
      <c r="H1160" s="256"/>
      <c r="I1160" s="256"/>
      <c r="J1160" s="35"/>
      <c r="K1160" s="256"/>
      <c r="L1160" s="256"/>
      <c r="M1160" s="256"/>
      <c r="N1160" s="1867">
        <f>SUM(N1158:N1159)</f>
        <v>0</v>
      </c>
      <c r="O1160" s="119"/>
      <c r="P1160" s="1857"/>
      <c r="Q1160" s="35"/>
      <c r="R1160" s="35"/>
      <c r="S1160" s="35"/>
      <c r="T1160" s="35"/>
      <c r="U1160" s="35"/>
      <c r="V1160" s="35"/>
      <c r="W1160" s="35"/>
      <c r="X1160" s="35"/>
      <c r="Y1160" s="35"/>
      <c r="Z1160" s="35"/>
      <c r="AA1160" s="35"/>
      <c r="AB1160" s="35"/>
      <c r="AC1160" s="35"/>
      <c r="AD1160" s="35"/>
      <c r="AE1160" s="35"/>
      <c r="AF1160" s="35"/>
      <c r="AG1160" s="35"/>
      <c r="AH1160" s="35"/>
      <c r="AI1160" s="35"/>
      <c r="AJ1160" s="35"/>
      <c r="AK1160" s="35"/>
      <c r="AL1160" s="35"/>
      <c r="AM1160" s="35"/>
      <c r="AN1160" s="35"/>
      <c r="AO1160" s="35"/>
    </row>
    <row r="1161" spans="1:41" ht="12.75" customHeight="1">
      <c r="A1161" s="452"/>
      <c r="B1161" s="65"/>
      <c r="C1161" s="452"/>
      <c r="D1161" s="452"/>
      <c r="E1161" s="452"/>
      <c r="F1161" s="452"/>
      <c r="G1161" s="452"/>
      <c r="H1161" s="452"/>
      <c r="I1161" s="452"/>
      <c r="J1161" s="452"/>
      <c r="K1161" s="452"/>
      <c r="L1161" s="452"/>
      <c r="M1161" s="452"/>
      <c r="N1161" s="452"/>
      <c r="O1161" s="623"/>
      <c r="P1161" s="452"/>
      <c r="Q1161" s="452"/>
      <c r="R1161" s="452"/>
      <c r="S1161" s="452"/>
      <c r="T1161" s="452"/>
      <c r="U1161" s="452"/>
      <c r="V1161" s="452"/>
      <c r="W1161" s="452"/>
      <c r="X1161" s="452"/>
      <c r="Y1161" s="452"/>
      <c r="Z1161" s="452"/>
      <c r="AA1161" s="452"/>
      <c r="AB1161" s="452"/>
      <c r="AC1161" s="452"/>
      <c r="AD1161" s="452"/>
      <c r="AE1161" s="452"/>
      <c r="AF1161" s="452"/>
      <c r="AG1161" s="452"/>
      <c r="AH1161" s="452"/>
      <c r="AI1161" s="452"/>
      <c r="AJ1161" s="452"/>
      <c r="AK1161" s="452"/>
      <c r="AL1161" s="452"/>
      <c r="AM1161" s="452"/>
      <c r="AN1161" s="452"/>
      <c r="AO1161" s="452"/>
    </row>
    <row r="1162" spans="1:41" ht="12.75" customHeight="1">
      <c r="A1162" s="14"/>
      <c r="B1162" s="317"/>
      <c r="C1162" s="68"/>
      <c r="D1162" s="91"/>
      <c r="E1162" s="63"/>
      <c r="F1162" s="1044"/>
      <c r="G1162" s="91"/>
      <c r="H1162" s="318"/>
      <c r="I1162" s="318"/>
      <c r="J1162" s="319"/>
      <c r="K1162" s="68"/>
      <c r="L1162" s="68"/>
      <c r="M1162" s="320"/>
      <c r="N1162" s="72"/>
      <c r="O1162" s="209"/>
      <c r="P1162" s="14"/>
      <c r="Q1162" s="72"/>
      <c r="R1162" s="72"/>
      <c r="S1162" s="72"/>
      <c r="T1162" s="72"/>
      <c r="U1162" s="72"/>
      <c r="V1162" s="72"/>
      <c r="W1162" s="72"/>
      <c r="X1162" s="72"/>
      <c r="Y1162" s="72"/>
      <c r="Z1162" s="72"/>
      <c r="AA1162" s="72"/>
      <c r="AB1162" s="72"/>
      <c r="AC1162" s="72"/>
      <c r="AD1162" s="65"/>
      <c r="AE1162" s="65"/>
      <c r="AF1162" s="65"/>
      <c r="AG1162" s="65"/>
      <c r="AH1162" s="65"/>
      <c r="AI1162" s="65"/>
      <c r="AJ1162" s="65"/>
      <c r="AK1162" s="65"/>
      <c r="AL1162" s="65"/>
      <c r="AM1162" s="65"/>
      <c r="AN1162" s="65"/>
      <c r="AO1162" s="65"/>
    </row>
    <row r="1163" spans="1:41" ht="12.75" customHeight="1">
      <c r="A1163" s="14"/>
      <c r="B1163" s="73" t="s">
        <v>321</v>
      </c>
      <c r="C1163" s="74"/>
      <c r="D1163" s="75"/>
      <c r="E1163" s="76"/>
      <c r="F1163" s="1664"/>
      <c r="G1163" s="75"/>
      <c r="H1163" s="77"/>
      <c r="I1163" s="77"/>
      <c r="J1163" s="78"/>
      <c r="K1163" s="74"/>
      <c r="L1163" s="74"/>
      <c r="M1163" s="79"/>
      <c r="N1163" s="12"/>
      <c r="O1163" s="209"/>
      <c r="P1163" s="14"/>
      <c r="Q1163" s="12"/>
      <c r="R1163" s="12"/>
      <c r="S1163" s="12"/>
      <c r="T1163" s="12"/>
      <c r="U1163" s="12"/>
      <c r="V1163" s="12"/>
      <c r="W1163" s="12"/>
      <c r="X1163" s="12"/>
      <c r="Y1163" s="12"/>
      <c r="Z1163" s="12"/>
      <c r="AA1163" s="12"/>
      <c r="AB1163" s="12"/>
      <c r="AC1163" s="12"/>
      <c r="AD1163" s="35"/>
      <c r="AE1163" s="35"/>
      <c r="AF1163" s="35"/>
      <c r="AG1163" s="35"/>
      <c r="AH1163" s="35"/>
      <c r="AI1163" s="35"/>
      <c r="AJ1163" s="35"/>
      <c r="AK1163" s="35"/>
      <c r="AL1163" s="35"/>
      <c r="AM1163" s="35"/>
      <c r="AN1163" s="35"/>
      <c r="AO1163" s="35"/>
    </row>
    <row r="1164" spans="1:41" ht="12.75" customHeight="1">
      <c r="A1164" s="14"/>
      <c r="B1164" s="635"/>
      <c r="C1164" s="634"/>
      <c r="D1164" s="636"/>
      <c r="E1164" s="637"/>
      <c r="F1164" s="1651"/>
      <c r="G1164" s="636"/>
      <c r="H1164" s="638"/>
      <c r="I1164" s="638"/>
      <c r="J1164" s="639"/>
      <c r="K1164" s="634"/>
      <c r="L1164" s="634"/>
      <c r="M1164" s="640"/>
      <c r="N1164" s="14"/>
      <c r="O1164" s="182"/>
      <c r="P1164" s="14"/>
      <c r="Q1164" s="14"/>
      <c r="R1164" s="14"/>
      <c r="S1164" s="14"/>
      <c r="T1164" s="14"/>
      <c r="U1164" s="14"/>
      <c r="V1164" s="14"/>
      <c r="W1164" s="14"/>
      <c r="X1164" s="14"/>
      <c r="Y1164" s="14"/>
      <c r="Z1164" s="14"/>
      <c r="AA1164" s="14"/>
      <c r="AB1164" s="14"/>
      <c r="AC1164" s="14"/>
      <c r="AD1164" s="35"/>
      <c r="AE1164" s="35"/>
      <c r="AF1164" s="35"/>
      <c r="AG1164" s="35"/>
      <c r="AH1164" s="35"/>
      <c r="AI1164" s="35"/>
      <c r="AJ1164" s="35"/>
      <c r="AK1164" s="35"/>
      <c r="AL1164" s="35"/>
      <c r="AM1164" s="35"/>
      <c r="AN1164" s="35"/>
      <c r="AO1164" s="35"/>
    </row>
    <row r="1165" spans="1:41" ht="12.75" customHeight="1">
      <c r="A1165" s="14"/>
      <c r="B1165" s="635"/>
      <c r="C1165" s="634"/>
      <c r="D1165" s="636"/>
      <c r="E1165" s="637"/>
      <c r="F1165" s="1651"/>
      <c r="G1165" s="636"/>
      <c r="H1165" s="638"/>
      <c r="I1165" s="638"/>
      <c r="J1165" s="639"/>
      <c r="K1165" s="634"/>
      <c r="L1165" s="634"/>
      <c r="M1165" s="640"/>
      <c r="N1165" s="14"/>
      <c r="O1165" s="182"/>
      <c r="P1165" s="14"/>
      <c r="Q1165" s="14"/>
      <c r="R1165" s="14"/>
      <c r="S1165" s="14"/>
      <c r="T1165" s="14"/>
      <c r="U1165" s="14"/>
      <c r="V1165" s="14"/>
      <c r="W1165" s="14"/>
      <c r="X1165" s="14"/>
      <c r="Y1165" s="14"/>
      <c r="Z1165" s="14"/>
      <c r="AA1165" s="14"/>
      <c r="AB1165" s="14"/>
      <c r="AC1165" s="14"/>
      <c r="AD1165" s="35"/>
      <c r="AE1165" s="35"/>
      <c r="AF1165" s="35"/>
      <c r="AG1165" s="35"/>
      <c r="AH1165" s="35"/>
      <c r="AI1165" s="35"/>
      <c r="AJ1165" s="35"/>
      <c r="AK1165" s="35"/>
      <c r="AL1165" s="35"/>
      <c r="AM1165" s="35"/>
      <c r="AN1165" s="35"/>
      <c r="AO1165" s="35"/>
    </row>
    <row r="1166" spans="1:41" ht="12.75" customHeight="1">
      <c r="A1166" s="14"/>
      <c r="B1166" s="635"/>
      <c r="C1166" s="634"/>
      <c r="D1166" s="636"/>
      <c r="E1166" s="637"/>
      <c r="F1166" s="1651"/>
      <c r="G1166" s="636"/>
      <c r="H1166" s="638"/>
      <c r="I1166" s="638"/>
      <c r="J1166" s="639"/>
      <c r="K1166" s="634"/>
      <c r="L1166" s="634"/>
      <c r="M1166" s="640"/>
      <c r="N1166" s="14"/>
      <c r="O1166" s="182"/>
      <c r="P1166" s="14"/>
      <c r="Q1166" s="14"/>
      <c r="R1166" s="14"/>
      <c r="S1166" s="14"/>
      <c r="T1166" s="14"/>
      <c r="U1166" s="14"/>
      <c r="V1166" s="14"/>
      <c r="W1166" s="14"/>
      <c r="X1166" s="14"/>
      <c r="Y1166" s="14"/>
      <c r="Z1166" s="14"/>
      <c r="AA1166" s="14"/>
      <c r="AB1166" s="14"/>
      <c r="AC1166" s="14"/>
      <c r="AD1166" s="35"/>
      <c r="AE1166" s="35"/>
      <c r="AF1166" s="35"/>
      <c r="AG1166" s="35"/>
      <c r="AH1166" s="35"/>
      <c r="AI1166" s="35"/>
      <c r="AJ1166" s="35"/>
      <c r="AK1166" s="35"/>
      <c r="AL1166" s="35"/>
      <c r="AM1166" s="35"/>
      <c r="AN1166" s="35"/>
      <c r="AO1166" s="35"/>
    </row>
    <row r="1167" spans="1:41" ht="12.75" customHeight="1">
      <c r="A1167" s="14"/>
      <c r="B1167" s="635"/>
      <c r="C1167" s="634"/>
      <c r="D1167" s="636"/>
      <c r="E1167" s="637"/>
      <c r="F1167" s="1651"/>
      <c r="G1167" s="636"/>
      <c r="H1167" s="638"/>
      <c r="I1167" s="638"/>
      <c r="J1167" s="639"/>
      <c r="K1167" s="634"/>
      <c r="L1167" s="634"/>
      <c r="M1167" s="640"/>
      <c r="N1167" s="14"/>
      <c r="O1167" s="182"/>
      <c r="P1167" s="14"/>
      <c r="Q1167" s="14"/>
      <c r="R1167" s="14"/>
      <c r="S1167" s="14"/>
      <c r="T1167" s="14"/>
      <c r="U1167" s="14"/>
      <c r="V1167" s="14"/>
      <c r="W1167" s="14"/>
      <c r="X1167" s="14"/>
      <c r="Y1167" s="14"/>
      <c r="Z1167" s="14"/>
      <c r="AA1167" s="14"/>
      <c r="AB1167" s="14"/>
      <c r="AC1167" s="14"/>
      <c r="AD1167" s="35"/>
      <c r="AE1167" s="35"/>
      <c r="AF1167" s="35"/>
      <c r="AG1167" s="35"/>
      <c r="AH1167" s="35"/>
      <c r="AI1167" s="35"/>
      <c r="AJ1167" s="35"/>
      <c r="AK1167" s="35"/>
      <c r="AL1167" s="35"/>
      <c r="AM1167" s="35"/>
      <c r="AN1167" s="35"/>
      <c r="AO1167" s="35"/>
    </row>
    <row r="1168" spans="1:41" ht="12.75" customHeight="1">
      <c r="A1168" s="14"/>
      <c r="B1168" s="635"/>
      <c r="C1168" s="634"/>
      <c r="D1168" s="636"/>
      <c r="E1168" s="637"/>
      <c r="F1168" s="1651"/>
      <c r="G1168" s="636"/>
      <c r="H1168" s="638"/>
      <c r="I1168" s="638"/>
      <c r="J1168" s="639"/>
      <c r="K1168" s="634"/>
      <c r="L1168" s="634"/>
      <c r="M1168" s="640"/>
      <c r="N1168" s="14"/>
      <c r="O1168" s="182"/>
      <c r="P1168" s="14"/>
      <c r="Q1168" s="14"/>
      <c r="R1168" s="14"/>
      <c r="S1168" s="14"/>
      <c r="T1168" s="14"/>
      <c r="U1168" s="14"/>
      <c r="V1168" s="14"/>
      <c r="W1168" s="14"/>
      <c r="X1168" s="14"/>
      <c r="Y1168" s="14"/>
      <c r="Z1168" s="14"/>
      <c r="AA1168" s="14"/>
      <c r="AB1168" s="14"/>
      <c r="AC1168" s="14"/>
      <c r="AD1168" s="35"/>
      <c r="AE1168" s="35"/>
      <c r="AF1168" s="35"/>
      <c r="AG1168" s="35"/>
      <c r="AH1168" s="35"/>
      <c r="AI1168" s="35"/>
      <c r="AJ1168" s="35"/>
      <c r="AK1168" s="35"/>
      <c r="AL1168" s="35"/>
      <c r="AM1168" s="35"/>
      <c r="AN1168" s="35"/>
      <c r="AO1168" s="35"/>
    </row>
    <row r="1169" spans="1:41" ht="12.75" customHeight="1">
      <c r="A1169" s="14"/>
      <c r="B1169" s="635"/>
      <c r="C1169" s="634"/>
      <c r="D1169" s="636"/>
      <c r="E1169" s="637"/>
      <c r="F1169" s="1651"/>
      <c r="G1169" s="636"/>
      <c r="H1169" s="638"/>
      <c r="I1169" s="638"/>
      <c r="J1169" s="639"/>
      <c r="K1169" s="634"/>
      <c r="L1169" s="634"/>
      <c r="M1169" s="640"/>
      <c r="N1169" s="14"/>
      <c r="O1169" s="182"/>
      <c r="P1169" s="14"/>
      <c r="Q1169" s="14"/>
      <c r="R1169" s="14"/>
      <c r="S1169" s="14"/>
      <c r="T1169" s="14"/>
      <c r="U1169" s="14"/>
      <c r="V1169" s="14"/>
      <c r="W1169" s="14"/>
      <c r="X1169" s="14"/>
      <c r="Y1169" s="14"/>
      <c r="Z1169" s="14"/>
      <c r="AA1169" s="14"/>
      <c r="AB1169" s="14"/>
      <c r="AC1169" s="14"/>
      <c r="AD1169" s="35"/>
      <c r="AE1169" s="35"/>
      <c r="AF1169" s="35"/>
      <c r="AG1169" s="35"/>
      <c r="AH1169" s="35"/>
      <c r="AI1169" s="35"/>
      <c r="AJ1169" s="35"/>
      <c r="AK1169" s="35"/>
      <c r="AL1169" s="35"/>
      <c r="AM1169" s="35"/>
      <c r="AN1169" s="35"/>
      <c r="AO1169" s="35"/>
    </row>
    <row r="1170" spans="1:41" ht="12.75" customHeight="1">
      <c r="A1170" s="14"/>
      <c r="B1170" s="635"/>
      <c r="C1170" s="634"/>
      <c r="D1170" s="636"/>
      <c r="E1170" s="637"/>
      <c r="F1170" s="1651"/>
      <c r="G1170" s="636"/>
      <c r="H1170" s="638"/>
      <c r="I1170" s="638"/>
      <c r="J1170" s="639"/>
      <c r="K1170" s="634"/>
      <c r="L1170" s="634"/>
      <c r="M1170" s="640"/>
      <c r="N1170" s="14"/>
      <c r="O1170" s="182"/>
      <c r="P1170" s="14"/>
      <c r="Q1170" s="14"/>
      <c r="R1170" s="14"/>
      <c r="S1170" s="14"/>
      <c r="T1170" s="14"/>
      <c r="U1170" s="14"/>
      <c r="V1170" s="14"/>
      <c r="W1170" s="14"/>
      <c r="X1170" s="14"/>
      <c r="Y1170" s="14"/>
      <c r="Z1170" s="14"/>
      <c r="AA1170" s="14"/>
      <c r="AB1170" s="14"/>
      <c r="AC1170" s="14"/>
      <c r="AD1170" s="35"/>
      <c r="AE1170" s="35"/>
      <c r="AF1170" s="35"/>
      <c r="AG1170" s="35"/>
      <c r="AH1170" s="35"/>
      <c r="AI1170" s="35"/>
      <c r="AJ1170" s="35"/>
      <c r="AK1170" s="35"/>
      <c r="AL1170" s="35"/>
      <c r="AM1170" s="35"/>
      <c r="AN1170" s="35"/>
      <c r="AO1170" s="35"/>
    </row>
    <row r="1171" spans="1:41" ht="12.75" customHeight="1">
      <c r="A1171" s="14"/>
      <c r="B1171" s="641"/>
      <c r="C1171" s="634"/>
      <c r="D1171" s="636"/>
      <c r="E1171" s="637"/>
      <c r="F1171" s="1651"/>
      <c r="G1171" s="636"/>
      <c r="H1171" s="638"/>
      <c r="I1171" s="638"/>
      <c r="J1171" s="639"/>
      <c r="K1171" s="634"/>
      <c r="L1171" s="634"/>
      <c r="M1171" s="640"/>
      <c r="N1171" s="14"/>
      <c r="O1171" s="182"/>
      <c r="P1171" s="14"/>
      <c r="Q1171" s="14"/>
      <c r="R1171" s="14"/>
      <c r="S1171" s="14"/>
      <c r="T1171" s="14"/>
      <c r="U1171" s="14"/>
      <c r="V1171" s="14"/>
      <c r="W1171" s="14"/>
      <c r="X1171" s="14"/>
      <c r="Y1171" s="14"/>
      <c r="Z1171" s="14"/>
      <c r="AA1171" s="14"/>
      <c r="AB1171" s="14"/>
      <c r="AC1171" s="14"/>
      <c r="AD1171" s="35"/>
      <c r="AE1171" s="35"/>
      <c r="AF1171" s="35"/>
      <c r="AG1171" s="35"/>
      <c r="AH1171" s="35"/>
      <c r="AI1171" s="35"/>
      <c r="AJ1171" s="35"/>
      <c r="AK1171" s="35"/>
      <c r="AL1171" s="35"/>
      <c r="AM1171" s="35"/>
      <c r="AN1171" s="35"/>
      <c r="AO1171" s="35"/>
    </row>
    <row r="1172" spans="1:41" ht="12.75" customHeight="1">
      <c r="A1172" s="14"/>
      <c r="B1172" s="641"/>
      <c r="C1172" s="634"/>
      <c r="D1172" s="636"/>
      <c r="E1172" s="637"/>
      <c r="F1172" s="1651"/>
      <c r="G1172" s="636"/>
      <c r="H1172" s="638"/>
      <c r="I1172" s="638"/>
      <c r="J1172" s="639"/>
      <c r="K1172" s="634"/>
      <c r="L1172" s="634"/>
      <c r="M1172" s="640"/>
      <c r="N1172" s="14"/>
      <c r="O1172" s="182"/>
      <c r="P1172" s="14"/>
      <c r="Q1172" s="14"/>
      <c r="R1172" s="14"/>
      <c r="S1172" s="14"/>
      <c r="T1172" s="14"/>
      <c r="U1172" s="14"/>
      <c r="V1172" s="14"/>
      <c r="W1172" s="14"/>
      <c r="X1172" s="14"/>
      <c r="Y1172" s="14"/>
      <c r="Z1172" s="14"/>
      <c r="AA1172" s="14"/>
      <c r="AB1172" s="14"/>
      <c r="AC1172" s="14"/>
      <c r="AD1172" s="35"/>
      <c r="AE1172" s="35"/>
      <c r="AF1172" s="35"/>
      <c r="AG1172" s="35"/>
      <c r="AH1172" s="35"/>
      <c r="AI1172" s="35"/>
      <c r="AJ1172" s="35"/>
      <c r="AK1172" s="35"/>
      <c r="AL1172" s="35"/>
      <c r="AM1172" s="35"/>
      <c r="AN1172" s="35"/>
      <c r="AO1172" s="35"/>
    </row>
    <row r="1173" spans="1:41" ht="12.75" customHeight="1">
      <c r="A1173" s="14"/>
      <c r="B1173" s="642"/>
      <c r="C1173" s="643"/>
      <c r="D1173" s="644"/>
      <c r="E1173" s="645"/>
      <c r="F1173" s="783"/>
      <c r="G1173" s="644"/>
      <c r="H1173" s="646"/>
      <c r="I1173" s="646"/>
      <c r="J1173" s="647"/>
      <c r="K1173" s="643"/>
      <c r="L1173" s="643"/>
      <c r="M1173" s="648"/>
      <c r="N1173" s="14"/>
      <c r="O1173" s="182"/>
      <c r="P1173" s="14"/>
      <c r="Q1173" s="14"/>
      <c r="R1173" s="14"/>
      <c r="S1173" s="14"/>
      <c r="T1173" s="14"/>
      <c r="U1173" s="14"/>
      <c r="V1173" s="14"/>
      <c r="W1173" s="14"/>
      <c r="X1173" s="14"/>
      <c r="Y1173" s="14"/>
      <c r="Z1173" s="14"/>
      <c r="AA1173" s="14"/>
      <c r="AB1173" s="14"/>
      <c r="AC1173" s="14"/>
      <c r="AD1173" s="35"/>
      <c r="AE1173" s="35"/>
      <c r="AF1173" s="35"/>
      <c r="AG1173" s="35"/>
      <c r="AH1173" s="35"/>
      <c r="AI1173" s="35"/>
      <c r="AJ1173" s="35"/>
      <c r="AK1173" s="35"/>
      <c r="AL1173" s="35"/>
      <c r="AM1173" s="35"/>
      <c r="AN1173" s="35"/>
      <c r="AO1173" s="35"/>
    </row>
    <row r="1174" spans="1:41" ht="12.75" customHeight="1">
      <c r="A1174" s="622"/>
      <c r="B1174" s="1406" t="s">
        <v>2002</v>
      </c>
      <c r="C1174" s="1401"/>
      <c r="D1174" s="1402"/>
      <c r="E1174" s="1403"/>
      <c r="F1174" s="1403"/>
      <c r="G1174" s="1402"/>
      <c r="H1174" s="1404"/>
      <c r="I1174" s="1404"/>
      <c r="J1174" s="1405"/>
      <c r="K1174" s="1401"/>
      <c r="L1174" s="1401"/>
      <c r="M1174" s="838"/>
      <c r="N1174" s="622"/>
      <c r="O1174" s="624"/>
      <c r="P1174" s="622"/>
      <c r="Q1174" s="622"/>
      <c r="R1174" s="622"/>
      <c r="S1174" s="622"/>
      <c r="T1174" s="622"/>
      <c r="U1174" s="622"/>
      <c r="V1174" s="622"/>
      <c r="W1174" s="622"/>
      <c r="X1174" s="622"/>
      <c r="Y1174" s="622"/>
      <c r="Z1174" s="622"/>
      <c r="AA1174" s="622"/>
      <c r="AB1174" s="622"/>
      <c r="AC1174" s="622"/>
      <c r="AD1174" s="35"/>
      <c r="AE1174" s="35"/>
      <c r="AF1174" s="35"/>
      <c r="AG1174" s="35"/>
      <c r="AH1174" s="35"/>
      <c r="AI1174" s="35"/>
      <c r="AJ1174" s="35"/>
      <c r="AK1174" s="35"/>
      <c r="AL1174" s="35"/>
      <c r="AM1174" s="35"/>
      <c r="AN1174" s="35"/>
      <c r="AO1174" s="35"/>
    </row>
    <row r="1175" spans="1:41" ht="12.75" customHeight="1">
      <c r="A1175" s="622"/>
      <c r="B1175" s="1401"/>
      <c r="C1175" s="1401"/>
      <c r="D1175" s="1402"/>
      <c r="E1175" s="1403"/>
      <c r="F1175" s="1403"/>
      <c r="G1175" s="1402"/>
      <c r="H1175" s="1404"/>
      <c r="I1175" s="1404"/>
      <c r="J1175" s="1405"/>
      <c r="K1175" s="1401"/>
      <c r="L1175" s="1401"/>
      <c r="M1175" s="838"/>
      <c r="N1175" s="622"/>
      <c r="O1175" s="624"/>
      <c r="P1175" s="622"/>
      <c r="Q1175" s="622"/>
      <c r="R1175" s="622"/>
      <c r="S1175" s="622"/>
      <c r="T1175" s="622"/>
      <c r="U1175" s="622"/>
      <c r="V1175" s="622"/>
      <c r="W1175" s="622"/>
      <c r="X1175" s="622"/>
      <c r="Y1175" s="622"/>
      <c r="Z1175" s="622"/>
      <c r="AA1175" s="622"/>
      <c r="AB1175" s="622"/>
      <c r="AC1175" s="622"/>
      <c r="AD1175" s="35"/>
      <c r="AE1175" s="35"/>
      <c r="AF1175" s="35"/>
      <c r="AG1175" s="35"/>
      <c r="AH1175" s="35"/>
      <c r="AI1175" s="35"/>
      <c r="AJ1175" s="35"/>
      <c r="AK1175" s="35"/>
      <c r="AL1175" s="35"/>
      <c r="AM1175" s="35"/>
      <c r="AN1175" s="35"/>
      <c r="AO1175" s="35"/>
    </row>
    <row r="1176" spans="1:41" ht="12.75" customHeight="1">
      <c r="A1176" s="32"/>
      <c r="B1176" s="32"/>
      <c r="C1176" s="32"/>
      <c r="D1176" s="32"/>
      <c r="E1176" s="32"/>
      <c r="F1176" s="452"/>
      <c r="G1176" s="32"/>
      <c r="H1176" s="32"/>
      <c r="I1176" s="32"/>
      <c r="J1176" s="32"/>
      <c r="K1176" s="32"/>
      <c r="L1176" s="32"/>
      <c r="M1176" s="32"/>
      <c r="N1176" s="32"/>
      <c r="O1176" s="117"/>
      <c r="P1176" s="32"/>
      <c r="Q1176" s="32"/>
      <c r="R1176" s="32"/>
      <c r="S1176" s="32"/>
      <c r="T1176" s="32"/>
      <c r="U1176" s="32"/>
      <c r="V1176" s="32"/>
      <c r="W1176" s="32"/>
      <c r="X1176" s="32"/>
      <c r="Y1176" s="32"/>
      <c r="Z1176" s="32"/>
      <c r="AA1176" s="32"/>
      <c r="AB1176" s="32"/>
      <c r="AC1176" s="32"/>
      <c r="AD1176" s="32"/>
      <c r="AE1176" s="32"/>
      <c r="AF1176" s="32"/>
      <c r="AG1176" s="32"/>
      <c r="AH1176" s="32"/>
      <c r="AI1176" s="32"/>
      <c r="AJ1176" s="32"/>
      <c r="AK1176" s="32"/>
      <c r="AL1176" s="32"/>
      <c r="AM1176" s="32"/>
      <c r="AN1176" s="32"/>
      <c r="AO1176" s="32"/>
    </row>
    <row r="1177" spans="1:41" ht="12.75" customHeight="1">
      <c r="A1177" s="10" t="s">
        <v>28</v>
      </c>
      <c r="B1177" s="15" t="s">
        <v>29</v>
      </c>
      <c r="C1177" s="35"/>
      <c r="D1177" s="35"/>
      <c r="E1177" s="35"/>
      <c r="F1177" s="35"/>
      <c r="G1177" s="35"/>
      <c r="H1177" s="35"/>
      <c r="I1177" s="35"/>
      <c r="J1177" s="35"/>
      <c r="K1177" s="35"/>
      <c r="L1177" s="35"/>
      <c r="M1177" s="35"/>
      <c r="N1177" s="35"/>
      <c r="O1177" s="119"/>
      <c r="P1177" s="32"/>
      <c r="Q1177" s="35"/>
      <c r="R1177" s="35"/>
      <c r="S1177" s="32"/>
      <c r="T1177" s="32"/>
      <c r="U1177" s="32"/>
      <c r="V1177" s="32"/>
      <c r="W1177" s="32"/>
      <c r="X1177" s="32"/>
      <c r="Y1177" s="32"/>
      <c r="Z1177" s="32"/>
      <c r="AA1177" s="32"/>
      <c r="AB1177" s="32"/>
      <c r="AC1177" s="32"/>
      <c r="AD1177" s="32"/>
      <c r="AE1177" s="32"/>
      <c r="AF1177" s="32"/>
      <c r="AG1177" s="32"/>
      <c r="AH1177" s="32"/>
      <c r="AI1177" s="32"/>
      <c r="AJ1177" s="32"/>
      <c r="AK1177" s="32"/>
      <c r="AL1177" s="32"/>
      <c r="AM1177" s="32"/>
      <c r="AN1177" s="32"/>
      <c r="AO1177" s="32"/>
    </row>
    <row r="1178" spans="1:41" ht="12.75" customHeight="1">
      <c r="A1178" s="32"/>
      <c r="B1178" s="35"/>
      <c r="C1178" s="35"/>
      <c r="D1178" s="35"/>
      <c r="E1178" s="35"/>
      <c r="F1178" s="35"/>
      <c r="G1178" s="35"/>
      <c r="H1178" s="35"/>
      <c r="O1178" s="129"/>
      <c r="P1178" s="99"/>
      <c r="S1178" s="32"/>
      <c r="T1178" s="32"/>
      <c r="U1178" s="32"/>
      <c r="V1178" s="32"/>
      <c r="W1178" s="32"/>
      <c r="X1178" s="32"/>
      <c r="Y1178" s="32"/>
      <c r="Z1178" s="32"/>
      <c r="AA1178" s="32"/>
      <c r="AB1178" s="32"/>
      <c r="AC1178" s="32"/>
      <c r="AD1178" s="32"/>
      <c r="AE1178" s="32"/>
      <c r="AF1178" s="32"/>
      <c r="AG1178" s="32"/>
      <c r="AH1178" s="32"/>
      <c r="AI1178" s="32"/>
      <c r="AJ1178" s="32"/>
      <c r="AK1178" s="32"/>
      <c r="AL1178" s="32"/>
      <c r="AM1178" s="32"/>
      <c r="AN1178" s="32"/>
      <c r="AO1178" s="32"/>
    </row>
    <row r="1179" spans="1:41" ht="12.75" customHeight="1">
      <c r="A1179" s="32"/>
      <c r="B1179" s="32"/>
      <c r="C1179" s="32"/>
      <c r="D1179" s="32"/>
      <c r="E1179" s="32"/>
      <c r="F1179" s="452"/>
      <c r="G1179" s="2448">
        <v>45473</v>
      </c>
      <c r="H1179" s="2376"/>
      <c r="I1179" s="2376"/>
      <c r="J1179" s="2377"/>
      <c r="K1179" s="2414">
        <v>45107</v>
      </c>
      <c r="L1179" s="2372"/>
      <c r="M1179" s="2372"/>
      <c r="N1179" s="2372"/>
      <c r="O1179" s="119"/>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c r="AM1179" s="32"/>
      <c r="AN1179" s="32"/>
      <c r="AO1179" s="32"/>
    </row>
    <row r="1180" spans="1:41" ht="36">
      <c r="A1180" s="32"/>
      <c r="B1180" s="35"/>
      <c r="C1180" s="35"/>
      <c r="D1180" s="35"/>
      <c r="E1180" s="35"/>
      <c r="F1180" s="35"/>
      <c r="G1180" s="43" t="s">
        <v>108</v>
      </c>
      <c r="H1180" s="43" t="s">
        <v>308</v>
      </c>
      <c r="I1180" s="43" t="s">
        <v>109</v>
      </c>
      <c r="J1180" s="1974" t="s">
        <v>486</v>
      </c>
      <c r="K1180" s="2126" t="s">
        <v>610</v>
      </c>
      <c r="L1180" s="2126" t="s">
        <v>308</v>
      </c>
      <c r="M1180" s="2126" t="s">
        <v>109</v>
      </c>
      <c r="N1180" s="2126" t="s">
        <v>486</v>
      </c>
      <c r="O1180" s="119"/>
      <c r="P1180" s="32"/>
      <c r="Q1180" s="35" t="s">
        <v>626</v>
      </c>
      <c r="S1180" s="32"/>
      <c r="T1180" s="32"/>
      <c r="U1180" s="32"/>
      <c r="V1180" s="32"/>
      <c r="W1180" s="32"/>
      <c r="X1180" s="32"/>
      <c r="Y1180" s="32"/>
      <c r="Z1180" s="32"/>
      <c r="AA1180" s="32"/>
      <c r="AB1180" s="32"/>
      <c r="AC1180" s="32"/>
      <c r="AD1180" s="32"/>
      <c r="AE1180" s="32"/>
      <c r="AF1180" s="32"/>
      <c r="AG1180" s="32"/>
      <c r="AH1180" s="32"/>
      <c r="AI1180" s="32"/>
      <c r="AJ1180" s="32"/>
      <c r="AK1180" s="32"/>
      <c r="AL1180" s="32"/>
      <c r="AM1180" s="32"/>
      <c r="AN1180" s="32"/>
      <c r="AO1180" s="32"/>
    </row>
    <row r="1181" spans="1:41" ht="12.75" customHeight="1">
      <c r="A1181" s="32"/>
      <c r="B1181" s="35"/>
      <c r="C1181" s="35"/>
      <c r="D1181" s="35"/>
      <c r="E1181" s="35"/>
      <c r="F1181" s="35"/>
      <c r="G1181" s="45" t="s">
        <v>111</v>
      </c>
      <c r="H1181" s="45" t="s">
        <v>111</v>
      </c>
      <c r="I1181" s="45" t="s">
        <v>111</v>
      </c>
      <c r="J1181" s="2106" t="s">
        <v>111</v>
      </c>
      <c r="K1181" s="2127" t="s">
        <v>111</v>
      </c>
      <c r="L1181" s="2127" t="s">
        <v>111</v>
      </c>
      <c r="M1181" s="2127" t="s">
        <v>111</v>
      </c>
      <c r="N1181" s="2127" t="s">
        <v>111</v>
      </c>
      <c r="O1181" s="119"/>
      <c r="P1181" s="32"/>
      <c r="Q1181" s="35"/>
      <c r="R1181" s="35"/>
      <c r="S1181" s="32"/>
      <c r="T1181" s="32"/>
      <c r="U1181" s="32"/>
      <c r="V1181" s="32"/>
      <c r="W1181" s="32"/>
      <c r="X1181" s="32"/>
      <c r="Y1181" s="32"/>
      <c r="Z1181" s="32"/>
      <c r="AA1181" s="32"/>
      <c r="AB1181" s="32"/>
      <c r="AC1181" s="32"/>
      <c r="AD1181" s="32"/>
      <c r="AE1181" s="32"/>
      <c r="AF1181" s="32"/>
      <c r="AG1181" s="32"/>
      <c r="AH1181" s="32"/>
      <c r="AI1181" s="32"/>
      <c r="AJ1181" s="32"/>
      <c r="AK1181" s="32"/>
      <c r="AL1181" s="32"/>
      <c r="AM1181" s="32"/>
      <c r="AN1181" s="32"/>
      <c r="AO1181" s="32"/>
    </row>
    <row r="1182" spans="1:41" ht="12.75" customHeight="1">
      <c r="A1182" s="32"/>
      <c r="B1182" s="32"/>
      <c r="C1182" s="32"/>
      <c r="D1182" s="32"/>
      <c r="E1182" s="32"/>
      <c r="F1182" s="452"/>
      <c r="G1182" s="32"/>
      <c r="H1182" s="32"/>
      <c r="I1182" s="32"/>
      <c r="J1182" s="452"/>
      <c r="K1182" s="2128"/>
      <c r="L1182" s="2128"/>
      <c r="M1182" s="2128"/>
      <c r="N1182" s="2128"/>
      <c r="O1182" s="117"/>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c r="AO1182" s="32"/>
    </row>
    <row r="1183" spans="1:41" ht="12.75" customHeight="1">
      <c r="A1183" s="32"/>
      <c r="B1183" s="32"/>
      <c r="C1183" s="32"/>
      <c r="D1183" s="32"/>
      <c r="E1183" s="32"/>
      <c r="F1183" s="452"/>
      <c r="G1183" s="32"/>
      <c r="H1183" s="32"/>
      <c r="I1183" s="32"/>
      <c r="J1183" s="452"/>
      <c r="K1183" s="2128"/>
      <c r="L1183" s="2128"/>
      <c r="M1183" s="2128"/>
      <c r="N1183" s="2128"/>
      <c r="O1183" s="117"/>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c r="AO1183" s="32"/>
    </row>
    <row r="1184" spans="1:41" ht="12.75" customHeight="1">
      <c r="A1184" s="14" t="s">
        <v>363</v>
      </c>
      <c r="B1184" s="12" t="s">
        <v>125</v>
      </c>
      <c r="C1184" s="32"/>
      <c r="D1184" s="32"/>
      <c r="E1184" s="32"/>
      <c r="F1184" s="452"/>
      <c r="G1184" s="870"/>
      <c r="H1184" s="870"/>
      <c r="I1184" s="870"/>
      <c r="J1184" s="1092"/>
      <c r="K1184" s="2102"/>
      <c r="L1184" s="2102"/>
      <c r="M1184" s="2102"/>
      <c r="N1184" s="2102"/>
      <c r="O1184" s="117"/>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c r="AO1184" s="32"/>
    </row>
    <row r="1185" spans="1:41" ht="12.75" customHeight="1">
      <c r="A1185" s="32"/>
      <c r="B1185" s="35" t="s">
        <v>255</v>
      </c>
      <c r="C1185" s="32"/>
      <c r="D1185" s="32"/>
      <c r="E1185" s="32"/>
      <c r="F1185" s="452"/>
      <c r="G1185" s="887"/>
      <c r="H1185" s="888"/>
      <c r="I1185" s="932">
        <f>G1185+H1185</f>
        <v>0</v>
      </c>
      <c r="J1185" s="1785"/>
      <c r="K1185" s="2103"/>
      <c r="L1185" s="2103"/>
      <c r="M1185" s="2193">
        <f>K1185+L1185</f>
        <v>0</v>
      </c>
      <c r="N1185" s="2103"/>
      <c r="O1185" s="117"/>
      <c r="P1185" s="32"/>
      <c r="Q1185" s="32"/>
      <c r="R1185" s="32"/>
      <c r="S1185" s="32"/>
      <c r="T1185" s="32"/>
      <c r="U1185" s="32"/>
      <c r="V1185" s="32"/>
      <c r="W1185" s="32"/>
      <c r="X1185" s="32"/>
      <c r="Y1185" s="32"/>
      <c r="Z1185" s="32"/>
      <c r="AA1185" s="32"/>
      <c r="AB1185" s="32"/>
      <c r="AC1185" s="32"/>
      <c r="AD1185" s="32"/>
      <c r="AE1185" s="32"/>
      <c r="AF1185" s="32"/>
      <c r="AG1185" s="32"/>
      <c r="AH1185" s="32"/>
      <c r="AI1185" s="32"/>
      <c r="AJ1185" s="32"/>
      <c r="AK1185" s="32"/>
      <c r="AL1185" s="32"/>
      <c r="AM1185" s="32"/>
      <c r="AN1185" s="32"/>
      <c r="AO1185" s="32"/>
    </row>
    <row r="1186" spans="1:41" ht="12.75" customHeight="1">
      <c r="A1186" s="32"/>
      <c r="B1186" s="35" t="s">
        <v>256</v>
      </c>
      <c r="C1186" s="32"/>
      <c r="D1186" s="32"/>
      <c r="E1186" s="32"/>
      <c r="F1186" s="452"/>
      <c r="G1186" s="887"/>
      <c r="H1186" s="888"/>
      <c r="I1186" s="932">
        <f>G1186+H1186</f>
        <v>0</v>
      </c>
      <c r="J1186" s="1785"/>
      <c r="K1186" s="2103"/>
      <c r="L1186" s="2103"/>
      <c r="M1186" s="2193">
        <f>K1186+L1186</f>
        <v>0</v>
      </c>
      <c r="N1186" s="2103"/>
      <c r="O1186" s="117"/>
      <c r="P1186" s="32"/>
      <c r="Q1186" s="32"/>
      <c r="R1186" s="32"/>
      <c r="S1186" s="32"/>
      <c r="T1186" s="32"/>
      <c r="U1186" s="32"/>
      <c r="V1186" s="32"/>
      <c r="W1186" s="32"/>
      <c r="X1186" s="32"/>
      <c r="Y1186" s="32"/>
      <c r="Z1186" s="32"/>
      <c r="AA1186" s="32"/>
      <c r="AB1186" s="32"/>
      <c r="AC1186" s="32"/>
      <c r="AD1186" s="32"/>
      <c r="AE1186" s="32"/>
      <c r="AF1186" s="32"/>
      <c r="AG1186" s="32"/>
      <c r="AH1186" s="32"/>
      <c r="AI1186" s="32"/>
      <c r="AJ1186" s="32"/>
      <c r="AK1186" s="32"/>
      <c r="AL1186" s="32"/>
      <c r="AM1186" s="32"/>
      <c r="AN1186" s="32"/>
      <c r="AO1186" s="32"/>
    </row>
    <row r="1187" spans="1:41" ht="12.75" customHeight="1">
      <c r="A1187" s="32"/>
      <c r="B1187" s="35" t="s">
        <v>257</v>
      </c>
      <c r="C1187" s="32"/>
      <c r="D1187" s="32"/>
      <c r="E1187" s="32"/>
      <c r="F1187" s="452"/>
      <c r="G1187" s="887"/>
      <c r="H1187" s="888"/>
      <c r="I1187" s="932">
        <f>G1187+H1187</f>
        <v>0</v>
      </c>
      <c r="J1187" s="1785"/>
      <c r="K1187" s="2103"/>
      <c r="L1187" s="2103"/>
      <c r="M1187" s="2193">
        <f>K1187+L1187</f>
        <v>0</v>
      </c>
      <c r="N1187" s="2103"/>
      <c r="O1187" s="117"/>
      <c r="P1187" s="32"/>
      <c r="Q1187" s="32"/>
      <c r="R1187" s="32"/>
      <c r="S1187" s="32"/>
      <c r="T1187" s="32"/>
      <c r="U1187" s="32"/>
      <c r="V1187" s="32"/>
      <c r="W1187" s="32"/>
      <c r="X1187" s="32"/>
      <c r="Y1187" s="32"/>
      <c r="Z1187" s="32"/>
      <c r="AA1187" s="32"/>
      <c r="AB1187" s="32"/>
      <c r="AC1187" s="32"/>
      <c r="AD1187" s="32"/>
      <c r="AE1187" s="32"/>
      <c r="AF1187" s="32"/>
      <c r="AG1187" s="32"/>
      <c r="AH1187" s="32"/>
      <c r="AI1187" s="32"/>
      <c r="AJ1187" s="32"/>
      <c r="AK1187" s="32"/>
      <c r="AL1187" s="32"/>
      <c r="AM1187" s="32"/>
      <c r="AN1187" s="32"/>
      <c r="AO1187" s="32"/>
    </row>
    <row r="1188" spans="1:41" ht="12.75" customHeight="1" thickBot="1">
      <c r="A1188" s="14"/>
      <c r="B1188" s="12" t="s">
        <v>198</v>
      </c>
      <c r="C1188" s="32"/>
      <c r="D1188" s="32"/>
      <c r="E1188" s="32"/>
      <c r="F1188" s="452"/>
      <c r="G1188" s="911">
        <f t="shared" ref="G1188:N1188" si="144">SUM(G1185:G1187)</f>
        <v>0</v>
      </c>
      <c r="H1188" s="911">
        <f t="shared" si="144"/>
        <v>0</v>
      </c>
      <c r="I1188" s="911">
        <f t="shared" si="144"/>
        <v>0</v>
      </c>
      <c r="J1188" s="2162">
        <f t="shared" si="144"/>
        <v>0</v>
      </c>
      <c r="K1188" s="2147">
        <f t="shared" si="144"/>
        <v>0</v>
      </c>
      <c r="L1188" s="2147">
        <f t="shared" si="144"/>
        <v>0</v>
      </c>
      <c r="M1188" s="2147">
        <f t="shared" si="144"/>
        <v>0</v>
      </c>
      <c r="N1188" s="2147">
        <f t="shared" si="144"/>
        <v>0</v>
      </c>
      <c r="O1188" s="119"/>
      <c r="P1188" s="32"/>
      <c r="Q1188" s="32"/>
      <c r="R1188" s="32"/>
      <c r="S1188" s="32"/>
      <c r="T1188" s="32"/>
      <c r="U1188" s="32"/>
      <c r="V1188" s="32"/>
      <c r="W1188" s="32"/>
      <c r="X1188" s="32"/>
      <c r="Y1188" s="32"/>
      <c r="Z1188" s="32"/>
      <c r="AA1188" s="32"/>
      <c r="AB1188" s="32"/>
      <c r="AC1188" s="32"/>
      <c r="AD1188" s="32"/>
      <c r="AE1188" s="32"/>
      <c r="AF1188" s="32"/>
      <c r="AG1188" s="32"/>
      <c r="AH1188" s="32"/>
      <c r="AI1188" s="32"/>
      <c r="AJ1188" s="32"/>
      <c r="AK1188" s="32"/>
      <c r="AL1188" s="32"/>
      <c r="AM1188" s="32"/>
      <c r="AN1188" s="32"/>
      <c r="AO1188" s="32"/>
    </row>
    <row r="1189" spans="1:41" ht="12.75" customHeight="1" thickTop="1">
      <c r="A1189" s="622"/>
      <c r="B1189" s="611" t="s">
        <v>2002</v>
      </c>
      <c r="C1189" s="452"/>
      <c r="D1189" s="452"/>
      <c r="E1189" s="452"/>
      <c r="F1189" s="452"/>
      <c r="G1189" s="1399"/>
      <c r="H1189" s="1399"/>
      <c r="I1189" s="1399"/>
      <c r="J1189" s="1399"/>
      <c r="K1189" s="2147"/>
      <c r="L1189" s="2147"/>
      <c r="M1189" s="2147"/>
      <c r="N1189" s="2147"/>
      <c r="O1189" s="119"/>
      <c r="P1189" s="452"/>
      <c r="Q1189" s="452"/>
      <c r="R1189" s="452"/>
      <c r="S1189" s="452"/>
      <c r="T1189" s="452"/>
      <c r="U1189" s="452"/>
      <c r="V1189" s="452"/>
      <c r="W1189" s="452"/>
      <c r="X1189" s="452"/>
      <c r="Y1189" s="452"/>
      <c r="Z1189" s="452"/>
      <c r="AA1189" s="452"/>
      <c r="AB1189" s="452"/>
      <c r="AC1189" s="452"/>
      <c r="AD1189" s="452"/>
      <c r="AE1189" s="452"/>
      <c r="AF1189" s="452"/>
      <c r="AG1189" s="452"/>
      <c r="AH1189" s="452"/>
      <c r="AI1189" s="452"/>
      <c r="AJ1189" s="452"/>
      <c r="AK1189" s="452"/>
      <c r="AL1189" s="452"/>
      <c r="AM1189" s="452"/>
      <c r="AN1189" s="452"/>
      <c r="AO1189" s="452"/>
    </row>
    <row r="1190" spans="1:41" ht="12.75" customHeight="1">
      <c r="A1190" s="14"/>
      <c r="B1190" s="12"/>
      <c r="C1190" s="32"/>
      <c r="D1190" s="32"/>
      <c r="E1190" s="32"/>
      <c r="F1190" s="452"/>
      <c r="G1190" s="870"/>
      <c r="H1190" s="870"/>
      <c r="I1190" s="870"/>
      <c r="J1190" s="1092"/>
      <c r="K1190" s="2102"/>
      <c r="L1190" s="2102"/>
      <c r="M1190" s="2102"/>
      <c r="N1190" s="2102"/>
      <c r="O1190" s="117"/>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c r="AO1190" s="32"/>
    </row>
    <row r="1191" spans="1:41" ht="12.75" customHeight="1">
      <c r="A1191" s="14" t="s">
        <v>376</v>
      </c>
      <c r="B1191" s="12" t="s">
        <v>169</v>
      </c>
      <c r="C1191" s="32"/>
      <c r="D1191" s="32"/>
      <c r="E1191" s="32"/>
      <c r="F1191" s="452"/>
      <c r="G1191" s="870"/>
      <c r="H1191" s="870"/>
      <c r="I1191" s="870"/>
      <c r="J1191" s="1092"/>
      <c r="K1191" s="2102"/>
      <c r="L1191" s="2102"/>
      <c r="M1191" s="2102"/>
      <c r="N1191" s="2102"/>
      <c r="O1191" s="117"/>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c r="AO1191" s="32"/>
    </row>
    <row r="1192" spans="1:41" ht="12.75" customHeight="1">
      <c r="A1192" s="32"/>
      <c r="B1192" s="35" t="s">
        <v>255</v>
      </c>
      <c r="C1192" s="32"/>
      <c r="D1192" s="32"/>
      <c r="E1192" s="32"/>
      <c r="F1192" s="452"/>
      <c r="G1192" s="887"/>
      <c r="H1192" s="888"/>
      <c r="I1192" s="932">
        <f>G1192+H1192</f>
        <v>0</v>
      </c>
      <c r="J1192" s="1785"/>
      <c r="K1192" s="2103"/>
      <c r="L1192" s="2103"/>
      <c r="M1192" s="2193">
        <f>K1192+L1192</f>
        <v>0</v>
      </c>
      <c r="N1192" s="2103"/>
      <c r="O1192" s="117"/>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c r="AO1192" s="32"/>
    </row>
    <row r="1193" spans="1:41" ht="12.75" customHeight="1">
      <c r="A1193" s="32"/>
      <c r="B1193" s="35" t="s">
        <v>256</v>
      </c>
      <c r="C1193" s="32"/>
      <c r="D1193" s="32"/>
      <c r="E1193" s="32"/>
      <c r="F1193" s="452"/>
      <c r="G1193" s="887"/>
      <c r="H1193" s="888"/>
      <c r="I1193" s="932">
        <f>G1193+H1193</f>
        <v>0</v>
      </c>
      <c r="J1193" s="1785"/>
      <c r="K1193" s="2103"/>
      <c r="L1193" s="2103"/>
      <c r="M1193" s="2193">
        <f>K1193+L1193</f>
        <v>0</v>
      </c>
      <c r="N1193" s="2103"/>
      <c r="O1193" s="117"/>
      <c r="P1193" s="32"/>
      <c r="Q1193" s="32"/>
      <c r="R1193" s="32"/>
      <c r="S1193" s="32"/>
      <c r="T1193" s="32"/>
      <c r="U1193" s="32"/>
      <c r="V1193" s="32"/>
      <c r="W1193" s="32"/>
      <c r="X1193" s="32"/>
      <c r="Y1193" s="32"/>
      <c r="Z1193" s="32"/>
      <c r="AA1193" s="32"/>
      <c r="AB1193" s="32"/>
      <c r="AC1193" s="32"/>
      <c r="AD1193" s="32"/>
      <c r="AE1193" s="32"/>
      <c r="AF1193" s="32"/>
      <c r="AG1193" s="32"/>
      <c r="AH1193" s="32"/>
      <c r="AI1193" s="32"/>
      <c r="AJ1193" s="32"/>
      <c r="AK1193" s="32"/>
      <c r="AL1193" s="32"/>
      <c r="AM1193" s="32"/>
      <c r="AN1193" s="32"/>
      <c r="AO1193" s="32"/>
    </row>
    <row r="1194" spans="1:41" ht="12.75" customHeight="1">
      <c r="A1194" s="32"/>
      <c r="B1194" s="35" t="s">
        <v>257</v>
      </c>
      <c r="C1194" s="32"/>
      <c r="D1194" s="32"/>
      <c r="E1194" s="32"/>
      <c r="F1194" s="452"/>
      <c r="G1194" s="887"/>
      <c r="H1194" s="888"/>
      <c r="I1194" s="932">
        <f>G1194+H1194</f>
        <v>0</v>
      </c>
      <c r="J1194" s="1785"/>
      <c r="K1194" s="2103"/>
      <c r="L1194" s="2103"/>
      <c r="M1194" s="2193">
        <f>K1194+L1194</f>
        <v>0</v>
      </c>
      <c r="N1194" s="2103"/>
      <c r="O1194" s="117"/>
      <c r="P1194" s="32"/>
      <c r="Q1194" s="32"/>
      <c r="R1194" s="32"/>
      <c r="S1194" s="32"/>
      <c r="T1194" s="32"/>
      <c r="U1194" s="32"/>
      <c r="V1194" s="32"/>
      <c r="W1194" s="32"/>
      <c r="X1194" s="32"/>
      <c r="Y1194" s="32"/>
      <c r="Z1194" s="32"/>
      <c r="AA1194" s="32"/>
      <c r="AB1194" s="32"/>
      <c r="AC1194" s="32"/>
      <c r="AD1194" s="32"/>
      <c r="AE1194" s="32"/>
      <c r="AF1194" s="32"/>
      <c r="AG1194" s="32"/>
      <c r="AH1194" s="32"/>
      <c r="AI1194" s="32"/>
      <c r="AJ1194" s="32"/>
      <c r="AK1194" s="32"/>
      <c r="AL1194" s="32"/>
      <c r="AM1194" s="32"/>
      <c r="AN1194" s="32"/>
      <c r="AO1194" s="32"/>
    </row>
    <row r="1195" spans="1:41" ht="12.75" customHeight="1" thickBot="1">
      <c r="A1195" s="14"/>
      <c r="B1195" s="12" t="s">
        <v>198</v>
      </c>
      <c r="C1195" s="32"/>
      <c r="D1195" s="32"/>
      <c r="E1195" s="32"/>
      <c r="F1195" s="452"/>
      <c r="G1195" s="911">
        <f>SUM(G1192:G1194)</f>
        <v>0</v>
      </c>
      <c r="H1195" s="911">
        <f t="shared" ref="H1195:N1195" si="145">SUM(H1192:H1194)</f>
        <v>0</v>
      </c>
      <c r="I1195" s="911">
        <f t="shared" si="145"/>
        <v>0</v>
      </c>
      <c r="J1195" s="2162">
        <f t="shared" si="145"/>
        <v>0</v>
      </c>
      <c r="K1195" s="2147">
        <f t="shared" si="145"/>
        <v>0</v>
      </c>
      <c r="L1195" s="2147">
        <f t="shared" si="145"/>
        <v>0</v>
      </c>
      <c r="M1195" s="2147">
        <f t="shared" si="145"/>
        <v>0</v>
      </c>
      <c r="N1195" s="2147">
        <f t="shared" si="145"/>
        <v>0</v>
      </c>
      <c r="O1195" s="119"/>
      <c r="P1195" s="32"/>
      <c r="Q1195" s="32"/>
      <c r="R1195" s="32"/>
      <c r="S1195" s="32"/>
      <c r="T1195" s="32"/>
      <c r="U1195" s="32"/>
      <c r="V1195" s="32"/>
      <c r="W1195" s="32"/>
      <c r="X1195" s="32"/>
      <c r="Y1195" s="32"/>
      <c r="Z1195" s="32"/>
      <c r="AA1195" s="32"/>
      <c r="AB1195" s="32"/>
      <c r="AC1195" s="32"/>
      <c r="AD1195" s="32"/>
      <c r="AE1195" s="32"/>
      <c r="AF1195" s="32"/>
      <c r="AG1195" s="32"/>
      <c r="AH1195" s="32"/>
      <c r="AI1195" s="32"/>
      <c r="AJ1195" s="32"/>
      <c r="AK1195" s="32"/>
      <c r="AL1195" s="32"/>
      <c r="AM1195" s="32"/>
      <c r="AN1195" s="32"/>
      <c r="AO1195" s="32"/>
    </row>
    <row r="1196" spans="1:41" ht="12.75" customHeight="1" thickTop="1">
      <c r="A1196" s="622"/>
      <c r="B1196" s="611" t="s">
        <v>2002</v>
      </c>
      <c r="C1196" s="452"/>
      <c r="D1196" s="452"/>
      <c r="E1196" s="452"/>
      <c r="F1196" s="452"/>
      <c r="G1196" s="1399"/>
      <c r="H1196" s="1399"/>
      <c r="I1196" s="1399"/>
      <c r="J1196" s="1399"/>
      <c r="K1196" s="2147"/>
      <c r="L1196" s="2147"/>
      <c r="M1196" s="2147"/>
      <c r="N1196" s="2147"/>
      <c r="O1196" s="119"/>
      <c r="P1196" s="452"/>
      <c r="Q1196" s="452"/>
      <c r="R1196" s="452"/>
      <c r="S1196" s="452"/>
      <c r="T1196" s="452"/>
      <c r="U1196" s="452"/>
      <c r="V1196" s="452"/>
      <c r="W1196" s="452"/>
      <c r="X1196" s="452"/>
      <c r="Y1196" s="452"/>
      <c r="Z1196" s="452"/>
      <c r="AA1196" s="452"/>
      <c r="AB1196" s="452"/>
      <c r="AC1196" s="452"/>
      <c r="AD1196" s="452"/>
      <c r="AE1196" s="452"/>
      <c r="AF1196" s="452"/>
      <c r="AG1196" s="452"/>
      <c r="AH1196" s="452"/>
      <c r="AI1196" s="452"/>
      <c r="AJ1196" s="452"/>
      <c r="AK1196" s="452"/>
      <c r="AL1196" s="452"/>
      <c r="AM1196" s="452"/>
      <c r="AN1196" s="452"/>
      <c r="AO1196" s="452"/>
    </row>
    <row r="1197" spans="1:41" ht="12.75" customHeight="1">
      <c r="A1197" s="14"/>
      <c r="B1197" s="12"/>
      <c r="C1197" s="32"/>
      <c r="D1197" s="32"/>
      <c r="E1197" s="32"/>
      <c r="F1197" s="452"/>
      <c r="G1197" s="870"/>
      <c r="H1197" s="870"/>
      <c r="I1197" s="870"/>
      <c r="J1197" s="1092"/>
      <c r="K1197" s="2102"/>
      <c r="L1197" s="2102"/>
      <c r="M1197" s="2102"/>
      <c r="N1197" s="2102"/>
      <c r="O1197" s="117"/>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c r="AO1197" s="32"/>
    </row>
    <row r="1198" spans="1:41" ht="12.75" customHeight="1">
      <c r="A1198" s="179" t="s">
        <v>390</v>
      </c>
      <c r="B1198" s="244" t="s">
        <v>627</v>
      </c>
      <c r="C1198" s="32"/>
      <c r="D1198" s="32"/>
      <c r="E1198" s="32"/>
      <c r="F1198" s="452"/>
      <c r="G1198" s="870"/>
      <c r="H1198" s="870"/>
      <c r="I1198" s="870"/>
      <c r="J1198" s="1092"/>
      <c r="K1198" s="2102"/>
      <c r="L1198" s="2102"/>
      <c r="M1198" s="2102"/>
      <c r="N1198" s="2102"/>
      <c r="O1198" s="117"/>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row>
    <row r="1199" spans="1:41" ht="12.75" customHeight="1">
      <c r="A1199" s="1195"/>
      <c r="B1199" s="142" t="s">
        <v>128</v>
      </c>
      <c r="D1199" s="1064"/>
      <c r="E1199" s="1064"/>
      <c r="F1199" s="834"/>
      <c r="G1199" s="1612"/>
      <c r="H1199" s="1786"/>
      <c r="I1199" s="1786"/>
      <c r="J1199" s="2207"/>
      <c r="K1199" s="2111"/>
      <c r="L1199" s="2111"/>
      <c r="M1199" s="2209"/>
      <c r="N1199" s="2111"/>
      <c r="O1199" s="1065"/>
      <c r="P1199" s="1064"/>
      <c r="Q1199" s="1064"/>
      <c r="R1199" s="1064"/>
      <c r="S1199" s="1064"/>
      <c r="T1199" s="1064"/>
      <c r="U1199" s="1064"/>
      <c r="V1199" s="1064"/>
      <c r="W1199" s="1064"/>
      <c r="X1199" s="1064"/>
      <c r="Y1199" s="1064"/>
      <c r="Z1199" s="1064"/>
      <c r="AA1199" s="1064"/>
      <c r="AB1199" s="1064"/>
      <c r="AC1199" s="1064"/>
      <c r="AD1199" s="1064"/>
      <c r="AE1199" s="1064"/>
      <c r="AF1199" s="1064"/>
      <c r="AG1199" s="1064"/>
      <c r="AH1199" s="1064"/>
      <c r="AI1199" s="1064"/>
      <c r="AJ1199" s="1064"/>
      <c r="AK1199" s="1064"/>
      <c r="AL1199" s="1064"/>
      <c r="AM1199" s="1064"/>
      <c r="AN1199" s="1064"/>
      <c r="AO1199" s="1064"/>
    </row>
    <row r="1200" spans="1:41" ht="12.75" customHeight="1">
      <c r="A1200" s="622"/>
      <c r="B1200" s="35" t="s">
        <v>324</v>
      </c>
      <c r="C1200" s="1305" t="s">
        <v>2002</v>
      </c>
      <c r="D1200" s="452"/>
      <c r="E1200" s="452"/>
      <c r="F1200" s="452"/>
      <c r="G1200" s="1045"/>
      <c r="H1200" s="1785"/>
      <c r="I1200" s="932">
        <f>G1200+H1200</f>
        <v>0</v>
      </c>
      <c r="J1200" s="1785"/>
      <c r="K1200" s="2103"/>
      <c r="L1200" s="2103"/>
      <c r="M1200" s="2209">
        <f t="shared" ref="M1200:M1201" si="146">K1200+L1200</f>
        <v>0</v>
      </c>
      <c r="N1200" s="2103"/>
      <c r="O1200" s="623"/>
      <c r="P1200" s="452"/>
      <c r="Q1200" s="452"/>
      <c r="R1200" s="452"/>
      <c r="S1200" s="452"/>
      <c r="T1200" s="452"/>
      <c r="U1200" s="452"/>
      <c r="V1200" s="452"/>
      <c r="W1200" s="452"/>
      <c r="X1200" s="452"/>
      <c r="Y1200" s="452"/>
      <c r="Z1200" s="452"/>
      <c r="AA1200" s="452"/>
      <c r="AB1200" s="452"/>
      <c r="AC1200" s="452"/>
      <c r="AD1200" s="452"/>
      <c r="AE1200" s="452"/>
      <c r="AF1200" s="452"/>
      <c r="AG1200" s="452"/>
      <c r="AH1200" s="452"/>
      <c r="AI1200" s="452"/>
      <c r="AJ1200" s="452"/>
      <c r="AK1200" s="452"/>
      <c r="AL1200" s="452"/>
      <c r="AM1200" s="452"/>
      <c r="AN1200" s="452"/>
      <c r="AO1200" s="452"/>
    </row>
    <row r="1201" spans="1:41" ht="12.75" customHeight="1">
      <c r="A1201" s="622"/>
      <c r="B1201" s="35" t="s">
        <v>325</v>
      </c>
      <c r="C1201" s="1305" t="s">
        <v>2002</v>
      </c>
      <c r="D1201" s="452"/>
      <c r="E1201" s="452"/>
      <c r="F1201" s="452"/>
      <c r="G1201" s="1045"/>
      <c r="H1201" s="1785"/>
      <c r="I1201" s="932">
        <f t="shared" ref="I1201" si="147">G1201+H1201</f>
        <v>0</v>
      </c>
      <c r="J1201" s="1785"/>
      <c r="K1201" s="2103"/>
      <c r="L1201" s="2103"/>
      <c r="M1201" s="2209">
        <f t="shared" si="146"/>
        <v>0</v>
      </c>
      <c r="N1201" s="2103"/>
      <c r="O1201" s="623"/>
      <c r="P1201" s="452"/>
      <c r="Q1201" s="452"/>
      <c r="R1201" s="452"/>
      <c r="S1201" s="452"/>
      <c r="T1201" s="452"/>
      <c r="U1201" s="452"/>
      <c r="V1201" s="452"/>
      <c r="W1201" s="452"/>
      <c r="X1201" s="452"/>
      <c r="Y1201" s="452"/>
      <c r="Z1201" s="452"/>
      <c r="AA1201" s="452"/>
      <c r="AB1201" s="452"/>
      <c r="AC1201" s="452"/>
      <c r="AD1201" s="452"/>
      <c r="AE1201" s="452"/>
      <c r="AF1201" s="452"/>
      <c r="AG1201" s="452"/>
      <c r="AH1201" s="452"/>
      <c r="AI1201" s="452"/>
      <c r="AJ1201" s="452"/>
      <c r="AK1201" s="452"/>
      <c r="AL1201" s="452"/>
      <c r="AM1201" s="452"/>
      <c r="AN1201" s="452"/>
      <c r="AO1201" s="452"/>
    </row>
    <row r="1202" spans="1:41" ht="12.75" customHeight="1">
      <c r="A1202" s="1085"/>
      <c r="B1202" s="35"/>
      <c r="C1202" s="1305"/>
      <c r="D1202" s="834"/>
      <c r="E1202" s="834"/>
      <c r="F1202" s="834"/>
      <c r="G1202" s="1787">
        <f>SUM(G1200:G1201)</f>
        <v>0</v>
      </c>
      <c r="H1202" s="1787">
        <f t="shared" ref="H1202:N1202" si="148">SUM(H1200:H1201)</f>
        <v>0</v>
      </c>
      <c r="I1202" s="1787">
        <f t="shared" si="148"/>
        <v>0</v>
      </c>
      <c r="J1202" s="1787">
        <f t="shared" si="148"/>
        <v>0</v>
      </c>
      <c r="K1202" s="2210">
        <f t="shared" si="148"/>
        <v>0</v>
      </c>
      <c r="L1202" s="2210">
        <f t="shared" si="148"/>
        <v>0</v>
      </c>
      <c r="M1202" s="2210">
        <f t="shared" si="148"/>
        <v>0</v>
      </c>
      <c r="N1202" s="2210">
        <f t="shared" si="148"/>
        <v>0</v>
      </c>
      <c r="O1202" s="837"/>
      <c r="P1202" s="834"/>
      <c r="Q1202" s="834"/>
      <c r="R1202" s="834"/>
      <c r="S1202" s="834"/>
      <c r="T1202" s="834"/>
      <c r="U1202" s="834"/>
      <c r="V1202" s="834"/>
      <c r="W1202" s="834"/>
      <c r="X1202" s="834"/>
      <c r="Y1202" s="834"/>
      <c r="Z1202" s="834"/>
      <c r="AA1202" s="834"/>
      <c r="AB1202" s="834"/>
      <c r="AC1202" s="834"/>
      <c r="AD1202" s="834"/>
      <c r="AE1202" s="834"/>
      <c r="AF1202" s="834"/>
      <c r="AG1202" s="834"/>
      <c r="AH1202" s="834"/>
      <c r="AI1202" s="834"/>
      <c r="AJ1202" s="834"/>
      <c r="AK1202" s="834"/>
      <c r="AL1202" s="834"/>
      <c r="AM1202" s="834"/>
      <c r="AN1202" s="834"/>
      <c r="AO1202" s="834"/>
    </row>
    <row r="1203" spans="1:41" ht="12.75" customHeight="1">
      <c r="A1203" s="1195"/>
      <c r="B1203" s="142" t="s">
        <v>172</v>
      </c>
      <c r="D1203" s="1064"/>
      <c r="E1203" s="1064"/>
      <c r="F1203" s="834"/>
      <c r="G1203" s="1612"/>
      <c r="H1203" s="1786"/>
      <c r="I1203" s="1786"/>
      <c r="J1203" s="2207"/>
      <c r="K1203" s="2111"/>
      <c r="L1203" s="2111"/>
      <c r="M1203" s="2209"/>
      <c r="N1203" s="2111"/>
      <c r="O1203" s="1065"/>
      <c r="P1203" s="1064"/>
      <c r="Q1203" s="1064"/>
      <c r="R1203" s="1064"/>
      <c r="S1203" s="1064"/>
      <c r="T1203" s="1064"/>
      <c r="U1203" s="1064"/>
      <c r="V1203" s="1064"/>
      <c r="W1203" s="1064"/>
      <c r="X1203" s="1064"/>
      <c r="Y1203" s="1064"/>
      <c r="Z1203" s="1064"/>
      <c r="AA1203" s="1064"/>
      <c r="AB1203" s="1064"/>
      <c r="AC1203" s="1064"/>
      <c r="AD1203" s="1064"/>
      <c r="AE1203" s="1064"/>
      <c r="AF1203" s="1064"/>
      <c r="AG1203" s="1064"/>
      <c r="AH1203" s="1064"/>
      <c r="AI1203" s="1064"/>
      <c r="AJ1203" s="1064"/>
      <c r="AK1203" s="1064"/>
      <c r="AL1203" s="1064"/>
      <c r="AM1203" s="1064"/>
      <c r="AN1203" s="1064"/>
      <c r="AO1203" s="1064"/>
    </row>
    <row r="1204" spans="1:41" ht="12.75" customHeight="1">
      <c r="A1204" s="622"/>
      <c r="B1204" s="35" t="s">
        <v>324</v>
      </c>
      <c r="C1204" s="1305" t="s">
        <v>2002</v>
      </c>
      <c r="D1204" s="452"/>
      <c r="E1204" s="452"/>
      <c r="F1204" s="452"/>
      <c r="G1204" s="1045"/>
      <c r="H1204" s="1785"/>
      <c r="I1204" s="932">
        <f>G1204+H1204</f>
        <v>0</v>
      </c>
      <c r="J1204" s="1785"/>
      <c r="K1204" s="2103"/>
      <c r="L1204" s="2103"/>
      <c r="M1204" s="2209">
        <f>K1204+L1204</f>
        <v>0</v>
      </c>
      <c r="N1204" s="2103"/>
      <c r="O1204" s="623"/>
      <c r="P1204" s="452"/>
      <c r="Q1204" s="452"/>
      <c r="R1204" s="452"/>
      <c r="S1204" s="452"/>
      <c r="T1204" s="452"/>
      <c r="U1204" s="452"/>
      <c r="V1204" s="452"/>
      <c r="W1204" s="452"/>
      <c r="X1204" s="452"/>
      <c r="Y1204" s="452"/>
      <c r="Z1204" s="452"/>
      <c r="AA1204" s="452"/>
      <c r="AB1204" s="452"/>
      <c r="AC1204" s="452"/>
      <c r="AD1204" s="452"/>
      <c r="AE1204" s="452"/>
      <c r="AF1204" s="452"/>
      <c r="AG1204" s="452"/>
      <c r="AH1204" s="452"/>
      <c r="AI1204" s="452"/>
      <c r="AJ1204" s="452"/>
      <c r="AK1204" s="452"/>
      <c r="AL1204" s="452"/>
      <c r="AM1204" s="452"/>
      <c r="AN1204" s="452"/>
      <c r="AO1204" s="452"/>
    </row>
    <row r="1205" spans="1:41" ht="12.75" customHeight="1">
      <c r="A1205" s="622"/>
      <c r="B1205" s="35" t="s">
        <v>325</v>
      </c>
      <c r="C1205" s="1305" t="s">
        <v>2002</v>
      </c>
      <c r="D1205" s="452"/>
      <c r="E1205" s="452"/>
      <c r="F1205" s="452"/>
      <c r="G1205" s="1045"/>
      <c r="H1205" s="1785"/>
      <c r="I1205" s="932">
        <f t="shared" ref="I1205" si="149">G1205+H1205</f>
        <v>0</v>
      </c>
      <c r="J1205" s="1785"/>
      <c r="K1205" s="2103"/>
      <c r="L1205" s="2103"/>
      <c r="M1205" s="2209">
        <f t="shared" ref="M1205" si="150">K1205+L1205</f>
        <v>0</v>
      </c>
      <c r="N1205" s="2103"/>
      <c r="O1205" s="623"/>
      <c r="P1205" s="452"/>
      <c r="Q1205" s="452"/>
      <c r="R1205" s="452"/>
      <c r="S1205" s="452"/>
      <c r="T1205" s="452"/>
      <c r="U1205" s="452"/>
      <c r="V1205" s="452"/>
      <c r="W1205" s="452"/>
      <c r="X1205" s="452"/>
      <c r="Y1205" s="452"/>
      <c r="Z1205" s="452"/>
      <c r="AA1205" s="452"/>
      <c r="AB1205" s="452"/>
      <c r="AC1205" s="452"/>
      <c r="AD1205" s="452"/>
      <c r="AE1205" s="452"/>
      <c r="AF1205" s="452"/>
      <c r="AG1205" s="452"/>
      <c r="AH1205" s="452"/>
      <c r="AI1205" s="452"/>
      <c r="AJ1205" s="452"/>
      <c r="AK1205" s="452"/>
      <c r="AL1205" s="452"/>
      <c r="AM1205" s="452"/>
      <c r="AN1205" s="452"/>
      <c r="AO1205" s="452"/>
    </row>
    <row r="1206" spans="1:41" ht="12.75" customHeight="1">
      <c r="A1206" s="1085"/>
      <c r="B1206" s="35"/>
      <c r="C1206" s="1305"/>
      <c r="D1206" s="834"/>
      <c r="E1206" s="834"/>
      <c r="F1206" s="834"/>
      <c r="G1206" s="1788">
        <f>SUM(G1204:G1205)</f>
        <v>0</v>
      </c>
      <c r="H1206" s="1788">
        <f t="shared" ref="H1206:N1206" si="151">SUM(H1204:H1205)</f>
        <v>0</v>
      </c>
      <c r="I1206" s="1788">
        <f t="shared" si="151"/>
        <v>0</v>
      </c>
      <c r="J1206" s="1788">
        <f t="shared" si="151"/>
        <v>0</v>
      </c>
      <c r="K1206" s="2210">
        <f t="shared" si="151"/>
        <v>0</v>
      </c>
      <c r="L1206" s="2210">
        <f t="shared" si="151"/>
        <v>0</v>
      </c>
      <c r="M1206" s="2210">
        <f t="shared" si="151"/>
        <v>0</v>
      </c>
      <c r="N1206" s="2210">
        <f t="shared" si="151"/>
        <v>0</v>
      </c>
      <c r="O1206" s="837"/>
      <c r="P1206" s="834"/>
      <c r="Q1206" s="834"/>
      <c r="R1206" s="834"/>
      <c r="S1206" s="834"/>
      <c r="T1206" s="834"/>
      <c r="U1206" s="834"/>
      <c r="V1206" s="834"/>
      <c r="W1206" s="834"/>
      <c r="X1206" s="834"/>
      <c r="Y1206" s="834"/>
      <c r="Z1206" s="834"/>
      <c r="AA1206" s="834"/>
      <c r="AB1206" s="834"/>
      <c r="AC1206" s="834"/>
      <c r="AD1206" s="834"/>
      <c r="AE1206" s="834"/>
      <c r="AF1206" s="834"/>
      <c r="AG1206" s="834"/>
      <c r="AH1206" s="834"/>
      <c r="AI1206" s="834"/>
      <c r="AJ1206" s="834"/>
      <c r="AK1206" s="834"/>
      <c r="AL1206" s="834"/>
      <c r="AM1206" s="834"/>
      <c r="AN1206" s="834"/>
      <c r="AO1206" s="834"/>
    </row>
    <row r="1207" spans="1:41" ht="12.75" customHeight="1" thickBot="1">
      <c r="A1207" s="99"/>
      <c r="B1207" s="12" t="s">
        <v>198</v>
      </c>
      <c r="C1207" s="32"/>
      <c r="D1207" s="32"/>
      <c r="E1207" s="32"/>
      <c r="F1207" s="452"/>
      <c r="G1207" s="1109">
        <f>G1202+G1206</f>
        <v>0</v>
      </c>
      <c r="H1207" s="1109">
        <f t="shared" ref="H1207:N1207" si="152">H1202+H1206</f>
        <v>0</v>
      </c>
      <c r="I1207" s="1109">
        <f t="shared" si="152"/>
        <v>0</v>
      </c>
      <c r="J1207" s="2208">
        <f t="shared" si="152"/>
        <v>0</v>
      </c>
      <c r="K1207" s="2148">
        <f t="shared" si="152"/>
        <v>0</v>
      </c>
      <c r="L1207" s="2148">
        <f t="shared" si="152"/>
        <v>0</v>
      </c>
      <c r="M1207" s="2148">
        <f t="shared" si="152"/>
        <v>0</v>
      </c>
      <c r="N1207" s="2148">
        <f t="shared" si="152"/>
        <v>0</v>
      </c>
      <c r="O1207" s="119"/>
      <c r="P1207" s="32"/>
      <c r="Q1207" s="32"/>
      <c r="R1207" s="32"/>
      <c r="S1207" s="32"/>
      <c r="T1207" s="32"/>
      <c r="U1207" s="32"/>
      <c r="V1207" s="32"/>
      <c r="W1207" s="32"/>
      <c r="X1207" s="32"/>
      <c r="Y1207" s="32"/>
      <c r="Z1207" s="32"/>
      <c r="AA1207" s="32"/>
      <c r="AB1207" s="32"/>
      <c r="AC1207" s="32"/>
      <c r="AD1207" s="32"/>
      <c r="AE1207" s="32"/>
      <c r="AF1207" s="32"/>
      <c r="AG1207" s="32"/>
      <c r="AH1207" s="32"/>
      <c r="AI1207" s="32"/>
      <c r="AJ1207" s="32"/>
      <c r="AK1207" s="32"/>
      <c r="AL1207" s="32"/>
      <c r="AM1207" s="32"/>
      <c r="AN1207" s="32"/>
      <c r="AO1207" s="32"/>
    </row>
    <row r="1208" spans="1:41" ht="12.75" customHeight="1" thickTop="1">
      <c r="A1208" s="1400"/>
      <c r="C1208" s="452"/>
      <c r="D1208" s="452"/>
      <c r="E1208" s="452"/>
      <c r="F1208" s="452"/>
      <c r="G1208" s="1399"/>
      <c r="H1208" s="1399"/>
      <c r="I1208" s="1399"/>
      <c r="J1208" s="1399"/>
      <c r="K1208" s="2147"/>
      <c r="L1208" s="2147"/>
      <c r="M1208" s="2147"/>
      <c r="N1208" s="2147"/>
      <c r="O1208" s="119"/>
      <c r="P1208" s="452"/>
      <c r="Q1208" s="452"/>
      <c r="R1208" s="452"/>
      <c r="S1208" s="452"/>
      <c r="T1208" s="452"/>
      <c r="U1208" s="452"/>
      <c r="V1208" s="452"/>
      <c r="W1208" s="452"/>
      <c r="X1208" s="452"/>
      <c r="Y1208" s="452"/>
      <c r="Z1208" s="452"/>
      <c r="AA1208" s="452"/>
      <c r="AB1208" s="452"/>
      <c r="AC1208" s="452"/>
      <c r="AD1208" s="452"/>
      <c r="AE1208" s="452"/>
      <c r="AF1208" s="452"/>
      <c r="AG1208" s="452"/>
      <c r="AH1208" s="452"/>
      <c r="AI1208" s="452"/>
      <c r="AJ1208" s="452"/>
      <c r="AK1208" s="452"/>
      <c r="AL1208" s="452"/>
      <c r="AM1208" s="452"/>
      <c r="AN1208" s="452"/>
      <c r="AO1208" s="452"/>
    </row>
    <row r="1209" spans="1:41" ht="12.75" customHeight="1">
      <c r="A1209" s="99"/>
      <c r="C1209" s="32"/>
      <c r="D1209" s="32"/>
      <c r="E1209" s="32"/>
      <c r="F1209" s="452"/>
      <c r="G1209" s="850"/>
      <c r="H1209" s="870"/>
      <c r="I1209" s="870"/>
      <c r="J1209" s="1092"/>
      <c r="K1209" s="2102"/>
      <c r="L1209" s="2102"/>
      <c r="M1209" s="2102"/>
      <c r="N1209" s="2102"/>
      <c r="O1209" s="117"/>
      <c r="P1209" s="32"/>
      <c r="Q1209" s="32"/>
      <c r="R1209" s="32"/>
      <c r="S1209" s="32"/>
      <c r="T1209" s="32"/>
      <c r="U1209" s="32"/>
      <c r="V1209" s="32"/>
      <c r="W1209" s="32"/>
      <c r="X1209" s="32"/>
      <c r="Y1209" s="32"/>
      <c r="Z1209" s="32"/>
      <c r="AA1209" s="32"/>
      <c r="AB1209" s="32"/>
      <c r="AC1209" s="32"/>
      <c r="AD1209" s="32"/>
      <c r="AE1209" s="32"/>
      <c r="AF1209" s="32"/>
      <c r="AG1209" s="32"/>
      <c r="AH1209" s="32"/>
      <c r="AI1209" s="32"/>
      <c r="AJ1209" s="32"/>
      <c r="AK1209" s="32"/>
      <c r="AL1209" s="32"/>
      <c r="AM1209" s="32"/>
      <c r="AN1209" s="32"/>
      <c r="AO1209" s="32"/>
    </row>
    <row r="1210" spans="1:41" ht="12.75" customHeight="1">
      <c r="A1210" s="14" t="s">
        <v>396</v>
      </c>
      <c r="B1210" s="12" t="s">
        <v>628</v>
      </c>
      <c r="C1210" s="32"/>
      <c r="D1210" s="32"/>
      <c r="E1210" s="32"/>
      <c r="F1210" s="452"/>
      <c r="G1210" s="870"/>
      <c r="H1210" s="870"/>
      <c r="I1210" s="870"/>
      <c r="J1210" s="1092"/>
      <c r="K1210" s="2102"/>
      <c r="L1210" s="2102"/>
      <c r="M1210" s="2102"/>
      <c r="N1210" s="2102"/>
      <c r="O1210" s="117"/>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c r="AO1210" s="32"/>
    </row>
    <row r="1211" spans="1:41" ht="12.75" customHeight="1">
      <c r="A1211" s="14"/>
      <c r="B1211" s="35" t="s">
        <v>255</v>
      </c>
      <c r="C1211" s="32"/>
      <c r="D1211" s="32"/>
      <c r="E1211" s="32"/>
      <c r="F1211" s="452"/>
      <c r="G1211" s="887"/>
      <c r="H1211" s="888"/>
      <c r="I1211" s="932">
        <f>G1211+H1211</f>
        <v>0</v>
      </c>
      <c r="J1211" s="1785"/>
      <c r="K1211" s="2103"/>
      <c r="L1211" s="2103"/>
      <c r="M1211" s="2193">
        <f>K1211+L1211</f>
        <v>0</v>
      </c>
      <c r="N1211" s="2103"/>
      <c r="O1211" s="117"/>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c r="AO1211" s="32"/>
    </row>
    <row r="1212" spans="1:41" ht="12.75" customHeight="1">
      <c r="A1212" s="14"/>
      <c r="B1212" s="35" t="s">
        <v>256</v>
      </c>
      <c r="C1212" s="32"/>
      <c r="D1212" s="32"/>
      <c r="E1212" s="32"/>
      <c r="F1212" s="452"/>
      <c r="G1212" s="887"/>
      <c r="H1212" s="888"/>
      <c r="I1212" s="932">
        <f>G1212+H1212</f>
        <v>0</v>
      </c>
      <c r="J1212" s="1785"/>
      <c r="K1212" s="2103"/>
      <c r="L1212" s="2103"/>
      <c r="M1212" s="2193">
        <f>K1212+L1212</f>
        <v>0</v>
      </c>
      <c r="N1212" s="2103"/>
      <c r="O1212" s="117"/>
      <c r="P1212" s="32"/>
      <c r="Q1212" s="32"/>
      <c r="R1212" s="32"/>
      <c r="S1212" s="32"/>
      <c r="T1212" s="32"/>
      <c r="U1212" s="32"/>
      <c r="V1212" s="32"/>
      <c r="W1212" s="32"/>
      <c r="X1212" s="32"/>
      <c r="Y1212" s="32"/>
      <c r="Z1212" s="32"/>
      <c r="AA1212" s="32"/>
      <c r="AB1212" s="32"/>
      <c r="AC1212" s="32"/>
      <c r="AD1212" s="32"/>
      <c r="AE1212" s="32"/>
      <c r="AF1212" s="32"/>
      <c r="AG1212" s="32"/>
      <c r="AH1212" s="32"/>
      <c r="AI1212" s="32"/>
      <c r="AJ1212" s="32"/>
      <c r="AK1212" s="32"/>
      <c r="AL1212" s="32"/>
      <c r="AM1212" s="32"/>
      <c r="AN1212" s="32"/>
      <c r="AO1212" s="32"/>
    </row>
    <row r="1213" spans="1:41" ht="12.75" customHeight="1">
      <c r="A1213" s="14"/>
      <c r="B1213" s="35" t="s">
        <v>257</v>
      </c>
      <c r="C1213" s="32"/>
      <c r="D1213" s="32"/>
      <c r="E1213" s="32"/>
      <c r="F1213" s="452"/>
      <c r="G1213" s="887"/>
      <c r="H1213" s="888"/>
      <c r="I1213" s="932">
        <f>G1213+H1213</f>
        <v>0</v>
      </c>
      <c r="J1213" s="1785"/>
      <c r="K1213" s="2103"/>
      <c r="L1213" s="2103"/>
      <c r="M1213" s="2193">
        <f>K1213+L1213</f>
        <v>0</v>
      </c>
      <c r="N1213" s="2103"/>
      <c r="O1213" s="117"/>
      <c r="P1213" s="32"/>
      <c r="Q1213" s="32"/>
      <c r="R1213" s="32"/>
      <c r="S1213" s="32"/>
      <c r="T1213" s="32"/>
      <c r="U1213" s="32"/>
      <c r="V1213" s="32"/>
      <c r="W1213" s="32"/>
      <c r="X1213" s="32"/>
      <c r="Y1213" s="32"/>
      <c r="Z1213" s="32"/>
      <c r="AA1213" s="32"/>
      <c r="AB1213" s="32"/>
      <c r="AC1213" s="32"/>
      <c r="AD1213" s="32"/>
      <c r="AE1213" s="32"/>
      <c r="AF1213" s="32"/>
      <c r="AG1213" s="32"/>
      <c r="AH1213" s="32"/>
      <c r="AI1213" s="32"/>
      <c r="AJ1213" s="32"/>
      <c r="AK1213" s="32"/>
      <c r="AL1213" s="32"/>
      <c r="AM1213" s="32"/>
      <c r="AN1213" s="32"/>
      <c r="AO1213" s="32"/>
    </row>
    <row r="1214" spans="1:41" ht="12.75" customHeight="1">
      <c r="A1214" s="622"/>
      <c r="B1214" s="1307" t="s">
        <v>941</v>
      </c>
      <c r="C1214" s="452"/>
      <c r="D1214" s="452"/>
      <c r="E1214" s="452"/>
      <c r="F1214" s="452"/>
      <c r="G1214" s="887"/>
      <c r="H1214" s="888"/>
      <c r="I1214" s="932">
        <f>G1214+H1214</f>
        <v>0</v>
      </c>
      <c r="J1214" s="1785"/>
      <c r="K1214" s="2103"/>
      <c r="L1214" s="2103"/>
      <c r="M1214" s="2193">
        <f>K1214+L1214</f>
        <v>0</v>
      </c>
      <c r="N1214" s="2103"/>
      <c r="O1214" s="623"/>
      <c r="P1214" s="452"/>
      <c r="Q1214" s="452"/>
      <c r="R1214" s="452"/>
      <c r="S1214" s="452"/>
      <c r="T1214" s="452"/>
      <c r="U1214" s="452"/>
      <c r="V1214" s="452"/>
      <c r="W1214" s="452"/>
      <c r="X1214" s="452"/>
      <c r="Y1214" s="452"/>
      <c r="Z1214" s="452"/>
      <c r="AA1214" s="452"/>
      <c r="AB1214" s="452"/>
      <c r="AC1214" s="452"/>
      <c r="AD1214" s="452"/>
      <c r="AE1214" s="452"/>
      <c r="AF1214" s="452"/>
      <c r="AG1214" s="452"/>
      <c r="AH1214" s="452"/>
      <c r="AI1214" s="452"/>
      <c r="AJ1214" s="452"/>
      <c r="AK1214" s="452"/>
      <c r="AL1214" s="452"/>
      <c r="AM1214" s="452"/>
      <c r="AN1214" s="452"/>
      <c r="AO1214" s="452"/>
    </row>
    <row r="1215" spans="1:41" ht="12.75" customHeight="1" thickBot="1">
      <c r="A1215" s="14"/>
      <c r="B1215" s="12" t="s">
        <v>198</v>
      </c>
      <c r="C1215" s="32"/>
      <c r="D1215" s="32"/>
      <c r="E1215" s="32"/>
      <c r="F1215" s="452"/>
      <c r="G1215" s="911">
        <f>SUM(G1211:G1214)</f>
        <v>0</v>
      </c>
      <c r="H1215" s="911">
        <f t="shared" ref="H1215:N1215" si="153">SUM(H1211:H1214)</f>
        <v>0</v>
      </c>
      <c r="I1215" s="911">
        <f t="shared" si="153"/>
        <v>0</v>
      </c>
      <c r="J1215" s="2162">
        <f t="shared" si="153"/>
        <v>0</v>
      </c>
      <c r="K1215" s="2147">
        <f t="shared" si="153"/>
        <v>0</v>
      </c>
      <c r="L1215" s="2147">
        <f t="shared" si="153"/>
        <v>0</v>
      </c>
      <c r="M1215" s="2147">
        <f t="shared" si="153"/>
        <v>0</v>
      </c>
      <c r="N1215" s="2147">
        <f t="shared" si="153"/>
        <v>0</v>
      </c>
      <c r="O1215" s="119"/>
      <c r="P1215" s="32"/>
      <c r="Q1215" s="32"/>
      <c r="R1215" s="32"/>
      <c r="S1215" s="32"/>
      <c r="T1215" s="32"/>
      <c r="U1215" s="32"/>
      <c r="V1215" s="32"/>
      <c r="W1215" s="32"/>
      <c r="X1215" s="32"/>
      <c r="Y1215" s="32"/>
      <c r="Z1215" s="32"/>
      <c r="AA1215" s="32"/>
      <c r="AB1215" s="32"/>
      <c r="AC1215" s="32"/>
      <c r="AD1215" s="32"/>
      <c r="AE1215" s="32"/>
      <c r="AF1215" s="32"/>
      <c r="AG1215" s="32"/>
      <c r="AH1215" s="32"/>
      <c r="AI1215" s="32"/>
      <c r="AJ1215" s="32"/>
      <c r="AK1215" s="32"/>
      <c r="AL1215" s="32"/>
      <c r="AM1215" s="32"/>
      <c r="AN1215" s="32"/>
      <c r="AO1215" s="32"/>
    </row>
    <row r="1216" spans="1:41" ht="12.75" customHeight="1" thickTop="1">
      <c r="A1216" s="32"/>
      <c r="B1216" s="612" t="s">
        <v>2010</v>
      </c>
      <c r="C1216" s="32"/>
      <c r="D1216" s="32"/>
      <c r="E1216" s="32"/>
      <c r="F1216" s="452"/>
      <c r="G1216" s="32"/>
      <c r="H1216" s="32"/>
      <c r="I1216" s="32"/>
      <c r="J1216" s="452"/>
      <c r="K1216" s="2128"/>
      <c r="L1216" s="2128"/>
      <c r="M1216" s="2128"/>
      <c r="N1216" s="2128"/>
      <c r="O1216" s="117"/>
      <c r="P1216" s="32"/>
      <c r="Q1216" s="32"/>
      <c r="R1216" s="32"/>
      <c r="S1216" s="32"/>
      <c r="T1216" s="32"/>
      <c r="U1216" s="32"/>
      <c r="V1216" s="32"/>
      <c r="W1216" s="32"/>
      <c r="X1216" s="32"/>
      <c r="Y1216" s="32"/>
      <c r="Z1216" s="32"/>
      <c r="AA1216" s="32"/>
      <c r="AB1216" s="32"/>
      <c r="AC1216" s="32"/>
      <c r="AD1216" s="32"/>
      <c r="AE1216" s="32"/>
      <c r="AF1216" s="32"/>
      <c r="AG1216" s="32"/>
      <c r="AH1216" s="32"/>
      <c r="AI1216" s="32"/>
      <c r="AJ1216" s="32"/>
      <c r="AK1216" s="32"/>
      <c r="AL1216" s="32"/>
      <c r="AM1216" s="32"/>
      <c r="AN1216" s="32"/>
      <c r="AO1216" s="32"/>
    </row>
    <row r="1217" spans="1:41" ht="12.75" customHeight="1">
      <c r="A1217" s="32"/>
      <c r="B1217" s="32"/>
      <c r="C1217" s="32"/>
      <c r="D1217" s="32"/>
      <c r="E1217" s="32"/>
      <c r="F1217" s="452"/>
      <c r="G1217" s="32"/>
      <c r="H1217" s="32"/>
      <c r="I1217" s="32"/>
      <c r="J1217" s="452"/>
      <c r="K1217" s="2128"/>
      <c r="L1217" s="2128"/>
      <c r="M1217" s="2128"/>
      <c r="N1217" s="2128"/>
      <c r="O1217" s="117"/>
      <c r="P1217" s="32"/>
      <c r="Q1217" s="32"/>
      <c r="R1217" s="32"/>
      <c r="S1217" s="32"/>
      <c r="T1217" s="32"/>
      <c r="U1217" s="32"/>
      <c r="V1217" s="32"/>
      <c r="W1217" s="32"/>
      <c r="X1217" s="32"/>
      <c r="Y1217" s="32"/>
      <c r="Z1217" s="32"/>
      <c r="AA1217" s="32"/>
      <c r="AB1217" s="32"/>
      <c r="AC1217" s="32"/>
      <c r="AD1217" s="32"/>
      <c r="AE1217" s="32"/>
      <c r="AF1217" s="32"/>
      <c r="AG1217" s="32"/>
      <c r="AH1217" s="32"/>
      <c r="AI1217" s="32"/>
      <c r="AJ1217" s="32"/>
      <c r="AK1217" s="32"/>
      <c r="AL1217" s="32"/>
      <c r="AM1217" s="32"/>
      <c r="AN1217" s="32"/>
      <c r="AO1217" s="32"/>
    </row>
    <row r="1218" spans="1:41" ht="12.75" customHeight="1">
      <c r="A1218" s="32"/>
      <c r="B1218" s="32"/>
      <c r="C1218" s="32"/>
      <c r="D1218" s="32"/>
      <c r="E1218" s="32"/>
      <c r="F1218" s="452"/>
      <c r="G1218" s="32"/>
      <c r="H1218" s="32"/>
      <c r="I1218" s="32"/>
      <c r="J1218" s="452"/>
      <c r="K1218" s="2128"/>
      <c r="L1218" s="2128"/>
      <c r="M1218" s="2128"/>
      <c r="N1218" s="2128"/>
      <c r="O1218" s="117"/>
      <c r="P1218" s="32"/>
      <c r="Q1218" s="32"/>
      <c r="R1218" s="32"/>
      <c r="S1218" s="32"/>
      <c r="T1218" s="32"/>
      <c r="U1218" s="32"/>
      <c r="V1218" s="32"/>
      <c r="W1218" s="32"/>
      <c r="X1218" s="32"/>
      <c r="Y1218" s="32"/>
      <c r="Z1218" s="32"/>
      <c r="AA1218" s="32"/>
      <c r="AB1218" s="32"/>
      <c r="AC1218" s="32"/>
      <c r="AD1218" s="32"/>
      <c r="AE1218" s="32"/>
      <c r="AF1218" s="32"/>
      <c r="AG1218" s="32"/>
      <c r="AH1218" s="32"/>
      <c r="AI1218" s="32"/>
      <c r="AJ1218" s="32"/>
      <c r="AK1218" s="32"/>
      <c r="AL1218" s="32"/>
      <c r="AM1218" s="32"/>
      <c r="AN1218" s="32"/>
      <c r="AO1218" s="32"/>
    </row>
    <row r="1219" spans="1:41" ht="12.75" customHeight="1">
      <c r="A1219" s="32"/>
      <c r="B1219" s="32"/>
      <c r="C1219" s="32"/>
      <c r="D1219" s="32"/>
      <c r="E1219" s="32"/>
      <c r="F1219" s="452"/>
      <c r="G1219" s="32"/>
      <c r="H1219" s="32"/>
      <c r="I1219" s="32"/>
      <c r="J1219" s="32"/>
      <c r="K1219" s="32"/>
      <c r="L1219" s="32"/>
      <c r="M1219" s="32"/>
      <c r="N1219" s="32"/>
      <c r="O1219" s="117"/>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c r="AO1219" s="32"/>
    </row>
    <row r="1220" spans="1:41" ht="12.75" customHeight="1">
      <c r="A1220" s="32"/>
      <c r="B1220" s="32"/>
      <c r="C1220" s="32"/>
      <c r="D1220" s="32"/>
      <c r="E1220" s="32"/>
      <c r="F1220" s="452"/>
      <c r="G1220" s="32"/>
      <c r="H1220" s="32"/>
      <c r="I1220" s="32"/>
      <c r="J1220" s="32"/>
      <c r="K1220" s="32"/>
      <c r="L1220" s="32"/>
      <c r="M1220" s="32"/>
      <c r="N1220" s="32"/>
      <c r="O1220" s="117"/>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c r="AO1220" s="32"/>
    </row>
    <row r="1221" spans="1:41" ht="12.75" customHeight="1">
      <c r="A1221" s="32"/>
      <c r="B1221" s="32"/>
      <c r="C1221" s="32"/>
      <c r="D1221" s="32"/>
      <c r="E1221" s="32"/>
      <c r="F1221" s="452"/>
      <c r="G1221" s="32"/>
      <c r="H1221" s="32"/>
      <c r="I1221" s="32"/>
      <c r="J1221" s="32"/>
      <c r="K1221" s="32"/>
      <c r="L1221" s="32"/>
      <c r="M1221" s="32"/>
      <c r="N1221" s="32"/>
      <c r="O1221" s="117"/>
      <c r="P1221" s="32"/>
      <c r="Q1221" s="32"/>
      <c r="R1221" s="32"/>
      <c r="S1221" s="32"/>
      <c r="T1221" s="32"/>
      <c r="U1221" s="32"/>
      <c r="V1221" s="32"/>
      <c r="W1221" s="32"/>
      <c r="X1221" s="32"/>
      <c r="Y1221" s="32"/>
      <c r="Z1221" s="32"/>
      <c r="AA1221" s="32"/>
      <c r="AB1221" s="32"/>
      <c r="AC1221" s="32"/>
      <c r="AD1221" s="32"/>
      <c r="AE1221" s="32"/>
      <c r="AF1221" s="32"/>
      <c r="AG1221" s="32"/>
      <c r="AH1221" s="32"/>
      <c r="AI1221" s="32"/>
      <c r="AJ1221" s="32"/>
      <c r="AK1221" s="32"/>
      <c r="AL1221" s="32"/>
      <c r="AM1221" s="32"/>
      <c r="AN1221" s="32"/>
      <c r="AO1221" s="32"/>
    </row>
    <row r="1222" spans="1:41" ht="12.75" customHeight="1">
      <c r="A1222" s="32"/>
      <c r="B1222" s="32"/>
      <c r="C1222" s="32"/>
      <c r="D1222" s="32"/>
      <c r="E1222" s="32"/>
      <c r="F1222" s="452"/>
      <c r="G1222" s="32"/>
      <c r="H1222" s="32"/>
      <c r="I1222" s="32"/>
      <c r="J1222" s="32"/>
      <c r="K1222" s="32"/>
      <c r="L1222" s="32"/>
      <c r="M1222" s="32"/>
      <c r="N1222" s="32"/>
      <c r="O1222" s="117"/>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c r="AO1222" s="32"/>
    </row>
    <row r="1223" spans="1:41" ht="12.75" customHeight="1">
      <c r="A1223" s="32"/>
      <c r="B1223" s="32"/>
      <c r="C1223" s="32"/>
      <c r="D1223" s="32"/>
      <c r="E1223" s="32"/>
      <c r="F1223" s="452"/>
      <c r="G1223" s="32"/>
      <c r="H1223" s="32"/>
      <c r="I1223" s="32"/>
      <c r="J1223" s="32"/>
      <c r="K1223" s="32"/>
      <c r="L1223" s="32"/>
      <c r="M1223" s="32"/>
      <c r="N1223" s="32"/>
      <c r="O1223" s="117"/>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c r="AO1223" s="32"/>
    </row>
    <row r="1224" spans="1:41" ht="12.75" customHeight="1">
      <c r="A1224" s="32"/>
      <c r="B1224" s="32"/>
      <c r="C1224" s="32"/>
      <c r="D1224" s="32"/>
      <c r="E1224" s="32"/>
      <c r="F1224" s="452"/>
      <c r="G1224" s="32"/>
      <c r="H1224" s="32"/>
      <c r="I1224" s="32"/>
      <c r="J1224" s="32"/>
      <c r="K1224" s="32"/>
      <c r="L1224" s="32"/>
      <c r="M1224" s="32"/>
      <c r="N1224" s="32"/>
      <c r="O1224" s="117"/>
      <c r="P1224" s="32"/>
      <c r="Q1224" s="32"/>
      <c r="R1224" s="32"/>
      <c r="S1224" s="32"/>
      <c r="T1224" s="32"/>
      <c r="U1224" s="32"/>
      <c r="V1224" s="32"/>
      <c r="W1224" s="32"/>
      <c r="X1224" s="32"/>
      <c r="Y1224" s="32"/>
      <c r="Z1224" s="32"/>
      <c r="AA1224" s="32"/>
      <c r="AB1224" s="32"/>
      <c r="AC1224" s="32"/>
      <c r="AD1224" s="32"/>
      <c r="AE1224" s="32"/>
      <c r="AF1224" s="32"/>
      <c r="AG1224" s="32"/>
      <c r="AH1224" s="32"/>
      <c r="AI1224" s="32"/>
      <c r="AJ1224" s="32"/>
      <c r="AK1224" s="32"/>
      <c r="AL1224" s="32"/>
      <c r="AM1224" s="32"/>
      <c r="AN1224" s="32"/>
      <c r="AO1224" s="32"/>
    </row>
    <row r="1225" spans="1:41" ht="12.75" customHeight="1">
      <c r="A1225" s="32"/>
      <c r="B1225" s="32"/>
      <c r="C1225" s="32"/>
      <c r="D1225" s="32"/>
      <c r="E1225" s="32"/>
      <c r="F1225" s="452"/>
      <c r="G1225" s="32"/>
      <c r="H1225" s="32"/>
      <c r="I1225" s="32"/>
      <c r="J1225" s="32"/>
      <c r="K1225" s="32"/>
      <c r="L1225" s="32"/>
      <c r="M1225" s="32"/>
      <c r="N1225" s="32"/>
      <c r="O1225" s="117"/>
      <c r="P1225" s="32"/>
      <c r="Q1225" s="32"/>
      <c r="R1225" s="32"/>
      <c r="S1225" s="32"/>
      <c r="T1225" s="32"/>
      <c r="U1225" s="32"/>
      <c r="V1225" s="32"/>
      <c r="W1225" s="32"/>
      <c r="X1225" s="32"/>
      <c r="Y1225" s="32"/>
      <c r="Z1225" s="32"/>
      <c r="AA1225" s="32"/>
      <c r="AB1225" s="32"/>
      <c r="AC1225" s="32"/>
      <c r="AD1225" s="32"/>
      <c r="AE1225" s="32"/>
      <c r="AF1225" s="32"/>
      <c r="AG1225" s="32"/>
      <c r="AH1225" s="32"/>
      <c r="AI1225" s="32"/>
      <c r="AJ1225" s="32"/>
      <c r="AK1225" s="32"/>
      <c r="AL1225" s="32"/>
      <c r="AM1225" s="32"/>
      <c r="AN1225" s="32"/>
      <c r="AO1225" s="32"/>
    </row>
    <row r="1226" spans="1:41" ht="12.75" customHeight="1">
      <c r="A1226" s="32"/>
      <c r="B1226" s="32"/>
      <c r="C1226" s="32"/>
      <c r="D1226" s="32"/>
      <c r="E1226" s="32"/>
      <c r="F1226" s="452"/>
      <c r="G1226" s="32"/>
      <c r="H1226" s="32"/>
      <c r="I1226" s="32"/>
      <c r="J1226" s="32"/>
      <c r="K1226" s="32"/>
      <c r="L1226" s="32"/>
      <c r="M1226" s="32"/>
      <c r="N1226" s="32"/>
      <c r="O1226" s="117"/>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c r="AO1226" s="32"/>
    </row>
    <row r="1227" spans="1:41" ht="12.75" customHeight="1">
      <c r="A1227" s="32"/>
      <c r="B1227" s="32"/>
      <c r="C1227" s="32"/>
      <c r="D1227" s="32"/>
      <c r="E1227" s="32"/>
      <c r="F1227" s="452"/>
      <c r="G1227" s="32"/>
      <c r="H1227" s="32"/>
      <c r="I1227" s="32"/>
      <c r="J1227" s="32"/>
      <c r="K1227" s="32"/>
      <c r="L1227" s="32"/>
      <c r="M1227" s="32"/>
      <c r="N1227" s="32"/>
      <c r="O1227" s="117"/>
      <c r="P1227" s="32"/>
      <c r="Q1227" s="32"/>
      <c r="R1227" s="32"/>
      <c r="S1227" s="32"/>
      <c r="T1227" s="32"/>
      <c r="U1227" s="32"/>
      <c r="V1227" s="32"/>
      <c r="W1227" s="32"/>
      <c r="X1227" s="32"/>
      <c r="Y1227" s="32"/>
      <c r="Z1227" s="32"/>
      <c r="AA1227" s="32"/>
      <c r="AB1227" s="32"/>
      <c r="AC1227" s="32"/>
      <c r="AD1227" s="32"/>
      <c r="AE1227" s="32"/>
      <c r="AF1227" s="32"/>
      <c r="AG1227" s="32"/>
      <c r="AH1227" s="32"/>
      <c r="AI1227" s="32"/>
      <c r="AJ1227" s="32"/>
      <c r="AK1227" s="32"/>
      <c r="AL1227" s="32"/>
      <c r="AM1227" s="32"/>
      <c r="AN1227" s="32"/>
      <c r="AO1227" s="32"/>
    </row>
    <row r="1228" spans="1:41" ht="12.75" customHeight="1">
      <c r="A1228" s="32"/>
      <c r="B1228" s="32"/>
      <c r="C1228" s="32"/>
      <c r="D1228" s="32"/>
      <c r="E1228" s="32"/>
      <c r="F1228" s="452"/>
      <c r="G1228" s="32"/>
      <c r="H1228" s="32"/>
      <c r="I1228" s="32"/>
      <c r="J1228" s="32"/>
      <c r="K1228" s="32"/>
      <c r="L1228" s="32"/>
      <c r="M1228" s="32"/>
      <c r="N1228" s="32"/>
      <c r="O1228" s="117"/>
      <c r="P1228" s="32"/>
      <c r="Q1228" s="32"/>
      <c r="R1228" s="32"/>
      <c r="S1228" s="32"/>
      <c r="T1228" s="32"/>
      <c r="U1228" s="32"/>
      <c r="V1228" s="32"/>
      <c r="W1228" s="32"/>
      <c r="X1228" s="32"/>
      <c r="Y1228" s="32"/>
      <c r="Z1228" s="32"/>
      <c r="AA1228" s="32"/>
      <c r="AB1228" s="32"/>
      <c r="AC1228" s="32"/>
      <c r="AD1228" s="32"/>
      <c r="AE1228" s="32"/>
      <c r="AF1228" s="32"/>
      <c r="AG1228" s="32"/>
      <c r="AH1228" s="32"/>
      <c r="AI1228" s="32"/>
      <c r="AJ1228" s="32"/>
      <c r="AK1228" s="32"/>
      <c r="AL1228" s="32"/>
      <c r="AM1228" s="32"/>
      <c r="AN1228" s="32"/>
      <c r="AO1228" s="32"/>
    </row>
    <row r="1229" spans="1:41" ht="12.75" customHeight="1">
      <c r="A1229" s="32"/>
      <c r="B1229" s="32"/>
      <c r="C1229" s="32"/>
      <c r="D1229" s="32"/>
      <c r="E1229" s="32"/>
      <c r="F1229" s="452"/>
      <c r="G1229" s="32"/>
      <c r="H1229" s="32"/>
      <c r="I1229" s="32"/>
      <c r="J1229" s="32"/>
      <c r="K1229" s="32"/>
      <c r="L1229" s="32"/>
      <c r="M1229" s="32"/>
      <c r="N1229" s="32"/>
      <c r="O1229" s="117"/>
      <c r="P1229" s="32"/>
      <c r="Q1229" s="32"/>
      <c r="R1229" s="32"/>
      <c r="S1229" s="32"/>
      <c r="T1229" s="32"/>
      <c r="U1229" s="32"/>
      <c r="V1229" s="32"/>
      <c r="W1229" s="32"/>
      <c r="X1229" s="32"/>
      <c r="Y1229" s="32"/>
      <c r="Z1229" s="32"/>
      <c r="AA1229" s="32"/>
      <c r="AB1229" s="32"/>
      <c r="AC1229" s="32"/>
      <c r="AD1229" s="32"/>
      <c r="AE1229" s="32"/>
      <c r="AF1229" s="32"/>
      <c r="AG1229" s="32"/>
      <c r="AH1229" s="32"/>
      <c r="AI1229" s="32"/>
      <c r="AJ1229" s="32"/>
      <c r="AK1229" s="32"/>
      <c r="AL1229" s="32"/>
      <c r="AM1229" s="32"/>
      <c r="AN1229" s="32"/>
      <c r="AO1229" s="32"/>
    </row>
    <row r="1230" spans="1:41" ht="12.75" customHeight="1">
      <c r="A1230" s="32"/>
      <c r="B1230" s="32"/>
      <c r="C1230" s="32"/>
      <c r="D1230" s="32"/>
      <c r="E1230" s="32"/>
      <c r="F1230" s="452"/>
      <c r="G1230" s="32"/>
      <c r="H1230" s="32"/>
      <c r="I1230" s="32"/>
      <c r="J1230" s="32"/>
      <c r="K1230" s="32"/>
      <c r="L1230" s="32"/>
      <c r="M1230" s="32"/>
      <c r="N1230" s="32"/>
      <c r="O1230" s="117"/>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c r="AO1230" s="32"/>
    </row>
    <row r="1231" spans="1:41" ht="12.75" customHeight="1">
      <c r="A1231" s="32"/>
      <c r="B1231" s="32"/>
      <c r="C1231" s="32"/>
      <c r="D1231" s="32"/>
      <c r="E1231" s="32"/>
      <c r="F1231" s="452"/>
      <c r="G1231" s="32"/>
      <c r="H1231" s="32"/>
      <c r="I1231" s="32"/>
      <c r="J1231" s="32"/>
      <c r="K1231" s="32"/>
      <c r="L1231" s="32"/>
      <c r="M1231" s="32"/>
      <c r="N1231" s="32"/>
      <c r="O1231" s="117"/>
      <c r="P1231" s="32"/>
      <c r="Q1231" s="32"/>
      <c r="R1231" s="32"/>
      <c r="S1231" s="32"/>
      <c r="T1231" s="32"/>
      <c r="U1231" s="32"/>
      <c r="V1231" s="32"/>
      <c r="W1231" s="32"/>
      <c r="X1231" s="32"/>
      <c r="Y1231" s="32"/>
      <c r="Z1231" s="32"/>
      <c r="AA1231" s="32"/>
      <c r="AB1231" s="32"/>
      <c r="AC1231" s="32"/>
      <c r="AD1231" s="32"/>
      <c r="AE1231" s="32"/>
      <c r="AF1231" s="32"/>
      <c r="AG1231" s="32"/>
      <c r="AH1231" s="32"/>
      <c r="AI1231" s="32"/>
      <c r="AJ1231" s="32"/>
      <c r="AK1231" s="32"/>
      <c r="AL1231" s="32"/>
      <c r="AM1231" s="32"/>
      <c r="AN1231" s="32"/>
      <c r="AO1231" s="32"/>
    </row>
    <row r="1232" spans="1:41" ht="12.75" customHeight="1">
      <c r="A1232" s="32"/>
      <c r="B1232" s="32"/>
      <c r="C1232" s="32"/>
      <c r="D1232" s="32"/>
      <c r="E1232" s="32"/>
      <c r="F1232" s="452"/>
      <c r="G1232" s="32"/>
      <c r="H1232" s="32"/>
      <c r="I1232" s="32"/>
      <c r="J1232" s="32"/>
      <c r="K1232" s="32"/>
      <c r="L1232" s="32"/>
      <c r="M1232" s="32"/>
      <c r="N1232" s="32"/>
      <c r="O1232" s="117"/>
      <c r="P1232" s="32"/>
      <c r="Q1232" s="32"/>
      <c r="R1232" s="32"/>
      <c r="S1232" s="32"/>
      <c r="T1232" s="32"/>
      <c r="U1232" s="32"/>
      <c r="V1232" s="32"/>
      <c r="W1232" s="32"/>
      <c r="X1232" s="32"/>
      <c r="Y1232" s="32"/>
      <c r="Z1232" s="32"/>
      <c r="AA1232" s="32"/>
      <c r="AB1232" s="32"/>
      <c r="AC1232" s="32"/>
      <c r="AD1232" s="32"/>
      <c r="AE1232" s="32"/>
      <c r="AF1232" s="32"/>
      <c r="AG1232" s="32"/>
      <c r="AH1232" s="32"/>
      <c r="AI1232" s="32"/>
      <c r="AJ1232" s="32"/>
      <c r="AK1232" s="32"/>
      <c r="AL1232" s="32"/>
      <c r="AM1232" s="32"/>
      <c r="AN1232" s="32"/>
      <c r="AO1232" s="32"/>
    </row>
    <row r="1233" spans="1:41" ht="12.75" customHeight="1">
      <c r="A1233" s="32"/>
      <c r="B1233" s="32"/>
      <c r="C1233" s="32"/>
      <c r="D1233" s="32"/>
      <c r="E1233" s="32"/>
      <c r="F1233" s="452"/>
      <c r="G1233" s="32"/>
      <c r="H1233" s="32"/>
      <c r="I1233" s="32"/>
      <c r="J1233" s="32"/>
      <c r="K1233" s="32"/>
      <c r="L1233" s="32"/>
      <c r="M1233" s="32"/>
      <c r="N1233" s="32"/>
      <c r="O1233" s="117"/>
      <c r="P1233" s="32"/>
      <c r="Q1233" s="32"/>
      <c r="R1233" s="32"/>
      <c r="S1233" s="32"/>
      <c r="T1233" s="32"/>
      <c r="U1233" s="32"/>
      <c r="V1233" s="32"/>
      <c r="W1233" s="32"/>
      <c r="X1233" s="32"/>
      <c r="Y1233" s="32"/>
      <c r="Z1233" s="32"/>
      <c r="AA1233" s="32"/>
      <c r="AB1233" s="32"/>
      <c r="AC1233" s="32"/>
      <c r="AD1233" s="32"/>
      <c r="AE1233" s="32"/>
      <c r="AF1233" s="32"/>
      <c r="AG1233" s="32"/>
      <c r="AH1233" s="32"/>
      <c r="AI1233" s="32"/>
      <c r="AJ1233" s="32"/>
      <c r="AK1233" s="32"/>
      <c r="AL1233" s="32"/>
      <c r="AM1233" s="32"/>
      <c r="AN1233" s="32"/>
      <c r="AO1233" s="32"/>
    </row>
    <row r="1234" spans="1:41" ht="12.75" customHeight="1">
      <c r="A1234" s="32"/>
      <c r="B1234" s="32"/>
      <c r="C1234" s="32"/>
      <c r="D1234" s="32"/>
      <c r="E1234" s="32"/>
      <c r="F1234" s="452"/>
      <c r="G1234" s="32"/>
      <c r="H1234" s="32"/>
      <c r="I1234" s="32"/>
      <c r="J1234" s="32"/>
      <c r="K1234" s="32"/>
      <c r="L1234" s="32"/>
      <c r="M1234" s="32"/>
      <c r="N1234" s="32"/>
      <c r="O1234" s="117"/>
      <c r="P1234" s="32"/>
      <c r="Q1234" s="32"/>
      <c r="R1234" s="32"/>
      <c r="S1234" s="32"/>
      <c r="T1234" s="32"/>
      <c r="U1234" s="32"/>
      <c r="V1234" s="32"/>
      <c r="W1234" s="32"/>
      <c r="X1234" s="32"/>
      <c r="Y1234" s="32"/>
      <c r="Z1234" s="32"/>
      <c r="AA1234" s="32"/>
      <c r="AB1234" s="32"/>
      <c r="AC1234" s="32"/>
      <c r="AD1234" s="32"/>
      <c r="AE1234" s="32"/>
      <c r="AF1234" s="32"/>
      <c r="AG1234" s="32"/>
      <c r="AH1234" s="32"/>
      <c r="AI1234" s="32"/>
      <c r="AJ1234" s="32"/>
      <c r="AK1234" s="32"/>
      <c r="AL1234" s="32"/>
      <c r="AM1234" s="32"/>
      <c r="AN1234" s="32"/>
      <c r="AO1234" s="32"/>
    </row>
    <row r="1235" spans="1:41" ht="12.75" customHeight="1">
      <c r="A1235" s="32"/>
      <c r="B1235" s="32"/>
      <c r="C1235" s="32"/>
      <c r="D1235" s="32"/>
      <c r="E1235" s="32"/>
      <c r="F1235" s="452"/>
      <c r="G1235" s="32"/>
      <c r="H1235" s="32"/>
      <c r="I1235" s="32"/>
      <c r="J1235" s="32"/>
      <c r="K1235" s="32"/>
      <c r="L1235" s="32"/>
      <c r="M1235" s="32"/>
      <c r="N1235" s="32"/>
      <c r="O1235" s="117"/>
      <c r="P1235" s="32"/>
      <c r="Q1235" s="32"/>
      <c r="R1235" s="32"/>
      <c r="S1235" s="32"/>
      <c r="T1235" s="32"/>
      <c r="U1235" s="32"/>
      <c r="V1235" s="32"/>
      <c r="W1235" s="32"/>
      <c r="X1235" s="32"/>
      <c r="Y1235" s="32"/>
      <c r="Z1235" s="32"/>
      <c r="AA1235" s="32"/>
      <c r="AB1235" s="32"/>
      <c r="AC1235" s="32"/>
      <c r="AD1235" s="32"/>
      <c r="AE1235" s="32"/>
      <c r="AF1235" s="32"/>
      <c r="AG1235" s="32"/>
      <c r="AH1235" s="32"/>
      <c r="AI1235" s="32"/>
      <c r="AJ1235" s="32"/>
      <c r="AK1235" s="32"/>
      <c r="AL1235" s="32"/>
      <c r="AM1235" s="32"/>
      <c r="AN1235" s="32"/>
      <c r="AO1235" s="32"/>
    </row>
    <row r="1236" spans="1:41" ht="12.75" customHeight="1">
      <c r="A1236" s="32"/>
      <c r="B1236" s="32"/>
      <c r="C1236" s="32"/>
      <c r="D1236" s="32"/>
      <c r="E1236" s="32"/>
      <c r="F1236" s="452"/>
      <c r="G1236" s="32"/>
      <c r="H1236" s="32"/>
      <c r="I1236" s="32"/>
      <c r="J1236" s="32"/>
      <c r="K1236" s="32"/>
      <c r="L1236" s="32"/>
      <c r="M1236" s="32"/>
      <c r="N1236" s="32"/>
      <c r="O1236" s="117"/>
      <c r="P1236" s="32"/>
      <c r="Q1236" s="32"/>
      <c r="R1236" s="32"/>
      <c r="S1236" s="32"/>
      <c r="T1236" s="32"/>
      <c r="U1236" s="32"/>
      <c r="V1236" s="32"/>
      <c r="W1236" s="32"/>
      <c r="X1236" s="32"/>
      <c r="Y1236" s="32"/>
      <c r="Z1236" s="32"/>
      <c r="AA1236" s="32"/>
      <c r="AB1236" s="32"/>
      <c r="AC1236" s="32"/>
      <c r="AD1236" s="32"/>
      <c r="AE1236" s="32"/>
      <c r="AF1236" s="32"/>
      <c r="AG1236" s="32"/>
      <c r="AH1236" s="32"/>
      <c r="AI1236" s="32"/>
      <c r="AJ1236" s="32"/>
      <c r="AK1236" s="32"/>
      <c r="AL1236" s="32"/>
      <c r="AM1236" s="32"/>
      <c r="AN1236" s="32"/>
      <c r="AO1236" s="32"/>
    </row>
    <row r="1237" spans="1:41" ht="12.75" customHeight="1">
      <c r="A1237" s="32"/>
      <c r="B1237" s="32"/>
      <c r="C1237" s="32"/>
      <c r="D1237" s="32"/>
      <c r="E1237" s="32"/>
      <c r="F1237" s="452"/>
      <c r="G1237" s="32"/>
      <c r="H1237" s="32"/>
      <c r="I1237" s="32"/>
      <c r="J1237" s="32"/>
      <c r="K1237" s="32"/>
      <c r="L1237" s="32"/>
      <c r="M1237" s="32"/>
      <c r="N1237" s="32"/>
      <c r="O1237" s="117"/>
      <c r="P1237" s="32"/>
      <c r="Q1237" s="32"/>
      <c r="R1237" s="32"/>
      <c r="S1237" s="32"/>
      <c r="T1237" s="32"/>
      <c r="U1237" s="32"/>
      <c r="V1237" s="32"/>
      <c r="W1237" s="32"/>
      <c r="X1237" s="32"/>
      <c r="Y1237" s="32"/>
      <c r="Z1237" s="32"/>
      <c r="AA1237" s="32"/>
      <c r="AB1237" s="32"/>
      <c r="AC1237" s="32"/>
      <c r="AD1237" s="32"/>
      <c r="AE1237" s="32"/>
      <c r="AF1237" s="32"/>
      <c r="AG1237" s="32"/>
      <c r="AH1237" s="32"/>
      <c r="AI1237" s="32"/>
      <c r="AJ1237" s="32"/>
      <c r="AK1237" s="32"/>
      <c r="AL1237" s="32"/>
      <c r="AM1237" s="32"/>
      <c r="AN1237" s="32"/>
      <c r="AO1237" s="32"/>
    </row>
    <row r="1238" spans="1:41" ht="12.75" customHeight="1">
      <c r="A1238" s="32"/>
      <c r="B1238" s="32"/>
      <c r="C1238" s="32"/>
      <c r="D1238" s="32"/>
      <c r="E1238" s="32"/>
      <c r="F1238" s="452"/>
      <c r="G1238" s="32"/>
      <c r="H1238" s="32"/>
      <c r="I1238" s="32"/>
      <c r="J1238" s="32"/>
      <c r="K1238" s="32"/>
      <c r="L1238" s="32"/>
      <c r="M1238" s="32"/>
      <c r="N1238" s="32"/>
      <c r="O1238" s="117"/>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c r="AO1238" s="32"/>
    </row>
    <row r="1239" spans="1:41" ht="12.75" customHeight="1">
      <c r="A1239" s="32"/>
      <c r="B1239" s="32"/>
      <c r="C1239" s="32"/>
      <c r="D1239" s="32"/>
      <c r="E1239" s="32"/>
      <c r="F1239" s="452"/>
      <c r="G1239" s="32"/>
      <c r="H1239" s="32"/>
      <c r="I1239" s="32"/>
      <c r="J1239" s="32"/>
      <c r="K1239" s="32"/>
      <c r="L1239" s="32"/>
      <c r="M1239" s="32"/>
      <c r="N1239" s="32"/>
      <c r="O1239" s="117"/>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c r="AO1239" s="32"/>
    </row>
    <row r="1240" spans="1:41" ht="12.75" customHeight="1">
      <c r="A1240" s="32"/>
      <c r="B1240" s="32"/>
      <c r="C1240" s="32"/>
      <c r="D1240" s="32"/>
      <c r="E1240" s="32"/>
      <c r="F1240" s="452"/>
      <c r="G1240" s="32"/>
      <c r="H1240" s="32"/>
      <c r="I1240" s="32"/>
      <c r="J1240" s="32"/>
      <c r="K1240" s="32"/>
      <c r="L1240" s="32"/>
      <c r="M1240" s="32"/>
      <c r="N1240" s="32"/>
      <c r="O1240" s="117"/>
      <c r="P1240" s="32"/>
      <c r="Q1240" s="3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c r="AO1240" s="32"/>
    </row>
    <row r="1241" spans="1:41" ht="12.75" customHeight="1">
      <c r="A1241" s="32"/>
      <c r="B1241" s="32"/>
      <c r="C1241" s="32"/>
      <c r="D1241" s="32"/>
      <c r="E1241" s="32"/>
      <c r="F1241" s="452"/>
      <c r="G1241" s="32"/>
      <c r="H1241" s="32"/>
      <c r="I1241" s="32"/>
      <c r="J1241" s="32"/>
      <c r="K1241" s="32"/>
      <c r="L1241" s="32"/>
      <c r="M1241" s="32"/>
      <c r="N1241" s="32"/>
      <c r="O1241" s="117"/>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c r="AO1241" s="32"/>
    </row>
    <row r="1242" spans="1:41" ht="12.75" customHeight="1">
      <c r="A1242" s="32"/>
      <c r="B1242" s="32"/>
      <c r="C1242" s="32"/>
      <c r="D1242" s="32"/>
      <c r="E1242" s="32"/>
      <c r="F1242" s="452"/>
      <c r="G1242" s="32"/>
      <c r="H1242" s="32"/>
      <c r="I1242" s="32"/>
      <c r="J1242" s="32"/>
      <c r="K1242" s="32"/>
      <c r="L1242" s="32"/>
      <c r="M1242" s="32"/>
      <c r="N1242" s="32"/>
      <c r="O1242" s="117"/>
      <c r="P1242" s="32"/>
      <c r="Q1242" s="32"/>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c r="AO1242" s="32"/>
    </row>
    <row r="1243" spans="1:41" ht="12.75" customHeight="1">
      <c r="A1243" s="32"/>
      <c r="B1243" s="32"/>
      <c r="C1243" s="32"/>
      <c r="D1243" s="32"/>
      <c r="E1243" s="32"/>
      <c r="F1243" s="452"/>
      <c r="G1243" s="32"/>
      <c r="H1243" s="32"/>
      <c r="I1243" s="32"/>
      <c r="J1243" s="32"/>
      <c r="K1243" s="32"/>
      <c r="L1243" s="32"/>
      <c r="M1243" s="32"/>
      <c r="N1243" s="32"/>
      <c r="O1243" s="117"/>
      <c r="P1243" s="32"/>
      <c r="Q1243" s="32"/>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c r="AO1243" s="32"/>
    </row>
    <row r="1244" spans="1:41" ht="12.75" customHeight="1">
      <c r="A1244" s="32"/>
      <c r="B1244" s="32"/>
      <c r="C1244" s="32"/>
      <c r="D1244" s="32"/>
      <c r="E1244" s="32"/>
      <c r="F1244" s="452"/>
      <c r="G1244" s="32"/>
      <c r="H1244" s="32"/>
      <c r="I1244" s="32"/>
      <c r="J1244" s="32"/>
      <c r="K1244" s="32"/>
      <c r="L1244" s="32"/>
      <c r="M1244" s="32"/>
      <c r="N1244" s="32"/>
      <c r="O1244" s="117"/>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c r="AO1244" s="32"/>
    </row>
    <row r="1245" spans="1:41" ht="12.75" customHeight="1">
      <c r="A1245" s="32"/>
      <c r="B1245" s="32"/>
      <c r="C1245" s="32"/>
      <c r="D1245" s="32"/>
      <c r="E1245" s="32"/>
      <c r="F1245" s="452"/>
      <c r="G1245" s="32"/>
      <c r="H1245" s="32"/>
      <c r="I1245" s="32"/>
      <c r="J1245" s="32"/>
      <c r="K1245" s="32"/>
      <c r="L1245" s="32"/>
      <c r="M1245" s="32"/>
      <c r="N1245" s="32"/>
      <c r="O1245" s="117"/>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c r="AO1245" s="32"/>
    </row>
    <row r="1246" spans="1:41" ht="12.75" customHeight="1">
      <c r="A1246" s="32"/>
      <c r="B1246" s="32"/>
      <c r="C1246" s="32"/>
      <c r="D1246" s="32"/>
      <c r="E1246" s="32"/>
      <c r="F1246" s="452"/>
      <c r="G1246" s="32"/>
      <c r="H1246" s="32"/>
      <c r="I1246" s="32"/>
      <c r="J1246" s="32"/>
      <c r="K1246" s="32"/>
      <c r="L1246" s="32"/>
      <c r="M1246" s="32"/>
      <c r="N1246" s="32"/>
      <c r="O1246" s="117"/>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c r="AO1246" s="32"/>
    </row>
    <row r="1247" spans="1:41" ht="12.75" customHeight="1">
      <c r="A1247" s="32"/>
      <c r="B1247" s="32"/>
      <c r="C1247" s="32"/>
      <c r="D1247" s="32"/>
      <c r="E1247" s="32"/>
      <c r="F1247" s="452"/>
      <c r="G1247" s="32"/>
      <c r="H1247" s="32"/>
      <c r="I1247" s="32"/>
      <c r="J1247" s="32"/>
      <c r="K1247" s="32"/>
      <c r="L1247" s="32"/>
      <c r="M1247" s="32"/>
      <c r="N1247" s="32"/>
      <c r="O1247" s="117"/>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c r="AO1247" s="32"/>
    </row>
    <row r="1248" spans="1:41" ht="12.75" customHeight="1">
      <c r="A1248" s="32"/>
      <c r="B1248" s="32"/>
      <c r="C1248" s="32"/>
      <c r="D1248" s="32"/>
      <c r="E1248" s="32"/>
      <c r="F1248" s="452"/>
      <c r="G1248" s="32"/>
      <c r="H1248" s="32"/>
      <c r="I1248" s="32"/>
      <c r="J1248" s="32"/>
      <c r="K1248" s="32"/>
      <c r="L1248" s="32"/>
      <c r="M1248" s="32"/>
      <c r="N1248" s="32"/>
      <c r="O1248" s="117"/>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c r="AO1248" s="32"/>
    </row>
    <row r="1249" spans="1:41" ht="12.75" customHeight="1">
      <c r="A1249" s="32"/>
      <c r="B1249" s="32"/>
      <c r="C1249" s="32"/>
      <c r="D1249" s="32"/>
      <c r="E1249" s="32"/>
      <c r="F1249" s="452"/>
      <c r="G1249" s="32"/>
      <c r="H1249" s="32"/>
      <c r="I1249" s="32"/>
      <c r="J1249" s="32"/>
      <c r="K1249" s="32"/>
      <c r="L1249" s="32"/>
      <c r="M1249" s="32"/>
      <c r="N1249" s="32"/>
      <c r="O1249" s="117"/>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c r="AO1249" s="32"/>
    </row>
    <row r="1250" spans="1:41" ht="12.75" customHeight="1">
      <c r="A1250" s="32"/>
      <c r="B1250" s="32"/>
      <c r="C1250" s="32"/>
      <c r="D1250" s="32"/>
      <c r="E1250" s="32"/>
      <c r="F1250" s="452"/>
      <c r="G1250" s="32"/>
      <c r="H1250" s="32"/>
      <c r="I1250" s="32"/>
      <c r="J1250" s="32"/>
      <c r="K1250" s="32"/>
      <c r="L1250" s="32"/>
      <c r="M1250" s="32"/>
      <c r="N1250" s="32"/>
      <c r="O1250" s="117"/>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c r="AO1250" s="32"/>
    </row>
    <row r="1251" spans="1:41" ht="12.75" customHeight="1">
      <c r="A1251" s="32"/>
      <c r="B1251" s="32"/>
      <c r="C1251" s="32"/>
      <c r="D1251" s="32"/>
      <c r="E1251" s="32"/>
      <c r="F1251" s="452"/>
      <c r="G1251" s="32"/>
      <c r="H1251" s="32"/>
      <c r="I1251" s="32"/>
      <c r="J1251" s="32"/>
      <c r="K1251" s="32"/>
      <c r="L1251" s="32"/>
      <c r="M1251" s="32"/>
      <c r="N1251" s="32"/>
      <c r="O1251" s="117"/>
      <c r="P1251" s="32"/>
      <c r="Q1251" s="32"/>
      <c r="R1251" s="32"/>
      <c r="S1251" s="32"/>
      <c r="T1251" s="32"/>
      <c r="U1251" s="32"/>
      <c r="V1251" s="32"/>
      <c r="W1251" s="32"/>
      <c r="X1251" s="32"/>
      <c r="Y1251" s="32"/>
      <c r="Z1251" s="32"/>
      <c r="AA1251" s="32"/>
      <c r="AB1251" s="32"/>
      <c r="AC1251" s="32"/>
      <c r="AD1251" s="32"/>
      <c r="AE1251" s="32"/>
      <c r="AF1251" s="32"/>
      <c r="AG1251" s="32"/>
      <c r="AH1251" s="32"/>
      <c r="AI1251" s="32"/>
      <c r="AJ1251" s="32"/>
      <c r="AK1251" s="32"/>
      <c r="AL1251" s="32"/>
      <c r="AM1251" s="32"/>
      <c r="AN1251" s="32"/>
      <c r="AO1251" s="32"/>
    </row>
    <row r="1252" spans="1:41" ht="12.75" customHeight="1">
      <c r="A1252" s="32"/>
      <c r="B1252" s="32"/>
      <c r="C1252" s="32"/>
      <c r="D1252" s="32"/>
      <c r="E1252" s="32"/>
      <c r="F1252" s="452"/>
      <c r="G1252" s="32"/>
      <c r="H1252" s="32"/>
      <c r="I1252" s="32"/>
      <c r="J1252" s="32"/>
      <c r="K1252" s="32"/>
      <c r="L1252" s="32"/>
      <c r="M1252" s="32"/>
      <c r="N1252" s="32"/>
      <c r="O1252" s="117"/>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c r="AO1252" s="32"/>
    </row>
    <row r="1253" spans="1:41" ht="12.75" customHeight="1">
      <c r="A1253" s="32"/>
      <c r="B1253" s="32"/>
      <c r="C1253" s="32"/>
      <c r="D1253" s="32"/>
      <c r="E1253" s="32"/>
      <c r="F1253" s="452"/>
      <c r="G1253" s="32"/>
      <c r="H1253" s="32"/>
      <c r="I1253" s="32"/>
      <c r="J1253" s="32"/>
      <c r="K1253" s="32"/>
      <c r="L1253" s="32"/>
      <c r="M1253" s="32"/>
      <c r="N1253" s="32"/>
      <c r="O1253" s="117"/>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c r="AO1253" s="32"/>
    </row>
    <row r="1254" spans="1:41" ht="12.75" customHeight="1">
      <c r="A1254" s="32"/>
      <c r="B1254" s="32"/>
      <c r="C1254" s="32"/>
      <c r="D1254" s="32"/>
      <c r="E1254" s="32"/>
      <c r="F1254" s="452"/>
      <c r="G1254" s="32"/>
      <c r="H1254" s="32"/>
      <c r="I1254" s="32"/>
      <c r="J1254" s="32"/>
      <c r="K1254" s="32"/>
      <c r="L1254" s="32"/>
      <c r="M1254" s="32"/>
      <c r="N1254" s="32"/>
      <c r="O1254" s="117"/>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c r="AO1254" s="32"/>
    </row>
    <row r="1255" spans="1:41" ht="12.75" customHeight="1">
      <c r="A1255" s="32"/>
      <c r="B1255" s="32"/>
      <c r="C1255" s="32"/>
      <c r="D1255" s="32"/>
      <c r="E1255" s="32"/>
      <c r="F1255" s="452"/>
      <c r="G1255" s="32"/>
      <c r="H1255" s="32"/>
      <c r="I1255" s="32"/>
      <c r="J1255" s="32"/>
      <c r="K1255" s="32"/>
      <c r="L1255" s="32"/>
      <c r="M1255" s="32"/>
      <c r="N1255" s="32"/>
      <c r="O1255" s="117"/>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c r="AO1255" s="32"/>
    </row>
    <row r="1256" spans="1:41" ht="12.75" customHeight="1">
      <c r="A1256" s="32"/>
      <c r="B1256" s="32"/>
      <c r="C1256" s="32"/>
      <c r="D1256" s="32"/>
      <c r="E1256" s="32"/>
      <c r="F1256" s="452"/>
      <c r="G1256" s="32"/>
      <c r="H1256" s="32"/>
      <c r="I1256" s="32"/>
      <c r="J1256" s="32"/>
      <c r="K1256" s="32"/>
      <c r="L1256" s="32"/>
      <c r="M1256" s="32"/>
      <c r="N1256" s="32"/>
      <c r="O1256" s="117"/>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c r="AO1256" s="32"/>
    </row>
    <row r="1257" spans="1:41" ht="12.75" customHeight="1">
      <c r="A1257" s="32"/>
      <c r="B1257" s="32"/>
      <c r="C1257" s="32"/>
      <c r="D1257" s="32"/>
      <c r="E1257" s="32"/>
      <c r="F1257" s="452"/>
      <c r="G1257" s="32"/>
      <c r="H1257" s="32"/>
      <c r="I1257" s="32"/>
      <c r="J1257" s="32"/>
      <c r="K1257" s="32"/>
      <c r="L1257" s="32"/>
      <c r="M1257" s="32"/>
      <c r="N1257" s="32"/>
      <c r="O1257" s="117"/>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c r="AO1257" s="32"/>
    </row>
    <row r="1258" spans="1:41" ht="12.75" customHeight="1">
      <c r="A1258" s="32"/>
      <c r="B1258" s="32"/>
      <c r="C1258" s="32"/>
      <c r="D1258" s="32"/>
      <c r="E1258" s="32"/>
      <c r="F1258" s="452"/>
      <c r="G1258" s="32"/>
      <c r="H1258" s="32"/>
      <c r="I1258" s="32"/>
      <c r="J1258" s="32"/>
      <c r="K1258" s="32"/>
      <c r="L1258" s="32"/>
      <c r="M1258" s="32"/>
      <c r="N1258" s="32"/>
      <c r="O1258" s="117"/>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c r="AM1258" s="32"/>
      <c r="AN1258" s="32"/>
      <c r="AO1258" s="32"/>
    </row>
    <row r="1259" spans="1:41" ht="12.75" customHeight="1">
      <c r="A1259" s="32"/>
      <c r="B1259" s="32"/>
      <c r="C1259" s="32"/>
      <c r="D1259" s="32"/>
      <c r="E1259" s="32"/>
      <c r="F1259" s="452"/>
      <c r="G1259" s="32"/>
      <c r="H1259" s="32"/>
      <c r="I1259" s="32"/>
      <c r="J1259" s="32"/>
      <c r="K1259" s="32"/>
      <c r="L1259" s="32"/>
      <c r="M1259" s="32"/>
      <c r="N1259" s="32"/>
      <c r="O1259" s="117"/>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c r="AO1259" s="32"/>
    </row>
    <row r="1260" spans="1:41" ht="12.75" customHeight="1">
      <c r="A1260" s="32"/>
      <c r="B1260" s="32"/>
      <c r="C1260" s="32"/>
      <c r="D1260" s="32"/>
      <c r="E1260" s="32"/>
      <c r="F1260" s="452"/>
      <c r="G1260" s="32"/>
      <c r="H1260" s="32"/>
      <c r="I1260" s="32"/>
      <c r="J1260" s="32"/>
      <c r="K1260" s="32"/>
      <c r="L1260" s="32"/>
      <c r="M1260" s="32"/>
      <c r="N1260" s="32"/>
      <c r="O1260" s="117"/>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c r="AO1260" s="32"/>
    </row>
    <row r="1261" spans="1:41" ht="12.75" customHeight="1">
      <c r="A1261" s="32"/>
      <c r="B1261" s="32"/>
      <c r="C1261" s="32"/>
      <c r="D1261" s="32"/>
      <c r="E1261" s="32"/>
      <c r="F1261" s="452"/>
      <c r="G1261" s="32"/>
      <c r="H1261" s="32"/>
      <c r="I1261" s="32"/>
      <c r="J1261" s="32"/>
      <c r="K1261" s="32"/>
      <c r="L1261" s="32"/>
      <c r="M1261" s="32"/>
      <c r="N1261" s="32"/>
      <c r="O1261" s="117"/>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c r="AO1261" s="32"/>
    </row>
    <row r="1262" spans="1:41" ht="12.75" customHeight="1">
      <c r="A1262" s="32"/>
      <c r="B1262" s="32"/>
      <c r="C1262" s="32"/>
      <c r="D1262" s="32"/>
      <c r="E1262" s="32"/>
      <c r="F1262" s="452"/>
      <c r="G1262" s="32"/>
      <c r="H1262" s="32"/>
      <c r="I1262" s="32"/>
      <c r="J1262" s="32"/>
      <c r="K1262" s="32"/>
      <c r="L1262" s="32"/>
      <c r="M1262" s="32"/>
      <c r="N1262" s="32"/>
      <c r="O1262" s="117"/>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c r="AO1262" s="32"/>
    </row>
    <row r="1263" spans="1:41" ht="12.75" customHeight="1">
      <c r="A1263" s="32"/>
      <c r="B1263" s="32"/>
      <c r="C1263" s="32"/>
      <c r="D1263" s="32"/>
      <c r="E1263" s="32"/>
      <c r="F1263" s="452"/>
      <c r="G1263" s="32"/>
      <c r="H1263" s="32"/>
      <c r="I1263" s="32"/>
      <c r="J1263" s="32"/>
      <c r="K1263" s="32"/>
      <c r="L1263" s="32"/>
      <c r="M1263" s="32"/>
      <c r="N1263" s="32"/>
      <c r="O1263" s="117"/>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c r="AO1263" s="32"/>
    </row>
    <row r="1264" spans="1:41" ht="12.75" customHeight="1">
      <c r="A1264" s="32"/>
      <c r="B1264" s="32"/>
      <c r="C1264" s="32"/>
      <c r="D1264" s="32"/>
      <c r="E1264" s="32"/>
      <c r="F1264" s="452"/>
      <c r="G1264" s="32"/>
      <c r="H1264" s="32"/>
      <c r="I1264" s="32"/>
      <c r="J1264" s="32"/>
      <c r="K1264" s="32"/>
      <c r="L1264" s="32"/>
      <c r="M1264" s="32"/>
      <c r="N1264" s="32"/>
      <c r="O1264" s="117"/>
      <c r="P1264" s="32"/>
      <c r="Q1264" s="32"/>
      <c r="R1264" s="32"/>
      <c r="S1264" s="32"/>
      <c r="T1264" s="32"/>
      <c r="U1264" s="32"/>
      <c r="V1264" s="32"/>
      <c r="W1264" s="32"/>
      <c r="X1264" s="32"/>
      <c r="Y1264" s="32"/>
      <c r="Z1264" s="32"/>
      <c r="AA1264" s="32"/>
      <c r="AB1264" s="32"/>
      <c r="AC1264" s="32"/>
      <c r="AD1264" s="32"/>
      <c r="AE1264" s="32"/>
      <c r="AF1264" s="32"/>
      <c r="AG1264" s="32"/>
      <c r="AH1264" s="32"/>
      <c r="AI1264" s="32"/>
      <c r="AJ1264" s="32"/>
      <c r="AK1264" s="32"/>
      <c r="AL1264" s="32"/>
      <c r="AM1264" s="32"/>
      <c r="AN1264" s="32"/>
      <c r="AO1264" s="32"/>
    </row>
    <row r="1265" spans="1:41" ht="12.75" customHeight="1">
      <c r="A1265" s="32"/>
      <c r="B1265" s="32"/>
      <c r="C1265" s="32"/>
      <c r="D1265" s="32"/>
      <c r="E1265" s="32"/>
      <c r="F1265" s="452"/>
      <c r="G1265" s="32"/>
      <c r="H1265" s="32"/>
      <c r="I1265" s="32"/>
      <c r="J1265" s="32"/>
      <c r="K1265" s="32"/>
      <c r="L1265" s="32"/>
      <c r="M1265" s="32"/>
      <c r="N1265" s="32"/>
      <c r="O1265" s="117"/>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c r="AO1265" s="32"/>
    </row>
    <row r="1266" spans="1:41" ht="12.75" customHeight="1">
      <c r="A1266" s="32"/>
      <c r="B1266" s="32"/>
      <c r="C1266" s="32"/>
      <c r="D1266" s="32"/>
      <c r="E1266" s="32"/>
      <c r="F1266" s="452"/>
      <c r="G1266" s="32"/>
      <c r="H1266" s="32"/>
      <c r="I1266" s="32"/>
      <c r="J1266" s="32"/>
      <c r="K1266" s="32"/>
      <c r="L1266" s="32"/>
      <c r="M1266" s="32"/>
      <c r="N1266" s="32"/>
      <c r="O1266" s="117"/>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c r="AO1266" s="32"/>
    </row>
    <row r="1267" spans="1:41" ht="12.75" customHeight="1">
      <c r="A1267" s="32"/>
      <c r="B1267" s="32"/>
      <c r="C1267" s="32"/>
      <c r="D1267" s="32"/>
      <c r="E1267" s="32"/>
      <c r="F1267" s="452"/>
      <c r="G1267" s="32"/>
      <c r="H1267" s="32"/>
      <c r="I1267" s="32"/>
      <c r="J1267" s="32"/>
      <c r="K1267" s="32"/>
      <c r="L1267" s="32"/>
      <c r="M1267" s="32"/>
      <c r="N1267" s="32"/>
      <c r="O1267" s="117"/>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c r="AO1267" s="32"/>
    </row>
    <row r="1268" spans="1:41" ht="12.75" customHeight="1">
      <c r="A1268" s="32"/>
      <c r="B1268" s="32"/>
      <c r="C1268" s="32"/>
      <c r="D1268" s="32"/>
      <c r="E1268" s="32"/>
      <c r="F1268" s="452"/>
      <c r="G1268" s="32"/>
      <c r="H1268" s="32"/>
      <c r="I1268" s="32"/>
      <c r="J1268" s="32"/>
      <c r="K1268" s="32"/>
      <c r="L1268" s="32"/>
      <c r="M1268" s="32"/>
      <c r="N1268" s="32"/>
      <c r="O1268" s="117"/>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c r="AO1268" s="32"/>
    </row>
    <row r="1269" spans="1:41" ht="12.75" customHeight="1">
      <c r="A1269" s="32"/>
      <c r="B1269" s="32"/>
      <c r="C1269" s="32"/>
      <c r="D1269" s="32"/>
      <c r="E1269" s="32"/>
      <c r="F1269" s="452"/>
      <c r="G1269" s="32"/>
      <c r="H1269" s="32"/>
      <c r="I1269" s="32"/>
      <c r="J1269" s="32"/>
      <c r="K1269" s="32"/>
      <c r="L1269" s="32"/>
      <c r="M1269" s="32"/>
      <c r="N1269" s="32"/>
      <c r="O1269" s="117"/>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c r="AO1269" s="32"/>
    </row>
    <row r="1270" spans="1:41" ht="12.75" customHeight="1">
      <c r="A1270" s="32"/>
      <c r="B1270" s="32"/>
      <c r="C1270" s="32"/>
      <c r="D1270" s="32"/>
      <c r="E1270" s="32"/>
      <c r="F1270" s="452"/>
      <c r="G1270" s="32"/>
      <c r="H1270" s="32"/>
      <c r="I1270" s="32"/>
      <c r="J1270" s="32"/>
      <c r="K1270" s="32"/>
      <c r="L1270" s="32"/>
      <c r="M1270" s="32"/>
      <c r="N1270" s="32"/>
      <c r="O1270" s="117"/>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c r="AO1270" s="32"/>
    </row>
    <row r="1271" spans="1:41" ht="12.75" customHeight="1">
      <c r="A1271" s="32"/>
      <c r="B1271" s="32"/>
      <c r="C1271" s="32"/>
      <c r="D1271" s="32"/>
      <c r="E1271" s="32"/>
      <c r="F1271" s="452"/>
      <c r="G1271" s="32"/>
      <c r="H1271" s="32"/>
      <c r="I1271" s="32"/>
      <c r="J1271" s="32"/>
      <c r="K1271" s="32"/>
      <c r="L1271" s="32"/>
      <c r="M1271" s="32"/>
      <c r="N1271" s="32"/>
      <c r="O1271" s="117"/>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c r="AO1271" s="32"/>
    </row>
    <row r="1272" spans="1:41" ht="12.75" customHeight="1">
      <c r="A1272" s="32"/>
      <c r="B1272" s="32"/>
      <c r="C1272" s="32"/>
      <c r="D1272" s="32"/>
      <c r="E1272" s="32"/>
      <c r="F1272" s="452"/>
      <c r="G1272" s="32"/>
      <c r="H1272" s="32"/>
      <c r="I1272" s="32"/>
      <c r="J1272" s="32"/>
      <c r="K1272" s="32"/>
      <c r="L1272" s="32"/>
      <c r="M1272" s="32"/>
      <c r="N1272" s="32"/>
      <c r="O1272" s="117"/>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c r="AO1272" s="32"/>
    </row>
    <row r="1273" spans="1:41" ht="12.75" customHeight="1">
      <c r="A1273" s="32"/>
      <c r="B1273" s="32"/>
      <c r="C1273" s="32"/>
      <c r="D1273" s="32"/>
      <c r="E1273" s="32"/>
      <c r="F1273" s="452"/>
      <c r="G1273" s="32"/>
      <c r="H1273" s="32"/>
      <c r="I1273" s="32"/>
      <c r="J1273" s="32"/>
      <c r="K1273" s="32"/>
      <c r="L1273" s="32"/>
      <c r="M1273" s="32"/>
      <c r="N1273" s="32"/>
      <c r="O1273" s="117"/>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c r="AO1273" s="32"/>
    </row>
    <row r="1274" spans="1:41" ht="12.75" customHeight="1">
      <c r="A1274" s="32"/>
      <c r="B1274" s="32"/>
      <c r="C1274" s="32"/>
      <c r="D1274" s="32"/>
      <c r="E1274" s="32"/>
      <c r="F1274" s="452"/>
      <c r="G1274" s="32"/>
      <c r="H1274" s="32"/>
      <c r="I1274" s="32"/>
      <c r="J1274" s="32"/>
      <c r="K1274" s="32"/>
      <c r="L1274" s="32"/>
      <c r="M1274" s="32"/>
      <c r="N1274" s="32"/>
      <c r="O1274" s="117"/>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c r="AO1274" s="32"/>
    </row>
    <row r="1275" spans="1:41" ht="12.75" customHeight="1">
      <c r="A1275" s="32"/>
      <c r="B1275" s="32"/>
      <c r="C1275" s="32"/>
      <c r="D1275" s="32"/>
      <c r="E1275" s="32"/>
      <c r="F1275" s="452"/>
      <c r="G1275" s="32"/>
      <c r="H1275" s="32"/>
      <c r="I1275" s="32"/>
      <c r="J1275" s="32"/>
      <c r="K1275" s="32"/>
      <c r="L1275" s="32"/>
      <c r="M1275" s="32"/>
      <c r="N1275" s="32"/>
      <c r="O1275" s="117"/>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c r="AO1275" s="32"/>
    </row>
    <row r="1276" spans="1:41" ht="12.75" customHeight="1">
      <c r="A1276" s="32"/>
      <c r="B1276" s="32"/>
      <c r="C1276" s="32"/>
      <c r="D1276" s="32"/>
      <c r="E1276" s="32"/>
      <c r="F1276" s="452"/>
      <c r="G1276" s="32"/>
      <c r="H1276" s="32"/>
      <c r="I1276" s="32"/>
      <c r="J1276" s="32"/>
      <c r="K1276" s="32"/>
      <c r="L1276" s="32"/>
      <c r="M1276" s="32"/>
      <c r="N1276" s="32"/>
      <c r="O1276" s="117"/>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c r="AO1276" s="32"/>
    </row>
    <row r="1277" spans="1:41" ht="12.75" customHeight="1">
      <c r="A1277" s="32"/>
      <c r="B1277" s="32"/>
      <c r="C1277" s="32"/>
      <c r="D1277" s="32"/>
      <c r="E1277" s="32"/>
      <c r="F1277" s="452"/>
      <c r="G1277" s="32"/>
      <c r="H1277" s="32"/>
      <c r="I1277" s="32"/>
      <c r="J1277" s="32"/>
      <c r="K1277" s="32"/>
      <c r="L1277" s="32"/>
      <c r="M1277" s="32"/>
      <c r="N1277" s="32"/>
      <c r="O1277" s="117"/>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c r="AO1277" s="32"/>
    </row>
    <row r="1278" spans="1:41" ht="12.75" customHeight="1">
      <c r="A1278" s="32"/>
      <c r="B1278" s="32"/>
      <c r="C1278" s="32"/>
      <c r="D1278" s="32"/>
      <c r="E1278" s="32"/>
      <c r="F1278" s="452"/>
      <c r="G1278" s="32"/>
      <c r="H1278" s="32"/>
      <c r="I1278" s="32"/>
      <c r="J1278" s="32"/>
      <c r="K1278" s="32"/>
      <c r="L1278" s="32"/>
      <c r="M1278" s="32"/>
      <c r="N1278" s="32"/>
      <c r="O1278" s="117"/>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c r="AO1278" s="32"/>
    </row>
    <row r="1279" spans="1:41" ht="12.75" customHeight="1">
      <c r="A1279" s="32"/>
      <c r="B1279" s="32"/>
      <c r="C1279" s="32"/>
      <c r="D1279" s="32"/>
      <c r="E1279" s="32"/>
      <c r="F1279" s="452"/>
      <c r="G1279" s="32"/>
      <c r="H1279" s="32"/>
      <c r="I1279" s="32"/>
      <c r="J1279" s="32"/>
      <c r="K1279" s="32"/>
      <c r="L1279" s="32"/>
      <c r="M1279" s="32"/>
      <c r="N1279" s="32"/>
      <c r="O1279" s="117"/>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c r="AO1279" s="32"/>
    </row>
    <row r="1280" spans="1:41" ht="12.75" customHeight="1">
      <c r="A1280" s="32"/>
      <c r="B1280" s="32"/>
      <c r="C1280" s="32"/>
      <c r="D1280" s="32"/>
      <c r="E1280" s="32"/>
      <c r="F1280" s="452"/>
      <c r="G1280" s="32"/>
      <c r="H1280" s="32"/>
      <c r="I1280" s="32"/>
      <c r="J1280" s="32"/>
      <c r="K1280" s="32"/>
      <c r="L1280" s="32"/>
      <c r="M1280" s="32"/>
      <c r="N1280" s="32"/>
      <c r="O1280" s="117"/>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c r="AO1280" s="32"/>
    </row>
    <row r="1281" spans="1:41" ht="12.75" customHeight="1">
      <c r="A1281" s="32"/>
      <c r="B1281" s="32"/>
      <c r="C1281" s="32"/>
      <c r="D1281" s="32"/>
      <c r="E1281" s="32"/>
      <c r="F1281" s="452"/>
      <c r="G1281" s="32"/>
      <c r="H1281" s="32"/>
      <c r="I1281" s="32"/>
      <c r="J1281" s="32"/>
      <c r="K1281" s="32"/>
      <c r="L1281" s="32"/>
      <c r="M1281" s="32"/>
      <c r="N1281" s="32"/>
      <c r="O1281" s="117"/>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c r="AO1281" s="32"/>
    </row>
    <row r="1282" spans="1:41" ht="12.75" customHeight="1">
      <c r="A1282" s="32"/>
      <c r="B1282" s="32"/>
      <c r="C1282" s="32"/>
      <c r="D1282" s="32"/>
      <c r="E1282" s="32"/>
      <c r="F1282" s="452"/>
      <c r="G1282" s="32"/>
      <c r="H1282" s="32"/>
      <c r="I1282" s="32"/>
      <c r="J1282" s="32"/>
      <c r="K1282" s="32"/>
      <c r="L1282" s="32"/>
      <c r="M1282" s="32"/>
      <c r="N1282" s="32"/>
      <c r="O1282" s="117"/>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c r="AO1282" s="32"/>
    </row>
    <row r="1283" spans="1:41" ht="12.75" customHeight="1">
      <c r="A1283" s="32"/>
      <c r="B1283" s="32"/>
      <c r="C1283" s="32"/>
      <c r="D1283" s="32"/>
      <c r="E1283" s="32"/>
      <c r="F1283" s="452"/>
      <c r="G1283" s="32"/>
      <c r="H1283" s="32"/>
      <c r="I1283" s="32"/>
      <c r="J1283" s="32"/>
      <c r="K1283" s="32"/>
      <c r="L1283" s="32"/>
      <c r="M1283" s="32"/>
      <c r="N1283" s="32"/>
      <c r="O1283" s="117"/>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c r="AO1283" s="32"/>
    </row>
    <row r="1284" spans="1:41" ht="12.75" customHeight="1">
      <c r="A1284" s="32"/>
      <c r="B1284" s="32"/>
      <c r="C1284" s="32"/>
      <c r="D1284" s="32"/>
      <c r="E1284" s="32"/>
      <c r="F1284" s="452"/>
      <c r="G1284" s="32"/>
      <c r="H1284" s="32"/>
      <c r="I1284" s="32"/>
      <c r="J1284" s="32"/>
      <c r="K1284" s="32"/>
      <c r="L1284" s="32"/>
      <c r="M1284" s="32"/>
      <c r="N1284" s="32"/>
      <c r="O1284" s="117"/>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c r="AO1284" s="32"/>
    </row>
    <row r="1285" spans="1:41" ht="12.75" customHeight="1">
      <c r="A1285" s="32"/>
      <c r="B1285" s="32"/>
      <c r="C1285" s="32"/>
      <c r="D1285" s="32"/>
      <c r="E1285" s="32"/>
      <c r="F1285" s="452"/>
      <c r="G1285" s="32"/>
      <c r="H1285" s="32"/>
      <c r="I1285" s="32"/>
      <c r="J1285" s="32"/>
      <c r="K1285" s="32"/>
      <c r="L1285" s="32"/>
      <c r="M1285" s="32"/>
      <c r="N1285" s="32"/>
      <c r="O1285" s="117"/>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c r="AO1285" s="32"/>
    </row>
    <row r="1286" spans="1:41" ht="12.75" customHeight="1">
      <c r="A1286" s="32"/>
      <c r="B1286" s="32"/>
      <c r="C1286" s="32"/>
      <c r="D1286" s="32"/>
      <c r="E1286" s="32"/>
      <c r="F1286" s="452"/>
      <c r="G1286" s="32"/>
      <c r="H1286" s="32"/>
      <c r="I1286" s="32"/>
      <c r="J1286" s="32"/>
      <c r="K1286" s="32"/>
      <c r="L1286" s="32"/>
      <c r="M1286" s="32"/>
      <c r="N1286" s="32"/>
      <c r="O1286" s="117"/>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c r="AO1286" s="32"/>
    </row>
    <row r="1287" spans="1:41" ht="12.75" customHeight="1">
      <c r="A1287" s="32"/>
      <c r="B1287" s="32"/>
      <c r="C1287" s="32"/>
      <c r="D1287" s="32"/>
      <c r="E1287" s="32"/>
      <c r="F1287" s="452"/>
      <c r="G1287" s="32"/>
      <c r="H1287" s="32"/>
      <c r="I1287" s="32"/>
      <c r="J1287" s="32"/>
      <c r="K1287" s="32"/>
      <c r="L1287" s="32"/>
      <c r="M1287" s="32"/>
      <c r="N1287" s="32"/>
      <c r="O1287" s="117"/>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c r="AO1287" s="32"/>
    </row>
    <row r="1288" spans="1:41" ht="12.75" customHeight="1">
      <c r="A1288" s="32"/>
      <c r="B1288" s="32"/>
      <c r="C1288" s="32"/>
      <c r="D1288" s="32"/>
      <c r="E1288" s="32"/>
      <c r="F1288" s="452"/>
      <c r="G1288" s="32"/>
      <c r="H1288" s="32"/>
      <c r="I1288" s="32"/>
      <c r="J1288" s="32"/>
      <c r="K1288" s="32"/>
      <c r="L1288" s="32"/>
      <c r="M1288" s="32"/>
      <c r="N1288" s="32"/>
      <c r="O1288" s="117"/>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c r="AO1288" s="32"/>
    </row>
    <row r="1289" spans="1:41" ht="12.75" customHeight="1">
      <c r="A1289" s="32"/>
      <c r="B1289" s="32"/>
      <c r="C1289" s="32"/>
      <c r="D1289" s="32"/>
      <c r="E1289" s="32"/>
      <c r="F1289" s="452"/>
      <c r="G1289" s="32"/>
      <c r="H1289" s="32"/>
      <c r="I1289" s="32"/>
      <c r="J1289" s="32"/>
      <c r="K1289" s="32"/>
      <c r="L1289" s="32"/>
      <c r="M1289" s="32"/>
      <c r="N1289" s="32"/>
      <c r="O1289" s="117"/>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c r="AO1289" s="32"/>
    </row>
    <row r="1290" spans="1:41" ht="12.75" customHeight="1">
      <c r="A1290" s="32"/>
      <c r="B1290" s="32"/>
      <c r="C1290" s="32"/>
      <c r="D1290" s="32"/>
      <c r="E1290" s="32"/>
      <c r="F1290" s="452"/>
      <c r="G1290" s="32"/>
      <c r="H1290" s="32"/>
      <c r="I1290" s="32"/>
      <c r="J1290" s="32"/>
      <c r="K1290" s="32"/>
      <c r="L1290" s="32"/>
      <c r="M1290" s="32"/>
      <c r="N1290" s="32"/>
      <c r="O1290" s="117"/>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c r="AO1290" s="32"/>
    </row>
    <row r="1291" spans="1:41" ht="12.75" customHeight="1">
      <c r="A1291" s="32"/>
      <c r="B1291" s="32"/>
      <c r="C1291" s="32"/>
      <c r="D1291" s="32"/>
      <c r="E1291" s="32"/>
      <c r="F1291" s="452"/>
      <c r="G1291" s="32"/>
      <c r="H1291" s="32"/>
      <c r="I1291" s="32"/>
      <c r="J1291" s="32"/>
      <c r="K1291" s="32"/>
      <c r="L1291" s="32"/>
      <c r="M1291" s="32"/>
      <c r="N1291" s="32"/>
      <c r="O1291" s="117"/>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c r="AO1291" s="32"/>
    </row>
    <row r="1292" spans="1:41" ht="12.75" customHeight="1">
      <c r="A1292" s="32"/>
      <c r="B1292" s="32"/>
      <c r="C1292" s="32"/>
      <c r="D1292" s="32"/>
      <c r="E1292" s="32"/>
      <c r="F1292" s="452"/>
      <c r="G1292" s="32"/>
      <c r="H1292" s="32"/>
      <c r="I1292" s="32"/>
      <c r="J1292" s="32"/>
      <c r="K1292" s="32"/>
      <c r="L1292" s="32"/>
      <c r="M1292" s="32"/>
      <c r="N1292" s="32"/>
      <c r="O1292" s="117"/>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c r="AO1292" s="32"/>
    </row>
    <row r="1293" spans="1:41" ht="12" customHeight="1">
      <c r="A1293" s="32"/>
      <c r="B1293" s="32"/>
      <c r="C1293" s="32"/>
      <c r="D1293" s="32"/>
      <c r="E1293" s="32"/>
      <c r="F1293" s="452"/>
      <c r="G1293" s="32"/>
      <c r="H1293" s="32"/>
      <c r="I1293" s="32"/>
      <c r="J1293" s="32"/>
      <c r="K1293" s="32"/>
      <c r="L1293" s="32"/>
      <c r="M1293" s="32"/>
      <c r="N1293" s="32"/>
      <c r="O1293" s="117"/>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c r="AO1293" s="32"/>
    </row>
    <row r="1294" spans="1:41" ht="12" customHeight="1">
      <c r="A1294" s="32"/>
      <c r="B1294" s="32"/>
      <c r="C1294" s="32"/>
      <c r="D1294" s="32"/>
      <c r="E1294" s="32"/>
      <c r="F1294" s="452"/>
      <c r="G1294" s="32"/>
      <c r="H1294" s="32"/>
      <c r="I1294" s="32"/>
      <c r="J1294" s="32"/>
      <c r="K1294" s="32"/>
      <c r="L1294" s="32"/>
      <c r="M1294" s="32"/>
      <c r="N1294" s="32"/>
      <c r="O1294" s="117"/>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c r="AO1294" s="32"/>
    </row>
    <row r="1295" spans="1:41" ht="12" customHeight="1">
      <c r="A1295" s="32"/>
      <c r="B1295" s="32"/>
      <c r="C1295" s="32"/>
      <c r="D1295" s="32"/>
      <c r="E1295" s="32"/>
      <c r="F1295" s="452"/>
      <c r="G1295" s="32"/>
      <c r="H1295" s="32"/>
      <c r="I1295" s="32"/>
      <c r="J1295" s="32"/>
      <c r="K1295" s="32"/>
      <c r="L1295" s="32"/>
      <c r="M1295" s="32"/>
      <c r="N1295" s="32"/>
      <c r="O1295" s="117"/>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c r="AO1295" s="32"/>
    </row>
    <row r="1296" spans="1:41" ht="12" customHeight="1">
      <c r="A1296" s="32"/>
      <c r="B1296" s="32"/>
      <c r="C1296" s="32"/>
      <c r="D1296" s="32"/>
      <c r="E1296" s="32"/>
      <c r="F1296" s="452"/>
      <c r="G1296" s="32"/>
      <c r="H1296" s="32"/>
      <c r="I1296" s="32"/>
      <c r="J1296" s="32"/>
      <c r="K1296" s="32"/>
      <c r="L1296" s="32"/>
      <c r="M1296" s="32"/>
      <c r="N1296" s="32"/>
      <c r="O1296" s="117"/>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c r="AO1296" s="32"/>
    </row>
    <row r="1297" spans="1:41" ht="12" customHeight="1">
      <c r="A1297" s="32"/>
      <c r="B1297" s="32"/>
      <c r="C1297" s="32"/>
      <c r="D1297" s="32"/>
      <c r="E1297" s="32"/>
      <c r="F1297" s="452"/>
      <c r="G1297" s="32"/>
      <c r="H1297" s="32"/>
      <c r="I1297" s="32"/>
      <c r="J1297" s="32"/>
      <c r="K1297" s="32"/>
      <c r="L1297" s="32"/>
      <c r="M1297" s="32"/>
      <c r="N1297" s="32"/>
      <c r="O1297" s="117"/>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c r="AO1297" s="32"/>
    </row>
    <row r="1298" spans="1:41" ht="12" customHeight="1">
      <c r="A1298" s="32"/>
      <c r="B1298" s="32"/>
      <c r="C1298" s="32"/>
      <c r="D1298" s="32"/>
      <c r="E1298" s="32"/>
      <c r="F1298" s="452"/>
      <c r="G1298" s="32"/>
      <c r="H1298" s="32"/>
      <c r="I1298" s="32"/>
      <c r="J1298" s="32"/>
      <c r="K1298" s="32"/>
      <c r="L1298" s="32"/>
      <c r="M1298" s="32"/>
      <c r="N1298" s="32"/>
      <c r="O1298" s="117"/>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c r="AO1298" s="32"/>
    </row>
    <row r="1299" spans="1:41" ht="12" customHeight="1">
      <c r="A1299" s="32"/>
      <c r="B1299" s="32"/>
      <c r="C1299" s="32"/>
      <c r="D1299" s="32"/>
      <c r="E1299" s="32"/>
      <c r="F1299" s="452"/>
      <c r="G1299" s="32"/>
      <c r="H1299" s="32"/>
      <c r="I1299" s="32"/>
      <c r="J1299" s="32"/>
      <c r="K1299" s="32"/>
      <c r="L1299" s="32"/>
      <c r="M1299" s="32"/>
      <c r="N1299" s="32"/>
      <c r="O1299" s="117"/>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c r="AO1299" s="32"/>
    </row>
    <row r="1300" spans="1:41" ht="12" customHeight="1">
      <c r="A1300" s="32"/>
      <c r="B1300" s="32"/>
      <c r="C1300" s="32"/>
      <c r="D1300" s="32"/>
      <c r="E1300" s="32"/>
      <c r="F1300" s="452"/>
      <c r="G1300" s="32"/>
      <c r="H1300" s="32"/>
      <c r="I1300" s="32"/>
      <c r="J1300" s="32"/>
      <c r="K1300" s="32"/>
      <c r="L1300" s="32"/>
      <c r="M1300" s="32"/>
      <c r="N1300" s="32"/>
      <c r="O1300" s="117"/>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c r="AO1300" s="32"/>
    </row>
    <row r="1301" spans="1:41" ht="12" customHeight="1">
      <c r="A1301" s="32"/>
      <c r="B1301" s="32"/>
      <c r="C1301" s="32"/>
      <c r="D1301" s="32"/>
      <c r="E1301" s="32"/>
      <c r="F1301" s="452"/>
      <c r="G1301" s="32"/>
      <c r="H1301" s="32"/>
      <c r="I1301" s="32"/>
      <c r="J1301" s="32"/>
      <c r="K1301" s="32"/>
      <c r="L1301" s="32"/>
      <c r="M1301" s="32"/>
      <c r="N1301" s="32"/>
      <c r="O1301" s="117"/>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c r="AO1301" s="32"/>
    </row>
    <row r="1302" spans="1:41" ht="12" customHeight="1">
      <c r="A1302" s="32"/>
      <c r="B1302" s="32"/>
      <c r="C1302" s="32"/>
      <c r="D1302" s="32"/>
      <c r="E1302" s="32"/>
      <c r="F1302" s="452"/>
      <c r="G1302" s="32"/>
      <c r="H1302" s="32"/>
      <c r="I1302" s="32"/>
      <c r="J1302" s="32"/>
      <c r="K1302" s="32"/>
      <c r="L1302" s="32"/>
      <c r="M1302" s="32"/>
      <c r="N1302" s="32"/>
      <c r="O1302" s="117"/>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c r="AO1302" s="32"/>
    </row>
    <row r="1303" spans="1:41" ht="12" customHeight="1">
      <c r="A1303" s="32"/>
      <c r="B1303" s="32"/>
      <c r="C1303" s="32"/>
      <c r="D1303" s="32"/>
      <c r="E1303" s="32"/>
      <c r="F1303" s="452"/>
      <c r="G1303" s="32"/>
      <c r="H1303" s="32"/>
      <c r="I1303" s="32"/>
      <c r="J1303" s="32"/>
      <c r="K1303" s="32"/>
      <c r="L1303" s="32"/>
      <c r="M1303" s="32"/>
      <c r="N1303" s="32"/>
      <c r="O1303" s="117"/>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c r="AO1303" s="32"/>
    </row>
    <row r="1304" spans="1:41" ht="12" customHeight="1">
      <c r="A1304" s="32"/>
      <c r="B1304" s="32"/>
      <c r="C1304" s="32"/>
      <c r="D1304" s="32"/>
      <c r="E1304" s="32"/>
      <c r="F1304" s="452"/>
      <c r="G1304" s="32"/>
      <c r="H1304" s="32"/>
      <c r="I1304" s="32"/>
      <c r="J1304" s="32"/>
      <c r="K1304" s="32"/>
      <c r="L1304" s="32"/>
      <c r="M1304" s="32"/>
      <c r="N1304" s="32"/>
      <c r="O1304" s="117"/>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c r="AO1304" s="32"/>
    </row>
    <row r="1305" spans="1:41" ht="12" customHeight="1">
      <c r="A1305" s="32"/>
      <c r="B1305" s="32"/>
      <c r="C1305" s="32"/>
      <c r="D1305" s="32"/>
      <c r="E1305" s="32"/>
      <c r="F1305" s="452"/>
      <c r="G1305" s="32"/>
      <c r="H1305" s="32"/>
      <c r="I1305" s="32"/>
      <c r="J1305" s="32"/>
      <c r="K1305" s="32"/>
      <c r="L1305" s="32"/>
      <c r="M1305" s="32"/>
      <c r="N1305" s="32"/>
      <c r="O1305" s="117"/>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c r="AO1305" s="32"/>
    </row>
    <row r="1306" spans="1:41" ht="12" customHeight="1">
      <c r="A1306" s="32"/>
      <c r="B1306" s="32"/>
      <c r="C1306" s="32"/>
      <c r="D1306" s="32"/>
      <c r="E1306" s="32"/>
      <c r="F1306" s="452"/>
      <c r="G1306" s="32"/>
      <c r="H1306" s="32"/>
      <c r="I1306" s="32"/>
      <c r="J1306" s="32"/>
      <c r="K1306" s="32"/>
      <c r="L1306" s="32"/>
      <c r="M1306" s="32"/>
      <c r="N1306" s="32"/>
      <c r="O1306" s="117"/>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c r="AO1306" s="32"/>
    </row>
    <row r="1307" spans="1:41" ht="12" customHeight="1">
      <c r="A1307" s="32"/>
      <c r="B1307" s="32"/>
      <c r="C1307" s="32"/>
      <c r="D1307" s="32"/>
      <c r="E1307" s="32"/>
      <c r="F1307" s="452"/>
      <c r="G1307" s="32"/>
      <c r="H1307" s="32"/>
      <c r="I1307" s="32"/>
      <c r="J1307" s="32"/>
      <c r="K1307" s="32"/>
      <c r="L1307" s="32"/>
      <c r="M1307" s="32"/>
      <c r="N1307" s="32"/>
      <c r="O1307" s="117"/>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c r="AO1307" s="32"/>
    </row>
    <row r="1308" spans="1:41" ht="12" customHeight="1">
      <c r="A1308" s="32"/>
      <c r="B1308" s="32"/>
      <c r="C1308" s="32"/>
      <c r="D1308" s="32"/>
      <c r="E1308" s="32"/>
      <c r="F1308" s="452"/>
      <c r="G1308" s="32"/>
      <c r="H1308" s="32"/>
      <c r="I1308" s="32"/>
      <c r="J1308" s="32"/>
      <c r="K1308" s="32"/>
      <c r="L1308" s="32"/>
      <c r="M1308" s="32"/>
      <c r="N1308" s="32"/>
      <c r="O1308" s="117"/>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c r="AO1308" s="32"/>
    </row>
    <row r="1309" spans="1:41" ht="12" customHeight="1">
      <c r="A1309" s="32"/>
      <c r="B1309" s="32"/>
      <c r="C1309" s="32"/>
      <c r="D1309" s="32"/>
      <c r="E1309" s="32"/>
      <c r="F1309" s="452"/>
      <c r="G1309" s="32"/>
      <c r="H1309" s="32"/>
      <c r="I1309" s="32"/>
      <c r="J1309" s="32"/>
      <c r="K1309" s="32"/>
      <c r="L1309" s="32"/>
      <c r="M1309" s="32"/>
      <c r="N1309" s="32"/>
      <c r="O1309" s="117"/>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c r="AO1309" s="32"/>
    </row>
    <row r="1310" spans="1:41" ht="12" customHeight="1">
      <c r="A1310" s="32"/>
      <c r="B1310" s="32"/>
      <c r="C1310" s="32"/>
      <c r="D1310" s="32"/>
      <c r="E1310" s="32"/>
      <c r="F1310" s="452"/>
      <c r="G1310" s="32"/>
      <c r="H1310" s="32"/>
      <c r="I1310" s="32"/>
      <c r="J1310" s="32"/>
      <c r="K1310" s="32"/>
      <c r="L1310" s="32"/>
      <c r="M1310" s="32"/>
      <c r="N1310" s="32"/>
      <c r="O1310" s="117"/>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c r="AO1310" s="32"/>
    </row>
    <row r="1311" spans="1:41" ht="12" customHeight="1">
      <c r="A1311" s="32"/>
      <c r="B1311" s="32"/>
      <c r="C1311" s="32"/>
      <c r="D1311" s="32"/>
      <c r="E1311" s="32"/>
      <c r="F1311" s="452"/>
      <c r="G1311" s="32"/>
      <c r="H1311" s="32"/>
      <c r="I1311" s="32"/>
      <c r="J1311" s="32"/>
      <c r="K1311" s="32"/>
      <c r="L1311" s="32"/>
      <c r="M1311" s="32"/>
      <c r="N1311" s="32"/>
      <c r="O1311" s="117"/>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c r="AO1311" s="32"/>
    </row>
    <row r="1312" spans="1:41" ht="12" customHeight="1">
      <c r="A1312" s="32"/>
      <c r="B1312" s="32"/>
      <c r="C1312" s="32"/>
      <c r="D1312" s="32"/>
      <c r="E1312" s="32"/>
      <c r="F1312" s="452"/>
      <c r="G1312" s="32"/>
      <c r="H1312" s="32"/>
      <c r="I1312" s="32"/>
      <c r="J1312" s="32"/>
      <c r="K1312" s="32"/>
      <c r="L1312" s="32"/>
      <c r="M1312" s="32"/>
      <c r="N1312" s="32"/>
      <c r="O1312" s="117"/>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c r="AO1312" s="32"/>
    </row>
    <row r="1313" spans="1:41" ht="12" customHeight="1">
      <c r="A1313" s="32"/>
      <c r="B1313" s="32"/>
      <c r="C1313" s="32"/>
      <c r="D1313" s="32"/>
      <c r="E1313" s="32"/>
      <c r="F1313" s="452"/>
      <c r="G1313" s="32"/>
      <c r="H1313" s="32"/>
      <c r="I1313" s="32"/>
      <c r="J1313" s="32"/>
      <c r="K1313" s="32"/>
      <c r="L1313" s="32"/>
      <c r="M1313" s="32"/>
      <c r="N1313" s="32"/>
      <c r="O1313" s="117"/>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c r="AO1313" s="32"/>
    </row>
    <row r="1314" spans="1:41" ht="12" customHeight="1">
      <c r="A1314" s="32"/>
      <c r="B1314" s="32"/>
      <c r="C1314" s="32"/>
      <c r="D1314" s="32"/>
      <c r="E1314" s="32"/>
      <c r="F1314" s="452"/>
      <c r="G1314" s="32"/>
      <c r="H1314" s="32"/>
      <c r="I1314" s="32"/>
      <c r="J1314" s="32"/>
      <c r="K1314" s="32"/>
      <c r="L1314" s="32"/>
      <c r="M1314" s="32"/>
      <c r="N1314" s="32"/>
      <c r="O1314" s="117"/>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c r="AO1314" s="32"/>
    </row>
    <row r="1315" spans="1:41" ht="12" customHeight="1">
      <c r="A1315" s="32"/>
      <c r="B1315" s="32"/>
      <c r="C1315" s="32"/>
      <c r="D1315" s="32"/>
      <c r="E1315" s="32"/>
      <c r="F1315" s="452"/>
      <c r="G1315" s="32"/>
      <c r="H1315" s="32"/>
      <c r="I1315" s="32"/>
      <c r="J1315" s="32"/>
      <c r="K1315" s="32"/>
      <c r="L1315" s="32"/>
      <c r="M1315" s="32"/>
      <c r="N1315" s="32"/>
      <c r="O1315" s="117"/>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c r="AO1315" s="32"/>
    </row>
    <row r="1316" spans="1:41" ht="12" customHeight="1">
      <c r="A1316" s="32"/>
      <c r="B1316" s="32"/>
      <c r="C1316" s="32"/>
      <c r="D1316" s="32"/>
      <c r="E1316" s="32"/>
      <c r="F1316" s="452"/>
      <c r="G1316" s="32"/>
      <c r="H1316" s="32"/>
      <c r="I1316" s="32"/>
      <c r="J1316" s="32"/>
      <c r="K1316" s="32"/>
      <c r="L1316" s="32"/>
      <c r="M1316" s="32"/>
      <c r="N1316" s="32"/>
      <c r="O1316" s="117"/>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c r="AO1316" s="32"/>
    </row>
    <row r="1317" spans="1:41" ht="12" customHeight="1">
      <c r="A1317" s="32"/>
      <c r="B1317" s="32"/>
      <c r="C1317" s="32"/>
      <c r="D1317" s="32"/>
      <c r="E1317" s="32"/>
      <c r="F1317" s="452"/>
      <c r="G1317" s="32"/>
      <c r="H1317" s="32"/>
      <c r="I1317" s="32"/>
      <c r="J1317" s="32"/>
      <c r="K1317" s="32"/>
      <c r="L1317" s="32"/>
      <c r="M1317" s="32"/>
      <c r="N1317" s="32"/>
      <c r="O1317" s="117"/>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c r="AO1317" s="32"/>
    </row>
    <row r="1318" spans="1:41" ht="12" customHeight="1">
      <c r="A1318" s="32"/>
      <c r="B1318" s="32"/>
      <c r="C1318" s="32"/>
      <c r="D1318" s="32"/>
      <c r="E1318" s="32"/>
      <c r="F1318" s="452"/>
      <c r="G1318" s="32"/>
      <c r="H1318" s="32"/>
      <c r="I1318" s="32"/>
      <c r="J1318" s="32"/>
      <c r="K1318" s="32"/>
      <c r="L1318" s="32"/>
      <c r="M1318" s="32"/>
      <c r="N1318" s="32"/>
      <c r="O1318" s="117"/>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c r="AO1318" s="32"/>
    </row>
    <row r="1319" spans="1:41" ht="12" customHeight="1">
      <c r="A1319" s="32"/>
      <c r="B1319" s="32"/>
      <c r="C1319" s="32"/>
      <c r="D1319" s="32"/>
      <c r="E1319" s="32"/>
      <c r="F1319" s="452"/>
      <c r="G1319" s="32"/>
      <c r="H1319" s="32"/>
      <c r="I1319" s="32"/>
      <c r="J1319" s="32"/>
      <c r="K1319" s="32"/>
      <c r="L1319" s="32"/>
      <c r="M1319" s="32"/>
      <c r="N1319" s="32"/>
      <c r="O1319" s="117"/>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c r="AO1319" s="32"/>
    </row>
    <row r="1320" spans="1:41" ht="12" customHeight="1">
      <c r="A1320" s="32"/>
      <c r="B1320" s="32"/>
      <c r="C1320" s="32"/>
      <c r="D1320" s="32"/>
      <c r="E1320" s="32"/>
      <c r="F1320" s="452"/>
      <c r="G1320" s="32"/>
      <c r="H1320" s="32"/>
      <c r="I1320" s="32"/>
      <c r="J1320" s="32"/>
      <c r="K1320" s="32"/>
      <c r="L1320" s="32"/>
      <c r="M1320" s="32"/>
      <c r="N1320" s="32"/>
      <c r="O1320" s="117"/>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c r="AO1320" s="32"/>
    </row>
    <row r="1321" spans="1:41" ht="12" customHeight="1">
      <c r="A1321" s="32"/>
      <c r="B1321" s="32"/>
      <c r="C1321" s="32"/>
      <c r="D1321" s="32"/>
      <c r="E1321" s="32"/>
      <c r="F1321" s="452"/>
      <c r="G1321" s="32"/>
      <c r="H1321" s="32"/>
      <c r="I1321" s="32"/>
      <c r="J1321" s="32"/>
      <c r="K1321" s="32"/>
      <c r="L1321" s="32"/>
      <c r="M1321" s="32"/>
      <c r="N1321" s="32"/>
      <c r="O1321" s="117"/>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c r="AO1321" s="32"/>
    </row>
    <row r="1322" spans="1:41" ht="12" customHeight="1">
      <c r="A1322" s="32"/>
      <c r="B1322" s="32"/>
      <c r="C1322" s="32"/>
      <c r="D1322" s="32"/>
      <c r="E1322" s="32"/>
      <c r="F1322" s="452"/>
      <c r="G1322" s="32"/>
      <c r="H1322" s="32"/>
      <c r="I1322" s="32"/>
      <c r="J1322" s="32"/>
      <c r="K1322" s="32"/>
      <c r="L1322" s="32"/>
      <c r="M1322" s="32"/>
      <c r="N1322" s="32"/>
      <c r="O1322" s="117"/>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c r="AO1322" s="32"/>
    </row>
    <row r="1323" spans="1:41" ht="12" customHeight="1">
      <c r="A1323" s="32"/>
      <c r="B1323" s="32"/>
      <c r="C1323" s="32"/>
      <c r="D1323" s="32"/>
      <c r="E1323" s="32"/>
      <c r="F1323" s="452"/>
      <c r="G1323" s="32"/>
      <c r="H1323" s="32"/>
      <c r="I1323" s="32"/>
      <c r="J1323" s="32"/>
      <c r="K1323" s="32"/>
      <c r="L1323" s="32"/>
      <c r="M1323" s="32"/>
      <c r="N1323" s="32"/>
      <c r="O1323" s="117"/>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c r="AO1323" s="32"/>
    </row>
    <row r="1324" spans="1:41" ht="12" customHeight="1">
      <c r="A1324" s="32"/>
      <c r="B1324" s="32"/>
      <c r="C1324" s="32"/>
      <c r="D1324" s="32"/>
      <c r="E1324" s="32"/>
      <c r="F1324" s="452"/>
      <c r="G1324" s="32"/>
      <c r="H1324" s="32"/>
      <c r="I1324" s="32"/>
      <c r="J1324" s="32"/>
      <c r="K1324" s="32"/>
      <c r="L1324" s="32"/>
      <c r="M1324" s="32"/>
      <c r="N1324" s="32"/>
      <c r="O1324" s="117"/>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c r="AO1324" s="32"/>
    </row>
    <row r="1325" spans="1:41" ht="12" customHeight="1">
      <c r="A1325" s="32"/>
      <c r="B1325" s="32"/>
      <c r="C1325" s="32"/>
      <c r="D1325" s="32"/>
      <c r="E1325" s="32"/>
      <c r="F1325" s="452"/>
      <c r="G1325" s="32"/>
      <c r="H1325" s="32"/>
      <c r="I1325" s="32"/>
      <c r="J1325" s="32"/>
      <c r="K1325" s="32"/>
      <c r="L1325" s="32"/>
      <c r="M1325" s="32"/>
      <c r="N1325" s="32"/>
      <c r="O1325" s="117"/>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c r="AO1325" s="32"/>
    </row>
    <row r="1326" spans="1:41" ht="12" customHeight="1">
      <c r="A1326" s="32"/>
      <c r="B1326" s="32"/>
      <c r="C1326" s="32"/>
      <c r="D1326" s="32"/>
      <c r="E1326" s="32"/>
      <c r="F1326" s="452"/>
      <c r="G1326" s="32"/>
      <c r="H1326" s="32"/>
      <c r="I1326" s="32"/>
      <c r="J1326" s="32"/>
      <c r="K1326" s="32"/>
      <c r="L1326" s="32"/>
      <c r="M1326" s="32"/>
      <c r="N1326" s="32"/>
      <c r="O1326" s="117"/>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c r="AO1326" s="32"/>
    </row>
    <row r="1327" spans="1:41" ht="12" customHeight="1">
      <c r="A1327" s="32"/>
      <c r="B1327" s="32"/>
      <c r="C1327" s="32"/>
      <c r="D1327" s="32"/>
      <c r="E1327" s="32"/>
      <c r="F1327" s="452"/>
      <c r="G1327" s="32"/>
      <c r="H1327" s="32"/>
      <c r="I1327" s="32"/>
      <c r="J1327" s="32"/>
      <c r="K1327" s="32"/>
      <c r="L1327" s="32"/>
      <c r="M1327" s="32"/>
      <c r="N1327" s="32"/>
      <c r="O1327" s="117"/>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c r="AO1327" s="32"/>
    </row>
    <row r="1328" spans="1:41" ht="12" customHeight="1">
      <c r="A1328" s="32"/>
      <c r="B1328" s="32"/>
      <c r="C1328" s="32"/>
      <c r="D1328" s="32"/>
      <c r="E1328" s="32"/>
      <c r="F1328" s="452"/>
      <c r="G1328" s="32"/>
      <c r="H1328" s="32"/>
      <c r="I1328" s="32"/>
      <c r="J1328" s="32"/>
      <c r="K1328" s="32"/>
      <c r="L1328" s="32"/>
      <c r="M1328" s="32"/>
      <c r="N1328" s="32"/>
      <c r="O1328" s="117"/>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c r="AO1328" s="32"/>
    </row>
    <row r="1329" spans="1:41" ht="12" customHeight="1">
      <c r="A1329" s="32"/>
      <c r="B1329" s="32"/>
      <c r="C1329" s="32"/>
      <c r="D1329" s="32"/>
      <c r="E1329" s="32"/>
      <c r="F1329" s="452"/>
      <c r="G1329" s="32"/>
      <c r="H1329" s="32"/>
      <c r="I1329" s="32"/>
      <c r="J1329" s="32"/>
      <c r="K1329" s="32"/>
      <c r="L1329" s="32"/>
      <c r="M1329" s="32"/>
      <c r="N1329" s="32"/>
      <c r="O1329" s="117"/>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c r="AO1329" s="32"/>
    </row>
    <row r="1330" spans="1:41" ht="12" customHeight="1">
      <c r="A1330" s="32"/>
      <c r="B1330" s="32"/>
      <c r="C1330" s="32"/>
      <c r="D1330" s="32"/>
      <c r="E1330" s="32"/>
      <c r="F1330" s="452"/>
      <c r="G1330" s="32"/>
      <c r="H1330" s="32"/>
      <c r="I1330" s="32"/>
      <c r="J1330" s="32"/>
      <c r="K1330" s="32"/>
      <c r="L1330" s="32"/>
      <c r="M1330" s="32"/>
      <c r="N1330" s="32"/>
      <c r="O1330" s="117"/>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c r="AO1330" s="32"/>
    </row>
    <row r="1331" spans="1:41" ht="12" customHeight="1">
      <c r="A1331" s="32"/>
      <c r="B1331" s="32"/>
      <c r="C1331" s="32"/>
      <c r="D1331" s="32"/>
      <c r="E1331" s="32"/>
      <c r="F1331" s="452"/>
      <c r="G1331" s="32"/>
      <c r="H1331" s="32"/>
      <c r="I1331" s="32"/>
      <c r="J1331" s="32"/>
      <c r="K1331" s="32"/>
      <c r="L1331" s="32"/>
      <c r="M1331" s="32"/>
      <c r="N1331" s="32"/>
      <c r="O1331" s="117"/>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c r="AO1331" s="32"/>
    </row>
    <row r="1332" spans="1:41" ht="12" customHeight="1">
      <c r="A1332" s="32"/>
      <c r="B1332" s="32"/>
      <c r="C1332" s="32"/>
      <c r="D1332" s="32"/>
      <c r="E1332" s="32"/>
      <c r="F1332" s="452"/>
      <c r="G1332" s="32"/>
      <c r="H1332" s="32"/>
      <c r="I1332" s="32"/>
      <c r="J1332" s="32"/>
      <c r="K1332" s="32"/>
      <c r="L1332" s="32"/>
      <c r="M1332" s="32"/>
      <c r="N1332" s="32"/>
      <c r="O1332" s="117"/>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c r="AO1332" s="32"/>
    </row>
    <row r="1333" spans="1:41" ht="12" customHeight="1">
      <c r="A1333" s="32"/>
      <c r="B1333" s="32"/>
      <c r="C1333" s="32"/>
      <c r="D1333" s="32"/>
      <c r="E1333" s="32"/>
      <c r="F1333" s="452"/>
      <c r="G1333" s="32"/>
      <c r="H1333" s="32"/>
      <c r="I1333" s="32"/>
      <c r="J1333" s="32"/>
      <c r="K1333" s="32"/>
      <c r="L1333" s="32"/>
      <c r="M1333" s="32"/>
      <c r="N1333" s="32"/>
      <c r="O1333" s="117"/>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c r="AO1333" s="32"/>
    </row>
    <row r="1334" spans="1:41" ht="12" customHeight="1">
      <c r="A1334" s="32"/>
      <c r="B1334" s="32"/>
      <c r="C1334" s="32"/>
      <c r="D1334" s="32"/>
      <c r="E1334" s="32"/>
      <c r="F1334" s="452"/>
      <c r="G1334" s="32"/>
      <c r="H1334" s="32"/>
      <c r="I1334" s="32"/>
      <c r="J1334" s="32"/>
      <c r="K1334" s="32"/>
      <c r="L1334" s="32"/>
      <c r="M1334" s="32"/>
      <c r="N1334" s="32"/>
      <c r="O1334" s="117"/>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c r="AO1334" s="32"/>
    </row>
    <row r="1335" spans="1:41" ht="12" customHeight="1">
      <c r="A1335" s="32"/>
      <c r="B1335" s="32"/>
      <c r="C1335" s="32"/>
      <c r="D1335" s="32"/>
      <c r="E1335" s="32"/>
      <c r="F1335" s="452"/>
      <c r="G1335" s="32"/>
      <c r="H1335" s="32"/>
      <c r="I1335" s="32"/>
      <c r="J1335" s="32"/>
      <c r="K1335" s="32"/>
      <c r="L1335" s="32"/>
      <c r="M1335" s="32"/>
      <c r="N1335" s="32"/>
      <c r="O1335" s="117"/>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c r="AO1335" s="32"/>
    </row>
    <row r="1336" spans="1:41" ht="12" customHeight="1">
      <c r="A1336" s="32"/>
      <c r="B1336" s="32"/>
      <c r="C1336" s="32"/>
      <c r="D1336" s="32"/>
      <c r="E1336" s="32"/>
      <c r="F1336" s="452"/>
      <c r="G1336" s="32"/>
      <c r="H1336" s="32"/>
      <c r="I1336" s="32"/>
      <c r="J1336" s="32"/>
      <c r="K1336" s="32"/>
      <c r="L1336" s="32"/>
      <c r="M1336" s="32"/>
      <c r="N1336" s="32"/>
      <c r="O1336" s="117"/>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c r="AO1336" s="32"/>
    </row>
    <row r="1337" spans="1:41" ht="12" customHeight="1">
      <c r="A1337" s="32"/>
      <c r="B1337" s="32"/>
      <c r="C1337" s="32"/>
      <c r="D1337" s="32"/>
      <c r="E1337" s="32"/>
      <c r="F1337" s="452"/>
      <c r="G1337" s="32"/>
      <c r="H1337" s="32"/>
      <c r="I1337" s="32"/>
      <c r="J1337" s="32"/>
      <c r="K1337" s="32"/>
      <c r="L1337" s="32"/>
      <c r="M1337" s="32"/>
      <c r="N1337" s="32"/>
      <c r="O1337" s="117"/>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c r="AO1337" s="32"/>
    </row>
    <row r="1338" spans="1:41" ht="12" customHeight="1">
      <c r="A1338" s="32"/>
      <c r="B1338" s="32"/>
      <c r="C1338" s="32"/>
      <c r="D1338" s="32"/>
      <c r="E1338" s="32"/>
      <c r="F1338" s="452"/>
      <c r="G1338" s="32"/>
      <c r="H1338" s="32"/>
      <c r="I1338" s="32"/>
      <c r="J1338" s="32"/>
      <c r="K1338" s="32"/>
      <c r="L1338" s="32"/>
      <c r="M1338" s="32"/>
      <c r="N1338" s="32"/>
      <c r="O1338" s="117"/>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c r="AO1338" s="32"/>
    </row>
    <row r="1339" spans="1:41" ht="12" customHeight="1">
      <c r="A1339" s="32"/>
      <c r="B1339" s="32"/>
      <c r="C1339" s="32"/>
      <c r="D1339" s="32"/>
      <c r="E1339" s="32"/>
      <c r="F1339" s="452"/>
      <c r="G1339" s="32"/>
      <c r="H1339" s="32"/>
      <c r="I1339" s="32"/>
      <c r="J1339" s="32"/>
      <c r="K1339" s="32"/>
      <c r="L1339" s="32"/>
      <c r="M1339" s="32"/>
      <c r="N1339" s="32"/>
      <c r="O1339" s="117"/>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c r="AO1339" s="32"/>
    </row>
    <row r="1340" spans="1:41" ht="12" customHeight="1">
      <c r="A1340" s="32"/>
      <c r="B1340" s="32"/>
      <c r="C1340" s="32"/>
      <c r="D1340" s="32"/>
      <c r="E1340" s="32"/>
      <c r="F1340" s="452"/>
      <c r="G1340" s="32"/>
      <c r="H1340" s="32"/>
      <c r="I1340" s="32"/>
      <c r="J1340" s="32"/>
      <c r="K1340" s="32"/>
      <c r="L1340" s="32"/>
      <c r="M1340" s="32"/>
      <c r="N1340" s="32"/>
      <c r="O1340" s="117"/>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c r="AO1340" s="32"/>
    </row>
    <row r="1341" spans="1:41" ht="12" customHeight="1">
      <c r="A1341" s="32"/>
      <c r="B1341" s="32"/>
      <c r="C1341" s="32"/>
      <c r="D1341" s="32"/>
      <c r="E1341" s="32"/>
      <c r="F1341" s="452"/>
      <c r="G1341" s="32"/>
      <c r="H1341" s="32"/>
      <c r="I1341" s="32"/>
      <c r="J1341" s="32"/>
      <c r="K1341" s="32"/>
      <c r="L1341" s="32"/>
      <c r="M1341" s="32"/>
      <c r="N1341" s="32"/>
      <c r="O1341" s="117"/>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c r="AO1341" s="32"/>
    </row>
    <row r="1342" spans="1:41" ht="12" customHeight="1">
      <c r="A1342" s="32"/>
      <c r="B1342" s="32"/>
      <c r="C1342" s="32"/>
      <c r="D1342" s="32"/>
      <c r="E1342" s="32"/>
      <c r="F1342" s="452"/>
      <c r="G1342" s="32"/>
      <c r="H1342" s="32"/>
      <c r="I1342" s="32"/>
      <c r="J1342" s="32"/>
      <c r="K1342" s="32"/>
      <c r="L1342" s="32"/>
      <c r="M1342" s="32"/>
      <c r="N1342" s="32"/>
      <c r="O1342" s="117"/>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c r="AO1342" s="32"/>
    </row>
    <row r="1343" spans="1:41" ht="12" customHeight="1">
      <c r="A1343" s="32"/>
      <c r="B1343" s="32"/>
      <c r="C1343" s="32"/>
      <c r="D1343" s="32"/>
      <c r="E1343" s="32"/>
      <c r="F1343" s="452"/>
      <c r="G1343" s="32"/>
      <c r="H1343" s="32"/>
      <c r="I1343" s="32"/>
      <c r="J1343" s="32"/>
      <c r="K1343" s="32"/>
      <c r="L1343" s="32"/>
      <c r="M1343" s="32"/>
      <c r="N1343" s="32"/>
      <c r="O1343" s="117"/>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c r="AO1343" s="32"/>
    </row>
    <row r="1344" spans="1:41" ht="12" customHeight="1">
      <c r="A1344" s="32"/>
      <c r="B1344" s="32"/>
      <c r="C1344" s="32"/>
      <c r="D1344" s="32"/>
      <c r="E1344" s="32"/>
      <c r="F1344" s="452"/>
      <c r="G1344" s="32"/>
      <c r="H1344" s="32"/>
      <c r="I1344" s="32"/>
      <c r="J1344" s="32"/>
      <c r="K1344" s="32"/>
      <c r="L1344" s="32"/>
      <c r="M1344" s="32"/>
      <c r="N1344" s="32"/>
      <c r="O1344" s="117"/>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c r="AO1344" s="32"/>
    </row>
    <row r="1345" spans="1:41" ht="12" customHeight="1">
      <c r="A1345" s="32"/>
      <c r="B1345" s="32"/>
      <c r="C1345" s="32"/>
      <c r="D1345" s="32"/>
      <c r="E1345" s="32"/>
      <c r="F1345" s="452"/>
      <c r="G1345" s="32"/>
      <c r="H1345" s="32"/>
      <c r="I1345" s="32"/>
      <c r="J1345" s="32"/>
      <c r="K1345" s="32"/>
      <c r="L1345" s="32"/>
      <c r="M1345" s="32"/>
      <c r="N1345" s="32"/>
      <c r="O1345" s="117"/>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c r="AO1345" s="32"/>
    </row>
    <row r="1346" spans="1:41" ht="12" customHeight="1">
      <c r="A1346" s="32"/>
      <c r="B1346" s="32"/>
      <c r="C1346" s="32"/>
      <c r="D1346" s="32"/>
      <c r="E1346" s="32"/>
      <c r="F1346" s="452"/>
      <c r="G1346" s="32"/>
      <c r="H1346" s="32"/>
      <c r="I1346" s="32"/>
      <c r="J1346" s="32"/>
      <c r="K1346" s="32"/>
      <c r="L1346" s="32"/>
      <c r="M1346" s="32"/>
      <c r="N1346" s="32"/>
      <c r="O1346" s="117"/>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c r="AO1346" s="32"/>
    </row>
    <row r="1347" spans="1:41" ht="12" customHeight="1">
      <c r="A1347" s="32"/>
      <c r="B1347" s="32"/>
      <c r="C1347" s="32"/>
      <c r="D1347" s="32"/>
      <c r="E1347" s="32"/>
      <c r="F1347" s="452"/>
      <c r="G1347" s="32"/>
      <c r="H1347" s="32"/>
      <c r="I1347" s="32"/>
      <c r="J1347" s="32"/>
      <c r="K1347" s="32"/>
      <c r="L1347" s="32"/>
      <c r="M1347" s="32"/>
      <c r="N1347" s="32"/>
      <c r="O1347" s="117"/>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c r="AO1347" s="32"/>
    </row>
    <row r="1348" spans="1:41" ht="12" customHeight="1">
      <c r="A1348" s="32"/>
      <c r="B1348" s="32"/>
      <c r="C1348" s="32"/>
      <c r="D1348" s="32"/>
      <c r="E1348" s="32"/>
      <c r="F1348" s="452"/>
      <c r="G1348" s="32"/>
      <c r="H1348" s="32"/>
      <c r="I1348" s="32"/>
      <c r="J1348" s="32"/>
      <c r="K1348" s="32"/>
      <c r="L1348" s="32"/>
      <c r="M1348" s="32"/>
      <c r="N1348" s="32"/>
      <c r="O1348" s="117"/>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c r="AO1348" s="32"/>
    </row>
    <row r="1349" spans="1:41" ht="12" customHeight="1">
      <c r="A1349" s="32"/>
      <c r="B1349" s="32"/>
      <c r="C1349" s="32"/>
      <c r="D1349" s="32"/>
      <c r="E1349" s="32"/>
      <c r="F1349" s="452"/>
      <c r="G1349" s="32"/>
      <c r="H1349" s="32"/>
      <c r="I1349" s="32"/>
      <c r="J1349" s="32"/>
      <c r="K1349" s="32"/>
      <c r="L1349" s="32"/>
      <c r="M1349" s="32"/>
      <c r="N1349" s="32"/>
      <c r="O1349" s="117"/>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c r="AO1349" s="32"/>
    </row>
    <row r="1350" spans="1:41" ht="12" customHeight="1">
      <c r="A1350" s="32"/>
      <c r="B1350" s="32"/>
      <c r="C1350" s="32"/>
      <c r="D1350" s="32"/>
      <c r="E1350" s="32"/>
      <c r="F1350" s="452"/>
      <c r="G1350" s="32"/>
      <c r="H1350" s="32"/>
      <c r="I1350" s="32"/>
      <c r="J1350" s="32"/>
      <c r="K1350" s="32"/>
      <c r="L1350" s="32"/>
      <c r="M1350" s="32"/>
      <c r="N1350" s="32"/>
      <c r="O1350" s="117"/>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c r="AO1350" s="32"/>
    </row>
    <row r="1351" spans="1:41" ht="12" customHeight="1">
      <c r="A1351" s="32"/>
      <c r="B1351" s="32"/>
      <c r="C1351" s="32"/>
      <c r="D1351" s="32"/>
      <c r="E1351" s="32"/>
      <c r="F1351" s="452"/>
      <c r="G1351" s="32"/>
      <c r="H1351" s="32"/>
      <c r="I1351" s="32"/>
      <c r="J1351" s="32"/>
      <c r="K1351" s="32"/>
      <c r="L1351" s="32"/>
      <c r="M1351" s="32"/>
      <c r="N1351" s="32"/>
      <c r="O1351" s="117"/>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c r="AO1351" s="32"/>
    </row>
    <row r="1352" spans="1:41" ht="12" customHeight="1">
      <c r="A1352" s="32"/>
      <c r="B1352" s="32"/>
      <c r="C1352" s="32"/>
      <c r="D1352" s="32"/>
      <c r="E1352" s="32"/>
      <c r="F1352" s="452"/>
      <c r="G1352" s="32"/>
      <c r="H1352" s="32"/>
      <c r="I1352" s="32"/>
      <c r="J1352" s="32"/>
      <c r="K1352" s="32"/>
      <c r="L1352" s="32"/>
      <c r="M1352" s="32"/>
      <c r="N1352" s="32"/>
      <c r="O1352" s="117"/>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c r="AO1352" s="32"/>
    </row>
    <row r="1353" spans="1:41" ht="12" customHeight="1">
      <c r="A1353" s="32"/>
      <c r="B1353" s="32"/>
      <c r="C1353" s="32"/>
      <c r="D1353" s="32"/>
      <c r="E1353" s="32"/>
      <c r="F1353" s="452"/>
      <c r="G1353" s="32"/>
      <c r="H1353" s="32"/>
      <c r="I1353" s="32"/>
      <c r="J1353" s="32"/>
      <c r="K1353" s="32"/>
      <c r="L1353" s="32"/>
      <c r="M1353" s="32"/>
      <c r="N1353" s="32"/>
      <c r="O1353" s="117"/>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c r="AO1353" s="32"/>
    </row>
    <row r="1354" spans="1:41" ht="12" customHeight="1">
      <c r="A1354" s="32"/>
      <c r="B1354" s="32"/>
      <c r="C1354" s="32"/>
      <c r="D1354" s="32"/>
      <c r="E1354" s="32"/>
      <c r="F1354" s="452"/>
      <c r="G1354" s="32"/>
      <c r="H1354" s="32"/>
      <c r="I1354" s="32"/>
      <c r="J1354" s="32"/>
      <c r="K1354" s="32"/>
      <c r="L1354" s="32"/>
      <c r="M1354" s="32"/>
      <c r="N1354" s="32"/>
      <c r="O1354" s="117"/>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c r="AO1354" s="32"/>
    </row>
    <row r="1355" spans="1:41" ht="12" customHeight="1">
      <c r="A1355" s="32"/>
      <c r="B1355" s="32"/>
      <c r="C1355" s="32"/>
      <c r="D1355" s="32"/>
      <c r="E1355" s="32"/>
      <c r="F1355" s="452"/>
      <c r="G1355" s="32"/>
      <c r="H1355" s="32"/>
      <c r="I1355" s="32"/>
      <c r="J1355" s="32"/>
      <c r="K1355" s="32"/>
      <c r="L1355" s="32"/>
      <c r="M1355" s="32"/>
      <c r="N1355" s="32"/>
      <c r="O1355" s="117"/>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c r="AO1355" s="32"/>
    </row>
    <row r="1356" spans="1:41" ht="12" customHeight="1">
      <c r="A1356" s="32"/>
      <c r="B1356" s="32"/>
      <c r="C1356" s="32"/>
      <c r="D1356" s="32"/>
      <c r="E1356" s="32"/>
      <c r="F1356" s="452"/>
      <c r="G1356" s="32"/>
      <c r="H1356" s="32"/>
      <c r="I1356" s="32"/>
      <c r="J1356" s="32"/>
      <c r="K1356" s="32"/>
      <c r="L1356" s="32"/>
      <c r="M1356" s="32"/>
      <c r="N1356" s="32"/>
      <c r="O1356" s="117"/>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c r="AO1356" s="32"/>
    </row>
    <row r="1357" spans="1:41" ht="12" customHeight="1">
      <c r="A1357" s="32"/>
      <c r="B1357" s="32"/>
      <c r="C1357" s="32"/>
      <c r="D1357" s="32"/>
      <c r="E1357" s="32"/>
      <c r="F1357" s="452"/>
      <c r="G1357" s="32"/>
      <c r="H1357" s="32"/>
      <c r="I1357" s="32"/>
      <c r="J1357" s="32"/>
      <c r="K1357" s="32"/>
      <c r="L1357" s="32"/>
      <c r="M1357" s="32"/>
      <c r="N1357" s="32"/>
      <c r="O1357" s="117"/>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c r="AO1357" s="32"/>
    </row>
    <row r="1358" spans="1:41" ht="12" customHeight="1">
      <c r="A1358" s="32"/>
      <c r="B1358" s="32"/>
      <c r="C1358" s="32"/>
      <c r="D1358" s="32"/>
      <c r="E1358" s="32"/>
      <c r="F1358" s="452"/>
      <c r="G1358" s="32"/>
      <c r="H1358" s="32"/>
      <c r="I1358" s="32"/>
      <c r="J1358" s="32"/>
      <c r="K1358" s="32"/>
      <c r="L1358" s="32"/>
      <c r="M1358" s="32"/>
      <c r="N1358" s="32"/>
      <c r="O1358" s="117"/>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c r="AO1358" s="32"/>
    </row>
    <row r="1359" spans="1:41" ht="12" customHeight="1">
      <c r="A1359" s="32"/>
      <c r="B1359" s="32"/>
      <c r="C1359" s="32"/>
      <c r="D1359" s="32"/>
      <c r="E1359" s="32"/>
      <c r="F1359" s="452"/>
      <c r="G1359" s="32"/>
      <c r="H1359" s="32"/>
      <c r="I1359" s="32"/>
      <c r="J1359" s="32"/>
      <c r="K1359" s="32"/>
      <c r="L1359" s="32"/>
      <c r="M1359" s="32"/>
      <c r="N1359" s="32"/>
      <c r="O1359" s="117"/>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c r="AO1359" s="32"/>
    </row>
    <row r="1360" spans="1:41" ht="12" customHeight="1">
      <c r="A1360" s="32"/>
      <c r="B1360" s="32"/>
      <c r="C1360" s="32"/>
      <c r="D1360" s="32"/>
      <c r="E1360" s="32"/>
      <c r="F1360" s="452"/>
      <c r="G1360" s="32"/>
      <c r="H1360" s="32"/>
      <c r="I1360" s="32"/>
      <c r="J1360" s="32"/>
      <c r="K1360" s="32"/>
      <c r="L1360" s="32"/>
      <c r="M1360" s="32"/>
      <c r="N1360" s="32"/>
      <c r="O1360" s="117"/>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c r="AO1360" s="32"/>
    </row>
    <row r="1361" spans="1:41" ht="12" customHeight="1">
      <c r="A1361" s="32"/>
      <c r="B1361" s="32"/>
      <c r="C1361" s="32"/>
      <c r="D1361" s="32"/>
      <c r="E1361" s="32"/>
      <c r="F1361" s="452"/>
      <c r="G1361" s="32"/>
      <c r="H1361" s="32"/>
      <c r="I1361" s="32"/>
      <c r="J1361" s="32"/>
      <c r="K1361" s="32"/>
      <c r="L1361" s="32"/>
      <c r="M1361" s="32"/>
      <c r="N1361" s="32"/>
      <c r="O1361" s="117"/>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c r="AO1361" s="32"/>
    </row>
    <row r="1362" spans="1:41" ht="12" customHeight="1">
      <c r="A1362" s="32"/>
      <c r="B1362" s="32"/>
      <c r="C1362" s="32"/>
      <c r="D1362" s="32"/>
      <c r="E1362" s="32"/>
      <c r="F1362" s="452"/>
      <c r="G1362" s="32"/>
      <c r="H1362" s="32"/>
      <c r="I1362" s="32"/>
      <c r="J1362" s="32"/>
      <c r="K1362" s="32"/>
      <c r="L1362" s="32"/>
      <c r="M1362" s="32"/>
      <c r="N1362" s="32"/>
      <c r="O1362" s="117"/>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c r="AO1362" s="32"/>
    </row>
    <row r="1363" spans="1:41" ht="12" customHeight="1">
      <c r="A1363" s="32"/>
      <c r="B1363" s="32"/>
      <c r="C1363" s="32"/>
      <c r="D1363" s="32"/>
      <c r="E1363" s="32"/>
      <c r="F1363" s="452"/>
      <c r="G1363" s="32"/>
      <c r="H1363" s="32"/>
      <c r="I1363" s="32"/>
      <c r="J1363" s="32"/>
      <c r="K1363" s="32"/>
      <c r="L1363" s="32"/>
      <c r="M1363" s="32"/>
      <c r="N1363" s="32"/>
      <c r="O1363" s="117"/>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c r="AO1363" s="32"/>
    </row>
    <row r="1364" spans="1:41" ht="12" customHeight="1">
      <c r="A1364" s="32"/>
      <c r="B1364" s="32"/>
      <c r="C1364" s="32"/>
      <c r="D1364" s="32"/>
      <c r="E1364" s="32"/>
      <c r="F1364" s="452"/>
      <c r="G1364" s="32"/>
      <c r="H1364" s="32"/>
      <c r="I1364" s="32"/>
      <c r="J1364" s="32"/>
      <c r="K1364" s="32"/>
      <c r="L1364" s="32"/>
      <c r="M1364" s="32"/>
      <c r="N1364" s="32"/>
      <c r="O1364" s="117"/>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c r="AO1364" s="32"/>
    </row>
    <row r="1365" spans="1:41" ht="12" customHeight="1">
      <c r="A1365" s="32"/>
      <c r="B1365" s="32"/>
      <c r="C1365" s="32"/>
      <c r="D1365" s="32"/>
      <c r="E1365" s="32"/>
      <c r="F1365" s="452"/>
      <c r="G1365" s="32"/>
      <c r="H1365" s="32"/>
      <c r="I1365" s="32"/>
      <c r="J1365" s="32"/>
      <c r="K1365" s="32"/>
      <c r="L1365" s="32"/>
      <c r="M1365" s="32"/>
      <c r="N1365" s="32"/>
      <c r="O1365" s="117"/>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c r="AO1365" s="32"/>
    </row>
    <row r="1366" spans="1:41" ht="12" customHeight="1">
      <c r="A1366" s="32"/>
      <c r="B1366" s="32"/>
      <c r="C1366" s="32"/>
      <c r="D1366" s="32"/>
      <c r="E1366" s="32"/>
      <c r="F1366" s="452"/>
      <c r="G1366" s="32"/>
      <c r="H1366" s="32"/>
      <c r="I1366" s="32"/>
      <c r="J1366" s="32"/>
      <c r="K1366" s="32"/>
      <c r="L1366" s="32"/>
      <c r="M1366" s="32"/>
      <c r="N1366" s="32"/>
      <c r="O1366" s="117"/>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c r="AO1366" s="32"/>
    </row>
    <row r="1367" spans="1:41" ht="12" customHeight="1">
      <c r="A1367" s="32"/>
      <c r="B1367" s="32"/>
      <c r="C1367" s="32"/>
      <c r="D1367" s="32"/>
      <c r="E1367" s="32"/>
      <c r="F1367" s="452"/>
      <c r="G1367" s="32"/>
      <c r="H1367" s="32"/>
      <c r="I1367" s="32"/>
      <c r="J1367" s="32"/>
      <c r="K1367" s="32"/>
      <c r="L1367" s="32"/>
      <c r="M1367" s="32"/>
      <c r="N1367" s="32"/>
      <c r="O1367" s="117"/>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c r="AO1367" s="32"/>
    </row>
    <row r="1368" spans="1:41" ht="12" customHeight="1">
      <c r="A1368" s="32"/>
      <c r="B1368" s="32"/>
      <c r="C1368" s="32"/>
      <c r="D1368" s="32"/>
      <c r="E1368" s="32"/>
      <c r="F1368" s="452"/>
      <c r="G1368" s="32"/>
      <c r="H1368" s="32"/>
      <c r="I1368" s="32"/>
      <c r="J1368" s="32"/>
      <c r="K1368" s="32"/>
      <c r="L1368" s="32"/>
      <c r="M1368" s="32"/>
      <c r="N1368" s="32"/>
      <c r="O1368" s="117"/>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c r="AO1368" s="32"/>
    </row>
    <row r="1369" spans="1:41" ht="12" customHeight="1">
      <c r="A1369" s="32"/>
      <c r="B1369" s="32"/>
      <c r="C1369" s="32"/>
      <c r="D1369" s="32"/>
      <c r="E1369" s="32"/>
      <c r="F1369" s="452"/>
      <c r="G1369" s="32"/>
      <c r="H1369" s="32"/>
      <c r="I1369" s="32"/>
      <c r="J1369" s="32"/>
      <c r="K1369" s="32"/>
      <c r="L1369" s="32"/>
      <c r="M1369" s="32"/>
      <c r="N1369" s="32"/>
      <c r="O1369" s="117"/>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c r="AO1369" s="32"/>
    </row>
    <row r="1370" spans="1:41" ht="12" customHeight="1">
      <c r="A1370" s="32"/>
      <c r="B1370" s="32"/>
      <c r="C1370" s="32"/>
      <c r="D1370" s="32"/>
      <c r="E1370" s="32"/>
      <c r="F1370" s="452"/>
      <c r="G1370" s="32"/>
      <c r="H1370" s="32"/>
      <c r="I1370" s="32"/>
      <c r="J1370" s="32"/>
      <c r="K1370" s="32"/>
      <c r="L1370" s="32"/>
      <c r="M1370" s="32"/>
      <c r="N1370" s="32"/>
      <c r="O1370" s="117"/>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c r="AO1370" s="32"/>
    </row>
    <row r="1371" spans="1:41" ht="12" customHeight="1">
      <c r="A1371" s="32"/>
      <c r="B1371" s="32"/>
      <c r="C1371" s="32"/>
      <c r="D1371" s="32"/>
      <c r="E1371" s="32"/>
      <c r="F1371" s="452"/>
      <c r="G1371" s="32"/>
      <c r="H1371" s="32"/>
      <c r="I1371" s="32"/>
      <c r="J1371" s="32"/>
      <c r="K1371" s="32"/>
      <c r="L1371" s="32"/>
      <c r="M1371" s="32"/>
      <c r="N1371" s="32"/>
      <c r="O1371" s="117"/>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c r="AO1371" s="32"/>
    </row>
    <row r="1372" spans="1:41" ht="12" customHeight="1">
      <c r="A1372" s="32"/>
      <c r="B1372" s="32"/>
      <c r="C1372" s="32"/>
      <c r="D1372" s="32"/>
      <c r="E1372" s="32"/>
      <c r="F1372" s="452"/>
      <c r="G1372" s="32"/>
      <c r="H1372" s="32"/>
      <c r="I1372" s="32"/>
      <c r="J1372" s="32"/>
      <c r="K1372" s="32"/>
      <c r="L1372" s="32"/>
      <c r="M1372" s="32"/>
      <c r="N1372" s="32"/>
      <c r="O1372" s="117"/>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c r="AO1372" s="32"/>
    </row>
    <row r="1373" spans="1:41" ht="12" customHeight="1">
      <c r="A1373" s="32"/>
      <c r="B1373" s="32"/>
      <c r="C1373" s="32"/>
      <c r="D1373" s="32"/>
      <c r="E1373" s="32"/>
      <c r="F1373" s="452"/>
      <c r="G1373" s="32"/>
      <c r="H1373" s="32"/>
      <c r="I1373" s="32"/>
      <c r="J1373" s="32"/>
      <c r="K1373" s="32"/>
      <c r="L1373" s="32"/>
      <c r="M1373" s="32"/>
      <c r="N1373" s="32"/>
      <c r="O1373" s="117"/>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c r="AO1373" s="32"/>
    </row>
    <row r="1374" spans="1:41" ht="12" customHeight="1">
      <c r="A1374" s="32"/>
      <c r="B1374" s="32"/>
      <c r="C1374" s="32"/>
      <c r="D1374" s="32"/>
      <c r="E1374" s="32"/>
      <c r="F1374" s="452"/>
      <c r="G1374" s="32"/>
      <c r="H1374" s="32"/>
      <c r="I1374" s="32"/>
      <c r="J1374" s="32"/>
      <c r="K1374" s="32"/>
      <c r="L1374" s="32"/>
      <c r="M1374" s="32"/>
      <c r="N1374" s="32"/>
      <c r="O1374" s="117"/>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c r="AO1374" s="32"/>
    </row>
    <row r="1375" spans="1:41" ht="12" customHeight="1">
      <c r="A1375" s="32"/>
      <c r="B1375" s="32"/>
      <c r="C1375" s="32"/>
      <c r="D1375" s="32"/>
      <c r="E1375" s="32"/>
      <c r="F1375" s="452"/>
      <c r="G1375" s="32"/>
      <c r="H1375" s="32"/>
      <c r="I1375" s="32"/>
      <c r="J1375" s="32"/>
      <c r="K1375" s="32"/>
      <c r="L1375" s="32"/>
      <c r="M1375" s="32"/>
      <c r="N1375" s="32"/>
      <c r="O1375" s="117"/>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c r="AO1375" s="32"/>
    </row>
    <row r="1376" spans="1:41" ht="12" customHeight="1">
      <c r="A1376" s="32"/>
      <c r="B1376" s="32"/>
      <c r="C1376" s="32"/>
      <c r="D1376" s="32"/>
      <c r="E1376" s="32"/>
      <c r="F1376" s="452"/>
      <c r="G1376" s="32"/>
      <c r="H1376" s="32"/>
      <c r="I1376" s="32"/>
      <c r="J1376" s="32"/>
      <c r="K1376" s="32"/>
      <c r="L1376" s="32"/>
      <c r="M1376" s="32"/>
      <c r="N1376" s="32"/>
      <c r="O1376" s="117"/>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c r="AO1376" s="32"/>
    </row>
    <row r="1377" spans="1:41" ht="12" customHeight="1">
      <c r="A1377" s="32"/>
      <c r="B1377" s="32"/>
      <c r="C1377" s="32"/>
      <c r="D1377" s="32"/>
      <c r="E1377" s="32"/>
      <c r="F1377" s="452"/>
      <c r="G1377" s="32"/>
      <c r="H1377" s="32"/>
      <c r="I1377" s="32"/>
      <c r="J1377" s="32"/>
      <c r="K1377" s="32"/>
      <c r="L1377" s="32"/>
      <c r="M1377" s="32"/>
      <c r="N1377" s="32"/>
      <c r="O1377" s="117"/>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c r="AO1377" s="32"/>
    </row>
    <row r="1378" spans="1:41" ht="12" customHeight="1">
      <c r="A1378" s="32"/>
      <c r="B1378" s="32"/>
      <c r="C1378" s="32"/>
      <c r="D1378" s="32"/>
      <c r="E1378" s="32"/>
      <c r="F1378" s="452"/>
      <c r="G1378" s="32"/>
      <c r="H1378" s="32"/>
      <c r="I1378" s="32"/>
      <c r="J1378" s="32"/>
      <c r="K1378" s="32"/>
      <c r="L1378" s="32"/>
      <c r="M1378" s="32"/>
      <c r="N1378" s="32"/>
      <c r="O1378" s="117"/>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c r="AO1378" s="32"/>
    </row>
    <row r="1379" spans="1:41" ht="12" customHeight="1">
      <c r="A1379" s="32"/>
      <c r="B1379" s="32"/>
      <c r="C1379" s="32"/>
      <c r="D1379" s="32"/>
      <c r="E1379" s="32"/>
      <c r="F1379" s="452"/>
      <c r="G1379" s="32"/>
      <c r="H1379" s="32"/>
      <c r="I1379" s="32"/>
      <c r="J1379" s="32"/>
      <c r="K1379" s="32"/>
      <c r="L1379" s="32"/>
      <c r="M1379" s="32"/>
      <c r="N1379" s="32"/>
      <c r="O1379" s="117"/>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c r="AO1379" s="32"/>
    </row>
    <row r="1380" spans="1:41" ht="12" customHeight="1">
      <c r="A1380" s="32"/>
      <c r="B1380" s="32"/>
      <c r="C1380" s="32"/>
      <c r="D1380" s="32"/>
      <c r="E1380" s="32"/>
      <c r="F1380" s="452"/>
      <c r="G1380" s="32"/>
      <c r="H1380" s="32"/>
      <c r="I1380" s="32"/>
      <c r="J1380" s="32"/>
      <c r="K1380" s="32"/>
      <c r="L1380" s="32"/>
      <c r="M1380" s="32"/>
      <c r="N1380" s="32"/>
      <c r="O1380" s="117"/>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c r="AO1380" s="32"/>
    </row>
    <row r="1381" spans="1:41" ht="12" customHeight="1">
      <c r="A1381" s="32"/>
      <c r="B1381" s="32"/>
      <c r="C1381" s="32"/>
      <c r="D1381" s="32"/>
      <c r="E1381" s="32"/>
      <c r="F1381" s="452"/>
      <c r="G1381" s="32"/>
      <c r="H1381" s="32"/>
      <c r="I1381" s="32"/>
      <c r="J1381" s="32"/>
      <c r="K1381" s="32"/>
      <c r="L1381" s="32"/>
      <c r="M1381" s="32"/>
      <c r="N1381" s="32"/>
      <c r="O1381" s="117"/>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c r="AO1381" s="32"/>
    </row>
    <row r="1382" spans="1:41" ht="12" customHeight="1">
      <c r="A1382" s="32"/>
      <c r="B1382" s="32"/>
      <c r="C1382" s="32"/>
      <c r="D1382" s="32"/>
      <c r="E1382" s="32"/>
      <c r="F1382" s="452"/>
      <c r="G1382" s="32"/>
      <c r="H1382" s="32"/>
      <c r="I1382" s="32"/>
      <c r="J1382" s="32"/>
      <c r="K1382" s="32"/>
      <c r="L1382" s="32"/>
      <c r="M1382" s="32"/>
      <c r="N1382" s="32"/>
      <c r="O1382" s="117"/>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c r="AO1382" s="32"/>
    </row>
    <row r="1383" spans="1:41" ht="12" customHeight="1">
      <c r="A1383" s="32"/>
      <c r="B1383" s="32"/>
      <c r="C1383" s="32"/>
      <c r="D1383" s="32"/>
      <c r="E1383" s="32"/>
      <c r="F1383" s="452"/>
      <c r="G1383" s="32"/>
      <c r="H1383" s="32"/>
      <c r="I1383" s="32"/>
      <c r="J1383" s="32"/>
      <c r="K1383" s="32"/>
      <c r="L1383" s="32"/>
      <c r="M1383" s="32"/>
      <c r="N1383" s="32"/>
      <c r="O1383" s="117"/>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c r="AO1383" s="32"/>
    </row>
    <row r="1384" spans="1:41" ht="12" customHeight="1">
      <c r="A1384" s="32"/>
      <c r="B1384" s="32"/>
      <c r="C1384" s="32"/>
      <c r="D1384" s="32"/>
      <c r="E1384" s="32"/>
      <c r="F1384" s="452"/>
      <c r="G1384" s="32"/>
      <c r="H1384" s="32"/>
      <c r="I1384" s="32"/>
      <c r="J1384" s="32"/>
      <c r="K1384" s="32"/>
      <c r="L1384" s="32"/>
      <c r="M1384" s="32"/>
      <c r="N1384" s="32"/>
      <c r="O1384" s="117"/>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c r="AO1384" s="32"/>
    </row>
    <row r="1385" spans="1:41" ht="12" customHeight="1">
      <c r="A1385" s="32"/>
      <c r="B1385" s="32"/>
      <c r="C1385" s="32"/>
      <c r="D1385" s="32"/>
      <c r="E1385" s="32"/>
      <c r="F1385" s="452"/>
      <c r="G1385" s="32"/>
      <c r="H1385" s="32"/>
      <c r="I1385" s="32"/>
      <c r="J1385" s="32"/>
      <c r="K1385" s="32"/>
      <c r="L1385" s="32"/>
      <c r="M1385" s="32"/>
      <c r="N1385" s="32"/>
      <c r="O1385" s="117"/>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c r="AO1385" s="32"/>
    </row>
    <row r="1386" spans="1:41" ht="12" customHeight="1">
      <c r="A1386" s="32"/>
      <c r="B1386" s="32"/>
      <c r="C1386" s="32"/>
      <c r="D1386" s="32"/>
      <c r="E1386" s="32"/>
      <c r="F1386" s="452"/>
      <c r="G1386" s="32"/>
      <c r="H1386" s="32"/>
      <c r="I1386" s="32"/>
      <c r="J1386" s="32"/>
      <c r="K1386" s="32"/>
      <c r="L1386" s="32"/>
      <c r="M1386" s="32"/>
      <c r="N1386" s="32"/>
      <c r="O1386" s="117"/>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c r="AO1386" s="32"/>
    </row>
    <row r="1387" spans="1:41" ht="12" customHeight="1">
      <c r="A1387" s="32"/>
      <c r="B1387" s="32"/>
      <c r="C1387" s="32"/>
      <c r="D1387" s="32"/>
      <c r="E1387" s="32"/>
      <c r="F1387" s="452"/>
      <c r="G1387" s="32"/>
      <c r="H1387" s="32"/>
      <c r="I1387" s="32"/>
      <c r="J1387" s="32"/>
      <c r="K1387" s="32"/>
      <c r="L1387" s="32"/>
      <c r="M1387" s="32"/>
      <c r="N1387" s="32"/>
      <c r="O1387" s="117"/>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c r="AO1387" s="32"/>
    </row>
    <row r="1388" spans="1:41" ht="12" customHeight="1">
      <c r="A1388" s="32"/>
      <c r="B1388" s="32"/>
      <c r="C1388" s="32"/>
      <c r="D1388" s="32"/>
      <c r="E1388" s="32"/>
      <c r="F1388" s="452"/>
      <c r="G1388" s="32"/>
      <c r="H1388" s="32"/>
      <c r="I1388" s="32"/>
      <c r="J1388" s="32"/>
      <c r="K1388" s="32"/>
      <c r="L1388" s="32"/>
      <c r="M1388" s="32"/>
      <c r="N1388" s="32"/>
      <c r="O1388" s="117"/>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c r="AO1388" s="32"/>
    </row>
    <row r="1389" spans="1:41" ht="12" customHeight="1">
      <c r="A1389" s="32"/>
      <c r="B1389" s="32"/>
      <c r="C1389" s="32"/>
      <c r="D1389" s="32"/>
      <c r="E1389" s="32"/>
      <c r="F1389" s="452"/>
      <c r="G1389" s="32"/>
      <c r="H1389" s="32"/>
      <c r="I1389" s="32"/>
      <c r="J1389" s="32"/>
      <c r="K1389" s="32"/>
      <c r="L1389" s="32"/>
      <c r="M1389" s="32"/>
      <c r="N1389" s="32"/>
      <c r="O1389" s="117"/>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c r="AO1389" s="32"/>
    </row>
    <row r="1390" spans="1:41" ht="12" customHeight="1">
      <c r="A1390" s="32"/>
      <c r="B1390" s="32"/>
      <c r="C1390" s="32"/>
      <c r="D1390" s="32"/>
      <c r="E1390" s="32"/>
      <c r="F1390" s="452"/>
      <c r="G1390" s="32"/>
      <c r="H1390" s="32"/>
      <c r="I1390" s="32"/>
      <c r="J1390" s="32"/>
      <c r="K1390" s="32"/>
      <c r="L1390" s="32"/>
      <c r="M1390" s="32"/>
      <c r="N1390" s="32"/>
      <c r="O1390" s="117"/>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c r="AO1390" s="32"/>
    </row>
    <row r="1391" spans="1:41" ht="12" customHeight="1">
      <c r="A1391" s="32"/>
      <c r="B1391" s="32"/>
      <c r="C1391" s="32"/>
      <c r="D1391" s="32"/>
      <c r="E1391" s="32"/>
      <c r="F1391" s="452"/>
      <c r="G1391" s="32"/>
      <c r="H1391" s="32"/>
      <c r="I1391" s="32"/>
      <c r="J1391" s="32"/>
      <c r="K1391" s="32"/>
      <c r="L1391" s="32"/>
      <c r="M1391" s="32"/>
      <c r="N1391" s="32"/>
      <c r="O1391" s="117"/>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c r="AO1391" s="32"/>
    </row>
    <row r="1392" spans="1:41" ht="12" customHeight="1">
      <c r="A1392" s="32"/>
      <c r="B1392" s="32"/>
      <c r="C1392" s="32"/>
      <c r="D1392" s="32"/>
      <c r="E1392" s="32"/>
      <c r="F1392" s="452"/>
      <c r="G1392" s="32"/>
      <c r="H1392" s="32"/>
      <c r="I1392" s="32"/>
      <c r="J1392" s="32"/>
      <c r="K1392" s="32"/>
      <c r="L1392" s="32"/>
      <c r="M1392" s="32"/>
      <c r="N1392" s="32"/>
      <c r="O1392" s="117"/>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c r="AO1392" s="32"/>
    </row>
    <row r="1393" spans="1:41" ht="12" customHeight="1">
      <c r="A1393" s="32"/>
      <c r="B1393" s="32"/>
      <c r="C1393" s="32"/>
      <c r="D1393" s="32"/>
      <c r="E1393" s="32"/>
      <c r="F1393" s="452"/>
      <c r="G1393" s="32"/>
      <c r="H1393" s="32"/>
      <c r="I1393" s="32"/>
      <c r="J1393" s="32"/>
      <c r="K1393" s="32"/>
      <c r="L1393" s="32"/>
      <c r="M1393" s="32"/>
      <c r="N1393" s="32"/>
      <c r="O1393" s="117"/>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c r="AO1393" s="32"/>
    </row>
    <row r="1394" spans="1:41" ht="12" customHeight="1">
      <c r="A1394" s="32"/>
      <c r="B1394" s="32"/>
      <c r="C1394" s="32"/>
      <c r="D1394" s="32"/>
      <c r="E1394" s="32"/>
      <c r="F1394" s="452"/>
      <c r="G1394" s="32"/>
      <c r="H1394" s="32"/>
      <c r="I1394" s="32"/>
      <c r="J1394" s="32"/>
      <c r="K1394" s="32"/>
      <c r="L1394" s="32"/>
      <c r="M1394" s="32"/>
      <c r="N1394" s="32"/>
      <c r="O1394" s="117"/>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c r="AO1394" s="32"/>
    </row>
    <row r="1395" spans="1:41" ht="12" customHeight="1">
      <c r="A1395" s="32"/>
      <c r="B1395" s="32"/>
      <c r="C1395" s="32"/>
      <c r="D1395" s="32"/>
      <c r="E1395" s="32"/>
      <c r="F1395" s="452"/>
      <c r="G1395" s="32"/>
      <c r="H1395" s="32"/>
      <c r="I1395" s="32"/>
      <c r="J1395" s="32"/>
      <c r="K1395" s="32"/>
      <c r="L1395" s="32"/>
      <c r="M1395" s="32"/>
      <c r="N1395" s="32"/>
      <c r="O1395" s="117"/>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c r="AO1395" s="32"/>
    </row>
    <row r="1396" spans="1:41" ht="12" customHeight="1">
      <c r="A1396" s="32"/>
      <c r="B1396" s="32"/>
      <c r="C1396" s="32"/>
      <c r="D1396" s="32"/>
      <c r="E1396" s="32"/>
      <c r="F1396" s="452"/>
      <c r="G1396" s="32"/>
      <c r="H1396" s="32"/>
      <c r="I1396" s="32"/>
      <c r="J1396" s="32"/>
      <c r="K1396" s="32"/>
      <c r="L1396" s="32"/>
      <c r="M1396" s="32"/>
      <c r="N1396" s="32"/>
      <c r="O1396" s="117"/>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c r="AO1396" s="32"/>
    </row>
    <row r="1397" spans="1:41" ht="12" customHeight="1">
      <c r="A1397" s="32"/>
      <c r="B1397" s="32"/>
      <c r="C1397" s="32"/>
      <c r="D1397" s="32"/>
      <c r="E1397" s="32"/>
      <c r="F1397" s="452"/>
      <c r="G1397" s="32"/>
      <c r="H1397" s="32"/>
      <c r="I1397" s="32"/>
      <c r="J1397" s="32"/>
      <c r="K1397" s="32"/>
      <c r="L1397" s="32"/>
      <c r="M1397" s="32"/>
      <c r="N1397" s="32"/>
      <c r="O1397" s="117"/>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c r="AO1397" s="32"/>
    </row>
    <row r="1398" spans="1:41" ht="12" customHeight="1">
      <c r="A1398" s="32"/>
      <c r="B1398" s="32"/>
      <c r="C1398" s="32"/>
      <c r="D1398" s="32"/>
      <c r="E1398" s="32"/>
      <c r="F1398" s="452"/>
      <c r="G1398" s="32"/>
      <c r="H1398" s="32"/>
      <c r="I1398" s="32"/>
      <c r="J1398" s="32"/>
      <c r="K1398" s="32"/>
      <c r="L1398" s="32"/>
      <c r="M1398" s="32"/>
      <c r="N1398" s="32"/>
      <c r="O1398" s="117"/>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c r="AO1398" s="32"/>
    </row>
    <row r="1399" spans="1:41" ht="12" customHeight="1">
      <c r="A1399" s="32"/>
      <c r="B1399" s="32"/>
      <c r="C1399" s="32"/>
      <c r="D1399" s="32"/>
      <c r="E1399" s="32"/>
      <c r="F1399" s="452"/>
      <c r="G1399" s="32"/>
      <c r="H1399" s="32"/>
      <c r="I1399" s="32"/>
      <c r="J1399" s="32"/>
      <c r="K1399" s="32"/>
      <c r="L1399" s="32"/>
      <c r="M1399" s="32"/>
      <c r="N1399" s="32"/>
      <c r="O1399" s="117"/>
      <c r="P1399" s="32"/>
      <c r="Q1399" s="32"/>
      <c r="R1399" s="32"/>
      <c r="S1399" s="32"/>
      <c r="T1399" s="32"/>
      <c r="U1399" s="32"/>
      <c r="V1399" s="32"/>
      <c r="W1399" s="32"/>
      <c r="X1399" s="32"/>
      <c r="Y1399" s="32"/>
      <c r="Z1399" s="32"/>
      <c r="AA1399" s="32"/>
      <c r="AB1399" s="32"/>
      <c r="AC1399" s="32"/>
      <c r="AD1399" s="32"/>
      <c r="AE1399" s="32"/>
      <c r="AF1399" s="32"/>
      <c r="AG1399" s="32"/>
      <c r="AH1399" s="32"/>
      <c r="AI1399" s="32"/>
      <c r="AJ1399" s="32"/>
      <c r="AK1399" s="32"/>
      <c r="AL1399" s="32"/>
      <c r="AM1399" s="32"/>
      <c r="AN1399" s="32"/>
      <c r="AO1399" s="32"/>
    </row>
    <row r="1400" spans="1:41" ht="12" customHeight="1">
      <c r="A1400" s="32"/>
      <c r="B1400" s="32"/>
      <c r="C1400" s="32"/>
      <c r="D1400" s="32"/>
      <c r="E1400" s="32"/>
      <c r="F1400" s="452"/>
      <c r="G1400" s="32"/>
      <c r="H1400" s="32"/>
      <c r="I1400" s="32"/>
      <c r="J1400" s="32"/>
      <c r="K1400" s="32"/>
      <c r="L1400" s="32"/>
      <c r="M1400" s="32"/>
      <c r="N1400" s="32"/>
      <c r="O1400" s="117"/>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c r="AO1400" s="32"/>
    </row>
    <row r="1401" spans="1:41" ht="12" customHeight="1">
      <c r="A1401" s="32"/>
      <c r="B1401" s="32"/>
      <c r="C1401" s="32"/>
      <c r="D1401" s="32"/>
      <c r="E1401" s="32"/>
      <c r="F1401" s="452"/>
      <c r="G1401" s="32"/>
      <c r="H1401" s="32"/>
      <c r="I1401" s="32"/>
      <c r="J1401" s="32"/>
      <c r="K1401" s="32"/>
      <c r="L1401" s="32"/>
      <c r="M1401" s="32"/>
      <c r="N1401" s="32"/>
      <c r="O1401" s="117"/>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c r="AO1401" s="32"/>
    </row>
    <row r="1402" spans="1:41" ht="12" customHeight="1">
      <c r="A1402" s="32"/>
      <c r="B1402" s="32"/>
      <c r="C1402" s="32"/>
      <c r="D1402" s="32"/>
      <c r="E1402" s="32"/>
      <c r="F1402" s="452"/>
      <c r="G1402" s="32"/>
      <c r="H1402" s="32"/>
      <c r="I1402" s="32"/>
      <c r="J1402" s="32"/>
      <c r="K1402" s="32"/>
      <c r="L1402" s="32"/>
      <c r="M1402" s="32"/>
      <c r="N1402" s="32"/>
      <c r="O1402" s="117"/>
      <c r="P1402" s="32"/>
      <c r="Q1402" s="32"/>
      <c r="R1402" s="32"/>
      <c r="S1402" s="32"/>
      <c r="T1402" s="32"/>
      <c r="U1402" s="32"/>
      <c r="V1402" s="32"/>
      <c r="W1402" s="32"/>
      <c r="X1402" s="32"/>
      <c r="Y1402" s="32"/>
      <c r="Z1402" s="32"/>
      <c r="AA1402" s="32"/>
      <c r="AB1402" s="32"/>
      <c r="AC1402" s="32"/>
      <c r="AD1402" s="32"/>
      <c r="AE1402" s="32"/>
      <c r="AF1402" s="32"/>
      <c r="AG1402" s="32"/>
      <c r="AH1402" s="32"/>
      <c r="AI1402" s="32"/>
      <c r="AJ1402" s="32"/>
      <c r="AK1402" s="32"/>
      <c r="AL1402" s="32"/>
      <c r="AM1402" s="32"/>
      <c r="AN1402" s="32"/>
      <c r="AO1402" s="32"/>
    </row>
    <row r="1403" spans="1:41" ht="12" customHeight="1">
      <c r="A1403" s="32"/>
      <c r="B1403" s="32"/>
      <c r="C1403" s="32"/>
      <c r="D1403" s="32"/>
      <c r="E1403" s="32"/>
      <c r="F1403" s="452"/>
      <c r="G1403" s="32"/>
      <c r="H1403" s="32"/>
      <c r="I1403" s="32"/>
      <c r="J1403" s="32"/>
      <c r="K1403" s="32"/>
      <c r="L1403" s="32"/>
      <c r="M1403" s="32"/>
      <c r="N1403" s="32"/>
      <c r="O1403" s="117"/>
      <c r="P1403" s="32"/>
      <c r="Q1403" s="32"/>
      <c r="R1403" s="32"/>
      <c r="S1403" s="32"/>
      <c r="T1403" s="32"/>
      <c r="U1403" s="32"/>
      <c r="V1403" s="32"/>
      <c r="W1403" s="32"/>
      <c r="X1403" s="32"/>
      <c r="Y1403" s="32"/>
      <c r="Z1403" s="32"/>
      <c r="AA1403" s="32"/>
      <c r="AB1403" s="32"/>
      <c r="AC1403" s="32"/>
      <c r="AD1403" s="32"/>
      <c r="AE1403" s="32"/>
      <c r="AF1403" s="32"/>
      <c r="AG1403" s="32"/>
      <c r="AH1403" s="32"/>
      <c r="AI1403" s="32"/>
      <c r="AJ1403" s="32"/>
      <c r="AK1403" s="32"/>
      <c r="AL1403" s="32"/>
      <c r="AM1403" s="32"/>
      <c r="AN1403" s="32"/>
      <c r="AO1403" s="32"/>
    </row>
    <row r="1404" spans="1:41" ht="12" customHeight="1">
      <c r="A1404" s="32"/>
      <c r="B1404" s="32"/>
      <c r="C1404" s="32"/>
      <c r="D1404" s="32"/>
      <c r="E1404" s="32"/>
      <c r="F1404" s="452"/>
      <c r="G1404" s="32"/>
      <c r="H1404" s="32"/>
      <c r="I1404" s="32"/>
      <c r="J1404" s="32"/>
      <c r="K1404" s="32"/>
      <c r="L1404" s="32"/>
      <c r="M1404" s="32"/>
      <c r="N1404" s="32"/>
      <c r="O1404" s="117"/>
      <c r="P1404" s="32"/>
      <c r="Q1404" s="32"/>
      <c r="R1404" s="32"/>
      <c r="S1404" s="32"/>
      <c r="T1404" s="32"/>
      <c r="U1404" s="32"/>
      <c r="V1404" s="32"/>
      <c r="W1404" s="32"/>
      <c r="X1404" s="32"/>
      <c r="Y1404" s="32"/>
      <c r="Z1404" s="32"/>
      <c r="AA1404" s="32"/>
      <c r="AB1404" s="32"/>
      <c r="AC1404" s="32"/>
      <c r="AD1404" s="32"/>
      <c r="AE1404" s="32"/>
      <c r="AF1404" s="32"/>
      <c r="AG1404" s="32"/>
      <c r="AH1404" s="32"/>
      <c r="AI1404" s="32"/>
      <c r="AJ1404" s="32"/>
      <c r="AK1404" s="32"/>
      <c r="AL1404" s="32"/>
      <c r="AM1404" s="32"/>
      <c r="AN1404" s="32"/>
      <c r="AO1404" s="32"/>
    </row>
    <row r="1405" spans="1:41" ht="12" customHeight="1">
      <c r="A1405" s="32"/>
      <c r="B1405" s="32"/>
      <c r="C1405" s="32"/>
      <c r="D1405" s="32"/>
      <c r="E1405" s="32"/>
      <c r="F1405" s="452"/>
      <c r="G1405" s="32"/>
      <c r="H1405" s="32"/>
      <c r="I1405" s="32"/>
      <c r="J1405" s="32"/>
      <c r="K1405" s="32"/>
      <c r="L1405" s="32"/>
      <c r="M1405" s="32"/>
      <c r="N1405" s="32"/>
      <c r="O1405" s="117"/>
      <c r="P1405" s="32"/>
      <c r="Q1405" s="32"/>
      <c r="R1405" s="32"/>
      <c r="S1405" s="32"/>
      <c r="T1405" s="32"/>
      <c r="U1405" s="32"/>
      <c r="V1405" s="32"/>
      <c r="W1405" s="32"/>
      <c r="X1405" s="32"/>
      <c r="Y1405" s="32"/>
      <c r="Z1405" s="32"/>
      <c r="AA1405" s="32"/>
      <c r="AB1405" s="32"/>
      <c r="AC1405" s="32"/>
      <c r="AD1405" s="32"/>
      <c r="AE1405" s="32"/>
      <c r="AF1405" s="32"/>
      <c r="AG1405" s="32"/>
      <c r="AH1405" s="32"/>
      <c r="AI1405" s="32"/>
      <c r="AJ1405" s="32"/>
      <c r="AK1405" s="32"/>
      <c r="AL1405" s="32"/>
      <c r="AM1405" s="32"/>
      <c r="AN1405" s="32"/>
      <c r="AO1405" s="32"/>
    </row>
    <row r="1406" spans="1:41" ht="12" customHeight="1">
      <c r="A1406" s="32"/>
      <c r="B1406" s="32"/>
      <c r="C1406" s="32"/>
      <c r="D1406" s="32"/>
      <c r="E1406" s="32"/>
      <c r="F1406" s="452"/>
      <c r="G1406" s="32"/>
      <c r="H1406" s="32"/>
      <c r="I1406" s="32"/>
      <c r="J1406" s="32"/>
      <c r="K1406" s="32"/>
      <c r="L1406" s="32"/>
      <c r="M1406" s="32"/>
      <c r="N1406" s="32"/>
      <c r="O1406" s="117"/>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c r="AO1406" s="32"/>
    </row>
    <row r="1407" spans="1:41" ht="12" customHeight="1">
      <c r="A1407" s="32"/>
      <c r="B1407" s="32"/>
      <c r="C1407" s="32"/>
      <c r="D1407" s="32"/>
      <c r="E1407" s="32"/>
      <c r="F1407" s="452"/>
      <c r="G1407" s="32"/>
      <c r="H1407" s="32"/>
      <c r="I1407" s="32"/>
      <c r="J1407" s="32"/>
      <c r="K1407" s="32"/>
      <c r="L1407" s="32"/>
      <c r="M1407" s="32"/>
      <c r="N1407" s="32"/>
      <c r="O1407" s="117"/>
      <c r="P1407" s="32"/>
      <c r="Q1407" s="32"/>
      <c r="R1407" s="32"/>
      <c r="S1407" s="32"/>
      <c r="T1407" s="32"/>
      <c r="U1407" s="32"/>
      <c r="V1407" s="32"/>
      <c r="W1407" s="32"/>
      <c r="X1407" s="32"/>
      <c r="Y1407" s="32"/>
      <c r="Z1407" s="32"/>
      <c r="AA1407" s="32"/>
      <c r="AB1407" s="32"/>
      <c r="AC1407" s="32"/>
      <c r="AD1407" s="32"/>
      <c r="AE1407" s="32"/>
      <c r="AF1407" s="32"/>
      <c r="AG1407" s="32"/>
      <c r="AH1407" s="32"/>
      <c r="AI1407" s="32"/>
      <c r="AJ1407" s="32"/>
      <c r="AK1407" s="32"/>
      <c r="AL1407" s="32"/>
      <c r="AM1407" s="32"/>
      <c r="AN1407" s="32"/>
      <c r="AO1407" s="32"/>
    </row>
    <row r="1408" spans="1:41" ht="12" customHeight="1">
      <c r="A1408" s="32"/>
      <c r="B1408" s="32"/>
      <c r="C1408" s="32"/>
      <c r="D1408" s="32"/>
      <c r="E1408" s="32"/>
      <c r="F1408" s="452"/>
      <c r="G1408" s="32"/>
      <c r="H1408" s="32"/>
      <c r="I1408" s="32"/>
      <c r="J1408" s="32"/>
      <c r="K1408" s="32"/>
      <c r="L1408" s="32"/>
      <c r="M1408" s="32"/>
      <c r="N1408" s="32"/>
      <c r="O1408" s="117"/>
      <c r="P1408" s="32"/>
      <c r="Q1408" s="32"/>
      <c r="R1408" s="32"/>
      <c r="S1408" s="32"/>
      <c r="T1408" s="32"/>
      <c r="U1408" s="32"/>
      <c r="V1408" s="32"/>
      <c r="W1408" s="32"/>
      <c r="X1408" s="32"/>
      <c r="Y1408" s="32"/>
      <c r="Z1408" s="32"/>
      <c r="AA1408" s="32"/>
      <c r="AB1408" s="32"/>
      <c r="AC1408" s="32"/>
      <c r="AD1408" s="32"/>
      <c r="AE1408" s="32"/>
      <c r="AF1408" s="32"/>
      <c r="AG1408" s="32"/>
      <c r="AH1408" s="32"/>
      <c r="AI1408" s="32"/>
      <c r="AJ1408" s="32"/>
      <c r="AK1408" s="32"/>
      <c r="AL1408" s="32"/>
      <c r="AM1408" s="32"/>
      <c r="AN1408" s="32"/>
      <c r="AO1408" s="32"/>
    </row>
    <row r="1409" spans="1:41" ht="12" customHeight="1">
      <c r="A1409" s="32"/>
      <c r="B1409" s="32"/>
      <c r="C1409" s="32"/>
      <c r="D1409" s="32"/>
      <c r="E1409" s="32"/>
      <c r="F1409" s="452"/>
      <c r="G1409" s="32"/>
      <c r="H1409" s="32"/>
      <c r="I1409" s="32"/>
      <c r="J1409" s="32"/>
      <c r="K1409" s="32"/>
      <c r="L1409" s="32"/>
      <c r="M1409" s="32"/>
      <c r="N1409" s="32"/>
      <c r="O1409" s="117"/>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c r="AO1409" s="32"/>
    </row>
    <row r="1410" spans="1:41" ht="12" customHeight="1">
      <c r="A1410" s="32"/>
      <c r="B1410" s="32"/>
      <c r="C1410" s="32"/>
      <c r="D1410" s="32"/>
      <c r="E1410" s="32"/>
      <c r="F1410" s="452"/>
      <c r="G1410" s="32"/>
      <c r="H1410" s="32"/>
      <c r="I1410" s="32"/>
      <c r="J1410" s="32"/>
      <c r="K1410" s="32"/>
      <c r="L1410" s="32"/>
      <c r="M1410" s="32"/>
      <c r="N1410" s="32"/>
      <c r="O1410" s="117"/>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c r="AO1410" s="32"/>
    </row>
    <row r="1411" spans="1:41" ht="12" customHeight="1">
      <c r="A1411" s="32"/>
      <c r="B1411" s="32"/>
      <c r="C1411" s="32"/>
      <c r="D1411" s="32"/>
      <c r="E1411" s="32"/>
      <c r="F1411" s="452"/>
      <c r="G1411" s="32"/>
      <c r="H1411" s="32"/>
      <c r="I1411" s="32"/>
      <c r="J1411" s="32"/>
      <c r="K1411" s="32"/>
      <c r="L1411" s="32"/>
      <c r="M1411" s="32"/>
      <c r="N1411" s="32"/>
      <c r="O1411" s="117"/>
      <c r="P1411" s="32"/>
      <c r="Q1411" s="32"/>
      <c r="R1411" s="32"/>
      <c r="S1411" s="32"/>
      <c r="T1411" s="32"/>
      <c r="U1411" s="32"/>
      <c r="V1411" s="32"/>
      <c r="W1411" s="32"/>
      <c r="X1411" s="32"/>
      <c r="Y1411" s="32"/>
      <c r="Z1411" s="32"/>
      <c r="AA1411" s="32"/>
      <c r="AB1411" s="32"/>
      <c r="AC1411" s="32"/>
      <c r="AD1411" s="32"/>
      <c r="AE1411" s="32"/>
      <c r="AF1411" s="32"/>
      <c r="AG1411" s="32"/>
      <c r="AH1411" s="32"/>
      <c r="AI1411" s="32"/>
      <c r="AJ1411" s="32"/>
      <c r="AK1411" s="32"/>
      <c r="AL1411" s="32"/>
      <c r="AM1411" s="32"/>
      <c r="AN1411" s="32"/>
      <c r="AO1411" s="32"/>
    </row>
    <row r="1412" spans="1:41" ht="12" customHeight="1">
      <c r="A1412" s="32"/>
      <c r="B1412" s="32"/>
      <c r="C1412" s="32"/>
      <c r="D1412" s="32"/>
      <c r="E1412" s="32"/>
      <c r="F1412" s="452"/>
      <c r="G1412" s="32"/>
      <c r="H1412" s="32"/>
      <c r="I1412" s="32"/>
      <c r="J1412" s="32"/>
      <c r="K1412" s="32"/>
      <c r="L1412" s="32"/>
      <c r="M1412" s="32"/>
      <c r="N1412" s="32"/>
      <c r="O1412" s="117"/>
      <c r="P1412" s="32"/>
      <c r="Q1412" s="32"/>
      <c r="R1412" s="32"/>
      <c r="S1412" s="32"/>
      <c r="T1412" s="32"/>
      <c r="U1412" s="32"/>
      <c r="V1412" s="32"/>
      <c r="W1412" s="32"/>
      <c r="X1412" s="32"/>
      <c r="Y1412" s="32"/>
      <c r="Z1412" s="32"/>
      <c r="AA1412" s="32"/>
      <c r="AB1412" s="32"/>
      <c r="AC1412" s="32"/>
      <c r="AD1412" s="32"/>
      <c r="AE1412" s="32"/>
      <c r="AF1412" s="32"/>
      <c r="AG1412" s="32"/>
      <c r="AH1412" s="32"/>
      <c r="AI1412" s="32"/>
      <c r="AJ1412" s="32"/>
      <c r="AK1412" s="32"/>
      <c r="AL1412" s="32"/>
      <c r="AM1412" s="32"/>
      <c r="AN1412" s="32"/>
      <c r="AO1412" s="32"/>
    </row>
    <row r="1413" spans="1:41" ht="12" customHeight="1">
      <c r="A1413" s="32"/>
      <c r="B1413" s="32"/>
      <c r="C1413" s="32"/>
      <c r="D1413" s="32"/>
      <c r="E1413" s="32"/>
      <c r="F1413" s="452"/>
      <c r="G1413" s="32"/>
      <c r="H1413" s="32"/>
      <c r="I1413" s="32"/>
      <c r="J1413" s="32"/>
      <c r="K1413" s="32"/>
      <c r="L1413" s="32"/>
      <c r="M1413" s="32"/>
      <c r="N1413" s="32"/>
      <c r="O1413" s="117"/>
      <c r="P1413" s="32"/>
      <c r="Q1413" s="32"/>
      <c r="R1413" s="32"/>
      <c r="S1413" s="32"/>
      <c r="T1413" s="32"/>
      <c r="U1413" s="32"/>
      <c r="V1413" s="32"/>
      <c r="W1413" s="32"/>
      <c r="X1413" s="32"/>
      <c r="Y1413" s="32"/>
      <c r="Z1413" s="32"/>
      <c r="AA1413" s="32"/>
      <c r="AB1413" s="32"/>
      <c r="AC1413" s="32"/>
      <c r="AD1413" s="32"/>
      <c r="AE1413" s="32"/>
      <c r="AF1413" s="32"/>
      <c r="AG1413" s="32"/>
      <c r="AH1413" s="32"/>
      <c r="AI1413" s="32"/>
      <c r="AJ1413" s="32"/>
      <c r="AK1413" s="32"/>
      <c r="AL1413" s="32"/>
      <c r="AM1413" s="32"/>
      <c r="AN1413" s="32"/>
      <c r="AO1413" s="32"/>
    </row>
    <row r="1414" spans="1:41" ht="12" customHeight="1">
      <c r="A1414" s="32"/>
      <c r="B1414" s="32"/>
      <c r="C1414" s="32"/>
      <c r="D1414" s="32"/>
      <c r="E1414" s="32"/>
      <c r="F1414" s="452"/>
      <c r="G1414" s="32"/>
      <c r="H1414" s="32"/>
      <c r="I1414" s="32"/>
      <c r="J1414" s="32"/>
      <c r="K1414" s="32"/>
      <c r="L1414" s="32"/>
      <c r="M1414" s="32"/>
      <c r="N1414" s="32"/>
      <c r="O1414" s="117"/>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c r="AO1414" s="32"/>
    </row>
    <row r="1415" spans="1:41" ht="12" customHeight="1">
      <c r="A1415" s="32"/>
      <c r="B1415" s="32"/>
      <c r="C1415" s="32"/>
      <c r="D1415" s="32"/>
      <c r="E1415" s="32"/>
      <c r="F1415" s="452"/>
      <c r="G1415" s="32"/>
      <c r="H1415" s="32"/>
      <c r="I1415" s="32"/>
      <c r="J1415" s="32"/>
      <c r="K1415" s="32"/>
      <c r="L1415" s="32"/>
      <c r="M1415" s="32"/>
      <c r="N1415" s="32"/>
      <c r="O1415" s="117"/>
      <c r="P1415" s="32"/>
      <c r="Q1415" s="32"/>
      <c r="R1415" s="32"/>
      <c r="S1415" s="32"/>
      <c r="T1415" s="32"/>
      <c r="U1415" s="32"/>
      <c r="V1415" s="32"/>
      <c r="W1415" s="32"/>
      <c r="X1415" s="32"/>
      <c r="Y1415" s="32"/>
      <c r="Z1415" s="32"/>
      <c r="AA1415" s="32"/>
      <c r="AB1415" s="32"/>
      <c r="AC1415" s="32"/>
      <c r="AD1415" s="32"/>
      <c r="AE1415" s="32"/>
      <c r="AF1415" s="32"/>
      <c r="AG1415" s="32"/>
      <c r="AH1415" s="32"/>
      <c r="AI1415" s="32"/>
      <c r="AJ1415" s="32"/>
      <c r="AK1415" s="32"/>
      <c r="AL1415" s="32"/>
      <c r="AM1415" s="32"/>
      <c r="AN1415" s="32"/>
      <c r="AO1415" s="32"/>
    </row>
    <row r="1416" spans="1:41" ht="12" customHeight="1">
      <c r="A1416" s="32"/>
      <c r="B1416" s="32"/>
      <c r="C1416" s="32"/>
      <c r="D1416" s="32"/>
      <c r="E1416" s="32"/>
      <c r="F1416" s="452"/>
      <c r="G1416" s="32"/>
      <c r="H1416" s="32"/>
      <c r="I1416" s="32"/>
      <c r="J1416" s="32"/>
      <c r="K1416" s="32"/>
      <c r="L1416" s="32"/>
      <c r="M1416" s="32"/>
      <c r="N1416" s="32"/>
      <c r="O1416" s="117"/>
      <c r="P1416" s="32"/>
      <c r="Q1416" s="32"/>
      <c r="R1416" s="32"/>
      <c r="S1416" s="32"/>
      <c r="T1416" s="32"/>
      <c r="U1416" s="32"/>
      <c r="V1416" s="32"/>
      <c r="W1416" s="32"/>
      <c r="X1416" s="32"/>
      <c r="Y1416" s="32"/>
      <c r="Z1416" s="32"/>
      <c r="AA1416" s="32"/>
      <c r="AB1416" s="32"/>
      <c r="AC1416" s="32"/>
      <c r="AD1416" s="32"/>
      <c r="AE1416" s="32"/>
      <c r="AF1416" s="32"/>
      <c r="AG1416" s="32"/>
      <c r="AH1416" s="32"/>
      <c r="AI1416" s="32"/>
      <c r="AJ1416" s="32"/>
      <c r="AK1416" s="32"/>
      <c r="AL1416" s="32"/>
      <c r="AM1416" s="32"/>
      <c r="AN1416" s="32"/>
      <c r="AO1416" s="32"/>
    </row>
    <row r="1417" spans="1:41" ht="12" customHeight="1">
      <c r="A1417" s="32"/>
      <c r="B1417" s="32"/>
      <c r="C1417" s="32"/>
      <c r="D1417" s="32"/>
      <c r="E1417" s="32"/>
      <c r="F1417" s="452"/>
      <c r="G1417" s="32"/>
      <c r="H1417" s="32"/>
      <c r="I1417" s="32"/>
      <c r="J1417" s="32"/>
      <c r="K1417" s="32"/>
      <c r="L1417" s="32"/>
      <c r="M1417" s="32"/>
      <c r="N1417" s="32"/>
      <c r="O1417" s="117"/>
      <c r="P1417" s="32"/>
      <c r="Q1417" s="32"/>
      <c r="R1417" s="32"/>
      <c r="S1417" s="32"/>
      <c r="T1417" s="32"/>
      <c r="U1417" s="32"/>
      <c r="V1417" s="32"/>
      <c r="W1417" s="32"/>
      <c r="X1417" s="32"/>
      <c r="Y1417" s="32"/>
      <c r="Z1417" s="32"/>
      <c r="AA1417" s="32"/>
      <c r="AB1417" s="32"/>
      <c r="AC1417" s="32"/>
      <c r="AD1417" s="32"/>
      <c r="AE1417" s="32"/>
      <c r="AF1417" s="32"/>
      <c r="AG1417" s="32"/>
      <c r="AH1417" s="32"/>
      <c r="AI1417" s="32"/>
      <c r="AJ1417" s="32"/>
      <c r="AK1417" s="32"/>
      <c r="AL1417" s="32"/>
      <c r="AM1417" s="32"/>
      <c r="AN1417" s="32"/>
      <c r="AO1417" s="32"/>
    </row>
    <row r="1418" spans="1:41" ht="12" customHeight="1">
      <c r="A1418" s="32"/>
      <c r="B1418" s="32"/>
      <c r="C1418" s="32"/>
      <c r="D1418" s="32"/>
      <c r="E1418" s="32"/>
      <c r="F1418" s="452"/>
      <c r="G1418" s="32"/>
      <c r="H1418" s="32"/>
      <c r="I1418" s="32"/>
      <c r="J1418" s="32"/>
      <c r="K1418" s="32"/>
      <c r="L1418" s="32"/>
      <c r="M1418" s="32"/>
      <c r="N1418" s="32"/>
      <c r="O1418" s="117"/>
      <c r="P1418" s="32"/>
      <c r="Q1418" s="32"/>
      <c r="R1418" s="32"/>
      <c r="S1418" s="32"/>
      <c r="T1418" s="32"/>
      <c r="U1418" s="32"/>
      <c r="V1418" s="32"/>
      <c r="W1418" s="32"/>
      <c r="X1418" s="32"/>
      <c r="Y1418" s="32"/>
      <c r="Z1418" s="32"/>
      <c r="AA1418" s="32"/>
      <c r="AB1418" s="32"/>
      <c r="AC1418" s="32"/>
      <c r="AD1418" s="32"/>
      <c r="AE1418" s="32"/>
      <c r="AF1418" s="32"/>
      <c r="AG1418" s="32"/>
      <c r="AH1418" s="32"/>
      <c r="AI1418" s="32"/>
      <c r="AJ1418" s="32"/>
      <c r="AK1418" s="32"/>
      <c r="AL1418" s="32"/>
      <c r="AM1418" s="32"/>
      <c r="AN1418" s="32"/>
      <c r="AO1418" s="32"/>
    </row>
    <row r="1419" spans="1:41" ht="12" customHeight="1">
      <c r="A1419" s="32"/>
      <c r="B1419" s="32"/>
      <c r="C1419" s="32"/>
      <c r="D1419" s="32"/>
      <c r="E1419" s="32"/>
      <c r="F1419" s="452"/>
      <c r="G1419" s="32"/>
      <c r="H1419" s="32"/>
      <c r="I1419" s="32"/>
      <c r="J1419" s="32"/>
      <c r="K1419" s="32"/>
      <c r="L1419" s="32"/>
      <c r="M1419" s="32"/>
      <c r="N1419" s="32"/>
      <c r="O1419" s="117"/>
      <c r="P1419" s="32"/>
      <c r="Q1419" s="32"/>
      <c r="R1419" s="32"/>
      <c r="S1419" s="32"/>
      <c r="T1419" s="32"/>
      <c r="U1419" s="32"/>
      <c r="V1419" s="32"/>
      <c r="W1419" s="32"/>
      <c r="X1419" s="32"/>
      <c r="Y1419" s="32"/>
      <c r="Z1419" s="32"/>
      <c r="AA1419" s="32"/>
      <c r="AB1419" s="32"/>
      <c r="AC1419" s="32"/>
      <c r="AD1419" s="32"/>
      <c r="AE1419" s="32"/>
      <c r="AF1419" s="32"/>
      <c r="AG1419" s="32"/>
      <c r="AH1419" s="32"/>
      <c r="AI1419" s="32"/>
      <c r="AJ1419" s="32"/>
      <c r="AK1419" s="32"/>
      <c r="AL1419" s="32"/>
      <c r="AM1419" s="32"/>
      <c r="AN1419" s="32"/>
      <c r="AO1419" s="32"/>
    </row>
    <row r="1420" spans="1:41" ht="12" customHeight="1">
      <c r="A1420" s="32"/>
      <c r="B1420" s="32"/>
      <c r="C1420" s="32"/>
      <c r="D1420" s="32"/>
      <c r="E1420" s="32"/>
      <c r="F1420" s="452"/>
      <c r="G1420" s="32"/>
      <c r="H1420" s="32"/>
      <c r="I1420" s="32"/>
      <c r="J1420" s="32"/>
      <c r="K1420" s="32"/>
      <c r="L1420" s="32"/>
      <c r="M1420" s="32"/>
      <c r="N1420" s="32"/>
      <c r="O1420" s="117"/>
      <c r="P1420" s="32"/>
      <c r="Q1420" s="32"/>
      <c r="R1420" s="32"/>
      <c r="S1420" s="32"/>
      <c r="T1420" s="32"/>
      <c r="U1420" s="32"/>
      <c r="V1420" s="32"/>
      <c r="W1420" s="32"/>
      <c r="X1420" s="32"/>
      <c r="Y1420" s="32"/>
      <c r="Z1420" s="32"/>
      <c r="AA1420" s="32"/>
      <c r="AB1420" s="32"/>
      <c r="AC1420" s="32"/>
      <c r="AD1420" s="32"/>
      <c r="AE1420" s="32"/>
      <c r="AF1420" s="32"/>
      <c r="AG1420" s="32"/>
      <c r="AH1420" s="32"/>
      <c r="AI1420" s="32"/>
      <c r="AJ1420" s="32"/>
      <c r="AK1420" s="32"/>
      <c r="AL1420" s="32"/>
      <c r="AM1420" s="32"/>
      <c r="AN1420" s="32"/>
      <c r="AO1420" s="32"/>
    </row>
    <row r="1421" spans="1:41" ht="12" customHeight="1">
      <c r="A1421" s="32"/>
      <c r="B1421" s="32"/>
      <c r="C1421" s="32"/>
      <c r="D1421" s="32"/>
      <c r="E1421" s="32"/>
      <c r="F1421" s="452"/>
      <c r="G1421" s="32"/>
      <c r="H1421" s="32"/>
      <c r="I1421" s="32"/>
      <c r="J1421" s="32"/>
      <c r="K1421" s="32"/>
      <c r="L1421" s="32"/>
      <c r="M1421" s="32"/>
      <c r="N1421" s="32"/>
      <c r="O1421" s="117"/>
      <c r="P1421" s="32"/>
      <c r="Q1421" s="32"/>
      <c r="R1421" s="32"/>
      <c r="S1421" s="32"/>
      <c r="T1421" s="32"/>
      <c r="U1421" s="32"/>
      <c r="V1421" s="32"/>
      <c r="W1421" s="32"/>
      <c r="X1421" s="32"/>
      <c r="Y1421" s="32"/>
      <c r="Z1421" s="32"/>
      <c r="AA1421" s="32"/>
      <c r="AB1421" s="32"/>
      <c r="AC1421" s="32"/>
      <c r="AD1421" s="32"/>
      <c r="AE1421" s="32"/>
      <c r="AF1421" s="32"/>
      <c r="AG1421" s="32"/>
      <c r="AH1421" s="32"/>
      <c r="AI1421" s="32"/>
      <c r="AJ1421" s="32"/>
      <c r="AK1421" s="32"/>
      <c r="AL1421" s="32"/>
      <c r="AM1421" s="32"/>
      <c r="AN1421" s="32"/>
      <c r="AO1421" s="32"/>
    </row>
    <row r="1422" spans="1:41" ht="12" customHeight="1">
      <c r="A1422" s="32"/>
      <c r="B1422" s="32"/>
      <c r="C1422" s="32"/>
      <c r="D1422" s="32"/>
      <c r="E1422" s="32"/>
      <c r="F1422" s="452"/>
      <c r="G1422" s="32"/>
      <c r="H1422" s="32"/>
      <c r="I1422" s="32"/>
      <c r="J1422" s="32"/>
      <c r="K1422" s="32"/>
      <c r="L1422" s="32"/>
      <c r="M1422" s="32"/>
      <c r="N1422" s="32"/>
      <c r="O1422" s="117"/>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c r="AO1422" s="32"/>
    </row>
    <row r="1423" spans="1:41" ht="12" customHeight="1">
      <c r="A1423" s="32"/>
      <c r="B1423" s="32"/>
      <c r="C1423" s="32"/>
      <c r="D1423" s="32"/>
      <c r="E1423" s="32"/>
      <c r="F1423" s="452"/>
      <c r="G1423" s="32"/>
      <c r="H1423" s="32"/>
      <c r="I1423" s="32"/>
      <c r="J1423" s="32"/>
      <c r="K1423" s="32"/>
      <c r="L1423" s="32"/>
      <c r="M1423" s="32"/>
      <c r="N1423" s="32"/>
      <c r="O1423" s="117"/>
      <c r="P1423" s="32"/>
      <c r="Q1423" s="32"/>
      <c r="R1423" s="32"/>
      <c r="S1423" s="32"/>
      <c r="T1423" s="32"/>
      <c r="U1423" s="32"/>
      <c r="V1423" s="32"/>
      <c r="W1423" s="32"/>
      <c r="X1423" s="32"/>
      <c r="Y1423" s="32"/>
      <c r="Z1423" s="32"/>
      <c r="AA1423" s="32"/>
      <c r="AB1423" s="32"/>
      <c r="AC1423" s="32"/>
      <c r="AD1423" s="32"/>
      <c r="AE1423" s="32"/>
      <c r="AF1423" s="32"/>
      <c r="AG1423" s="32"/>
      <c r="AH1423" s="32"/>
      <c r="AI1423" s="32"/>
      <c r="AJ1423" s="32"/>
      <c r="AK1423" s="32"/>
      <c r="AL1423" s="32"/>
      <c r="AM1423" s="32"/>
      <c r="AN1423" s="32"/>
      <c r="AO1423" s="32"/>
    </row>
    <row r="1424" spans="1:41" ht="12" customHeight="1">
      <c r="A1424" s="32"/>
      <c r="B1424" s="32"/>
      <c r="C1424" s="32"/>
      <c r="D1424" s="32"/>
      <c r="E1424" s="32"/>
      <c r="F1424" s="452"/>
      <c r="G1424" s="32"/>
      <c r="H1424" s="32"/>
      <c r="I1424" s="32"/>
      <c r="J1424" s="32"/>
      <c r="K1424" s="32"/>
      <c r="L1424" s="32"/>
      <c r="M1424" s="32"/>
      <c r="N1424" s="32"/>
      <c r="O1424" s="117"/>
      <c r="P1424" s="32"/>
      <c r="Q1424" s="32"/>
      <c r="R1424" s="32"/>
      <c r="S1424" s="32"/>
      <c r="T1424" s="32"/>
      <c r="U1424" s="32"/>
      <c r="V1424" s="32"/>
      <c r="W1424" s="32"/>
      <c r="X1424" s="32"/>
      <c r="Y1424" s="32"/>
      <c r="Z1424" s="32"/>
      <c r="AA1424" s="32"/>
      <c r="AB1424" s="32"/>
      <c r="AC1424" s="32"/>
      <c r="AD1424" s="32"/>
      <c r="AE1424" s="32"/>
      <c r="AF1424" s="32"/>
      <c r="AG1424" s="32"/>
      <c r="AH1424" s="32"/>
      <c r="AI1424" s="32"/>
      <c r="AJ1424" s="32"/>
      <c r="AK1424" s="32"/>
      <c r="AL1424" s="32"/>
      <c r="AM1424" s="32"/>
      <c r="AN1424" s="32"/>
      <c r="AO1424" s="32"/>
    </row>
    <row r="1425" spans="1:41" ht="12" customHeight="1">
      <c r="A1425" s="32"/>
      <c r="B1425" s="32"/>
      <c r="C1425" s="32"/>
      <c r="D1425" s="32"/>
      <c r="E1425" s="32"/>
      <c r="F1425" s="452"/>
      <c r="G1425" s="32"/>
      <c r="H1425" s="32"/>
      <c r="I1425" s="32"/>
      <c r="J1425" s="32"/>
      <c r="K1425" s="32"/>
      <c r="L1425" s="32"/>
      <c r="M1425" s="32"/>
      <c r="N1425" s="32"/>
      <c r="O1425" s="117"/>
      <c r="P1425" s="32"/>
      <c r="Q1425" s="32"/>
      <c r="R1425" s="32"/>
      <c r="S1425" s="32"/>
      <c r="T1425" s="32"/>
      <c r="U1425" s="32"/>
      <c r="V1425" s="32"/>
      <c r="W1425" s="32"/>
      <c r="X1425" s="32"/>
      <c r="Y1425" s="32"/>
      <c r="Z1425" s="32"/>
      <c r="AA1425" s="32"/>
      <c r="AB1425" s="32"/>
      <c r="AC1425" s="32"/>
      <c r="AD1425" s="32"/>
      <c r="AE1425" s="32"/>
      <c r="AF1425" s="32"/>
      <c r="AG1425" s="32"/>
      <c r="AH1425" s="32"/>
      <c r="AI1425" s="32"/>
      <c r="AJ1425" s="32"/>
      <c r="AK1425" s="32"/>
      <c r="AL1425" s="32"/>
      <c r="AM1425" s="32"/>
      <c r="AN1425" s="32"/>
      <c r="AO1425" s="32"/>
    </row>
    <row r="1426" spans="1:41" ht="12" customHeight="1">
      <c r="A1426" s="32"/>
      <c r="B1426" s="32"/>
      <c r="C1426" s="32"/>
      <c r="D1426" s="32"/>
      <c r="E1426" s="32"/>
      <c r="F1426" s="452"/>
      <c r="G1426" s="32"/>
      <c r="H1426" s="32"/>
      <c r="I1426" s="32"/>
      <c r="J1426" s="32"/>
      <c r="K1426" s="32"/>
      <c r="L1426" s="32"/>
      <c r="M1426" s="32"/>
      <c r="N1426" s="32"/>
      <c r="O1426" s="117"/>
      <c r="P1426" s="32"/>
      <c r="Q1426" s="32"/>
      <c r="R1426" s="32"/>
      <c r="S1426" s="32"/>
      <c r="T1426" s="32"/>
      <c r="U1426" s="32"/>
      <c r="V1426" s="32"/>
      <c r="W1426" s="32"/>
      <c r="X1426" s="32"/>
      <c r="Y1426" s="32"/>
      <c r="Z1426" s="32"/>
      <c r="AA1426" s="32"/>
      <c r="AB1426" s="32"/>
      <c r="AC1426" s="32"/>
      <c r="AD1426" s="32"/>
      <c r="AE1426" s="32"/>
      <c r="AF1426" s="32"/>
      <c r="AG1426" s="32"/>
      <c r="AH1426" s="32"/>
      <c r="AI1426" s="32"/>
      <c r="AJ1426" s="32"/>
      <c r="AK1426" s="32"/>
      <c r="AL1426" s="32"/>
      <c r="AM1426" s="32"/>
      <c r="AN1426" s="32"/>
      <c r="AO1426" s="32"/>
    </row>
    <row r="1427" spans="1:41" ht="12" customHeight="1">
      <c r="A1427" s="32"/>
      <c r="B1427" s="32"/>
      <c r="C1427" s="32"/>
      <c r="D1427" s="32"/>
      <c r="E1427" s="32"/>
      <c r="F1427" s="452"/>
      <c r="G1427" s="32"/>
      <c r="H1427" s="32"/>
      <c r="I1427" s="32"/>
      <c r="J1427" s="32"/>
      <c r="K1427" s="32"/>
      <c r="L1427" s="32"/>
      <c r="M1427" s="32"/>
      <c r="N1427" s="32"/>
      <c r="O1427" s="117"/>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c r="AO1427" s="32"/>
    </row>
    <row r="1428" spans="1:41" ht="12" customHeight="1">
      <c r="A1428" s="32"/>
      <c r="B1428" s="32"/>
      <c r="C1428" s="32"/>
      <c r="D1428" s="32"/>
      <c r="E1428" s="32"/>
      <c r="F1428" s="452"/>
      <c r="G1428" s="32"/>
      <c r="H1428" s="32"/>
      <c r="I1428" s="32"/>
      <c r="J1428" s="32"/>
      <c r="K1428" s="32"/>
      <c r="L1428" s="32"/>
      <c r="M1428" s="32"/>
      <c r="N1428" s="32"/>
      <c r="O1428" s="117"/>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c r="AO1428" s="32"/>
    </row>
    <row r="1429" spans="1:41" ht="12" customHeight="1">
      <c r="A1429" s="32"/>
      <c r="B1429" s="32"/>
      <c r="C1429" s="32"/>
      <c r="D1429" s="32"/>
      <c r="E1429" s="32"/>
      <c r="F1429" s="452"/>
      <c r="G1429" s="32"/>
      <c r="H1429" s="32"/>
      <c r="I1429" s="32"/>
      <c r="J1429" s="32"/>
      <c r="K1429" s="32"/>
      <c r="L1429" s="32"/>
      <c r="M1429" s="32"/>
      <c r="N1429" s="32"/>
      <c r="O1429" s="117"/>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c r="AN1429" s="32"/>
      <c r="AO1429" s="32"/>
    </row>
    <row r="1430" spans="1:41" ht="12" customHeight="1">
      <c r="A1430" s="32"/>
      <c r="B1430" s="32"/>
      <c r="C1430" s="32"/>
      <c r="D1430" s="32"/>
      <c r="E1430" s="32"/>
      <c r="F1430" s="452"/>
      <c r="G1430" s="32"/>
      <c r="H1430" s="32"/>
      <c r="I1430" s="32"/>
      <c r="J1430" s="32"/>
      <c r="K1430" s="32"/>
      <c r="L1430" s="32"/>
      <c r="M1430" s="32"/>
      <c r="N1430" s="32"/>
      <c r="O1430" s="117"/>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c r="AO1430" s="32"/>
    </row>
    <row r="1431" spans="1:41" ht="12" customHeight="1">
      <c r="A1431" s="32"/>
      <c r="B1431" s="32"/>
      <c r="C1431" s="32"/>
      <c r="D1431" s="32"/>
      <c r="E1431" s="32"/>
      <c r="F1431" s="452"/>
      <c r="G1431" s="32"/>
      <c r="H1431" s="32"/>
      <c r="I1431" s="32"/>
      <c r="J1431" s="32"/>
      <c r="K1431" s="32"/>
      <c r="L1431" s="32"/>
      <c r="M1431" s="32"/>
      <c r="N1431" s="32"/>
      <c r="O1431" s="117"/>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c r="AN1431" s="32"/>
      <c r="AO1431" s="32"/>
    </row>
    <row r="1432" spans="1:41" ht="12" customHeight="1">
      <c r="A1432" s="32"/>
      <c r="B1432" s="32"/>
      <c r="C1432" s="32"/>
      <c r="D1432" s="32"/>
      <c r="E1432" s="32"/>
      <c r="F1432" s="452"/>
      <c r="G1432" s="32"/>
      <c r="H1432" s="32"/>
      <c r="I1432" s="32"/>
      <c r="J1432" s="32"/>
      <c r="K1432" s="32"/>
      <c r="L1432" s="32"/>
      <c r="M1432" s="32"/>
      <c r="N1432" s="32"/>
      <c r="O1432" s="117"/>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c r="AN1432" s="32"/>
      <c r="AO1432" s="32"/>
    </row>
    <row r="1433" spans="1:41" ht="12" customHeight="1">
      <c r="A1433" s="32"/>
      <c r="B1433" s="32"/>
      <c r="C1433" s="32"/>
      <c r="D1433" s="32"/>
      <c r="E1433" s="32"/>
      <c r="F1433" s="452"/>
      <c r="G1433" s="32"/>
      <c r="H1433" s="32"/>
      <c r="I1433" s="32"/>
      <c r="J1433" s="32"/>
      <c r="K1433" s="32"/>
      <c r="L1433" s="32"/>
      <c r="M1433" s="32"/>
      <c r="N1433" s="32"/>
      <c r="O1433" s="117"/>
      <c r="P1433" s="32"/>
      <c r="Q1433" s="32"/>
      <c r="R1433" s="32"/>
      <c r="S1433" s="32"/>
      <c r="T1433" s="32"/>
      <c r="U1433" s="32"/>
      <c r="V1433" s="32"/>
      <c r="W1433" s="32"/>
      <c r="X1433" s="32"/>
      <c r="Y1433" s="32"/>
      <c r="Z1433" s="32"/>
      <c r="AA1433" s="32"/>
      <c r="AB1433" s="32"/>
      <c r="AC1433" s="32"/>
      <c r="AD1433" s="32"/>
      <c r="AE1433" s="32"/>
      <c r="AF1433" s="32"/>
      <c r="AG1433" s="32"/>
      <c r="AH1433" s="32"/>
      <c r="AI1433" s="32"/>
      <c r="AJ1433" s="32"/>
      <c r="AK1433" s="32"/>
      <c r="AL1433" s="32"/>
      <c r="AM1433" s="32"/>
      <c r="AN1433" s="32"/>
      <c r="AO1433" s="32"/>
    </row>
    <row r="1434" spans="1:41" ht="12" customHeight="1">
      <c r="A1434" s="32"/>
      <c r="B1434" s="32"/>
      <c r="C1434" s="32"/>
      <c r="D1434" s="32"/>
      <c r="E1434" s="32"/>
      <c r="F1434" s="452"/>
      <c r="G1434" s="32"/>
      <c r="H1434" s="32"/>
      <c r="I1434" s="32"/>
      <c r="J1434" s="32"/>
      <c r="K1434" s="32"/>
      <c r="L1434" s="32"/>
      <c r="M1434" s="32"/>
      <c r="N1434" s="32"/>
      <c r="O1434" s="117"/>
      <c r="P1434" s="32"/>
      <c r="Q1434" s="32"/>
      <c r="R1434" s="32"/>
      <c r="S1434" s="32"/>
      <c r="T1434" s="32"/>
      <c r="U1434" s="32"/>
      <c r="V1434" s="32"/>
      <c r="W1434" s="32"/>
      <c r="X1434" s="32"/>
      <c r="Y1434" s="32"/>
      <c r="Z1434" s="32"/>
      <c r="AA1434" s="32"/>
      <c r="AB1434" s="32"/>
      <c r="AC1434" s="32"/>
      <c r="AD1434" s="32"/>
      <c r="AE1434" s="32"/>
      <c r="AF1434" s="32"/>
      <c r="AG1434" s="32"/>
      <c r="AH1434" s="32"/>
      <c r="AI1434" s="32"/>
      <c r="AJ1434" s="32"/>
      <c r="AK1434" s="32"/>
      <c r="AL1434" s="32"/>
      <c r="AM1434" s="32"/>
      <c r="AN1434" s="32"/>
      <c r="AO1434" s="32"/>
    </row>
    <row r="1435" spans="1:41" ht="12" customHeight="1">
      <c r="A1435" s="32"/>
      <c r="B1435" s="32"/>
      <c r="C1435" s="32"/>
      <c r="D1435" s="32"/>
      <c r="E1435" s="32"/>
      <c r="F1435" s="452"/>
      <c r="G1435" s="32"/>
      <c r="H1435" s="32"/>
      <c r="I1435" s="32"/>
      <c r="J1435" s="32"/>
      <c r="K1435" s="32"/>
      <c r="L1435" s="32"/>
      <c r="M1435" s="32"/>
      <c r="N1435" s="32"/>
      <c r="O1435" s="117"/>
      <c r="P1435" s="32"/>
      <c r="Q1435" s="32"/>
      <c r="R1435" s="32"/>
      <c r="S1435" s="32"/>
      <c r="T1435" s="32"/>
      <c r="U1435" s="32"/>
      <c r="V1435" s="32"/>
      <c r="W1435" s="32"/>
      <c r="X1435" s="32"/>
      <c r="Y1435" s="32"/>
      <c r="Z1435" s="32"/>
      <c r="AA1435" s="32"/>
      <c r="AB1435" s="32"/>
      <c r="AC1435" s="32"/>
      <c r="AD1435" s="32"/>
      <c r="AE1435" s="32"/>
      <c r="AF1435" s="32"/>
      <c r="AG1435" s="32"/>
      <c r="AH1435" s="32"/>
      <c r="AI1435" s="32"/>
      <c r="AJ1435" s="32"/>
      <c r="AK1435" s="32"/>
      <c r="AL1435" s="32"/>
      <c r="AM1435" s="32"/>
      <c r="AN1435" s="32"/>
      <c r="AO1435" s="32"/>
    </row>
    <row r="1436" spans="1:41" ht="12" customHeight="1">
      <c r="A1436" s="32"/>
      <c r="B1436" s="32"/>
      <c r="C1436" s="32"/>
      <c r="D1436" s="32"/>
      <c r="E1436" s="32"/>
      <c r="F1436" s="452"/>
      <c r="G1436" s="32"/>
      <c r="H1436" s="32"/>
      <c r="I1436" s="32"/>
      <c r="J1436" s="32"/>
      <c r="K1436" s="32"/>
      <c r="L1436" s="32"/>
      <c r="M1436" s="32"/>
      <c r="N1436" s="32"/>
      <c r="O1436" s="117"/>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c r="AO1436" s="32"/>
    </row>
    <row r="1437" spans="1:41" ht="12" customHeight="1">
      <c r="A1437" s="32"/>
      <c r="B1437" s="32"/>
      <c r="C1437" s="32"/>
      <c r="D1437" s="32"/>
      <c r="E1437" s="32"/>
      <c r="F1437" s="452"/>
      <c r="G1437" s="32"/>
      <c r="H1437" s="32"/>
      <c r="I1437" s="32"/>
      <c r="J1437" s="32"/>
      <c r="K1437" s="32"/>
      <c r="L1437" s="32"/>
      <c r="M1437" s="32"/>
      <c r="N1437" s="32"/>
      <c r="O1437" s="117"/>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c r="AO1437" s="32"/>
    </row>
    <row r="1438" spans="1:41" ht="12" customHeight="1">
      <c r="A1438" s="32"/>
      <c r="B1438" s="32"/>
      <c r="C1438" s="32"/>
      <c r="D1438" s="32"/>
      <c r="E1438" s="32"/>
      <c r="F1438" s="452"/>
      <c r="G1438" s="32"/>
      <c r="H1438" s="32"/>
      <c r="I1438" s="32"/>
      <c r="J1438" s="32"/>
      <c r="K1438" s="32"/>
      <c r="L1438" s="32"/>
      <c r="M1438" s="32"/>
      <c r="N1438" s="32"/>
      <c r="O1438" s="117"/>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c r="AO1438" s="32"/>
    </row>
    <row r="1439" spans="1:41" ht="12" customHeight="1">
      <c r="A1439" s="32"/>
      <c r="B1439" s="32"/>
      <c r="C1439" s="32"/>
      <c r="D1439" s="32"/>
      <c r="E1439" s="32"/>
      <c r="F1439" s="452"/>
      <c r="G1439" s="32"/>
      <c r="H1439" s="32"/>
      <c r="I1439" s="32"/>
      <c r="J1439" s="32"/>
      <c r="K1439" s="32"/>
      <c r="L1439" s="32"/>
      <c r="M1439" s="32"/>
      <c r="N1439" s="32"/>
      <c r="O1439" s="117"/>
      <c r="P1439" s="32"/>
      <c r="Q1439" s="32"/>
      <c r="R1439" s="32"/>
      <c r="S1439" s="32"/>
      <c r="T1439" s="32"/>
      <c r="U1439" s="32"/>
      <c r="V1439" s="32"/>
      <c r="W1439" s="32"/>
      <c r="X1439" s="32"/>
      <c r="Y1439" s="32"/>
      <c r="Z1439" s="32"/>
      <c r="AA1439" s="32"/>
      <c r="AB1439" s="32"/>
      <c r="AC1439" s="32"/>
      <c r="AD1439" s="32"/>
      <c r="AE1439" s="32"/>
      <c r="AF1439" s="32"/>
      <c r="AG1439" s="32"/>
      <c r="AH1439" s="32"/>
      <c r="AI1439" s="32"/>
      <c r="AJ1439" s="32"/>
      <c r="AK1439" s="32"/>
      <c r="AL1439" s="32"/>
      <c r="AM1439" s="32"/>
      <c r="AN1439" s="32"/>
      <c r="AO1439" s="32"/>
    </row>
    <row r="1440" spans="1:41" ht="12" customHeight="1">
      <c r="A1440" s="32"/>
      <c r="B1440" s="32"/>
      <c r="C1440" s="32"/>
      <c r="D1440" s="32"/>
      <c r="E1440" s="32"/>
      <c r="F1440" s="452"/>
      <c r="G1440" s="32"/>
      <c r="H1440" s="32"/>
      <c r="I1440" s="32"/>
      <c r="J1440" s="32"/>
      <c r="K1440" s="32"/>
      <c r="L1440" s="32"/>
      <c r="M1440" s="32"/>
      <c r="N1440" s="32"/>
      <c r="O1440" s="117"/>
      <c r="P1440" s="32"/>
      <c r="Q1440" s="32"/>
      <c r="R1440" s="32"/>
      <c r="S1440" s="32"/>
      <c r="T1440" s="32"/>
      <c r="U1440" s="32"/>
      <c r="V1440" s="32"/>
      <c r="W1440" s="32"/>
      <c r="X1440" s="32"/>
      <c r="Y1440" s="32"/>
      <c r="Z1440" s="32"/>
      <c r="AA1440" s="32"/>
      <c r="AB1440" s="32"/>
      <c r="AC1440" s="32"/>
      <c r="AD1440" s="32"/>
      <c r="AE1440" s="32"/>
      <c r="AF1440" s="32"/>
      <c r="AG1440" s="32"/>
      <c r="AH1440" s="32"/>
      <c r="AI1440" s="32"/>
      <c r="AJ1440" s="32"/>
      <c r="AK1440" s="32"/>
      <c r="AL1440" s="32"/>
      <c r="AM1440" s="32"/>
      <c r="AN1440" s="32"/>
      <c r="AO1440" s="32"/>
    </row>
    <row r="1441" spans="1:41" ht="12" customHeight="1">
      <c r="A1441" s="32"/>
      <c r="B1441" s="32"/>
      <c r="C1441" s="32"/>
      <c r="D1441" s="32"/>
      <c r="E1441" s="32"/>
      <c r="F1441" s="452"/>
      <c r="G1441" s="32"/>
      <c r="H1441" s="32"/>
      <c r="I1441" s="32"/>
      <c r="J1441" s="32"/>
      <c r="K1441" s="32"/>
      <c r="L1441" s="32"/>
      <c r="M1441" s="32"/>
      <c r="N1441" s="32"/>
      <c r="O1441" s="117"/>
      <c r="P1441" s="32"/>
      <c r="Q1441" s="32"/>
      <c r="R1441" s="32"/>
      <c r="S1441" s="32"/>
      <c r="T1441" s="32"/>
      <c r="U1441" s="32"/>
      <c r="V1441" s="32"/>
      <c r="W1441" s="32"/>
      <c r="X1441" s="32"/>
      <c r="Y1441" s="32"/>
      <c r="Z1441" s="32"/>
      <c r="AA1441" s="32"/>
      <c r="AB1441" s="32"/>
      <c r="AC1441" s="32"/>
      <c r="AD1441" s="32"/>
      <c r="AE1441" s="32"/>
      <c r="AF1441" s="32"/>
      <c r="AG1441" s="32"/>
      <c r="AH1441" s="32"/>
      <c r="AI1441" s="32"/>
      <c r="AJ1441" s="32"/>
      <c r="AK1441" s="32"/>
      <c r="AL1441" s="32"/>
      <c r="AM1441" s="32"/>
      <c r="AN1441" s="32"/>
      <c r="AO1441" s="32"/>
    </row>
    <row r="1442" spans="1:41" ht="12" customHeight="1">
      <c r="A1442" s="32"/>
      <c r="B1442" s="32"/>
      <c r="C1442" s="32"/>
      <c r="D1442" s="32"/>
      <c r="E1442" s="32"/>
      <c r="F1442" s="452"/>
      <c r="G1442" s="32"/>
      <c r="H1442" s="32"/>
      <c r="I1442" s="32"/>
      <c r="J1442" s="32"/>
      <c r="K1442" s="32"/>
      <c r="L1442" s="32"/>
      <c r="M1442" s="32"/>
      <c r="N1442" s="32"/>
      <c r="O1442" s="117"/>
      <c r="P1442" s="32"/>
      <c r="Q1442" s="32"/>
      <c r="R1442" s="32"/>
      <c r="S1442" s="32"/>
      <c r="T1442" s="32"/>
      <c r="U1442" s="32"/>
      <c r="V1442" s="32"/>
      <c r="W1442" s="32"/>
      <c r="X1442" s="32"/>
      <c r="Y1442" s="32"/>
      <c r="Z1442" s="32"/>
      <c r="AA1442" s="32"/>
      <c r="AB1442" s="32"/>
      <c r="AC1442" s="32"/>
      <c r="AD1442" s="32"/>
      <c r="AE1442" s="32"/>
      <c r="AF1442" s="32"/>
      <c r="AG1442" s="32"/>
      <c r="AH1442" s="32"/>
      <c r="AI1442" s="32"/>
      <c r="AJ1442" s="32"/>
      <c r="AK1442" s="32"/>
      <c r="AL1442" s="32"/>
      <c r="AM1442" s="32"/>
      <c r="AN1442" s="32"/>
      <c r="AO1442" s="32"/>
    </row>
    <row r="1443" spans="1:41" ht="12" customHeight="1">
      <c r="A1443" s="32"/>
      <c r="B1443" s="32"/>
      <c r="C1443" s="32"/>
      <c r="D1443" s="32"/>
      <c r="E1443" s="32"/>
      <c r="F1443" s="452"/>
      <c r="G1443" s="32"/>
      <c r="H1443" s="32"/>
      <c r="I1443" s="32"/>
      <c r="J1443" s="32"/>
      <c r="K1443" s="32"/>
      <c r="L1443" s="32"/>
      <c r="M1443" s="32"/>
      <c r="N1443" s="32"/>
      <c r="O1443" s="117"/>
      <c r="P1443" s="32"/>
      <c r="Q1443" s="32"/>
      <c r="R1443" s="32"/>
      <c r="S1443" s="32"/>
      <c r="T1443" s="32"/>
      <c r="U1443" s="32"/>
      <c r="V1443" s="32"/>
      <c r="W1443" s="32"/>
      <c r="X1443" s="32"/>
      <c r="Y1443" s="32"/>
      <c r="Z1443" s="32"/>
      <c r="AA1443" s="32"/>
      <c r="AB1443" s="32"/>
      <c r="AC1443" s="32"/>
      <c r="AD1443" s="32"/>
      <c r="AE1443" s="32"/>
      <c r="AF1443" s="32"/>
      <c r="AG1443" s="32"/>
      <c r="AH1443" s="32"/>
      <c r="AI1443" s="32"/>
      <c r="AJ1443" s="32"/>
      <c r="AK1443" s="32"/>
      <c r="AL1443" s="32"/>
      <c r="AM1443" s="32"/>
      <c r="AN1443" s="32"/>
      <c r="AO1443" s="32"/>
    </row>
    <row r="1444" spans="1:41" ht="12" customHeight="1">
      <c r="A1444" s="32"/>
      <c r="B1444" s="32"/>
      <c r="C1444" s="32"/>
      <c r="D1444" s="32"/>
      <c r="E1444" s="32"/>
      <c r="F1444" s="452"/>
      <c r="G1444" s="32"/>
      <c r="H1444" s="32"/>
      <c r="I1444" s="32"/>
      <c r="J1444" s="32"/>
      <c r="K1444" s="32"/>
      <c r="L1444" s="32"/>
      <c r="M1444" s="32"/>
      <c r="N1444" s="32"/>
      <c r="O1444" s="117"/>
      <c r="P1444" s="32"/>
      <c r="Q1444" s="32"/>
      <c r="R1444" s="32"/>
      <c r="S1444" s="32"/>
      <c r="T1444" s="32"/>
      <c r="U1444" s="32"/>
      <c r="V1444" s="32"/>
      <c r="W1444" s="32"/>
      <c r="X1444" s="32"/>
      <c r="Y1444" s="32"/>
      <c r="Z1444" s="32"/>
      <c r="AA1444" s="32"/>
      <c r="AB1444" s="32"/>
      <c r="AC1444" s="32"/>
      <c r="AD1444" s="32"/>
      <c r="AE1444" s="32"/>
      <c r="AF1444" s="32"/>
      <c r="AG1444" s="32"/>
      <c r="AH1444" s="32"/>
      <c r="AI1444" s="32"/>
      <c r="AJ1444" s="32"/>
      <c r="AK1444" s="32"/>
      <c r="AL1444" s="32"/>
      <c r="AM1444" s="32"/>
      <c r="AN1444" s="32"/>
      <c r="AO1444" s="32"/>
    </row>
    <row r="1445" spans="1:41" ht="12" customHeight="1">
      <c r="A1445" s="32"/>
      <c r="B1445" s="32"/>
      <c r="C1445" s="32"/>
      <c r="D1445" s="32"/>
      <c r="E1445" s="32"/>
      <c r="F1445" s="452"/>
      <c r="G1445" s="32"/>
      <c r="H1445" s="32"/>
      <c r="I1445" s="32"/>
      <c r="J1445" s="32"/>
      <c r="K1445" s="32"/>
      <c r="L1445" s="32"/>
      <c r="M1445" s="32"/>
      <c r="N1445" s="32"/>
      <c r="O1445" s="117"/>
      <c r="P1445" s="32"/>
      <c r="Q1445" s="32"/>
      <c r="R1445" s="32"/>
      <c r="S1445" s="32"/>
      <c r="T1445" s="32"/>
      <c r="U1445" s="32"/>
      <c r="V1445" s="32"/>
      <c r="W1445" s="32"/>
      <c r="X1445" s="32"/>
      <c r="Y1445" s="32"/>
      <c r="Z1445" s="32"/>
      <c r="AA1445" s="32"/>
      <c r="AB1445" s="32"/>
      <c r="AC1445" s="32"/>
      <c r="AD1445" s="32"/>
      <c r="AE1445" s="32"/>
      <c r="AF1445" s="32"/>
      <c r="AG1445" s="32"/>
      <c r="AH1445" s="32"/>
      <c r="AI1445" s="32"/>
      <c r="AJ1445" s="32"/>
      <c r="AK1445" s="32"/>
      <c r="AL1445" s="32"/>
      <c r="AM1445" s="32"/>
      <c r="AN1445" s="32"/>
      <c r="AO1445" s="32"/>
    </row>
    <row r="1446" spans="1:41" ht="12" customHeight="1">
      <c r="A1446" s="32"/>
      <c r="B1446" s="32"/>
      <c r="C1446" s="32"/>
      <c r="D1446" s="32"/>
      <c r="E1446" s="32"/>
      <c r="F1446" s="452"/>
      <c r="G1446" s="32"/>
      <c r="H1446" s="32"/>
      <c r="I1446" s="32"/>
      <c r="J1446" s="32"/>
      <c r="K1446" s="32"/>
      <c r="L1446" s="32"/>
      <c r="M1446" s="32"/>
      <c r="N1446" s="32"/>
      <c r="O1446" s="117"/>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c r="AO1446" s="32"/>
    </row>
    <row r="1447" spans="1:41" ht="12" customHeight="1">
      <c r="A1447" s="32"/>
      <c r="B1447" s="32"/>
      <c r="C1447" s="32"/>
      <c r="D1447" s="32"/>
      <c r="E1447" s="32"/>
      <c r="F1447" s="452"/>
      <c r="G1447" s="32"/>
      <c r="H1447" s="32"/>
      <c r="I1447" s="32"/>
      <c r="J1447" s="32"/>
      <c r="K1447" s="32"/>
      <c r="L1447" s="32"/>
      <c r="M1447" s="32"/>
      <c r="N1447" s="32"/>
      <c r="O1447" s="117"/>
      <c r="P1447" s="32"/>
      <c r="Q1447" s="32"/>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c r="AO1447" s="32"/>
    </row>
    <row r="1448" spans="1:41" ht="12" customHeight="1">
      <c r="A1448" s="32"/>
      <c r="B1448" s="32"/>
      <c r="C1448" s="32"/>
      <c r="D1448" s="32"/>
      <c r="E1448" s="32"/>
      <c r="F1448" s="452"/>
      <c r="G1448" s="32"/>
      <c r="H1448" s="32"/>
      <c r="I1448" s="32"/>
      <c r="J1448" s="32"/>
      <c r="K1448" s="32"/>
      <c r="L1448" s="32"/>
      <c r="M1448" s="32"/>
      <c r="N1448" s="32"/>
      <c r="O1448" s="117"/>
      <c r="P1448" s="32"/>
      <c r="Q1448" s="32"/>
      <c r="R1448" s="32"/>
      <c r="S1448" s="32"/>
      <c r="T1448" s="32"/>
      <c r="U1448" s="32"/>
      <c r="V1448" s="32"/>
      <c r="W1448" s="32"/>
      <c r="X1448" s="32"/>
      <c r="Y1448" s="32"/>
      <c r="Z1448" s="32"/>
      <c r="AA1448" s="32"/>
      <c r="AB1448" s="32"/>
      <c r="AC1448" s="32"/>
      <c r="AD1448" s="32"/>
      <c r="AE1448" s="32"/>
      <c r="AF1448" s="32"/>
      <c r="AG1448" s="32"/>
      <c r="AH1448" s="32"/>
      <c r="AI1448" s="32"/>
      <c r="AJ1448" s="32"/>
      <c r="AK1448" s="32"/>
      <c r="AL1448" s="32"/>
      <c r="AM1448" s="32"/>
      <c r="AN1448" s="32"/>
      <c r="AO1448" s="32"/>
    </row>
    <row r="1449" spans="1:41" ht="12" customHeight="1">
      <c r="A1449" s="32"/>
      <c r="B1449" s="32"/>
      <c r="C1449" s="32"/>
      <c r="D1449" s="32"/>
      <c r="E1449" s="32"/>
      <c r="F1449" s="452"/>
      <c r="G1449" s="32"/>
      <c r="H1449" s="32"/>
      <c r="I1449" s="32"/>
      <c r="J1449" s="32"/>
      <c r="K1449" s="32"/>
      <c r="L1449" s="32"/>
      <c r="M1449" s="32"/>
      <c r="N1449" s="32"/>
      <c r="O1449" s="117"/>
      <c r="P1449" s="32"/>
      <c r="Q1449" s="32"/>
      <c r="R1449" s="32"/>
      <c r="S1449" s="32"/>
      <c r="T1449" s="32"/>
      <c r="U1449" s="32"/>
      <c r="V1449" s="32"/>
      <c r="W1449" s="32"/>
      <c r="X1449" s="32"/>
      <c r="Y1449" s="32"/>
      <c r="Z1449" s="32"/>
      <c r="AA1449" s="32"/>
      <c r="AB1449" s="32"/>
      <c r="AC1449" s="32"/>
      <c r="AD1449" s="32"/>
      <c r="AE1449" s="32"/>
      <c r="AF1449" s="32"/>
      <c r="AG1449" s="32"/>
      <c r="AH1449" s="32"/>
      <c r="AI1449" s="32"/>
      <c r="AJ1449" s="32"/>
      <c r="AK1449" s="32"/>
      <c r="AL1449" s="32"/>
      <c r="AM1449" s="32"/>
      <c r="AN1449" s="32"/>
      <c r="AO1449" s="32"/>
    </row>
    <row r="1450" spans="1:41" ht="12" customHeight="1">
      <c r="A1450" s="32"/>
      <c r="B1450" s="32"/>
      <c r="C1450" s="32"/>
      <c r="D1450" s="32"/>
      <c r="E1450" s="32"/>
      <c r="F1450" s="452"/>
      <c r="G1450" s="32"/>
      <c r="H1450" s="32"/>
      <c r="I1450" s="32"/>
      <c r="J1450" s="32"/>
      <c r="K1450" s="32"/>
      <c r="L1450" s="32"/>
      <c r="M1450" s="32"/>
      <c r="N1450" s="32"/>
      <c r="O1450" s="117"/>
      <c r="P1450" s="32"/>
      <c r="Q1450" s="32"/>
      <c r="R1450" s="32"/>
      <c r="S1450" s="32"/>
      <c r="T1450" s="32"/>
      <c r="U1450" s="32"/>
      <c r="V1450" s="32"/>
      <c r="W1450" s="32"/>
      <c r="X1450" s="32"/>
      <c r="Y1450" s="32"/>
      <c r="Z1450" s="32"/>
      <c r="AA1450" s="32"/>
      <c r="AB1450" s="32"/>
      <c r="AC1450" s="32"/>
      <c r="AD1450" s="32"/>
      <c r="AE1450" s="32"/>
      <c r="AF1450" s="32"/>
      <c r="AG1450" s="32"/>
      <c r="AH1450" s="32"/>
      <c r="AI1450" s="32"/>
      <c r="AJ1450" s="32"/>
      <c r="AK1450" s="32"/>
      <c r="AL1450" s="32"/>
      <c r="AM1450" s="32"/>
      <c r="AN1450" s="32"/>
      <c r="AO1450" s="32"/>
    </row>
    <row r="1451" spans="1:41" ht="12" customHeight="1">
      <c r="A1451" s="32"/>
      <c r="B1451" s="32"/>
      <c r="C1451" s="32"/>
      <c r="D1451" s="32"/>
      <c r="E1451" s="32"/>
      <c r="F1451" s="452"/>
      <c r="G1451" s="32"/>
      <c r="H1451" s="32"/>
      <c r="I1451" s="32"/>
      <c r="J1451" s="32"/>
      <c r="K1451" s="32"/>
      <c r="L1451" s="32"/>
      <c r="M1451" s="32"/>
      <c r="N1451" s="32"/>
      <c r="O1451" s="117"/>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c r="AO1451" s="32"/>
    </row>
    <row r="1452" spans="1:41" ht="12" customHeight="1">
      <c r="A1452" s="32"/>
      <c r="B1452" s="32"/>
      <c r="C1452" s="32"/>
      <c r="D1452" s="32"/>
      <c r="E1452" s="32"/>
      <c r="F1452" s="452"/>
      <c r="G1452" s="32"/>
      <c r="H1452" s="32"/>
      <c r="I1452" s="32"/>
      <c r="J1452" s="32"/>
      <c r="K1452" s="32"/>
      <c r="L1452" s="32"/>
      <c r="M1452" s="32"/>
      <c r="N1452" s="32"/>
      <c r="O1452" s="117"/>
      <c r="P1452" s="32"/>
      <c r="Q1452" s="32"/>
      <c r="R1452" s="32"/>
      <c r="S1452" s="32"/>
      <c r="T1452" s="32"/>
      <c r="U1452" s="32"/>
      <c r="V1452" s="32"/>
      <c r="W1452" s="32"/>
      <c r="X1452" s="32"/>
      <c r="Y1452" s="32"/>
      <c r="Z1452" s="32"/>
      <c r="AA1452" s="32"/>
      <c r="AB1452" s="32"/>
      <c r="AC1452" s="32"/>
      <c r="AD1452" s="32"/>
      <c r="AE1452" s="32"/>
      <c r="AF1452" s="32"/>
      <c r="AG1452" s="32"/>
      <c r="AH1452" s="32"/>
      <c r="AI1452" s="32"/>
      <c r="AJ1452" s="32"/>
      <c r="AK1452" s="32"/>
      <c r="AL1452" s="32"/>
      <c r="AM1452" s="32"/>
      <c r="AN1452" s="32"/>
      <c r="AO1452" s="32"/>
    </row>
    <row r="1453" spans="1:41" ht="12" customHeight="1">
      <c r="A1453" s="32"/>
      <c r="B1453" s="32"/>
      <c r="C1453" s="32"/>
      <c r="D1453" s="32"/>
      <c r="E1453" s="32"/>
      <c r="F1453" s="452"/>
      <c r="G1453" s="32"/>
      <c r="H1453" s="32"/>
      <c r="I1453" s="32"/>
      <c r="J1453" s="32"/>
      <c r="K1453" s="32"/>
      <c r="L1453" s="32"/>
      <c r="M1453" s="32"/>
      <c r="N1453" s="32"/>
      <c r="O1453" s="117"/>
      <c r="P1453" s="32"/>
      <c r="Q1453" s="32"/>
      <c r="R1453" s="32"/>
      <c r="S1453" s="32"/>
      <c r="T1453" s="32"/>
      <c r="U1453" s="32"/>
      <c r="V1453" s="32"/>
      <c r="W1453" s="32"/>
      <c r="X1453" s="32"/>
      <c r="Y1453" s="32"/>
      <c r="Z1453" s="32"/>
      <c r="AA1453" s="32"/>
      <c r="AB1453" s="32"/>
      <c r="AC1453" s="32"/>
      <c r="AD1453" s="32"/>
      <c r="AE1453" s="32"/>
      <c r="AF1453" s="32"/>
      <c r="AG1453" s="32"/>
      <c r="AH1453" s="32"/>
      <c r="AI1453" s="32"/>
      <c r="AJ1453" s="32"/>
      <c r="AK1453" s="32"/>
      <c r="AL1453" s="32"/>
      <c r="AM1453" s="32"/>
      <c r="AN1453" s="32"/>
      <c r="AO1453" s="32"/>
    </row>
    <row r="1454" spans="1:41" ht="12" customHeight="1">
      <c r="A1454" s="32"/>
      <c r="B1454" s="32"/>
      <c r="C1454" s="32"/>
      <c r="D1454" s="32"/>
      <c r="E1454" s="32"/>
      <c r="F1454" s="452"/>
      <c r="G1454" s="32"/>
      <c r="H1454" s="32"/>
      <c r="I1454" s="32"/>
      <c r="J1454" s="32"/>
      <c r="K1454" s="32"/>
      <c r="L1454" s="32"/>
      <c r="M1454" s="32"/>
      <c r="N1454" s="32"/>
      <c r="O1454" s="117"/>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c r="AO1454" s="32"/>
    </row>
    <row r="1455" spans="1:41" ht="12" customHeight="1">
      <c r="A1455" s="32"/>
      <c r="B1455" s="32"/>
      <c r="C1455" s="32"/>
      <c r="D1455" s="32"/>
      <c r="E1455" s="32"/>
      <c r="F1455" s="452"/>
      <c r="G1455" s="32"/>
      <c r="H1455" s="32"/>
      <c r="I1455" s="32"/>
      <c r="J1455" s="32"/>
      <c r="K1455" s="32"/>
      <c r="L1455" s="32"/>
      <c r="M1455" s="32"/>
      <c r="N1455" s="32"/>
      <c r="O1455" s="117"/>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c r="AO1455" s="32"/>
    </row>
    <row r="1456" spans="1:41" ht="12" customHeight="1">
      <c r="A1456" s="32"/>
      <c r="B1456" s="32"/>
      <c r="C1456" s="32"/>
      <c r="D1456" s="32"/>
      <c r="E1456" s="32"/>
      <c r="F1456" s="452"/>
      <c r="G1456" s="32"/>
      <c r="H1456" s="32"/>
      <c r="I1456" s="32"/>
      <c r="J1456" s="32"/>
      <c r="K1456" s="32"/>
      <c r="L1456" s="32"/>
      <c r="M1456" s="32"/>
      <c r="N1456" s="32"/>
      <c r="O1456" s="117"/>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c r="AN1456" s="32"/>
      <c r="AO1456" s="32"/>
    </row>
    <row r="1457" spans="1:41" ht="12" customHeight="1">
      <c r="A1457" s="32"/>
      <c r="B1457" s="32"/>
      <c r="C1457" s="32"/>
      <c r="D1457" s="32"/>
      <c r="E1457" s="32"/>
      <c r="F1457" s="452"/>
      <c r="G1457" s="32"/>
      <c r="H1457" s="32"/>
      <c r="I1457" s="32"/>
      <c r="J1457" s="32"/>
      <c r="K1457" s="32"/>
      <c r="L1457" s="32"/>
      <c r="M1457" s="32"/>
      <c r="N1457" s="32"/>
      <c r="O1457" s="117"/>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c r="AN1457" s="32"/>
      <c r="AO1457" s="32"/>
    </row>
    <row r="1458" spans="1:41" ht="12" customHeight="1">
      <c r="A1458" s="32"/>
      <c r="B1458" s="32"/>
      <c r="C1458" s="32"/>
      <c r="D1458" s="32"/>
      <c r="E1458" s="32"/>
      <c r="F1458" s="452"/>
      <c r="G1458" s="32"/>
      <c r="H1458" s="32"/>
      <c r="I1458" s="32"/>
      <c r="J1458" s="32"/>
      <c r="K1458" s="32"/>
      <c r="L1458" s="32"/>
      <c r="M1458" s="32"/>
      <c r="N1458" s="32"/>
      <c r="O1458" s="117"/>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c r="AN1458" s="32"/>
      <c r="AO1458" s="32"/>
    </row>
    <row r="1459" spans="1:41" ht="12" customHeight="1">
      <c r="A1459" s="32"/>
      <c r="B1459" s="32"/>
      <c r="C1459" s="32"/>
      <c r="D1459" s="32"/>
      <c r="E1459" s="32"/>
      <c r="F1459" s="452"/>
      <c r="G1459" s="32"/>
      <c r="H1459" s="32"/>
      <c r="I1459" s="32"/>
      <c r="J1459" s="32"/>
      <c r="K1459" s="32"/>
      <c r="L1459" s="32"/>
      <c r="M1459" s="32"/>
      <c r="N1459" s="32"/>
      <c r="O1459" s="117"/>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c r="AN1459" s="32"/>
      <c r="AO1459" s="32"/>
    </row>
    <row r="1460" spans="1:41" ht="12" customHeight="1">
      <c r="A1460" s="32"/>
      <c r="B1460" s="32"/>
      <c r="C1460" s="32"/>
      <c r="D1460" s="32"/>
      <c r="E1460" s="32"/>
      <c r="F1460" s="452"/>
      <c r="G1460" s="32"/>
      <c r="H1460" s="32"/>
      <c r="I1460" s="32"/>
      <c r="J1460" s="32"/>
      <c r="K1460" s="32"/>
      <c r="L1460" s="32"/>
      <c r="M1460" s="32"/>
      <c r="N1460" s="32"/>
      <c r="O1460" s="117"/>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c r="AO1460" s="32"/>
    </row>
    <row r="1461" spans="1:41" ht="12" customHeight="1">
      <c r="A1461" s="32"/>
      <c r="B1461" s="32"/>
      <c r="C1461" s="32"/>
      <c r="D1461" s="32"/>
      <c r="E1461" s="32"/>
      <c r="F1461" s="452"/>
      <c r="G1461" s="32"/>
      <c r="H1461" s="32"/>
      <c r="I1461" s="32"/>
      <c r="J1461" s="32"/>
      <c r="K1461" s="32"/>
      <c r="L1461" s="32"/>
      <c r="M1461" s="32"/>
      <c r="N1461" s="32"/>
      <c r="O1461" s="117"/>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c r="AO1461" s="32"/>
    </row>
    <row r="1462" spans="1:41" ht="12" customHeight="1">
      <c r="A1462" s="32"/>
      <c r="B1462" s="32"/>
      <c r="C1462" s="32"/>
      <c r="D1462" s="32"/>
      <c r="E1462" s="32"/>
      <c r="F1462" s="452"/>
      <c r="G1462" s="32"/>
      <c r="H1462" s="32"/>
      <c r="I1462" s="32"/>
      <c r="J1462" s="32"/>
      <c r="K1462" s="32"/>
      <c r="L1462" s="32"/>
      <c r="M1462" s="32"/>
      <c r="N1462" s="32"/>
      <c r="O1462" s="117"/>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c r="AO1462" s="32"/>
    </row>
    <row r="1463" spans="1:41" ht="12" customHeight="1">
      <c r="A1463" s="32"/>
      <c r="B1463" s="32"/>
      <c r="C1463" s="32"/>
      <c r="D1463" s="32"/>
      <c r="E1463" s="32"/>
      <c r="F1463" s="452"/>
      <c r="G1463" s="32"/>
      <c r="H1463" s="32"/>
      <c r="I1463" s="32"/>
      <c r="J1463" s="32"/>
      <c r="K1463" s="32"/>
      <c r="L1463" s="32"/>
      <c r="M1463" s="32"/>
      <c r="N1463" s="32"/>
      <c r="O1463" s="117"/>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c r="AO1463" s="32"/>
    </row>
    <row r="1464" spans="1:41" ht="12" customHeight="1">
      <c r="A1464" s="32"/>
      <c r="B1464" s="32"/>
      <c r="C1464" s="32"/>
      <c r="D1464" s="32"/>
      <c r="E1464" s="32"/>
      <c r="F1464" s="452"/>
      <c r="G1464" s="32"/>
      <c r="H1464" s="32"/>
      <c r="I1464" s="32"/>
      <c r="J1464" s="32"/>
      <c r="K1464" s="32"/>
      <c r="L1464" s="32"/>
      <c r="M1464" s="32"/>
      <c r="N1464" s="32"/>
      <c r="O1464" s="117"/>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c r="AO1464" s="32"/>
    </row>
    <row r="1465" spans="1:41" ht="12" customHeight="1">
      <c r="A1465" s="32"/>
      <c r="B1465" s="32"/>
      <c r="C1465" s="32"/>
      <c r="D1465" s="32"/>
      <c r="E1465" s="32"/>
      <c r="F1465" s="452"/>
      <c r="G1465" s="32"/>
      <c r="H1465" s="32"/>
      <c r="I1465" s="32"/>
      <c r="J1465" s="32"/>
      <c r="K1465" s="32"/>
      <c r="L1465" s="32"/>
      <c r="M1465" s="32"/>
      <c r="N1465" s="32"/>
      <c r="O1465" s="117"/>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c r="AO1465" s="32"/>
    </row>
    <row r="1466" spans="1:41" ht="12" customHeight="1">
      <c r="A1466" s="32"/>
      <c r="B1466" s="32"/>
      <c r="C1466" s="32"/>
      <c r="D1466" s="32"/>
      <c r="E1466" s="32"/>
      <c r="F1466" s="452"/>
      <c r="G1466" s="32"/>
      <c r="H1466" s="32"/>
      <c r="I1466" s="32"/>
      <c r="J1466" s="32"/>
      <c r="K1466" s="32"/>
      <c r="L1466" s="32"/>
      <c r="M1466" s="32"/>
      <c r="N1466" s="32"/>
      <c r="O1466" s="117"/>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c r="AO1466" s="32"/>
    </row>
    <row r="1467" spans="1:41" ht="12" customHeight="1">
      <c r="A1467" s="32"/>
      <c r="B1467" s="32"/>
      <c r="C1467" s="32"/>
      <c r="D1467" s="32"/>
      <c r="E1467" s="32"/>
      <c r="F1467" s="452"/>
      <c r="G1467" s="32"/>
      <c r="H1467" s="32"/>
      <c r="I1467" s="32"/>
      <c r="J1467" s="32"/>
      <c r="K1467" s="32"/>
      <c r="L1467" s="32"/>
      <c r="M1467" s="32"/>
      <c r="N1467" s="32"/>
      <c r="O1467" s="117"/>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c r="AO1467" s="32"/>
    </row>
    <row r="1468" spans="1:41" ht="12" customHeight="1">
      <c r="A1468" s="32"/>
      <c r="B1468" s="32"/>
      <c r="C1468" s="32"/>
      <c r="D1468" s="32"/>
      <c r="E1468" s="32"/>
      <c r="F1468" s="452"/>
      <c r="G1468" s="32"/>
      <c r="H1468" s="32"/>
      <c r="I1468" s="32"/>
      <c r="J1468" s="32"/>
      <c r="K1468" s="32"/>
      <c r="L1468" s="32"/>
      <c r="M1468" s="32"/>
      <c r="N1468" s="32"/>
      <c r="O1468" s="117"/>
      <c r="P1468" s="32"/>
      <c r="Q1468" s="32"/>
      <c r="R1468" s="32"/>
      <c r="S1468" s="32"/>
      <c r="T1468" s="32"/>
      <c r="U1468" s="32"/>
      <c r="V1468" s="32"/>
      <c r="W1468" s="32"/>
      <c r="X1468" s="32"/>
      <c r="Y1468" s="32"/>
      <c r="Z1468" s="32"/>
      <c r="AA1468" s="32"/>
      <c r="AB1468" s="32"/>
      <c r="AC1468" s="32"/>
      <c r="AD1468" s="32"/>
      <c r="AE1468" s="32"/>
      <c r="AF1468" s="32"/>
      <c r="AG1468" s="32"/>
      <c r="AH1468" s="32"/>
      <c r="AI1468" s="32"/>
      <c r="AJ1468" s="32"/>
      <c r="AK1468" s="32"/>
      <c r="AL1468" s="32"/>
      <c r="AM1468" s="32"/>
      <c r="AN1468" s="32"/>
      <c r="AO1468" s="32"/>
    </row>
    <row r="1469" spans="1:41" ht="12" customHeight="1">
      <c r="A1469" s="32"/>
      <c r="B1469" s="32"/>
      <c r="C1469" s="32"/>
      <c r="D1469" s="32"/>
      <c r="E1469" s="32"/>
      <c r="F1469" s="452"/>
      <c r="G1469" s="32"/>
      <c r="H1469" s="32"/>
      <c r="I1469" s="32"/>
      <c r="J1469" s="32"/>
      <c r="K1469" s="32"/>
      <c r="L1469" s="32"/>
      <c r="M1469" s="32"/>
      <c r="N1469" s="32"/>
      <c r="O1469" s="117"/>
      <c r="P1469" s="32"/>
      <c r="Q1469" s="32"/>
      <c r="R1469" s="32"/>
      <c r="S1469" s="32"/>
      <c r="T1469" s="32"/>
      <c r="U1469" s="32"/>
      <c r="V1469" s="32"/>
      <c r="W1469" s="32"/>
      <c r="X1469" s="32"/>
      <c r="Y1469" s="32"/>
      <c r="Z1469" s="32"/>
      <c r="AA1469" s="32"/>
      <c r="AB1469" s="32"/>
      <c r="AC1469" s="32"/>
      <c r="AD1469" s="32"/>
      <c r="AE1469" s="32"/>
      <c r="AF1469" s="32"/>
      <c r="AG1469" s="32"/>
      <c r="AH1469" s="32"/>
      <c r="AI1469" s="32"/>
      <c r="AJ1469" s="32"/>
      <c r="AK1469" s="32"/>
      <c r="AL1469" s="32"/>
      <c r="AM1469" s="32"/>
      <c r="AN1469" s="32"/>
      <c r="AO1469" s="32"/>
    </row>
    <row r="1470" spans="1:41" ht="12" customHeight="1">
      <c r="A1470" s="32"/>
      <c r="B1470" s="32"/>
      <c r="C1470" s="32"/>
      <c r="D1470" s="32"/>
      <c r="E1470" s="32"/>
      <c r="F1470" s="452"/>
      <c r="G1470" s="32"/>
      <c r="H1470" s="32"/>
      <c r="I1470" s="32"/>
      <c r="J1470" s="32"/>
      <c r="K1470" s="32"/>
      <c r="L1470" s="32"/>
      <c r="M1470" s="32"/>
      <c r="N1470" s="32"/>
      <c r="O1470" s="117"/>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c r="AO1470" s="32"/>
    </row>
    <row r="1471" spans="1:41" ht="12" customHeight="1">
      <c r="A1471" s="32"/>
      <c r="B1471" s="32"/>
      <c r="C1471" s="32"/>
      <c r="D1471" s="32"/>
      <c r="E1471" s="32"/>
      <c r="F1471" s="452"/>
      <c r="G1471" s="32"/>
      <c r="H1471" s="32"/>
      <c r="I1471" s="32"/>
      <c r="J1471" s="32"/>
      <c r="K1471" s="32"/>
      <c r="L1471" s="32"/>
      <c r="M1471" s="32"/>
      <c r="N1471" s="32"/>
      <c r="O1471" s="117"/>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c r="AO1471" s="32"/>
    </row>
    <row r="1472" spans="1:41" ht="12" customHeight="1">
      <c r="A1472" s="32"/>
      <c r="B1472" s="32"/>
      <c r="C1472" s="32"/>
      <c r="D1472" s="32"/>
      <c r="E1472" s="32"/>
      <c r="F1472" s="452"/>
      <c r="G1472" s="32"/>
      <c r="H1472" s="32"/>
      <c r="I1472" s="32"/>
      <c r="J1472" s="32"/>
      <c r="K1472" s="32"/>
      <c r="L1472" s="32"/>
      <c r="M1472" s="32"/>
      <c r="N1472" s="32"/>
      <c r="O1472" s="117"/>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c r="AO1472" s="32"/>
    </row>
    <row r="1473" spans="1:41" ht="12" customHeight="1">
      <c r="A1473" s="32"/>
      <c r="B1473" s="32"/>
      <c r="C1473" s="32"/>
      <c r="D1473" s="32"/>
      <c r="E1473" s="32"/>
      <c r="F1473" s="452"/>
      <c r="G1473" s="32"/>
      <c r="H1473" s="32"/>
      <c r="I1473" s="32"/>
      <c r="J1473" s="32"/>
      <c r="K1473" s="32"/>
      <c r="L1473" s="32"/>
      <c r="M1473" s="32"/>
      <c r="N1473" s="32"/>
      <c r="O1473" s="117"/>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c r="AO1473" s="32"/>
    </row>
    <row r="1474" spans="1:41" ht="12" customHeight="1">
      <c r="A1474" s="32"/>
      <c r="B1474" s="32"/>
      <c r="C1474" s="32"/>
      <c r="D1474" s="32"/>
      <c r="E1474" s="32"/>
      <c r="F1474" s="452"/>
      <c r="G1474" s="32"/>
      <c r="H1474" s="32"/>
      <c r="I1474" s="32"/>
      <c r="J1474" s="32"/>
      <c r="K1474" s="32"/>
      <c r="L1474" s="32"/>
      <c r="M1474" s="32"/>
      <c r="N1474" s="32"/>
      <c r="O1474" s="117"/>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c r="AO1474" s="32"/>
    </row>
    <row r="1475" spans="1:41" ht="12" customHeight="1">
      <c r="A1475" s="32"/>
      <c r="B1475" s="32"/>
      <c r="C1475" s="32"/>
      <c r="D1475" s="32"/>
      <c r="E1475" s="32"/>
      <c r="F1475" s="452"/>
      <c r="G1475" s="32"/>
      <c r="H1475" s="32"/>
      <c r="I1475" s="32"/>
      <c r="J1475" s="32"/>
      <c r="K1475" s="32"/>
      <c r="L1475" s="32"/>
      <c r="M1475" s="32"/>
      <c r="N1475" s="32"/>
      <c r="O1475" s="117"/>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c r="AO1475" s="32"/>
    </row>
    <row r="1476" spans="1:41" ht="12" customHeight="1">
      <c r="A1476" s="32"/>
      <c r="B1476" s="32"/>
      <c r="C1476" s="32"/>
      <c r="D1476" s="32"/>
      <c r="E1476" s="32"/>
      <c r="F1476" s="452"/>
      <c r="G1476" s="32"/>
      <c r="H1476" s="32"/>
      <c r="I1476" s="32"/>
      <c r="J1476" s="32"/>
      <c r="K1476" s="32"/>
      <c r="L1476" s="32"/>
      <c r="M1476" s="32"/>
      <c r="N1476" s="32"/>
      <c r="O1476" s="117"/>
      <c r="P1476" s="32"/>
      <c r="Q1476" s="32"/>
      <c r="R1476" s="32"/>
      <c r="S1476" s="32"/>
      <c r="T1476" s="32"/>
      <c r="U1476" s="32"/>
      <c r="V1476" s="32"/>
      <c r="W1476" s="32"/>
      <c r="X1476" s="32"/>
      <c r="Y1476" s="32"/>
      <c r="Z1476" s="32"/>
      <c r="AA1476" s="32"/>
      <c r="AB1476" s="32"/>
      <c r="AC1476" s="32"/>
      <c r="AD1476" s="32"/>
      <c r="AE1476" s="32"/>
      <c r="AF1476" s="32"/>
      <c r="AG1476" s="32"/>
      <c r="AH1476" s="32"/>
      <c r="AI1476" s="32"/>
      <c r="AJ1476" s="32"/>
      <c r="AK1476" s="32"/>
      <c r="AL1476" s="32"/>
      <c r="AM1476" s="32"/>
      <c r="AN1476" s="32"/>
      <c r="AO1476" s="32"/>
    </row>
    <row r="1477" spans="1:41" ht="12" customHeight="1">
      <c r="A1477" s="32"/>
      <c r="B1477" s="32"/>
      <c r="C1477" s="32"/>
      <c r="D1477" s="32"/>
      <c r="E1477" s="32"/>
      <c r="F1477" s="452"/>
      <c r="G1477" s="32"/>
      <c r="H1477" s="32"/>
      <c r="I1477" s="32"/>
      <c r="J1477" s="32"/>
      <c r="K1477" s="32"/>
      <c r="L1477" s="32"/>
      <c r="M1477" s="32"/>
      <c r="N1477" s="32"/>
      <c r="O1477" s="117"/>
      <c r="P1477" s="32"/>
      <c r="Q1477" s="32"/>
      <c r="R1477" s="32"/>
      <c r="S1477" s="32"/>
      <c r="T1477" s="32"/>
      <c r="U1477" s="32"/>
      <c r="V1477" s="32"/>
      <c r="W1477" s="32"/>
      <c r="X1477" s="32"/>
      <c r="Y1477" s="32"/>
      <c r="Z1477" s="32"/>
      <c r="AA1477" s="32"/>
      <c r="AB1477" s="32"/>
      <c r="AC1477" s="32"/>
      <c r="AD1477" s="32"/>
      <c r="AE1477" s="32"/>
      <c r="AF1477" s="32"/>
      <c r="AG1477" s="32"/>
      <c r="AH1477" s="32"/>
      <c r="AI1477" s="32"/>
      <c r="AJ1477" s="32"/>
      <c r="AK1477" s="32"/>
      <c r="AL1477" s="32"/>
      <c r="AM1477" s="32"/>
      <c r="AN1477" s="32"/>
      <c r="AO1477" s="32"/>
    </row>
    <row r="1478" spans="1:41" ht="12" customHeight="1">
      <c r="A1478" s="32"/>
      <c r="B1478" s="32"/>
      <c r="C1478" s="32"/>
      <c r="D1478" s="32"/>
      <c r="E1478" s="32"/>
      <c r="F1478" s="452"/>
      <c r="G1478" s="32"/>
      <c r="H1478" s="32"/>
      <c r="I1478" s="32"/>
      <c r="J1478" s="32"/>
      <c r="K1478" s="32"/>
      <c r="L1478" s="32"/>
      <c r="M1478" s="32"/>
      <c r="N1478" s="32"/>
      <c r="O1478" s="117"/>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c r="AO1478" s="32"/>
    </row>
    <row r="1479" spans="1:41" ht="12" customHeight="1">
      <c r="A1479" s="32"/>
      <c r="B1479" s="32"/>
      <c r="C1479" s="32"/>
      <c r="D1479" s="32"/>
      <c r="E1479" s="32"/>
      <c r="F1479" s="452"/>
      <c r="G1479" s="32"/>
      <c r="H1479" s="32"/>
      <c r="I1479" s="32"/>
      <c r="J1479" s="32"/>
      <c r="K1479" s="32"/>
      <c r="L1479" s="32"/>
      <c r="M1479" s="32"/>
      <c r="N1479" s="32"/>
      <c r="O1479" s="117"/>
      <c r="P1479" s="32"/>
      <c r="Q1479" s="32"/>
      <c r="R1479" s="32"/>
      <c r="S1479" s="32"/>
      <c r="T1479" s="32"/>
      <c r="U1479" s="32"/>
      <c r="V1479" s="32"/>
      <c r="W1479" s="32"/>
      <c r="X1479" s="32"/>
      <c r="Y1479" s="32"/>
      <c r="Z1479" s="32"/>
      <c r="AA1479" s="32"/>
      <c r="AB1479" s="32"/>
      <c r="AC1479" s="32"/>
      <c r="AD1479" s="32"/>
      <c r="AE1479" s="32"/>
      <c r="AF1479" s="32"/>
      <c r="AG1479" s="32"/>
      <c r="AH1479" s="32"/>
      <c r="AI1479" s="32"/>
      <c r="AJ1479" s="32"/>
      <c r="AK1479" s="32"/>
      <c r="AL1479" s="32"/>
      <c r="AM1479" s="32"/>
      <c r="AN1479" s="32"/>
      <c r="AO1479" s="32"/>
    </row>
    <row r="1480" spans="1:41" ht="12" customHeight="1">
      <c r="A1480" s="32"/>
      <c r="B1480" s="32"/>
      <c r="C1480" s="32"/>
      <c r="D1480" s="32"/>
      <c r="E1480" s="32"/>
      <c r="F1480" s="452"/>
      <c r="G1480" s="32"/>
      <c r="H1480" s="32"/>
      <c r="I1480" s="32"/>
      <c r="J1480" s="32"/>
      <c r="K1480" s="32"/>
      <c r="L1480" s="32"/>
      <c r="M1480" s="32"/>
      <c r="N1480" s="32"/>
      <c r="O1480" s="117"/>
      <c r="P1480" s="32"/>
      <c r="Q1480" s="32"/>
      <c r="R1480" s="32"/>
      <c r="S1480" s="32"/>
      <c r="T1480" s="32"/>
      <c r="U1480" s="32"/>
      <c r="V1480" s="32"/>
      <c r="W1480" s="32"/>
      <c r="X1480" s="32"/>
      <c r="Y1480" s="32"/>
      <c r="Z1480" s="32"/>
      <c r="AA1480" s="32"/>
      <c r="AB1480" s="32"/>
      <c r="AC1480" s="32"/>
      <c r="AD1480" s="32"/>
      <c r="AE1480" s="32"/>
      <c r="AF1480" s="32"/>
      <c r="AG1480" s="32"/>
      <c r="AH1480" s="32"/>
      <c r="AI1480" s="32"/>
      <c r="AJ1480" s="32"/>
      <c r="AK1480" s="32"/>
      <c r="AL1480" s="32"/>
      <c r="AM1480" s="32"/>
      <c r="AN1480" s="32"/>
      <c r="AO1480" s="32"/>
    </row>
    <row r="1481" spans="1:41" ht="12" customHeight="1">
      <c r="A1481" s="32"/>
      <c r="B1481" s="32"/>
      <c r="C1481" s="32"/>
      <c r="D1481" s="32"/>
      <c r="E1481" s="32"/>
      <c r="F1481" s="452"/>
      <c r="G1481" s="32"/>
      <c r="H1481" s="32"/>
      <c r="I1481" s="32"/>
      <c r="J1481" s="32"/>
      <c r="K1481" s="32"/>
      <c r="L1481" s="32"/>
      <c r="M1481" s="32"/>
      <c r="N1481" s="32"/>
      <c r="O1481" s="117"/>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c r="AO1481" s="32"/>
    </row>
    <row r="1482" spans="1:41" ht="12" customHeight="1">
      <c r="A1482" s="32"/>
      <c r="B1482" s="32"/>
      <c r="C1482" s="32"/>
      <c r="D1482" s="32"/>
      <c r="E1482" s="32"/>
      <c r="F1482" s="452"/>
      <c r="G1482" s="32"/>
      <c r="H1482" s="32"/>
      <c r="I1482" s="32"/>
      <c r="J1482" s="32"/>
      <c r="K1482" s="32"/>
      <c r="L1482" s="32"/>
      <c r="M1482" s="32"/>
      <c r="N1482" s="32"/>
      <c r="O1482" s="117"/>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c r="AO1482" s="32"/>
    </row>
    <row r="1483" spans="1:41" ht="12" customHeight="1">
      <c r="A1483" s="32"/>
      <c r="B1483" s="32"/>
      <c r="C1483" s="32"/>
      <c r="D1483" s="32"/>
      <c r="E1483" s="32"/>
      <c r="F1483" s="452"/>
      <c r="G1483" s="32"/>
      <c r="H1483" s="32"/>
      <c r="I1483" s="32"/>
      <c r="J1483" s="32"/>
      <c r="K1483" s="32"/>
      <c r="L1483" s="32"/>
      <c r="M1483" s="32"/>
      <c r="N1483" s="32"/>
      <c r="O1483" s="117"/>
      <c r="P1483" s="32"/>
      <c r="Q1483" s="32"/>
      <c r="R1483" s="32"/>
      <c r="S1483" s="32"/>
      <c r="T1483" s="32"/>
      <c r="U1483" s="32"/>
      <c r="V1483" s="32"/>
      <c r="W1483" s="32"/>
      <c r="X1483" s="32"/>
      <c r="Y1483" s="32"/>
      <c r="Z1483" s="32"/>
      <c r="AA1483" s="32"/>
      <c r="AB1483" s="32"/>
      <c r="AC1483" s="32"/>
      <c r="AD1483" s="32"/>
      <c r="AE1483" s="32"/>
      <c r="AF1483" s="32"/>
      <c r="AG1483" s="32"/>
      <c r="AH1483" s="32"/>
      <c r="AI1483" s="32"/>
      <c r="AJ1483" s="32"/>
      <c r="AK1483" s="32"/>
      <c r="AL1483" s="32"/>
      <c r="AM1483" s="32"/>
      <c r="AN1483" s="32"/>
      <c r="AO1483" s="32"/>
    </row>
    <row r="1484" spans="1:41" ht="12" customHeight="1">
      <c r="A1484" s="32"/>
      <c r="B1484" s="32"/>
      <c r="C1484" s="32"/>
      <c r="D1484" s="32"/>
      <c r="E1484" s="32"/>
      <c r="F1484" s="452"/>
      <c r="G1484" s="32"/>
      <c r="H1484" s="32"/>
      <c r="I1484" s="32"/>
      <c r="J1484" s="32"/>
      <c r="K1484" s="32"/>
      <c r="L1484" s="32"/>
      <c r="M1484" s="32"/>
      <c r="N1484" s="32"/>
      <c r="O1484" s="117"/>
      <c r="P1484" s="32"/>
      <c r="Q1484" s="32"/>
      <c r="R1484" s="32"/>
      <c r="S1484" s="32"/>
      <c r="T1484" s="32"/>
      <c r="U1484" s="32"/>
      <c r="V1484" s="32"/>
      <c r="W1484" s="32"/>
      <c r="X1484" s="32"/>
      <c r="Y1484" s="32"/>
      <c r="Z1484" s="32"/>
      <c r="AA1484" s="32"/>
      <c r="AB1484" s="32"/>
      <c r="AC1484" s="32"/>
      <c r="AD1484" s="32"/>
      <c r="AE1484" s="32"/>
      <c r="AF1484" s="32"/>
      <c r="AG1484" s="32"/>
      <c r="AH1484" s="32"/>
      <c r="AI1484" s="32"/>
      <c r="AJ1484" s="32"/>
      <c r="AK1484" s="32"/>
      <c r="AL1484" s="32"/>
      <c r="AM1484" s="32"/>
      <c r="AN1484" s="32"/>
      <c r="AO1484" s="32"/>
    </row>
    <row r="1485" spans="1:41" ht="12" customHeight="1">
      <c r="A1485" s="32"/>
      <c r="B1485" s="32"/>
      <c r="C1485" s="32"/>
      <c r="D1485" s="32"/>
      <c r="E1485" s="32"/>
      <c r="F1485" s="452"/>
      <c r="G1485" s="32"/>
      <c r="H1485" s="32"/>
      <c r="I1485" s="32"/>
      <c r="J1485" s="32"/>
      <c r="K1485" s="32"/>
      <c r="L1485" s="32"/>
      <c r="M1485" s="32"/>
      <c r="N1485" s="32"/>
      <c r="O1485" s="117"/>
      <c r="P1485" s="32"/>
      <c r="Q1485" s="32"/>
      <c r="R1485" s="32"/>
      <c r="S1485" s="32"/>
      <c r="T1485" s="32"/>
      <c r="U1485" s="32"/>
      <c r="V1485" s="32"/>
      <c r="W1485" s="32"/>
      <c r="X1485" s="32"/>
      <c r="Y1485" s="32"/>
      <c r="Z1485" s="32"/>
      <c r="AA1485" s="32"/>
      <c r="AB1485" s="32"/>
      <c r="AC1485" s="32"/>
      <c r="AD1485" s="32"/>
      <c r="AE1485" s="32"/>
      <c r="AF1485" s="32"/>
      <c r="AG1485" s="32"/>
      <c r="AH1485" s="32"/>
      <c r="AI1485" s="32"/>
      <c r="AJ1485" s="32"/>
      <c r="AK1485" s="32"/>
      <c r="AL1485" s="32"/>
      <c r="AM1485" s="32"/>
      <c r="AN1485" s="32"/>
      <c r="AO1485" s="32"/>
    </row>
    <row r="1486" spans="1:41" ht="12" customHeight="1">
      <c r="A1486" s="32"/>
      <c r="B1486" s="32"/>
      <c r="C1486" s="32"/>
      <c r="D1486" s="32"/>
      <c r="E1486" s="32"/>
      <c r="F1486" s="452"/>
      <c r="G1486" s="32"/>
      <c r="H1486" s="32"/>
      <c r="I1486" s="32"/>
      <c r="J1486" s="32"/>
      <c r="K1486" s="32"/>
      <c r="L1486" s="32"/>
      <c r="M1486" s="32"/>
      <c r="N1486" s="32"/>
      <c r="O1486" s="117"/>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c r="AO1486" s="32"/>
    </row>
    <row r="1487" spans="1:41" ht="12" customHeight="1">
      <c r="A1487" s="32"/>
      <c r="B1487" s="32"/>
      <c r="C1487" s="32"/>
      <c r="D1487" s="32"/>
      <c r="E1487" s="32"/>
      <c r="F1487" s="452"/>
      <c r="G1487" s="32"/>
      <c r="H1487" s="32"/>
      <c r="I1487" s="32"/>
      <c r="J1487" s="32"/>
      <c r="K1487" s="32"/>
      <c r="L1487" s="32"/>
      <c r="M1487" s="32"/>
      <c r="N1487" s="32"/>
      <c r="O1487" s="117"/>
      <c r="P1487" s="32"/>
      <c r="Q1487" s="32"/>
      <c r="R1487" s="32"/>
      <c r="S1487" s="32"/>
      <c r="T1487" s="32"/>
      <c r="U1487" s="32"/>
      <c r="V1487" s="32"/>
      <c r="W1487" s="32"/>
      <c r="X1487" s="32"/>
      <c r="Y1487" s="32"/>
      <c r="Z1487" s="32"/>
      <c r="AA1487" s="32"/>
      <c r="AB1487" s="32"/>
      <c r="AC1487" s="32"/>
      <c r="AD1487" s="32"/>
      <c r="AE1487" s="32"/>
      <c r="AF1487" s="32"/>
      <c r="AG1487" s="32"/>
      <c r="AH1487" s="32"/>
      <c r="AI1487" s="32"/>
      <c r="AJ1487" s="32"/>
      <c r="AK1487" s="32"/>
      <c r="AL1487" s="32"/>
      <c r="AM1487" s="32"/>
      <c r="AN1487" s="32"/>
      <c r="AO1487" s="32"/>
    </row>
    <row r="1488" spans="1:41" ht="12" customHeight="1">
      <c r="A1488" s="32"/>
      <c r="B1488" s="32"/>
      <c r="C1488" s="32"/>
      <c r="D1488" s="32"/>
      <c r="E1488" s="32"/>
      <c r="F1488" s="452"/>
      <c r="G1488" s="32"/>
      <c r="H1488" s="32"/>
      <c r="I1488" s="32"/>
      <c r="J1488" s="32"/>
      <c r="K1488" s="32"/>
      <c r="L1488" s="32"/>
      <c r="M1488" s="32"/>
      <c r="N1488" s="32"/>
      <c r="O1488" s="117"/>
      <c r="P1488" s="32"/>
      <c r="Q1488" s="32"/>
      <c r="R1488" s="32"/>
      <c r="S1488" s="32"/>
      <c r="T1488" s="32"/>
      <c r="U1488" s="32"/>
      <c r="V1488" s="32"/>
      <c r="W1488" s="32"/>
      <c r="X1488" s="32"/>
      <c r="Y1488" s="32"/>
      <c r="Z1488" s="32"/>
      <c r="AA1488" s="32"/>
      <c r="AB1488" s="32"/>
      <c r="AC1488" s="32"/>
      <c r="AD1488" s="32"/>
      <c r="AE1488" s="32"/>
      <c r="AF1488" s="32"/>
      <c r="AG1488" s="32"/>
      <c r="AH1488" s="32"/>
      <c r="AI1488" s="32"/>
      <c r="AJ1488" s="32"/>
      <c r="AK1488" s="32"/>
      <c r="AL1488" s="32"/>
      <c r="AM1488" s="32"/>
      <c r="AN1488" s="32"/>
      <c r="AO1488" s="32"/>
    </row>
    <row r="1489" spans="1:41" ht="12" customHeight="1">
      <c r="A1489" s="32"/>
      <c r="B1489" s="32"/>
      <c r="C1489" s="32"/>
      <c r="D1489" s="32"/>
      <c r="E1489" s="32"/>
      <c r="F1489" s="452"/>
      <c r="G1489" s="32"/>
      <c r="H1489" s="32"/>
      <c r="I1489" s="32"/>
      <c r="J1489" s="32"/>
      <c r="K1489" s="32"/>
      <c r="L1489" s="32"/>
      <c r="M1489" s="32"/>
      <c r="N1489" s="32"/>
      <c r="O1489" s="117"/>
      <c r="P1489" s="32"/>
      <c r="Q1489" s="32"/>
      <c r="R1489" s="32"/>
      <c r="S1489" s="32"/>
      <c r="T1489" s="32"/>
      <c r="U1489" s="32"/>
      <c r="V1489" s="32"/>
      <c r="W1489" s="32"/>
      <c r="X1489" s="32"/>
      <c r="Y1489" s="32"/>
      <c r="Z1489" s="32"/>
      <c r="AA1489" s="32"/>
      <c r="AB1489" s="32"/>
      <c r="AC1489" s="32"/>
      <c r="AD1489" s="32"/>
      <c r="AE1489" s="32"/>
      <c r="AF1489" s="32"/>
      <c r="AG1489" s="32"/>
      <c r="AH1489" s="32"/>
      <c r="AI1489" s="32"/>
      <c r="AJ1489" s="32"/>
      <c r="AK1489" s="32"/>
      <c r="AL1489" s="32"/>
      <c r="AM1489" s="32"/>
      <c r="AN1489" s="32"/>
      <c r="AO1489" s="32"/>
    </row>
    <row r="1490" spans="1:41" ht="12" customHeight="1">
      <c r="A1490" s="32"/>
      <c r="B1490" s="32"/>
      <c r="C1490" s="32"/>
      <c r="D1490" s="32"/>
      <c r="E1490" s="32"/>
      <c r="F1490" s="452"/>
      <c r="G1490" s="32"/>
      <c r="H1490" s="32"/>
      <c r="I1490" s="32"/>
      <c r="J1490" s="32"/>
      <c r="K1490" s="32"/>
      <c r="L1490" s="32"/>
      <c r="M1490" s="32"/>
      <c r="N1490" s="32"/>
      <c r="O1490" s="117"/>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c r="AO1490" s="32"/>
    </row>
    <row r="1491" spans="1:41" ht="12" customHeight="1">
      <c r="A1491" s="32"/>
      <c r="B1491" s="32"/>
      <c r="C1491" s="32"/>
      <c r="D1491" s="32"/>
      <c r="E1491" s="32"/>
      <c r="F1491" s="452"/>
      <c r="G1491" s="32"/>
      <c r="H1491" s="32"/>
      <c r="I1491" s="32"/>
      <c r="J1491" s="32"/>
      <c r="K1491" s="32"/>
      <c r="L1491" s="32"/>
      <c r="M1491" s="32"/>
      <c r="N1491" s="32"/>
      <c r="O1491" s="117"/>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c r="AO1491" s="32"/>
    </row>
    <row r="1492" spans="1:41" ht="12" customHeight="1">
      <c r="A1492" s="32"/>
      <c r="B1492" s="32"/>
      <c r="C1492" s="32"/>
      <c r="D1492" s="32"/>
      <c r="E1492" s="32"/>
      <c r="F1492" s="452"/>
      <c r="G1492" s="32"/>
      <c r="H1492" s="32"/>
      <c r="I1492" s="32"/>
      <c r="J1492" s="32"/>
      <c r="K1492" s="32"/>
      <c r="L1492" s="32"/>
      <c r="M1492" s="32"/>
      <c r="N1492" s="32"/>
      <c r="O1492" s="117"/>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c r="AN1492" s="32"/>
      <c r="AO1492" s="32"/>
    </row>
    <row r="1493" spans="1:41" ht="12" customHeight="1">
      <c r="A1493" s="32"/>
      <c r="B1493" s="32"/>
      <c r="C1493" s="32"/>
      <c r="D1493" s="32"/>
      <c r="E1493" s="32"/>
      <c r="F1493" s="452"/>
      <c r="G1493" s="32"/>
      <c r="H1493" s="32"/>
      <c r="I1493" s="32"/>
      <c r="J1493" s="32"/>
      <c r="K1493" s="32"/>
      <c r="L1493" s="32"/>
      <c r="M1493" s="32"/>
      <c r="N1493" s="32"/>
      <c r="O1493" s="117"/>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c r="AN1493" s="32"/>
      <c r="AO1493" s="32"/>
    </row>
    <row r="1494" spans="1:41" ht="12" customHeight="1">
      <c r="A1494" s="32"/>
      <c r="B1494" s="32"/>
      <c r="C1494" s="32"/>
      <c r="D1494" s="32"/>
      <c r="E1494" s="32"/>
      <c r="F1494" s="452"/>
      <c r="G1494" s="32"/>
      <c r="H1494" s="32"/>
      <c r="I1494" s="32"/>
      <c r="J1494" s="32"/>
      <c r="K1494" s="32"/>
      <c r="L1494" s="32"/>
      <c r="M1494" s="32"/>
      <c r="N1494" s="32"/>
      <c r="O1494" s="117"/>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c r="AO1494" s="32"/>
    </row>
    <row r="1495" spans="1:41" ht="12" customHeight="1">
      <c r="A1495" s="32"/>
      <c r="B1495" s="32"/>
      <c r="C1495" s="32"/>
      <c r="D1495" s="32"/>
      <c r="E1495" s="32"/>
      <c r="F1495" s="452"/>
      <c r="G1495" s="32"/>
      <c r="H1495" s="32"/>
      <c r="I1495" s="32"/>
      <c r="J1495" s="32"/>
      <c r="K1495" s="32"/>
      <c r="L1495" s="32"/>
      <c r="M1495" s="32"/>
      <c r="N1495" s="32"/>
      <c r="O1495" s="117"/>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c r="AN1495" s="32"/>
      <c r="AO1495" s="32"/>
    </row>
    <row r="1496" spans="1:41" ht="12" customHeight="1">
      <c r="A1496" s="32"/>
      <c r="B1496" s="32"/>
      <c r="C1496" s="32"/>
      <c r="D1496" s="32"/>
      <c r="E1496" s="32"/>
      <c r="F1496" s="452"/>
      <c r="G1496" s="32"/>
      <c r="H1496" s="32"/>
      <c r="I1496" s="32"/>
      <c r="J1496" s="32"/>
      <c r="K1496" s="32"/>
      <c r="L1496" s="32"/>
      <c r="M1496" s="32"/>
      <c r="N1496" s="32"/>
      <c r="O1496" s="117"/>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c r="AO1496" s="32"/>
    </row>
    <row r="1497" spans="1:41" ht="12" customHeight="1">
      <c r="A1497" s="32"/>
      <c r="B1497" s="32"/>
      <c r="C1497" s="32"/>
      <c r="D1497" s="32"/>
      <c r="E1497" s="32"/>
      <c r="F1497" s="452"/>
      <c r="G1497" s="32"/>
      <c r="H1497" s="32"/>
      <c r="I1497" s="32"/>
      <c r="J1497" s="32"/>
      <c r="K1497" s="32"/>
      <c r="L1497" s="32"/>
      <c r="M1497" s="32"/>
      <c r="N1497" s="32"/>
      <c r="O1497" s="117"/>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c r="AO1497" s="32"/>
    </row>
    <row r="1498" spans="1:41" ht="12" customHeight="1">
      <c r="A1498" s="32"/>
      <c r="B1498" s="32"/>
      <c r="C1498" s="32"/>
      <c r="D1498" s="32"/>
      <c r="E1498" s="32"/>
      <c r="F1498" s="452"/>
      <c r="G1498" s="32"/>
      <c r="H1498" s="32"/>
      <c r="I1498" s="32"/>
      <c r="J1498" s="32"/>
      <c r="K1498" s="32"/>
      <c r="L1498" s="32"/>
      <c r="M1498" s="32"/>
      <c r="N1498" s="32"/>
      <c r="O1498" s="117"/>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c r="AO1498" s="32"/>
    </row>
    <row r="1499" spans="1:41" ht="12" customHeight="1">
      <c r="A1499" s="32"/>
      <c r="B1499" s="32"/>
      <c r="C1499" s="32"/>
      <c r="D1499" s="32"/>
      <c r="E1499" s="32"/>
      <c r="F1499" s="452"/>
      <c r="G1499" s="32"/>
      <c r="H1499" s="32"/>
      <c r="I1499" s="32"/>
      <c r="J1499" s="32"/>
      <c r="K1499" s="32"/>
      <c r="L1499" s="32"/>
      <c r="M1499" s="32"/>
      <c r="N1499" s="32"/>
      <c r="O1499" s="117"/>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c r="AO1499" s="32"/>
    </row>
    <row r="1500" spans="1:41" ht="12" customHeight="1">
      <c r="A1500" s="32"/>
      <c r="B1500" s="32"/>
      <c r="C1500" s="32"/>
      <c r="D1500" s="32"/>
      <c r="E1500" s="32"/>
      <c r="F1500" s="452"/>
      <c r="G1500" s="32"/>
      <c r="H1500" s="32"/>
      <c r="I1500" s="32"/>
      <c r="J1500" s="32"/>
      <c r="K1500" s="32"/>
      <c r="L1500" s="32"/>
      <c r="M1500" s="32"/>
      <c r="N1500" s="32"/>
      <c r="O1500" s="117"/>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c r="AO1500" s="32"/>
    </row>
    <row r="1501" spans="1:41" ht="12" customHeight="1">
      <c r="A1501" s="32"/>
      <c r="B1501" s="32"/>
      <c r="C1501" s="32"/>
      <c r="D1501" s="32"/>
      <c r="E1501" s="32"/>
      <c r="F1501" s="452"/>
      <c r="G1501" s="32"/>
      <c r="H1501" s="32"/>
      <c r="I1501" s="32"/>
      <c r="J1501" s="32"/>
      <c r="K1501" s="32"/>
      <c r="L1501" s="32"/>
      <c r="M1501" s="32"/>
      <c r="N1501" s="32"/>
      <c r="O1501" s="117"/>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c r="AO1501" s="32"/>
    </row>
    <row r="1502" spans="1:41" ht="12" customHeight="1">
      <c r="A1502" s="32"/>
      <c r="B1502" s="32"/>
      <c r="C1502" s="32"/>
      <c r="D1502" s="32"/>
      <c r="E1502" s="32"/>
      <c r="F1502" s="452"/>
      <c r="G1502" s="32"/>
      <c r="H1502" s="32"/>
      <c r="I1502" s="32"/>
      <c r="J1502" s="32"/>
      <c r="K1502" s="32"/>
      <c r="L1502" s="32"/>
      <c r="M1502" s="32"/>
      <c r="N1502" s="32"/>
      <c r="O1502" s="117"/>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c r="AO1502" s="32"/>
    </row>
    <row r="1503" spans="1:41" ht="12" customHeight="1">
      <c r="A1503" s="32"/>
      <c r="B1503" s="32"/>
      <c r="C1503" s="32"/>
      <c r="D1503" s="32"/>
      <c r="E1503" s="32"/>
      <c r="F1503" s="452"/>
      <c r="G1503" s="32"/>
      <c r="H1503" s="32"/>
      <c r="I1503" s="32"/>
      <c r="J1503" s="32"/>
      <c r="K1503" s="32"/>
      <c r="L1503" s="32"/>
      <c r="M1503" s="32"/>
      <c r="N1503" s="32"/>
      <c r="O1503" s="117"/>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c r="AO1503" s="32"/>
    </row>
    <row r="1504" spans="1:41" ht="12" customHeight="1">
      <c r="A1504" s="32"/>
      <c r="B1504" s="32"/>
      <c r="C1504" s="32"/>
      <c r="D1504" s="32"/>
      <c r="E1504" s="32"/>
      <c r="F1504" s="452"/>
      <c r="G1504" s="32"/>
      <c r="H1504" s="32"/>
      <c r="I1504" s="32"/>
      <c r="J1504" s="32"/>
      <c r="K1504" s="32"/>
      <c r="L1504" s="32"/>
      <c r="M1504" s="32"/>
      <c r="N1504" s="32"/>
      <c r="O1504" s="117"/>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c r="AO1504" s="32"/>
    </row>
    <row r="1505" spans="1:41" ht="12" customHeight="1">
      <c r="A1505" s="32"/>
      <c r="B1505" s="32"/>
      <c r="C1505" s="32"/>
      <c r="D1505" s="32"/>
      <c r="E1505" s="32"/>
      <c r="F1505" s="452"/>
      <c r="G1505" s="32"/>
      <c r="H1505" s="32"/>
      <c r="I1505" s="32"/>
      <c r="J1505" s="32"/>
      <c r="K1505" s="32"/>
      <c r="L1505" s="32"/>
      <c r="M1505" s="32"/>
      <c r="N1505" s="32"/>
      <c r="O1505" s="117"/>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c r="AO1505" s="32"/>
    </row>
    <row r="1506" spans="1:41" ht="12" customHeight="1">
      <c r="A1506" s="32"/>
      <c r="B1506" s="32"/>
      <c r="C1506" s="32"/>
      <c r="D1506" s="32"/>
      <c r="E1506" s="32"/>
      <c r="F1506" s="452"/>
      <c r="G1506" s="32"/>
      <c r="H1506" s="32"/>
      <c r="I1506" s="32"/>
      <c r="J1506" s="32"/>
      <c r="K1506" s="32"/>
      <c r="L1506" s="32"/>
      <c r="M1506" s="32"/>
      <c r="N1506" s="32"/>
      <c r="O1506" s="117"/>
      <c r="P1506" s="32"/>
      <c r="Q1506" s="32"/>
      <c r="R1506" s="32"/>
      <c r="S1506" s="32"/>
      <c r="T1506" s="32"/>
      <c r="U1506" s="32"/>
      <c r="V1506" s="32"/>
      <c r="W1506" s="32"/>
      <c r="X1506" s="32"/>
      <c r="Y1506" s="32"/>
      <c r="Z1506" s="32"/>
      <c r="AA1506" s="32"/>
      <c r="AB1506" s="32"/>
      <c r="AC1506" s="32"/>
      <c r="AD1506" s="32"/>
      <c r="AE1506" s="32"/>
      <c r="AF1506" s="32"/>
      <c r="AG1506" s="32"/>
      <c r="AH1506" s="32"/>
      <c r="AI1506" s="32"/>
      <c r="AJ1506" s="32"/>
      <c r="AK1506" s="32"/>
      <c r="AL1506" s="32"/>
      <c r="AM1506" s="32"/>
      <c r="AN1506" s="32"/>
      <c r="AO1506" s="32"/>
    </row>
    <row r="1507" spans="1:41" ht="12" customHeight="1">
      <c r="A1507" s="32"/>
      <c r="B1507" s="32"/>
      <c r="C1507" s="32"/>
      <c r="D1507" s="32"/>
      <c r="E1507" s="32"/>
      <c r="F1507" s="452"/>
      <c r="G1507" s="32"/>
      <c r="H1507" s="32"/>
      <c r="I1507" s="32"/>
      <c r="J1507" s="32"/>
      <c r="K1507" s="32"/>
      <c r="L1507" s="32"/>
      <c r="M1507" s="32"/>
      <c r="N1507" s="32"/>
      <c r="O1507" s="117"/>
      <c r="P1507" s="32"/>
      <c r="Q1507" s="32"/>
      <c r="R1507" s="32"/>
      <c r="S1507" s="32"/>
      <c r="T1507" s="32"/>
      <c r="U1507" s="32"/>
      <c r="V1507" s="32"/>
      <c r="W1507" s="32"/>
      <c r="X1507" s="32"/>
      <c r="Y1507" s="32"/>
      <c r="Z1507" s="32"/>
      <c r="AA1507" s="32"/>
      <c r="AB1507" s="32"/>
      <c r="AC1507" s="32"/>
      <c r="AD1507" s="32"/>
      <c r="AE1507" s="32"/>
      <c r="AF1507" s="32"/>
      <c r="AG1507" s="32"/>
      <c r="AH1507" s="32"/>
      <c r="AI1507" s="32"/>
      <c r="AJ1507" s="32"/>
      <c r="AK1507" s="32"/>
      <c r="AL1507" s="32"/>
      <c r="AM1507" s="32"/>
      <c r="AN1507" s="32"/>
      <c r="AO1507" s="32"/>
    </row>
    <row r="1508" spans="1:41" ht="12" customHeight="1">
      <c r="A1508" s="32"/>
      <c r="B1508" s="32"/>
      <c r="C1508" s="32"/>
      <c r="D1508" s="32"/>
      <c r="E1508" s="32"/>
      <c r="F1508" s="452"/>
      <c r="G1508" s="32"/>
      <c r="H1508" s="32"/>
      <c r="I1508" s="32"/>
      <c r="J1508" s="32"/>
      <c r="K1508" s="32"/>
      <c r="L1508" s="32"/>
      <c r="M1508" s="32"/>
      <c r="N1508" s="32"/>
      <c r="O1508" s="117"/>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c r="AO1508" s="32"/>
    </row>
    <row r="1509" spans="1:41" ht="12" customHeight="1">
      <c r="A1509" s="32"/>
      <c r="B1509" s="32"/>
      <c r="C1509" s="32"/>
      <c r="D1509" s="32"/>
      <c r="E1509" s="32"/>
      <c r="F1509" s="452"/>
      <c r="G1509" s="32"/>
      <c r="H1509" s="32"/>
      <c r="I1509" s="32"/>
      <c r="J1509" s="32"/>
      <c r="K1509" s="32"/>
      <c r="L1509" s="32"/>
      <c r="M1509" s="32"/>
      <c r="N1509" s="32"/>
      <c r="O1509" s="117"/>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c r="AO1509" s="32"/>
    </row>
    <row r="1510" spans="1:41" ht="12" customHeight="1">
      <c r="A1510" s="32"/>
      <c r="B1510" s="32"/>
      <c r="C1510" s="32"/>
      <c r="D1510" s="32"/>
      <c r="E1510" s="32"/>
      <c r="F1510" s="452"/>
      <c r="G1510" s="32"/>
      <c r="H1510" s="32"/>
      <c r="I1510" s="32"/>
      <c r="J1510" s="32"/>
      <c r="K1510" s="32"/>
      <c r="L1510" s="32"/>
      <c r="M1510" s="32"/>
      <c r="N1510" s="32"/>
      <c r="O1510" s="117"/>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c r="AO1510" s="32"/>
    </row>
    <row r="1511" spans="1:41" ht="12" customHeight="1">
      <c r="A1511" s="32"/>
      <c r="B1511" s="32"/>
      <c r="C1511" s="32"/>
      <c r="D1511" s="32"/>
      <c r="E1511" s="32"/>
      <c r="F1511" s="452"/>
      <c r="G1511" s="32"/>
      <c r="H1511" s="32"/>
      <c r="I1511" s="32"/>
      <c r="J1511" s="32"/>
      <c r="K1511" s="32"/>
      <c r="L1511" s="32"/>
      <c r="M1511" s="32"/>
      <c r="N1511" s="32"/>
      <c r="O1511" s="117"/>
      <c r="P1511" s="32"/>
      <c r="Q1511" s="32"/>
      <c r="R1511" s="32"/>
      <c r="S1511" s="32"/>
      <c r="T1511" s="32"/>
      <c r="U1511" s="32"/>
      <c r="V1511" s="32"/>
      <c r="W1511" s="32"/>
      <c r="X1511" s="32"/>
      <c r="Y1511" s="32"/>
      <c r="Z1511" s="32"/>
      <c r="AA1511" s="32"/>
      <c r="AB1511" s="32"/>
      <c r="AC1511" s="32"/>
      <c r="AD1511" s="32"/>
      <c r="AE1511" s="32"/>
      <c r="AF1511" s="32"/>
      <c r="AG1511" s="32"/>
      <c r="AH1511" s="32"/>
      <c r="AI1511" s="32"/>
      <c r="AJ1511" s="32"/>
      <c r="AK1511" s="32"/>
      <c r="AL1511" s="32"/>
      <c r="AM1511" s="32"/>
      <c r="AN1511" s="32"/>
      <c r="AO1511" s="32"/>
    </row>
    <row r="1512" spans="1:41" ht="12" customHeight="1">
      <c r="A1512" s="32"/>
      <c r="B1512" s="32"/>
      <c r="C1512" s="32"/>
      <c r="D1512" s="32"/>
      <c r="E1512" s="32"/>
      <c r="F1512" s="452"/>
      <c r="G1512" s="32"/>
      <c r="H1512" s="32"/>
      <c r="I1512" s="32"/>
      <c r="J1512" s="32"/>
      <c r="K1512" s="32"/>
      <c r="L1512" s="32"/>
      <c r="M1512" s="32"/>
      <c r="N1512" s="32"/>
      <c r="O1512" s="117"/>
      <c r="P1512" s="32"/>
      <c r="Q1512" s="32"/>
      <c r="R1512" s="32"/>
      <c r="S1512" s="32"/>
      <c r="T1512" s="32"/>
      <c r="U1512" s="32"/>
      <c r="V1512" s="32"/>
      <c r="W1512" s="32"/>
      <c r="X1512" s="32"/>
      <c r="Y1512" s="32"/>
      <c r="Z1512" s="32"/>
      <c r="AA1512" s="32"/>
      <c r="AB1512" s="32"/>
      <c r="AC1512" s="32"/>
      <c r="AD1512" s="32"/>
      <c r="AE1512" s="32"/>
      <c r="AF1512" s="32"/>
      <c r="AG1512" s="32"/>
      <c r="AH1512" s="32"/>
      <c r="AI1512" s="32"/>
      <c r="AJ1512" s="32"/>
      <c r="AK1512" s="32"/>
      <c r="AL1512" s="32"/>
      <c r="AM1512" s="32"/>
      <c r="AN1512" s="32"/>
      <c r="AO1512" s="32"/>
    </row>
    <row r="1513" spans="1:41" ht="12" customHeight="1">
      <c r="A1513" s="32"/>
      <c r="B1513" s="32"/>
      <c r="C1513" s="32"/>
      <c r="D1513" s="32"/>
      <c r="E1513" s="32"/>
      <c r="F1513" s="452"/>
      <c r="G1513" s="32"/>
      <c r="H1513" s="32"/>
      <c r="I1513" s="32"/>
      <c r="J1513" s="32"/>
      <c r="K1513" s="32"/>
      <c r="L1513" s="32"/>
      <c r="M1513" s="32"/>
      <c r="N1513" s="32"/>
      <c r="O1513" s="117"/>
      <c r="P1513" s="32"/>
      <c r="Q1513" s="32"/>
      <c r="R1513" s="32"/>
      <c r="S1513" s="32"/>
      <c r="T1513" s="32"/>
      <c r="U1513" s="32"/>
      <c r="V1513" s="32"/>
      <c r="W1513" s="32"/>
      <c r="X1513" s="32"/>
      <c r="Y1513" s="32"/>
      <c r="Z1513" s="32"/>
      <c r="AA1513" s="32"/>
      <c r="AB1513" s="32"/>
      <c r="AC1513" s="32"/>
      <c r="AD1513" s="32"/>
      <c r="AE1513" s="32"/>
      <c r="AF1513" s="32"/>
      <c r="AG1513" s="32"/>
      <c r="AH1513" s="32"/>
      <c r="AI1513" s="32"/>
      <c r="AJ1513" s="32"/>
      <c r="AK1513" s="32"/>
      <c r="AL1513" s="32"/>
      <c r="AM1513" s="32"/>
      <c r="AN1513" s="32"/>
      <c r="AO1513" s="32"/>
    </row>
    <row r="1514" spans="1:41" ht="12" customHeight="1">
      <c r="A1514" s="32"/>
      <c r="B1514" s="32"/>
      <c r="C1514" s="32"/>
      <c r="D1514" s="32"/>
      <c r="E1514" s="32"/>
      <c r="F1514" s="452"/>
      <c r="G1514" s="32"/>
      <c r="H1514" s="32"/>
      <c r="I1514" s="32"/>
      <c r="J1514" s="32"/>
      <c r="K1514" s="32"/>
      <c r="L1514" s="32"/>
      <c r="M1514" s="32"/>
      <c r="N1514" s="32"/>
      <c r="O1514" s="117"/>
      <c r="P1514" s="32"/>
      <c r="Q1514" s="32"/>
      <c r="R1514" s="32"/>
      <c r="S1514" s="32"/>
      <c r="T1514" s="32"/>
      <c r="U1514" s="32"/>
      <c r="V1514" s="32"/>
      <c r="W1514" s="32"/>
      <c r="X1514" s="32"/>
      <c r="Y1514" s="32"/>
      <c r="Z1514" s="32"/>
      <c r="AA1514" s="32"/>
      <c r="AB1514" s="32"/>
      <c r="AC1514" s="32"/>
      <c r="AD1514" s="32"/>
      <c r="AE1514" s="32"/>
      <c r="AF1514" s="32"/>
      <c r="AG1514" s="32"/>
      <c r="AH1514" s="32"/>
      <c r="AI1514" s="32"/>
      <c r="AJ1514" s="32"/>
      <c r="AK1514" s="32"/>
      <c r="AL1514" s="32"/>
      <c r="AM1514" s="32"/>
      <c r="AN1514" s="32"/>
      <c r="AO1514" s="32"/>
    </row>
    <row r="1515" spans="1:41" ht="12" customHeight="1">
      <c r="A1515" s="32"/>
      <c r="B1515" s="32"/>
      <c r="C1515" s="32"/>
      <c r="D1515" s="32"/>
      <c r="E1515" s="32"/>
      <c r="F1515" s="452"/>
      <c r="G1515" s="32"/>
      <c r="H1515" s="32"/>
      <c r="I1515" s="32"/>
      <c r="J1515" s="32"/>
      <c r="K1515" s="32"/>
      <c r="L1515" s="32"/>
      <c r="M1515" s="32"/>
      <c r="N1515" s="32"/>
      <c r="O1515" s="117"/>
      <c r="P1515" s="32"/>
      <c r="Q1515" s="32"/>
      <c r="R1515" s="32"/>
      <c r="S1515" s="32"/>
      <c r="T1515" s="32"/>
      <c r="U1515" s="32"/>
      <c r="V1515" s="32"/>
      <c r="W1515" s="32"/>
      <c r="X1515" s="32"/>
      <c r="Y1515" s="32"/>
      <c r="Z1515" s="32"/>
      <c r="AA1515" s="32"/>
      <c r="AB1515" s="32"/>
      <c r="AC1515" s="32"/>
      <c r="AD1515" s="32"/>
      <c r="AE1515" s="32"/>
      <c r="AF1515" s="32"/>
      <c r="AG1515" s="32"/>
      <c r="AH1515" s="32"/>
      <c r="AI1515" s="32"/>
      <c r="AJ1515" s="32"/>
      <c r="AK1515" s="32"/>
      <c r="AL1515" s="32"/>
      <c r="AM1515" s="32"/>
      <c r="AN1515" s="32"/>
      <c r="AO1515" s="32"/>
    </row>
    <row r="1516" spans="1:41" ht="12" customHeight="1">
      <c r="A1516" s="32"/>
      <c r="B1516" s="32"/>
      <c r="C1516" s="32"/>
      <c r="D1516" s="32"/>
      <c r="E1516" s="32"/>
      <c r="F1516" s="452"/>
      <c r="G1516" s="32"/>
      <c r="H1516" s="32"/>
      <c r="I1516" s="32"/>
      <c r="J1516" s="32"/>
      <c r="K1516" s="32"/>
      <c r="L1516" s="32"/>
      <c r="M1516" s="32"/>
      <c r="N1516" s="32"/>
      <c r="O1516" s="117"/>
      <c r="P1516" s="32"/>
      <c r="Q1516" s="32"/>
      <c r="R1516" s="32"/>
      <c r="S1516" s="32"/>
      <c r="T1516" s="32"/>
      <c r="U1516" s="32"/>
      <c r="V1516" s="32"/>
      <c r="W1516" s="32"/>
      <c r="X1516" s="32"/>
      <c r="Y1516" s="32"/>
      <c r="Z1516" s="32"/>
      <c r="AA1516" s="32"/>
      <c r="AB1516" s="32"/>
      <c r="AC1516" s="32"/>
      <c r="AD1516" s="32"/>
      <c r="AE1516" s="32"/>
      <c r="AF1516" s="32"/>
      <c r="AG1516" s="32"/>
      <c r="AH1516" s="32"/>
      <c r="AI1516" s="32"/>
      <c r="AJ1516" s="32"/>
      <c r="AK1516" s="32"/>
      <c r="AL1516" s="32"/>
      <c r="AM1516" s="32"/>
      <c r="AN1516" s="32"/>
      <c r="AO1516" s="32"/>
    </row>
    <row r="1517" spans="1:41" ht="12" customHeight="1">
      <c r="A1517" s="32"/>
      <c r="B1517" s="32"/>
      <c r="C1517" s="32"/>
      <c r="D1517" s="32"/>
      <c r="E1517" s="32"/>
      <c r="F1517" s="452"/>
      <c r="G1517" s="32"/>
      <c r="H1517" s="32"/>
      <c r="I1517" s="32"/>
      <c r="J1517" s="32"/>
      <c r="K1517" s="32"/>
      <c r="L1517" s="32"/>
      <c r="M1517" s="32"/>
      <c r="N1517" s="32"/>
      <c r="O1517" s="117"/>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c r="AO1517" s="32"/>
    </row>
    <row r="1518" spans="1:41" ht="12" customHeight="1">
      <c r="A1518" s="32"/>
      <c r="B1518" s="32"/>
      <c r="C1518" s="32"/>
      <c r="D1518" s="32"/>
      <c r="E1518" s="32"/>
      <c r="F1518" s="452"/>
      <c r="G1518" s="32"/>
      <c r="H1518" s="32"/>
      <c r="I1518" s="32"/>
      <c r="J1518" s="32"/>
      <c r="K1518" s="32"/>
      <c r="L1518" s="32"/>
      <c r="M1518" s="32"/>
      <c r="N1518" s="32"/>
      <c r="O1518" s="117"/>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c r="AO1518" s="32"/>
    </row>
    <row r="1519" spans="1:41" ht="12" customHeight="1">
      <c r="A1519" s="32"/>
      <c r="B1519" s="32"/>
      <c r="C1519" s="32"/>
      <c r="D1519" s="32"/>
      <c r="E1519" s="32"/>
      <c r="F1519" s="452"/>
      <c r="G1519" s="32"/>
      <c r="H1519" s="32"/>
      <c r="I1519" s="32"/>
      <c r="J1519" s="32"/>
      <c r="K1519" s="32"/>
      <c r="L1519" s="32"/>
      <c r="M1519" s="32"/>
      <c r="N1519" s="32"/>
      <c r="O1519" s="117"/>
      <c r="P1519" s="32"/>
      <c r="Q1519" s="32"/>
      <c r="R1519" s="32"/>
      <c r="S1519" s="32"/>
      <c r="T1519" s="32"/>
      <c r="U1519" s="32"/>
      <c r="V1519" s="32"/>
      <c r="W1519" s="32"/>
      <c r="X1519" s="32"/>
      <c r="Y1519" s="32"/>
      <c r="Z1519" s="32"/>
      <c r="AA1519" s="32"/>
      <c r="AB1519" s="32"/>
      <c r="AC1519" s="32"/>
      <c r="AD1519" s="32"/>
      <c r="AE1519" s="32"/>
      <c r="AF1519" s="32"/>
      <c r="AG1519" s="32"/>
      <c r="AH1519" s="32"/>
      <c r="AI1519" s="32"/>
      <c r="AJ1519" s="32"/>
      <c r="AK1519" s="32"/>
      <c r="AL1519" s="32"/>
      <c r="AM1519" s="32"/>
      <c r="AN1519" s="32"/>
      <c r="AO1519" s="32"/>
    </row>
    <row r="1520" spans="1:41" ht="12" customHeight="1">
      <c r="A1520" s="32"/>
      <c r="B1520" s="32"/>
      <c r="C1520" s="32"/>
      <c r="D1520" s="32"/>
      <c r="E1520" s="32"/>
      <c r="F1520" s="452"/>
      <c r="G1520" s="32"/>
      <c r="H1520" s="32"/>
      <c r="I1520" s="32"/>
      <c r="J1520" s="32"/>
      <c r="K1520" s="32"/>
      <c r="L1520" s="32"/>
      <c r="M1520" s="32"/>
      <c r="N1520" s="32"/>
      <c r="O1520" s="117"/>
      <c r="P1520" s="32"/>
      <c r="Q1520" s="32"/>
      <c r="R1520" s="32"/>
      <c r="S1520" s="32"/>
      <c r="T1520" s="32"/>
      <c r="U1520" s="32"/>
      <c r="V1520" s="32"/>
      <c r="W1520" s="32"/>
      <c r="X1520" s="32"/>
      <c r="Y1520" s="32"/>
      <c r="Z1520" s="32"/>
      <c r="AA1520" s="32"/>
      <c r="AB1520" s="32"/>
      <c r="AC1520" s="32"/>
      <c r="AD1520" s="32"/>
      <c r="AE1520" s="32"/>
      <c r="AF1520" s="32"/>
      <c r="AG1520" s="32"/>
      <c r="AH1520" s="32"/>
      <c r="AI1520" s="32"/>
      <c r="AJ1520" s="32"/>
      <c r="AK1520" s="32"/>
      <c r="AL1520" s="32"/>
      <c r="AM1520" s="32"/>
      <c r="AN1520" s="32"/>
      <c r="AO1520" s="32"/>
    </row>
    <row r="1521" spans="1:41" ht="12" customHeight="1">
      <c r="A1521" s="32"/>
      <c r="B1521" s="32"/>
      <c r="C1521" s="32"/>
      <c r="D1521" s="32"/>
      <c r="E1521" s="32"/>
      <c r="F1521" s="452"/>
      <c r="G1521" s="32"/>
      <c r="H1521" s="32"/>
      <c r="I1521" s="32"/>
      <c r="J1521" s="32"/>
      <c r="K1521" s="32"/>
      <c r="L1521" s="32"/>
      <c r="M1521" s="32"/>
      <c r="N1521" s="32"/>
      <c r="O1521" s="117"/>
      <c r="P1521" s="32"/>
      <c r="Q1521" s="32"/>
      <c r="R1521" s="32"/>
      <c r="S1521" s="32"/>
      <c r="T1521" s="32"/>
      <c r="U1521" s="32"/>
      <c r="V1521" s="32"/>
      <c r="W1521" s="32"/>
      <c r="X1521" s="32"/>
      <c r="Y1521" s="32"/>
      <c r="Z1521" s="32"/>
      <c r="AA1521" s="32"/>
      <c r="AB1521" s="32"/>
      <c r="AC1521" s="32"/>
      <c r="AD1521" s="32"/>
      <c r="AE1521" s="32"/>
      <c r="AF1521" s="32"/>
      <c r="AG1521" s="32"/>
      <c r="AH1521" s="32"/>
      <c r="AI1521" s="32"/>
      <c r="AJ1521" s="32"/>
      <c r="AK1521" s="32"/>
      <c r="AL1521" s="32"/>
      <c r="AM1521" s="32"/>
      <c r="AN1521" s="32"/>
      <c r="AO1521" s="32"/>
    </row>
    <row r="1522" spans="1:41" ht="12" customHeight="1">
      <c r="A1522" s="32"/>
      <c r="B1522" s="32"/>
      <c r="C1522" s="32"/>
      <c r="D1522" s="32"/>
      <c r="E1522" s="32"/>
      <c r="F1522" s="452"/>
      <c r="G1522" s="32"/>
      <c r="H1522" s="32"/>
      <c r="I1522" s="32"/>
      <c r="J1522" s="32"/>
      <c r="K1522" s="32"/>
      <c r="L1522" s="32"/>
      <c r="M1522" s="32"/>
      <c r="N1522" s="32"/>
      <c r="O1522" s="117"/>
      <c r="P1522" s="32"/>
      <c r="Q1522" s="32"/>
      <c r="R1522" s="32"/>
      <c r="S1522" s="32"/>
      <c r="T1522" s="32"/>
      <c r="U1522" s="32"/>
      <c r="V1522" s="32"/>
      <c r="W1522" s="32"/>
      <c r="X1522" s="32"/>
      <c r="Y1522" s="32"/>
      <c r="Z1522" s="32"/>
      <c r="AA1522" s="32"/>
      <c r="AB1522" s="32"/>
      <c r="AC1522" s="32"/>
      <c r="AD1522" s="32"/>
      <c r="AE1522" s="32"/>
      <c r="AF1522" s="32"/>
      <c r="AG1522" s="32"/>
      <c r="AH1522" s="32"/>
      <c r="AI1522" s="32"/>
      <c r="AJ1522" s="32"/>
      <c r="AK1522" s="32"/>
      <c r="AL1522" s="32"/>
      <c r="AM1522" s="32"/>
      <c r="AN1522" s="32"/>
      <c r="AO1522" s="32"/>
    </row>
    <row r="1523" spans="1:41" ht="12" customHeight="1">
      <c r="A1523" s="32"/>
      <c r="B1523" s="32"/>
      <c r="C1523" s="32"/>
      <c r="D1523" s="32"/>
      <c r="E1523" s="32"/>
      <c r="F1523" s="452"/>
      <c r="G1523" s="32"/>
      <c r="H1523" s="32"/>
      <c r="I1523" s="32"/>
      <c r="J1523" s="32"/>
      <c r="K1523" s="32"/>
      <c r="L1523" s="32"/>
      <c r="M1523" s="32"/>
      <c r="N1523" s="32"/>
      <c r="O1523" s="117"/>
      <c r="P1523" s="32"/>
      <c r="Q1523" s="32"/>
      <c r="R1523" s="32"/>
      <c r="S1523" s="32"/>
      <c r="T1523" s="32"/>
      <c r="U1523" s="32"/>
      <c r="V1523" s="32"/>
      <c r="W1523" s="32"/>
      <c r="X1523" s="32"/>
      <c r="Y1523" s="32"/>
      <c r="Z1523" s="32"/>
      <c r="AA1523" s="32"/>
      <c r="AB1523" s="32"/>
      <c r="AC1523" s="32"/>
      <c r="AD1523" s="32"/>
      <c r="AE1523" s="32"/>
      <c r="AF1523" s="32"/>
      <c r="AG1523" s="32"/>
      <c r="AH1523" s="32"/>
      <c r="AI1523" s="32"/>
      <c r="AJ1523" s="32"/>
      <c r="AK1523" s="32"/>
      <c r="AL1523" s="32"/>
      <c r="AM1523" s="32"/>
      <c r="AN1523" s="32"/>
      <c r="AO1523" s="32"/>
    </row>
    <row r="1524" spans="1:41" ht="12" customHeight="1">
      <c r="A1524" s="32"/>
      <c r="B1524" s="32"/>
      <c r="C1524" s="32"/>
      <c r="D1524" s="32"/>
      <c r="E1524" s="32"/>
      <c r="F1524" s="452"/>
      <c r="G1524" s="32"/>
      <c r="H1524" s="32"/>
      <c r="I1524" s="32"/>
      <c r="J1524" s="32"/>
      <c r="K1524" s="32"/>
      <c r="L1524" s="32"/>
      <c r="M1524" s="32"/>
      <c r="N1524" s="32"/>
      <c r="O1524" s="117"/>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c r="AO1524" s="32"/>
    </row>
    <row r="1525" spans="1:41" ht="12" customHeight="1">
      <c r="A1525" s="32"/>
      <c r="B1525" s="32"/>
      <c r="C1525" s="32"/>
      <c r="D1525" s="32"/>
      <c r="E1525" s="32"/>
      <c r="F1525" s="452"/>
      <c r="G1525" s="32"/>
      <c r="H1525" s="32"/>
      <c r="I1525" s="32"/>
      <c r="J1525" s="32"/>
      <c r="K1525" s="32"/>
      <c r="L1525" s="32"/>
      <c r="M1525" s="32"/>
      <c r="N1525" s="32"/>
      <c r="O1525" s="117"/>
      <c r="P1525" s="32"/>
      <c r="Q1525" s="32"/>
      <c r="R1525" s="32"/>
      <c r="S1525" s="32"/>
      <c r="T1525" s="32"/>
      <c r="U1525" s="32"/>
      <c r="V1525" s="32"/>
      <c r="W1525" s="32"/>
      <c r="X1525" s="32"/>
      <c r="Y1525" s="32"/>
      <c r="Z1525" s="32"/>
      <c r="AA1525" s="32"/>
      <c r="AB1525" s="32"/>
      <c r="AC1525" s="32"/>
      <c r="AD1525" s="32"/>
      <c r="AE1525" s="32"/>
      <c r="AF1525" s="32"/>
      <c r="AG1525" s="32"/>
      <c r="AH1525" s="32"/>
      <c r="AI1525" s="32"/>
      <c r="AJ1525" s="32"/>
      <c r="AK1525" s="32"/>
      <c r="AL1525" s="32"/>
      <c r="AM1525" s="32"/>
      <c r="AN1525" s="32"/>
      <c r="AO1525" s="32"/>
    </row>
    <row r="1526" spans="1:41" ht="12" customHeight="1">
      <c r="A1526" s="32"/>
      <c r="B1526" s="32"/>
      <c r="C1526" s="32"/>
      <c r="D1526" s="32"/>
      <c r="E1526" s="32"/>
      <c r="F1526" s="452"/>
      <c r="G1526" s="32"/>
      <c r="H1526" s="32"/>
      <c r="I1526" s="32"/>
      <c r="J1526" s="32"/>
      <c r="K1526" s="32"/>
      <c r="L1526" s="32"/>
      <c r="M1526" s="32"/>
      <c r="N1526" s="32"/>
      <c r="O1526" s="117"/>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c r="AO1526" s="32"/>
    </row>
    <row r="1527" spans="1:41" ht="12" customHeight="1">
      <c r="A1527" s="32"/>
      <c r="B1527" s="32"/>
      <c r="C1527" s="32"/>
      <c r="D1527" s="32"/>
      <c r="E1527" s="32"/>
      <c r="F1527" s="452"/>
      <c r="G1527" s="32"/>
      <c r="H1527" s="32"/>
      <c r="I1527" s="32"/>
      <c r="J1527" s="32"/>
      <c r="K1527" s="32"/>
      <c r="L1527" s="32"/>
      <c r="M1527" s="32"/>
      <c r="N1527" s="32"/>
      <c r="O1527" s="117"/>
      <c r="P1527" s="32"/>
      <c r="Q1527" s="32"/>
      <c r="R1527" s="32"/>
      <c r="S1527" s="32"/>
      <c r="T1527" s="32"/>
      <c r="U1527" s="32"/>
      <c r="V1527" s="32"/>
      <c r="W1527" s="32"/>
      <c r="X1527" s="32"/>
      <c r="Y1527" s="32"/>
      <c r="Z1527" s="32"/>
      <c r="AA1527" s="32"/>
      <c r="AB1527" s="32"/>
      <c r="AC1527" s="32"/>
      <c r="AD1527" s="32"/>
      <c r="AE1527" s="32"/>
      <c r="AF1527" s="32"/>
      <c r="AG1527" s="32"/>
      <c r="AH1527" s="32"/>
      <c r="AI1527" s="32"/>
      <c r="AJ1527" s="32"/>
      <c r="AK1527" s="32"/>
      <c r="AL1527" s="32"/>
      <c r="AM1527" s="32"/>
      <c r="AN1527" s="32"/>
      <c r="AO1527" s="32"/>
    </row>
    <row r="1528" spans="1:41" ht="12" customHeight="1">
      <c r="A1528" s="32"/>
      <c r="B1528" s="32"/>
      <c r="C1528" s="32"/>
      <c r="D1528" s="32"/>
      <c r="E1528" s="32"/>
      <c r="F1528" s="452"/>
      <c r="G1528" s="32"/>
      <c r="H1528" s="32"/>
      <c r="I1528" s="32"/>
      <c r="J1528" s="32"/>
      <c r="K1528" s="32"/>
      <c r="L1528" s="32"/>
      <c r="M1528" s="32"/>
      <c r="N1528" s="32"/>
      <c r="O1528" s="117"/>
      <c r="P1528" s="32"/>
      <c r="Q1528" s="32"/>
      <c r="R1528" s="32"/>
      <c r="S1528" s="32"/>
      <c r="T1528" s="32"/>
      <c r="U1528" s="32"/>
      <c r="V1528" s="32"/>
      <c r="W1528" s="32"/>
      <c r="X1528" s="32"/>
      <c r="Y1528" s="32"/>
      <c r="Z1528" s="32"/>
      <c r="AA1528" s="32"/>
      <c r="AB1528" s="32"/>
      <c r="AC1528" s="32"/>
      <c r="AD1528" s="32"/>
      <c r="AE1528" s="32"/>
      <c r="AF1528" s="32"/>
      <c r="AG1528" s="32"/>
      <c r="AH1528" s="32"/>
      <c r="AI1528" s="32"/>
      <c r="AJ1528" s="32"/>
      <c r="AK1528" s="32"/>
      <c r="AL1528" s="32"/>
      <c r="AM1528" s="32"/>
      <c r="AN1528" s="32"/>
      <c r="AO1528" s="32"/>
    </row>
    <row r="1529" spans="1:41" ht="12" customHeight="1">
      <c r="A1529" s="32"/>
      <c r="B1529" s="32"/>
      <c r="C1529" s="32"/>
      <c r="D1529" s="32"/>
      <c r="E1529" s="32"/>
      <c r="F1529" s="452"/>
      <c r="G1529" s="32"/>
      <c r="H1529" s="32"/>
      <c r="I1529" s="32"/>
      <c r="J1529" s="32"/>
      <c r="K1529" s="32"/>
      <c r="L1529" s="32"/>
      <c r="M1529" s="32"/>
      <c r="N1529" s="32"/>
      <c r="O1529" s="117"/>
      <c r="P1529" s="32"/>
      <c r="Q1529" s="32"/>
      <c r="R1529" s="32"/>
      <c r="S1529" s="32"/>
      <c r="T1529" s="32"/>
      <c r="U1529" s="32"/>
      <c r="V1529" s="32"/>
      <c r="W1529" s="32"/>
      <c r="X1529" s="32"/>
      <c r="Y1529" s="32"/>
      <c r="Z1529" s="32"/>
      <c r="AA1529" s="32"/>
      <c r="AB1529" s="32"/>
      <c r="AC1529" s="32"/>
      <c r="AD1529" s="32"/>
      <c r="AE1529" s="32"/>
      <c r="AF1529" s="32"/>
      <c r="AG1529" s="32"/>
      <c r="AH1529" s="32"/>
      <c r="AI1529" s="32"/>
      <c r="AJ1529" s="32"/>
      <c r="AK1529" s="32"/>
      <c r="AL1529" s="32"/>
      <c r="AM1529" s="32"/>
      <c r="AN1529" s="32"/>
      <c r="AO1529" s="32"/>
    </row>
    <row r="1530" spans="1:41" ht="12" customHeight="1">
      <c r="A1530" s="32"/>
      <c r="B1530" s="32"/>
      <c r="C1530" s="32"/>
      <c r="D1530" s="32"/>
      <c r="E1530" s="32"/>
      <c r="F1530" s="452"/>
      <c r="G1530" s="32"/>
      <c r="H1530" s="32"/>
      <c r="I1530" s="32"/>
      <c r="J1530" s="32"/>
      <c r="K1530" s="32"/>
      <c r="L1530" s="32"/>
      <c r="M1530" s="32"/>
      <c r="N1530" s="32"/>
      <c r="O1530" s="117"/>
      <c r="P1530" s="32"/>
      <c r="Q1530" s="32"/>
      <c r="R1530" s="32"/>
      <c r="S1530" s="32"/>
      <c r="T1530" s="32"/>
      <c r="U1530" s="32"/>
      <c r="V1530" s="32"/>
      <c r="W1530" s="32"/>
      <c r="X1530" s="32"/>
      <c r="Y1530" s="32"/>
      <c r="Z1530" s="32"/>
      <c r="AA1530" s="32"/>
      <c r="AB1530" s="32"/>
      <c r="AC1530" s="32"/>
      <c r="AD1530" s="32"/>
      <c r="AE1530" s="32"/>
      <c r="AF1530" s="32"/>
      <c r="AG1530" s="32"/>
      <c r="AH1530" s="32"/>
      <c r="AI1530" s="32"/>
      <c r="AJ1530" s="32"/>
      <c r="AK1530" s="32"/>
      <c r="AL1530" s="32"/>
      <c r="AM1530" s="32"/>
      <c r="AN1530" s="32"/>
      <c r="AO1530" s="32"/>
    </row>
    <row r="1531" spans="1:41" ht="12" customHeight="1">
      <c r="A1531" s="32"/>
      <c r="B1531" s="32"/>
      <c r="C1531" s="32"/>
      <c r="D1531" s="32"/>
      <c r="E1531" s="32"/>
      <c r="F1531" s="452"/>
      <c r="G1531" s="32"/>
      <c r="H1531" s="32"/>
      <c r="I1531" s="32"/>
      <c r="J1531" s="32"/>
      <c r="K1531" s="32"/>
      <c r="L1531" s="32"/>
      <c r="M1531" s="32"/>
      <c r="N1531" s="32"/>
      <c r="O1531" s="117"/>
      <c r="P1531" s="32"/>
      <c r="Q1531" s="32"/>
      <c r="R1531" s="32"/>
      <c r="S1531" s="32"/>
      <c r="T1531" s="32"/>
      <c r="U1531" s="32"/>
      <c r="V1531" s="32"/>
      <c r="W1531" s="32"/>
      <c r="X1531" s="32"/>
      <c r="Y1531" s="32"/>
      <c r="Z1531" s="32"/>
      <c r="AA1531" s="32"/>
      <c r="AB1531" s="32"/>
      <c r="AC1531" s="32"/>
      <c r="AD1531" s="32"/>
      <c r="AE1531" s="32"/>
      <c r="AF1531" s="32"/>
      <c r="AG1531" s="32"/>
      <c r="AH1531" s="32"/>
      <c r="AI1531" s="32"/>
      <c r="AJ1531" s="32"/>
      <c r="AK1531" s="32"/>
      <c r="AL1531" s="32"/>
      <c r="AM1531" s="32"/>
      <c r="AN1531" s="32"/>
      <c r="AO1531" s="32"/>
    </row>
    <row r="1532" spans="1:41" ht="12" customHeight="1">
      <c r="A1532" s="32"/>
      <c r="B1532" s="32"/>
      <c r="C1532" s="32"/>
      <c r="D1532" s="32"/>
      <c r="E1532" s="32"/>
      <c r="F1532" s="452"/>
      <c r="G1532" s="32"/>
      <c r="H1532" s="32"/>
      <c r="I1532" s="32"/>
      <c r="J1532" s="32"/>
      <c r="K1532" s="32"/>
      <c r="L1532" s="32"/>
      <c r="M1532" s="32"/>
      <c r="N1532" s="32"/>
      <c r="O1532" s="117"/>
      <c r="P1532" s="32"/>
      <c r="Q1532" s="32"/>
      <c r="R1532" s="32"/>
      <c r="S1532" s="32"/>
      <c r="T1532" s="32"/>
      <c r="U1532" s="32"/>
      <c r="V1532" s="32"/>
      <c r="W1532" s="32"/>
      <c r="X1532" s="32"/>
      <c r="Y1532" s="32"/>
      <c r="Z1532" s="32"/>
      <c r="AA1532" s="32"/>
      <c r="AB1532" s="32"/>
      <c r="AC1532" s="32"/>
      <c r="AD1532" s="32"/>
      <c r="AE1532" s="32"/>
      <c r="AF1532" s="32"/>
      <c r="AG1532" s="32"/>
      <c r="AH1532" s="32"/>
      <c r="AI1532" s="32"/>
      <c r="AJ1532" s="32"/>
      <c r="AK1532" s="32"/>
      <c r="AL1532" s="32"/>
      <c r="AM1532" s="32"/>
      <c r="AN1532" s="32"/>
      <c r="AO1532" s="32"/>
    </row>
    <row r="1533" spans="1:41" ht="12" customHeight="1">
      <c r="A1533" s="32"/>
      <c r="B1533" s="32"/>
      <c r="C1533" s="32"/>
      <c r="D1533" s="32"/>
      <c r="E1533" s="32"/>
      <c r="F1533" s="452"/>
      <c r="G1533" s="32"/>
      <c r="H1533" s="32"/>
      <c r="I1533" s="32"/>
      <c r="J1533" s="32"/>
      <c r="K1533" s="32"/>
      <c r="L1533" s="32"/>
      <c r="M1533" s="32"/>
      <c r="N1533" s="32"/>
      <c r="O1533" s="117"/>
      <c r="P1533" s="32"/>
      <c r="Q1533" s="32"/>
      <c r="R1533" s="32"/>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c r="AO1533" s="32"/>
    </row>
    <row r="1534" spans="1:41" ht="12" customHeight="1">
      <c r="A1534" s="32"/>
      <c r="B1534" s="32"/>
      <c r="C1534" s="32"/>
      <c r="D1534" s="32"/>
      <c r="E1534" s="32"/>
      <c r="F1534" s="452"/>
      <c r="G1534" s="32"/>
      <c r="H1534" s="32"/>
      <c r="I1534" s="32"/>
      <c r="J1534" s="32"/>
      <c r="K1534" s="32"/>
      <c r="L1534" s="32"/>
      <c r="M1534" s="32"/>
      <c r="N1534" s="32"/>
      <c r="O1534" s="117"/>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c r="AO1534" s="32"/>
    </row>
    <row r="1535" spans="1:41" ht="12" customHeight="1">
      <c r="A1535" s="32"/>
      <c r="B1535" s="32"/>
      <c r="C1535" s="32"/>
      <c r="D1535" s="32"/>
      <c r="E1535" s="32"/>
      <c r="F1535" s="452"/>
      <c r="G1535" s="32"/>
      <c r="H1535" s="32"/>
      <c r="I1535" s="32"/>
      <c r="J1535" s="32"/>
      <c r="K1535" s="32"/>
      <c r="L1535" s="32"/>
      <c r="M1535" s="32"/>
      <c r="N1535" s="32"/>
      <c r="O1535" s="117"/>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c r="AO1535" s="32"/>
    </row>
    <row r="1536" spans="1:41" ht="12" customHeight="1">
      <c r="A1536" s="32"/>
      <c r="B1536" s="32"/>
      <c r="C1536" s="32"/>
      <c r="D1536" s="32"/>
      <c r="E1536" s="32"/>
      <c r="F1536" s="452"/>
      <c r="G1536" s="32"/>
      <c r="H1536" s="32"/>
      <c r="I1536" s="32"/>
      <c r="J1536" s="32"/>
      <c r="K1536" s="32"/>
      <c r="L1536" s="32"/>
      <c r="M1536" s="32"/>
      <c r="N1536" s="32"/>
      <c r="O1536" s="117"/>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c r="AO1536" s="32"/>
    </row>
    <row r="1537" spans="1:41" ht="12" customHeight="1">
      <c r="A1537" s="32"/>
      <c r="B1537" s="32"/>
      <c r="C1537" s="32"/>
      <c r="D1537" s="32"/>
      <c r="E1537" s="32"/>
      <c r="F1537" s="452"/>
      <c r="G1537" s="32"/>
      <c r="H1537" s="32"/>
      <c r="I1537" s="32"/>
      <c r="J1537" s="32"/>
      <c r="K1537" s="32"/>
      <c r="L1537" s="32"/>
      <c r="M1537" s="32"/>
      <c r="N1537" s="32"/>
      <c r="O1537" s="117"/>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c r="AO1537" s="32"/>
    </row>
    <row r="1538" spans="1:41" ht="12" customHeight="1">
      <c r="A1538" s="32"/>
      <c r="B1538" s="32"/>
      <c r="C1538" s="32"/>
      <c r="D1538" s="32"/>
      <c r="E1538" s="32"/>
      <c r="F1538" s="452"/>
      <c r="G1538" s="32"/>
      <c r="H1538" s="32"/>
      <c r="I1538" s="32"/>
      <c r="J1538" s="32"/>
      <c r="K1538" s="32"/>
      <c r="L1538" s="32"/>
      <c r="M1538" s="32"/>
      <c r="N1538" s="32"/>
      <c r="O1538" s="117"/>
      <c r="P1538" s="32"/>
      <c r="Q1538" s="32"/>
      <c r="R1538" s="32"/>
      <c r="S1538" s="32"/>
      <c r="T1538" s="32"/>
      <c r="U1538" s="32"/>
      <c r="V1538" s="32"/>
      <c r="W1538" s="32"/>
      <c r="X1538" s="32"/>
      <c r="Y1538" s="32"/>
      <c r="Z1538" s="32"/>
      <c r="AA1538" s="32"/>
      <c r="AB1538" s="32"/>
      <c r="AC1538" s="32"/>
      <c r="AD1538" s="32"/>
      <c r="AE1538" s="32"/>
      <c r="AF1538" s="32"/>
      <c r="AG1538" s="32"/>
      <c r="AH1538" s="32"/>
      <c r="AI1538" s="32"/>
      <c r="AJ1538" s="32"/>
      <c r="AK1538" s="32"/>
      <c r="AL1538" s="32"/>
      <c r="AM1538" s="32"/>
      <c r="AN1538" s="32"/>
      <c r="AO1538" s="32"/>
    </row>
    <row r="1539" spans="1:41" ht="12" customHeight="1">
      <c r="A1539" s="32"/>
      <c r="B1539" s="32"/>
      <c r="C1539" s="32"/>
      <c r="D1539" s="32"/>
      <c r="E1539" s="32"/>
      <c r="F1539" s="452"/>
      <c r="G1539" s="32"/>
      <c r="H1539" s="32"/>
      <c r="I1539" s="32"/>
      <c r="J1539" s="32"/>
      <c r="K1539" s="32"/>
      <c r="L1539" s="32"/>
      <c r="M1539" s="32"/>
      <c r="N1539" s="32"/>
      <c r="O1539" s="117"/>
      <c r="P1539" s="32"/>
      <c r="Q1539" s="32"/>
      <c r="R1539" s="32"/>
      <c r="S1539" s="32"/>
      <c r="T1539" s="32"/>
      <c r="U1539" s="32"/>
      <c r="V1539" s="32"/>
      <c r="W1539" s="32"/>
      <c r="X1539" s="32"/>
      <c r="Y1539" s="32"/>
      <c r="Z1539" s="32"/>
      <c r="AA1539" s="32"/>
      <c r="AB1539" s="32"/>
      <c r="AC1539" s="32"/>
      <c r="AD1539" s="32"/>
      <c r="AE1539" s="32"/>
      <c r="AF1539" s="32"/>
      <c r="AG1539" s="32"/>
      <c r="AH1539" s="32"/>
      <c r="AI1539" s="32"/>
      <c r="AJ1539" s="32"/>
      <c r="AK1539" s="32"/>
      <c r="AL1539" s="32"/>
      <c r="AM1539" s="32"/>
      <c r="AN1539" s="32"/>
      <c r="AO1539" s="32"/>
    </row>
    <row r="1540" spans="1:41" ht="12" customHeight="1">
      <c r="A1540" s="32"/>
      <c r="B1540" s="32"/>
      <c r="C1540" s="32"/>
      <c r="D1540" s="32"/>
      <c r="E1540" s="32"/>
      <c r="F1540" s="452"/>
      <c r="G1540" s="32"/>
      <c r="H1540" s="32"/>
      <c r="I1540" s="32"/>
      <c r="J1540" s="32"/>
      <c r="K1540" s="32"/>
      <c r="L1540" s="32"/>
      <c r="M1540" s="32"/>
      <c r="N1540" s="32"/>
      <c r="O1540" s="117"/>
      <c r="P1540" s="32"/>
      <c r="Q1540" s="32"/>
      <c r="R1540" s="32"/>
      <c r="S1540" s="32"/>
      <c r="T1540" s="32"/>
      <c r="U1540" s="32"/>
      <c r="V1540" s="32"/>
      <c r="W1540" s="32"/>
      <c r="X1540" s="32"/>
      <c r="Y1540" s="32"/>
      <c r="Z1540" s="32"/>
      <c r="AA1540" s="32"/>
      <c r="AB1540" s="32"/>
      <c r="AC1540" s="32"/>
      <c r="AD1540" s="32"/>
      <c r="AE1540" s="32"/>
      <c r="AF1540" s="32"/>
      <c r="AG1540" s="32"/>
      <c r="AH1540" s="32"/>
      <c r="AI1540" s="32"/>
      <c r="AJ1540" s="32"/>
      <c r="AK1540" s="32"/>
      <c r="AL1540" s="32"/>
      <c r="AM1540" s="32"/>
      <c r="AN1540" s="32"/>
      <c r="AO1540" s="32"/>
    </row>
    <row r="1541" spans="1:41" ht="12" customHeight="1">
      <c r="A1541" s="32"/>
      <c r="B1541" s="32"/>
      <c r="C1541" s="32"/>
      <c r="D1541" s="32"/>
      <c r="E1541" s="32"/>
      <c r="F1541" s="452"/>
      <c r="G1541" s="32"/>
      <c r="H1541" s="32"/>
      <c r="I1541" s="32"/>
      <c r="J1541" s="32"/>
      <c r="K1541" s="32"/>
      <c r="L1541" s="32"/>
      <c r="M1541" s="32"/>
      <c r="N1541" s="32"/>
      <c r="O1541" s="117"/>
      <c r="P1541" s="32"/>
      <c r="Q1541" s="32"/>
      <c r="R1541" s="32"/>
      <c r="S1541" s="32"/>
      <c r="T1541" s="32"/>
      <c r="U1541" s="32"/>
      <c r="V1541" s="32"/>
      <c r="W1541" s="32"/>
      <c r="X1541" s="32"/>
      <c r="Y1541" s="32"/>
      <c r="Z1541" s="32"/>
      <c r="AA1541" s="32"/>
      <c r="AB1541" s="32"/>
      <c r="AC1541" s="32"/>
      <c r="AD1541" s="32"/>
      <c r="AE1541" s="32"/>
      <c r="AF1541" s="32"/>
      <c r="AG1541" s="32"/>
      <c r="AH1541" s="32"/>
      <c r="AI1541" s="32"/>
      <c r="AJ1541" s="32"/>
      <c r="AK1541" s="32"/>
      <c r="AL1541" s="32"/>
      <c r="AM1541" s="32"/>
      <c r="AN1541" s="32"/>
      <c r="AO1541" s="32"/>
    </row>
    <row r="1542" spans="1:41" ht="12" customHeight="1">
      <c r="A1542" s="32"/>
      <c r="B1542" s="32"/>
      <c r="C1542" s="32"/>
      <c r="D1542" s="32"/>
      <c r="E1542" s="32"/>
      <c r="F1542" s="452"/>
      <c r="G1542" s="32"/>
      <c r="H1542" s="32"/>
      <c r="I1542" s="32"/>
      <c r="J1542" s="32"/>
      <c r="K1542" s="32"/>
      <c r="L1542" s="32"/>
      <c r="M1542" s="32"/>
      <c r="N1542" s="32"/>
      <c r="O1542" s="117"/>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c r="AO1542" s="32"/>
    </row>
    <row r="1543" spans="1:41" ht="12" customHeight="1">
      <c r="A1543" s="32"/>
      <c r="B1543" s="32"/>
      <c r="C1543" s="32"/>
      <c r="D1543" s="32"/>
      <c r="E1543" s="32"/>
      <c r="F1543" s="452"/>
      <c r="G1543" s="32"/>
      <c r="H1543" s="32"/>
      <c r="I1543" s="32"/>
      <c r="J1543" s="32"/>
      <c r="K1543" s="32"/>
      <c r="L1543" s="32"/>
      <c r="M1543" s="32"/>
      <c r="N1543" s="32"/>
      <c r="O1543" s="117"/>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c r="AO1543" s="32"/>
    </row>
    <row r="1544" spans="1:41" ht="12" customHeight="1">
      <c r="A1544" s="32"/>
      <c r="B1544" s="32"/>
      <c r="C1544" s="32"/>
      <c r="D1544" s="32"/>
      <c r="E1544" s="32"/>
      <c r="F1544" s="452"/>
      <c r="G1544" s="32"/>
      <c r="H1544" s="32"/>
      <c r="I1544" s="32"/>
      <c r="J1544" s="32"/>
      <c r="K1544" s="32"/>
      <c r="L1544" s="32"/>
      <c r="M1544" s="32"/>
      <c r="N1544" s="32"/>
      <c r="O1544" s="117"/>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c r="AO1544" s="32"/>
    </row>
    <row r="1545" spans="1:41" ht="12" customHeight="1">
      <c r="A1545" s="32"/>
      <c r="B1545" s="32"/>
      <c r="C1545" s="32"/>
      <c r="D1545" s="32"/>
      <c r="E1545" s="32"/>
      <c r="F1545" s="452"/>
      <c r="G1545" s="32"/>
      <c r="H1545" s="32"/>
      <c r="I1545" s="32"/>
      <c r="J1545" s="32"/>
      <c r="K1545" s="32"/>
      <c r="L1545" s="32"/>
      <c r="M1545" s="32"/>
      <c r="N1545" s="32"/>
      <c r="O1545" s="117"/>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c r="AO1545" s="32"/>
    </row>
    <row r="1546" spans="1:41" ht="12" customHeight="1">
      <c r="A1546" s="32"/>
      <c r="B1546" s="32"/>
      <c r="C1546" s="32"/>
      <c r="D1546" s="32"/>
      <c r="E1546" s="32"/>
      <c r="F1546" s="452"/>
      <c r="G1546" s="32"/>
      <c r="H1546" s="32"/>
      <c r="I1546" s="32"/>
      <c r="J1546" s="32"/>
      <c r="K1546" s="32"/>
      <c r="L1546" s="32"/>
      <c r="M1546" s="32"/>
      <c r="N1546" s="32"/>
      <c r="O1546" s="117"/>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c r="AO1546" s="32"/>
    </row>
    <row r="1547" spans="1:41" ht="12" customHeight="1">
      <c r="A1547" s="32"/>
      <c r="B1547" s="32"/>
      <c r="C1547" s="32"/>
      <c r="D1547" s="32"/>
      <c r="E1547" s="32"/>
      <c r="F1547" s="452"/>
      <c r="G1547" s="32"/>
      <c r="H1547" s="32"/>
      <c r="I1547" s="32"/>
      <c r="J1547" s="32"/>
      <c r="K1547" s="32"/>
      <c r="L1547" s="32"/>
      <c r="M1547" s="32"/>
      <c r="N1547" s="32"/>
      <c r="O1547" s="117"/>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c r="AO1547" s="32"/>
    </row>
    <row r="1548" spans="1:41" ht="12" customHeight="1">
      <c r="A1548" s="32"/>
      <c r="B1548" s="32"/>
      <c r="C1548" s="32"/>
      <c r="D1548" s="32"/>
      <c r="E1548" s="32"/>
      <c r="F1548" s="452"/>
      <c r="G1548" s="32"/>
      <c r="H1548" s="32"/>
      <c r="I1548" s="32"/>
      <c r="J1548" s="32"/>
      <c r="K1548" s="32"/>
      <c r="L1548" s="32"/>
      <c r="M1548" s="32"/>
      <c r="N1548" s="32"/>
      <c r="O1548" s="117"/>
      <c r="P1548" s="32"/>
      <c r="Q1548" s="32"/>
      <c r="R1548" s="32"/>
      <c r="S1548" s="32"/>
      <c r="T1548" s="32"/>
      <c r="U1548" s="32"/>
      <c r="V1548" s="32"/>
      <c r="W1548" s="32"/>
      <c r="X1548" s="32"/>
      <c r="Y1548" s="32"/>
      <c r="Z1548" s="32"/>
      <c r="AA1548" s="32"/>
      <c r="AB1548" s="32"/>
      <c r="AC1548" s="32"/>
      <c r="AD1548" s="32"/>
      <c r="AE1548" s="32"/>
      <c r="AF1548" s="32"/>
      <c r="AG1548" s="32"/>
      <c r="AH1548" s="32"/>
      <c r="AI1548" s="32"/>
      <c r="AJ1548" s="32"/>
      <c r="AK1548" s="32"/>
      <c r="AL1548" s="32"/>
      <c r="AM1548" s="32"/>
      <c r="AN1548" s="32"/>
      <c r="AO1548" s="32"/>
    </row>
    <row r="1549" spans="1:41" ht="12" customHeight="1">
      <c r="A1549" s="32"/>
      <c r="B1549" s="32"/>
      <c r="C1549" s="32"/>
      <c r="D1549" s="32"/>
      <c r="E1549" s="32"/>
      <c r="F1549" s="452"/>
      <c r="G1549" s="32"/>
      <c r="H1549" s="32"/>
      <c r="I1549" s="32"/>
      <c r="J1549" s="32"/>
      <c r="K1549" s="32"/>
      <c r="L1549" s="32"/>
      <c r="M1549" s="32"/>
      <c r="N1549" s="32"/>
      <c r="O1549" s="117"/>
      <c r="P1549" s="32"/>
      <c r="Q1549" s="32"/>
      <c r="R1549" s="32"/>
      <c r="S1549" s="32"/>
      <c r="T1549" s="32"/>
      <c r="U1549" s="32"/>
      <c r="V1549" s="32"/>
      <c r="W1549" s="32"/>
      <c r="X1549" s="32"/>
      <c r="Y1549" s="32"/>
      <c r="Z1549" s="32"/>
      <c r="AA1549" s="32"/>
      <c r="AB1549" s="32"/>
      <c r="AC1549" s="32"/>
      <c r="AD1549" s="32"/>
      <c r="AE1549" s="32"/>
      <c r="AF1549" s="32"/>
      <c r="AG1549" s="32"/>
      <c r="AH1549" s="32"/>
      <c r="AI1549" s="32"/>
      <c r="AJ1549" s="32"/>
      <c r="AK1549" s="32"/>
      <c r="AL1549" s="32"/>
      <c r="AM1549" s="32"/>
      <c r="AN1549" s="32"/>
      <c r="AO1549" s="32"/>
    </row>
    <row r="1550" spans="1:41" ht="12" customHeight="1">
      <c r="A1550" s="32"/>
      <c r="B1550" s="32"/>
      <c r="C1550" s="32"/>
      <c r="D1550" s="32"/>
      <c r="E1550" s="32"/>
      <c r="F1550" s="452"/>
      <c r="G1550" s="32"/>
      <c r="H1550" s="32"/>
      <c r="I1550" s="32"/>
      <c r="J1550" s="32"/>
      <c r="K1550" s="32"/>
      <c r="L1550" s="32"/>
      <c r="M1550" s="32"/>
      <c r="N1550" s="32"/>
      <c r="O1550" s="117"/>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c r="AO1550" s="32"/>
    </row>
    <row r="1551" spans="1:41" ht="12" customHeight="1">
      <c r="A1551" s="32"/>
      <c r="B1551" s="32"/>
      <c r="C1551" s="32"/>
      <c r="D1551" s="32"/>
      <c r="E1551" s="32"/>
      <c r="F1551" s="452"/>
      <c r="G1551" s="32"/>
      <c r="H1551" s="32"/>
      <c r="I1551" s="32"/>
      <c r="J1551" s="32"/>
      <c r="K1551" s="32"/>
      <c r="L1551" s="32"/>
      <c r="M1551" s="32"/>
      <c r="N1551" s="32"/>
      <c r="O1551" s="117"/>
      <c r="P1551" s="32"/>
      <c r="Q1551" s="32"/>
      <c r="R1551" s="32"/>
      <c r="S1551" s="32"/>
      <c r="T1551" s="32"/>
      <c r="U1551" s="32"/>
      <c r="V1551" s="32"/>
      <c r="W1551" s="32"/>
      <c r="X1551" s="32"/>
      <c r="Y1551" s="32"/>
      <c r="Z1551" s="32"/>
      <c r="AA1551" s="32"/>
      <c r="AB1551" s="32"/>
      <c r="AC1551" s="32"/>
      <c r="AD1551" s="32"/>
      <c r="AE1551" s="32"/>
      <c r="AF1551" s="32"/>
      <c r="AG1551" s="32"/>
      <c r="AH1551" s="32"/>
      <c r="AI1551" s="32"/>
      <c r="AJ1551" s="32"/>
      <c r="AK1551" s="32"/>
      <c r="AL1551" s="32"/>
      <c r="AM1551" s="32"/>
      <c r="AN1551" s="32"/>
      <c r="AO1551" s="32"/>
    </row>
    <row r="1552" spans="1:41" ht="12" customHeight="1">
      <c r="A1552" s="32"/>
      <c r="B1552" s="32"/>
      <c r="C1552" s="32"/>
      <c r="D1552" s="32"/>
      <c r="E1552" s="32"/>
      <c r="F1552" s="452"/>
      <c r="G1552" s="32"/>
      <c r="H1552" s="32"/>
      <c r="I1552" s="32"/>
      <c r="J1552" s="32"/>
      <c r="K1552" s="32"/>
      <c r="L1552" s="32"/>
      <c r="M1552" s="32"/>
      <c r="N1552" s="32"/>
      <c r="O1552" s="117"/>
      <c r="P1552" s="32"/>
      <c r="Q1552" s="32"/>
      <c r="R1552" s="32"/>
      <c r="S1552" s="32"/>
      <c r="T1552" s="32"/>
      <c r="U1552" s="32"/>
      <c r="V1552" s="32"/>
      <c r="W1552" s="32"/>
      <c r="X1552" s="32"/>
      <c r="Y1552" s="32"/>
      <c r="Z1552" s="32"/>
      <c r="AA1552" s="32"/>
      <c r="AB1552" s="32"/>
      <c r="AC1552" s="32"/>
      <c r="AD1552" s="32"/>
      <c r="AE1552" s="32"/>
      <c r="AF1552" s="32"/>
      <c r="AG1552" s="32"/>
      <c r="AH1552" s="32"/>
      <c r="AI1552" s="32"/>
      <c r="AJ1552" s="32"/>
      <c r="AK1552" s="32"/>
      <c r="AL1552" s="32"/>
      <c r="AM1552" s="32"/>
      <c r="AN1552" s="32"/>
      <c r="AO1552" s="32"/>
    </row>
    <row r="1553" spans="1:41" ht="12" customHeight="1">
      <c r="A1553" s="32"/>
      <c r="B1553" s="32"/>
      <c r="C1553" s="32"/>
      <c r="D1553" s="32"/>
      <c r="E1553" s="32"/>
      <c r="F1553" s="452"/>
      <c r="G1553" s="32"/>
      <c r="H1553" s="32"/>
      <c r="I1553" s="32"/>
      <c r="J1553" s="32"/>
      <c r="K1553" s="32"/>
      <c r="L1553" s="32"/>
      <c r="M1553" s="32"/>
      <c r="N1553" s="32"/>
      <c r="O1553" s="117"/>
      <c r="P1553" s="32"/>
      <c r="Q1553" s="32"/>
      <c r="R1553" s="32"/>
      <c r="S1553" s="32"/>
      <c r="T1553" s="32"/>
      <c r="U1553" s="32"/>
      <c r="V1553" s="32"/>
      <c r="W1553" s="32"/>
      <c r="X1553" s="32"/>
      <c r="Y1553" s="32"/>
      <c r="Z1553" s="32"/>
      <c r="AA1553" s="32"/>
      <c r="AB1553" s="32"/>
      <c r="AC1553" s="32"/>
      <c r="AD1553" s="32"/>
      <c r="AE1553" s="32"/>
      <c r="AF1553" s="32"/>
      <c r="AG1553" s="32"/>
      <c r="AH1553" s="32"/>
      <c r="AI1553" s="32"/>
      <c r="AJ1553" s="32"/>
      <c r="AK1553" s="32"/>
      <c r="AL1553" s="32"/>
      <c r="AM1553" s="32"/>
      <c r="AN1553" s="32"/>
      <c r="AO1553" s="32"/>
    </row>
    <row r="1554" spans="1:41" ht="12" customHeight="1">
      <c r="A1554" s="32"/>
      <c r="B1554" s="32"/>
      <c r="C1554" s="32"/>
      <c r="D1554" s="32"/>
      <c r="E1554" s="32"/>
      <c r="F1554" s="452"/>
      <c r="G1554" s="32"/>
      <c r="H1554" s="32"/>
      <c r="I1554" s="32"/>
      <c r="J1554" s="32"/>
      <c r="K1554" s="32"/>
      <c r="L1554" s="32"/>
      <c r="M1554" s="32"/>
      <c r="N1554" s="32"/>
      <c r="O1554" s="117"/>
      <c r="P1554" s="32"/>
      <c r="Q1554" s="32"/>
      <c r="R1554" s="32"/>
      <c r="S1554" s="32"/>
      <c r="T1554" s="32"/>
      <c r="U1554" s="32"/>
      <c r="V1554" s="32"/>
      <c r="W1554" s="32"/>
      <c r="X1554" s="32"/>
      <c r="Y1554" s="32"/>
      <c r="Z1554" s="32"/>
      <c r="AA1554" s="32"/>
      <c r="AB1554" s="32"/>
      <c r="AC1554" s="32"/>
      <c r="AD1554" s="32"/>
      <c r="AE1554" s="32"/>
      <c r="AF1554" s="32"/>
      <c r="AG1554" s="32"/>
      <c r="AH1554" s="32"/>
      <c r="AI1554" s="32"/>
      <c r="AJ1554" s="32"/>
      <c r="AK1554" s="32"/>
      <c r="AL1554" s="32"/>
      <c r="AM1554" s="32"/>
      <c r="AN1554" s="32"/>
      <c r="AO1554" s="32"/>
    </row>
    <row r="1555" spans="1:41" ht="12" customHeight="1">
      <c r="A1555" s="32"/>
      <c r="B1555" s="32"/>
      <c r="C1555" s="32"/>
      <c r="D1555" s="32"/>
      <c r="E1555" s="32"/>
      <c r="F1555" s="452"/>
      <c r="G1555" s="32"/>
      <c r="H1555" s="32"/>
      <c r="I1555" s="32"/>
      <c r="J1555" s="32"/>
      <c r="K1555" s="32"/>
      <c r="L1555" s="32"/>
      <c r="M1555" s="32"/>
      <c r="N1555" s="32"/>
      <c r="O1555" s="117"/>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c r="AO1555" s="32"/>
    </row>
    <row r="1556" spans="1:41" ht="12" customHeight="1">
      <c r="A1556" s="32"/>
      <c r="B1556" s="32"/>
      <c r="C1556" s="32"/>
      <c r="D1556" s="32"/>
      <c r="E1556" s="32"/>
      <c r="F1556" s="452"/>
      <c r="G1556" s="32"/>
      <c r="H1556" s="32"/>
      <c r="I1556" s="32"/>
      <c r="J1556" s="32"/>
      <c r="K1556" s="32"/>
      <c r="L1556" s="32"/>
      <c r="M1556" s="32"/>
      <c r="N1556" s="32"/>
      <c r="O1556" s="117"/>
      <c r="P1556" s="32"/>
      <c r="Q1556" s="32"/>
      <c r="R1556" s="32"/>
      <c r="S1556" s="32"/>
      <c r="T1556" s="32"/>
      <c r="U1556" s="32"/>
      <c r="V1556" s="32"/>
      <c r="W1556" s="32"/>
      <c r="X1556" s="32"/>
      <c r="Y1556" s="32"/>
      <c r="Z1556" s="32"/>
      <c r="AA1556" s="32"/>
      <c r="AB1556" s="32"/>
      <c r="AC1556" s="32"/>
      <c r="AD1556" s="32"/>
      <c r="AE1556" s="32"/>
      <c r="AF1556" s="32"/>
      <c r="AG1556" s="32"/>
      <c r="AH1556" s="32"/>
      <c r="AI1556" s="32"/>
      <c r="AJ1556" s="32"/>
      <c r="AK1556" s="32"/>
      <c r="AL1556" s="32"/>
      <c r="AM1556" s="32"/>
      <c r="AN1556" s="32"/>
      <c r="AO1556" s="32"/>
    </row>
    <row r="1557" spans="1:41" ht="12" customHeight="1">
      <c r="A1557" s="32"/>
      <c r="B1557" s="32"/>
      <c r="C1557" s="32"/>
      <c r="D1557" s="32"/>
      <c r="E1557" s="32"/>
      <c r="F1557" s="452"/>
      <c r="G1557" s="32"/>
      <c r="H1557" s="32"/>
      <c r="I1557" s="32"/>
      <c r="J1557" s="32"/>
      <c r="K1557" s="32"/>
      <c r="L1557" s="32"/>
      <c r="M1557" s="32"/>
      <c r="N1557" s="32"/>
      <c r="O1557" s="117"/>
      <c r="P1557" s="32"/>
      <c r="Q1557" s="32"/>
      <c r="R1557" s="32"/>
      <c r="S1557" s="32"/>
      <c r="T1557" s="32"/>
      <c r="U1557" s="32"/>
      <c r="V1557" s="32"/>
      <c r="W1557" s="32"/>
      <c r="X1557" s="32"/>
      <c r="Y1557" s="32"/>
      <c r="Z1557" s="32"/>
      <c r="AA1557" s="32"/>
      <c r="AB1557" s="32"/>
      <c r="AC1557" s="32"/>
      <c r="AD1557" s="32"/>
      <c r="AE1557" s="32"/>
      <c r="AF1557" s="32"/>
      <c r="AG1557" s="32"/>
      <c r="AH1557" s="32"/>
      <c r="AI1557" s="32"/>
      <c r="AJ1557" s="32"/>
      <c r="AK1557" s="32"/>
      <c r="AL1557" s="32"/>
      <c r="AM1557" s="32"/>
      <c r="AN1557" s="32"/>
      <c r="AO1557" s="32"/>
    </row>
    <row r="1558" spans="1:41" ht="12" customHeight="1">
      <c r="A1558" s="32"/>
      <c r="B1558" s="32"/>
      <c r="C1558" s="32"/>
      <c r="D1558" s="32"/>
      <c r="E1558" s="32"/>
      <c r="F1558" s="452"/>
      <c r="G1558" s="32"/>
      <c r="H1558" s="32"/>
      <c r="I1558" s="32"/>
      <c r="J1558" s="32"/>
      <c r="K1558" s="32"/>
      <c r="L1558" s="32"/>
      <c r="M1558" s="32"/>
      <c r="N1558" s="32"/>
      <c r="O1558" s="117"/>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c r="AO1558" s="32"/>
    </row>
    <row r="1559" spans="1:41" ht="12" customHeight="1">
      <c r="A1559" s="32"/>
      <c r="B1559" s="32"/>
      <c r="C1559" s="32"/>
      <c r="D1559" s="32"/>
      <c r="E1559" s="32"/>
      <c r="F1559" s="452"/>
      <c r="G1559" s="32"/>
      <c r="H1559" s="32"/>
      <c r="I1559" s="32"/>
      <c r="J1559" s="32"/>
      <c r="K1559" s="32"/>
      <c r="L1559" s="32"/>
      <c r="M1559" s="32"/>
      <c r="N1559" s="32"/>
      <c r="O1559" s="117"/>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c r="AO1559" s="32"/>
    </row>
    <row r="1560" spans="1:41" ht="12" customHeight="1">
      <c r="A1560" s="32"/>
      <c r="B1560" s="32"/>
      <c r="C1560" s="32"/>
      <c r="D1560" s="32"/>
      <c r="E1560" s="32"/>
      <c r="F1560" s="452"/>
      <c r="G1560" s="32"/>
      <c r="H1560" s="32"/>
      <c r="I1560" s="32"/>
      <c r="J1560" s="32"/>
      <c r="K1560" s="32"/>
      <c r="L1560" s="32"/>
      <c r="M1560" s="32"/>
      <c r="N1560" s="32"/>
      <c r="O1560" s="117"/>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c r="AO1560" s="32"/>
    </row>
    <row r="1561" spans="1:41" ht="12" customHeight="1">
      <c r="A1561" s="32"/>
      <c r="B1561" s="32"/>
      <c r="C1561" s="32"/>
      <c r="D1561" s="32"/>
      <c r="E1561" s="32"/>
      <c r="F1561" s="452"/>
      <c r="G1561" s="32"/>
      <c r="H1561" s="32"/>
      <c r="I1561" s="32"/>
      <c r="J1561" s="32"/>
      <c r="K1561" s="32"/>
      <c r="L1561" s="32"/>
      <c r="M1561" s="32"/>
      <c r="N1561" s="32"/>
      <c r="O1561" s="117"/>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c r="AO1561" s="32"/>
    </row>
    <row r="1562" spans="1:41" ht="12" customHeight="1">
      <c r="A1562" s="32"/>
      <c r="B1562" s="32"/>
      <c r="C1562" s="32"/>
      <c r="D1562" s="32"/>
      <c r="E1562" s="32"/>
      <c r="F1562" s="452"/>
      <c r="G1562" s="32"/>
      <c r="H1562" s="32"/>
      <c r="I1562" s="32"/>
      <c r="J1562" s="32"/>
      <c r="K1562" s="32"/>
      <c r="L1562" s="32"/>
      <c r="M1562" s="32"/>
      <c r="N1562" s="32"/>
      <c r="O1562" s="117"/>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c r="AO1562" s="32"/>
    </row>
    <row r="1563" spans="1:41" ht="12" customHeight="1">
      <c r="A1563" s="32"/>
      <c r="B1563" s="32"/>
      <c r="C1563" s="32"/>
      <c r="D1563" s="32"/>
      <c r="E1563" s="32"/>
      <c r="F1563" s="452"/>
      <c r="G1563" s="32"/>
      <c r="H1563" s="32"/>
      <c r="I1563" s="32"/>
      <c r="J1563" s="32"/>
      <c r="K1563" s="32"/>
      <c r="L1563" s="32"/>
      <c r="M1563" s="32"/>
      <c r="N1563" s="32"/>
      <c r="O1563" s="117"/>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c r="AO1563" s="32"/>
    </row>
    <row r="1564" spans="1:41" ht="12" customHeight="1">
      <c r="A1564" s="32"/>
      <c r="B1564" s="32"/>
      <c r="C1564" s="32"/>
      <c r="D1564" s="32"/>
      <c r="E1564" s="32"/>
      <c r="F1564" s="452"/>
      <c r="G1564" s="32"/>
      <c r="H1564" s="32"/>
      <c r="I1564" s="32"/>
      <c r="J1564" s="32"/>
      <c r="K1564" s="32"/>
      <c r="L1564" s="32"/>
      <c r="M1564" s="32"/>
      <c r="N1564" s="32"/>
      <c r="O1564" s="117"/>
      <c r="P1564" s="32"/>
      <c r="Q1564" s="32"/>
      <c r="R1564" s="32"/>
      <c r="S1564" s="32"/>
      <c r="T1564" s="32"/>
      <c r="U1564" s="32"/>
      <c r="V1564" s="32"/>
      <c r="W1564" s="32"/>
      <c r="X1564" s="32"/>
      <c r="Y1564" s="32"/>
      <c r="Z1564" s="32"/>
      <c r="AA1564" s="32"/>
      <c r="AB1564" s="32"/>
      <c r="AC1564" s="32"/>
      <c r="AD1564" s="32"/>
      <c r="AE1564" s="32"/>
      <c r="AF1564" s="32"/>
      <c r="AG1564" s="32"/>
      <c r="AH1564" s="32"/>
      <c r="AI1564" s="32"/>
      <c r="AJ1564" s="32"/>
      <c r="AK1564" s="32"/>
      <c r="AL1564" s="32"/>
      <c r="AM1564" s="32"/>
      <c r="AN1564" s="32"/>
      <c r="AO1564" s="32"/>
    </row>
    <row r="1565" spans="1:41" ht="12" customHeight="1">
      <c r="A1565" s="32"/>
      <c r="B1565" s="32"/>
      <c r="C1565" s="32"/>
      <c r="D1565" s="32"/>
      <c r="E1565" s="32"/>
      <c r="F1565" s="452"/>
      <c r="G1565" s="32"/>
      <c r="H1565" s="32"/>
      <c r="I1565" s="32"/>
      <c r="J1565" s="32"/>
      <c r="K1565" s="32"/>
      <c r="L1565" s="32"/>
      <c r="M1565" s="32"/>
      <c r="N1565" s="32"/>
      <c r="O1565" s="117"/>
      <c r="P1565" s="32"/>
      <c r="Q1565" s="32"/>
      <c r="R1565" s="32"/>
      <c r="S1565" s="32"/>
      <c r="T1565" s="32"/>
      <c r="U1565" s="32"/>
      <c r="V1565" s="32"/>
      <c r="W1565" s="32"/>
      <c r="X1565" s="32"/>
      <c r="Y1565" s="32"/>
      <c r="Z1565" s="32"/>
      <c r="AA1565" s="32"/>
      <c r="AB1565" s="32"/>
      <c r="AC1565" s="32"/>
      <c r="AD1565" s="32"/>
      <c r="AE1565" s="32"/>
      <c r="AF1565" s="32"/>
      <c r="AG1565" s="32"/>
      <c r="AH1565" s="32"/>
      <c r="AI1565" s="32"/>
      <c r="AJ1565" s="32"/>
      <c r="AK1565" s="32"/>
      <c r="AL1565" s="32"/>
      <c r="AM1565" s="32"/>
      <c r="AN1565" s="32"/>
      <c r="AO1565" s="32"/>
    </row>
    <row r="1566" spans="1:41" ht="12" customHeight="1">
      <c r="A1566" s="32"/>
      <c r="B1566" s="32"/>
      <c r="C1566" s="32"/>
      <c r="D1566" s="32"/>
      <c r="E1566" s="32"/>
      <c r="F1566" s="452"/>
      <c r="G1566" s="32"/>
      <c r="H1566" s="32"/>
      <c r="I1566" s="32"/>
      <c r="J1566" s="32"/>
      <c r="K1566" s="32"/>
      <c r="L1566" s="32"/>
      <c r="M1566" s="32"/>
      <c r="N1566" s="32"/>
      <c r="O1566" s="117"/>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c r="AO1566" s="32"/>
    </row>
    <row r="1567" spans="1:41" ht="12" customHeight="1">
      <c r="A1567" s="32"/>
      <c r="B1567" s="32"/>
      <c r="C1567" s="32"/>
      <c r="D1567" s="32"/>
      <c r="E1567" s="32"/>
      <c r="F1567" s="452"/>
      <c r="G1567" s="32"/>
      <c r="H1567" s="32"/>
      <c r="I1567" s="32"/>
      <c r="J1567" s="32"/>
      <c r="K1567" s="32"/>
      <c r="L1567" s="32"/>
      <c r="M1567" s="32"/>
      <c r="N1567" s="32"/>
      <c r="O1567" s="117"/>
      <c r="P1567" s="32"/>
      <c r="Q1567" s="32"/>
      <c r="R1567" s="32"/>
      <c r="S1567" s="32"/>
      <c r="T1567" s="32"/>
      <c r="U1567" s="32"/>
      <c r="V1567" s="32"/>
      <c r="W1567" s="32"/>
      <c r="X1567" s="32"/>
      <c r="Y1567" s="32"/>
      <c r="Z1567" s="32"/>
      <c r="AA1567" s="32"/>
      <c r="AB1567" s="32"/>
      <c r="AC1567" s="32"/>
      <c r="AD1567" s="32"/>
      <c r="AE1567" s="32"/>
      <c r="AF1567" s="32"/>
      <c r="AG1567" s="32"/>
      <c r="AH1567" s="32"/>
      <c r="AI1567" s="32"/>
      <c r="AJ1567" s="32"/>
      <c r="AK1567" s="32"/>
      <c r="AL1567" s="32"/>
      <c r="AM1567" s="32"/>
      <c r="AN1567" s="32"/>
      <c r="AO1567" s="32"/>
    </row>
    <row r="1568" spans="1:41" ht="12" customHeight="1">
      <c r="A1568" s="32"/>
      <c r="B1568" s="32"/>
      <c r="C1568" s="32"/>
      <c r="D1568" s="32"/>
      <c r="E1568" s="32"/>
      <c r="F1568" s="452"/>
      <c r="G1568" s="32"/>
      <c r="H1568" s="32"/>
      <c r="I1568" s="32"/>
      <c r="J1568" s="32"/>
      <c r="K1568" s="32"/>
      <c r="L1568" s="32"/>
      <c r="M1568" s="32"/>
      <c r="N1568" s="32"/>
      <c r="O1568" s="117"/>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c r="AM1568" s="32"/>
      <c r="AN1568" s="32"/>
      <c r="AO1568" s="32"/>
    </row>
    <row r="1569" spans="1:41" ht="12" customHeight="1">
      <c r="A1569" s="32"/>
      <c r="B1569" s="32"/>
      <c r="C1569" s="32"/>
      <c r="D1569" s="32"/>
      <c r="E1569" s="32"/>
      <c r="F1569" s="452"/>
      <c r="G1569" s="32"/>
      <c r="H1569" s="32"/>
      <c r="I1569" s="32"/>
      <c r="J1569" s="32"/>
      <c r="K1569" s="32"/>
      <c r="L1569" s="32"/>
      <c r="M1569" s="32"/>
      <c r="N1569" s="32"/>
      <c r="O1569" s="117"/>
      <c r="P1569" s="32"/>
      <c r="Q1569" s="32"/>
      <c r="R1569" s="32"/>
      <c r="S1569" s="32"/>
      <c r="T1569" s="32"/>
      <c r="U1569" s="32"/>
      <c r="V1569" s="32"/>
      <c r="W1569" s="32"/>
      <c r="X1569" s="32"/>
      <c r="Y1569" s="32"/>
      <c r="Z1569" s="32"/>
      <c r="AA1569" s="32"/>
      <c r="AB1569" s="32"/>
      <c r="AC1569" s="32"/>
      <c r="AD1569" s="32"/>
      <c r="AE1569" s="32"/>
      <c r="AF1569" s="32"/>
      <c r="AG1569" s="32"/>
      <c r="AH1569" s="32"/>
      <c r="AI1569" s="32"/>
      <c r="AJ1569" s="32"/>
      <c r="AK1569" s="32"/>
      <c r="AL1569" s="32"/>
      <c r="AM1569" s="32"/>
      <c r="AN1569" s="32"/>
      <c r="AO1569" s="32"/>
    </row>
    <row r="1570" spans="1:41" ht="12" customHeight="1">
      <c r="A1570" s="32"/>
      <c r="B1570" s="32"/>
      <c r="C1570" s="32"/>
      <c r="D1570" s="32"/>
      <c r="E1570" s="32"/>
      <c r="F1570" s="452"/>
      <c r="G1570" s="32"/>
      <c r="H1570" s="32"/>
      <c r="I1570" s="32"/>
      <c r="J1570" s="32"/>
      <c r="K1570" s="32"/>
      <c r="L1570" s="32"/>
      <c r="M1570" s="32"/>
      <c r="N1570" s="32"/>
      <c r="O1570" s="117"/>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c r="AM1570" s="32"/>
      <c r="AN1570" s="32"/>
      <c r="AO1570" s="32"/>
    </row>
    <row r="1571" spans="1:41" ht="12" customHeight="1">
      <c r="A1571" s="32"/>
      <c r="B1571" s="32"/>
      <c r="C1571" s="32"/>
      <c r="D1571" s="32"/>
      <c r="E1571" s="32"/>
      <c r="F1571" s="452"/>
      <c r="G1571" s="32"/>
      <c r="H1571" s="32"/>
      <c r="I1571" s="32"/>
      <c r="J1571" s="32"/>
      <c r="K1571" s="32"/>
      <c r="L1571" s="32"/>
      <c r="M1571" s="32"/>
      <c r="N1571" s="32"/>
      <c r="O1571" s="117"/>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c r="AO1571" s="32"/>
    </row>
    <row r="1572" spans="1:41" ht="12" customHeight="1">
      <c r="A1572" s="32"/>
      <c r="B1572" s="32"/>
      <c r="C1572" s="32"/>
      <c r="D1572" s="32"/>
      <c r="E1572" s="32"/>
      <c r="F1572" s="452"/>
      <c r="G1572" s="32"/>
      <c r="H1572" s="32"/>
      <c r="I1572" s="32"/>
      <c r="J1572" s="32"/>
      <c r="K1572" s="32"/>
      <c r="L1572" s="32"/>
      <c r="M1572" s="32"/>
      <c r="N1572" s="32"/>
      <c r="O1572" s="117"/>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c r="AO1572" s="32"/>
    </row>
    <row r="1573" spans="1:41" ht="12" customHeight="1">
      <c r="A1573" s="32"/>
      <c r="B1573" s="32"/>
      <c r="C1573" s="32"/>
      <c r="D1573" s="32"/>
      <c r="E1573" s="32"/>
      <c r="F1573" s="452"/>
      <c r="G1573" s="32"/>
      <c r="H1573" s="32"/>
      <c r="I1573" s="32"/>
      <c r="J1573" s="32"/>
      <c r="K1573" s="32"/>
      <c r="L1573" s="32"/>
      <c r="M1573" s="32"/>
      <c r="N1573" s="32"/>
      <c r="O1573" s="117"/>
      <c r="P1573" s="32"/>
      <c r="Q1573" s="32"/>
      <c r="R1573" s="32"/>
      <c r="S1573" s="32"/>
      <c r="T1573" s="32"/>
      <c r="U1573" s="32"/>
      <c r="V1573" s="32"/>
      <c r="W1573" s="32"/>
      <c r="X1573" s="32"/>
      <c r="Y1573" s="32"/>
      <c r="Z1573" s="32"/>
      <c r="AA1573" s="32"/>
      <c r="AB1573" s="32"/>
      <c r="AC1573" s="32"/>
      <c r="AD1573" s="32"/>
      <c r="AE1573" s="32"/>
      <c r="AF1573" s="32"/>
      <c r="AG1573" s="32"/>
      <c r="AH1573" s="32"/>
      <c r="AI1573" s="32"/>
      <c r="AJ1573" s="32"/>
      <c r="AK1573" s="32"/>
      <c r="AL1573" s="32"/>
      <c r="AM1573" s="32"/>
      <c r="AN1573" s="32"/>
      <c r="AO1573" s="32"/>
    </row>
    <row r="1574" spans="1:41" ht="12" customHeight="1">
      <c r="A1574" s="32"/>
      <c r="B1574" s="32"/>
      <c r="C1574" s="32"/>
      <c r="D1574" s="32"/>
      <c r="E1574" s="32"/>
      <c r="F1574" s="452"/>
      <c r="G1574" s="32"/>
      <c r="H1574" s="32"/>
      <c r="I1574" s="32"/>
      <c r="J1574" s="32"/>
      <c r="K1574" s="32"/>
      <c r="L1574" s="32"/>
      <c r="M1574" s="32"/>
      <c r="N1574" s="32"/>
      <c r="O1574" s="117"/>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c r="AO1574" s="32"/>
    </row>
    <row r="1575" spans="1:41" ht="12" customHeight="1">
      <c r="A1575" s="32"/>
      <c r="B1575" s="32"/>
      <c r="C1575" s="32"/>
      <c r="D1575" s="32"/>
      <c r="E1575" s="32"/>
      <c r="F1575" s="452"/>
      <c r="G1575" s="32"/>
      <c r="H1575" s="32"/>
      <c r="I1575" s="32"/>
      <c r="J1575" s="32"/>
      <c r="K1575" s="32"/>
      <c r="L1575" s="32"/>
      <c r="M1575" s="32"/>
      <c r="N1575" s="32"/>
      <c r="O1575" s="117"/>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c r="AO1575" s="32"/>
    </row>
    <row r="1576" spans="1:41" ht="12" customHeight="1">
      <c r="A1576" s="32"/>
      <c r="B1576" s="32"/>
      <c r="C1576" s="32"/>
      <c r="D1576" s="32"/>
      <c r="E1576" s="32"/>
      <c r="F1576" s="452"/>
      <c r="G1576" s="32"/>
      <c r="H1576" s="32"/>
      <c r="I1576" s="32"/>
      <c r="J1576" s="32"/>
      <c r="K1576" s="32"/>
      <c r="L1576" s="32"/>
      <c r="M1576" s="32"/>
      <c r="N1576" s="32"/>
      <c r="O1576" s="117"/>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c r="AO1576" s="32"/>
    </row>
    <row r="1577" spans="1:41" ht="12" customHeight="1">
      <c r="A1577" s="32"/>
      <c r="B1577" s="32"/>
      <c r="C1577" s="32"/>
      <c r="D1577" s="32"/>
      <c r="E1577" s="32"/>
      <c r="F1577" s="452"/>
      <c r="G1577" s="32"/>
      <c r="H1577" s="32"/>
      <c r="I1577" s="32"/>
      <c r="J1577" s="32"/>
      <c r="K1577" s="32"/>
      <c r="L1577" s="32"/>
      <c r="M1577" s="32"/>
      <c r="N1577" s="32"/>
      <c r="O1577" s="117"/>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c r="AO1577" s="32"/>
    </row>
    <row r="1578" spans="1:41" ht="12" customHeight="1">
      <c r="A1578" s="32"/>
      <c r="B1578" s="32"/>
      <c r="C1578" s="32"/>
      <c r="D1578" s="32"/>
      <c r="E1578" s="32"/>
      <c r="F1578" s="452"/>
      <c r="G1578" s="32"/>
      <c r="H1578" s="32"/>
      <c r="I1578" s="32"/>
      <c r="J1578" s="32"/>
      <c r="K1578" s="32"/>
      <c r="L1578" s="32"/>
      <c r="M1578" s="32"/>
      <c r="N1578" s="32"/>
      <c r="O1578" s="117"/>
      <c r="P1578" s="32"/>
      <c r="Q1578" s="32"/>
      <c r="R1578" s="32"/>
      <c r="S1578" s="32"/>
      <c r="T1578" s="32"/>
      <c r="U1578" s="32"/>
      <c r="V1578" s="32"/>
      <c r="W1578" s="32"/>
      <c r="X1578" s="32"/>
      <c r="Y1578" s="32"/>
      <c r="Z1578" s="32"/>
      <c r="AA1578" s="32"/>
      <c r="AB1578" s="32"/>
      <c r="AC1578" s="32"/>
      <c r="AD1578" s="32"/>
      <c r="AE1578" s="32"/>
      <c r="AF1578" s="32"/>
      <c r="AG1578" s="32"/>
      <c r="AH1578" s="32"/>
      <c r="AI1578" s="32"/>
      <c r="AJ1578" s="32"/>
      <c r="AK1578" s="32"/>
      <c r="AL1578" s="32"/>
      <c r="AM1578" s="32"/>
      <c r="AN1578" s="32"/>
      <c r="AO1578" s="32"/>
    </row>
    <row r="1579" spans="1:41" ht="12" customHeight="1">
      <c r="A1579" s="32"/>
      <c r="B1579" s="32"/>
      <c r="C1579" s="32"/>
      <c r="D1579" s="32"/>
      <c r="E1579" s="32"/>
      <c r="F1579" s="452"/>
      <c r="G1579" s="32"/>
      <c r="H1579" s="32"/>
      <c r="I1579" s="32"/>
      <c r="J1579" s="32"/>
      <c r="K1579" s="32"/>
      <c r="L1579" s="32"/>
      <c r="M1579" s="32"/>
      <c r="N1579" s="32"/>
      <c r="O1579" s="117"/>
      <c r="P1579" s="32"/>
      <c r="Q1579" s="32"/>
      <c r="R1579" s="32"/>
      <c r="S1579" s="32"/>
      <c r="T1579" s="32"/>
      <c r="U1579" s="32"/>
      <c r="V1579" s="32"/>
      <c r="W1579" s="32"/>
      <c r="X1579" s="32"/>
      <c r="Y1579" s="32"/>
      <c r="Z1579" s="32"/>
      <c r="AA1579" s="32"/>
      <c r="AB1579" s="32"/>
      <c r="AC1579" s="32"/>
      <c r="AD1579" s="32"/>
      <c r="AE1579" s="32"/>
      <c r="AF1579" s="32"/>
      <c r="AG1579" s="32"/>
      <c r="AH1579" s="32"/>
      <c r="AI1579" s="32"/>
      <c r="AJ1579" s="32"/>
      <c r="AK1579" s="32"/>
      <c r="AL1579" s="32"/>
      <c r="AM1579" s="32"/>
      <c r="AN1579" s="32"/>
      <c r="AO1579" s="32"/>
    </row>
    <row r="1580" spans="1:41" ht="12" customHeight="1">
      <c r="A1580" s="32"/>
      <c r="B1580" s="32"/>
      <c r="C1580" s="32"/>
      <c r="D1580" s="32"/>
      <c r="E1580" s="32"/>
      <c r="F1580" s="452"/>
      <c r="G1580" s="32"/>
      <c r="H1580" s="32"/>
      <c r="I1580" s="32"/>
      <c r="J1580" s="32"/>
      <c r="K1580" s="32"/>
      <c r="L1580" s="32"/>
      <c r="M1580" s="32"/>
      <c r="N1580" s="32"/>
      <c r="O1580" s="117"/>
      <c r="P1580" s="32"/>
      <c r="Q1580" s="32"/>
      <c r="R1580" s="32"/>
      <c r="S1580" s="32"/>
      <c r="T1580" s="32"/>
      <c r="U1580" s="32"/>
      <c r="V1580" s="32"/>
      <c r="W1580" s="32"/>
      <c r="X1580" s="32"/>
      <c r="Y1580" s="32"/>
      <c r="Z1580" s="32"/>
      <c r="AA1580" s="32"/>
      <c r="AB1580" s="32"/>
      <c r="AC1580" s="32"/>
      <c r="AD1580" s="32"/>
      <c r="AE1580" s="32"/>
      <c r="AF1580" s="32"/>
      <c r="AG1580" s="32"/>
      <c r="AH1580" s="32"/>
      <c r="AI1580" s="32"/>
      <c r="AJ1580" s="32"/>
      <c r="AK1580" s="32"/>
      <c r="AL1580" s="32"/>
      <c r="AM1580" s="32"/>
      <c r="AN1580" s="32"/>
      <c r="AO1580" s="32"/>
    </row>
    <row r="1581" spans="1:41" ht="12" customHeight="1">
      <c r="A1581" s="32"/>
      <c r="B1581" s="32"/>
      <c r="C1581" s="32"/>
      <c r="D1581" s="32"/>
      <c r="E1581" s="32"/>
      <c r="F1581" s="452"/>
      <c r="G1581" s="32"/>
      <c r="H1581" s="32"/>
      <c r="I1581" s="32"/>
      <c r="J1581" s="32"/>
      <c r="K1581" s="32"/>
      <c r="L1581" s="32"/>
      <c r="M1581" s="32"/>
      <c r="N1581" s="32"/>
      <c r="O1581" s="117"/>
      <c r="P1581" s="32"/>
      <c r="Q1581" s="32"/>
      <c r="R1581" s="32"/>
      <c r="S1581" s="32"/>
      <c r="T1581" s="32"/>
      <c r="U1581" s="32"/>
      <c r="V1581" s="32"/>
      <c r="W1581" s="32"/>
      <c r="X1581" s="32"/>
      <c r="Y1581" s="32"/>
      <c r="Z1581" s="32"/>
      <c r="AA1581" s="32"/>
      <c r="AB1581" s="32"/>
      <c r="AC1581" s="32"/>
      <c r="AD1581" s="32"/>
      <c r="AE1581" s="32"/>
      <c r="AF1581" s="32"/>
      <c r="AG1581" s="32"/>
      <c r="AH1581" s="32"/>
      <c r="AI1581" s="32"/>
      <c r="AJ1581" s="32"/>
      <c r="AK1581" s="32"/>
      <c r="AL1581" s="32"/>
      <c r="AM1581" s="32"/>
      <c r="AN1581" s="32"/>
      <c r="AO1581" s="32"/>
    </row>
    <row r="1582" spans="1:41" ht="12" customHeight="1">
      <c r="A1582" s="32"/>
      <c r="B1582" s="32"/>
      <c r="C1582" s="32"/>
      <c r="D1582" s="32"/>
      <c r="E1582" s="32"/>
      <c r="F1582" s="452"/>
      <c r="G1582" s="32"/>
      <c r="H1582" s="32"/>
      <c r="I1582" s="32"/>
      <c r="J1582" s="32"/>
      <c r="K1582" s="32"/>
      <c r="L1582" s="32"/>
      <c r="M1582" s="32"/>
      <c r="N1582" s="32"/>
      <c r="O1582" s="117"/>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c r="AO1582" s="32"/>
    </row>
    <row r="1583" spans="1:41" ht="12" customHeight="1">
      <c r="A1583" s="32"/>
      <c r="B1583" s="32"/>
      <c r="C1583" s="32"/>
      <c r="D1583" s="32"/>
      <c r="E1583" s="32"/>
      <c r="F1583" s="452"/>
      <c r="G1583" s="32"/>
      <c r="H1583" s="32"/>
      <c r="I1583" s="32"/>
      <c r="J1583" s="32"/>
      <c r="K1583" s="32"/>
      <c r="L1583" s="32"/>
      <c r="M1583" s="32"/>
      <c r="N1583" s="32"/>
      <c r="O1583" s="117"/>
      <c r="P1583" s="32"/>
      <c r="Q1583" s="32"/>
      <c r="R1583" s="32"/>
      <c r="S1583" s="32"/>
      <c r="T1583" s="32"/>
      <c r="U1583" s="32"/>
      <c r="V1583" s="32"/>
      <c r="W1583" s="32"/>
      <c r="X1583" s="32"/>
      <c r="Y1583" s="32"/>
      <c r="Z1583" s="32"/>
      <c r="AA1583" s="32"/>
      <c r="AB1583" s="32"/>
      <c r="AC1583" s="32"/>
      <c r="AD1583" s="32"/>
      <c r="AE1583" s="32"/>
      <c r="AF1583" s="32"/>
      <c r="AG1583" s="32"/>
      <c r="AH1583" s="32"/>
      <c r="AI1583" s="32"/>
      <c r="AJ1583" s="32"/>
      <c r="AK1583" s="32"/>
      <c r="AL1583" s="32"/>
      <c r="AM1583" s="32"/>
      <c r="AN1583" s="32"/>
      <c r="AO1583" s="32"/>
    </row>
    <row r="1584" spans="1:41" ht="12" customHeight="1">
      <c r="A1584" s="32"/>
      <c r="B1584" s="32"/>
      <c r="C1584" s="32"/>
      <c r="D1584" s="32"/>
      <c r="E1584" s="32"/>
      <c r="F1584" s="452"/>
      <c r="G1584" s="32"/>
      <c r="H1584" s="32"/>
      <c r="I1584" s="32"/>
      <c r="J1584" s="32"/>
      <c r="K1584" s="32"/>
      <c r="L1584" s="32"/>
      <c r="M1584" s="32"/>
      <c r="N1584" s="32"/>
      <c r="O1584" s="117"/>
      <c r="P1584" s="32"/>
      <c r="Q1584" s="32"/>
      <c r="R1584" s="32"/>
      <c r="S1584" s="32"/>
      <c r="T1584" s="32"/>
      <c r="U1584" s="32"/>
      <c r="V1584" s="32"/>
      <c r="W1584" s="32"/>
      <c r="X1584" s="32"/>
      <c r="Y1584" s="32"/>
      <c r="Z1584" s="32"/>
      <c r="AA1584" s="32"/>
      <c r="AB1584" s="32"/>
      <c r="AC1584" s="32"/>
      <c r="AD1584" s="32"/>
      <c r="AE1584" s="32"/>
      <c r="AF1584" s="32"/>
      <c r="AG1584" s="32"/>
      <c r="AH1584" s="32"/>
      <c r="AI1584" s="32"/>
      <c r="AJ1584" s="32"/>
      <c r="AK1584" s="32"/>
      <c r="AL1584" s="32"/>
      <c r="AM1584" s="32"/>
      <c r="AN1584" s="32"/>
      <c r="AO1584" s="32"/>
    </row>
    <row r="1585" spans="1:41" ht="12" customHeight="1">
      <c r="A1585" s="32"/>
      <c r="B1585" s="32"/>
      <c r="C1585" s="32"/>
      <c r="D1585" s="32"/>
      <c r="E1585" s="32"/>
      <c r="F1585" s="452"/>
      <c r="G1585" s="32"/>
      <c r="H1585" s="32"/>
      <c r="I1585" s="32"/>
      <c r="J1585" s="32"/>
      <c r="K1585" s="32"/>
      <c r="L1585" s="32"/>
      <c r="M1585" s="32"/>
      <c r="N1585" s="32"/>
      <c r="O1585" s="117"/>
      <c r="P1585" s="32"/>
      <c r="Q1585" s="32"/>
      <c r="R1585" s="32"/>
      <c r="S1585" s="32"/>
      <c r="T1585" s="32"/>
      <c r="U1585" s="32"/>
      <c r="V1585" s="32"/>
      <c r="W1585" s="32"/>
      <c r="X1585" s="32"/>
      <c r="Y1585" s="32"/>
      <c r="Z1585" s="32"/>
      <c r="AA1585" s="32"/>
      <c r="AB1585" s="32"/>
      <c r="AC1585" s="32"/>
      <c r="AD1585" s="32"/>
      <c r="AE1585" s="32"/>
      <c r="AF1585" s="32"/>
      <c r="AG1585" s="32"/>
      <c r="AH1585" s="32"/>
      <c r="AI1585" s="32"/>
      <c r="AJ1585" s="32"/>
      <c r="AK1585" s="32"/>
      <c r="AL1585" s="32"/>
      <c r="AM1585" s="32"/>
      <c r="AN1585" s="32"/>
      <c r="AO1585" s="32"/>
    </row>
    <row r="1586" spans="1:41" ht="12" customHeight="1">
      <c r="A1586" s="32"/>
      <c r="B1586" s="32"/>
      <c r="C1586" s="32"/>
      <c r="D1586" s="32"/>
      <c r="E1586" s="32"/>
      <c r="F1586" s="452"/>
      <c r="G1586" s="32"/>
      <c r="H1586" s="32"/>
      <c r="I1586" s="32"/>
      <c r="J1586" s="32"/>
      <c r="K1586" s="32"/>
      <c r="L1586" s="32"/>
      <c r="M1586" s="32"/>
      <c r="N1586" s="32"/>
      <c r="O1586" s="117"/>
      <c r="P1586" s="32"/>
      <c r="Q1586" s="32"/>
      <c r="R1586" s="32"/>
      <c r="S1586" s="32"/>
      <c r="T1586" s="32"/>
      <c r="U1586" s="32"/>
      <c r="V1586" s="32"/>
      <c r="W1586" s="32"/>
      <c r="X1586" s="32"/>
      <c r="Y1586" s="32"/>
      <c r="Z1586" s="32"/>
      <c r="AA1586" s="32"/>
      <c r="AB1586" s="32"/>
      <c r="AC1586" s="32"/>
      <c r="AD1586" s="32"/>
      <c r="AE1586" s="32"/>
      <c r="AF1586" s="32"/>
      <c r="AG1586" s="32"/>
      <c r="AH1586" s="32"/>
      <c r="AI1586" s="32"/>
      <c r="AJ1586" s="32"/>
      <c r="AK1586" s="32"/>
      <c r="AL1586" s="32"/>
      <c r="AM1586" s="32"/>
      <c r="AN1586" s="32"/>
      <c r="AO1586" s="32"/>
    </row>
    <row r="1587" spans="1:41" ht="12" customHeight="1">
      <c r="A1587" s="32"/>
      <c r="B1587" s="32"/>
      <c r="C1587" s="32"/>
      <c r="D1587" s="32"/>
      <c r="E1587" s="32"/>
      <c r="F1587" s="452"/>
      <c r="G1587" s="32"/>
      <c r="H1587" s="32"/>
      <c r="I1587" s="32"/>
      <c r="J1587" s="32"/>
      <c r="K1587" s="32"/>
      <c r="L1587" s="32"/>
      <c r="M1587" s="32"/>
      <c r="N1587" s="32"/>
      <c r="O1587" s="117"/>
      <c r="P1587" s="32"/>
      <c r="Q1587" s="32"/>
      <c r="R1587" s="32"/>
      <c r="S1587" s="32"/>
      <c r="T1587" s="32"/>
      <c r="U1587" s="32"/>
      <c r="V1587" s="32"/>
      <c r="W1587" s="32"/>
      <c r="X1587" s="32"/>
      <c r="Y1587" s="32"/>
      <c r="Z1587" s="32"/>
      <c r="AA1587" s="32"/>
      <c r="AB1587" s="32"/>
      <c r="AC1587" s="32"/>
      <c r="AD1587" s="32"/>
      <c r="AE1587" s="32"/>
      <c r="AF1587" s="32"/>
      <c r="AG1587" s="32"/>
      <c r="AH1587" s="32"/>
      <c r="AI1587" s="32"/>
      <c r="AJ1587" s="32"/>
      <c r="AK1587" s="32"/>
      <c r="AL1587" s="32"/>
      <c r="AM1587" s="32"/>
      <c r="AN1587" s="32"/>
      <c r="AO1587" s="32"/>
    </row>
    <row r="1588" spans="1:41" ht="12" customHeight="1">
      <c r="A1588" s="32"/>
      <c r="B1588" s="32"/>
      <c r="C1588" s="32"/>
      <c r="D1588" s="32"/>
      <c r="E1588" s="32"/>
      <c r="F1588" s="452"/>
      <c r="G1588" s="32"/>
      <c r="H1588" s="32"/>
      <c r="I1588" s="32"/>
      <c r="J1588" s="32"/>
      <c r="K1588" s="32"/>
      <c r="L1588" s="32"/>
      <c r="M1588" s="32"/>
      <c r="N1588" s="32"/>
      <c r="O1588" s="117"/>
      <c r="P1588" s="32"/>
      <c r="Q1588" s="32"/>
      <c r="R1588" s="32"/>
      <c r="S1588" s="32"/>
      <c r="T1588" s="32"/>
      <c r="U1588" s="32"/>
      <c r="V1588" s="32"/>
      <c r="W1588" s="32"/>
      <c r="X1588" s="32"/>
      <c r="Y1588" s="32"/>
      <c r="Z1588" s="32"/>
      <c r="AA1588" s="32"/>
      <c r="AB1588" s="32"/>
      <c r="AC1588" s="32"/>
      <c r="AD1588" s="32"/>
      <c r="AE1588" s="32"/>
      <c r="AF1588" s="32"/>
      <c r="AG1588" s="32"/>
      <c r="AH1588" s="32"/>
      <c r="AI1588" s="32"/>
      <c r="AJ1588" s="32"/>
      <c r="AK1588" s="32"/>
      <c r="AL1588" s="32"/>
      <c r="AM1588" s="32"/>
      <c r="AN1588" s="32"/>
      <c r="AO1588" s="32"/>
    </row>
    <row r="1589" spans="1:41" ht="12" customHeight="1">
      <c r="A1589" s="32"/>
      <c r="B1589" s="32"/>
      <c r="C1589" s="32"/>
      <c r="D1589" s="32"/>
      <c r="E1589" s="32"/>
      <c r="F1589" s="452"/>
      <c r="G1589" s="32"/>
      <c r="H1589" s="32"/>
      <c r="I1589" s="32"/>
      <c r="J1589" s="32"/>
      <c r="K1589" s="32"/>
      <c r="L1589" s="32"/>
      <c r="M1589" s="32"/>
      <c r="N1589" s="32"/>
      <c r="O1589" s="117"/>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c r="AO1589" s="32"/>
    </row>
    <row r="1590" spans="1:41" ht="12" customHeight="1">
      <c r="A1590" s="32"/>
      <c r="B1590" s="32"/>
      <c r="C1590" s="32"/>
      <c r="D1590" s="32"/>
      <c r="E1590" s="32"/>
      <c r="F1590" s="452"/>
      <c r="G1590" s="32"/>
      <c r="H1590" s="32"/>
      <c r="I1590" s="32"/>
      <c r="J1590" s="32"/>
      <c r="K1590" s="32"/>
      <c r="L1590" s="32"/>
      <c r="M1590" s="32"/>
      <c r="N1590" s="32"/>
      <c r="O1590" s="117"/>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c r="AO1590" s="32"/>
    </row>
    <row r="1591" spans="1:41" ht="12" customHeight="1">
      <c r="A1591" s="32"/>
      <c r="B1591" s="32"/>
      <c r="C1591" s="32"/>
      <c r="D1591" s="32"/>
      <c r="E1591" s="32"/>
      <c r="F1591" s="452"/>
      <c r="G1591" s="32"/>
      <c r="H1591" s="32"/>
      <c r="I1591" s="32"/>
      <c r="J1591" s="32"/>
      <c r="K1591" s="32"/>
      <c r="L1591" s="32"/>
      <c r="M1591" s="32"/>
      <c r="N1591" s="32"/>
      <c r="O1591" s="117"/>
      <c r="P1591" s="32"/>
      <c r="Q1591" s="32"/>
      <c r="R1591" s="32"/>
      <c r="S1591" s="32"/>
      <c r="T1591" s="32"/>
      <c r="U1591" s="32"/>
      <c r="V1591" s="32"/>
      <c r="W1591" s="32"/>
      <c r="X1591" s="32"/>
      <c r="Y1591" s="32"/>
      <c r="Z1591" s="32"/>
      <c r="AA1591" s="32"/>
      <c r="AB1591" s="32"/>
      <c r="AC1591" s="32"/>
      <c r="AD1591" s="32"/>
      <c r="AE1591" s="32"/>
      <c r="AF1591" s="32"/>
      <c r="AG1591" s="32"/>
      <c r="AH1591" s="32"/>
      <c r="AI1591" s="32"/>
      <c r="AJ1591" s="32"/>
      <c r="AK1591" s="32"/>
      <c r="AL1591" s="32"/>
      <c r="AM1591" s="32"/>
      <c r="AN1591" s="32"/>
      <c r="AO1591" s="32"/>
    </row>
    <row r="1592" spans="1:41" ht="12" customHeight="1">
      <c r="A1592" s="32"/>
      <c r="B1592" s="32"/>
      <c r="C1592" s="32"/>
      <c r="D1592" s="32"/>
      <c r="E1592" s="32"/>
      <c r="F1592" s="452"/>
      <c r="G1592" s="32"/>
      <c r="H1592" s="32"/>
      <c r="I1592" s="32"/>
      <c r="J1592" s="32"/>
      <c r="K1592" s="32"/>
      <c r="L1592" s="32"/>
      <c r="M1592" s="32"/>
      <c r="N1592" s="32"/>
      <c r="O1592" s="117"/>
      <c r="P1592" s="32"/>
      <c r="Q1592" s="32"/>
      <c r="R1592" s="32"/>
      <c r="S1592" s="32"/>
      <c r="T1592" s="32"/>
      <c r="U1592" s="32"/>
      <c r="V1592" s="32"/>
      <c r="W1592" s="32"/>
      <c r="X1592" s="32"/>
      <c r="Y1592" s="32"/>
      <c r="Z1592" s="32"/>
      <c r="AA1592" s="32"/>
      <c r="AB1592" s="32"/>
      <c r="AC1592" s="32"/>
      <c r="AD1592" s="32"/>
      <c r="AE1592" s="32"/>
      <c r="AF1592" s="32"/>
      <c r="AG1592" s="32"/>
      <c r="AH1592" s="32"/>
      <c r="AI1592" s="32"/>
      <c r="AJ1592" s="32"/>
      <c r="AK1592" s="32"/>
      <c r="AL1592" s="32"/>
      <c r="AM1592" s="32"/>
      <c r="AN1592" s="32"/>
      <c r="AO1592" s="32"/>
    </row>
    <row r="1593" spans="1:41" ht="12" customHeight="1">
      <c r="A1593" s="32"/>
      <c r="B1593" s="32"/>
      <c r="C1593" s="32"/>
      <c r="D1593" s="32"/>
      <c r="E1593" s="32"/>
      <c r="F1593" s="452"/>
      <c r="G1593" s="32"/>
      <c r="H1593" s="32"/>
      <c r="I1593" s="32"/>
      <c r="J1593" s="32"/>
      <c r="K1593" s="32"/>
      <c r="L1593" s="32"/>
      <c r="M1593" s="32"/>
      <c r="N1593" s="32"/>
      <c r="O1593" s="117"/>
      <c r="P1593" s="32"/>
      <c r="Q1593" s="32"/>
      <c r="R1593" s="32"/>
      <c r="S1593" s="32"/>
      <c r="T1593" s="32"/>
      <c r="U1593" s="32"/>
      <c r="V1593" s="32"/>
      <c r="W1593" s="32"/>
      <c r="X1593" s="32"/>
      <c r="Y1593" s="32"/>
      <c r="Z1593" s="32"/>
      <c r="AA1593" s="32"/>
      <c r="AB1593" s="32"/>
      <c r="AC1593" s="32"/>
      <c r="AD1593" s="32"/>
      <c r="AE1593" s="32"/>
      <c r="AF1593" s="32"/>
      <c r="AG1593" s="32"/>
      <c r="AH1593" s="32"/>
      <c r="AI1593" s="32"/>
      <c r="AJ1593" s="32"/>
      <c r="AK1593" s="32"/>
      <c r="AL1593" s="32"/>
      <c r="AM1593" s="32"/>
      <c r="AN1593" s="32"/>
      <c r="AO1593" s="32"/>
    </row>
    <row r="1594" spans="1:41" ht="12" customHeight="1">
      <c r="A1594" s="32"/>
      <c r="B1594" s="32"/>
      <c r="C1594" s="32"/>
      <c r="D1594" s="32"/>
      <c r="E1594" s="32"/>
      <c r="F1594" s="452"/>
      <c r="G1594" s="32"/>
      <c r="H1594" s="32"/>
      <c r="I1594" s="32"/>
      <c r="J1594" s="32"/>
      <c r="K1594" s="32"/>
      <c r="L1594" s="32"/>
      <c r="M1594" s="32"/>
      <c r="N1594" s="32"/>
      <c r="O1594" s="117"/>
      <c r="P1594" s="32"/>
      <c r="Q1594" s="32"/>
      <c r="R1594" s="32"/>
      <c r="S1594" s="32"/>
      <c r="T1594" s="32"/>
      <c r="U1594" s="32"/>
      <c r="V1594" s="32"/>
      <c r="W1594" s="32"/>
      <c r="X1594" s="32"/>
      <c r="Y1594" s="32"/>
      <c r="Z1594" s="32"/>
      <c r="AA1594" s="32"/>
      <c r="AB1594" s="32"/>
      <c r="AC1594" s="32"/>
      <c r="AD1594" s="32"/>
      <c r="AE1594" s="32"/>
      <c r="AF1594" s="32"/>
      <c r="AG1594" s="32"/>
      <c r="AH1594" s="32"/>
      <c r="AI1594" s="32"/>
      <c r="AJ1594" s="32"/>
      <c r="AK1594" s="32"/>
      <c r="AL1594" s="32"/>
      <c r="AM1594" s="32"/>
      <c r="AN1594" s="32"/>
      <c r="AO1594" s="32"/>
    </row>
    <row r="1595" spans="1:41" ht="12" customHeight="1">
      <c r="A1595" s="32"/>
      <c r="B1595" s="32"/>
      <c r="C1595" s="32"/>
      <c r="D1595" s="32"/>
      <c r="E1595" s="32"/>
      <c r="F1595" s="452"/>
      <c r="G1595" s="32"/>
      <c r="H1595" s="32"/>
      <c r="I1595" s="32"/>
      <c r="J1595" s="32"/>
      <c r="K1595" s="32"/>
      <c r="L1595" s="32"/>
      <c r="M1595" s="32"/>
      <c r="N1595" s="32"/>
      <c r="O1595" s="117"/>
      <c r="P1595" s="32"/>
      <c r="Q1595" s="32"/>
      <c r="R1595" s="32"/>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c r="AO1595" s="32"/>
    </row>
    <row r="1596" spans="1:41" ht="12" customHeight="1">
      <c r="A1596" s="32"/>
      <c r="B1596" s="32"/>
      <c r="C1596" s="32"/>
      <c r="D1596" s="32"/>
      <c r="E1596" s="32"/>
      <c r="F1596" s="452"/>
      <c r="G1596" s="32"/>
      <c r="H1596" s="32"/>
      <c r="I1596" s="32"/>
      <c r="J1596" s="32"/>
      <c r="K1596" s="32"/>
      <c r="L1596" s="32"/>
      <c r="M1596" s="32"/>
      <c r="N1596" s="32"/>
      <c r="O1596" s="117"/>
      <c r="P1596" s="32"/>
      <c r="Q1596" s="32"/>
      <c r="R1596" s="32"/>
      <c r="S1596" s="32"/>
      <c r="T1596" s="32"/>
      <c r="U1596" s="32"/>
      <c r="V1596" s="32"/>
      <c r="W1596" s="32"/>
      <c r="X1596" s="32"/>
      <c r="Y1596" s="32"/>
      <c r="Z1596" s="32"/>
      <c r="AA1596" s="32"/>
      <c r="AB1596" s="32"/>
      <c r="AC1596" s="32"/>
      <c r="AD1596" s="32"/>
      <c r="AE1596" s="32"/>
      <c r="AF1596" s="32"/>
      <c r="AG1596" s="32"/>
      <c r="AH1596" s="32"/>
      <c r="AI1596" s="32"/>
      <c r="AJ1596" s="32"/>
      <c r="AK1596" s="32"/>
      <c r="AL1596" s="32"/>
      <c r="AM1596" s="32"/>
      <c r="AN1596" s="32"/>
      <c r="AO1596" s="32"/>
    </row>
    <row r="1597" spans="1:41" ht="12" customHeight="1">
      <c r="A1597" s="32"/>
      <c r="B1597" s="32"/>
      <c r="C1597" s="32"/>
      <c r="D1597" s="32"/>
      <c r="E1597" s="32"/>
      <c r="F1597" s="452"/>
      <c r="G1597" s="32"/>
      <c r="H1597" s="32"/>
      <c r="I1597" s="32"/>
      <c r="J1597" s="32"/>
      <c r="K1597" s="32"/>
      <c r="L1597" s="32"/>
      <c r="M1597" s="32"/>
      <c r="N1597" s="32"/>
      <c r="O1597" s="117"/>
      <c r="P1597" s="32"/>
      <c r="Q1597" s="32"/>
      <c r="R1597" s="32"/>
      <c r="S1597" s="32"/>
      <c r="T1597" s="32"/>
      <c r="U1597" s="32"/>
      <c r="V1597" s="32"/>
      <c r="W1597" s="32"/>
      <c r="X1597" s="32"/>
      <c r="Y1597" s="32"/>
      <c r="Z1597" s="32"/>
      <c r="AA1597" s="32"/>
      <c r="AB1597" s="32"/>
      <c r="AC1597" s="32"/>
      <c r="AD1597" s="32"/>
      <c r="AE1597" s="32"/>
      <c r="AF1597" s="32"/>
      <c r="AG1597" s="32"/>
      <c r="AH1597" s="32"/>
      <c r="AI1597" s="32"/>
      <c r="AJ1597" s="32"/>
      <c r="AK1597" s="32"/>
      <c r="AL1597" s="32"/>
      <c r="AM1597" s="32"/>
      <c r="AN1597" s="32"/>
      <c r="AO1597" s="32"/>
    </row>
    <row r="1598" spans="1:41" ht="12" customHeight="1">
      <c r="A1598" s="32"/>
      <c r="B1598" s="32"/>
      <c r="C1598" s="32"/>
      <c r="D1598" s="32"/>
      <c r="E1598" s="32"/>
      <c r="F1598" s="452"/>
      <c r="G1598" s="32"/>
      <c r="H1598" s="32"/>
      <c r="I1598" s="32"/>
      <c r="J1598" s="32"/>
      <c r="K1598" s="32"/>
      <c r="L1598" s="32"/>
      <c r="M1598" s="32"/>
      <c r="N1598" s="32"/>
      <c r="O1598" s="117"/>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c r="AO1598" s="32"/>
    </row>
    <row r="1599" spans="1:41" ht="12" customHeight="1">
      <c r="A1599" s="32"/>
      <c r="B1599" s="32"/>
      <c r="C1599" s="32"/>
      <c r="D1599" s="32"/>
      <c r="E1599" s="32"/>
      <c r="F1599" s="452"/>
      <c r="G1599" s="32"/>
      <c r="H1599" s="32"/>
      <c r="I1599" s="32"/>
      <c r="J1599" s="32"/>
      <c r="K1599" s="32"/>
      <c r="L1599" s="32"/>
      <c r="M1599" s="32"/>
      <c r="N1599" s="32"/>
      <c r="O1599" s="117"/>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c r="AO1599" s="32"/>
    </row>
    <row r="1600" spans="1:41" ht="12" customHeight="1">
      <c r="A1600" s="32"/>
      <c r="B1600" s="32"/>
      <c r="C1600" s="32"/>
      <c r="D1600" s="32"/>
      <c r="E1600" s="32"/>
      <c r="F1600" s="452"/>
      <c r="G1600" s="32"/>
      <c r="H1600" s="32"/>
      <c r="I1600" s="32"/>
      <c r="J1600" s="32"/>
      <c r="K1600" s="32"/>
      <c r="L1600" s="32"/>
      <c r="M1600" s="32"/>
      <c r="N1600" s="32"/>
      <c r="O1600" s="117"/>
      <c r="P1600" s="32"/>
      <c r="Q1600" s="32"/>
      <c r="R1600" s="32"/>
      <c r="S1600" s="32"/>
      <c r="T1600" s="32"/>
      <c r="U1600" s="32"/>
      <c r="V1600" s="32"/>
      <c r="W1600" s="32"/>
      <c r="X1600" s="32"/>
      <c r="Y1600" s="32"/>
      <c r="Z1600" s="32"/>
      <c r="AA1600" s="32"/>
      <c r="AB1600" s="32"/>
      <c r="AC1600" s="32"/>
      <c r="AD1600" s="32"/>
      <c r="AE1600" s="32"/>
      <c r="AF1600" s="32"/>
      <c r="AG1600" s="32"/>
      <c r="AH1600" s="32"/>
      <c r="AI1600" s="32"/>
      <c r="AJ1600" s="32"/>
      <c r="AK1600" s="32"/>
      <c r="AL1600" s="32"/>
      <c r="AM1600" s="32"/>
      <c r="AN1600" s="32"/>
      <c r="AO1600" s="32"/>
    </row>
    <row r="1601" spans="1:41" ht="12" customHeight="1">
      <c r="A1601" s="32"/>
      <c r="B1601" s="32"/>
      <c r="C1601" s="32"/>
      <c r="D1601" s="32"/>
      <c r="E1601" s="32"/>
      <c r="F1601" s="452"/>
      <c r="G1601" s="32"/>
      <c r="H1601" s="32"/>
      <c r="I1601" s="32"/>
      <c r="J1601" s="32"/>
      <c r="K1601" s="32"/>
      <c r="L1601" s="32"/>
      <c r="M1601" s="32"/>
      <c r="N1601" s="32"/>
      <c r="O1601" s="117"/>
      <c r="P1601" s="32"/>
      <c r="Q1601" s="32"/>
      <c r="R1601" s="32"/>
      <c r="S1601" s="32"/>
      <c r="T1601" s="32"/>
      <c r="U1601" s="32"/>
      <c r="V1601" s="32"/>
      <c r="W1601" s="32"/>
      <c r="X1601" s="32"/>
      <c r="Y1601" s="32"/>
      <c r="Z1601" s="32"/>
      <c r="AA1601" s="32"/>
      <c r="AB1601" s="32"/>
      <c r="AC1601" s="32"/>
      <c r="AD1601" s="32"/>
      <c r="AE1601" s="32"/>
      <c r="AF1601" s="32"/>
      <c r="AG1601" s="32"/>
      <c r="AH1601" s="32"/>
      <c r="AI1601" s="32"/>
      <c r="AJ1601" s="32"/>
      <c r="AK1601" s="32"/>
      <c r="AL1601" s="32"/>
      <c r="AM1601" s="32"/>
      <c r="AN1601" s="32"/>
      <c r="AO1601" s="32"/>
    </row>
    <row r="1602" spans="1:41" ht="12" customHeight="1">
      <c r="A1602" s="32"/>
      <c r="B1602" s="32"/>
      <c r="C1602" s="32"/>
      <c r="D1602" s="32"/>
      <c r="E1602" s="32"/>
      <c r="F1602" s="452"/>
      <c r="G1602" s="32"/>
      <c r="H1602" s="32"/>
      <c r="I1602" s="32"/>
      <c r="J1602" s="32"/>
      <c r="K1602" s="32"/>
      <c r="L1602" s="32"/>
      <c r="M1602" s="32"/>
      <c r="N1602" s="32"/>
      <c r="O1602" s="117"/>
      <c r="P1602" s="32"/>
      <c r="Q1602" s="32"/>
      <c r="R1602" s="32"/>
      <c r="S1602" s="32"/>
      <c r="T1602" s="32"/>
      <c r="U1602" s="32"/>
      <c r="V1602" s="32"/>
      <c r="W1602" s="32"/>
      <c r="X1602" s="32"/>
      <c r="Y1602" s="32"/>
      <c r="Z1602" s="32"/>
      <c r="AA1602" s="32"/>
      <c r="AB1602" s="32"/>
      <c r="AC1602" s="32"/>
      <c r="AD1602" s="32"/>
      <c r="AE1602" s="32"/>
      <c r="AF1602" s="32"/>
      <c r="AG1602" s="32"/>
      <c r="AH1602" s="32"/>
      <c r="AI1602" s="32"/>
      <c r="AJ1602" s="32"/>
      <c r="AK1602" s="32"/>
      <c r="AL1602" s="32"/>
      <c r="AM1602" s="32"/>
      <c r="AN1602" s="32"/>
      <c r="AO1602" s="32"/>
    </row>
    <row r="1603" spans="1:41" ht="12" customHeight="1">
      <c r="A1603" s="32"/>
      <c r="B1603" s="32"/>
      <c r="C1603" s="32"/>
      <c r="D1603" s="32"/>
      <c r="E1603" s="32"/>
      <c r="F1603" s="452"/>
      <c r="G1603" s="32"/>
      <c r="H1603" s="32"/>
      <c r="I1603" s="32"/>
      <c r="J1603" s="32"/>
      <c r="K1603" s="32"/>
      <c r="L1603" s="32"/>
      <c r="M1603" s="32"/>
      <c r="N1603" s="32"/>
      <c r="O1603" s="117"/>
      <c r="P1603" s="32"/>
      <c r="Q1603" s="32"/>
      <c r="R1603" s="32"/>
      <c r="S1603" s="32"/>
      <c r="T1603" s="32"/>
      <c r="U1603" s="32"/>
      <c r="V1603" s="32"/>
      <c r="W1603" s="32"/>
      <c r="X1603" s="32"/>
      <c r="Y1603" s="32"/>
      <c r="Z1603" s="32"/>
      <c r="AA1603" s="32"/>
      <c r="AB1603" s="32"/>
      <c r="AC1603" s="32"/>
      <c r="AD1603" s="32"/>
      <c r="AE1603" s="32"/>
      <c r="AF1603" s="32"/>
      <c r="AG1603" s="32"/>
      <c r="AH1603" s="32"/>
      <c r="AI1603" s="32"/>
      <c r="AJ1603" s="32"/>
      <c r="AK1603" s="32"/>
      <c r="AL1603" s="32"/>
      <c r="AM1603" s="32"/>
      <c r="AN1603" s="32"/>
      <c r="AO1603" s="32"/>
    </row>
    <row r="1604" spans="1:41" ht="12" customHeight="1">
      <c r="A1604" s="32"/>
      <c r="B1604" s="32"/>
      <c r="C1604" s="32"/>
      <c r="D1604" s="32"/>
      <c r="E1604" s="32"/>
      <c r="F1604" s="452"/>
      <c r="G1604" s="32"/>
      <c r="H1604" s="32"/>
      <c r="I1604" s="32"/>
      <c r="J1604" s="32"/>
      <c r="K1604" s="32"/>
      <c r="L1604" s="32"/>
      <c r="M1604" s="32"/>
      <c r="N1604" s="32"/>
      <c r="O1604" s="117"/>
      <c r="P1604" s="32"/>
      <c r="Q1604" s="32"/>
      <c r="R1604" s="32"/>
      <c r="S1604" s="32"/>
      <c r="T1604" s="32"/>
      <c r="U1604" s="32"/>
      <c r="V1604" s="32"/>
      <c r="W1604" s="32"/>
      <c r="X1604" s="32"/>
      <c r="Y1604" s="32"/>
      <c r="Z1604" s="32"/>
      <c r="AA1604" s="32"/>
      <c r="AB1604" s="32"/>
      <c r="AC1604" s="32"/>
      <c r="AD1604" s="32"/>
      <c r="AE1604" s="32"/>
      <c r="AF1604" s="32"/>
      <c r="AG1604" s="32"/>
      <c r="AH1604" s="32"/>
      <c r="AI1604" s="32"/>
      <c r="AJ1604" s="32"/>
      <c r="AK1604" s="32"/>
      <c r="AL1604" s="32"/>
      <c r="AM1604" s="32"/>
      <c r="AN1604" s="32"/>
      <c r="AO1604" s="32"/>
    </row>
    <row r="1605" spans="1:41" ht="12" customHeight="1">
      <c r="A1605" s="32"/>
      <c r="B1605" s="32"/>
      <c r="C1605" s="32"/>
      <c r="D1605" s="32"/>
      <c r="E1605" s="32"/>
      <c r="F1605" s="452"/>
      <c r="G1605" s="32"/>
      <c r="H1605" s="32"/>
      <c r="I1605" s="32"/>
      <c r="J1605" s="32"/>
      <c r="K1605" s="32"/>
      <c r="L1605" s="32"/>
      <c r="M1605" s="32"/>
      <c r="N1605" s="32"/>
      <c r="O1605" s="117"/>
      <c r="P1605" s="32"/>
      <c r="Q1605" s="32"/>
      <c r="R1605" s="32"/>
      <c r="S1605" s="32"/>
      <c r="T1605" s="32"/>
      <c r="U1605" s="32"/>
      <c r="V1605" s="32"/>
      <c r="W1605" s="32"/>
      <c r="X1605" s="32"/>
      <c r="Y1605" s="32"/>
      <c r="Z1605" s="32"/>
      <c r="AA1605" s="32"/>
      <c r="AB1605" s="32"/>
      <c r="AC1605" s="32"/>
      <c r="AD1605" s="32"/>
      <c r="AE1605" s="32"/>
      <c r="AF1605" s="32"/>
      <c r="AG1605" s="32"/>
      <c r="AH1605" s="32"/>
      <c r="AI1605" s="32"/>
      <c r="AJ1605" s="32"/>
      <c r="AK1605" s="32"/>
      <c r="AL1605" s="32"/>
      <c r="AM1605" s="32"/>
      <c r="AN1605" s="32"/>
      <c r="AO1605" s="32"/>
    </row>
    <row r="1606" spans="1:41" ht="12" customHeight="1">
      <c r="A1606" s="32"/>
      <c r="B1606" s="32"/>
      <c r="C1606" s="32"/>
      <c r="D1606" s="32"/>
      <c r="E1606" s="32"/>
      <c r="F1606" s="452"/>
      <c r="G1606" s="32"/>
      <c r="H1606" s="32"/>
      <c r="I1606" s="32"/>
      <c r="J1606" s="32"/>
      <c r="K1606" s="32"/>
      <c r="L1606" s="32"/>
      <c r="M1606" s="32"/>
      <c r="N1606" s="32"/>
      <c r="O1606" s="117"/>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c r="AO1606" s="32"/>
    </row>
    <row r="1607" spans="1:41" ht="12" customHeight="1">
      <c r="A1607" s="32"/>
      <c r="B1607" s="32"/>
      <c r="C1607" s="32"/>
      <c r="D1607" s="32"/>
      <c r="E1607" s="32"/>
      <c r="F1607" s="452"/>
      <c r="G1607" s="32"/>
      <c r="H1607" s="32"/>
      <c r="I1607" s="32"/>
      <c r="J1607" s="32"/>
      <c r="K1607" s="32"/>
      <c r="L1607" s="32"/>
      <c r="M1607" s="32"/>
      <c r="N1607" s="32"/>
      <c r="O1607" s="117"/>
      <c r="P1607" s="32"/>
      <c r="Q1607" s="32"/>
      <c r="R1607" s="32"/>
      <c r="S1607" s="32"/>
      <c r="T1607" s="32"/>
      <c r="U1607" s="32"/>
      <c r="V1607" s="32"/>
      <c r="W1607" s="32"/>
      <c r="X1607" s="32"/>
      <c r="Y1607" s="32"/>
      <c r="Z1607" s="32"/>
      <c r="AA1607" s="32"/>
      <c r="AB1607" s="32"/>
      <c r="AC1607" s="32"/>
      <c r="AD1607" s="32"/>
      <c r="AE1607" s="32"/>
      <c r="AF1607" s="32"/>
      <c r="AG1607" s="32"/>
      <c r="AH1607" s="32"/>
      <c r="AI1607" s="32"/>
      <c r="AJ1607" s="32"/>
      <c r="AK1607" s="32"/>
      <c r="AL1607" s="32"/>
      <c r="AM1607" s="32"/>
      <c r="AN1607" s="32"/>
      <c r="AO1607" s="32"/>
    </row>
    <row r="1608" spans="1:41" ht="12" customHeight="1">
      <c r="A1608" s="32"/>
      <c r="B1608" s="32"/>
      <c r="C1608" s="32"/>
      <c r="D1608" s="32"/>
      <c r="E1608" s="32"/>
      <c r="F1608" s="452"/>
      <c r="G1608" s="32"/>
      <c r="H1608" s="32"/>
      <c r="I1608" s="32"/>
      <c r="J1608" s="32"/>
      <c r="K1608" s="32"/>
      <c r="L1608" s="32"/>
      <c r="M1608" s="32"/>
      <c r="N1608" s="32"/>
      <c r="O1608" s="117"/>
      <c r="P1608" s="32"/>
      <c r="Q1608" s="32"/>
      <c r="R1608" s="32"/>
      <c r="S1608" s="32"/>
      <c r="T1608" s="32"/>
      <c r="U1608" s="32"/>
      <c r="V1608" s="32"/>
      <c r="W1608" s="32"/>
      <c r="X1608" s="32"/>
      <c r="Y1608" s="32"/>
      <c r="Z1608" s="32"/>
      <c r="AA1608" s="32"/>
      <c r="AB1608" s="32"/>
      <c r="AC1608" s="32"/>
      <c r="AD1608" s="32"/>
      <c r="AE1608" s="32"/>
      <c r="AF1608" s="32"/>
      <c r="AG1608" s="32"/>
      <c r="AH1608" s="32"/>
      <c r="AI1608" s="32"/>
      <c r="AJ1608" s="32"/>
      <c r="AK1608" s="32"/>
      <c r="AL1608" s="32"/>
      <c r="AM1608" s="32"/>
      <c r="AN1608" s="32"/>
      <c r="AO1608" s="32"/>
    </row>
    <row r="1609" spans="1:41" ht="12" customHeight="1">
      <c r="A1609" s="32"/>
      <c r="B1609" s="32"/>
      <c r="C1609" s="32"/>
      <c r="D1609" s="32"/>
      <c r="E1609" s="32"/>
      <c r="F1609" s="452"/>
      <c r="G1609" s="32"/>
      <c r="H1609" s="32"/>
      <c r="I1609" s="32"/>
      <c r="J1609" s="32"/>
      <c r="K1609" s="32"/>
      <c r="L1609" s="32"/>
      <c r="M1609" s="32"/>
      <c r="N1609" s="32"/>
      <c r="O1609" s="117"/>
      <c r="P1609" s="32"/>
      <c r="Q1609" s="32"/>
      <c r="R1609" s="32"/>
      <c r="S1609" s="32"/>
      <c r="T1609" s="32"/>
      <c r="U1609" s="32"/>
      <c r="V1609" s="32"/>
      <c r="W1609" s="32"/>
      <c r="X1609" s="32"/>
      <c r="Y1609" s="32"/>
      <c r="Z1609" s="32"/>
      <c r="AA1609" s="32"/>
      <c r="AB1609" s="32"/>
      <c r="AC1609" s="32"/>
      <c r="AD1609" s="32"/>
      <c r="AE1609" s="32"/>
      <c r="AF1609" s="32"/>
      <c r="AG1609" s="32"/>
      <c r="AH1609" s="32"/>
      <c r="AI1609" s="32"/>
      <c r="AJ1609" s="32"/>
      <c r="AK1609" s="32"/>
      <c r="AL1609" s="32"/>
      <c r="AM1609" s="32"/>
      <c r="AN1609" s="32"/>
      <c r="AO1609" s="32"/>
    </row>
    <row r="1610" spans="1:41" ht="12" customHeight="1">
      <c r="A1610" s="32"/>
      <c r="B1610" s="32"/>
      <c r="C1610" s="32"/>
      <c r="D1610" s="32"/>
      <c r="E1610" s="32"/>
      <c r="F1610" s="452"/>
      <c r="G1610" s="32"/>
      <c r="H1610" s="32"/>
      <c r="I1610" s="32"/>
      <c r="J1610" s="32"/>
      <c r="K1610" s="32"/>
      <c r="L1610" s="32"/>
      <c r="M1610" s="32"/>
      <c r="N1610" s="32"/>
      <c r="O1610" s="117"/>
      <c r="P1610" s="32"/>
      <c r="Q1610" s="32"/>
      <c r="R1610" s="32"/>
      <c r="S1610" s="32"/>
      <c r="T1610" s="32"/>
      <c r="U1610" s="32"/>
      <c r="V1610" s="32"/>
      <c r="W1610" s="32"/>
      <c r="X1610" s="32"/>
      <c r="Y1610" s="32"/>
      <c r="Z1610" s="32"/>
      <c r="AA1610" s="32"/>
      <c r="AB1610" s="32"/>
      <c r="AC1610" s="32"/>
      <c r="AD1610" s="32"/>
      <c r="AE1610" s="32"/>
      <c r="AF1610" s="32"/>
      <c r="AG1610" s="32"/>
      <c r="AH1610" s="32"/>
      <c r="AI1610" s="32"/>
      <c r="AJ1610" s="32"/>
      <c r="AK1610" s="32"/>
      <c r="AL1610" s="32"/>
      <c r="AM1610" s="32"/>
      <c r="AN1610" s="32"/>
      <c r="AO1610" s="32"/>
    </row>
    <row r="1611" spans="1:41" ht="12" customHeight="1">
      <c r="A1611" s="32"/>
      <c r="B1611" s="32"/>
      <c r="C1611" s="32"/>
      <c r="D1611" s="32"/>
      <c r="E1611" s="32"/>
      <c r="F1611" s="452"/>
      <c r="G1611" s="32"/>
      <c r="H1611" s="32"/>
      <c r="I1611" s="32"/>
      <c r="J1611" s="32"/>
      <c r="K1611" s="32"/>
      <c r="L1611" s="32"/>
      <c r="M1611" s="32"/>
      <c r="N1611" s="32"/>
      <c r="O1611" s="117"/>
      <c r="P1611" s="32"/>
      <c r="Q1611" s="32"/>
      <c r="R1611" s="32"/>
      <c r="S1611" s="32"/>
      <c r="T1611" s="32"/>
      <c r="U1611" s="32"/>
      <c r="V1611" s="32"/>
      <c r="W1611" s="32"/>
      <c r="X1611" s="32"/>
      <c r="Y1611" s="32"/>
      <c r="Z1611" s="32"/>
      <c r="AA1611" s="32"/>
      <c r="AB1611" s="32"/>
      <c r="AC1611" s="32"/>
      <c r="AD1611" s="32"/>
      <c r="AE1611" s="32"/>
      <c r="AF1611" s="32"/>
      <c r="AG1611" s="32"/>
      <c r="AH1611" s="32"/>
      <c r="AI1611" s="32"/>
      <c r="AJ1611" s="32"/>
      <c r="AK1611" s="32"/>
      <c r="AL1611" s="32"/>
      <c r="AM1611" s="32"/>
      <c r="AN1611" s="32"/>
      <c r="AO1611" s="32"/>
    </row>
    <row r="1612" spans="1:41" ht="12" customHeight="1">
      <c r="A1612" s="32"/>
      <c r="B1612" s="32"/>
      <c r="C1612" s="32"/>
      <c r="D1612" s="32"/>
      <c r="E1612" s="32"/>
      <c r="F1612" s="452"/>
      <c r="G1612" s="32"/>
      <c r="H1612" s="32"/>
      <c r="I1612" s="32"/>
      <c r="J1612" s="32"/>
      <c r="K1612" s="32"/>
      <c r="L1612" s="32"/>
      <c r="M1612" s="32"/>
      <c r="N1612" s="32"/>
      <c r="O1612" s="117"/>
      <c r="P1612" s="32"/>
      <c r="Q1612" s="32"/>
      <c r="R1612" s="32"/>
      <c r="S1612" s="32"/>
      <c r="T1612" s="32"/>
      <c r="U1612" s="32"/>
      <c r="V1612" s="32"/>
      <c r="W1612" s="32"/>
      <c r="X1612" s="32"/>
      <c r="Y1612" s="32"/>
      <c r="Z1612" s="32"/>
      <c r="AA1612" s="32"/>
      <c r="AB1612" s="32"/>
      <c r="AC1612" s="32"/>
      <c r="AD1612" s="32"/>
      <c r="AE1612" s="32"/>
      <c r="AF1612" s="32"/>
      <c r="AG1612" s="32"/>
      <c r="AH1612" s="32"/>
      <c r="AI1612" s="32"/>
      <c r="AJ1612" s="32"/>
      <c r="AK1612" s="32"/>
      <c r="AL1612" s="32"/>
      <c r="AM1612" s="32"/>
      <c r="AN1612" s="32"/>
      <c r="AO1612" s="32"/>
    </row>
    <row r="1613" spans="1:41" ht="12" customHeight="1">
      <c r="A1613" s="32"/>
      <c r="B1613" s="32"/>
      <c r="C1613" s="32"/>
      <c r="D1613" s="32"/>
      <c r="E1613" s="32"/>
      <c r="F1613" s="452"/>
      <c r="G1613" s="32"/>
      <c r="H1613" s="32"/>
      <c r="I1613" s="32"/>
      <c r="J1613" s="32"/>
      <c r="K1613" s="32"/>
      <c r="L1613" s="32"/>
      <c r="M1613" s="32"/>
      <c r="N1613" s="32"/>
      <c r="O1613" s="117"/>
      <c r="P1613" s="32"/>
      <c r="Q1613" s="32"/>
      <c r="R1613" s="32"/>
      <c r="S1613" s="32"/>
      <c r="T1613" s="32"/>
      <c r="U1613" s="32"/>
      <c r="V1613" s="32"/>
      <c r="W1613" s="32"/>
      <c r="X1613" s="32"/>
      <c r="Y1613" s="32"/>
      <c r="Z1613" s="32"/>
      <c r="AA1613" s="32"/>
      <c r="AB1613" s="32"/>
      <c r="AC1613" s="32"/>
      <c r="AD1613" s="32"/>
      <c r="AE1613" s="32"/>
      <c r="AF1613" s="32"/>
      <c r="AG1613" s="32"/>
      <c r="AH1613" s="32"/>
      <c r="AI1613" s="32"/>
      <c r="AJ1613" s="32"/>
      <c r="AK1613" s="32"/>
      <c r="AL1613" s="32"/>
      <c r="AM1613" s="32"/>
      <c r="AN1613" s="32"/>
      <c r="AO1613" s="32"/>
    </row>
    <row r="1614" spans="1:41" ht="12" customHeight="1">
      <c r="A1614" s="32"/>
      <c r="B1614" s="32"/>
      <c r="C1614" s="32"/>
      <c r="D1614" s="32"/>
      <c r="E1614" s="32"/>
      <c r="F1614" s="452"/>
      <c r="G1614" s="32"/>
      <c r="H1614" s="32"/>
      <c r="I1614" s="32"/>
      <c r="J1614" s="32"/>
      <c r="K1614" s="32"/>
      <c r="L1614" s="32"/>
      <c r="M1614" s="32"/>
      <c r="N1614" s="32"/>
      <c r="O1614" s="117"/>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c r="AO1614" s="32"/>
    </row>
    <row r="1615" spans="1:41" ht="12" customHeight="1">
      <c r="A1615" s="32"/>
      <c r="B1615" s="32"/>
      <c r="C1615" s="32"/>
      <c r="D1615" s="32"/>
      <c r="E1615" s="32"/>
      <c r="F1615" s="452"/>
      <c r="G1615" s="32"/>
      <c r="H1615" s="32"/>
      <c r="I1615" s="32"/>
      <c r="J1615" s="32"/>
      <c r="K1615" s="32"/>
      <c r="L1615" s="32"/>
      <c r="M1615" s="32"/>
      <c r="N1615" s="32"/>
      <c r="O1615" s="117"/>
      <c r="P1615" s="32"/>
      <c r="Q1615" s="32"/>
      <c r="R1615" s="32"/>
      <c r="S1615" s="32"/>
      <c r="T1615" s="32"/>
      <c r="U1615" s="32"/>
      <c r="V1615" s="32"/>
      <c r="W1615" s="32"/>
      <c r="X1615" s="32"/>
      <c r="Y1615" s="32"/>
      <c r="Z1615" s="32"/>
      <c r="AA1615" s="32"/>
      <c r="AB1615" s="32"/>
      <c r="AC1615" s="32"/>
      <c r="AD1615" s="32"/>
      <c r="AE1615" s="32"/>
      <c r="AF1615" s="32"/>
      <c r="AG1615" s="32"/>
      <c r="AH1615" s="32"/>
      <c r="AI1615" s="32"/>
      <c r="AJ1615" s="32"/>
      <c r="AK1615" s="32"/>
      <c r="AL1615" s="32"/>
      <c r="AM1615" s="32"/>
      <c r="AN1615" s="32"/>
      <c r="AO1615" s="32"/>
    </row>
    <row r="1616" spans="1:41" ht="12" customHeight="1">
      <c r="A1616" s="32"/>
      <c r="B1616" s="32"/>
      <c r="C1616" s="32"/>
      <c r="D1616" s="32"/>
      <c r="E1616" s="32"/>
      <c r="F1616" s="452"/>
      <c r="G1616" s="32"/>
      <c r="H1616" s="32"/>
      <c r="I1616" s="32"/>
      <c r="J1616" s="32"/>
      <c r="K1616" s="32"/>
      <c r="L1616" s="32"/>
      <c r="M1616" s="32"/>
      <c r="N1616" s="32"/>
      <c r="O1616" s="117"/>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c r="AO1616" s="32"/>
    </row>
    <row r="1617" spans="1:41" ht="12" customHeight="1">
      <c r="A1617" s="32"/>
      <c r="B1617" s="32"/>
      <c r="C1617" s="32"/>
      <c r="D1617" s="32"/>
      <c r="E1617" s="32"/>
      <c r="F1617" s="452"/>
      <c r="G1617" s="32"/>
      <c r="H1617" s="32"/>
      <c r="I1617" s="32"/>
      <c r="J1617" s="32"/>
      <c r="K1617" s="32"/>
      <c r="L1617" s="32"/>
      <c r="M1617" s="32"/>
      <c r="N1617" s="32"/>
      <c r="O1617" s="117"/>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c r="AO1617" s="32"/>
    </row>
    <row r="1618" spans="1:41" ht="12" customHeight="1">
      <c r="A1618" s="32"/>
      <c r="B1618" s="32"/>
      <c r="C1618" s="32"/>
      <c r="D1618" s="32"/>
      <c r="E1618" s="32"/>
      <c r="F1618" s="452"/>
      <c r="G1618" s="32"/>
      <c r="H1618" s="32"/>
      <c r="I1618" s="32"/>
      <c r="J1618" s="32"/>
      <c r="K1618" s="32"/>
      <c r="L1618" s="32"/>
      <c r="M1618" s="32"/>
      <c r="N1618" s="32"/>
      <c r="O1618" s="117"/>
      <c r="P1618" s="32"/>
      <c r="Q1618" s="32"/>
      <c r="R1618" s="32"/>
      <c r="S1618" s="32"/>
      <c r="T1618" s="32"/>
      <c r="U1618" s="32"/>
      <c r="V1618" s="32"/>
      <c r="W1618" s="32"/>
      <c r="X1618" s="32"/>
      <c r="Y1618" s="32"/>
      <c r="Z1618" s="32"/>
      <c r="AA1618" s="32"/>
      <c r="AB1618" s="32"/>
      <c r="AC1618" s="32"/>
      <c r="AD1618" s="32"/>
      <c r="AE1618" s="32"/>
      <c r="AF1618" s="32"/>
      <c r="AG1618" s="32"/>
      <c r="AH1618" s="32"/>
      <c r="AI1618" s="32"/>
      <c r="AJ1618" s="32"/>
      <c r="AK1618" s="32"/>
      <c r="AL1618" s="32"/>
      <c r="AM1618" s="32"/>
      <c r="AN1618" s="32"/>
      <c r="AO1618" s="32"/>
    </row>
    <row r="1619" spans="1:41" ht="12" customHeight="1">
      <c r="A1619" s="32"/>
      <c r="B1619" s="32"/>
      <c r="C1619" s="32"/>
      <c r="D1619" s="32"/>
      <c r="E1619" s="32"/>
      <c r="F1619" s="452"/>
      <c r="G1619" s="32"/>
      <c r="H1619" s="32"/>
      <c r="I1619" s="32"/>
      <c r="J1619" s="32"/>
      <c r="K1619" s="32"/>
      <c r="L1619" s="32"/>
      <c r="M1619" s="32"/>
      <c r="N1619" s="32"/>
      <c r="O1619" s="117"/>
      <c r="P1619" s="32"/>
      <c r="Q1619" s="32"/>
      <c r="R1619" s="32"/>
      <c r="S1619" s="32"/>
      <c r="T1619" s="32"/>
      <c r="U1619" s="32"/>
      <c r="V1619" s="32"/>
      <c r="W1619" s="32"/>
      <c r="X1619" s="32"/>
      <c r="Y1619" s="32"/>
      <c r="Z1619" s="32"/>
      <c r="AA1619" s="32"/>
      <c r="AB1619" s="32"/>
      <c r="AC1619" s="32"/>
      <c r="AD1619" s="32"/>
      <c r="AE1619" s="32"/>
      <c r="AF1619" s="32"/>
      <c r="AG1619" s="32"/>
      <c r="AH1619" s="32"/>
      <c r="AI1619" s="32"/>
      <c r="AJ1619" s="32"/>
      <c r="AK1619" s="32"/>
      <c r="AL1619" s="32"/>
      <c r="AM1619" s="32"/>
      <c r="AN1619" s="32"/>
      <c r="AO1619" s="32"/>
    </row>
    <row r="1620" spans="1:41" ht="12" customHeight="1">
      <c r="A1620" s="32"/>
      <c r="B1620" s="32"/>
      <c r="C1620" s="32"/>
      <c r="D1620" s="32"/>
      <c r="E1620" s="32"/>
      <c r="F1620" s="452"/>
      <c r="G1620" s="32"/>
      <c r="H1620" s="32"/>
      <c r="I1620" s="32"/>
      <c r="J1620" s="32"/>
      <c r="K1620" s="32"/>
      <c r="L1620" s="32"/>
      <c r="M1620" s="32"/>
      <c r="N1620" s="32"/>
      <c r="O1620" s="117"/>
      <c r="P1620" s="32"/>
      <c r="Q1620" s="32"/>
      <c r="R1620" s="32"/>
      <c r="S1620" s="32"/>
      <c r="T1620" s="32"/>
      <c r="U1620" s="32"/>
      <c r="V1620" s="32"/>
      <c r="W1620" s="32"/>
      <c r="X1620" s="32"/>
      <c r="Y1620" s="32"/>
      <c r="Z1620" s="32"/>
      <c r="AA1620" s="32"/>
      <c r="AB1620" s="32"/>
      <c r="AC1620" s="32"/>
      <c r="AD1620" s="32"/>
      <c r="AE1620" s="32"/>
      <c r="AF1620" s="32"/>
      <c r="AG1620" s="32"/>
      <c r="AH1620" s="32"/>
      <c r="AI1620" s="32"/>
      <c r="AJ1620" s="32"/>
      <c r="AK1620" s="32"/>
      <c r="AL1620" s="32"/>
      <c r="AM1620" s="32"/>
      <c r="AN1620" s="32"/>
      <c r="AO1620" s="32"/>
    </row>
    <row r="1621" spans="1:41" ht="12" customHeight="1">
      <c r="A1621" s="32"/>
      <c r="B1621" s="32"/>
      <c r="C1621" s="32"/>
      <c r="D1621" s="32"/>
      <c r="E1621" s="32"/>
      <c r="F1621" s="452"/>
      <c r="G1621" s="32"/>
      <c r="H1621" s="32"/>
      <c r="I1621" s="32"/>
      <c r="J1621" s="32"/>
      <c r="K1621" s="32"/>
      <c r="L1621" s="32"/>
      <c r="M1621" s="32"/>
      <c r="N1621" s="32"/>
      <c r="O1621" s="117"/>
      <c r="P1621" s="32"/>
      <c r="Q1621" s="32"/>
      <c r="R1621" s="32"/>
      <c r="S1621" s="32"/>
      <c r="T1621" s="32"/>
      <c r="U1621" s="32"/>
      <c r="V1621" s="32"/>
      <c r="W1621" s="32"/>
      <c r="X1621" s="32"/>
      <c r="Y1621" s="32"/>
      <c r="Z1621" s="32"/>
      <c r="AA1621" s="32"/>
      <c r="AB1621" s="32"/>
      <c r="AC1621" s="32"/>
      <c r="AD1621" s="32"/>
      <c r="AE1621" s="32"/>
      <c r="AF1621" s="32"/>
      <c r="AG1621" s="32"/>
      <c r="AH1621" s="32"/>
      <c r="AI1621" s="32"/>
      <c r="AJ1621" s="32"/>
      <c r="AK1621" s="32"/>
      <c r="AL1621" s="32"/>
      <c r="AM1621" s="32"/>
      <c r="AN1621" s="32"/>
      <c r="AO1621" s="32"/>
    </row>
    <row r="1622" spans="1:41" ht="12" customHeight="1">
      <c r="A1622" s="32"/>
      <c r="B1622" s="32"/>
      <c r="C1622" s="32"/>
      <c r="D1622" s="32"/>
      <c r="E1622" s="32"/>
      <c r="F1622" s="452"/>
      <c r="G1622" s="32"/>
      <c r="H1622" s="32"/>
      <c r="I1622" s="32"/>
      <c r="J1622" s="32"/>
      <c r="K1622" s="32"/>
      <c r="L1622" s="32"/>
      <c r="M1622" s="32"/>
      <c r="N1622" s="32"/>
      <c r="O1622" s="117"/>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c r="AO1622" s="32"/>
    </row>
    <row r="1623" spans="1:41" ht="12" customHeight="1">
      <c r="A1623" s="32"/>
      <c r="B1623" s="32"/>
      <c r="C1623" s="32"/>
      <c r="D1623" s="32"/>
      <c r="E1623" s="32"/>
      <c r="F1623" s="452"/>
      <c r="G1623" s="32"/>
      <c r="H1623" s="32"/>
      <c r="I1623" s="32"/>
      <c r="J1623" s="32"/>
      <c r="K1623" s="32"/>
      <c r="L1623" s="32"/>
      <c r="M1623" s="32"/>
      <c r="N1623" s="32"/>
      <c r="O1623" s="117"/>
      <c r="P1623" s="32"/>
      <c r="Q1623" s="32"/>
      <c r="R1623" s="32"/>
      <c r="S1623" s="32"/>
      <c r="T1623" s="32"/>
      <c r="U1623" s="32"/>
      <c r="V1623" s="32"/>
      <c r="W1623" s="32"/>
      <c r="X1623" s="32"/>
      <c r="Y1623" s="32"/>
      <c r="Z1623" s="32"/>
      <c r="AA1623" s="32"/>
      <c r="AB1623" s="32"/>
      <c r="AC1623" s="32"/>
      <c r="AD1623" s="32"/>
      <c r="AE1623" s="32"/>
      <c r="AF1623" s="32"/>
      <c r="AG1623" s="32"/>
      <c r="AH1623" s="32"/>
      <c r="AI1623" s="32"/>
      <c r="AJ1623" s="32"/>
      <c r="AK1623" s="32"/>
      <c r="AL1623" s="32"/>
      <c r="AM1623" s="32"/>
      <c r="AN1623" s="32"/>
      <c r="AO1623" s="32"/>
    </row>
    <row r="1624" spans="1:41" ht="12" customHeight="1">
      <c r="A1624" s="32"/>
      <c r="B1624" s="32"/>
      <c r="C1624" s="32"/>
      <c r="D1624" s="32"/>
      <c r="E1624" s="32"/>
      <c r="F1624" s="452"/>
      <c r="G1624" s="32"/>
      <c r="H1624" s="32"/>
      <c r="I1624" s="32"/>
      <c r="J1624" s="32"/>
      <c r="K1624" s="32"/>
      <c r="L1624" s="32"/>
      <c r="M1624" s="32"/>
      <c r="N1624" s="32"/>
      <c r="O1624" s="117"/>
      <c r="P1624" s="32"/>
      <c r="Q1624" s="32"/>
      <c r="R1624" s="32"/>
      <c r="S1624" s="32"/>
      <c r="T1624" s="32"/>
      <c r="U1624" s="32"/>
      <c r="V1624" s="32"/>
      <c r="W1624" s="32"/>
      <c r="X1624" s="32"/>
      <c r="Y1624" s="32"/>
      <c r="Z1624" s="32"/>
      <c r="AA1624" s="32"/>
      <c r="AB1624" s="32"/>
      <c r="AC1624" s="32"/>
      <c r="AD1624" s="32"/>
      <c r="AE1624" s="32"/>
      <c r="AF1624" s="32"/>
      <c r="AG1624" s="32"/>
      <c r="AH1624" s="32"/>
      <c r="AI1624" s="32"/>
      <c r="AJ1624" s="32"/>
      <c r="AK1624" s="32"/>
      <c r="AL1624" s="32"/>
      <c r="AM1624" s="32"/>
      <c r="AN1624" s="32"/>
      <c r="AO1624" s="32"/>
    </row>
    <row r="1625" spans="1:41" ht="12" customHeight="1">
      <c r="A1625" s="32"/>
      <c r="B1625" s="32"/>
      <c r="C1625" s="32"/>
      <c r="D1625" s="32"/>
      <c r="E1625" s="32"/>
      <c r="F1625" s="452"/>
      <c r="G1625" s="32"/>
      <c r="H1625" s="32"/>
      <c r="I1625" s="32"/>
      <c r="J1625" s="32"/>
      <c r="K1625" s="32"/>
      <c r="L1625" s="32"/>
      <c r="M1625" s="32"/>
      <c r="N1625" s="32"/>
      <c r="O1625" s="117"/>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c r="AO1625" s="32"/>
    </row>
    <row r="1626" spans="1:41" ht="12" customHeight="1">
      <c r="A1626" s="32"/>
      <c r="B1626" s="32"/>
      <c r="C1626" s="32"/>
      <c r="D1626" s="32"/>
      <c r="E1626" s="32"/>
      <c r="F1626" s="452"/>
      <c r="G1626" s="32"/>
      <c r="H1626" s="32"/>
      <c r="I1626" s="32"/>
      <c r="J1626" s="32"/>
      <c r="K1626" s="32"/>
      <c r="L1626" s="32"/>
      <c r="M1626" s="32"/>
      <c r="N1626" s="32"/>
      <c r="O1626" s="117"/>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c r="AO1626" s="32"/>
    </row>
    <row r="1627" spans="1:41" ht="12" customHeight="1">
      <c r="A1627" s="32"/>
      <c r="B1627" s="32"/>
      <c r="C1627" s="32"/>
      <c r="D1627" s="32"/>
      <c r="E1627" s="32"/>
      <c r="F1627" s="452"/>
      <c r="G1627" s="32"/>
      <c r="H1627" s="32"/>
      <c r="I1627" s="32"/>
      <c r="J1627" s="32"/>
      <c r="K1627" s="32"/>
      <c r="L1627" s="32"/>
      <c r="M1627" s="32"/>
      <c r="N1627" s="32"/>
      <c r="O1627" s="117"/>
      <c r="P1627" s="32"/>
      <c r="Q1627" s="32"/>
      <c r="R1627" s="32"/>
      <c r="S1627" s="32"/>
      <c r="T1627" s="32"/>
      <c r="U1627" s="32"/>
      <c r="V1627" s="32"/>
      <c r="W1627" s="32"/>
      <c r="X1627" s="32"/>
      <c r="Y1627" s="32"/>
      <c r="Z1627" s="32"/>
      <c r="AA1627" s="32"/>
      <c r="AB1627" s="32"/>
      <c r="AC1627" s="32"/>
      <c r="AD1627" s="32"/>
      <c r="AE1627" s="32"/>
      <c r="AF1627" s="32"/>
      <c r="AG1627" s="32"/>
      <c r="AH1627" s="32"/>
      <c r="AI1627" s="32"/>
      <c r="AJ1627" s="32"/>
      <c r="AK1627" s="32"/>
      <c r="AL1627" s="32"/>
      <c r="AM1627" s="32"/>
      <c r="AN1627" s="32"/>
      <c r="AO1627" s="32"/>
    </row>
    <row r="1628" spans="1:41" ht="12" customHeight="1">
      <c r="A1628" s="32"/>
      <c r="B1628" s="32"/>
      <c r="C1628" s="32"/>
      <c r="D1628" s="32"/>
      <c r="E1628" s="32"/>
      <c r="F1628" s="452"/>
      <c r="G1628" s="32"/>
      <c r="H1628" s="32"/>
      <c r="I1628" s="32"/>
      <c r="J1628" s="32"/>
      <c r="K1628" s="32"/>
      <c r="L1628" s="32"/>
      <c r="M1628" s="32"/>
      <c r="N1628" s="32"/>
      <c r="O1628" s="117"/>
      <c r="P1628" s="32"/>
      <c r="Q1628" s="32"/>
      <c r="R1628" s="32"/>
      <c r="S1628" s="32"/>
      <c r="T1628" s="32"/>
      <c r="U1628" s="32"/>
      <c r="V1628" s="32"/>
      <c r="W1628" s="32"/>
      <c r="X1628" s="32"/>
      <c r="Y1628" s="32"/>
      <c r="Z1628" s="32"/>
      <c r="AA1628" s="32"/>
      <c r="AB1628" s="32"/>
      <c r="AC1628" s="32"/>
      <c r="AD1628" s="32"/>
      <c r="AE1628" s="32"/>
      <c r="AF1628" s="32"/>
      <c r="AG1628" s="32"/>
      <c r="AH1628" s="32"/>
      <c r="AI1628" s="32"/>
      <c r="AJ1628" s="32"/>
      <c r="AK1628" s="32"/>
      <c r="AL1628" s="32"/>
      <c r="AM1628" s="32"/>
      <c r="AN1628" s="32"/>
      <c r="AO1628" s="32"/>
    </row>
    <row r="1629" spans="1:41" ht="12" customHeight="1">
      <c r="A1629" s="32"/>
      <c r="B1629" s="32"/>
      <c r="C1629" s="32"/>
      <c r="D1629" s="32"/>
      <c r="E1629" s="32"/>
      <c r="F1629" s="452"/>
      <c r="G1629" s="32"/>
      <c r="H1629" s="32"/>
      <c r="I1629" s="32"/>
      <c r="J1629" s="32"/>
      <c r="K1629" s="32"/>
      <c r="L1629" s="32"/>
      <c r="M1629" s="32"/>
      <c r="N1629" s="32"/>
      <c r="O1629" s="117"/>
      <c r="P1629" s="32"/>
      <c r="Q1629" s="32"/>
      <c r="R1629" s="32"/>
      <c r="S1629" s="32"/>
      <c r="T1629" s="32"/>
      <c r="U1629" s="32"/>
      <c r="V1629" s="32"/>
      <c r="W1629" s="32"/>
      <c r="X1629" s="32"/>
      <c r="Y1629" s="32"/>
      <c r="Z1629" s="32"/>
      <c r="AA1629" s="32"/>
      <c r="AB1629" s="32"/>
      <c r="AC1629" s="32"/>
      <c r="AD1629" s="32"/>
      <c r="AE1629" s="32"/>
      <c r="AF1629" s="32"/>
      <c r="AG1629" s="32"/>
      <c r="AH1629" s="32"/>
      <c r="AI1629" s="32"/>
      <c r="AJ1629" s="32"/>
      <c r="AK1629" s="32"/>
      <c r="AL1629" s="32"/>
      <c r="AM1629" s="32"/>
      <c r="AN1629" s="32"/>
      <c r="AO1629" s="32"/>
    </row>
    <row r="1630" spans="1:41" ht="12" customHeight="1">
      <c r="A1630" s="32"/>
      <c r="B1630" s="32"/>
      <c r="C1630" s="32"/>
      <c r="D1630" s="32"/>
      <c r="E1630" s="32"/>
      <c r="F1630" s="452"/>
      <c r="G1630" s="32"/>
      <c r="H1630" s="32"/>
      <c r="I1630" s="32"/>
      <c r="J1630" s="32"/>
      <c r="K1630" s="32"/>
      <c r="L1630" s="32"/>
      <c r="M1630" s="32"/>
      <c r="N1630" s="32"/>
      <c r="O1630" s="117"/>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c r="AO1630" s="32"/>
    </row>
    <row r="1631" spans="1:41" ht="12" customHeight="1">
      <c r="A1631" s="32"/>
      <c r="B1631" s="32"/>
      <c r="C1631" s="32"/>
      <c r="D1631" s="32"/>
      <c r="E1631" s="32"/>
      <c r="F1631" s="452"/>
      <c r="G1631" s="32"/>
      <c r="H1631" s="32"/>
      <c r="I1631" s="32"/>
      <c r="J1631" s="32"/>
      <c r="K1631" s="32"/>
      <c r="L1631" s="32"/>
      <c r="M1631" s="32"/>
      <c r="N1631" s="32"/>
      <c r="O1631" s="117"/>
      <c r="P1631" s="32"/>
      <c r="Q1631" s="32"/>
      <c r="R1631" s="32"/>
      <c r="S1631" s="32"/>
      <c r="T1631" s="32"/>
      <c r="U1631" s="32"/>
      <c r="V1631" s="32"/>
      <c r="W1631" s="32"/>
      <c r="X1631" s="32"/>
      <c r="Y1631" s="32"/>
      <c r="Z1631" s="32"/>
      <c r="AA1631" s="32"/>
      <c r="AB1631" s="32"/>
      <c r="AC1631" s="32"/>
      <c r="AD1631" s="32"/>
      <c r="AE1631" s="32"/>
      <c r="AF1631" s="32"/>
      <c r="AG1631" s="32"/>
      <c r="AH1631" s="32"/>
      <c r="AI1631" s="32"/>
      <c r="AJ1631" s="32"/>
      <c r="AK1631" s="32"/>
      <c r="AL1631" s="32"/>
      <c r="AM1631" s="32"/>
      <c r="AN1631" s="32"/>
      <c r="AO1631" s="32"/>
    </row>
    <row r="1632" spans="1:41" ht="12" customHeight="1">
      <c r="A1632" s="32"/>
      <c r="B1632" s="32"/>
      <c r="C1632" s="32"/>
      <c r="D1632" s="32"/>
      <c r="E1632" s="32"/>
      <c r="F1632" s="452"/>
      <c r="G1632" s="32"/>
      <c r="H1632" s="32"/>
      <c r="I1632" s="32"/>
      <c r="J1632" s="32"/>
      <c r="K1632" s="32"/>
      <c r="L1632" s="32"/>
      <c r="M1632" s="32"/>
      <c r="N1632" s="32"/>
      <c r="O1632" s="117"/>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c r="AO1632" s="32"/>
    </row>
    <row r="1633" spans="1:41" ht="12" customHeight="1">
      <c r="A1633" s="32"/>
      <c r="B1633" s="32"/>
      <c r="C1633" s="32"/>
      <c r="D1633" s="32"/>
      <c r="E1633" s="32"/>
      <c r="F1633" s="452"/>
      <c r="G1633" s="32"/>
      <c r="H1633" s="32"/>
      <c r="I1633" s="32"/>
      <c r="J1633" s="32"/>
      <c r="K1633" s="32"/>
      <c r="L1633" s="32"/>
      <c r="M1633" s="32"/>
      <c r="N1633" s="32"/>
      <c r="O1633" s="117"/>
      <c r="P1633" s="32"/>
      <c r="Q1633" s="32"/>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c r="AO1633" s="32"/>
    </row>
    <row r="1634" spans="1:41" ht="12" customHeight="1">
      <c r="A1634" s="32"/>
      <c r="B1634" s="32"/>
      <c r="C1634" s="32"/>
      <c r="D1634" s="32"/>
      <c r="E1634" s="32"/>
      <c r="F1634" s="452"/>
      <c r="G1634" s="32"/>
      <c r="H1634" s="32"/>
      <c r="I1634" s="32"/>
      <c r="J1634" s="32"/>
      <c r="K1634" s="32"/>
      <c r="L1634" s="32"/>
      <c r="M1634" s="32"/>
      <c r="N1634" s="32"/>
      <c r="O1634" s="117"/>
      <c r="P1634" s="32"/>
      <c r="Q1634" s="32"/>
      <c r="R1634" s="32"/>
      <c r="S1634" s="32"/>
      <c r="T1634" s="32"/>
      <c r="U1634" s="32"/>
      <c r="V1634" s="32"/>
      <c r="W1634" s="32"/>
      <c r="X1634" s="32"/>
      <c r="Y1634" s="32"/>
      <c r="Z1634" s="32"/>
      <c r="AA1634" s="32"/>
      <c r="AB1634" s="32"/>
      <c r="AC1634" s="32"/>
      <c r="AD1634" s="32"/>
      <c r="AE1634" s="32"/>
      <c r="AF1634" s="32"/>
      <c r="AG1634" s="32"/>
      <c r="AH1634" s="32"/>
      <c r="AI1634" s="32"/>
      <c r="AJ1634" s="32"/>
      <c r="AK1634" s="32"/>
      <c r="AL1634" s="32"/>
      <c r="AM1634" s="32"/>
      <c r="AN1634" s="32"/>
      <c r="AO1634" s="32"/>
    </row>
    <row r="1635" spans="1:41" ht="12" customHeight="1">
      <c r="A1635" s="32"/>
      <c r="B1635" s="32"/>
      <c r="C1635" s="32"/>
      <c r="D1635" s="32"/>
      <c r="E1635" s="32"/>
      <c r="F1635" s="452"/>
      <c r="G1635" s="32"/>
      <c r="H1635" s="32"/>
      <c r="I1635" s="32"/>
      <c r="J1635" s="32"/>
      <c r="K1635" s="32"/>
      <c r="L1635" s="32"/>
      <c r="M1635" s="32"/>
      <c r="N1635" s="32"/>
      <c r="O1635" s="117"/>
      <c r="P1635" s="32"/>
      <c r="Q1635" s="32"/>
      <c r="R1635" s="32"/>
      <c r="S1635" s="32"/>
      <c r="T1635" s="32"/>
      <c r="U1635" s="32"/>
      <c r="V1635" s="32"/>
      <c r="W1635" s="32"/>
      <c r="X1635" s="32"/>
      <c r="Y1635" s="32"/>
      <c r="Z1635" s="32"/>
      <c r="AA1635" s="32"/>
      <c r="AB1635" s="32"/>
      <c r="AC1635" s="32"/>
      <c r="AD1635" s="32"/>
      <c r="AE1635" s="32"/>
      <c r="AF1635" s="32"/>
      <c r="AG1635" s="32"/>
      <c r="AH1635" s="32"/>
      <c r="AI1635" s="32"/>
      <c r="AJ1635" s="32"/>
      <c r="AK1635" s="32"/>
      <c r="AL1635" s="32"/>
      <c r="AM1635" s="32"/>
      <c r="AN1635" s="32"/>
      <c r="AO1635" s="32"/>
    </row>
    <row r="1636" spans="1:41" ht="12" customHeight="1">
      <c r="A1636" s="32"/>
      <c r="B1636" s="32"/>
      <c r="C1636" s="32"/>
      <c r="D1636" s="32"/>
      <c r="E1636" s="32"/>
      <c r="F1636" s="452"/>
      <c r="G1636" s="32"/>
      <c r="H1636" s="32"/>
      <c r="I1636" s="32"/>
      <c r="J1636" s="32"/>
      <c r="K1636" s="32"/>
      <c r="L1636" s="32"/>
      <c r="M1636" s="32"/>
      <c r="N1636" s="32"/>
      <c r="O1636" s="117"/>
      <c r="P1636" s="32"/>
      <c r="Q1636" s="32"/>
      <c r="R1636" s="32"/>
      <c r="S1636" s="32"/>
      <c r="T1636" s="32"/>
      <c r="U1636" s="32"/>
      <c r="V1636" s="32"/>
      <c r="W1636" s="32"/>
      <c r="X1636" s="32"/>
      <c r="Y1636" s="32"/>
      <c r="Z1636" s="32"/>
      <c r="AA1636" s="32"/>
      <c r="AB1636" s="32"/>
      <c r="AC1636" s="32"/>
      <c r="AD1636" s="32"/>
      <c r="AE1636" s="32"/>
      <c r="AF1636" s="32"/>
      <c r="AG1636" s="32"/>
      <c r="AH1636" s="32"/>
      <c r="AI1636" s="32"/>
      <c r="AJ1636" s="32"/>
      <c r="AK1636" s="32"/>
      <c r="AL1636" s="32"/>
      <c r="AM1636" s="32"/>
      <c r="AN1636" s="32"/>
      <c r="AO1636" s="32"/>
    </row>
    <row r="1637" spans="1:41" ht="12" customHeight="1">
      <c r="A1637" s="32"/>
      <c r="B1637" s="32"/>
      <c r="C1637" s="32"/>
      <c r="D1637" s="32"/>
      <c r="E1637" s="32"/>
      <c r="F1637" s="452"/>
      <c r="G1637" s="32"/>
      <c r="H1637" s="32"/>
      <c r="I1637" s="32"/>
      <c r="J1637" s="32"/>
      <c r="K1637" s="32"/>
      <c r="L1637" s="32"/>
      <c r="M1637" s="32"/>
      <c r="N1637" s="32"/>
      <c r="O1637" s="117"/>
      <c r="P1637" s="32"/>
      <c r="Q1637" s="32"/>
      <c r="R1637" s="32"/>
      <c r="S1637" s="32"/>
      <c r="T1637" s="32"/>
      <c r="U1637" s="32"/>
      <c r="V1637" s="32"/>
      <c r="W1637" s="32"/>
      <c r="X1637" s="32"/>
      <c r="Y1637" s="32"/>
      <c r="Z1637" s="32"/>
      <c r="AA1637" s="32"/>
      <c r="AB1637" s="32"/>
      <c r="AC1637" s="32"/>
      <c r="AD1637" s="32"/>
      <c r="AE1637" s="32"/>
      <c r="AF1637" s="32"/>
      <c r="AG1637" s="32"/>
      <c r="AH1637" s="32"/>
      <c r="AI1637" s="32"/>
      <c r="AJ1637" s="32"/>
      <c r="AK1637" s="32"/>
      <c r="AL1637" s="32"/>
      <c r="AM1637" s="32"/>
      <c r="AN1637" s="32"/>
      <c r="AO1637" s="32"/>
    </row>
    <row r="1638" spans="1:41" ht="12" customHeight="1">
      <c r="A1638" s="32"/>
      <c r="B1638" s="32"/>
      <c r="C1638" s="32"/>
      <c r="D1638" s="32"/>
      <c r="E1638" s="32"/>
      <c r="F1638" s="452"/>
      <c r="G1638" s="32"/>
      <c r="H1638" s="32"/>
      <c r="I1638" s="32"/>
      <c r="J1638" s="32"/>
      <c r="K1638" s="32"/>
      <c r="L1638" s="32"/>
      <c r="M1638" s="32"/>
      <c r="N1638" s="32"/>
      <c r="O1638" s="117"/>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c r="AO1638" s="32"/>
    </row>
    <row r="1639" spans="1:41" ht="12" customHeight="1">
      <c r="A1639" s="32"/>
      <c r="B1639" s="32"/>
      <c r="C1639" s="32"/>
      <c r="D1639" s="32"/>
      <c r="E1639" s="32"/>
      <c r="F1639" s="452"/>
      <c r="G1639" s="32"/>
      <c r="H1639" s="32"/>
      <c r="I1639" s="32"/>
      <c r="J1639" s="32"/>
      <c r="K1639" s="32"/>
      <c r="L1639" s="32"/>
      <c r="M1639" s="32"/>
      <c r="N1639" s="32"/>
      <c r="O1639" s="117"/>
      <c r="P1639" s="32"/>
      <c r="Q1639" s="32"/>
      <c r="R1639" s="32"/>
      <c r="S1639" s="32"/>
      <c r="T1639" s="32"/>
      <c r="U1639" s="32"/>
      <c r="V1639" s="32"/>
      <c r="W1639" s="32"/>
      <c r="X1639" s="32"/>
      <c r="Y1639" s="32"/>
      <c r="Z1639" s="32"/>
      <c r="AA1639" s="32"/>
      <c r="AB1639" s="32"/>
      <c r="AC1639" s="32"/>
      <c r="AD1639" s="32"/>
      <c r="AE1639" s="32"/>
      <c r="AF1639" s="32"/>
      <c r="AG1639" s="32"/>
      <c r="AH1639" s="32"/>
      <c r="AI1639" s="32"/>
      <c r="AJ1639" s="32"/>
      <c r="AK1639" s="32"/>
      <c r="AL1639" s="32"/>
      <c r="AM1639" s="32"/>
      <c r="AN1639" s="32"/>
      <c r="AO1639" s="32"/>
    </row>
    <row r="1640" spans="1:41" ht="12" customHeight="1">
      <c r="A1640" s="32"/>
      <c r="B1640" s="32"/>
      <c r="C1640" s="32"/>
      <c r="D1640" s="32"/>
      <c r="E1640" s="32"/>
      <c r="F1640" s="452"/>
      <c r="G1640" s="32"/>
      <c r="H1640" s="32"/>
      <c r="I1640" s="32"/>
      <c r="J1640" s="32"/>
      <c r="K1640" s="32"/>
      <c r="L1640" s="32"/>
      <c r="M1640" s="32"/>
      <c r="N1640" s="32"/>
      <c r="O1640" s="117"/>
      <c r="P1640" s="32"/>
      <c r="Q1640" s="32"/>
      <c r="R1640" s="32"/>
      <c r="S1640" s="32"/>
      <c r="T1640" s="32"/>
      <c r="U1640" s="32"/>
      <c r="V1640" s="32"/>
      <c r="W1640" s="32"/>
      <c r="X1640" s="32"/>
      <c r="Y1640" s="32"/>
      <c r="Z1640" s="32"/>
      <c r="AA1640" s="32"/>
      <c r="AB1640" s="32"/>
      <c r="AC1640" s="32"/>
      <c r="AD1640" s="32"/>
      <c r="AE1640" s="32"/>
      <c r="AF1640" s="32"/>
      <c r="AG1640" s="32"/>
      <c r="AH1640" s="32"/>
      <c r="AI1640" s="32"/>
      <c r="AJ1640" s="32"/>
      <c r="AK1640" s="32"/>
      <c r="AL1640" s="32"/>
      <c r="AM1640" s="32"/>
      <c r="AN1640" s="32"/>
      <c r="AO1640" s="32"/>
    </row>
    <row r="1641" spans="1:41" ht="12" customHeight="1">
      <c r="A1641" s="32"/>
      <c r="B1641" s="32"/>
      <c r="C1641" s="32"/>
      <c r="D1641" s="32"/>
      <c r="E1641" s="32"/>
      <c r="F1641" s="452"/>
      <c r="G1641" s="32"/>
      <c r="H1641" s="32"/>
      <c r="I1641" s="32"/>
      <c r="J1641" s="32"/>
      <c r="K1641" s="32"/>
      <c r="L1641" s="32"/>
      <c r="M1641" s="32"/>
      <c r="N1641" s="32"/>
      <c r="O1641" s="117"/>
      <c r="P1641" s="32"/>
      <c r="Q1641" s="32"/>
      <c r="R1641" s="32"/>
      <c r="S1641" s="32"/>
      <c r="T1641" s="32"/>
      <c r="U1641" s="32"/>
      <c r="V1641" s="32"/>
      <c r="W1641" s="32"/>
      <c r="X1641" s="32"/>
      <c r="Y1641" s="32"/>
      <c r="Z1641" s="32"/>
      <c r="AA1641" s="32"/>
      <c r="AB1641" s="32"/>
      <c r="AC1641" s="32"/>
      <c r="AD1641" s="32"/>
      <c r="AE1641" s="32"/>
      <c r="AF1641" s="32"/>
      <c r="AG1641" s="32"/>
      <c r="AH1641" s="32"/>
      <c r="AI1641" s="32"/>
      <c r="AJ1641" s="32"/>
      <c r="AK1641" s="32"/>
      <c r="AL1641" s="32"/>
      <c r="AM1641" s="32"/>
      <c r="AN1641" s="32"/>
      <c r="AO1641" s="32"/>
    </row>
    <row r="1642" spans="1:41" ht="12" customHeight="1">
      <c r="A1642" s="32"/>
      <c r="B1642" s="32"/>
      <c r="C1642" s="32"/>
      <c r="D1642" s="32"/>
      <c r="E1642" s="32"/>
      <c r="F1642" s="452"/>
      <c r="G1642" s="32"/>
      <c r="H1642" s="32"/>
      <c r="I1642" s="32"/>
      <c r="J1642" s="32"/>
      <c r="K1642" s="32"/>
      <c r="L1642" s="32"/>
      <c r="M1642" s="32"/>
      <c r="N1642" s="32"/>
      <c r="O1642" s="117"/>
      <c r="P1642" s="32"/>
      <c r="Q1642" s="32"/>
      <c r="R1642" s="32"/>
      <c r="S1642" s="32"/>
      <c r="T1642" s="32"/>
      <c r="U1642" s="32"/>
      <c r="V1642" s="32"/>
      <c r="W1642" s="32"/>
      <c r="X1642" s="32"/>
      <c r="Y1642" s="32"/>
      <c r="Z1642" s="32"/>
      <c r="AA1642" s="32"/>
      <c r="AB1642" s="32"/>
      <c r="AC1642" s="32"/>
      <c r="AD1642" s="32"/>
      <c r="AE1642" s="32"/>
      <c r="AF1642" s="32"/>
      <c r="AG1642" s="32"/>
      <c r="AH1642" s="32"/>
      <c r="AI1642" s="32"/>
      <c r="AJ1642" s="32"/>
      <c r="AK1642" s="32"/>
      <c r="AL1642" s="32"/>
      <c r="AM1642" s="32"/>
      <c r="AN1642" s="32"/>
      <c r="AO1642" s="32"/>
    </row>
    <row r="1643" spans="1:41" ht="12" customHeight="1">
      <c r="A1643" s="32"/>
      <c r="B1643" s="32"/>
      <c r="C1643" s="32"/>
      <c r="D1643" s="32"/>
      <c r="E1643" s="32"/>
      <c r="F1643" s="452"/>
      <c r="G1643" s="32"/>
      <c r="H1643" s="32"/>
      <c r="I1643" s="32"/>
      <c r="J1643" s="32"/>
      <c r="K1643" s="32"/>
      <c r="L1643" s="32"/>
      <c r="M1643" s="32"/>
      <c r="N1643" s="32"/>
      <c r="O1643" s="117"/>
      <c r="P1643" s="32"/>
      <c r="Q1643" s="32"/>
      <c r="R1643" s="32"/>
      <c r="S1643" s="32"/>
      <c r="T1643" s="32"/>
      <c r="U1643" s="32"/>
      <c r="V1643" s="32"/>
      <c r="W1643" s="32"/>
      <c r="X1643" s="32"/>
      <c r="Y1643" s="32"/>
      <c r="Z1643" s="32"/>
      <c r="AA1643" s="32"/>
      <c r="AB1643" s="32"/>
      <c r="AC1643" s="32"/>
      <c r="AD1643" s="32"/>
      <c r="AE1643" s="32"/>
      <c r="AF1643" s="32"/>
      <c r="AG1643" s="32"/>
      <c r="AH1643" s="32"/>
      <c r="AI1643" s="32"/>
      <c r="AJ1643" s="32"/>
      <c r="AK1643" s="32"/>
      <c r="AL1643" s="32"/>
      <c r="AM1643" s="32"/>
      <c r="AN1643" s="32"/>
      <c r="AO1643" s="32"/>
    </row>
    <row r="1644" spans="1:41" ht="12" customHeight="1">
      <c r="A1644" s="32"/>
      <c r="B1644" s="32"/>
      <c r="C1644" s="32"/>
      <c r="D1644" s="32"/>
      <c r="E1644" s="32"/>
      <c r="F1644" s="452"/>
      <c r="G1644" s="32"/>
      <c r="H1644" s="32"/>
      <c r="I1644" s="32"/>
      <c r="J1644" s="32"/>
      <c r="K1644" s="32"/>
      <c r="L1644" s="32"/>
      <c r="M1644" s="32"/>
      <c r="N1644" s="32"/>
      <c r="O1644" s="117"/>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c r="AO1644" s="32"/>
    </row>
    <row r="1645" spans="1:41" ht="12" customHeight="1">
      <c r="A1645" s="32"/>
      <c r="B1645" s="32"/>
      <c r="C1645" s="32"/>
      <c r="D1645" s="32"/>
      <c r="E1645" s="32"/>
      <c r="F1645" s="452"/>
      <c r="G1645" s="32"/>
      <c r="H1645" s="32"/>
      <c r="I1645" s="32"/>
      <c r="J1645" s="32"/>
      <c r="K1645" s="32"/>
      <c r="L1645" s="32"/>
      <c r="M1645" s="32"/>
      <c r="N1645" s="32"/>
      <c r="O1645" s="117"/>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c r="AO1645" s="32"/>
    </row>
    <row r="1646" spans="1:41" ht="12" customHeight="1">
      <c r="A1646" s="32"/>
      <c r="B1646" s="32"/>
      <c r="C1646" s="32"/>
      <c r="D1646" s="32"/>
      <c r="E1646" s="32"/>
      <c r="F1646" s="452"/>
      <c r="G1646" s="32"/>
      <c r="H1646" s="32"/>
      <c r="I1646" s="32"/>
      <c r="J1646" s="32"/>
      <c r="K1646" s="32"/>
      <c r="L1646" s="32"/>
      <c r="M1646" s="32"/>
      <c r="N1646" s="32"/>
      <c r="O1646" s="117"/>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c r="AO1646" s="32"/>
    </row>
    <row r="1647" spans="1:41" ht="12" customHeight="1">
      <c r="A1647" s="32"/>
      <c r="B1647" s="32"/>
      <c r="C1647" s="32"/>
      <c r="D1647" s="32"/>
      <c r="E1647" s="32"/>
      <c r="F1647" s="452"/>
      <c r="G1647" s="32"/>
      <c r="H1647" s="32"/>
      <c r="I1647" s="32"/>
      <c r="J1647" s="32"/>
      <c r="K1647" s="32"/>
      <c r="L1647" s="32"/>
      <c r="M1647" s="32"/>
      <c r="N1647" s="32"/>
      <c r="O1647" s="117"/>
      <c r="P1647" s="32"/>
      <c r="Q1647" s="32"/>
      <c r="R1647" s="32"/>
      <c r="S1647" s="32"/>
      <c r="T1647" s="32"/>
      <c r="U1647" s="32"/>
      <c r="V1647" s="32"/>
      <c r="W1647" s="32"/>
      <c r="X1647" s="32"/>
      <c r="Y1647" s="32"/>
      <c r="Z1647" s="32"/>
      <c r="AA1647" s="32"/>
      <c r="AB1647" s="32"/>
      <c r="AC1647" s="32"/>
      <c r="AD1647" s="32"/>
      <c r="AE1647" s="32"/>
      <c r="AF1647" s="32"/>
      <c r="AG1647" s="32"/>
      <c r="AH1647" s="32"/>
      <c r="AI1647" s="32"/>
      <c r="AJ1647" s="32"/>
      <c r="AK1647" s="32"/>
      <c r="AL1647" s="32"/>
      <c r="AM1647" s="32"/>
      <c r="AN1647" s="32"/>
      <c r="AO1647" s="32"/>
    </row>
    <row r="1648" spans="1:41" ht="12" customHeight="1">
      <c r="A1648" s="32"/>
      <c r="B1648" s="32"/>
      <c r="C1648" s="32"/>
      <c r="D1648" s="32"/>
      <c r="E1648" s="32"/>
      <c r="F1648" s="452"/>
      <c r="G1648" s="32"/>
      <c r="H1648" s="32"/>
      <c r="I1648" s="32"/>
      <c r="J1648" s="32"/>
      <c r="K1648" s="32"/>
      <c r="L1648" s="32"/>
      <c r="M1648" s="32"/>
      <c r="N1648" s="32"/>
      <c r="O1648" s="117"/>
      <c r="P1648" s="32"/>
      <c r="Q1648" s="32"/>
      <c r="R1648" s="32"/>
      <c r="S1648" s="32"/>
      <c r="T1648" s="32"/>
      <c r="U1648" s="32"/>
      <c r="V1648" s="32"/>
      <c r="W1648" s="32"/>
      <c r="X1648" s="32"/>
      <c r="Y1648" s="32"/>
      <c r="Z1648" s="32"/>
      <c r="AA1648" s="32"/>
      <c r="AB1648" s="32"/>
      <c r="AC1648" s="32"/>
      <c r="AD1648" s="32"/>
      <c r="AE1648" s="32"/>
      <c r="AF1648" s="32"/>
      <c r="AG1648" s="32"/>
      <c r="AH1648" s="32"/>
      <c r="AI1648" s="32"/>
      <c r="AJ1648" s="32"/>
      <c r="AK1648" s="32"/>
      <c r="AL1648" s="32"/>
      <c r="AM1648" s="32"/>
      <c r="AN1648" s="32"/>
      <c r="AO1648" s="32"/>
    </row>
    <row r="1649" spans="1:41" ht="12" customHeight="1">
      <c r="A1649" s="32"/>
      <c r="B1649" s="32"/>
      <c r="C1649" s="32"/>
      <c r="D1649" s="32"/>
      <c r="E1649" s="32"/>
      <c r="F1649" s="452"/>
      <c r="G1649" s="32"/>
      <c r="H1649" s="32"/>
      <c r="I1649" s="32"/>
      <c r="J1649" s="32"/>
      <c r="K1649" s="32"/>
      <c r="L1649" s="32"/>
      <c r="M1649" s="32"/>
      <c r="N1649" s="32"/>
      <c r="O1649" s="117"/>
      <c r="P1649" s="32"/>
      <c r="Q1649" s="32"/>
      <c r="R1649" s="32"/>
      <c r="S1649" s="32"/>
      <c r="T1649" s="32"/>
      <c r="U1649" s="32"/>
      <c r="V1649" s="32"/>
      <c r="W1649" s="32"/>
      <c r="X1649" s="32"/>
      <c r="Y1649" s="32"/>
      <c r="Z1649" s="32"/>
      <c r="AA1649" s="32"/>
      <c r="AB1649" s="32"/>
      <c r="AC1649" s="32"/>
      <c r="AD1649" s="32"/>
      <c r="AE1649" s="32"/>
      <c r="AF1649" s="32"/>
      <c r="AG1649" s="32"/>
      <c r="AH1649" s="32"/>
      <c r="AI1649" s="32"/>
      <c r="AJ1649" s="32"/>
      <c r="AK1649" s="32"/>
      <c r="AL1649" s="32"/>
      <c r="AM1649" s="32"/>
      <c r="AN1649" s="32"/>
      <c r="AO1649" s="32"/>
    </row>
    <row r="1650" spans="1:41" ht="12" customHeight="1">
      <c r="A1650" s="32"/>
      <c r="B1650" s="32"/>
      <c r="C1650" s="32"/>
      <c r="D1650" s="32"/>
      <c r="E1650" s="32"/>
      <c r="F1650" s="452"/>
      <c r="G1650" s="32"/>
      <c r="H1650" s="32"/>
      <c r="I1650" s="32"/>
      <c r="J1650" s="32"/>
      <c r="K1650" s="32"/>
      <c r="L1650" s="32"/>
      <c r="M1650" s="32"/>
      <c r="N1650" s="32"/>
      <c r="O1650" s="117"/>
      <c r="P1650" s="32"/>
      <c r="Q1650" s="32"/>
      <c r="R1650" s="32"/>
      <c r="S1650" s="32"/>
      <c r="T1650" s="32"/>
      <c r="U1650" s="32"/>
      <c r="V1650" s="32"/>
      <c r="W1650" s="32"/>
      <c r="X1650" s="32"/>
      <c r="Y1650" s="32"/>
      <c r="Z1650" s="32"/>
      <c r="AA1650" s="32"/>
      <c r="AB1650" s="32"/>
      <c r="AC1650" s="32"/>
      <c r="AD1650" s="32"/>
      <c r="AE1650" s="32"/>
      <c r="AF1650" s="32"/>
      <c r="AG1650" s="32"/>
      <c r="AH1650" s="32"/>
      <c r="AI1650" s="32"/>
      <c r="AJ1650" s="32"/>
      <c r="AK1650" s="32"/>
      <c r="AL1650" s="32"/>
      <c r="AM1650" s="32"/>
      <c r="AN1650" s="32"/>
      <c r="AO1650" s="32"/>
    </row>
    <row r="1651" spans="1:41" ht="12" customHeight="1">
      <c r="A1651" s="32"/>
      <c r="B1651" s="32"/>
      <c r="C1651" s="32"/>
      <c r="D1651" s="32"/>
      <c r="E1651" s="32"/>
      <c r="F1651" s="452"/>
      <c r="G1651" s="32"/>
      <c r="H1651" s="32"/>
      <c r="I1651" s="32"/>
      <c r="J1651" s="32"/>
      <c r="K1651" s="32"/>
      <c r="L1651" s="32"/>
      <c r="M1651" s="32"/>
      <c r="N1651" s="32"/>
      <c r="O1651" s="117"/>
      <c r="P1651" s="32"/>
      <c r="Q1651" s="32"/>
      <c r="R1651" s="32"/>
      <c r="S1651" s="32"/>
      <c r="T1651" s="32"/>
      <c r="U1651" s="32"/>
      <c r="V1651" s="32"/>
      <c r="W1651" s="32"/>
      <c r="X1651" s="32"/>
      <c r="Y1651" s="32"/>
      <c r="Z1651" s="32"/>
      <c r="AA1651" s="32"/>
      <c r="AB1651" s="32"/>
      <c r="AC1651" s="32"/>
      <c r="AD1651" s="32"/>
      <c r="AE1651" s="32"/>
      <c r="AF1651" s="32"/>
      <c r="AG1651" s="32"/>
      <c r="AH1651" s="32"/>
      <c r="AI1651" s="32"/>
      <c r="AJ1651" s="32"/>
      <c r="AK1651" s="32"/>
      <c r="AL1651" s="32"/>
      <c r="AM1651" s="32"/>
      <c r="AN1651" s="32"/>
      <c r="AO1651" s="32"/>
    </row>
    <row r="1652" spans="1:41" ht="12" customHeight="1">
      <c r="A1652" s="32"/>
      <c r="B1652" s="32"/>
      <c r="C1652" s="32"/>
      <c r="D1652" s="32"/>
      <c r="E1652" s="32"/>
      <c r="F1652" s="452"/>
      <c r="G1652" s="32"/>
      <c r="H1652" s="32"/>
      <c r="I1652" s="32"/>
      <c r="J1652" s="32"/>
      <c r="K1652" s="32"/>
      <c r="L1652" s="32"/>
      <c r="M1652" s="32"/>
      <c r="N1652" s="32"/>
      <c r="O1652" s="117"/>
      <c r="P1652" s="32"/>
      <c r="Q1652" s="32"/>
      <c r="R1652" s="32"/>
      <c r="S1652" s="32"/>
      <c r="T1652" s="32"/>
      <c r="U1652" s="32"/>
      <c r="V1652" s="32"/>
      <c r="W1652" s="32"/>
      <c r="X1652" s="32"/>
      <c r="Y1652" s="32"/>
      <c r="Z1652" s="32"/>
      <c r="AA1652" s="32"/>
      <c r="AB1652" s="32"/>
      <c r="AC1652" s="32"/>
      <c r="AD1652" s="32"/>
      <c r="AE1652" s="32"/>
      <c r="AF1652" s="32"/>
      <c r="AG1652" s="32"/>
      <c r="AH1652" s="32"/>
      <c r="AI1652" s="32"/>
      <c r="AJ1652" s="32"/>
      <c r="AK1652" s="32"/>
      <c r="AL1652" s="32"/>
      <c r="AM1652" s="32"/>
      <c r="AN1652" s="32"/>
      <c r="AO1652" s="32"/>
    </row>
    <row r="1653" spans="1:41" ht="12" customHeight="1">
      <c r="A1653" s="32"/>
      <c r="B1653" s="32"/>
      <c r="C1653" s="32"/>
      <c r="D1653" s="32"/>
      <c r="E1653" s="32"/>
      <c r="F1653" s="452"/>
      <c r="G1653" s="32"/>
      <c r="H1653" s="32"/>
      <c r="I1653" s="32"/>
      <c r="J1653" s="32"/>
      <c r="K1653" s="32"/>
      <c r="L1653" s="32"/>
      <c r="M1653" s="32"/>
      <c r="N1653" s="32"/>
      <c r="O1653" s="117"/>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c r="AO1653" s="32"/>
    </row>
    <row r="1654" spans="1:41" ht="12" customHeight="1">
      <c r="A1654" s="32"/>
      <c r="B1654" s="32"/>
      <c r="C1654" s="32"/>
      <c r="D1654" s="32"/>
      <c r="E1654" s="32"/>
      <c r="F1654" s="452"/>
      <c r="G1654" s="32"/>
      <c r="H1654" s="32"/>
      <c r="I1654" s="32"/>
      <c r="J1654" s="32"/>
      <c r="K1654" s="32"/>
      <c r="L1654" s="32"/>
      <c r="M1654" s="32"/>
      <c r="N1654" s="32"/>
      <c r="O1654" s="117"/>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c r="AO1654" s="32"/>
    </row>
    <row r="1655" spans="1:41" ht="12" customHeight="1">
      <c r="A1655" s="32"/>
      <c r="B1655" s="32"/>
      <c r="C1655" s="32"/>
      <c r="D1655" s="32"/>
      <c r="E1655" s="32"/>
      <c r="F1655" s="452"/>
      <c r="G1655" s="32"/>
      <c r="H1655" s="32"/>
      <c r="I1655" s="32"/>
      <c r="J1655" s="32"/>
      <c r="K1655" s="32"/>
      <c r="L1655" s="32"/>
      <c r="M1655" s="32"/>
      <c r="N1655" s="32"/>
      <c r="O1655" s="117"/>
      <c r="P1655" s="32"/>
      <c r="Q1655" s="32"/>
      <c r="R1655" s="32"/>
      <c r="S1655" s="32"/>
      <c r="T1655" s="32"/>
      <c r="U1655" s="32"/>
      <c r="V1655" s="32"/>
      <c r="W1655" s="32"/>
      <c r="X1655" s="32"/>
      <c r="Y1655" s="32"/>
      <c r="Z1655" s="32"/>
      <c r="AA1655" s="32"/>
      <c r="AB1655" s="32"/>
      <c r="AC1655" s="32"/>
      <c r="AD1655" s="32"/>
      <c r="AE1655" s="32"/>
      <c r="AF1655" s="32"/>
      <c r="AG1655" s="32"/>
      <c r="AH1655" s="32"/>
      <c r="AI1655" s="32"/>
      <c r="AJ1655" s="32"/>
      <c r="AK1655" s="32"/>
      <c r="AL1655" s="32"/>
      <c r="AM1655" s="32"/>
      <c r="AN1655" s="32"/>
      <c r="AO1655" s="32"/>
    </row>
    <row r="1656" spans="1:41" ht="12" customHeight="1">
      <c r="A1656" s="32"/>
      <c r="B1656" s="32"/>
      <c r="C1656" s="32"/>
      <c r="D1656" s="32"/>
      <c r="E1656" s="32"/>
      <c r="F1656" s="452"/>
      <c r="G1656" s="32"/>
      <c r="H1656" s="32"/>
      <c r="I1656" s="32"/>
      <c r="J1656" s="32"/>
      <c r="K1656" s="32"/>
      <c r="L1656" s="32"/>
      <c r="M1656" s="32"/>
      <c r="N1656" s="32"/>
      <c r="O1656" s="117"/>
      <c r="P1656" s="32"/>
      <c r="Q1656" s="32"/>
      <c r="R1656" s="32"/>
      <c r="S1656" s="32"/>
      <c r="T1656" s="32"/>
      <c r="U1656" s="32"/>
      <c r="V1656" s="32"/>
      <c r="W1656" s="32"/>
      <c r="X1656" s="32"/>
      <c r="Y1656" s="32"/>
      <c r="Z1656" s="32"/>
      <c r="AA1656" s="32"/>
      <c r="AB1656" s="32"/>
      <c r="AC1656" s="32"/>
      <c r="AD1656" s="32"/>
      <c r="AE1656" s="32"/>
      <c r="AF1656" s="32"/>
      <c r="AG1656" s="32"/>
      <c r="AH1656" s="32"/>
      <c r="AI1656" s="32"/>
      <c r="AJ1656" s="32"/>
      <c r="AK1656" s="32"/>
      <c r="AL1656" s="32"/>
      <c r="AM1656" s="32"/>
      <c r="AN1656" s="32"/>
      <c r="AO1656" s="32"/>
    </row>
    <row r="1657" spans="1:41" ht="12" customHeight="1">
      <c r="A1657" s="32"/>
      <c r="B1657" s="32"/>
      <c r="C1657" s="32"/>
      <c r="D1657" s="32"/>
      <c r="E1657" s="32"/>
      <c r="F1657" s="452"/>
      <c r="G1657" s="32"/>
      <c r="H1657" s="32"/>
      <c r="I1657" s="32"/>
      <c r="J1657" s="32"/>
      <c r="K1657" s="32"/>
      <c r="L1657" s="32"/>
      <c r="M1657" s="32"/>
      <c r="N1657" s="32"/>
      <c r="O1657" s="117"/>
      <c r="P1657" s="32"/>
      <c r="Q1657" s="32"/>
      <c r="R1657" s="32"/>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c r="AO1657" s="32"/>
    </row>
    <row r="1658" spans="1:41" ht="12" customHeight="1">
      <c r="A1658" s="32"/>
      <c r="B1658" s="32"/>
      <c r="C1658" s="32"/>
      <c r="D1658" s="32"/>
      <c r="E1658" s="32"/>
      <c r="F1658" s="452"/>
      <c r="G1658" s="32"/>
      <c r="H1658" s="32"/>
      <c r="I1658" s="32"/>
      <c r="J1658" s="32"/>
      <c r="K1658" s="32"/>
      <c r="L1658" s="32"/>
      <c r="M1658" s="32"/>
      <c r="N1658" s="32"/>
      <c r="O1658" s="117"/>
      <c r="P1658" s="32"/>
      <c r="Q1658" s="32"/>
      <c r="R1658" s="32"/>
      <c r="S1658" s="32"/>
      <c r="T1658" s="32"/>
      <c r="U1658" s="32"/>
      <c r="V1658" s="32"/>
      <c r="W1658" s="32"/>
      <c r="X1658" s="32"/>
      <c r="Y1658" s="32"/>
      <c r="Z1658" s="32"/>
      <c r="AA1658" s="32"/>
      <c r="AB1658" s="32"/>
      <c r="AC1658" s="32"/>
      <c r="AD1658" s="32"/>
      <c r="AE1658" s="32"/>
      <c r="AF1658" s="32"/>
      <c r="AG1658" s="32"/>
      <c r="AH1658" s="32"/>
      <c r="AI1658" s="32"/>
      <c r="AJ1658" s="32"/>
      <c r="AK1658" s="32"/>
      <c r="AL1658" s="32"/>
      <c r="AM1658" s="32"/>
      <c r="AN1658" s="32"/>
      <c r="AO1658" s="32"/>
    </row>
    <row r="1659" spans="1:41" ht="12" customHeight="1">
      <c r="A1659" s="32"/>
      <c r="B1659" s="32"/>
      <c r="C1659" s="32"/>
      <c r="D1659" s="32"/>
      <c r="E1659" s="32"/>
      <c r="F1659" s="452"/>
      <c r="G1659" s="32"/>
      <c r="H1659" s="32"/>
      <c r="I1659" s="32"/>
      <c r="J1659" s="32"/>
      <c r="K1659" s="32"/>
      <c r="L1659" s="32"/>
      <c r="M1659" s="32"/>
      <c r="N1659" s="32"/>
      <c r="O1659" s="117"/>
      <c r="P1659" s="32"/>
      <c r="Q1659" s="32"/>
      <c r="R1659" s="32"/>
      <c r="S1659" s="32"/>
      <c r="T1659" s="32"/>
      <c r="U1659" s="32"/>
      <c r="V1659" s="32"/>
      <c r="W1659" s="32"/>
      <c r="X1659" s="32"/>
      <c r="Y1659" s="32"/>
      <c r="Z1659" s="32"/>
      <c r="AA1659" s="32"/>
      <c r="AB1659" s="32"/>
      <c r="AC1659" s="32"/>
      <c r="AD1659" s="32"/>
      <c r="AE1659" s="32"/>
      <c r="AF1659" s="32"/>
      <c r="AG1659" s="32"/>
      <c r="AH1659" s="32"/>
      <c r="AI1659" s="32"/>
      <c r="AJ1659" s="32"/>
      <c r="AK1659" s="32"/>
      <c r="AL1659" s="32"/>
      <c r="AM1659" s="32"/>
      <c r="AN1659" s="32"/>
      <c r="AO1659" s="32"/>
    </row>
    <row r="1660" spans="1:41" ht="12" customHeight="1">
      <c r="A1660" s="32"/>
      <c r="B1660" s="32"/>
      <c r="C1660" s="32"/>
      <c r="D1660" s="32"/>
      <c r="E1660" s="32"/>
      <c r="F1660" s="452"/>
      <c r="G1660" s="32"/>
      <c r="H1660" s="32"/>
      <c r="I1660" s="32"/>
      <c r="J1660" s="32"/>
      <c r="K1660" s="32"/>
      <c r="L1660" s="32"/>
      <c r="M1660" s="32"/>
      <c r="N1660" s="32"/>
      <c r="O1660" s="117"/>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c r="AO1660" s="32"/>
    </row>
    <row r="1661" spans="1:41" ht="12" customHeight="1">
      <c r="A1661" s="32"/>
      <c r="B1661" s="32"/>
      <c r="C1661" s="32"/>
      <c r="D1661" s="32"/>
      <c r="E1661" s="32"/>
      <c r="F1661" s="452"/>
      <c r="G1661" s="32"/>
      <c r="H1661" s="32"/>
      <c r="I1661" s="32"/>
      <c r="J1661" s="32"/>
      <c r="K1661" s="32"/>
      <c r="L1661" s="32"/>
      <c r="M1661" s="32"/>
      <c r="N1661" s="32"/>
      <c r="O1661" s="117"/>
      <c r="P1661" s="32"/>
      <c r="Q1661" s="32"/>
      <c r="R1661" s="32"/>
      <c r="S1661" s="32"/>
      <c r="T1661" s="32"/>
      <c r="U1661" s="32"/>
      <c r="V1661" s="32"/>
      <c r="W1661" s="32"/>
      <c r="X1661" s="32"/>
      <c r="Y1661" s="32"/>
      <c r="Z1661" s="32"/>
      <c r="AA1661" s="32"/>
      <c r="AB1661" s="32"/>
      <c r="AC1661" s="32"/>
      <c r="AD1661" s="32"/>
      <c r="AE1661" s="32"/>
      <c r="AF1661" s="32"/>
      <c r="AG1661" s="32"/>
      <c r="AH1661" s="32"/>
      <c r="AI1661" s="32"/>
      <c r="AJ1661" s="32"/>
      <c r="AK1661" s="32"/>
      <c r="AL1661" s="32"/>
      <c r="AM1661" s="32"/>
      <c r="AN1661" s="32"/>
      <c r="AO1661" s="32"/>
    </row>
    <row r="1662" spans="1:41" ht="12" customHeight="1">
      <c r="A1662" s="32"/>
      <c r="B1662" s="32"/>
      <c r="C1662" s="32"/>
      <c r="D1662" s="32"/>
      <c r="E1662" s="32"/>
      <c r="F1662" s="452"/>
      <c r="G1662" s="32"/>
      <c r="H1662" s="32"/>
      <c r="I1662" s="32"/>
      <c r="J1662" s="32"/>
      <c r="K1662" s="32"/>
      <c r="L1662" s="32"/>
      <c r="M1662" s="32"/>
      <c r="N1662" s="32"/>
      <c r="O1662" s="117"/>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c r="AO1662" s="32"/>
    </row>
    <row r="1663" spans="1:41" ht="12" customHeight="1">
      <c r="A1663" s="32"/>
      <c r="B1663" s="32"/>
      <c r="C1663" s="32"/>
      <c r="D1663" s="32"/>
      <c r="E1663" s="32"/>
      <c r="F1663" s="452"/>
      <c r="G1663" s="32"/>
      <c r="H1663" s="32"/>
      <c r="I1663" s="32"/>
      <c r="J1663" s="32"/>
      <c r="K1663" s="32"/>
      <c r="L1663" s="32"/>
      <c r="M1663" s="32"/>
      <c r="N1663" s="32"/>
      <c r="O1663" s="117"/>
      <c r="P1663" s="32"/>
      <c r="Q1663" s="32"/>
      <c r="R1663" s="32"/>
      <c r="S1663" s="32"/>
      <c r="T1663" s="32"/>
      <c r="U1663" s="32"/>
      <c r="V1663" s="32"/>
      <c r="W1663" s="32"/>
      <c r="X1663" s="32"/>
      <c r="Y1663" s="32"/>
      <c r="Z1663" s="32"/>
      <c r="AA1663" s="32"/>
      <c r="AB1663" s="32"/>
      <c r="AC1663" s="32"/>
      <c r="AD1663" s="32"/>
      <c r="AE1663" s="32"/>
      <c r="AF1663" s="32"/>
      <c r="AG1663" s="32"/>
      <c r="AH1663" s="32"/>
      <c r="AI1663" s="32"/>
      <c r="AJ1663" s="32"/>
      <c r="AK1663" s="32"/>
      <c r="AL1663" s="32"/>
      <c r="AM1663" s="32"/>
      <c r="AN1663" s="32"/>
      <c r="AO1663" s="32"/>
    </row>
    <row r="1664" spans="1:41" ht="12" customHeight="1">
      <c r="A1664" s="32"/>
      <c r="B1664" s="32"/>
      <c r="C1664" s="32"/>
      <c r="D1664" s="32"/>
      <c r="E1664" s="32"/>
      <c r="F1664" s="452"/>
      <c r="G1664" s="32"/>
      <c r="H1664" s="32"/>
      <c r="I1664" s="32"/>
      <c r="J1664" s="32"/>
      <c r="K1664" s="32"/>
      <c r="L1664" s="32"/>
      <c r="M1664" s="32"/>
      <c r="N1664" s="32"/>
      <c r="O1664" s="117"/>
      <c r="P1664" s="32"/>
      <c r="Q1664" s="32"/>
      <c r="R1664" s="32"/>
      <c r="S1664" s="32"/>
      <c r="T1664" s="32"/>
      <c r="U1664" s="32"/>
      <c r="V1664" s="32"/>
      <c r="W1664" s="32"/>
      <c r="X1664" s="32"/>
      <c r="Y1664" s="32"/>
      <c r="Z1664" s="32"/>
      <c r="AA1664" s="32"/>
      <c r="AB1664" s="32"/>
      <c r="AC1664" s="32"/>
      <c r="AD1664" s="32"/>
      <c r="AE1664" s="32"/>
      <c r="AF1664" s="32"/>
      <c r="AG1664" s="32"/>
      <c r="AH1664" s="32"/>
      <c r="AI1664" s="32"/>
      <c r="AJ1664" s="32"/>
      <c r="AK1664" s="32"/>
      <c r="AL1664" s="32"/>
      <c r="AM1664" s="32"/>
      <c r="AN1664" s="32"/>
      <c r="AO1664" s="32"/>
    </row>
    <row r="1665" spans="1:41" ht="12" customHeight="1">
      <c r="A1665" s="32"/>
      <c r="B1665" s="32"/>
      <c r="C1665" s="32"/>
      <c r="D1665" s="32"/>
      <c r="E1665" s="32"/>
      <c r="F1665" s="452"/>
      <c r="G1665" s="32"/>
      <c r="H1665" s="32"/>
      <c r="I1665" s="32"/>
      <c r="J1665" s="32"/>
      <c r="K1665" s="32"/>
      <c r="L1665" s="32"/>
      <c r="M1665" s="32"/>
      <c r="N1665" s="32"/>
      <c r="O1665" s="117"/>
      <c r="P1665" s="32"/>
      <c r="Q1665" s="32"/>
      <c r="R1665" s="32"/>
      <c r="S1665" s="32"/>
      <c r="T1665" s="32"/>
      <c r="U1665" s="32"/>
      <c r="V1665" s="32"/>
      <c r="W1665" s="32"/>
      <c r="X1665" s="32"/>
      <c r="Y1665" s="32"/>
      <c r="Z1665" s="32"/>
      <c r="AA1665" s="32"/>
      <c r="AB1665" s="32"/>
      <c r="AC1665" s="32"/>
      <c r="AD1665" s="32"/>
      <c r="AE1665" s="32"/>
      <c r="AF1665" s="32"/>
      <c r="AG1665" s="32"/>
      <c r="AH1665" s="32"/>
      <c r="AI1665" s="32"/>
      <c r="AJ1665" s="32"/>
      <c r="AK1665" s="32"/>
      <c r="AL1665" s="32"/>
      <c r="AM1665" s="32"/>
      <c r="AN1665" s="32"/>
      <c r="AO1665" s="32"/>
    </row>
    <row r="1666" spans="1:41" ht="12" customHeight="1">
      <c r="A1666" s="32"/>
      <c r="B1666" s="32"/>
      <c r="C1666" s="32"/>
      <c r="D1666" s="32"/>
      <c r="E1666" s="32"/>
      <c r="F1666" s="452"/>
      <c r="G1666" s="32"/>
      <c r="H1666" s="32"/>
      <c r="I1666" s="32"/>
      <c r="J1666" s="32"/>
      <c r="K1666" s="32"/>
      <c r="L1666" s="32"/>
      <c r="M1666" s="32"/>
      <c r="N1666" s="32"/>
      <c r="O1666" s="117"/>
      <c r="P1666" s="32"/>
      <c r="Q1666" s="32"/>
      <c r="R1666" s="32"/>
      <c r="S1666" s="32"/>
      <c r="T1666" s="32"/>
      <c r="U1666" s="32"/>
      <c r="V1666" s="32"/>
      <c r="W1666" s="32"/>
      <c r="X1666" s="32"/>
      <c r="Y1666" s="32"/>
      <c r="Z1666" s="32"/>
      <c r="AA1666" s="32"/>
      <c r="AB1666" s="32"/>
      <c r="AC1666" s="32"/>
      <c r="AD1666" s="32"/>
      <c r="AE1666" s="32"/>
      <c r="AF1666" s="32"/>
      <c r="AG1666" s="32"/>
      <c r="AH1666" s="32"/>
      <c r="AI1666" s="32"/>
      <c r="AJ1666" s="32"/>
      <c r="AK1666" s="32"/>
      <c r="AL1666" s="32"/>
      <c r="AM1666" s="32"/>
      <c r="AN1666" s="32"/>
      <c r="AO1666" s="32"/>
    </row>
    <row r="1667" spans="1:41" ht="12" customHeight="1">
      <c r="A1667" s="32"/>
      <c r="B1667" s="32"/>
      <c r="C1667" s="32"/>
      <c r="D1667" s="32"/>
      <c r="E1667" s="32"/>
      <c r="F1667" s="452"/>
      <c r="G1667" s="32"/>
      <c r="H1667" s="32"/>
      <c r="I1667" s="32"/>
      <c r="J1667" s="32"/>
      <c r="K1667" s="32"/>
      <c r="L1667" s="32"/>
      <c r="M1667" s="32"/>
      <c r="N1667" s="32"/>
      <c r="O1667" s="117"/>
      <c r="P1667" s="32"/>
      <c r="Q1667" s="32"/>
      <c r="R1667" s="32"/>
      <c r="S1667" s="32"/>
      <c r="T1667" s="32"/>
      <c r="U1667" s="32"/>
      <c r="V1667" s="32"/>
      <c r="W1667" s="32"/>
      <c r="X1667" s="32"/>
      <c r="Y1667" s="32"/>
      <c r="Z1667" s="32"/>
      <c r="AA1667" s="32"/>
      <c r="AB1667" s="32"/>
      <c r="AC1667" s="32"/>
      <c r="AD1667" s="32"/>
      <c r="AE1667" s="32"/>
      <c r="AF1667" s="32"/>
      <c r="AG1667" s="32"/>
      <c r="AH1667" s="32"/>
      <c r="AI1667" s="32"/>
      <c r="AJ1667" s="32"/>
      <c r="AK1667" s="32"/>
      <c r="AL1667" s="32"/>
      <c r="AM1667" s="32"/>
      <c r="AN1667" s="32"/>
      <c r="AO1667" s="32"/>
    </row>
    <row r="1668" spans="1:41" ht="12" customHeight="1">
      <c r="A1668" s="32"/>
      <c r="B1668" s="32"/>
      <c r="C1668" s="32"/>
      <c r="D1668" s="32"/>
      <c r="E1668" s="32"/>
      <c r="F1668" s="452"/>
      <c r="G1668" s="32"/>
      <c r="H1668" s="32"/>
      <c r="I1668" s="32"/>
      <c r="J1668" s="32"/>
      <c r="K1668" s="32"/>
      <c r="L1668" s="32"/>
      <c r="M1668" s="32"/>
      <c r="N1668" s="32"/>
      <c r="O1668" s="117"/>
      <c r="P1668" s="32"/>
      <c r="Q1668" s="32"/>
      <c r="R1668" s="32"/>
      <c r="S1668" s="32"/>
      <c r="T1668" s="32"/>
      <c r="U1668" s="32"/>
      <c r="V1668" s="32"/>
      <c r="W1668" s="32"/>
      <c r="X1668" s="32"/>
      <c r="Y1668" s="32"/>
      <c r="Z1668" s="32"/>
      <c r="AA1668" s="32"/>
      <c r="AB1668" s="32"/>
      <c r="AC1668" s="32"/>
      <c r="AD1668" s="32"/>
      <c r="AE1668" s="32"/>
      <c r="AF1668" s="32"/>
      <c r="AG1668" s="32"/>
      <c r="AH1668" s="32"/>
      <c r="AI1668" s="32"/>
      <c r="AJ1668" s="32"/>
      <c r="AK1668" s="32"/>
      <c r="AL1668" s="32"/>
      <c r="AM1668" s="32"/>
      <c r="AN1668" s="32"/>
      <c r="AO1668" s="32"/>
    </row>
    <row r="1669" spans="1:41" ht="12" customHeight="1">
      <c r="A1669" s="32"/>
      <c r="B1669" s="32"/>
      <c r="C1669" s="32"/>
      <c r="D1669" s="32"/>
      <c r="E1669" s="32"/>
      <c r="F1669" s="452"/>
      <c r="G1669" s="32"/>
      <c r="H1669" s="32"/>
      <c r="I1669" s="32"/>
      <c r="J1669" s="32"/>
      <c r="K1669" s="32"/>
      <c r="L1669" s="32"/>
      <c r="M1669" s="32"/>
      <c r="N1669" s="32"/>
      <c r="O1669" s="117"/>
      <c r="P1669" s="32"/>
      <c r="Q1669" s="32"/>
      <c r="R1669" s="32"/>
      <c r="S1669" s="32"/>
      <c r="T1669" s="32"/>
      <c r="U1669" s="32"/>
      <c r="V1669" s="32"/>
      <c r="W1669" s="32"/>
      <c r="X1669" s="32"/>
      <c r="Y1669" s="32"/>
      <c r="Z1669" s="32"/>
      <c r="AA1669" s="32"/>
      <c r="AB1669" s="32"/>
      <c r="AC1669" s="32"/>
      <c r="AD1669" s="32"/>
      <c r="AE1669" s="32"/>
      <c r="AF1669" s="32"/>
      <c r="AG1669" s="32"/>
      <c r="AH1669" s="32"/>
      <c r="AI1669" s="32"/>
      <c r="AJ1669" s="32"/>
      <c r="AK1669" s="32"/>
      <c r="AL1669" s="32"/>
      <c r="AM1669" s="32"/>
      <c r="AN1669" s="32"/>
      <c r="AO1669" s="32"/>
    </row>
    <row r="1670" spans="1:41" ht="12" customHeight="1">
      <c r="A1670" s="32"/>
      <c r="B1670" s="32"/>
      <c r="C1670" s="32"/>
      <c r="D1670" s="32"/>
      <c r="E1670" s="32"/>
      <c r="F1670" s="452"/>
      <c r="G1670" s="32"/>
      <c r="H1670" s="32"/>
      <c r="I1670" s="32"/>
      <c r="J1670" s="32"/>
      <c r="K1670" s="32"/>
      <c r="L1670" s="32"/>
      <c r="M1670" s="32"/>
      <c r="N1670" s="32"/>
      <c r="O1670" s="117"/>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c r="AO1670" s="32"/>
    </row>
    <row r="1671" spans="1:41" ht="12" customHeight="1">
      <c r="A1671" s="32"/>
      <c r="B1671" s="32"/>
      <c r="C1671" s="32"/>
      <c r="D1671" s="32"/>
      <c r="E1671" s="32"/>
      <c r="F1671" s="452"/>
      <c r="G1671" s="32"/>
      <c r="H1671" s="32"/>
      <c r="I1671" s="32"/>
      <c r="J1671" s="32"/>
      <c r="K1671" s="32"/>
      <c r="L1671" s="32"/>
      <c r="M1671" s="32"/>
      <c r="N1671" s="32"/>
      <c r="O1671" s="117"/>
      <c r="P1671" s="32"/>
      <c r="Q1671" s="32"/>
      <c r="R1671" s="32"/>
      <c r="S1671" s="32"/>
      <c r="T1671" s="32"/>
      <c r="U1671" s="32"/>
      <c r="V1671" s="32"/>
      <c r="W1671" s="32"/>
      <c r="X1671" s="32"/>
      <c r="Y1671" s="32"/>
      <c r="Z1671" s="32"/>
      <c r="AA1671" s="32"/>
      <c r="AB1671" s="32"/>
      <c r="AC1671" s="32"/>
      <c r="AD1671" s="32"/>
      <c r="AE1671" s="32"/>
      <c r="AF1671" s="32"/>
      <c r="AG1671" s="32"/>
      <c r="AH1671" s="32"/>
      <c r="AI1671" s="32"/>
      <c r="AJ1671" s="32"/>
      <c r="AK1671" s="32"/>
      <c r="AL1671" s="32"/>
      <c r="AM1671" s="32"/>
      <c r="AN1671" s="32"/>
      <c r="AO1671" s="32"/>
    </row>
    <row r="1672" spans="1:41" ht="12" customHeight="1">
      <c r="A1672" s="32"/>
      <c r="B1672" s="32"/>
      <c r="C1672" s="32"/>
      <c r="D1672" s="32"/>
      <c r="E1672" s="32"/>
      <c r="F1672" s="452"/>
      <c r="G1672" s="32"/>
      <c r="H1672" s="32"/>
      <c r="I1672" s="32"/>
      <c r="J1672" s="32"/>
      <c r="K1672" s="32"/>
      <c r="L1672" s="32"/>
      <c r="M1672" s="32"/>
      <c r="N1672" s="32"/>
      <c r="O1672" s="117"/>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c r="AO1672" s="32"/>
    </row>
    <row r="1673" spans="1:41" ht="12" customHeight="1">
      <c r="A1673" s="32"/>
      <c r="B1673" s="32"/>
      <c r="C1673" s="32"/>
      <c r="D1673" s="32"/>
      <c r="E1673" s="32"/>
      <c r="F1673" s="452"/>
      <c r="G1673" s="32"/>
      <c r="H1673" s="32"/>
      <c r="I1673" s="32"/>
      <c r="J1673" s="32"/>
      <c r="K1673" s="32"/>
      <c r="L1673" s="32"/>
      <c r="M1673" s="32"/>
      <c r="N1673" s="32"/>
      <c r="O1673" s="117"/>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c r="AO1673" s="32"/>
    </row>
    <row r="1674" spans="1:41" ht="12" customHeight="1">
      <c r="A1674" s="32"/>
      <c r="B1674" s="32"/>
      <c r="C1674" s="32"/>
      <c r="D1674" s="32"/>
      <c r="E1674" s="32"/>
      <c r="F1674" s="452"/>
      <c r="G1674" s="32"/>
      <c r="H1674" s="32"/>
      <c r="I1674" s="32"/>
      <c r="J1674" s="32"/>
      <c r="K1674" s="32"/>
      <c r="L1674" s="32"/>
      <c r="M1674" s="32"/>
      <c r="N1674" s="32"/>
      <c r="O1674" s="117"/>
      <c r="P1674" s="32"/>
      <c r="Q1674" s="32"/>
      <c r="R1674" s="32"/>
      <c r="S1674" s="32"/>
      <c r="T1674" s="32"/>
      <c r="U1674" s="32"/>
      <c r="V1674" s="32"/>
      <c r="W1674" s="32"/>
      <c r="X1674" s="32"/>
      <c r="Y1674" s="32"/>
      <c r="Z1674" s="32"/>
      <c r="AA1674" s="32"/>
      <c r="AB1674" s="32"/>
      <c r="AC1674" s="32"/>
      <c r="AD1674" s="32"/>
      <c r="AE1674" s="32"/>
      <c r="AF1674" s="32"/>
      <c r="AG1674" s="32"/>
      <c r="AH1674" s="32"/>
      <c r="AI1674" s="32"/>
      <c r="AJ1674" s="32"/>
      <c r="AK1674" s="32"/>
      <c r="AL1674" s="32"/>
      <c r="AM1674" s="32"/>
      <c r="AN1674" s="32"/>
      <c r="AO1674" s="32"/>
    </row>
    <row r="1675" spans="1:41" ht="12" customHeight="1">
      <c r="A1675" s="32"/>
      <c r="B1675" s="32"/>
      <c r="C1675" s="32"/>
      <c r="D1675" s="32"/>
      <c r="E1675" s="32"/>
      <c r="F1675" s="452"/>
      <c r="G1675" s="32"/>
      <c r="H1675" s="32"/>
      <c r="I1675" s="32"/>
      <c r="J1675" s="32"/>
      <c r="K1675" s="32"/>
      <c r="L1675" s="32"/>
      <c r="M1675" s="32"/>
      <c r="N1675" s="32"/>
      <c r="O1675" s="117"/>
      <c r="P1675" s="32"/>
      <c r="Q1675" s="32"/>
      <c r="R1675" s="32"/>
      <c r="S1675" s="32"/>
      <c r="T1675" s="32"/>
      <c r="U1675" s="32"/>
      <c r="V1675" s="32"/>
      <c r="W1675" s="32"/>
      <c r="X1675" s="32"/>
      <c r="Y1675" s="32"/>
      <c r="Z1675" s="32"/>
      <c r="AA1675" s="32"/>
      <c r="AB1675" s="32"/>
      <c r="AC1675" s="32"/>
      <c r="AD1675" s="32"/>
      <c r="AE1675" s="32"/>
      <c r="AF1675" s="32"/>
      <c r="AG1675" s="32"/>
      <c r="AH1675" s="32"/>
      <c r="AI1675" s="32"/>
      <c r="AJ1675" s="32"/>
      <c r="AK1675" s="32"/>
      <c r="AL1675" s="32"/>
      <c r="AM1675" s="32"/>
      <c r="AN1675" s="32"/>
      <c r="AO1675" s="32"/>
    </row>
    <row r="1676" spans="1:41" ht="12" customHeight="1">
      <c r="A1676" s="32"/>
      <c r="B1676" s="32"/>
      <c r="C1676" s="32"/>
      <c r="D1676" s="32"/>
      <c r="E1676" s="32"/>
      <c r="F1676" s="452"/>
      <c r="G1676" s="32"/>
      <c r="H1676" s="32"/>
      <c r="I1676" s="32"/>
      <c r="J1676" s="32"/>
      <c r="K1676" s="32"/>
      <c r="L1676" s="32"/>
      <c r="M1676" s="32"/>
      <c r="N1676" s="32"/>
      <c r="O1676" s="117"/>
      <c r="P1676" s="32"/>
      <c r="Q1676" s="32"/>
      <c r="R1676" s="32"/>
      <c r="S1676" s="32"/>
      <c r="T1676" s="32"/>
      <c r="U1676" s="32"/>
      <c r="V1676" s="32"/>
      <c r="W1676" s="32"/>
      <c r="X1676" s="32"/>
      <c r="Y1676" s="32"/>
      <c r="Z1676" s="32"/>
      <c r="AA1676" s="32"/>
      <c r="AB1676" s="32"/>
      <c r="AC1676" s="32"/>
      <c r="AD1676" s="32"/>
      <c r="AE1676" s="32"/>
      <c r="AF1676" s="32"/>
      <c r="AG1676" s="32"/>
      <c r="AH1676" s="32"/>
      <c r="AI1676" s="32"/>
      <c r="AJ1676" s="32"/>
      <c r="AK1676" s="32"/>
      <c r="AL1676" s="32"/>
      <c r="AM1676" s="32"/>
      <c r="AN1676" s="32"/>
      <c r="AO1676" s="32"/>
    </row>
    <row r="1677" spans="1:41" ht="12" customHeight="1">
      <c r="A1677" s="32"/>
      <c r="B1677" s="32"/>
      <c r="C1677" s="32"/>
      <c r="D1677" s="32"/>
      <c r="E1677" s="32"/>
      <c r="F1677" s="452"/>
      <c r="G1677" s="32"/>
      <c r="H1677" s="32"/>
      <c r="I1677" s="32"/>
      <c r="J1677" s="32"/>
      <c r="K1677" s="32"/>
      <c r="L1677" s="32"/>
      <c r="M1677" s="32"/>
      <c r="N1677" s="32"/>
      <c r="O1677" s="117"/>
      <c r="P1677" s="32"/>
      <c r="Q1677" s="32"/>
      <c r="R1677" s="32"/>
      <c r="S1677" s="32"/>
      <c r="T1677" s="32"/>
      <c r="U1677" s="32"/>
      <c r="V1677" s="32"/>
      <c r="W1677" s="32"/>
      <c r="X1677" s="32"/>
      <c r="Y1677" s="32"/>
      <c r="Z1677" s="32"/>
      <c r="AA1677" s="32"/>
      <c r="AB1677" s="32"/>
      <c r="AC1677" s="32"/>
      <c r="AD1677" s="32"/>
      <c r="AE1677" s="32"/>
      <c r="AF1677" s="32"/>
      <c r="AG1677" s="32"/>
      <c r="AH1677" s="32"/>
      <c r="AI1677" s="32"/>
      <c r="AJ1677" s="32"/>
      <c r="AK1677" s="32"/>
      <c r="AL1677" s="32"/>
      <c r="AM1677" s="32"/>
      <c r="AN1677" s="32"/>
      <c r="AO1677" s="32"/>
    </row>
  </sheetData>
  <sheetProtection algorithmName="SHA-512" hashValue="a8dKr/5kBbqTu1sp8w90hBzXgHKaZbJ89EduRWA7h0OKgSm66+/6Rk50iBt0mwW3IvALMB5YeCl0McpDUNxaAA==" saltValue="5oJJJrAhc6+BuP6UYWoDtw==" spinCount="100000" sheet="1" objects="1" scenarios="1"/>
  <customSheetViews>
    <customSheetView guid="{93D694A3-6696-4923-AD26-2B395EB303DB}" scale="90" showGridLines="0" fitToPage="1" hiddenColumns="1">
      <pane ySplit="1" topLeftCell="A1229" activePane="bottomLeft" state="frozen"/>
      <selection pane="bottomLeft" activeCell="F1230" sqref="F1230"/>
      <pageMargins left="0.7" right="0.7" top="0.75" bottom="0.75" header="0" footer="0"/>
      <pageSetup fitToHeight="0" orientation="landscape" r:id="rId1"/>
    </customSheetView>
    <customSheetView guid="{E56CFA07-B62D-4672-9EDE-094AE1102D0C}" scale="90" showGridLines="0" fitToPage="1" hiddenColumns="1">
      <pane ySplit="1" topLeftCell="A1229" activePane="bottomLeft" state="frozen"/>
      <selection pane="bottomLeft" activeCell="F1230" sqref="F1230"/>
      <pageMargins left="0.7" right="0.7" top="0.75" bottom="0.75" header="0" footer="0"/>
      <pageSetup fitToHeight="0" orientation="landscape" r:id="rId2"/>
    </customSheetView>
    <customSheetView guid="{F914A013-5798-4B89-B98F-51F0CA86D906}" scale="90" showGridLines="0" fitToPage="1" hiddenColumns="1">
      <pane ySplit="1" topLeftCell="A80" activePane="bottomLeft" state="frozen"/>
      <selection pane="bottomLeft" activeCell="A87" sqref="A87:XFD87"/>
      <pageMargins left="0.7" right="0.7" top="0.75" bottom="0.75" header="0" footer="0"/>
      <pageSetup fitToHeight="0" orientation="landscape" r:id="rId3"/>
    </customSheetView>
    <customSheetView guid="{80DBB23A-788A-4876-A46F-C8CD77F4CEEC}" showGridLines="0" fitToPage="1">
      <pane ySplit="1" topLeftCell="A510" activePane="bottomLeft" state="frozen"/>
      <selection pane="bottomLeft" activeCell="A787" sqref="A787:XFD787"/>
      <pageMargins left="0.7" right="0.7" top="0.75" bottom="0.75" header="0" footer="0"/>
      <pageSetup fitToHeight="0" orientation="landscape"/>
    </customSheetView>
    <customSheetView guid="{098C2836-98E6-4DE4-B9F1-621F79971121}" showGridLines="0" fitToPage="1" hiddenColumns="1">
      <pane ySplit="1" topLeftCell="A1093" activePane="bottomLeft" state="frozen"/>
      <selection pane="bottomLeft" activeCell="J1224" sqref="J1224:M1224"/>
      <pageMargins left="0.7" right="0.7" top="0.75" bottom="0.75" header="0" footer="0"/>
      <pageSetup fitToHeight="0" orientation="landscape"/>
    </customSheetView>
    <customSheetView guid="{FB8FBA87-37E8-4FC2-B783-5AECFD22DC45}" showGridLines="0" fitToPage="1" hiddenColumns="1">
      <pane ySplit="1" topLeftCell="A111" activePane="bottomLeft" state="frozen"/>
      <selection pane="bottomLeft" activeCell="G22" sqref="F22:G22"/>
      <pageMargins left="0.7" right="0.7" top="0.75" bottom="0.75" header="0" footer="0"/>
      <pageSetup fitToHeight="0" orientation="landscape" r:id="rId4"/>
    </customSheetView>
  </customSheetViews>
  <mergeCells count="246">
    <mergeCell ref="O908:P908"/>
    <mergeCell ref="O910:P910"/>
    <mergeCell ref="G855:H855"/>
    <mergeCell ref="I855:J855"/>
    <mergeCell ref="G856:H856"/>
    <mergeCell ref="I856:J856"/>
    <mergeCell ref="B909:C909"/>
    <mergeCell ref="B911:C911"/>
    <mergeCell ref="B870:N870"/>
    <mergeCell ref="B875:N875"/>
    <mergeCell ref="C860:E860"/>
    <mergeCell ref="G860:N860"/>
    <mergeCell ref="C861:E861"/>
    <mergeCell ref="G861:N861"/>
    <mergeCell ref="B1001:N1001"/>
    <mergeCell ref="B1002:N1002"/>
    <mergeCell ref="B1003:N1003"/>
    <mergeCell ref="G983:J983"/>
    <mergeCell ref="H8:J8"/>
    <mergeCell ref="K8:M8"/>
    <mergeCell ref="B912:C912"/>
    <mergeCell ref="B916:C916"/>
    <mergeCell ref="B917:C917"/>
    <mergeCell ref="G903:J903"/>
    <mergeCell ref="K903:N903"/>
    <mergeCell ref="B908:C908"/>
    <mergeCell ref="B761:C761"/>
    <mergeCell ref="B765:C765"/>
    <mergeCell ref="G788:J788"/>
    <mergeCell ref="K788:N788"/>
    <mergeCell ref="K983:N983"/>
    <mergeCell ref="B808:N808"/>
    <mergeCell ref="B812:N812"/>
    <mergeCell ref="G817:J817"/>
    <mergeCell ref="K817:N817"/>
    <mergeCell ref="B822:C822"/>
    <mergeCell ref="G921:J921"/>
    <mergeCell ref="K921:N921"/>
    <mergeCell ref="B1068:N1068"/>
    <mergeCell ref="B1070:N1070"/>
    <mergeCell ref="G1075:J1075"/>
    <mergeCell ref="E1096:G1096"/>
    <mergeCell ref="E1097:G1097"/>
    <mergeCell ref="B1072:N1072"/>
    <mergeCell ref="G1026:J1026"/>
    <mergeCell ref="K1026:N1026"/>
    <mergeCell ref="G1053:J1053"/>
    <mergeCell ref="K1053:N1053"/>
    <mergeCell ref="B1099:N1099"/>
    <mergeCell ref="G1179:J1179"/>
    <mergeCell ref="K1179:N1179"/>
    <mergeCell ref="K1075:N1075"/>
    <mergeCell ref="B1087:N1087"/>
    <mergeCell ref="B1089:N1089"/>
    <mergeCell ref="G1093:H1093"/>
    <mergeCell ref="I1093:M1093"/>
    <mergeCell ref="E1094:G1094"/>
    <mergeCell ref="E1095:G1095"/>
    <mergeCell ref="O916:P916"/>
    <mergeCell ref="O917:P917"/>
    <mergeCell ref="G827:J827"/>
    <mergeCell ref="K827:N827"/>
    <mergeCell ref="B833:C833"/>
    <mergeCell ref="B842:N842"/>
    <mergeCell ref="B844:N844"/>
    <mergeCell ref="G848:H848"/>
    <mergeCell ref="I848:J848"/>
    <mergeCell ref="K848:L848"/>
    <mergeCell ref="M848:N848"/>
    <mergeCell ref="G850:H850"/>
    <mergeCell ref="I850:J850"/>
    <mergeCell ref="G851:H851"/>
    <mergeCell ref="I851:J851"/>
    <mergeCell ref="I852:J852"/>
    <mergeCell ref="G852:H852"/>
    <mergeCell ref="G854:H854"/>
    <mergeCell ref="G867:H867"/>
    <mergeCell ref="I867:J867"/>
    <mergeCell ref="G868:H868"/>
    <mergeCell ref="I868:J868"/>
    <mergeCell ref="O906:P906"/>
    <mergeCell ref="O907:P907"/>
    <mergeCell ref="G946:J946"/>
    <mergeCell ref="K946:N946"/>
    <mergeCell ref="G969:J969"/>
    <mergeCell ref="K969:N969"/>
    <mergeCell ref="K654:N654"/>
    <mergeCell ref="B658:C658"/>
    <mergeCell ref="B662:C662"/>
    <mergeCell ref="G654:J654"/>
    <mergeCell ref="G672:J672"/>
    <mergeCell ref="K672:N672"/>
    <mergeCell ref="K688:N688"/>
    <mergeCell ref="I854:J854"/>
    <mergeCell ref="B692:C692"/>
    <mergeCell ref="B696:C696"/>
    <mergeCell ref="G708:J708"/>
    <mergeCell ref="K708:N708"/>
    <mergeCell ref="B712:C712"/>
    <mergeCell ref="G724:J724"/>
    <mergeCell ref="K724:N724"/>
    <mergeCell ref="G799:J799"/>
    <mergeCell ref="K799:N799"/>
    <mergeCell ref="B791:C791"/>
    <mergeCell ref="K741:N741"/>
    <mergeCell ref="B745:C745"/>
    <mergeCell ref="B749:C749"/>
    <mergeCell ref="G757:J757"/>
    <mergeCell ref="K757:N757"/>
    <mergeCell ref="D502:E502"/>
    <mergeCell ref="D503:E503"/>
    <mergeCell ref="B532:N532"/>
    <mergeCell ref="B534:N534"/>
    <mergeCell ref="E544:G544"/>
    <mergeCell ref="E545:G545"/>
    <mergeCell ref="K638:N638"/>
    <mergeCell ref="B642:C642"/>
    <mergeCell ref="B646:C646"/>
    <mergeCell ref="G638:J638"/>
    <mergeCell ref="D498:E498"/>
    <mergeCell ref="B716:C716"/>
    <mergeCell ref="B728:C728"/>
    <mergeCell ref="B732:C732"/>
    <mergeCell ref="B676:C676"/>
    <mergeCell ref="B680:C680"/>
    <mergeCell ref="G741:J741"/>
    <mergeCell ref="G688:J688"/>
    <mergeCell ref="E546:G546"/>
    <mergeCell ref="E547:G547"/>
    <mergeCell ref="E548:G548"/>
    <mergeCell ref="E549:G549"/>
    <mergeCell ref="E550:G550"/>
    <mergeCell ref="B552:N552"/>
    <mergeCell ref="G538:H538"/>
    <mergeCell ref="I538:M538"/>
    <mergeCell ref="E539:G539"/>
    <mergeCell ref="E540:G540"/>
    <mergeCell ref="E541:G541"/>
    <mergeCell ref="E542:G542"/>
    <mergeCell ref="E543:G543"/>
    <mergeCell ref="D499:E499"/>
    <mergeCell ref="D500:E500"/>
    <mergeCell ref="D501:E501"/>
    <mergeCell ref="D489:E489"/>
    <mergeCell ref="D490:E490"/>
    <mergeCell ref="D491:E491"/>
    <mergeCell ref="D492:E492"/>
    <mergeCell ref="D493:E493"/>
    <mergeCell ref="D494:E494"/>
    <mergeCell ref="D495:E495"/>
    <mergeCell ref="D496:E496"/>
    <mergeCell ref="D497:E497"/>
    <mergeCell ref="J383:N383"/>
    <mergeCell ref="K420:N420"/>
    <mergeCell ref="G420:J420"/>
    <mergeCell ref="G444:J444"/>
    <mergeCell ref="K444:N444"/>
    <mergeCell ref="B449:E449"/>
    <mergeCell ref="B450:E450"/>
    <mergeCell ref="D487:E487"/>
    <mergeCell ref="D488:E488"/>
    <mergeCell ref="D314:E314"/>
    <mergeCell ref="D315:E315"/>
    <mergeCell ref="D316:E316"/>
    <mergeCell ref="D317:E317"/>
    <mergeCell ref="D318:E318"/>
    <mergeCell ref="K326:N326"/>
    <mergeCell ref="G326:J326"/>
    <mergeCell ref="B349:D349"/>
    <mergeCell ref="B377:N377"/>
    <mergeCell ref="B179:C179"/>
    <mergeCell ref="O305:P305"/>
    <mergeCell ref="O306:P306"/>
    <mergeCell ref="G310:J310"/>
    <mergeCell ref="K310:N310"/>
    <mergeCell ref="G286:J286"/>
    <mergeCell ref="K286:N286"/>
    <mergeCell ref="B305:C305"/>
    <mergeCell ref="B306:C306"/>
    <mergeCell ref="G255:J255"/>
    <mergeCell ref="K255:N255"/>
    <mergeCell ref="B193:C193"/>
    <mergeCell ref="B197:C197"/>
    <mergeCell ref="K206:N206"/>
    <mergeCell ref="B210:C210"/>
    <mergeCell ref="B214:C214"/>
    <mergeCell ref="G206:J206"/>
    <mergeCell ref="G227:J227"/>
    <mergeCell ref="K227:N227"/>
    <mergeCell ref="G17:J17"/>
    <mergeCell ref="K17:N17"/>
    <mergeCell ref="G36:J36"/>
    <mergeCell ref="K36:N36"/>
    <mergeCell ref="G50:J50"/>
    <mergeCell ref="K50:N50"/>
    <mergeCell ref="B54:C54"/>
    <mergeCell ref="B58:C58"/>
    <mergeCell ref="K66:N66"/>
    <mergeCell ref="B70:C70"/>
    <mergeCell ref="B74:C74"/>
    <mergeCell ref="G66:J66"/>
    <mergeCell ref="G83:J83"/>
    <mergeCell ref="K83:N83"/>
    <mergeCell ref="B87:C87"/>
    <mergeCell ref="B91:C91"/>
    <mergeCell ref="G99:J99"/>
    <mergeCell ref="G189:J189"/>
    <mergeCell ref="K189:N189"/>
    <mergeCell ref="K99:N99"/>
    <mergeCell ref="B103:C103"/>
    <mergeCell ref="B107:C107"/>
    <mergeCell ref="G120:J120"/>
    <mergeCell ref="K120:N120"/>
    <mergeCell ref="G141:J141"/>
    <mergeCell ref="K141:N141"/>
    <mergeCell ref="K155:N155"/>
    <mergeCell ref="G155:J155"/>
    <mergeCell ref="B159:C159"/>
    <mergeCell ref="B163:C163"/>
    <mergeCell ref="G171:J171"/>
    <mergeCell ref="K171:N171"/>
    <mergeCell ref="B175:C175"/>
    <mergeCell ref="G311:J311"/>
    <mergeCell ref="K311:N311"/>
    <mergeCell ref="G862:H862"/>
    <mergeCell ref="I862:J862"/>
    <mergeCell ref="G863:H863"/>
    <mergeCell ref="I863:J863"/>
    <mergeCell ref="G864:H864"/>
    <mergeCell ref="I864:J864"/>
    <mergeCell ref="G866:H866"/>
    <mergeCell ref="I866:J866"/>
    <mergeCell ref="G345:J345"/>
    <mergeCell ref="K345:N345"/>
    <mergeCell ref="B473:N473"/>
    <mergeCell ref="B474:N474"/>
    <mergeCell ref="C481:E481"/>
    <mergeCell ref="C482:C483"/>
    <mergeCell ref="D482:E483"/>
    <mergeCell ref="G482:J482"/>
    <mergeCell ref="K482:N482"/>
    <mergeCell ref="D484:E484"/>
    <mergeCell ref="D485:E485"/>
    <mergeCell ref="D486:E486"/>
    <mergeCell ref="D312:E312"/>
    <mergeCell ref="D313:E313"/>
  </mergeCells>
  <hyperlinks>
    <hyperlink ref="O35" r:id="rId5"/>
    <hyperlink ref="O140" r:id="rId6"/>
    <hyperlink ref="B1022" location="'1. SOFP '!B18" display="Return to SOFP"/>
    <hyperlink ref="B1189" location="'1. SOFP '!B20" display="Return to SOFP"/>
    <hyperlink ref="B1174" location="'1. SOFP '!B22" display="Return to SOFP"/>
    <hyperlink ref="C231" location="'1. SOFP '!B14" display="Return to SOFP"/>
    <hyperlink ref="C234" location="'1. SOFP '!B28" display="Return to SOFP"/>
    <hyperlink ref="D268" location="'1. SOFP '!B29" display="Return to SOFP"/>
    <hyperlink ref="D269" location="'1. SOFP '!B15" display="Return to SOFP"/>
    <hyperlink ref="C457" location="'1. SOFP '!B16" display="Return to SOFP"/>
    <hyperlink ref="C458" location="'1. SOFP '!B31" display="Return to SOFP"/>
    <hyperlink ref="C1033" location="'1. SOFP '!B19" display="Return to SOFP"/>
    <hyperlink ref="C1034" location="'1. SOFP '!B31" display="Return to SOFP"/>
    <hyperlink ref="C1201" location="'1. SOFP '!B35" display="Return to SOFP"/>
    <hyperlink ref="C1204" location="'1. SOFP '!B56" display="Return to SOFP"/>
    <hyperlink ref="B1196" location="'1. SOFP '!B54" display="Return to SOFP"/>
    <hyperlink ref="B796" location="'1. SOFP '!B56" display="Return to SOFP"/>
    <hyperlink ref="B1216" location="'2. Fin performance'!B41" display="Return to Fin Performance"/>
    <hyperlink ref="C793" location="'1. SOFP '!B17" display="Return to SOFP"/>
    <hyperlink ref="B966" location="'1. SOFP '!B17" display="Return to SOFP"/>
    <hyperlink ref="C1205" location="'1. SOFP '!B68" display="Return to SOFP"/>
    <hyperlink ref="C1200" location="'1. SOFP '!B21" display="Return to SOFP"/>
  </hyperlinks>
  <pageMargins left="0.7" right="0.7" top="0.75" bottom="0.75" header="0" footer="0"/>
  <pageSetup fitToHeight="0" orientation="landscape" r:id="rId7"/>
  <ignoredErrors>
    <ignoredError sqref="M39:M42 M144 M145:M147 M259:M261 M263:M269 M305:M306 M314:M317 M449:M452 M486:M503 M791:M792 M795 M1078:M1080" unlockedFormula="1"/>
    <ignoredError sqref="M262" formula="1" unlockedFormula="1"/>
    <ignoredError sqref="M293 M296" formula="1"/>
  </ignoredErrors>
  <legacyDrawing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C1124"/>
  <sheetViews>
    <sheetView showGridLines="0" zoomScale="90" zoomScaleNormal="90" workbookViewId="0">
      <pane ySplit="1" topLeftCell="A2" activePane="bottomLeft" state="frozen"/>
      <selection pane="bottomLeft" activeCell="N8" sqref="N8"/>
    </sheetView>
  </sheetViews>
  <sheetFormatPr defaultColWidth="14.42578125" defaultRowHeight="15" customHeight="1"/>
  <cols>
    <col min="1" max="1" width="4" customWidth="1"/>
    <col min="2" max="2" width="18" customWidth="1"/>
    <col min="3" max="3" width="6.85546875" customWidth="1"/>
    <col min="4" max="4" width="12.140625" customWidth="1"/>
    <col min="5" max="5" width="14.7109375" customWidth="1"/>
    <col min="6" max="14" width="19.5703125" customWidth="1"/>
    <col min="15" max="15" width="47.140625" hidden="1" customWidth="1"/>
    <col min="16" max="16" width="37" hidden="1" customWidth="1"/>
    <col min="17" max="17" width="9.140625" hidden="1" customWidth="1"/>
    <col min="18" max="18" width="12.42578125" hidden="1" customWidth="1"/>
    <col min="19" max="19" width="9.140625" hidden="1" customWidth="1"/>
    <col min="20" max="22" width="9.140625" customWidth="1"/>
    <col min="23" max="29" width="8.7109375" customWidth="1"/>
  </cols>
  <sheetData>
    <row r="1" spans="1:29" ht="15.75" customHeight="1">
      <c r="A1" s="28" t="s">
        <v>302</v>
      </c>
      <c r="B1" s="29"/>
      <c r="C1" s="29"/>
      <c r="D1" s="29"/>
      <c r="E1" s="29"/>
      <c r="F1" s="30"/>
      <c r="G1" s="30"/>
      <c r="H1" s="30"/>
      <c r="I1" s="30"/>
      <c r="J1" s="30"/>
      <c r="K1" s="30"/>
      <c r="L1" s="30"/>
      <c r="M1" s="30"/>
      <c r="N1" s="30"/>
      <c r="O1" s="116" t="s">
        <v>303</v>
      </c>
      <c r="P1" s="32" t="s">
        <v>304</v>
      </c>
      <c r="Q1" s="32"/>
      <c r="R1" s="32"/>
      <c r="S1" s="32"/>
      <c r="T1" s="32"/>
      <c r="U1" s="32"/>
      <c r="V1" s="32"/>
      <c r="W1" s="32"/>
      <c r="X1" s="32"/>
      <c r="Y1" s="32"/>
      <c r="Z1" s="32"/>
      <c r="AA1" s="32"/>
      <c r="AB1" s="32"/>
      <c r="AC1" s="32"/>
    </row>
    <row r="2" spans="1:29" ht="15.75" customHeight="1">
      <c r="A2" s="1051"/>
      <c r="B2" s="1052"/>
      <c r="C2" s="1052"/>
      <c r="D2" s="1052"/>
      <c r="E2" s="1052"/>
      <c r="F2" s="452"/>
      <c r="G2" s="452"/>
      <c r="H2" s="452"/>
      <c r="I2" s="452"/>
      <c r="J2" s="452"/>
      <c r="K2" s="452"/>
      <c r="L2" s="452"/>
      <c r="M2" s="452"/>
      <c r="N2" s="452"/>
      <c r="O2" s="623"/>
      <c r="P2" s="452"/>
      <c r="Q2" s="452"/>
      <c r="R2" s="452"/>
      <c r="S2" s="452"/>
      <c r="T2" s="452"/>
      <c r="U2" s="452"/>
      <c r="V2" s="452"/>
      <c r="W2" s="452"/>
      <c r="X2" s="452"/>
      <c r="Y2" s="452"/>
      <c r="Z2" s="452"/>
      <c r="AA2" s="452"/>
      <c r="AB2" s="452"/>
      <c r="AC2" s="452"/>
    </row>
    <row r="3" spans="1:29" ht="15.75" customHeight="1" thickBot="1">
      <c r="A3" s="1051"/>
      <c r="B3" s="1052"/>
      <c r="C3" s="1052"/>
      <c r="D3" s="1052"/>
      <c r="E3" s="1052"/>
      <c r="F3" s="452"/>
      <c r="G3" s="452"/>
      <c r="H3" s="452"/>
      <c r="I3" s="12" t="s">
        <v>195</v>
      </c>
      <c r="J3" s="35"/>
      <c r="K3" s="452"/>
      <c r="L3" s="452"/>
      <c r="M3" s="452"/>
      <c r="N3" s="452"/>
      <c r="O3" s="623"/>
      <c r="P3" s="452"/>
      <c r="Q3" s="452"/>
      <c r="R3" s="452"/>
      <c r="S3" s="452"/>
      <c r="T3" s="452"/>
      <c r="U3" s="452"/>
      <c r="V3" s="452"/>
      <c r="W3" s="452"/>
      <c r="X3" s="452"/>
      <c r="Y3" s="452"/>
      <c r="Z3" s="452"/>
      <c r="AA3" s="452"/>
      <c r="AB3" s="452"/>
      <c r="AC3" s="452"/>
    </row>
    <row r="4" spans="1:29" ht="15.75" customHeight="1" thickBot="1">
      <c r="A4" s="1051"/>
      <c r="B4" s="1052"/>
      <c r="C4" s="1052"/>
      <c r="D4" s="1052"/>
      <c r="E4" s="1052"/>
      <c r="F4" s="452"/>
      <c r="G4" s="452"/>
      <c r="H4" s="452"/>
      <c r="I4" s="37" t="s">
        <v>305</v>
      </c>
      <c r="J4" s="632"/>
      <c r="K4" s="452"/>
      <c r="L4" s="452"/>
      <c r="M4" s="452"/>
      <c r="N4" s="452"/>
      <c r="O4" s="623"/>
      <c r="P4" s="452"/>
      <c r="Q4" s="452"/>
      <c r="R4" s="452"/>
      <c r="S4" s="452"/>
      <c r="T4" s="452"/>
      <c r="U4" s="452"/>
      <c r="V4" s="452"/>
      <c r="W4" s="452"/>
      <c r="X4" s="452"/>
      <c r="Y4" s="452"/>
      <c r="Z4" s="452"/>
      <c r="AA4" s="452"/>
      <c r="AB4" s="452"/>
      <c r="AC4" s="452"/>
    </row>
    <row r="5" spans="1:29" ht="15.75" customHeight="1">
      <c r="A5" s="1051"/>
      <c r="B5" s="1052"/>
      <c r="C5" s="1052"/>
      <c r="D5" s="1052"/>
      <c r="E5" s="1052"/>
      <c r="F5" s="452"/>
      <c r="G5" s="452"/>
      <c r="H5" s="452"/>
      <c r="I5" s="452"/>
      <c r="J5" s="452"/>
      <c r="K5" s="452"/>
      <c r="L5" s="452"/>
      <c r="M5" s="452"/>
      <c r="N5" s="452"/>
      <c r="O5" s="623"/>
      <c r="P5" s="452"/>
      <c r="Q5" s="452"/>
      <c r="R5" s="452"/>
      <c r="S5" s="452"/>
      <c r="T5" s="452"/>
      <c r="U5" s="452"/>
      <c r="V5" s="452"/>
      <c r="W5" s="452"/>
      <c r="X5" s="452"/>
      <c r="Y5" s="452"/>
      <c r="Z5" s="452"/>
      <c r="AA5" s="452"/>
      <c r="AB5" s="452"/>
      <c r="AC5" s="452"/>
    </row>
    <row r="6" spans="1:29" ht="12" customHeight="1">
      <c r="A6" s="10" t="s">
        <v>30</v>
      </c>
      <c r="B6" s="1195" t="s">
        <v>31</v>
      </c>
      <c r="C6" s="1195"/>
      <c r="D6" s="1064"/>
      <c r="E6" s="32"/>
      <c r="F6" s="47"/>
      <c r="G6" s="47"/>
      <c r="H6" s="47"/>
      <c r="I6" s="47"/>
      <c r="J6" s="47"/>
      <c r="K6" s="47"/>
      <c r="L6" s="47"/>
      <c r="M6" s="47"/>
      <c r="N6" s="32"/>
      <c r="O6" s="32"/>
      <c r="P6" s="32"/>
      <c r="Q6" s="321" t="s">
        <v>629</v>
      </c>
      <c r="R6" s="32"/>
      <c r="S6" s="32"/>
      <c r="T6" s="32"/>
      <c r="U6" s="32"/>
      <c r="V6" s="32"/>
      <c r="W6" s="32"/>
      <c r="X6" s="32"/>
      <c r="Y6" s="32"/>
      <c r="Z6" s="32"/>
      <c r="AA6" s="32"/>
      <c r="AB6" s="32"/>
      <c r="AC6" s="32"/>
    </row>
    <row r="7" spans="1:29" ht="14.25" customHeight="1">
      <c r="A7" s="32"/>
      <c r="B7" s="53"/>
      <c r="C7" s="53"/>
      <c r="D7" s="41"/>
      <c r="E7" s="32"/>
      <c r="F7" s="32"/>
      <c r="G7" s="2375">
        <v>45473</v>
      </c>
      <c r="H7" s="2376"/>
      <c r="I7" s="2376"/>
      <c r="J7" s="2377"/>
      <c r="K7" s="2371">
        <v>45107</v>
      </c>
      <c r="L7" s="2372"/>
      <c r="M7" s="2372"/>
      <c r="N7" s="2372"/>
      <c r="O7" s="322"/>
      <c r="P7" s="164"/>
      <c r="Q7" s="2488" t="s">
        <v>630</v>
      </c>
      <c r="R7" s="2383"/>
      <c r="S7" s="2402"/>
      <c r="T7" s="32"/>
      <c r="U7" s="32"/>
      <c r="V7" s="32"/>
      <c r="W7" s="32"/>
      <c r="X7" s="32"/>
      <c r="Y7" s="32"/>
      <c r="Z7" s="32"/>
      <c r="AA7" s="32"/>
      <c r="AB7" s="32"/>
      <c r="AC7" s="32"/>
    </row>
    <row r="8" spans="1:29" ht="51.75" customHeight="1">
      <c r="A8" s="32"/>
      <c r="B8" s="53"/>
      <c r="C8" s="53"/>
      <c r="D8" s="41"/>
      <c r="E8" s="32"/>
      <c r="F8" s="32"/>
      <c r="G8" s="43" t="s">
        <v>108</v>
      </c>
      <c r="H8" s="43" t="s">
        <v>308</v>
      </c>
      <c r="I8" s="43" t="s">
        <v>511</v>
      </c>
      <c r="J8" s="2172" t="s">
        <v>486</v>
      </c>
      <c r="K8" s="2126" t="s">
        <v>108</v>
      </c>
      <c r="L8" s="2126" t="s">
        <v>308</v>
      </c>
      <c r="M8" s="2126" t="s">
        <v>511</v>
      </c>
      <c r="N8" s="2176" t="s">
        <v>486</v>
      </c>
      <c r="O8" s="323"/>
      <c r="P8" s="106"/>
      <c r="Q8" s="32"/>
      <c r="R8" s="32"/>
      <c r="S8" s="32"/>
      <c r="T8" s="32"/>
      <c r="U8" s="32"/>
      <c r="V8" s="32"/>
      <c r="W8" s="32"/>
      <c r="X8" s="32"/>
      <c r="Y8" s="32"/>
      <c r="Z8" s="32"/>
      <c r="AA8" s="32"/>
      <c r="AB8" s="32"/>
      <c r="AC8" s="32"/>
    </row>
    <row r="9" spans="1:29" ht="13.5" customHeight="1">
      <c r="A9" s="32"/>
      <c r="B9" s="53"/>
      <c r="C9" s="53"/>
      <c r="D9" s="41"/>
      <c r="E9" s="32"/>
      <c r="F9" s="32"/>
      <c r="G9" s="45" t="s">
        <v>111</v>
      </c>
      <c r="H9" s="45" t="s">
        <v>111</v>
      </c>
      <c r="I9" s="45" t="s">
        <v>111</v>
      </c>
      <c r="J9" s="2106" t="s">
        <v>111</v>
      </c>
      <c r="K9" s="2127" t="s">
        <v>111</v>
      </c>
      <c r="L9" s="2127" t="s">
        <v>111</v>
      </c>
      <c r="M9" s="2127" t="s">
        <v>111</v>
      </c>
      <c r="N9" s="2127" t="s">
        <v>111</v>
      </c>
      <c r="O9" s="65"/>
      <c r="P9" s="32"/>
      <c r="Q9" s="32"/>
      <c r="R9" s="32"/>
      <c r="S9" s="32"/>
      <c r="T9" s="32"/>
      <c r="U9" s="32"/>
      <c r="V9" s="32"/>
      <c r="W9" s="32"/>
      <c r="X9" s="32"/>
      <c r="Y9" s="32"/>
      <c r="Z9" s="32"/>
      <c r="AA9" s="32"/>
      <c r="AB9" s="32"/>
      <c r="AC9" s="32"/>
    </row>
    <row r="10" spans="1:29" ht="12" customHeight="1">
      <c r="A10" s="32"/>
      <c r="B10" s="324" t="s">
        <v>631</v>
      </c>
      <c r="C10" s="324"/>
      <c r="D10" s="41"/>
      <c r="E10" s="32"/>
      <c r="F10" s="32"/>
      <c r="G10" s="850"/>
      <c r="H10" s="880"/>
      <c r="I10" s="939"/>
      <c r="J10" s="2214"/>
      <c r="K10" s="2216"/>
      <c r="L10" s="2102"/>
      <c r="M10" s="2102"/>
      <c r="N10" s="2102"/>
      <c r="O10" s="32"/>
      <c r="P10" s="32"/>
      <c r="Q10" s="32"/>
      <c r="R10" s="32"/>
      <c r="S10" s="32" t="s">
        <v>632</v>
      </c>
      <c r="T10" s="32"/>
      <c r="U10" s="32"/>
      <c r="V10" s="32"/>
      <c r="W10" s="32"/>
      <c r="X10" s="32"/>
      <c r="Y10" s="32"/>
      <c r="Z10" s="32"/>
      <c r="AA10" s="32"/>
      <c r="AB10" s="32"/>
      <c r="AC10" s="32"/>
    </row>
    <row r="11" spans="1:29" ht="12" customHeight="1" thickBot="1">
      <c r="A11" s="32"/>
      <c r="B11" s="53" t="s">
        <v>633</v>
      </c>
      <c r="C11" s="1415" t="s">
        <v>2002</v>
      </c>
      <c r="D11" s="41"/>
      <c r="E11" s="32"/>
      <c r="F11" s="32"/>
      <c r="G11" s="1224"/>
      <c r="H11" s="1224"/>
      <c r="I11" s="1225">
        <f>SUM(G11:H11)</f>
        <v>0</v>
      </c>
      <c r="J11" s="1224"/>
      <c r="K11" s="2103"/>
      <c r="L11" s="2103"/>
      <c r="M11" s="2102">
        <f>SUM(K11:L11)</f>
        <v>0</v>
      </c>
      <c r="N11" s="2103"/>
      <c r="O11" s="67"/>
      <c r="P11" s="47"/>
      <c r="Q11" s="32"/>
      <c r="R11" s="32"/>
      <c r="S11" s="32"/>
      <c r="T11" s="32"/>
      <c r="U11" s="32"/>
      <c r="V11" s="32"/>
      <c r="W11" s="32"/>
      <c r="X11" s="32"/>
      <c r="Y11" s="32"/>
      <c r="Z11" s="32"/>
      <c r="AA11" s="32"/>
      <c r="AB11" s="32"/>
      <c r="AC11" s="32"/>
    </row>
    <row r="12" spans="1:29" ht="12" customHeight="1" thickTop="1">
      <c r="A12" s="32"/>
      <c r="B12" s="324" t="s">
        <v>634</v>
      </c>
      <c r="C12" s="324"/>
      <c r="D12" s="41"/>
      <c r="E12" s="32"/>
      <c r="F12" s="32"/>
      <c r="G12" s="1226"/>
      <c r="H12" s="1226"/>
      <c r="I12" s="1227"/>
      <c r="J12" s="2215"/>
      <c r="K12" s="2216"/>
      <c r="L12" s="2102"/>
      <c r="M12" s="2102"/>
      <c r="N12" s="2102"/>
      <c r="O12" s="47"/>
      <c r="P12" s="47"/>
      <c r="Q12" s="32"/>
      <c r="R12" s="32"/>
      <c r="S12" s="32"/>
      <c r="T12" s="32"/>
      <c r="U12" s="32"/>
      <c r="V12" s="32"/>
      <c r="W12" s="32"/>
      <c r="X12" s="32"/>
      <c r="Y12" s="32"/>
      <c r="Z12" s="32"/>
      <c r="AA12" s="32"/>
      <c r="AB12" s="32"/>
      <c r="AC12" s="32"/>
    </row>
    <row r="13" spans="1:29" ht="12" customHeight="1" thickBot="1">
      <c r="A13" s="32"/>
      <c r="B13" s="53" t="s">
        <v>635</v>
      </c>
      <c r="C13" s="1415" t="s">
        <v>2002</v>
      </c>
      <c r="D13" s="41"/>
      <c r="E13" s="32"/>
      <c r="F13" s="32"/>
      <c r="G13" s="1224"/>
      <c r="H13" s="1224"/>
      <c r="I13" s="1225">
        <f>SUM(G13:H13)</f>
        <v>0</v>
      </c>
      <c r="J13" s="1224"/>
      <c r="K13" s="2103"/>
      <c r="L13" s="2103"/>
      <c r="M13" s="2102">
        <f>SUM(K13:L13)</f>
        <v>0</v>
      </c>
      <c r="N13" s="2103"/>
      <c r="O13" s="67"/>
      <c r="P13" s="47"/>
      <c r="Q13" s="32"/>
      <c r="R13" s="32"/>
      <c r="S13" s="32"/>
      <c r="T13" s="32"/>
      <c r="U13" s="32"/>
      <c r="V13" s="32"/>
      <c r="W13" s="32"/>
      <c r="X13" s="32"/>
      <c r="Y13" s="32"/>
      <c r="Z13" s="32"/>
      <c r="AA13" s="32"/>
      <c r="AB13" s="32"/>
      <c r="AC13" s="32"/>
    </row>
    <row r="14" spans="1:29" ht="12" customHeight="1" thickTop="1">
      <c r="A14" s="32"/>
      <c r="B14" s="53"/>
      <c r="C14" s="53"/>
      <c r="D14" s="41"/>
      <c r="E14" s="53"/>
      <c r="F14" s="41"/>
      <c r="G14" s="299"/>
      <c r="H14" s="299"/>
      <c r="I14" s="325"/>
      <c r="J14" s="47"/>
      <c r="K14" s="47"/>
      <c r="L14" s="47"/>
      <c r="M14" s="47"/>
      <c r="N14" s="47"/>
      <c r="O14" s="47"/>
      <c r="P14" s="47"/>
      <c r="Q14" s="32"/>
      <c r="R14" s="32"/>
      <c r="S14" s="32"/>
      <c r="T14" s="32"/>
      <c r="U14" s="32"/>
      <c r="V14" s="32"/>
      <c r="W14" s="32"/>
      <c r="X14" s="32"/>
      <c r="Y14" s="32"/>
      <c r="Z14" s="32"/>
      <c r="AA14" s="32"/>
      <c r="AB14" s="32"/>
      <c r="AC14" s="32"/>
    </row>
    <row r="15" spans="1:29" ht="12" customHeight="1">
      <c r="A15" s="14"/>
      <c r="B15" s="14"/>
      <c r="C15" s="14"/>
      <c r="D15" s="32"/>
      <c r="E15" s="34"/>
      <c r="F15" s="32"/>
      <c r="G15" s="32"/>
      <c r="H15" s="32"/>
      <c r="I15" s="32"/>
      <c r="J15" s="32"/>
      <c r="K15" s="32"/>
      <c r="L15" s="32"/>
      <c r="M15" s="32"/>
      <c r="N15" s="32"/>
      <c r="O15" s="32"/>
      <c r="P15" s="32"/>
      <c r="Q15" s="32"/>
      <c r="R15" s="32"/>
      <c r="S15" s="32"/>
      <c r="T15" s="32"/>
      <c r="U15" s="32"/>
      <c r="V15" s="32"/>
      <c r="W15" s="32"/>
      <c r="X15" s="32"/>
      <c r="Y15" s="32"/>
      <c r="Z15" s="32"/>
      <c r="AA15" s="32"/>
      <c r="AB15" s="32"/>
      <c r="AC15" s="32"/>
    </row>
    <row r="16" spans="1:29" ht="12" customHeight="1">
      <c r="A16" s="32"/>
      <c r="B16" s="53"/>
      <c r="C16" s="53"/>
      <c r="D16" s="41"/>
      <c r="F16" s="2406" t="s">
        <v>636</v>
      </c>
      <c r="G16" s="2364"/>
      <c r="H16" s="2365"/>
      <c r="I16" s="2489" t="s">
        <v>637</v>
      </c>
      <c r="J16" s="2364"/>
      <c r="K16" s="2365"/>
      <c r="L16" s="2489" t="s">
        <v>638</v>
      </c>
      <c r="M16" s="2364"/>
      <c r="N16" s="2365"/>
      <c r="O16" s="326"/>
      <c r="P16" s="327"/>
      <c r="Q16" s="32"/>
      <c r="R16" s="32"/>
      <c r="S16" s="32"/>
      <c r="T16" s="32"/>
      <c r="U16" s="32"/>
      <c r="V16" s="32"/>
      <c r="W16" s="32"/>
      <c r="X16" s="32"/>
      <c r="Y16" s="32"/>
      <c r="Z16" s="32"/>
      <c r="AA16" s="32"/>
      <c r="AB16" s="32"/>
      <c r="AC16" s="32"/>
    </row>
    <row r="17" spans="1:29" ht="36">
      <c r="A17" s="32"/>
      <c r="B17" s="53"/>
      <c r="C17" s="53"/>
      <c r="D17" s="41"/>
      <c r="E17" s="1"/>
      <c r="F17" s="43" t="s">
        <v>108</v>
      </c>
      <c r="G17" s="43" t="s">
        <v>308</v>
      </c>
      <c r="H17" s="43" t="s">
        <v>486</v>
      </c>
      <c r="I17" s="43" t="s">
        <v>108</v>
      </c>
      <c r="J17" s="43" t="s">
        <v>308</v>
      </c>
      <c r="K17" s="43" t="s">
        <v>486</v>
      </c>
      <c r="L17" s="43" t="s">
        <v>108</v>
      </c>
      <c r="M17" s="43" t="s">
        <v>308</v>
      </c>
      <c r="N17" s="43" t="s">
        <v>486</v>
      </c>
      <c r="O17" s="326"/>
      <c r="P17" s="327"/>
      <c r="Q17" s="32"/>
      <c r="R17" s="32"/>
      <c r="S17" s="32"/>
      <c r="T17" s="32"/>
      <c r="U17" s="32"/>
      <c r="V17" s="32"/>
      <c r="W17" s="32"/>
      <c r="X17" s="32"/>
      <c r="Y17" s="32"/>
      <c r="Z17" s="32"/>
      <c r="AA17" s="32"/>
      <c r="AB17" s="32"/>
      <c r="AC17" s="32"/>
    </row>
    <row r="18" spans="1:29" ht="12" customHeight="1">
      <c r="A18" s="32"/>
      <c r="B18" s="53"/>
      <c r="C18" s="53"/>
      <c r="D18" s="41"/>
      <c r="F18" s="328" t="s">
        <v>111</v>
      </c>
      <c r="G18" s="328" t="s">
        <v>111</v>
      </c>
      <c r="H18" s="328" t="s">
        <v>111</v>
      </c>
      <c r="I18" s="328" t="s">
        <v>111</v>
      </c>
      <c r="J18" s="328" t="s">
        <v>111</v>
      </c>
      <c r="K18" s="328" t="s">
        <v>111</v>
      </c>
      <c r="L18" s="328" t="s">
        <v>111</v>
      </c>
      <c r="M18" s="328" t="s">
        <v>111</v>
      </c>
      <c r="N18" s="328" t="s">
        <v>111</v>
      </c>
      <c r="O18" s="328"/>
      <c r="P18" s="328"/>
      <c r="Q18" s="32"/>
      <c r="R18" s="32"/>
      <c r="S18" s="32"/>
      <c r="T18" s="32"/>
      <c r="U18" s="32"/>
      <c r="V18" s="32"/>
      <c r="W18" s="32"/>
      <c r="X18" s="32"/>
      <c r="Y18" s="32"/>
      <c r="Z18" s="32"/>
      <c r="AA18" s="32"/>
      <c r="AB18" s="32"/>
      <c r="AC18" s="32"/>
    </row>
    <row r="19" spans="1:29" ht="12" customHeight="1">
      <c r="A19" s="32"/>
      <c r="B19" s="124" t="s">
        <v>1784</v>
      </c>
      <c r="C19" s="124"/>
      <c r="D19" s="41"/>
      <c r="E19" s="47"/>
      <c r="F19" s="47"/>
      <c r="G19" s="47"/>
      <c r="H19" s="32"/>
      <c r="I19" s="32"/>
      <c r="J19" s="32"/>
      <c r="K19" s="32"/>
      <c r="L19" s="47"/>
      <c r="M19" s="47"/>
      <c r="N19" s="47"/>
      <c r="O19" s="47"/>
      <c r="P19" s="47"/>
      <c r="Q19" s="32"/>
      <c r="R19" s="32"/>
      <c r="S19" s="32"/>
      <c r="T19" s="32"/>
      <c r="U19" s="32"/>
      <c r="V19" s="32"/>
      <c r="W19" s="32"/>
      <c r="X19" s="32"/>
      <c r="Y19" s="32"/>
      <c r="Z19" s="32"/>
      <c r="AA19" s="32"/>
      <c r="AB19" s="32"/>
      <c r="AC19" s="32"/>
    </row>
    <row r="20" spans="1:29" ht="12" customHeight="1">
      <c r="A20" s="32"/>
      <c r="B20" s="124" t="s">
        <v>639</v>
      </c>
      <c r="C20" s="124"/>
      <c r="D20" s="8"/>
      <c r="E20" s="47"/>
      <c r="F20" s="47"/>
      <c r="G20" s="47"/>
      <c r="H20" s="32"/>
      <c r="I20" s="32"/>
      <c r="J20" s="32"/>
      <c r="K20" s="32"/>
      <c r="L20" s="47"/>
      <c r="M20" s="47"/>
      <c r="N20" s="47"/>
      <c r="O20" s="47"/>
      <c r="P20" s="47"/>
      <c r="Q20" s="32"/>
      <c r="R20" s="32"/>
      <c r="S20" s="32"/>
      <c r="T20" s="32"/>
      <c r="U20" s="32"/>
      <c r="V20" s="32"/>
      <c r="W20" s="32"/>
      <c r="X20" s="32"/>
      <c r="Y20" s="32"/>
      <c r="Z20" s="32"/>
      <c r="AA20" s="32"/>
      <c r="AB20" s="32"/>
      <c r="AC20" s="32"/>
    </row>
    <row r="21" spans="1:29" ht="12" customHeight="1">
      <c r="A21" s="32"/>
      <c r="B21" s="53" t="s">
        <v>640</v>
      </c>
      <c r="C21" s="53"/>
      <c r="D21" s="41"/>
      <c r="F21" s="875"/>
      <c r="G21" s="875"/>
      <c r="H21" s="875"/>
      <c r="I21" s="875"/>
      <c r="J21" s="875"/>
      <c r="K21" s="1053"/>
      <c r="L21" s="1053"/>
      <c r="M21" s="1053"/>
      <c r="N21" s="1053"/>
      <c r="O21" s="47"/>
      <c r="P21" s="47"/>
      <c r="Q21" s="32"/>
      <c r="R21" s="32"/>
      <c r="S21" s="32"/>
      <c r="T21" s="32"/>
      <c r="U21" s="32"/>
      <c r="V21" s="32"/>
      <c r="W21" s="32"/>
      <c r="X21" s="32"/>
      <c r="Y21" s="32"/>
      <c r="Z21" s="32"/>
      <c r="AA21" s="32"/>
      <c r="AB21" s="32"/>
      <c r="AC21" s="32"/>
    </row>
    <row r="22" spans="1:29" ht="12" customHeight="1">
      <c r="A22" s="32"/>
      <c r="B22" s="53" t="s">
        <v>258</v>
      </c>
      <c r="C22" s="53"/>
      <c r="D22" s="41"/>
      <c r="F22" s="875"/>
      <c r="G22" s="875"/>
      <c r="H22" s="875"/>
      <c r="I22" s="875"/>
      <c r="J22" s="875"/>
      <c r="K22" s="1053"/>
      <c r="L22" s="1053"/>
      <c r="M22" s="1053"/>
      <c r="N22" s="1053"/>
      <c r="O22" s="47"/>
      <c r="P22" s="47"/>
      <c r="Q22" s="32"/>
      <c r="R22" s="32"/>
      <c r="S22" s="32"/>
      <c r="T22" s="32"/>
      <c r="U22" s="32"/>
      <c r="V22" s="32"/>
      <c r="W22" s="32"/>
      <c r="X22" s="32"/>
      <c r="Y22" s="32"/>
      <c r="Z22" s="32"/>
      <c r="AA22" s="32"/>
      <c r="AB22" s="32"/>
      <c r="AC22" s="32"/>
    </row>
    <row r="23" spans="1:29" ht="12" customHeight="1">
      <c r="A23" s="32"/>
      <c r="B23" s="53" t="s">
        <v>259</v>
      </c>
      <c r="C23" s="53"/>
      <c r="D23" s="41"/>
      <c r="F23" s="875"/>
      <c r="G23" s="875"/>
      <c r="H23" s="875"/>
      <c r="I23" s="875"/>
      <c r="J23" s="875"/>
      <c r="K23" s="1053"/>
      <c r="L23" s="1053"/>
      <c r="M23" s="1053"/>
      <c r="N23" s="1053"/>
      <c r="O23" s="47"/>
      <c r="P23" s="47"/>
      <c r="Q23" s="32"/>
      <c r="R23" s="32"/>
      <c r="S23" s="32"/>
      <c r="T23" s="32"/>
      <c r="U23" s="32"/>
      <c r="V23" s="32"/>
      <c r="W23" s="32"/>
      <c r="X23" s="32"/>
      <c r="Y23" s="32"/>
      <c r="Z23" s="32"/>
      <c r="AA23" s="32"/>
      <c r="AB23" s="32"/>
      <c r="AC23" s="32"/>
    </row>
    <row r="24" spans="1:29" ht="12" customHeight="1">
      <c r="A24" s="32"/>
      <c r="B24" s="637" t="s">
        <v>641</v>
      </c>
      <c r="C24" s="637"/>
      <c r="D24" s="636"/>
      <c r="F24" s="875"/>
      <c r="G24" s="875"/>
      <c r="H24" s="875"/>
      <c r="I24" s="875"/>
      <c r="J24" s="875"/>
      <c r="K24" s="1053"/>
      <c r="L24" s="1053"/>
      <c r="M24" s="1053"/>
      <c r="N24" s="1053"/>
      <c r="O24" s="47"/>
      <c r="P24" s="329"/>
      <c r="Q24" s="32"/>
      <c r="R24" s="32"/>
      <c r="S24" s="32"/>
      <c r="T24" s="32"/>
      <c r="U24" s="32"/>
      <c r="V24" s="32"/>
      <c r="W24" s="32"/>
      <c r="X24" s="32"/>
      <c r="Y24" s="32"/>
      <c r="Z24" s="32"/>
      <c r="AA24" s="32"/>
      <c r="AB24" s="32"/>
      <c r="AC24" s="32"/>
    </row>
    <row r="25" spans="1:29" ht="12" customHeight="1">
      <c r="A25" s="32"/>
      <c r="B25" s="637" t="s">
        <v>641</v>
      </c>
      <c r="C25" s="696"/>
      <c r="D25" s="694"/>
      <c r="F25" s="875"/>
      <c r="G25" s="875"/>
      <c r="H25" s="875"/>
      <c r="I25" s="875"/>
      <c r="J25" s="875"/>
      <c r="K25" s="1053"/>
      <c r="L25" s="1053"/>
      <c r="M25" s="1053"/>
      <c r="N25" s="1053"/>
      <c r="O25" s="47"/>
      <c r="P25" s="329"/>
      <c r="Q25" s="32"/>
      <c r="R25" s="32"/>
      <c r="S25" s="32"/>
      <c r="T25" s="32"/>
      <c r="U25" s="32"/>
      <c r="V25" s="32"/>
      <c r="W25" s="32"/>
      <c r="X25" s="32"/>
      <c r="Y25" s="32"/>
      <c r="Z25" s="32"/>
      <c r="AA25" s="32"/>
      <c r="AB25" s="32"/>
      <c r="AC25" s="32"/>
    </row>
    <row r="26" spans="1:29" ht="12" customHeight="1">
      <c r="A26" s="32"/>
      <c r="B26" s="124" t="s">
        <v>642</v>
      </c>
      <c r="C26" s="124"/>
      <c r="D26" s="8"/>
      <c r="F26" s="870"/>
      <c r="G26" s="870"/>
      <c r="H26" s="870"/>
      <c r="I26" s="870"/>
      <c r="J26" s="870"/>
      <c r="K26" s="1103"/>
      <c r="L26" s="1103"/>
      <c r="M26" s="1103"/>
      <c r="N26" s="1103"/>
      <c r="O26" s="47"/>
      <c r="P26" s="47"/>
      <c r="Q26" s="32"/>
      <c r="R26" s="32"/>
      <c r="S26" s="32"/>
      <c r="T26" s="32"/>
      <c r="U26" s="32"/>
      <c r="V26" s="32"/>
      <c r="W26" s="32"/>
      <c r="X26" s="32"/>
      <c r="Y26" s="32"/>
      <c r="Z26" s="32"/>
      <c r="AA26" s="32"/>
      <c r="AB26" s="32"/>
      <c r="AC26" s="32"/>
    </row>
    <row r="27" spans="1:29" ht="12" customHeight="1">
      <c r="A27" s="32"/>
      <c r="B27" s="53" t="s">
        <v>640</v>
      </c>
      <c r="C27" s="53"/>
      <c r="D27" s="41"/>
      <c r="F27" s="875"/>
      <c r="G27" s="875"/>
      <c r="H27" s="875"/>
      <c r="I27" s="875"/>
      <c r="J27" s="875"/>
      <c r="K27" s="1053"/>
      <c r="L27" s="1053"/>
      <c r="M27" s="1053"/>
      <c r="N27" s="1053"/>
      <c r="O27" s="47"/>
      <c r="P27" s="47"/>
      <c r="Q27" s="32"/>
      <c r="R27" s="32"/>
      <c r="S27" s="32"/>
      <c r="T27" s="32"/>
      <c r="U27" s="32"/>
      <c r="V27" s="32"/>
      <c r="W27" s="32"/>
      <c r="X27" s="32"/>
      <c r="Y27" s="32"/>
      <c r="Z27" s="32"/>
      <c r="AA27" s="32"/>
      <c r="AB27" s="32"/>
      <c r="AC27" s="32"/>
    </row>
    <row r="28" spans="1:29" ht="12" customHeight="1">
      <c r="A28" s="32"/>
      <c r="B28" s="53" t="s">
        <v>258</v>
      </c>
      <c r="C28" s="124"/>
      <c r="D28" s="8"/>
      <c r="F28" s="875"/>
      <c r="G28" s="875"/>
      <c r="H28" s="875"/>
      <c r="I28" s="875"/>
      <c r="J28" s="875"/>
      <c r="K28" s="1053"/>
      <c r="L28" s="1053"/>
      <c r="M28" s="1053"/>
      <c r="N28" s="1053"/>
      <c r="O28" s="47"/>
      <c r="P28" s="47"/>
      <c r="Q28" s="32"/>
      <c r="R28" s="32"/>
      <c r="S28" s="32"/>
      <c r="T28" s="32"/>
      <c r="U28" s="32"/>
      <c r="V28" s="32"/>
      <c r="W28" s="32"/>
      <c r="X28" s="32"/>
      <c r="Y28" s="32"/>
      <c r="Z28" s="32"/>
      <c r="AA28" s="32"/>
      <c r="AB28" s="32"/>
      <c r="AC28" s="32"/>
    </row>
    <row r="29" spans="1:29" ht="12" customHeight="1">
      <c r="A29" s="32"/>
      <c r="B29" s="53" t="s">
        <v>259</v>
      </c>
      <c r="C29" s="124"/>
      <c r="D29" s="8"/>
      <c r="F29" s="875"/>
      <c r="G29" s="875"/>
      <c r="H29" s="875"/>
      <c r="I29" s="875"/>
      <c r="J29" s="875"/>
      <c r="K29" s="1053"/>
      <c r="L29" s="1053"/>
      <c r="M29" s="1053"/>
      <c r="N29" s="1053"/>
      <c r="O29" s="47"/>
      <c r="P29" s="47"/>
      <c r="Q29" s="32"/>
      <c r="R29" s="32"/>
      <c r="S29" s="32"/>
      <c r="T29" s="32"/>
      <c r="U29" s="32"/>
      <c r="V29" s="32"/>
      <c r="W29" s="32"/>
      <c r="X29" s="32"/>
      <c r="Y29" s="32"/>
      <c r="Z29" s="32"/>
      <c r="AA29" s="32"/>
      <c r="AB29" s="32"/>
      <c r="AC29" s="32"/>
    </row>
    <row r="30" spans="1:29" ht="12.75" customHeight="1">
      <c r="A30" s="32"/>
      <c r="B30" s="637" t="s">
        <v>641</v>
      </c>
      <c r="C30" s="696"/>
      <c r="D30" s="694"/>
      <c r="F30" s="875"/>
      <c r="G30" s="875"/>
      <c r="H30" s="875"/>
      <c r="I30" s="875"/>
      <c r="J30" s="875"/>
      <c r="K30" s="1053"/>
      <c r="L30" s="1053"/>
      <c r="M30" s="1053"/>
      <c r="N30" s="1053"/>
      <c r="O30" s="47"/>
      <c r="P30" s="329"/>
      <c r="Q30" s="32"/>
      <c r="R30" s="32"/>
      <c r="S30" s="32"/>
      <c r="T30" s="32"/>
      <c r="U30" s="32"/>
      <c r="V30" s="32"/>
      <c r="W30" s="32"/>
      <c r="X30" s="32"/>
      <c r="Y30" s="32"/>
      <c r="Z30" s="32"/>
      <c r="AA30" s="32"/>
      <c r="AB30" s="32"/>
      <c r="AC30" s="32"/>
    </row>
    <row r="31" spans="1:29" ht="12.75" customHeight="1">
      <c r="A31" s="32"/>
      <c r="B31" s="637" t="s">
        <v>641</v>
      </c>
      <c r="C31" s="696"/>
      <c r="D31" s="694"/>
      <c r="F31" s="875"/>
      <c r="G31" s="875"/>
      <c r="H31" s="875"/>
      <c r="I31" s="875"/>
      <c r="J31" s="875"/>
      <c r="K31" s="1053"/>
      <c r="L31" s="1053"/>
      <c r="M31" s="1053"/>
      <c r="N31" s="1053"/>
      <c r="O31" s="47"/>
      <c r="P31" s="329"/>
      <c r="Q31" s="32"/>
      <c r="R31" s="32"/>
      <c r="S31" s="32"/>
      <c r="T31" s="32"/>
      <c r="U31" s="32"/>
      <c r="V31" s="32"/>
      <c r="W31" s="32"/>
      <c r="X31" s="32"/>
      <c r="Y31" s="32"/>
      <c r="Z31" s="32"/>
      <c r="AA31" s="32"/>
      <c r="AB31" s="32"/>
      <c r="AC31" s="32"/>
    </row>
    <row r="32" spans="1:29" ht="12" customHeight="1">
      <c r="A32" s="32"/>
      <c r="B32" s="124" t="s">
        <v>643</v>
      </c>
      <c r="C32" s="124"/>
      <c r="D32" s="8"/>
      <c r="F32" s="870"/>
      <c r="G32" s="870"/>
      <c r="H32" s="870"/>
      <c r="I32" s="870"/>
      <c r="J32" s="870"/>
      <c r="K32" s="1103"/>
      <c r="L32" s="1103"/>
      <c r="M32" s="1103"/>
      <c r="N32" s="1103"/>
      <c r="O32" s="47"/>
      <c r="P32" s="47"/>
      <c r="Q32" s="32"/>
      <c r="R32" s="32"/>
      <c r="S32" s="32"/>
      <c r="T32" s="32"/>
      <c r="U32" s="32"/>
      <c r="V32" s="32"/>
      <c r="W32" s="32"/>
      <c r="X32" s="32"/>
      <c r="Y32" s="32"/>
      <c r="Z32" s="32"/>
      <c r="AA32" s="32"/>
      <c r="AB32" s="32"/>
      <c r="AC32" s="32"/>
    </row>
    <row r="33" spans="1:29" ht="12" customHeight="1">
      <c r="A33" s="32"/>
      <c r="B33" s="53" t="s">
        <v>640</v>
      </c>
      <c r="C33" s="53"/>
      <c r="D33" s="41"/>
      <c r="F33" s="875"/>
      <c r="G33" s="875"/>
      <c r="H33" s="875"/>
      <c r="I33" s="875"/>
      <c r="J33" s="875"/>
      <c r="K33" s="1053"/>
      <c r="L33" s="1053"/>
      <c r="M33" s="1053"/>
      <c r="N33" s="1053"/>
      <c r="O33" s="47"/>
      <c r="P33" s="47"/>
      <c r="Q33" s="32"/>
      <c r="R33" s="32"/>
      <c r="S33" s="32"/>
      <c r="T33" s="32"/>
      <c r="U33" s="32"/>
      <c r="V33" s="32"/>
      <c r="W33" s="32"/>
      <c r="X33" s="32"/>
      <c r="Y33" s="32"/>
      <c r="Z33" s="32"/>
      <c r="AA33" s="32"/>
      <c r="AB33" s="32"/>
      <c r="AC33" s="32"/>
    </row>
    <row r="34" spans="1:29" ht="12" customHeight="1">
      <c r="A34" s="32"/>
      <c r="B34" s="53" t="s">
        <v>258</v>
      </c>
      <c r="C34" s="53"/>
      <c r="D34" s="41"/>
      <c r="F34" s="875"/>
      <c r="G34" s="875"/>
      <c r="H34" s="875"/>
      <c r="I34" s="875"/>
      <c r="J34" s="875"/>
      <c r="K34" s="1053"/>
      <c r="L34" s="1053"/>
      <c r="M34" s="1053"/>
      <c r="N34" s="1053"/>
      <c r="O34" s="47"/>
      <c r="P34" s="47"/>
      <c r="Q34" s="32"/>
      <c r="R34" s="32"/>
      <c r="S34" s="32"/>
      <c r="T34" s="32"/>
      <c r="U34" s="32"/>
      <c r="V34" s="32"/>
      <c r="W34" s="32"/>
      <c r="X34" s="32"/>
      <c r="Y34" s="32"/>
      <c r="Z34" s="32"/>
      <c r="AA34" s="32"/>
      <c r="AB34" s="32"/>
      <c r="AC34" s="32"/>
    </row>
    <row r="35" spans="1:29" ht="12" customHeight="1">
      <c r="A35" s="32"/>
      <c r="B35" s="53" t="s">
        <v>259</v>
      </c>
      <c r="C35" s="53"/>
      <c r="D35" s="41"/>
      <c r="F35" s="875"/>
      <c r="G35" s="875"/>
      <c r="H35" s="875"/>
      <c r="I35" s="875"/>
      <c r="J35" s="875"/>
      <c r="K35" s="1053"/>
      <c r="L35" s="1053"/>
      <c r="M35" s="1053"/>
      <c r="N35" s="1053"/>
      <c r="O35" s="47"/>
      <c r="P35" s="47"/>
      <c r="Q35" s="32"/>
      <c r="R35" s="32"/>
      <c r="S35" s="32"/>
      <c r="T35" s="32"/>
      <c r="U35" s="32"/>
      <c r="V35" s="32"/>
      <c r="W35" s="32"/>
      <c r="X35" s="32"/>
      <c r="Y35" s="32"/>
      <c r="Z35" s="32"/>
      <c r="AA35" s="32"/>
      <c r="AB35" s="32"/>
      <c r="AC35" s="32"/>
    </row>
    <row r="36" spans="1:29" ht="12" customHeight="1">
      <c r="A36" s="32"/>
      <c r="B36" s="637" t="s">
        <v>641</v>
      </c>
      <c r="C36" s="696"/>
      <c r="D36" s="694"/>
      <c r="F36" s="875"/>
      <c r="G36" s="875"/>
      <c r="H36" s="875"/>
      <c r="I36" s="875"/>
      <c r="J36" s="875"/>
      <c r="K36" s="1053"/>
      <c r="L36" s="1053"/>
      <c r="M36" s="1053"/>
      <c r="N36" s="1053"/>
      <c r="O36" s="47"/>
      <c r="P36" s="329"/>
      <c r="Q36" s="32"/>
      <c r="R36" s="32"/>
      <c r="S36" s="32"/>
      <c r="T36" s="32"/>
      <c r="U36" s="32"/>
      <c r="V36" s="32"/>
      <c r="W36" s="32"/>
      <c r="X36" s="32"/>
      <c r="Y36" s="32"/>
      <c r="Z36" s="32"/>
      <c r="AA36" s="32"/>
      <c r="AB36" s="32"/>
      <c r="AC36" s="32"/>
    </row>
    <row r="37" spans="1:29" ht="12" customHeight="1">
      <c r="A37" s="32"/>
      <c r="B37" s="637" t="s">
        <v>641</v>
      </c>
      <c r="C37" s="696"/>
      <c r="D37" s="694"/>
      <c r="F37" s="875"/>
      <c r="G37" s="875"/>
      <c r="H37" s="875"/>
      <c r="I37" s="875"/>
      <c r="J37" s="875"/>
      <c r="K37" s="1053"/>
      <c r="L37" s="1053"/>
      <c r="M37" s="1053"/>
      <c r="N37" s="1053"/>
      <c r="O37" s="47"/>
      <c r="P37" s="329"/>
      <c r="Q37" s="32"/>
      <c r="R37" s="32"/>
      <c r="S37" s="32"/>
      <c r="T37" s="32"/>
      <c r="U37" s="32"/>
      <c r="V37" s="32"/>
      <c r="W37" s="32"/>
      <c r="X37" s="32"/>
      <c r="Y37" s="32"/>
      <c r="Z37" s="32"/>
      <c r="AA37" s="32"/>
      <c r="AB37" s="32"/>
      <c r="AC37" s="32"/>
    </row>
    <row r="38" spans="1:29" ht="12" customHeight="1">
      <c r="A38" s="32"/>
      <c r="B38" s="53"/>
      <c r="C38" s="53"/>
      <c r="D38" s="41"/>
      <c r="F38" s="870"/>
      <c r="G38" s="870"/>
      <c r="H38" s="870"/>
      <c r="I38" s="870"/>
      <c r="J38" s="870"/>
      <c r="K38" s="870"/>
      <c r="L38" s="870"/>
      <c r="M38" s="870"/>
      <c r="N38" s="870"/>
      <c r="O38" s="47"/>
      <c r="P38" s="47"/>
      <c r="Q38" s="32"/>
      <c r="R38" s="32"/>
      <c r="S38" s="32"/>
      <c r="T38" s="32"/>
      <c r="U38" s="32"/>
      <c r="V38" s="32"/>
      <c r="W38" s="32"/>
      <c r="X38" s="32"/>
      <c r="Y38" s="32"/>
      <c r="Z38" s="32"/>
      <c r="AA38" s="32"/>
      <c r="AB38" s="32"/>
      <c r="AC38" s="32"/>
    </row>
    <row r="39" spans="1:29" ht="12" customHeight="1" thickBot="1">
      <c r="A39" s="32"/>
      <c r="B39" s="53"/>
      <c r="C39" s="53"/>
      <c r="D39" s="41"/>
      <c r="F39" s="873">
        <f t="shared" ref="F39:N39" si="0">SUM(F21:F38)</f>
        <v>0</v>
      </c>
      <c r="G39" s="873">
        <f t="shared" si="0"/>
        <v>0</v>
      </c>
      <c r="H39" s="873">
        <f t="shared" si="0"/>
        <v>0</v>
      </c>
      <c r="I39" s="873">
        <f t="shared" si="0"/>
        <v>0</v>
      </c>
      <c r="J39" s="873">
        <f t="shared" si="0"/>
        <v>0</v>
      </c>
      <c r="K39" s="873">
        <f t="shared" si="0"/>
        <v>0</v>
      </c>
      <c r="L39" s="873">
        <f t="shared" si="0"/>
        <v>0</v>
      </c>
      <c r="M39" s="873">
        <f t="shared" si="0"/>
        <v>0</v>
      </c>
      <c r="N39" s="873">
        <f t="shared" si="0"/>
        <v>0</v>
      </c>
      <c r="O39" s="330"/>
      <c r="P39" s="47"/>
      <c r="Q39" s="32"/>
      <c r="R39" s="32"/>
      <c r="S39" s="32"/>
      <c r="T39" s="32"/>
      <c r="U39" s="32"/>
      <c r="V39" s="32"/>
      <c r="W39" s="32"/>
      <c r="X39" s="32"/>
      <c r="Y39" s="32"/>
      <c r="Z39" s="32"/>
      <c r="AA39" s="32"/>
      <c r="AB39" s="32"/>
      <c r="AC39" s="32"/>
    </row>
    <row r="40" spans="1:29" ht="12" customHeight="1" thickTop="1">
      <c r="A40" s="32"/>
      <c r="B40" s="53"/>
      <c r="C40" s="53"/>
      <c r="D40" s="41"/>
      <c r="F40" s="870"/>
      <c r="G40" s="870"/>
      <c r="H40" s="870"/>
      <c r="I40" s="870"/>
      <c r="J40" s="870"/>
      <c r="K40" s="870"/>
      <c r="L40" s="870"/>
      <c r="M40" s="870"/>
      <c r="N40" s="870"/>
      <c r="O40" s="47"/>
      <c r="P40" s="47"/>
      <c r="Q40" s="32"/>
      <c r="R40" s="32"/>
      <c r="S40" s="32"/>
      <c r="T40" s="32"/>
      <c r="U40" s="32"/>
      <c r="V40" s="32"/>
      <c r="W40" s="32"/>
      <c r="X40" s="32"/>
      <c r="Y40" s="32"/>
      <c r="Z40" s="32"/>
      <c r="AA40" s="32"/>
      <c r="AB40" s="32"/>
      <c r="AC40" s="32"/>
    </row>
    <row r="41" spans="1:29" ht="12" customHeight="1">
      <c r="A41" s="32"/>
      <c r="B41" s="331" t="s">
        <v>644</v>
      </c>
      <c r="C41" s="124"/>
      <c r="D41" s="41"/>
      <c r="F41" s="895"/>
      <c r="G41" s="895"/>
      <c r="H41" s="895"/>
      <c r="I41" s="895">
        <f>I39-G11</f>
        <v>0</v>
      </c>
      <c r="J41" s="895">
        <f>J39-H11</f>
        <v>0</v>
      </c>
      <c r="K41" s="895">
        <f>K39-J11</f>
        <v>0</v>
      </c>
      <c r="L41" s="895">
        <f>L39-G13</f>
        <v>0</v>
      </c>
      <c r="M41" s="895">
        <f>M39-H13</f>
        <v>0</v>
      </c>
      <c r="N41" s="895">
        <f>N39-J13</f>
        <v>0</v>
      </c>
      <c r="O41" s="47"/>
      <c r="P41" s="47"/>
      <c r="Q41" s="32"/>
      <c r="R41" s="32"/>
      <c r="S41" s="32"/>
      <c r="T41" s="32"/>
      <c r="U41" s="32"/>
      <c r="V41" s="32"/>
      <c r="W41" s="32"/>
      <c r="X41" s="32"/>
      <c r="Y41" s="32"/>
      <c r="Z41" s="32"/>
      <c r="AA41" s="32"/>
      <c r="AB41" s="32"/>
      <c r="AC41" s="32"/>
    </row>
    <row r="42" spans="1:29" ht="12" customHeight="1">
      <c r="A42" s="32"/>
      <c r="B42" s="124"/>
      <c r="C42" s="124"/>
      <c r="D42" s="41"/>
      <c r="F42" s="895"/>
      <c r="G42" s="895"/>
      <c r="H42" s="895"/>
      <c r="I42" s="895"/>
      <c r="J42" s="895"/>
      <c r="K42" s="895"/>
      <c r="L42" s="895"/>
      <c r="M42" s="895"/>
      <c r="N42" s="895"/>
      <c r="O42" s="47"/>
      <c r="P42" s="47"/>
      <c r="Q42" s="32"/>
      <c r="R42" s="32"/>
      <c r="S42" s="32"/>
      <c r="T42" s="32"/>
      <c r="U42" s="32"/>
      <c r="V42" s="32"/>
      <c r="W42" s="32"/>
      <c r="X42" s="32"/>
      <c r="Y42" s="32"/>
      <c r="Z42" s="32"/>
      <c r="AA42" s="32"/>
      <c r="AB42" s="32"/>
      <c r="AC42" s="32"/>
    </row>
    <row r="43" spans="1:29" ht="12" customHeight="1">
      <c r="A43" s="32"/>
      <c r="B43" s="124" t="s">
        <v>2914</v>
      </c>
      <c r="C43" s="124"/>
      <c r="D43" s="41"/>
      <c r="F43" s="47"/>
      <c r="G43" s="47"/>
      <c r="H43" s="47"/>
      <c r="I43" s="47"/>
      <c r="J43" s="47"/>
      <c r="K43" s="47"/>
      <c r="L43" s="47"/>
      <c r="M43" s="47"/>
      <c r="N43" s="47"/>
      <c r="O43" s="47"/>
      <c r="P43" s="47"/>
      <c r="Q43" s="32"/>
      <c r="R43" s="32"/>
      <c r="S43" s="32"/>
      <c r="T43" s="32"/>
      <c r="U43" s="32"/>
      <c r="V43" s="32"/>
      <c r="W43" s="32"/>
      <c r="X43" s="32"/>
      <c r="Y43" s="32"/>
      <c r="Z43" s="32"/>
      <c r="AA43" s="32"/>
      <c r="AB43" s="32"/>
      <c r="AC43" s="32"/>
    </row>
    <row r="44" spans="1:29" ht="12" customHeight="1">
      <c r="A44" s="32"/>
      <c r="B44" s="124" t="s">
        <v>639</v>
      </c>
      <c r="C44" s="124"/>
      <c r="D44" s="41"/>
      <c r="F44" s="47"/>
      <c r="G44" s="47"/>
      <c r="H44" s="47"/>
      <c r="I44" s="47"/>
      <c r="J44" s="47"/>
      <c r="K44" s="47"/>
      <c r="L44" s="47"/>
      <c r="M44" s="47"/>
      <c r="N44" s="47"/>
      <c r="O44" s="47"/>
      <c r="P44" s="47"/>
      <c r="Q44" s="32"/>
      <c r="R44" s="32"/>
      <c r="S44" s="32"/>
      <c r="T44" s="32"/>
      <c r="U44" s="32"/>
      <c r="V44" s="32"/>
      <c r="W44" s="32"/>
      <c r="X44" s="32"/>
      <c r="Y44" s="32"/>
      <c r="Z44" s="32"/>
      <c r="AA44" s="32"/>
      <c r="AB44" s="32"/>
      <c r="AC44" s="32"/>
    </row>
    <row r="45" spans="1:29" ht="12" customHeight="1">
      <c r="A45" s="32"/>
      <c r="B45" s="53" t="s">
        <v>640</v>
      </c>
      <c r="C45" s="53"/>
      <c r="D45" s="41"/>
      <c r="F45" s="875"/>
      <c r="G45" s="875"/>
      <c r="H45" s="875"/>
      <c r="I45" s="875"/>
      <c r="J45" s="875"/>
      <c r="K45" s="1053"/>
      <c r="L45" s="1053"/>
      <c r="M45" s="1053"/>
      <c r="N45" s="1053"/>
      <c r="O45" s="47"/>
      <c r="P45" s="47"/>
      <c r="Q45" s="32"/>
      <c r="R45" s="32"/>
      <c r="S45" s="32"/>
      <c r="T45" s="32"/>
      <c r="U45" s="32"/>
      <c r="V45" s="32"/>
      <c r="W45" s="32"/>
      <c r="X45" s="32"/>
      <c r="Y45" s="32"/>
      <c r="Z45" s="32"/>
      <c r="AA45" s="32"/>
      <c r="AB45" s="32"/>
      <c r="AC45" s="32"/>
    </row>
    <row r="46" spans="1:29" ht="12" customHeight="1">
      <c r="A46" s="32"/>
      <c r="B46" s="53" t="s">
        <v>258</v>
      </c>
      <c r="C46" s="53"/>
      <c r="D46" s="41"/>
      <c r="F46" s="875"/>
      <c r="G46" s="875"/>
      <c r="H46" s="875"/>
      <c r="I46" s="875"/>
      <c r="J46" s="875"/>
      <c r="K46" s="1053"/>
      <c r="L46" s="1053"/>
      <c r="M46" s="1053"/>
      <c r="N46" s="1053"/>
      <c r="O46" s="47"/>
      <c r="P46" s="47"/>
      <c r="Q46" s="32"/>
      <c r="R46" s="32"/>
      <c r="S46" s="32"/>
      <c r="T46" s="32"/>
      <c r="U46" s="32"/>
      <c r="V46" s="32"/>
      <c r="W46" s="32"/>
      <c r="X46" s="32"/>
      <c r="Y46" s="32"/>
      <c r="Z46" s="32"/>
      <c r="AA46" s="32"/>
      <c r="AB46" s="32"/>
      <c r="AC46" s="32"/>
    </row>
    <row r="47" spans="1:29" ht="12" customHeight="1">
      <c r="A47" s="32"/>
      <c r="B47" s="53" t="s">
        <v>259</v>
      </c>
      <c r="C47" s="53"/>
      <c r="D47" s="41"/>
      <c r="F47" s="875"/>
      <c r="G47" s="875"/>
      <c r="H47" s="875"/>
      <c r="I47" s="875"/>
      <c r="J47" s="875"/>
      <c r="K47" s="1053"/>
      <c r="L47" s="1053"/>
      <c r="M47" s="1053"/>
      <c r="N47" s="1053"/>
      <c r="O47" s="47"/>
      <c r="P47" s="47"/>
      <c r="Q47" s="32"/>
      <c r="R47" s="32"/>
      <c r="S47" s="32"/>
      <c r="T47" s="32"/>
      <c r="U47" s="32"/>
      <c r="V47" s="32"/>
      <c r="W47" s="32"/>
      <c r="X47" s="32"/>
      <c r="Y47" s="32"/>
      <c r="Z47" s="32"/>
      <c r="AA47" s="32"/>
      <c r="AB47" s="32"/>
      <c r="AC47" s="32"/>
    </row>
    <row r="48" spans="1:29" ht="12" customHeight="1">
      <c r="A48" s="32"/>
      <c r="B48" s="637" t="s">
        <v>641</v>
      </c>
      <c r="C48" s="696"/>
      <c r="D48" s="694"/>
      <c r="F48" s="875"/>
      <c r="G48" s="875"/>
      <c r="H48" s="875"/>
      <c r="I48" s="875"/>
      <c r="J48" s="875"/>
      <c r="K48" s="1053"/>
      <c r="L48" s="1053"/>
      <c r="M48" s="1053"/>
      <c r="N48" s="1053"/>
      <c r="O48" s="47"/>
      <c r="P48" s="329"/>
      <c r="Q48" s="32"/>
      <c r="R48" s="32"/>
      <c r="S48" s="32"/>
      <c r="T48" s="32"/>
      <c r="U48" s="32"/>
      <c r="V48" s="32"/>
      <c r="W48" s="32"/>
      <c r="X48" s="32"/>
      <c r="Y48" s="32"/>
      <c r="Z48" s="32"/>
      <c r="AA48" s="32"/>
      <c r="AB48" s="32"/>
      <c r="AC48" s="32"/>
    </row>
    <row r="49" spans="1:29" ht="12" customHeight="1">
      <c r="A49" s="32"/>
      <c r="B49" s="637" t="s">
        <v>641</v>
      </c>
      <c r="C49" s="696"/>
      <c r="D49" s="694"/>
      <c r="F49" s="875"/>
      <c r="G49" s="875"/>
      <c r="H49" s="875"/>
      <c r="I49" s="875"/>
      <c r="J49" s="875"/>
      <c r="K49" s="1053"/>
      <c r="L49" s="1053"/>
      <c r="M49" s="1053"/>
      <c r="N49" s="1053"/>
      <c r="O49" s="47"/>
      <c r="P49" s="329"/>
      <c r="Q49" s="32"/>
      <c r="R49" s="32"/>
      <c r="S49" s="32"/>
      <c r="T49" s="32"/>
      <c r="U49" s="32"/>
      <c r="V49" s="32"/>
      <c r="W49" s="32"/>
      <c r="X49" s="32"/>
      <c r="Y49" s="32"/>
      <c r="Z49" s="32"/>
      <c r="AA49" s="32"/>
      <c r="AB49" s="32"/>
      <c r="AC49" s="32"/>
    </row>
    <row r="50" spans="1:29" ht="12" customHeight="1">
      <c r="A50" s="32"/>
      <c r="B50" s="124" t="s">
        <v>642</v>
      </c>
      <c r="C50" s="124"/>
      <c r="D50" s="8"/>
      <c r="F50" s="870"/>
      <c r="G50" s="870"/>
      <c r="H50" s="870"/>
      <c r="I50" s="870"/>
      <c r="J50" s="870"/>
      <c r="K50" s="1103"/>
      <c r="L50" s="1103"/>
      <c r="M50" s="1103"/>
      <c r="N50" s="1103"/>
      <c r="O50" s="47"/>
      <c r="P50" s="47"/>
      <c r="Q50" s="32"/>
      <c r="R50" s="32"/>
      <c r="S50" s="32"/>
      <c r="T50" s="32"/>
      <c r="U50" s="32"/>
      <c r="V50" s="32"/>
      <c r="W50" s="32"/>
      <c r="X50" s="32"/>
      <c r="Y50" s="32"/>
      <c r="Z50" s="32"/>
      <c r="AA50" s="32"/>
      <c r="AB50" s="32"/>
      <c r="AC50" s="32"/>
    </row>
    <row r="51" spans="1:29" ht="12" customHeight="1">
      <c r="A51" s="32"/>
      <c r="B51" s="53" t="s">
        <v>640</v>
      </c>
      <c r="C51" s="53"/>
      <c r="D51" s="41"/>
      <c r="F51" s="875"/>
      <c r="G51" s="875"/>
      <c r="H51" s="875"/>
      <c r="I51" s="875"/>
      <c r="J51" s="875"/>
      <c r="K51" s="1053"/>
      <c r="L51" s="1053"/>
      <c r="M51" s="1053"/>
      <c r="N51" s="1053"/>
      <c r="O51" s="47"/>
      <c r="P51" s="47"/>
      <c r="Q51" s="32"/>
      <c r="R51" s="32"/>
      <c r="S51" s="32"/>
      <c r="T51" s="32"/>
      <c r="U51" s="32"/>
      <c r="V51" s="32"/>
      <c r="W51" s="32"/>
      <c r="X51" s="32"/>
      <c r="Y51" s="32"/>
      <c r="Z51" s="32"/>
      <c r="AA51" s="32"/>
      <c r="AB51" s="32"/>
      <c r="AC51" s="32"/>
    </row>
    <row r="52" spans="1:29" ht="12" customHeight="1">
      <c r="A52" s="32"/>
      <c r="B52" s="53" t="s">
        <v>258</v>
      </c>
      <c r="C52" s="124"/>
      <c r="D52" s="8"/>
      <c r="F52" s="875"/>
      <c r="G52" s="875"/>
      <c r="H52" s="875"/>
      <c r="I52" s="875"/>
      <c r="J52" s="875"/>
      <c r="K52" s="1053"/>
      <c r="L52" s="1053"/>
      <c r="M52" s="1053"/>
      <c r="N52" s="1053"/>
      <c r="O52" s="47"/>
      <c r="P52" s="47"/>
      <c r="Q52" s="32"/>
      <c r="R52" s="32"/>
      <c r="S52" s="32"/>
      <c r="T52" s="32"/>
      <c r="U52" s="32"/>
      <c r="V52" s="32"/>
      <c r="W52" s="32"/>
      <c r="X52" s="32"/>
      <c r="Y52" s="32"/>
      <c r="Z52" s="32"/>
      <c r="AA52" s="32"/>
      <c r="AB52" s="32"/>
      <c r="AC52" s="32"/>
    </row>
    <row r="53" spans="1:29" ht="12" customHeight="1">
      <c r="A53" s="32"/>
      <c r="B53" s="53" t="s">
        <v>259</v>
      </c>
      <c r="C53" s="124"/>
      <c r="D53" s="8"/>
      <c r="F53" s="875"/>
      <c r="G53" s="875"/>
      <c r="H53" s="875"/>
      <c r="I53" s="875"/>
      <c r="J53" s="875"/>
      <c r="K53" s="1053"/>
      <c r="L53" s="1053"/>
      <c r="M53" s="1053"/>
      <c r="N53" s="1053"/>
      <c r="O53" s="47"/>
      <c r="P53" s="47"/>
      <c r="Q53" s="32"/>
      <c r="R53" s="32"/>
      <c r="S53" s="32"/>
      <c r="T53" s="32"/>
      <c r="U53" s="32"/>
      <c r="V53" s="32"/>
      <c r="W53" s="32"/>
      <c r="X53" s="32"/>
      <c r="Y53" s="32"/>
      <c r="Z53" s="32"/>
      <c r="AA53" s="32"/>
      <c r="AB53" s="32"/>
      <c r="AC53" s="32"/>
    </row>
    <row r="54" spans="1:29" ht="12" customHeight="1">
      <c r="A54" s="32"/>
      <c r="B54" s="637" t="s">
        <v>641</v>
      </c>
      <c r="C54" s="696"/>
      <c r="D54" s="694"/>
      <c r="F54" s="875"/>
      <c r="G54" s="875"/>
      <c r="H54" s="875"/>
      <c r="I54" s="875"/>
      <c r="J54" s="875"/>
      <c r="K54" s="1053"/>
      <c r="L54" s="1053"/>
      <c r="M54" s="1053"/>
      <c r="N54" s="1053"/>
      <c r="O54" s="47"/>
      <c r="P54" s="329"/>
      <c r="Q54" s="32"/>
      <c r="R54" s="32"/>
      <c r="S54" s="32"/>
      <c r="T54" s="32"/>
      <c r="U54" s="32"/>
      <c r="V54" s="32"/>
      <c r="W54" s="32"/>
      <c r="X54" s="32"/>
      <c r="Y54" s="32"/>
      <c r="Z54" s="32"/>
      <c r="AA54" s="32"/>
      <c r="AB54" s="32"/>
      <c r="AC54" s="32"/>
    </row>
    <row r="55" spans="1:29" ht="12" customHeight="1">
      <c r="A55" s="32"/>
      <c r="B55" s="637" t="s">
        <v>641</v>
      </c>
      <c r="C55" s="696"/>
      <c r="D55" s="694"/>
      <c r="F55" s="875"/>
      <c r="G55" s="875"/>
      <c r="H55" s="875"/>
      <c r="I55" s="875"/>
      <c r="J55" s="875"/>
      <c r="K55" s="1053"/>
      <c r="L55" s="1053"/>
      <c r="M55" s="1053"/>
      <c r="N55" s="1053"/>
      <c r="O55" s="47"/>
      <c r="P55" s="329"/>
      <c r="Q55" s="32"/>
      <c r="R55" s="32"/>
      <c r="S55" s="32"/>
      <c r="T55" s="32"/>
      <c r="U55" s="32"/>
      <c r="V55" s="32"/>
      <c r="W55" s="32"/>
      <c r="X55" s="32"/>
      <c r="Y55" s="32"/>
      <c r="Z55" s="32"/>
      <c r="AA55" s="32"/>
      <c r="AB55" s="32"/>
      <c r="AC55" s="32"/>
    </row>
    <row r="56" spans="1:29" ht="12" customHeight="1">
      <c r="A56" s="32"/>
      <c r="B56" s="124" t="s">
        <v>643</v>
      </c>
      <c r="C56" s="124"/>
      <c r="D56" s="8"/>
      <c r="F56" s="870"/>
      <c r="G56" s="870"/>
      <c r="H56" s="870"/>
      <c r="I56" s="870"/>
      <c r="J56" s="870"/>
      <c r="K56" s="870"/>
      <c r="L56" s="870"/>
      <c r="M56" s="870"/>
      <c r="N56" s="870"/>
      <c r="O56" s="47"/>
      <c r="P56" s="47"/>
      <c r="Q56" s="32"/>
      <c r="R56" s="32"/>
      <c r="S56" s="32"/>
      <c r="T56" s="32"/>
      <c r="U56" s="32"/>
      <c r="V56" s="32"/>
      <c r="W56" s="32"/>
      <c r="X56" s="32"/>
      <c r="Y56" s="32"/>
      <c r="Z56" s="32"/>
      <c r="AA56" s="32"/>
      <c r="AB56" s="32"/>
      <c r="AC56" s="32"/>
    </row>
    <row r="57" spans="1:29" ht="12" customHeight="1">
      <c r="A57" s="32"/>
      <c r="B57" s="53" t="s">
        <v>640</v>
      </c>
      <c r="C57" s="53"/>
      <c r="D57" s="41"/>
      <c r="F57" s="875"/>
      <c r="G57" s="875"/>
      <c r="H57" s="875"/>
      <c r="I57" s="875"/>
      <c r="J57" s="875"/>
      <c r="K57" s="1053"/>
      <c r="L57" s="1053"/>
      <c r="M57" s="1053"/>
      <c r="N57" s="1053"/>
      <c r="O57" s="47"/>
      <c r="P57" s="47"/>
      <c r="Q57" s="32"/>
      <c r="R57" s="32"/>
      <c r="S57" s="32"/>
      <c r="T57" s="32"/>
      <c r="U57" s="32"/>
      <c r="V57" s="32"/>
      <c r="W57" s="32"/>
      <c r="X57" s="32"/>
      <c r="Y57" s="32"/>
      <c r="Z57" s="32"/>
      <c r="AA57" s="32"/>
      <c r="AB57" s="32"/>
      <c r="AC57" s="32"/>
    </row>
    <row r="58" spans="1:29" ht="12" customHeight="1">
      <c r="A58" s="32"/>
      <c r="B58" s="53" t="s">
        <v>258</v>
      </c>
      <c r="C58" s="53"/>
      <c r="D58" s="41"/>
      <c r="F58" s="875"/>
      <c r="G58" s="875"/>
      <c r="H58" s="875"/>
      <c r="I58" s="875"/>
      <c r="J58" s="875"/>
      <c r="K58" s="1053"/>
      <c r="L58" s="1053"/>
      <c r="M58" s="1053"/>
      <c r="N58" s="1053"/>
      <c r="O58" s="47"/>
      <c r="P58" s="47"/>
      <c r="Q58" s="32"/>
      <c r="R58" s="32"/>
      <c r="S58" s="32"/>
      <c r="T58" s="32"/>
      <c r="U58" s="32"/>
      <c r="V58" s="32"/>
      <c r="W58" s="32"/>
      <c r="X58" s="32"/>
      <c r="Y58" s="32"/>
      <c r="Z58" s="32"/>
      <c r="AA58" s="32"/>
      <c r="AB58" s="32"/>
      <c r="AC58" s="32"/>
    </row>
    <row r="59" spans="1:29" ht="12" customHeight="1">
      <c r="A59" s="32"/>
      <c r="B59" s="53" t="s">
        <v>259</v>
      </c>
      <c r="C59" s="53"/>
      <c r="D59" s="41"/>
      <c r="F59" s="875"/>
      <c r="G59" s="875"/>
      <c r="H59" s="875"/>
      <c r="I59" s="875"/>
      <c r="J59" s="875"/>
      <c r="K59" s="1053"/>
      <c r="L59" s="1053"/>
      <c r="M59" s="1053"/>
      <c r="N59" s="1053"/>
      <c r="O59" s="47"/>
      <c r="P59" s="47"/>
      <c r="Q59" s="32"/>
      <c r="R59" s="32"/>
      <c r="S59" s="32"/>
      <c r="T59" s="32"/>
      <c r="U59" s="32"/>
      <c r="V59" s="32"/>
      <c r="W59" s="32"/>
      <c r="X59" s="32"/>
      <c r="Y59" s="32"/>
      <c r="Z59" s="32"/>
      <c r="AA59" s="32"/>
      <c r="AB59" s="32"/>
      <c r="AC59" s="32"/>
    </row>
    <row r="60" spans="1:29" ht="12" customHeight="1">
      <c r="A60" s="32"/>
      <c r="B60" s="637" t="s">
        <v>641</v>
      </c>
      <c r="C60" s="696"/>
      <c r="D60" s="694"/>
      <c r="F60" s="875"/>
      <c r="G60" s="875"/>
      <c r="H60" s="875"/>
      <c r="I60" s="875"/>
      <c r="J60" s="875"/>
      <c r="K60" s="1053"/>
      <c r="L60" s="1053"/>
      <c r="M60" s="1053"/>
      <c r="N60" s="1053"/>
      <c r="O60" s="47"/>
      <c r="P60" s="329"/>
      <c r="Q60" s="32"/>
      <c r="R60" s="32"/>
      <c r="S60" s="32"/>
      <c r="T60" s="32"/>
      <c r="U60" s="32"/>
      <c r="V60" s="32"/>
      <c r="W60" s="32"/>
      <c r="X60" s="32"/>
      <c r="Y60" s="32"/>
      <c r="Z60" s="32"/>
      <c r="AA60" s="32"/>
      <c r="AB60" s="32"/>
      <c r="AC60" s="32"/>
    </row>
    <row r="61" spans="1:29" ht="12" customHeight="1">
      <c r="A61" s="32"/>
      <c r="B61" s="637" t="s">
        <v>641</v>
      </c>
      <c r="C61" s="696"/>
      <c r="D61" s="694"/>
      <c r="F61" s="875"/>
      <c r="G61" s="875"/>
      <c r="H61" s="875"/>
      <c r="I61" s="875"/>
      <c r="J61" s="875"/>
      <c r="K61" s="1053"/>
      <c r="L61" s="1053"/>
      <c r="M61" s="1053"/>
      <c r="N61" s="1053"/>
      <c r="O61" s="47"/>
      <c r="P61" s="329"/>
      <c r="Q61" s="32"/>
      <c r="R61" s="32"/>
      <c r="S61" s="32"/>
      <c r="T61" s="32"/>
      <c r="U61" s="32"/>
      <c r="V61" s="32"/>
      <c r="W61" s="32"/>
      <c r="X61" s="32"/>
      <c r="Y61" s="32"/>
      <c r="Z61" s="32"/>
      <c r="AA61" s="32"/>
      <c r="AB61" s="32"/>
      <c r="AC61" s="32"/>
    </row>
    <row r="62" spans="1:29" ht="12" customHeight="1" thickBot="1">
      <c r="A62" s="32"/>
      <c r="B62" s="53"/>
      <c r="C62" s="53"/>
      <c r="D62" s="41"/>
      <c r="F62" s="873">
        <f>SUM(F45:F61)</f>
        <v>0</v>
      </c>
      <c r="G62" s="873">
        <f t="shared" ref="G62:N62" si="1">SUM(G45:G61)</f>
        <v>0</v>
      </c>
      <c r="H62" s="873">
        <f t="shared" si="1"/>
        <v>0</v>
      </c>
      <c r="I62" s="873">
        <f t="shared" si="1"/>
        <v>0</v>
      </c>
      <c r="J62" s="873">
        <f t="shared" si="1"/>
        <v>0</v>
      </c>
      <c r="K62" s="1242">
        <f t="shared" si="1"/>
        <v>0</v>
      </c>
      <c r="L62" s="1242">
        <f t="shared" si="1"/>
        <v>0</v>
      </c>
      <c r="M62" s="1242">
        <f t="shared" si="1"/>
        <v>0</v>
      </c>
      <c r="N62" s="1242">
        <f t="shared" si="1"/>
        <v>0</v>
      </c>
      <c r="O62" s="330"/>
      <c r="P62" s="47"/>
      <c r="Q62" s="32"/>
      <c r="R62" s="32"/>
      <c r="S62" s="32"/>
      <c r="T62" s="32"/>
      <c r="U62" s="32"/>
      <c r="V62" s="32"/>
      <c r="W62" s="32"/>
      <c r="X62" s="32"/>
      <c r="Y62" s="32"/>
      <c r="Z62" s="32"/>
      <c r="AA62" s="32"/>
      <c r="AB62" s="32"/>
      <c r="AC62" s="32"/>
    </row>
    <row r="63" spans="1:29" ht="12" customHeight="1" thickTop="1">
      <c r="A63" s="32"/>
      <c r="B63" s="53"/>
      <c r="C63" s="53"/>
      <c r="D63" s="41"/>
      <c r="E63" s="53"/>
      <c r="F63" s="880"/>
      <c r="G63" s="939"/>
      <c r="H63" s="939"/>
      <c r="I63" s="939"/>
      <c r="J63" s="870"/>
      <c r="K63" s="870"/>
      <c r="L63" s="870"/>
      <c r="M63" s="870"/>
      <c r="N63" s="870"/>
      <c r="O63" s="47"/>
      <c r="P63" s="47"/>
      <c r="Q63" s="32"/>
      <c r="R63" s="32"/>
      <c r="S63" s="32"/>
      <c r="T63" s="32"/>
      <c r="U63" s="32"/>
      <c r="V63" s="32"/>
      <c r="W63" s="32"/>
      <c r="X63" s="32"/>
      <c r="Y63" s="32"/>
      <c r="Z63" s="32"/>
      <c r="AA63" s="32"/>
      <c r="AB63" s="32"/>
      <c r="AC63" s="32"/>
    </row>
    <row r="64" spans="1:29" ht="12" customHeight="1">
      <c r="A64" s="32"/>
      <c r="B64" s="331" t="s">
        <v>644</v>
      </c>
      <c r="C64" s="53"/>
      <c r="D64" s="41"/>
      <c r="E64" s="53"/>
      <c r="F64" s="880"/>
      <c r="G64" s="939"/>
      <c r="H64" s="939"/>
      <c r="I64" s="895">
        <f>I62-K11</f>
        <v>0</v>
      </c>
      <c r="J64" s="895">
        <f>J62-L11</f>
        <v>0</v>
      </c>
      <c r="K64" s="895">
        <f>K62-N11</f>
        <v>0</v>
      </c>
      <c r="L64" s="895">
        <f>L62-K13</f>
        <v>0</v>
      </c>
      <c r="M64" s="895">
        <f>M62-L13</f>
        <v>0</v>
      </c>
      <c r="N64" s="895">
        <f>N62-N13</f>
        <v>0</v>
      </c>
      <c r="O64" s="47"/>
      <c r="P64" s="47"/>
      <c r="Q64" s="32"/>
      <c r="R64" s="32"/>
      <c r="S64" s="32"/>
      <c r="T64" s="32"/>
      <c r="U64" s="32"/>
      <c r="V64" s="32"/>
      <c r="W64" s="32"/>
      <c r="X64" s="32"/>
      <c r="Y64" s="32"/>
      <c r="Z64" s="32"/>
      <c r="AA64" s="32"/>
      <c r="AB64" s="32"/>
      <c r="AC64" s="32"/>
    </row>
    <row r="65" spans="1:29" ht="12" customHeight="1">
      <c r="A65" s="32"/>
      <c r="B65" s="53"/>
      <c r="C65" s="53"/>
      <c r="D65" s="41"/>
      <c r="E65" s="53"/>
      <c r="F65" s="880"/>
      <c r="G65" s="939"/>
      <c r="H65" s="939"/>
      <c r="I65" s="939"/>
      <c r="J65" s="870"/>
      <c r="K65" s="870"/>
      <c r="L65" s="870"/>
      <c r="M65" s="870"/>
      <c r="N65" s="870"/>
      <c r="O65" s="47"/>
      <c r="P65" s="47"/>
      <c r="Q65" s="32"/>
      <c r="R65" s="32"/>
      <c r="S65" s="32"/>
      <c r="T65" s="32"/>
      <c r="U65" s="32"/>
      <c r="V65" s="32"/>
      <c r="W65" s="32"/>
      <c r="X65" s="32"/>
      <c r="Y65" s="32"/>
      <c r="Z65" s="32"/>
      <c r="AA65" s="32"/>
      <c r="AB65" s="32"/>
      <c r="AC65" s="32"/>
    </row>
    <row r="66" spans="1:29" ht="12" customHeight="1">
      <c r="A66" s="32"/>
      <c r="B66" s="53" t="s">
        <v>645</v>
      </c>
      <c r="C66" s="53"/>
      <c r="D66" s="41"/>
      <c r="E66" s="53"/>
      <c r="F66" s="880"/>
      <c r="G66" s="939"/>
      <c r="H66" s="939"/>
      <c r="I66" s="939"/>
      <c r="J66" s="870"/>
      <c r="K66" s="870"/>
      <c r="L66" s="870"/>
      <c r="M66" s="870"/>
      <c r="N66" s="870"/>
      <c r="O66" s="47"/>
      <c r="P66" s="47"/>
      <c r="Q66" s="32"/>
      <c r="R66" s="32"/>
      <c r="S66" s="32"/>
      <c r="T66" s="32"/>
      <c r="U66" s="32"/>
      <c r="V66" s="32"/>
      <c r="W66" s="32"/>
      <c r="X66" s="32"/>
      <c r="Y66" s="32"/>
      <c r="Z66" s="32"/>
      <c r="AA66" s="32"/>
      <c r="AB66" s="32"/>
      <c r="AC66" s="32"/>
    </row>
    <row r="67" spans="1:29" ht="12" customHeight="1">
      <c r="A67" s="32"/>
      <c r="B67" s="53"/>
      <c r="C67" s="53"/>
      <c r="D67" s="41"/>
      <c r="E67" s="53"/>
      <c r="F67" s="880"/>
      <c r="G67" s="939"/>
      <c r="H67" s="939"/>
      <c r="I67" s="939"/>
      <c r="J67" s="870"/>
      <c r="K67" s="870"/>
      <c r="L67" s="870"/>
      <c r="M67" s="870"/>
      <c r="N67" s="870"/>
      <c r="O67" s="47"/>
      <c r="P67" s="47"/>
      <c r="Q67" s="32"/>
      <c r="R67" s="32"/>
      <c r="S67" s="32"/>
      <c r="T67" s="32"/>
      <c r="U67" s="32"/>
      <c r="V67" s="32"/>
      <c r="W67" s="32"/>
      <c r="X67" s="32"/>
      <c r="Y67" s="32"/>
      <c r="Z67" s="32"/>
      <c r="AA67" s="32"/>
      <c r="AB67" s="32"/>
      <c r="AC67" s="32"/>
    </row>
    <row r="68" spans="1:29" ht="12" customHeight="1">
      <c r="A68" s="32"/>
      <c r="B68" s="332" t="s">
        <v>321</v>
      </c>
      <c r="C68" s="76"/>
      <c r="D68" s="75"/>
      <c r="E68" s="76"/>
      <c r="F68" s="883"/>
      <c r="G68" s="940"/>
      <c r="H68" s="940"/>
      <c r="I68" s="940"/>
      <c r="J68" s="885"/>
      <c r="K68" s="885"/>
      <c r="L68" s="885"/>
      <c r="M68" s="885"/>
      <c r="N68" s="886"/>
      <c r="O68" s="69"/>
      <c r="P68" s="47"/>
      <c r="Q68" s="32"/>
      <c r="R68" s="32"/>
      <c r="S68" s="32"/>
      <c r="T68" s="32"/>
      <c r="U68" s="32"/>
      <c r="V68" s="32"/>
      <c r="W68" s="32"/>
      <c r="X68" s="32"/>
      <c r="Y68" s="32"/>
      <c r="Z68" s="32"/>
      <c r="AA68" s="32"/>
      <c r="AB68" s="32"/>
      <c r="AC68" s="32"/>
    </row>
    <row r="69" spans="1:29" ht="12" customHeight="1">
      <c r="A69" s="32"/>
      <c r="B69" s="697"/>
      <c r="C69" s="637"/>
      <c r="D69" s="636"/>
      <c r="E69" s="637"/>
      <c r="F69" s="887"/>
      <c r="G69" s="941"/>
      <c r="H69" s="941"/>
      <c r="I69" s="941"/>
      <c r="J69" s="875"/>
      <c r="K69" s="875"/>
      <c r="L69" s="875"/>
      <c r="M69" s="875"/>
      <c r="N69" s="889"/>
      <c r="O69" s="335"/>
      <c r="P69" s="47"/>
      <c r="Q69" s="32"/>
      <c r="R69" s="32"/>
      <c r="S69" s="32"/>
      <c r="T69" s="32"/>
      <c r="U69" s="32"/>
      <c r="V69" s="32"/>
      <c r="W69" s="32"/>
      <c r="X69" s="32"/>
      <c r="Y69" s="32"/>
      <c r="Z69" s="32"/>
      <c r="AA69" s="32"/>
      <c r="AB69" s="32"/>
      <c r="AC69" s="32"/>
    </row>
    <row r="70" spans="1:29" ht="12" customHeight="1">
      <c r="A70" s="32"/>
      <c r="B70" s="697"/>
      <c r="C70" s="637"/>
      <c r="D70" s="636"/>
      <c r="E70" s="637"/>
      <c r="F70" s="887"/>
      <c r="G70" s="941"/>
      <c r="H70" s="941"/>
      <c r="I70" s="941"/>
      <c r="J70" s="875"/>
      <c r="K70" s="875"/>
      <c r="L70" s="875"/>
      <c r="M70" s="875"/>
      <c r="N70" s="889"/>
      <c r="O70" s="335"/>
      <c r="P70" s="47"/>
      <c r="Q70" s="32"/>
      <c r="R70" s="32"/>
      <c r="S70" s="32"/>
      <c r="T70" s="32"/>
      <c r="U70" s="32"/>
      <c r="V70" s="32"/>
      <c r="W70" s="32"/>
      <c r="X70" s="32"/>
      <c r="Y70" s="32"/>
      <c r="Z70" s="32"/>
      <c r="AA70" s="32"/>
      <c r="AB70" s="32"/>
      <c r="AC70" s="32"/>
    </row>
    <row r="71" spans="1:29" ht="12" customHeight="1">
      <c r="A71" s="32"/>
      <c r="B71" s="697"/>
      <c r="C71" s="637"/>
      <c r="D71" s="636"/>
      <c r="E71" s="637"/>
      <c r="F71" s="887"/>
      <c r="G71" s="941"/>
      <c r="H71" s="941"/>
      <c r="I71" s="941"/>
      <c r="J71" s="875"/>
      <c r="K71" s="875"/>
      <c r="L71" s="875"/>
      <c r="M71" s="875"/>
      <c r="N71" s="889"/>
      <c r="O71" s="335"/>
      <c r="P71" s="47"/>
      <c r="Q71" s="32"/>
      <c r="R71" s="32"/>
      <c r="S71" s="32"/>
      <c r="T71" s="32"/>
      <c r="U71" s="32"/>
      <c r="V71" s="32"/>
      <c r="W71" s="32"/>
      <c r="X71" s="32"/>
      <c r="Y71" s="32"/>
      <c r="Z71" s="32"/>
      <c r="AA71" s="32"/>
      <c r="AB71" s="32"/>
      <c r="AC71" s="32"/>
    </row>
    <row r="72" spans="1:29" ht="12" customHeight="1">
      <c r="A72" s="32"/>
      <c r="B72" s="697"/>
      <c r="C72" s="637"/>
      <c r="D72" s="636"/>
      <c r="E72" s="637"/>
      <c r="F72" s="887"/>
      <c r="G72" s="941"/>
      <c r="H72" s="941"/>
      <c r="I72" s="941"/>
      <c r="J72" s="875"/>
      <c r="K72" s="875"/>
      <c r="L72" s="875"/>
      <c r="M72" s="875"/>
      <c r="N72" s="889"/>
      <c r="O72" s="335"/>
      <c r="P72" s="47"/>
      <c r="Q72" s="32"/>
      <c r="R72" s="32"/>
      <c r="S72" s="32"/>
      <c r="T72" s="32"/>
      <c r="U72" s="32"/>
      <c r="V72" s="32"/>
      <c r="W72" s="32"/>
      <c r="X72" s="32"/>
      <c r="Y72" s="32"/>
      <c r="Z72" s="32"/>
      <c r="AA72" s="32"/>
      <c r="AB72" s="32"/>
      <c r="AC72" s="32"/>
    </row>
    <row r="73" spans="1:29" ht="12" customHeight="1">
      <c r="A73" s="32"/>
      <c r="B73" s="697"/>
      <c r="C73" s="637"/>
      <c r="D73" s="636"/>
      <c r="E73" s="637"/>
      <c r="F73" s="887"/>
      <c r="G73" s="941"/>
      <c r="H73" s="941"/>
      <c r="I73" s="941"/>
      <c r="J73" s="875"/>
      <c r="K73" s="875"/>
      <c r="L73" s="875"/>
      <c r="M73" s="875"/>
      <c r="N73" s="889"/>
      <c r="O73" s="335"/>
      <c r="P73" s="47"/>
      <c r="Q73" s="32"/>
      <c r="R73" s="32"/>
      <c r="S73" s="32"/>
      <c r="T73" s="32"/>
      <c r="U73" s="32"/>
      <c r="V73" s="32"/>
      <c r="W73" s="32"/>
      <c r="X73" s="32"/>
      <c r="Y73" s="32"/>
      <c r="Z73" s="32"/>
      <c r="AA73" s="32"/>
      <c r="AB73" s="32"/>
      <c r="AC73" s="32"/>
    </row>
    <row r="74" spans="1:29" ht="12" customHeight="1">
      <c r="A74" s="32"/>
      <c r="B74" s="700"/>
      <c r="C74" s="637"/>
      <c r="D74" s="636"/>
      <c r="E74" s="637"/>
      <c r="F74" s="887"/>
      <c r="G74" s="941"/>
      <c r="H74" s="941"/>
      <c r="I74" s="941"/>
      <c r="J74" s="875"/>
      <c r="K74" s="875"/>
      <c r="L74" s="875"/>
      <c r="M74" s="875"/>
      <c r="N74" s="889"/>
      <c r="O74" s="335"/>
      <c r="P74" s="47"/>
      <c r="Q74" s="32"/>
      <c r="R74" s="32"/>
      <c r="S74" s="32"/>
      <c r="T74" s="32"/>
      <c r="U74" s="32"/>
      <c r="V74" s="32"/>
      <c r="W74" s="32"/>
      <c r="X74" s="32"/>
      <c r="Y74" s="32"/>
      <c r="Z74" s="32"/>
      <c r="AA74" s="32"/>
      <c r="AB74" s="32"/>
      <c r="AC74" s="32"/>
    </row>
    <row r="75" spans="1:29" ht="12" customHeight="1">
      <c r="A75" s="32"/>
      <c r="B75" s="700"/>
      <c r="C75" s="637"/>
      <c r="D75" s="636"/>
      <c r="E75" s="637"/>
      <c r="F75" s="887"/>
      <c r="G75" s="941"/>
      <c r="H75" s="941"/>
      <c r="I75" s="941"/>
      <c r="J75" s="875"/>
      <c r="K75" s="875"/>
      <c r="L75" s="875"/>
      <c r="M75" s="875"/>
      <c r="N75" s="889"/>
      <c r="O75" s="335"/>
      <c r="P75" s="47"/>
      <c r="Q75" s="32"/>
      <c r="R75" s="32"/>
      <c r="S75" s="32"/>
      <c r="T75" s="32"/>
      <c r="U75" s="32"/>
      <c r="V75" s="32"/>
      <c r="W75" s="32"/>
      <c r="X75" s="32"/>
      <c r="Y75" s="32"/>
      <c r="Z75" s="32"/>
      <c r="AA75" s="32"/>
      <c r="AB75" s="32"/>
      <c r="AC75" s="32"/>
    </row>
    <row r="76" spans="1:29" ht="12" customHeight="1">
      <c r="A76" s="32"/>
      <c r="B76" s="701"/>
      <c r="C76" s="645"/>
      <c r="D76" s="644"/>
      <c r="E76" s="645"/>
      <c r="F76" s="890"/>
      <c r="G76" s="942"/>
      <c r="H76" s="942"/>
      <c r="I76" s="942"/>
      <c r="J76" s="891"/>
      <c r="K76" s="891"/>
      <c r="L76" s="891"/>
      <c r="M76" s="891"/>
      <c r="N76" s="892"/>
      <c r="O76" s="336"/>
      <c r="P76" s="47"/>
      <c r="Q76" s="32"/>
      <c r="R76" s="32"/>
      <c r="S76" s="32"/>
      <c r="T76" s="32"/>
      <c r="U76" s="32"/>
      <c r="V76" s="32"/>
      <c r="W76" s="32"/>
      <c r="X76" s="32"/>
      <c r="Y76" s="32"/>
      <c r="Z76" s="32"/>
      <c r="AA76" s="32"/>
      <c r="AB76" s="32"/>
      <c r="AC76" s="32"/>
    </row>
    <row r="77" spans="1:29" ht="12" customHeight="1">
      <c r="A77" s="32"/>
      <c r="B77" s="53"/>
      <c r="C77" s="53"/>
      <c r="D77" s="41"/>
      <c r="E77" s="53"/>
      <c r="F77" s="41"/>
      <c r="G77" s="299"/>
      <c r="H77" s="299"/>
      <c r="I77" s="325"/>
      <c r="J77" s="47"/>
      <c r="K77" s="47"/>
      <c r="L77" s="47"/>
      <c r="M77" s="47"/>
      <c r="N77" s="47"/>
      <c r="O77" s="47"/>
      <c r="P77" s="47"/>
      <c r="Q77" s="177"/>
      <c r="R77" s="32"/>
      <c r="S77" s="32"/>
      <c r="T77" s="32"/>
      <c r="U77" s="32"/>
      <c r="V77" s="32"/>
      <c r="W77" s="32"/>
      <c r="X77" s="32"/>
      <c r="Y77" s="32"/>
      <c r="Z77" s="32"/>
      <c r="AA77" s="32"/>
      <c r="AB77" s="32"/>
      <c r="AC77" s="32"/>
    </row>
    <row r="78" spans="1:29" ht="12" customHeight="1">
      <c r="A78" s="10" t="s">
        <v>32</v>
      </c>
      <c r="B78" s="14" t="s">
        <v>33</v>
      </c>
      <c r="C78" s="14"/>
      <c r="D78" s="32"/>
      <c r="E78" s="32"/>
      <c r="F78" s="47"/>
      <c r="G78" s="47"/>
      <c r="H78" s="47"/>
      <c r="I78" s="47"/>
      <c r="J78" s="47"/>
      <c r="K78" s="47"/>
      <c r="L78" s="47"/>
      <c r="M78" s="47"/>
      <c r="N78" s="32"/>
      <c r="O78" s="32"/>
      <c r="P78" s="32"/>
      <c r="Q78" s="337" t="s">
        <v>646</v>
      </c>
      <c r="R78" s="32"/>
      <c r="S78" s="32"/>
      <c r="T78" s="32"/>
      <c r="U78" s="32"/>
      <c r="V78" s="32"/>
      <c r="W78" s="32"/>
      <c r="X78" s="32"/>
      <c r="Y78" s="32"/>
      <c r="Z78" s="32"/>
      <c r="AA78" s="32"/>
      <c r="AB78" s="32"/>
      <c r="AC78" s="32"/>
    </row>
    <row r="79" spans="1:29" ht="12" customHeight="1">
      <c r="A79" s="14"/>
      <c r="B79" s="14"/>
      <c r="C79" s="14"/>
      <c r="D79" s="32"/>
      <c r="E79" s="32"/>
      <c r="F79" s="47"/>
      <c r="G79" s="47"/>
      <c r="H79" s="47"/>
      <c r="I79" s="47"/>
      <c r="J79" s="47"/>
      <c r="K79" s="47"/>
      <c r="L79" s="47"/>
      <c r="M79" s="47"/>
      <c r="N79" s="32"/>
      <c r="O79" s="32"/>
      <c r="P79" s="32"/>
      <c r="Q79" s="337" t="s">
        <v>647</v>
      </c>
      <c r="R79" s="32"/>
      <c r="S79" s="32"/>
      <c r="T79" s="32"/>
      <c r="U79" s="32"/>
      <c r="V79" s="32"/>
      <c r="W79" s="32"/>
      <c r="X79" s="32"/>
      <c r="Y79" s="32"/>
      <c r="Z79" s="32"/>
      <c r="AA79" s="32"/>
      <c r="AB79" s="32"/>
      <c r="AC79" s="32"/>
    </row>
    <row r="80" spans="1:29" ht="12" customHeight="1">
      <c r="A80" s="14"/>
      <c r="B80" s="262" t="s">
        <v>648</v>
      </c>
      <c r="C80" s="32"/>
      <c r="D80" s="32"/>
      <c r="E80" s="32"/>
      <c r="F80" s="47"/>
      <c r="G80" s="47"/>
      <c r="H80" s="47"/>
      <c r="I80" s="47"/>
      <c r="J80" s="47"/>
      <c r="K80" s="47"/>
      <c r="L80" s="47"/>
      <c r="M80" s="47"/>
      <c r="N80" s="32"/>
      <c r="O80" s="32"/>
      <c r="P80" s="32"/>
      <c r="Q80" s="337"/>
      <c r="R80" s="32"/>
      <c r="S80" s="32"/>
      <c r="T80" s="32"/>
      <c r="U80" s="32"/>
      <c r="V80" s="32"/>
      <c r="W80" s="32"/>
      <c r="X80" s="32"/>
      <c r="Y80" s="32"/>
      <c r="Z80" s="32"/>
      <c r="AA80" s="32"/>
      <c r="AB80" s="32"/>
      <c r="AC80" s="32"/>
    </row>
    <row r="81" spans="1:29" ht="12" customHeight="1">
      <c r="A81" s="14"/>
      <c r="B81" s="14"/>
      <c r="C81" s="14"/>
      <c r="D81" s="32"/>
      <c r="E81" s="32"/>
      <c r="F81" s="47"/>
      <c r="G81" s="47"/>
      <c r="H81" s="47"/>
      <c r="I81" s="47"/>
      <c r="J81" s="47"/>
      <c r="K81" s="47"/>
      <c r="L81" s="47"/>
      <c r="M81" s="47"/>
      <c r="N81" s="32"/>
      <c r="O81" s="32"/>
      <c r="P81" s="32"/>
      <c r="Q81" s="337"/>
      <c r="R81" s="32"/>
      <c r="S81" s="32"/>
      <c r="T81" s="32"/>
      <c r="U81" s="32"/>
      <c r="V81" s="32"/>
      <c r="W81" s="32"/>
      <c r="X81" s="32"/>
      <c r="Y81" s="32"/>
      <c r="Z81" s="32"/>
      <c r="AA81" s="32"/>
      <c r="AB81" s="32"/>
      <c r="AC81" s="32"/>
    </row>
    <row r="82" spans="1:29" ht="36">
      <c r="A82" s="305"/>
      <c r="B82" s="2466" t="s">
        <v>649</v>
      </c>
      <c r="C82" s="2468" t="s">
        <v>650</v>
      </c>
      <c r="D82" s="2469"/>
      <c r="E82" s="2468" t="s">
        <v>651</v>
      </c>
      <c r="F82" s="2469"/>
      <c r="G82" s="2472" t="s">
        <v>652</v>
      </c>
      <c r="H82" s="2365"/>
      <c r="I82" s="338" t="s">
        <v>653</v>
      </c>
      <c r="J82" s="2478" t="s">
        <v>654</v>
      </c>
      <c r="K82" s="2469"/>
      <c r="L82" s="2473" t="s">
        <v>655</v>
      </c>
      <c r="M82" s="2381"/>
      <c r="N82" s="339" t="s">
        <v>106</v>
      </c>
      <c r="O82" s="340"/>
      <c r="P82" s="328"/>
      <c r="Q82" s="341" t="s">
        <v>656</v>
      </c>
      <c r="R82" s="196"/>
      <c r="S82" s="196"/>
      <c r="T82" s="196"/>
      <c r="U82" s="196"/>
      <c r="V82" s="196"/>
      <c r="W82" s="196"/>
      <c r="X82" s="196"/>
      <c r="Y82" s="196"/>
      <c r="Z82" s="196"/>
      <c r="AA82" s="196"/>
      <c r="AB82" s="196"/>
    </row>
    <row r="83" spans="1:29" ht="22.5" customHeight="1">
      <c r="A83" s="305"/>
      <c r="B83" s="2467"/>
      <c r="C83" s="2470"/>
      <c r="D83" s="2471"/>
      <c r="E83" s="2470"/>
      <c r="F83" s="2471"/>
      <c r="G83" s="342">
        <v>45473</v>
      </c>
      <c r="H83" s="2211">
        <v>45107</v>
      </c>
      <c r="I83" s="343"/>
      <c r="J83" s="2470"/>
      <c r="K83" s="2471"/>
      <c r="L83" s="342">
        <v>45473</v>
      </c>
      <c r="M83" s="2212">
        <v>45107</v>
      </c>
      <c r="N83" s="344"/>
      <c r="O83" s="345"/>
      <c r="P83" s="328"/>
      <c r="Q83" s="341"/>
      <c r="R83" s="196"/>
      <c r="S83" s="196"/>
      <c r="T83" s="196"/>
      <c r="U83" s="196"/>
      <c r="V83" s="196"/>
      <c r="W83" s="196"/>
      <c r="X83" s="196"/>
      <c r="Y83" s="196"/>
      <c r="Z83" s="196"/>
      <c r="AA83" s="196"/>
      <c r="AB83" s="196"/>
    </row>
    <row r="84" spans="1:29" ht="12" customHeight="1">
      <c r="A84" s="346"/>
      <c r="B84" s="347"/>
      <c r="C84" s="348"/>
      <c r="D84" s="349"/>
      <c r="E84" s="2475"/>
      <c r="F84" s="2365"/>
      <c r="G84" s="943"/>
      <c r="H84" s="943"/>
      <c r="I84" s="350"/>
      <c r="J84" s="2490"/>
      <c r="K84" s="2365"/>
      <c r="L84" s="946"/>
      <c r="M84" s="947"/>
      <c r="N84" s="351"/>
      <c r="O84" s="352" t="s">
        <v>657</v>
      </c>
      <c r="P84" s="353"/>
      <c r="Q84" s="354"/>
      <c r="R84" s="355"/>
      <c r="S84" s="355"/>
      <c r="T84" s="355"/>
      <c r="U84" s="355"/>
      <c r="V84" s="355"/>
      <c r="W84" s="355"/>
      <c r="X84" s="355"/>
      <c r="Y84" s="355"/>
      <c r="Z84" s="355"/>
      <c r="AA84" s="355"/>
      <c r="AB84" s="355"/>
      <c r="AC84" s="356"/>
    </row>
    <row r="85" spans="1:29" ht="12" customHeight="1">
      <c r="A85" s="14"/>
      <c r="B85" s="704"/>
      <c r="C85" s="2480"/>
      <c r="D85" s="2477"/>
      <c r="E85" s="2481"/>
      <c r="F85" s="2477"/>
      <c r="G85" s="944"/>
      <c r="H85" s="2071"/>
      <c r="I85" s="705"/>
      <c r="J85" s="2476"/>
      <c r="K85" s="2477"/>
      <c r="L85" s="948"/>
      <c r="M85" s="2070"/>
      <c r="N85" s="706"/>
      <c r="O85" s="357"/>
      <c r="P85" s="328"/>
      <c r="Q85" s="337"/>
      <c r="R85" s="32"/>
      <c r="S85" s="32"/>
      <c r="T85" s="32"/>
      <c r="U85" s="32"/>
      <c r="V85" s="32"/>
      <c r="W85" s="32"/>
      <c r="X85" s="32"/>
      <c r="Y85" s="32"/>
      <c r="Z85" s="32"/>
      <c r="AA85" s="32"/>
      <c r="AB85" s="32"/>
    </row>
    <row r="86" spans="1:29" ht="12" customHeight="1">
      <c r="A86" s="14"/>
      <c r="B86" s="704"/>
      <c r="C86" s="2480"/>
      <c r="D86" s="2477"/>
      <c r="E86" s="2481"/>
      <c r="F86" s="2477"/>
      <c r="G86" s="944"/>
      <c r="H86" s="2071"/>
      <c r="I86" s="705"/>
      <c r="J86" s="2476"/>
      <c r="K86" s="2477"/>
      <c r="L86" s="948"/>
      <c r="M86" s="2070"/>
      <c r="N86" s="706"/>
      <c r="O86" s="357"/>
      <c r="P86" s="328"/>
      <c r="Q86" s="337"/>
      <c r="R86" s="32"/>
      <c r="S86" s="32"/>
      <c r="T86" s="32"/>
      <c r="U86" s="32"/>
      <c r="V86" s="32"/>
      <c r="W86" s="32"/>
      <c r="X86" s="32"/>
      <c r="Y86" s="32"/>
      <c r="Z86" s="32"/>
      <c r="AA86" s="32"/>
      <c r="AB86" s="32"/>
    </row>
    <row r="87" spans="1:29" ht="12" customHeight="1">
      <c r="A87" s="14"/>
      <c r="B87" s="704"/>
      <c r="C87" s="2480"/>
      <c r="D87" s="2477"/>
      <c r="E87" s="2481"/>
      <c r="F87" s="2477"/>
      <c r="G87" s="944"/>
      <c r="H87" s="2071"/>
      <c r="I87" s="705"/>
      <c r="J87" s="2476"/>
      <c r="K87" s="2477"/>
      <c r="L87" s="948"/>
      <c r="M87" s="2070"/>
      <c r="N87" s="706"/>
      <c r="O87" s="357"/>
      <c r="P87" s="328"/>
      <c r="Q87" s="337"/>
      <c r="R87" s="32"/>
      <c r="S87" s="32"/>
      <c r="T87" s="32"/>
      <c r="U87" s="32"/>
      <c r="V87" s="32"/>
      <c r="W87" s="32"/>
      <c r="X87" s="32"/>
      <c r="Y87" s="32"/>
      <c r="Z87" s="32"/>
      <c r="AA87" s="32"/>
      <c r="AB87" s="32"/>
    </row>
    <row r="88" spans="1:29" ht="12" customHeight="1">
      <c r="A88" s="14"/>
      <c r="B88" s="704"/>
      <c r="C88" s="2480"/>
      <c r="D88" s="2477"/>
      <c r="E88" s="2481"/>
      <c r="F88" s="2477"/>
      <c r="G88" s="944"/>
      <c r="H88" s="2071"/>
      <c r="I88" s="705"/>
      <c r="J88" s="2476"/>
      <c r="K88" s="2477"/>
      <c r="L88" s="948"/>
      <c r="M88" s="2070"/>
      <c r="N88" s="706"/>
      <c r="O88" s="357"/>
      <c r="P88" s="328"/>
      <c r="Q88" s="337"/>
      <c r="R88" s="32"/>
      <c r="S88" s="32"/>
      <c r="T88" s="32"/>
      <c r="U88" s="32"/>
      <c r="V88" s="32"/>
      <c r="W88" s="32"/>
      <c r="X88" s="32"/>
      <c r="Y88" s="32"/>
      <c r="Z88" s="32"/>
      <c r="AA88" s="32"/>
      <c r="AB88" s="32"/>
    </row>
    <row r="89" spans="1:29" ht="12" customHeight="1" thickBot="1">
      <c r="A89" s="14"/>
      <c r="B89" s="704"/>
      <c r="C89" s="2480"/>
      <c r="D89" s="2477"/>
      <c r="E89" s="2481"/>
      <c r="F89" s="2477"/>
      <c r="G89" s="944"/>
      <c r="H89" s="2071"/>
      <c r="I89" s="705"/>
      <c r="J89" s="2476"/>
      <c r="K89" s="2477"/>
      <c r="L89" s="948"/>
      <c r="M89" s="2070"/>
      <c r="N89" s="706"/>
      <c r="O89" s="357"/>
      <c r="P89" s="328"/>
      <c r="Q89" s="337"/>
      <c r="R89" s="32"/>
      <c r="S89" s="32"/>
      <c r="T89" s="32"/>
      <c r="U89" s="32"/>
      <c r="V89" s="32"/>
      <c r="W89" s="32"/>
      <c r="X89" s="32"/>
      <c r="Y89" s="32"/>
      <c r="Z89" s="32"/>
      <c r="AA89" s="32"/>
      <c r="AB89" s="32"/>
    </row>
    <row r="90" spans="1:29" ht="12" customHeight="1" thickTop="1">
      <c r="A90" s="14"/>
      <c r="B90" s="358" t="s">
        <v>198</v>
      </c>
      <c r="C90" s="2486"/>
      <c r="D90" s="2365"/>
      <c r="E90" s="2430"/>
      <c r="F90" s="2365"/>
      <c r="G90" s="945"/>
      <c r="H90" s="2072"/>
      <c r="I90" s="359"/>
      <c r="J90" s="2487"/>
      <c r="K90" s="2365"/>
      <c r="L90" s="360">
        <f>SUM(L85:L89)</f>
        <v>0</v>
      </c>
      <c r="M90" s="2213">
        <f>SUM(M85:M89)</f>
        <v>0</v>
      </c>
      <c r="N90" s="361"/>
      <c r="O90" s="362"/>
      <c r="P90" s="328"/>
      <c r="Q90" s="14"/>
      <c r="R90" s="32"/>
      <c r="S90" s="32"/>
      <c r="T90" s="32"/>
      <c r="U90" s="32"/>
      <c r="V90" s="32"/>
      <c r="W90" s="32"/>
      <c r="X90" s="32"/>
      <c r="Y90" s="32"/>
      <c r="Z90" s="32"/>
      <c r="AA90" s="32"/>
      <c r="AB90" s="32"/>
      <c r="AC90" s="99"/>
    </row>
    <row r="91" spans="1:29" ht="12" customHeight="1">
      <c r="A91" s="14"/>
      <c r="B91" s="14"/>
      <c r="C91" s="14"/>
      <c r="D91" s="32"/>
      <c r="E91" s="32"/>
      <c r="F91" s="47"/>
      <c r="G91" s="47"/>
      <c r="H91" s="47"/>
      <c r="I91" s="47"/>
      <c r="J91" s="47"/>
      <c r="K91" s="47"/>
      <c r="L91" s="47"/>
      <c r="M91" s="47"/>
      <c r="N91" s="32"/>
      <c r="O91" s="32"/>
      <c r="P91" s="32"/>
      <c r="Q91" s="337"/>
      <c r="R91" s="32"/>
      <c r="S91" s="32"/>
      <c r="T91" s="32"/>
      <c r="U91" s="32"/>
      <c r="V91" s="32"/>
      <c r="W91" s="32"/>
      <c r="X91" s="32"/>
      <c r="Y91" s="32"/>
      <c r="Z91" s="32"/>
      <c r="AA91" s="32"/>
      <c r="AB91" s="32"/>
      <c r="AC91" s="32"/>
    </row>
    <row r="92" spans="1:29">
      <c r="A92" s="14"/>
      <c r="B92" s="2483" t="s">
        <v>658</v>
      </c>
      <c r="C92" s="2484"/>
      <c r="D92" s="2484"/>
      <c r="E92" s="2484"/>
      <c r="F92" s="2484"/>
      <c r="G92" s="2484"/>
      <c r="H92" s="2484"/>
      <c r="I92" s="2484"/>
      <c r="J92" s="2484"/>
      <c r="K92" s="2484"/>
      <c r="L92" s="2484"/>
      <c r="M92" s="2484"/>
      <c r="N92" s="2485"/>
      <c r="O92" s="313" t="s">
        <v>659</v>
      </c>
      <c r="P92" s="363"/>
      <c r="Q92" s="337"/>
      <c r="R92" s="32"/>
      <c r="S92" s="32"/>
      <c r="T92" s="32"/>
      <c r="U92" s="32"/>
      <c r="V92" s="32"/>
      <c r="W92" s="32"/>
      <c r="X92" s="32"/>
      <c r="Y92" s="32"/>
      <c r="Z92" s="32"/>
      <c r="AA92" s="32"/>
      <c r="AB92" s="32"/>
      <c r="AC92" s="32"/>
    </row>
    <row r="93" spans="1:29">
      <c r="A93" s="14"/>
      <c r="B93" s="688"/>
      <c r="C93" s="707"/>
      <c r="D93" s="707"/>
      <c r="E93" s="707"/>
      <c r="F93" s="707"/>
      <c r="G93" s="707"/>
      <c r="H93" s="707"/>
      <c r="I93" s="707"/>
      <c r="J93" s="707"/>
      <c r="K93" s="707"/>
      <c r="L93" s="707"/>
      <c r="M93" s="707"/>
      <c r="N93" s="708"/>
      <c r="O93" s="364"/>
      <c r="P93" s="363"/>
      <c r="Q93" s="337"/>
      <c r="R93" s="32"/>
      <c r="S93" s="32"/>
      <c r="T93" s="32"/>
      <c r="U93" s="32"/>
      <c r="V93" s="32"/>
      <c r="W93" s="32"/>
      <c r="X93" s="32"/>
      <c r="Y93" s="32"/>
      <c r="Z93" s="32"/>
      <c r="AA93" s="32"/>
      <c r="AB93" s="32"/>
      <c r="AC93" s="32"/>
    </row>
    <row r="94" spans="1:29">
      <c r="A94" s="14"/>
      <c r="B94" s="688"/>
      <c r="C94" s="707"/>
      <c r="D94" s="707"/>
      <c r="E94" s="707"/>
      <c r="F94" s="707"/>
      <c r="G94" s="707"/>
      <c r="H94" s="707"/>
      <c r="I94" s="707"/>
      <c r="J94" s="707"/>
      <c r="K94" s="707"/>
      <c r="L94" s="707"/>
      <c r="M94" s="707"/>
      <c r="N94" s="708"/>
      <c r="O94" s="364"/>
      <c r="P94" s="363"/>
      <c r="Q94" s="337"/>
      <c r="R94" s="32"/>
      <c r="S94" s="32"/>
      <c r="T94" s="32"/>
      <c r="U94" s="32"/>
      <c r="V94" s="32"/>
      <c r="W94" s="32"/>
      <c r="X94" s="32"/>
      <c r="Y94" s="32"/>
      <c r="Z94" s="32"/>
      <c r="AA94" s="32"/>
      <c r="AB94" s="32"/>
      <c r="AC94" s="32"/>
    </row>
    <row r="95" spans="1:29">
      <c r="A95" s="14"/>
      <c r="B95" s="688"/>
      <c r="C95" s="707"/>
      <c r="D95" s="707"/>
      <c r="E95" s="707"/>
      <c r="F95" s="707"/>
      <c r="G95" s="707"/>
      <c r="H95" s="707"/>
      <c r="I95" s="707"/>
      <c r="J95" s="707"/>
      <c r="K95" s="707"/>
      <c r="L95" s="707"/>
      <c r="M95" s="707"/>
      <c r="N95" s="708"/>
      <c r="O95" s="364"/>
      <c r="P95" s="363"/>
      <c r="Q95" s="337"/>
      <c r="R95" s="32"/>
      <c r="S95" s="32"/>
      <c r="T95" s="32"/>
      <c r="U95" s="32"/>
      <c r="V95" s="32"/>
      <c r="W95" s="32"/>
      <c r="X95" s="32"/>
      <c r="Y95" s="32"/>
      <c r="Z95" s="32"/>
      <c r="AA95" s="32"/>
      <c r="AB95" s="32"/>
      <c r="AC95" s="32"/>
    </row>
    <row r="96" spans="1:29">
      <c r="A96" s="14"/>
      <c r="B96" s="689"/>
      <c r="C96" s="709"/>
      <c r="D96" s="709"/>
      <c r="E96" s="709"/>
      <c r="F96" s="709"/>
      <c r="G96" s="709"/>
      <c r="H96" s="709"/>
      <c r="I96" s="709"/>
      <c r="J96" s="709"/>
      <c r="K96" s="709"/>
      <c r="L96" s="709"/>
      <c r="M96" s="709"/>
      <c r="N96" s="710"/>
      <c r="O96" s="364"/>
      <c r="P96" s="363"/>
      <c r="Q96" s="337"/>
      <c r="R96" s="32"/>
      <c r="S96" s="32"/>
      <c r="T96" s="32"/>
      <c r="U96" s="32"/>
      <c r="V96" s="32"/>
      <c r="W96" s="32"/>
      <c r="X96" s="32"/>
      <c r="Y96" s="32"/>
      <c r="Z96" s="32"/>
      <c r="AA96" s="32"/>
      <c r="AB96" s="32"/>
      <c r="AC96" s="32"/>
    </row>
    <row r="97" spans="1:29">
      <c r="A97" s="14"/>
      <c r="B97" s="365"/>
      <c r="C97" s="363"/>
      <c r="D97" s="363"/>
      <c r="E97" s="363"/>
      <c r="F97" s="363"/>
      <c r="G97" s="363"/>
      <c r="H97" s="363"/>
      <c r="I97" s="363"/>
      <c r="J97" s="363"/>
      <c r="K97" s="363"/>
      <c r="L97" s="363"/>
      <c r="M97" s="363"/>
      <c r="N97" s="363"/>
      <c r="O97" s="364"/>
      <c r="P97" s="363"/>
      <c r="Q97" s="337"/>
      <c r="R97" s="32"/>
      <c r="S97" s="32"/>
      <c r="T97" s="32"/>
      <c r="U97" s="32"/>
      <c r="V97" s="32"/>
      <c r="W97" s="32"/>
      <c r="X97" s="32"/>
      <c r="Y97" s="32"/>
      <c r="Z97" s="32"/>
      <c r="AA97" s="32"/>
      <c r="AB97" s="32"/>
      <c r="AC97" s="32"/>
    </row>
    <row r="98" spans="1:29">
      <c r="A98" s="14"/>
      <c r="B98" s="332" t="s">
        <v>321</v>
      </c>
      <c r="C98" s="366"/>
      <c r="D98" s="366"/>
      <c r="E98" s="366"/>
      <c r="F98" s="366"/>
      <c r="G98" s="366"/>
      <c r="H98" s="366"/>
      <c r="I98" s="366"/>
      <c r="J98" s="366"/>
      <c r="K98" s="366"/>
      <c r="L98" s="366"/>
      <c r="M98" s="366"/>
      <c r="N98" s="367"/>
      <c r="O98" s="364"/>
      <c r="P98" s="363"/>
      <c r="Q98" s="337"/>
      <c r="R98" s="32"/>
      <c r="S98" s="32"/>
      <c r="T98" s="32"/>
      <c r="U98" s="32"/>
      <c r="V98" s="32"/>
      <c r="W98" s="32"/>
      <c r="X98" s="32"/>
      <c r="Y98" s="32"/>
      <c r="Z98" s="32"/>
      <c r="AA98" s="32"/>
      <c r="AB98" s="32"/>
      <c r="AC98" s="32"/>
    </row>
    <row r="99" spans="1:29">
      <c r="A99" s="14"/>
      <c r="B99" s="711"/>
      <c r="C99" s="707"/>
      <c r="D99" s="707"/>
      <c r="E99" s="707"/>
      <c r="F99" s="707"/>
      <c r="G99" s="707"/>
      <c r="H99" s="707"/>
      <c r="I99" s="707"/>
      <c r="J99" s="707"/>
      <c r="K99" s="707"/>
      <c r="L99" s="707"/>
      <c r="M99" s="707"/>
      <c r="N99" s="708"/>
      <c r="O99" s="364"/>
      <c r="P99" s="363"/>
      <c r="Q99" s="337"/>
      <c r="R99" s="32"/>
      <c r="S99" s="32"/>
      <c r="T99" s="32"/>
      <c r="U99" s="32"/>
      <c r="V99" s="32"/>
      <c r="W99" s="32"/>
      <c r="X99" s="32"/>
      <c r="Y99" s="32"/>
      <c r="Z99" s="32"/>
      <c r="AA99" s="32"/>
      <c r="AB99" s="32"/>
      <c r="AC99" s="32"/>
    </row>
    <row r="100" spans="1:29">
      <c r="A100" s="14"/>
      <c r="B100" s="711"/>
      <c r="C100" s="707"/>
      <c r="D100" s="707"/>
      <c r="E100" s="707"/>
      <c r="F100" s="707"/>
      <c r="G100" s="707"/>
      <c r="H100" s="707"/>
      <c r="I100" s="707"/>
      <c r="J100" s="707"/>
      <c r="K100" s="707"/>
      <c r="L100" s="707"/>
      <c r="M100" s="707"/>
      <c r="N100" s="708"/>
      <c r="O100" s="364"/>
      <c r="P100" s="363"/>
      <c r="Q100" s="337"/>
      <c r="R100" s="32"/>
      <c r="S100" s="32"/>
      <c r="T100" s="32"/>
      <c r="U100" s="32"/>
      <c r="V100" s="32"/>
      <c r="W100" s="32"/>
      <c r="X100" s="32"/>
      <c r="Y100" s="32"/>
      <c r="Z100" s="32"/>
      <c r="AA100" s="32"/>
      <c r="AB100" s="32"/>
      <c r="AC100" s="32"/>
    </row>
    <row r="101" spans="1:29">
      <c r="A101" s="14"/>
      <c r="B101" s="711"/>
      <c r="C101" s="707"/>
      <c r="D101" s="707"/>
      <c r="E101" s="707"/>
      <c r="F101" s="707"/>
      <c r="G101" s="707"/>
      <c r="H101" s="707"/>
      <c r="I101" s="707"/>
      <c r="J101" s="707"/>
      <c r="K101" s="707"/>
      <c r="L101" s="707"/>
      <c r="M101" s="707"/>
      <c r="N101" s="708"/>
      <c r="O101" s="364"/>
      <c r="P101" s="363"/>
      <c r="Q101" s="337"/>
      <c r="R101" s="32"/>
      <c r="S101" s="32"/>
      <c r="T101" s="32"/>
      <c r="U101" s="32"/>
      <c r="V101" s="32"/>
      <c r="W101" s="32"/>
      <c r="X101" s="32"/>
      <c r="Y101" s="32"/>
      <c r="Z101" s="32"/>
      <c r="AA101" s="32"/>
      <c r="AB101" s="32"/>
      <c r="AC101" s="32"/>
    </row>
    <row r="102" spans="1:29">
      <c r="A102" s="14"/>
      <c r="B102" s="711"/>
      <c r="C102" s="707"/>
      <c r="D102" s="707"/>
      <c r="E102" s="707"/>
      <c r="F102" s="707"/>
      <c r="G102" s="707"/>
      <c r="H102" s="707"/>
      <c r="I102" s="707"/>
      <c r="J102" s="707"/>
      <c r="K102" s="707"/>
      <c r="L102" s="707"/>
      <c r="M102" s="707"/>
      <c r="N102" s="708"/>
      <c r="O102" s="364"/>
      <c r="P102" s="363"/>
      <c r="Q102" s="337"/>
      <c r="R102" s="32"/>
      <c r="S102" s="32"/>
      <c r="T102" s="32"/>
      <c r="U102" s="32"/>
      <c r="V102" s="32"/>
      <c r="W102" s="32"/>
      <c r="X102" s="32"/>
      <c r="Y102" s="32"/>
      <c r="Z102" s="32"/>
      <c r="AA102" s="32"/>
      <c r="AB102" s="32"/>
      <c r="AC102" s="32"/>
    </row>
    <row r="103" spans="1:29">
      <c r="A103" s="14"/>
      <c r="B103" s="711"/>
      <c r="C103" s="707"/>
      <c r="D103" s="707"/>
      <c r="E103" s="707"/>
      <c r="F103" s="707"/>
      <c r="G103" s="707"/>
      <c r="H103" s="707"/>
      <c r="I103" s="707"/>
      <c r="J103" s="707"/>
      <c r="K103" s="707"/>
      <c r="L103" s="707"/>
      <c r="M103" s="707"/>
      <c r="N103" s="708"/>
      <c r="O103" s="364"/>
      <c r="P103" s="363"/>
      <c r="Q103" s="337"/>
      <c r="R103" s="32"/>
      <c r="S103" s="32"/>
      <c r="T103" s="32"/>
      <c r="U103" s="32"/>
      <c r="V103" s="32"/>
      <c r="W103" s="32"/>
      <c r="X103" s="32"/>
      <c r="Y103" s="32"/>
      <c r="Z103" s="32"/>
      <c r="AA103" s="32"/>
      <c r="AB103" s="32"/>
      <c r="AC103" s="32"/>
    </row>
    <row r="104" spans="1:29">
      <c r="A104" s="14"/>
      <c r="B104" s="711"/>
      <c r="C104" s="707"/>
      <c r="D104" s="707"/>
      <c r="E104" s="707"/>
      <c r="F104" s="707"/>
      <c r="G104" s="707"/>
      <c r="H104" s="707"/>
      <c r="I104" s="707"/>
      <c r="J104" s="707"/>
      <c r="K104" s="707"/>
      <c r="L104" s="707"/>
      <c r="M104" s="707"/>
      <c r="N104" s="708"/>
      <c r="O104" s="364"/>
      <c r="P104" s="363"/>
      <c r="Q104" s="337"/>
      <c r="R104" s="32"/>
      <c r="S104" s="32"/>
      <c r="T104" s="32"/>
      <c r="U104" s="32"/>
      <c r="V104" s="32"/>
      <c r="W104" s="32"/>
      <c r="X104" s="32"/>
      <c r="Y104" s="32"/>
      <c r="Z104" s="32"/>
      <c r="AA104" s="32"/>
      <c r="AB104" s="32"/>
      <c r="AC104" s="32"/>
    </row>
    <row r="105" spans="1:29">
      <c r="A105" s="14"/>
      <c r="B105" s="711"/>
      <c r="C105" s="707"/>
      <c r="D105" s="707"/>
      <c r="E105" s="707"/>
      <c r="F105" s="707"/>
      <c r="G105" s="707"/>
      <c r="H105" s="707"/>
      <c r="I105" s="707"/>
      <c r="J105" s="707"/>
      <c r="K105" s="707"/>
      <c r="L105" s="707"/>
      <c r="M105" s="707"/>
      <c r="N105" s="708"/>
      <c r="O105" s="364"/>
      <c r="P105" s="363"/>
      <c r="Q105" s="337"/>
      <c r="R105" s="32"/>
      <c r="S105" s="32"/>
      <c r="T105" s="32"/>
      <c r="U105" s="32"/>
      <c r="V105" s="32"/>
      <c r="W105" s="32"/>
      <c r="X105" s="32"/>
      <c r="Y105" s="32"/>
      <c r="Z105" s="32"/>
      <c r="AA105" s="32"/>
      <c r="AB105" s="32"/>
      <c r="AC105" s="32"/>
    </row>
    <row r="106" spans="1:29">
      <c r="A106" s="14"/>
      <c r="B106" s="712"/>
      <c r="C106" s="709"/>
      <c r="D106" s="709"/>
      <c r="E106" s="709"/>
      <c r="F106" s="709"/>
      <c r="G106" s="709"/>
      <c r="H106" s="709"/>
      <c r="I106" s="709"/>
      <c r="J106" s="709"/>
      <c r="K106" s="709"/>
      <c r="L106" s="709"/>
      <c r="M106" s="709"/>
      <c r="N106" s="710"/>
      <c r="O106" s="364"/>
      <c r="P106" s="363"/>
      <c r="Q106" s="337"/>
      <c r="R106" s="32"/>
      <c r="S106" s="32"/>
      <c r="T106" s="32"/>
      <c r="U106" s="32"/>
      <c r="V106" s="32"/>
      <c r="W106" s="32"/>
      <c r="X106" s="32"/>
      <c r="Y106" s="32"/>
      <c r="Z106" s="32"/>
      <c r="AA106" s="32"/>
      <c r="AB106" s="32"/>
      <c r="AC106" s="32"/>
    </row>
    <row r="107" spans="1:29" ht="22.5" customHeight="1">
      <c r="A107" s="14"/>
      <c r="B107" s="368" t="s">
        <v>660</v>
      </c>
      <c r="C107" s="363"/>
      <c r="D107" s="363"/>
      <c r="E107" s="363"/>
      <c r="G107" s="369"/>
      <c r="K107" s="363"/>
      <c r="L107" s="363"/>
      <c r="M107" s="363"/>
      <c r="N107" s="363"/>
      <c r="O107" s="166" t="s">
        <v>661</v>
      </c>
      <c r="P107" s="363"/>
      <c r="Q107" s="337"/>
      <c r="R107" s="32"/>
      <c r="S107" s="32"/>
      <c r="T107" s="32"/>
      <c r="U107" s="32"/>
      <c r="V107" s="32"/>
      <c r="W107" s="32"/>
      <c r="X107" s="32"/>
      <c r="Y107" s="32"/>
      <c r="Z107" s="32"/>
      <c r="AA107" s="32"/>
      <c r="AB107" s="32"/>
      <c r="AC107" s="32"/>
    </row>
    <row r="108" spans="1:29" ht="22.5" customHeight="1">
      <c r="A108" s="14"/>
      <c r="B108" s="35"/>
      <c r="C108" s="363"/>
      <c r="D108" s="363"/>
      <c r="E108" s="32"/>
      <c r="F108" s="32"/>
      <c r="G108" s="363"/>
      <c r="H108" s="363"/>
      <c r="I108" s="363"/>
      <c r="J108" s="363"/>
      <c r="K108" s="363"/>
      <c r="L108" s="363"/>
      <c r="M108" s="363"/>
      <c r="N108" s="363"/>
      <c r="O108" s="364"/>
      <c r="P108" s="363"/>
      <c r="Q108" s="337"/>
      <c r="R108" s="32"/>
      <c r="S108" s="32"/>
      <c r="T108" s="32"/>
      <c r="U108" s="32"/>
      <c r="V108" s="32"/>
      <c r="W108" s="32"/>
      <c r="X108" s="32"/>
      <c r="Y108" s="32"/>
      <c r="Z108" s="32"/>
      <c r="AA108" s="32"/>
      <c r="AB108" s="32"/>
      <c r="AC108" s="32"/>
    </row>
    <row r="109" spans="1:29" ht="12" customHeight="1">
      <c r="A109" s="14"/>
      <c r="B109" s="14"/>
      <c r="C109" s="14"/>
      <c r="D109" s="32"/>
      <c r="E109" s="32"/>
      <c r="F109" s="32"/>
      <c r="G109" s="2464" t="s">
        <v>662</v>
      </c>
      <c r="H109" s="2465"/>
      <c r="I109" s="2464" t="s">
        <v>662</v>
      </c>
      <c r="J109" s="2465"/>
      <c r="K109" s="2464" t="s">
        <v>662</v>
      </c>
      <c r="L109" s="2465"/>
      <c r="M109" s="2464" t="s">
        <v>662</v>
      </c>
      <c r="N109" s="2465"/>
      <c r="O109" s="370"/>
      <c r="P109" s="32"/>
      <c r="Q109" s="337"/>
      <c r="R109" s="32"/>
      <c r="S109" s="32"/>
      <c r="T109" s="32"/>
      <c r="U109" s="32"/>
      <c r="V109" s="32"/>
      <c r="W109" s="32"/>
      <c r="X109" s="32"/>
      <c r="Y109" s="32"/>
      <c r="Z109" s="32"/>
      <c r="AA109" s="32"/>
      <c r="AB109" s="32"/>
      <c r="AC109" s="32"/>
    </row>
    <row r="110" spans="1:29" ht="12" customHeight="1">
      <c r="A110" s="14"/>
      <c r="B110" s="14"/>
      <c r="C110" s="14"/>
      <c r="D110" s="32"/>
      <c r="E110" s="32"/>
      <c r="F110" s="32"/>
      <c r="G110" s="371">
        <v>45473</v>
      </c>
      <c r="H110" s="2220">
        <v>45107</v>
      </c>
      <c r="I110" s="371">
        <v>45473</v>
      </c>
      <c r="J110" s="2220">
        <v>45107</v>
      </c>
      <c r="K110" s="371">
        <v>45473</v>
      </c>
      <c r="L110" s="2220">
        <v>45107</v>
      </c>
      <c r="M110" s="371">
        <v>45473</v>
      </c>
      <c r="N110" s="2220">
        <v>45107</v>
      </c>
      <c r="O110" s="372"/>
      <c r="P110" s="164"/>
      <c r="Q110" s="337"/>
      <c r="R110" s="32"/>
      <c r="S110" s="32"/>
      <c r="T110" s="32"/>
      <c r="U110" s="32"/>
      <c r="V110" s="32"/>
      <c r="W110" s="32"/>
      <c r="X110" s="32"/>
      <c r="Y110" s="32"/>
      <c r="Z110" s="32"/>
      <c r="AA110" s="32"/>
      <c r="AB110" s="32"/>
      <c r="AC110" s="32"/>
    </row>
    <row r="111" spans="1:29" ht="12" customHeight="1">
      <c r="A111" s="14"/>
      <c r="B111" s="14"/>
      <c r="C111" s="14"/>
      <c r="D111" s="32"/>
      <c r="E111" s="32"/>
      <c r="F111" s="32"/>
      <c r="G111" s="373" t="s">
        <v>111</v>
      </c>
      <c r="H111" s="2221" t="s">
        <v>111</v>
      </c>
      <c r="I111" s="373" t="s">
        <v>111</v>
      </c>
      <c r="J111" s="2221" t="s">
        <v>111</v>
      </c>
      <c r="K111" s="373" t="s">
        <v>111</v>
      </c>
      <c r="L111" s="2224" t="s">
        <v>111</v>
      </c>
      <c r="M111" s="373" t="s">
        <v>111</v>
      </c>
      <c r="N111" s="2224" t="s">
        <v>111</v>
      </c>
      <c r="O111" s="184"/>
      <c r="P111" s="106"/>
      <c r="Q111" s="337"/>
      <c r="R111" s="32"/>
      <c r="S111" s="32"/>
      <c r="T111" s="32"/>
      <c r="U111" s="32"/>
      <c r="V111" s="32"/>
      <c r="W111" s="32"/>
      <c r="X111" s="32"/>
      <c r="Y111" s="32"/>
      <c r="Z111" s="32"/>
      <c r="AA111" s="32"/>
      <c r="AB111" s="32"/>
      <c r="AC111" s="32"/>
    </row>
    <row r="112" spans="1:29" ht="12" customHeight="1">
      <c r="A112" s="14"/>
      <c r="B112" s="374" t="s">
        <v>663</v>
      </c>
      <c r="C112" s="14"/>
      <c r="D112" s="32"/>
      <c r="E112" s="32"/>
      <c r="F112" s="32"/>
      <c r="G112" s="949"/>
      <c r="H112" s="2219"/>
      <c r="I112" s="949"/>
      <c r="J112" s="2219"/>
      <c r="K112" s="949"/>
      <c r="L112" s="970"/>
      <c r="M112" s="949"/>
      <c r="N112" s="970"/>
      <c r="O112" s="375"/>
      <c r="P112" s="168"/>
      <c r="Q112" s="337"/>
      <c r="R112" s="32"/>
      <c r="S112" s="32"/>
      <c r="T112" s="32"/>
      <c r="U112" s="32"/>
      <c r="V112" s="32"/>
      <c r="W112" s="32"/>
      <c r="X112" s="32"/>
      <c r="Y112" s="32"/>
      <c r="Z112" s="32"/>
      <c r="AA112" s="32"/>
      <c r="AB112" s="32"/>
      <c r="AC112" s="32"/>
    </row>
    <row r="113" spans="1:29" ht="12" customHeight="1">
      <c r="A113" s="14"/>
      <c r="B113" s="374" t="s">
        <v>664</v>
      </c>
      <c r="C113" s="14"/>
      <c r="D113" s="612" t="s">
        <v>2002</v>
      </c>
      <c r="E113" s="32"/>
      <c r="F113" s="32"/>
      <c r="G113" s="949"/>
      <c r="H113" s="2219"/>
      <c r="I113" s="949"/>
      <c r="J113" s="970"/>
      <c r="K113" s="949"/>
      <c r="L113" s="970"/>
      <c r="M113" s="949"/>
      <c r="N113" s="970"/>
      <c r="O113" s="375"/>
      <c r="P113" s="168"/>
      <c r="Q113" s="337"/>
      <c r="R113" s="32"/>
      <c r="S113" s="32"/>
      <c r="T113" s="32"/>
      <c r="U113" s="32"/>
      <c r="V113" s="32"/>
      <c r="W113" s="32"/>
      <c r="X113" s="32"/>
      <c r="Y113" s="32"/>
      <c r="Z113" s="32"/>
      <c r="AA113" s="32"/>
      <c r="AB113" s="32"/>
      <c r="AC113" s="32"/>
    </row>
    <row r="114" spans="1:29" ht="12" customHeight="1">
      <c r="A114" s="14"/>
      <c r="B114" s="374" t="s">
        <v>665</v>
      </c>
      <c r="C114" s="14"/>
      <c r="D114" s="32"/>
      <c r="E114" s="32"/>
      <c r="F114" s="32"/>
      <c r="G114" s="949"/>
      <c r="H114" s="2219"/>
      <c r="I114" s="949"/>
      <c r="J114" s="970"/>
      <c r="K114" s="949"/>
      <c r="L114" s="970"/>
      <c r="M114" s="949"/>
      <c r="N114" s="970"/>
      <c r="O114" s="375"/>
      <c r="P114" s="168"/>
      <c r="Q114" s="337"/>
      <c r="R114" s="32"/>
      <c r="S114" s="32"/>
      <c r="T114" s="32"/>
      <c r="U114" s="32"/>
      <c r="V114" s="32"/>
      <c r="W114" s="32"/>
      <c r="X114" s="32"/>
      <c r="Y114" s="32"/>
      <c r="Z114" s="32"/>
      <c r="AA114" s="32"/>
      <c r="AB114" s="32"/>
      <c r="AC114" s="32"/>
    </row>
    <row r="115" spans="1:29" ht="12" customHeight="1">
      <c r="A115" s="14"/>
      <c r="B115" s="374" t="s">
        <v>666</v>
      </c>
      <c r="C115" s="14"/>
      <c r="D115" s="32"/>
      <c r="E115" s="32"/>
      <c r="F115" s="32"/>
      <c r="G115" s="949"/>
      <c r="H115" s="2103"/>
      <c r="I115" s="1058"/>
      <c r="J115" s="2103"/>
      <c r="K115" s="1058"/>
      <c r="L115" s="970"/>
      <c r="M115" s="949"/>
      <c r="N115" s="970"/>
      <c r="O115" s="375"/>
      <c r="P115" s="168"/>
      <c r="Q115" s="337"/>
      <c r="R115" s="32"/>
      <c r="S115" s="32"/>
      <c r="T115" s="32"/>
      <c r="U115" s="32"/>
      <c r="V115" s="32"/>
      <c r="W115" s="32"/>
      <c r="X115" s="32"/>
      <c r="Y115" s="32"/>
      <c r="Z115" s="32"/>
      <c r="AA115" s="32"/>
      <c r="AB115" s="32"/>
      <c r="AC115" s="32"/>
    </row>
    <row r="116" spans="1:29" ht="12" customHeight="1" thickBot="1">
      <c r="A116" s="14"/>
      <c r="B116" s="124" t="s">
        <v>667</v>
      </c>
      <c r="C116" s="14"/>
      <c r="D116" s="32"/>
      <c r="E116" s="32"/>
      <c r="F116" s="32"/>
      <c r="G116" s="950">
        <f t="shared" ref="G116:N116" si="2">SUM(G112:G115)</f>
        <v>0</v>
      </c>
      <c r="H116" s="2102">
        <f t="shared" si="2"/>
        <v>0</v>
      </c>
      <c r="I116" s="1659">
        <f t="shared" si="2"/>
        <v>0</v>
      </c>
      <c r="J116" s="2102">
        <f t="shared" si="2"/>
        <v>0</v>
      </c>
      <c r="K116" s="1659">
        <f t="shared" si="2"/>
        <v>0</v>
      </c>
      <c r="L116" s="2102">
        <f t="shared" si="2"/>
        <v>0</v>
      </c>
      <c r="M116" s="1659">
        <f t="shared" si="2"/>
        <v>0</v>
      </c>
      <c r="N116" s="2102">
        <f t="shared" si="2"/>
        <v>0</v>
      </c>
      <c r="O116" s="376"/>
      <c r="P116" s="47"/>
      <c r="Q116" s="337"/>
      <c r="R116" s="32"/>
      <c r="S116" s="32"/>
      <c r="T116" s="32"/>
      <c r="U116" s="32"/>
      <c r="V116" s="32"/>
      <c r="W116" s="32"/>
      <c r="X116" s="32"/>
      <c r="Y116" s="32"/>
      <c r="Z116" s="32"/>
      <c r="AA116" s="32"/>
      <c r="AB116" s="32"/>
      <c r="AC116" s="32"/>
    </row>
    <row r="117" spans="1:29" ht="12" customHeight="1" thickTop="1">
      <c r="A117" s="14"/>
      <c r="B117" s="53"/>
      <c r="C117" s="14"/>
      <c r="D117" s="32"/>
      <c r="E117" s="32"/>
      <c r="F117" s="32"/>
      <c r="G117" s="951"/>
      <c r="H117" s="2102"/>
      <c r="I117" s="1315"/>
      <c r="J117" s="2158"/>
      <c r="K117" s="1315"/>
      <c r="L117" s="2102"/>
      <c r="M117" s="1315"/>
      <c r="N117" s="2102"/>
      <c r="O117" s="59"/>
      <c r="P117" s="32"/>
      <c r="Q117" s="337"/>
      <c r="R117" s="32"/>
      <c r="S117" s="32"/>
      <c r="T117" s="32"/>
      <c r="U117" s="32"/>
      <c r="V117" s="32"/>
      <c r="W117" s="32"/>
      <c r="X117" s="32"/>
      <c r="Y117" s="32"/>
      <c r="Z117" s="32"/>
      <c r="AA117" s="32"/>
      <c r="AB117" s="32"/>
      <c r="AC117" s="32"/>
    </row>
    <row r="118" spans="1:29" ht="12" customHeight="1">
      <c r="A118" s="14"/>
      <c r="B118" s="53" t="s">
        <v>668</v>
      </c>
      <c r="C118" s="14"/>
      <c r="D118" s="32"/>
      <c r="E118" s="32"/>
      <c r="F118" s="32"/>
      <c r="G118" s="949"/>
      <c r="H118" s="2103"/>
      <c r="I118" s="1058"/>
      <c r="J118" s="2103"/>
      <c r="K118" s="1058"/>
      <c r="L118" s="2103"/>
      <c r="M118" s="1058"/>
      <c r="N118" s="2103"/>
      <c r="O118" s="375"/>
      <c r="P118" s="168"/>
      <c r="Q118" s="337"/>
      <c r="R118" s="32"/>
      <c r="S118" s="32"/>
      <c r="T118" s="32"/>
      <c r="U118" s="32"/>
      <c r="V118" s="32"/>
      <c r="W118" s="32"/>
      <c r="X118" s="32"/>
      <c r="Y118" s="32"/>
      <c r="Z118" s="32"/>
      <c r="AA118" s="32"/>
      <c r="AB118" s="32"/>
      <c r="AC118" s="32"/>
    </row>
    <row r="119" spans="1:29" ht="12" customHeight="1">
      <c r="A119" s="14"/>
      <c r="B119" s="53" t="s">
        <v>669</v>
      </c>
      <c r="C119" s="14"/>
      <c r="D119" s="32"/>
      <c r="E119" s="32"/>
      <c r="F119" s="32"/>
      <c r="G119" s="954"/>
      <c r="H119" s="2103"/>
      <c r="I119" s="2222"/>
      <c r="J119" s="2103"/>
      <c r="K119" s="2222"/>
      <c r="L119" s="2103"/>
      <c r="M119" s="2222"/>
      <c r="N119" s="2103"/>
      <c r="O119" s="377"/>
      <c r="P119" s="168"/>
      <c r="Q119" s="337"/>
      <c r="R119" s="32"/>
      <c r="S119" s="32"/>
      <c r="T119" s="32"/>
      <c r="U119" s="32"/>
      <c r="V119" s="32"/>
      <c r="W119" s="32"/>
      <c r="X119" s="32"/>
      <c r="Y119" s="32"/>
      <c r="Z119" s="32"/>
      <c r="AA119" s="32"/>
      <c r="AB119" s="32"/>
      <c r="AC119" s="32"/>
    </row>
    <row r="120" spans="1:29" ht="12" customHeight="1">
      <c r="A120" s="14"/>
      <c r="B120" s="124" t="s">
        <v>670</v>
      </c>
      <c r="C120" s="14"/>
      <c r="D120" s="32"/>
      <c r="E120" s="32"/>
      <c r="F120" s="32"/>
      <c r="G120" s="951">
        <f t="shared" ref="G120:N120" si="3">SUM(G118:G119)</f>
        <v>0</v>
      </c>
      <c r="H120" s="2102">
        <f t="shared" si="3"/>
        <v>0</v>
      </c>
      <c r="I120" s="1092">
        <f t="shared" si="3"/>
        <v>0</v>
      </c>
      <c r="J120" s="2102">
        <f t="shared" si="3"/>
        <v>0</v>
      </c>
      <c r="K120" s="1092">
        <f t="shared" si="3"/>
        <v>0</v>
      </c>
      <c r="L120" s="2102">
        <f t="shared" si="3"/>
        <v>0</v>
      </c>
      <c r="M120" s="1092">
        <f t="shared" si="3"/>
        <v>0</v>
      </c>
      <c r="N120" s="2102">
        <f t="shared" si="3"/>
        <v>0</v>
      </c>
      <c r="O120" s="375"/>
      <c r="P120" s="168"/>
      <c r="Q120" s="337"/>
      <c r="R120" s="32"/>
      <c r="S120" s="32"/>
      <c r="T120" s="32"/>
      <c r="U120" s="32"/>
      <c r="V120" s="32"/>
      <c r="W120" s="32"/>
      <c r="X120" s="32"/>
      <c r="Y120" s="32"/>
      <c r="Z120" s="32"/>
      <c r="AA120" s="32"/>
      <c r="AB120" s="32"/>
      <c r="AC120" s="32"/>
    </row>
    <row r="121" spans="1:29" ht="12" customHeight="1">
      <c r="A121" s="14"/>
      <c r="B121" s="374" t="s">
        <v>671</v>
      </c>
      <c r="C121" s="374"/>
      <c r="D121" s="374"/>
      <c r="E121" s="32"/>
      <c r="F121" s="32"/>
      <c r="G121" s="949"/>
      <c r="H121" s="2103"/>
      <c r="I121" s="1058"/>
      <c r="J121" s="2103"/>
      <c r="K121" s="1058"/>
      <c r="L121" s="2103"/>
      <c r="M121" s="1058"/>
      <c r="N121" s="2103"/>
      <c r="O121" s="375"/>
      <c r="P121" s="168"/>
      <c r="Q121" s="337"/>
      <c r="R121" s="32"/>
      <c r="S121" s="32"/>
      <c r="T121" s="32"/>
      <c r="U121" s="32"/>
      <c r="V121" s="32"/>
      <c r="W121" s="32"/>
      <c r="X121" s="32"/>
      <c r="Y121" s="32"/>
      <c r="Z121" s="32"/>
      <c r="AA121" s="32"/>
      <c r="AB121" s="32"/>
      <c r="AC121" s="32"/>
    </row>
    <row r="122" spans="1:29" ht="12" customHeight="1">
      <c r="A122" s="14"/>
      <c r="B122" s="159" t="s">
        <v>672</v>
      </c>
      <c r="C122" s="374"/>
      <c r="D122" s="374"/>
      <c r="E122" s="32"/>
      <c r="F122" s="32"/>
      <c r="G122" s="949"/>
      <c r="H122" s="2103"/>
      <c r="I122" s="1058"/>
      <c r="J122" s="2103"/>
      <c r="K122" s="1058"/>
      <c r="L122" s="2103"/>
      <c r="M122" s="1058"/>
      <c r="N122" s="2103"/>
      <c r="O122" s="375"/>
      <c r="P122" s="168"/>
      <c r="Q122" s="337"/>
      <c r="R122" s="32"/>
      <c r="S122" s="32"/>
      <c r="T122" s="32"/>
      <c r="U122" s="32"/>
      <c r="V122" s="32"/>
      <c r="W122" s="32"/>
      <c r="X122" s="32"/>
      <c r="Y122" s="32"/>
      <c r="Z122" s="32"/>
      <c r="AA122" s="32"/>
      <c r="AB122" s="32"/>
      <c r="AC122" s="32"/>
    </row>
    <row r="123" spans="1:29" ht="12" customHeight="1">
      <c r="A123" s="14"/>
      <c r="B123" s="124" t="s">
        <v>673</v>
      </c>
      <c r="C123" s="14"/>
      <c r="D123" s="32"/>
      <c r="E123" s="32"/>
      <c r="F123" s="32"/>
      <c r="G123" s="955">
        <f t="shared" ref="G123:N123" si="4">SUM(G120:G122)</f>
        <v>0</v>
      </c>
      <c r="H123" s="2102">
        <f t="shared" si="4"/>
        <v>0</v>
      </c>
      <c r="I123" s="1848">
        <f t="shared" si="4"/>
        <v>0</v>
      </c>
      <c r="J123" s="2102">
        <f t="shared" si="4"/>
        <v>0</v>
      </c>
      <c r="K123" s="1848">
        <f t="shared" si="4"/>
        <v>0</v>
      </c>
      <c r="L123" s="2102">
        <f t="shared" si="4"/>
        <v>0</v>
      </c>
      <c r="M123" s="1848">
        <f t="shared" si="4"/>
        <v>0</v>
      </c>
      <c r="N123" s="2102">
        <f t="shared" si="4"/>
        <v>0</v>
      </c>
      <c r="O123" s="378"/>
      <c r="P123" s="168"/>
      <c r="Q123" s="337"/>
      <c r="R123" s="32"/>
      <c r="S123" s="32"/>
      <c r="T123" s="32"/>
      <c r="U123" s="32"/>
      <c r="V123" s="32"/>
      <c r="W123" s="32"/>
      <c r="X123" s="32"/>
      <c r="Y123" s="32"/>
      <c r="Z123" s="32"/>
      <c r="AA123" s="32"/>
      <c r="AB123" s="32"/>
      <c r="AC123" s="32"/>
    </row>
    <row r="124" spans="1:29" ht="12" customHeight="1">
      <c r="A124" s="14"/>
      <c r="B124" s="53"/>
      <c r="C124" s="14"/>
      <c r="D124" s="32"/>
      <c r="E124" s="32"/>
      <c r="F124" s="32"/>
      <c r="G124" s="951"/>
      <c r="H124" s="2102"/>
      <c r="I124" s="1092"/>
      <c r="J124" s="2102"/>
      <c r="K124" s="1092"/>
      <c r="L124" s="2102"/>
      <c r="M124" s="1092"/>
      <c r="N124" s="2102"/>
      <c r="O124" s="375"/>
      <c r="P124" s="168"/>
      <c r="Q124" s="337"/>
      <c r="R124" s="32"/>
      <c r="S124" s="32"/>
      <c r="T124" s="32"/>
      <c r="U124" s="32"/>
      <c r="V124" s="32"/>
      <c r="W124" s="32"/>
      <c r="X124" s="32"/>
      <c r="Y124" s="32"/>
      <c r="Z124" s="32"/>
      <c r="AA124" s="32"/>
      <c r="AB124" s="32"/>
      <c r="AC124" s="32"/>
    </row>
    <row r="125" spans="1:29" ht="12" customHeight="1">
      <c r="A125" s="14"/>
      <c r="B125" s="124" t="s">
        <v>674</v>
      </c>
      <c r="C125" s="14"/>
      <c r="D125" s="32"/>
      <c r="E125" s="32"/>
      <c r="F125" s="32"/>
      <c r="G125" s="954"/>
      <c r="H125" s="2103"/>
      <c r="I125" s="2222"/>
      <c r="J125" s="2103"/>
      <c r="K125" s="2222"/>
      <c r="L125" s="2103"/>
      <c r="M125" s="2222"/>
      <c r="N125" s="2103"/>
      <c r="O125" s="379"/>
      <c r="P125" s="32"/>
      <c r="Q125" s="337"/>
      <c r="R125" s="32"/>
      <c r="S125" s="32"/>
      <c r="T125" s="32"/>
      <c r="U125" s="32"/>
      <c r="V125" s="32"/>
      <c r="W125" s="32"/>
      <c r="X125" s="32"/>
      <c r="Y125" s="32"/>
      <c r="Z125" s="32"/>
      <c r="AA125" s="32"/>
      <c r="AB125" s="32"/>
      <c r="AC125" s="32"/>
    </row>
    <row r="126" spans="1:29" ht="12" customHeight="1">
      <c r="A126" s="14"/>
      <c r="B126" s="53"/>
      <c r="C126" s="14"/>
      <c r="D126" s="32"/>
      <c r="E126" s="32"/>
      <c r="F126" s="32"/>
      <c r="G126" s="951"/>
      <c r="H126" s="2102"/>
      <c r="I126" s="1092"/>
      <c r="J126" s="2102"/>
      <c r="K126" s="1092"/>
      <c r="L126" s="2102"/>
      <c r="M126" s="1092"/>
      <c r="N126" s="2102"/>
      <c r="O126" s="59"/>
      <c r="P126" s="32"/>
      <c r="Q126" s="337"/>
      <c r="R126" s="32"/>
      <c r="S126" s="32"/>
      <c r="T126" s="32"/>
      <c r="U126" s="32"/>
      <c r="V126" s="32"/>
      <c r="W126" s="32"/>
      <c r="X126" s="32"/>
      <c r="Y126" s="32"/>
      <c r="Z126" s="32"/>
      <c r="AA126" s="32"/>
      <c r="AB126" s="32"/>
      <c r="AC126" s="32"/>
    </row>
    <row r="127" spans="1:29" ht="12" customHeight="1">
      <c r="A127" s="14"/>
      <c r="B127" s="124" t="s">
        <v>675</v>
      </c>
      <c r="C127" s="14"/>
      <c r="D127" s="32"/>
      <c r="E127" s="32"/>
      <c r="F127" s="32"/>
      <c r="G127" s="954"/>
      <c r="H127" s="2103"/>
      <c r="I127" s="2222"/>
      <c r="J127" s="2103"/>
      <c r="K127" s="2222"/>
      <c r="L127" s="2103"/>
      <c r="M127" s="2222"/>
      <c r="N127" s="2103"/>
      <c r="O127" s="241" t="s">
        <v>676</v>
      </c>
      <c r="P127" s="32"/>
      <c r="Q127" s="337"/>
      <c r="R127" s="32"/>
      <c r="S127" s="32"/>
      <c r="T127" s="32"/>
      <c r="U127" s="32"/>
      <c r="V127" s="32"/>
      <c r="W127" s="32"/>
      <c r="X127" s="32"/>
      <c r="Y127" s="32"/>
      <c r="Z127" s="32"/>
      <c r="AA127" s="32"/>
      <c r="AB127" s="32"/>
      <c r="AC127" s="32"/>
    </row>
    <row r="128" spans="1:29" ht="12" customHeight="1">
      <c r="A128" s="14"/>
      <c r="B128" s="53"/>
      <c r="C128" s="14"/>
      <c r="D128" s="32"/>
      <c r="E128" s="32"/>
      <c r="F128" s="32"/>
      <c r="G128" s="951"/>
      <c r="H128" s="2102"/>
      <c r="I128" s="1092"/>
      <c r="J128" s="2073"/>
      <c r="K128" s="953"/>
      <c r="L128" s="2102"/>
      <c r="M128" s="1092"/>
      <c r="N128" s="2102"/>
      <c r="O128" s="189"/>
      <c r="P128" s="32"/>
      <c r="Q128" s="337"/>
      <c r="R128" s="32"/>
      <c r="S128" s="32"/>
      <c r="T128" s="32"/>
      <c r="U128" s="32"/>
      <c r="V128" s="32"/>
      <c r="W128" s="32"/>
      <c r="X128" s="32"/>
      <c r="Y128" s="32"/>
      <c r="Z128" s="32"/>
      <c r="AA128" s="32"/>
      <c r="AB128" s="32"/>
      <c r="AC128" s="32"/>
    </row>
    <row r="129" spans="1:29" ht="12" customHeight="1">
      <c r="A129" s="337"/>
      <c r="B129" s="380" t="s">
        <v>677</v>
      </c>
      <c r="C129" s="337"/>
      <c r="D129" s="177"/>
      <c r="E129" s="177"/>
      <c r="F129" s="381"/>
      <c r="G129" s="956"/>
      <c r="H129" s="2103"/>
      <c r="I129" s="2223"/>
      <c r="J129" s="2074"/>
      <c r="K129" s="958"/>
      <c r="L129" s="2103"/>
      <c r="M129" s="2223"/>
      <c r="N129" s="2103"/>
      <c r="O129" s="382"/>
      <c r="P129" s="177"/>
      <c r="Q129" s="337"/>
      <c r="R129" s="177"/>
      <c r="S129" s="177"/>
      <c r="T129" s="177"/>
      <c r="U129" s="177"/>
      <c r="V129" s="177"/>
      <c r="W129" s="177"/>
      <c r="X129" s="177"/>
      <c r="Y129" s="177"/>
      <c r="Z129" s="177"/>
      <c r="AA129" s="177"/>
      <c r="AB129" s="177"/>
      <c r="AC129" s="177"/>
    </row>
    <row r="130" spans="1:29" ht="15.75" customHeight="1">
      <c r="A130" s="383"/>
      <c r="C130" s="384"/>
      <c r="D130" s="384"/>
      <c r="E130" s="384"/>
      <c r="F130" s="177"/>
      <c r="G130" s="177"/>
      <c r="H130" s="177"/>
      <c r="I130" s="177"/>
      <c r="J130" s="177"/>
      <c r="K130" s="177"/>
      <c r="L130" s="177"/>
      <c r="M130" s="177"/>
      <c r="N130" s="2128"/>
      <c r="O130" s="385" t="s">
        <v>678</v>
      </c>
      <c r="P130" s="177"/>
      <c r="Q130" s="177"/>
      <c r="R130" s="177"/>
      <c r="S130" s="177"/>
      <c r="T130" s="177"/>
      <c r="U130" s="177"/>
      <c r="V130" s="177"/>
      <c r="W130" s="177"/>
      <c r="X130" s="177"/>
      <c r="Y130" s="177"/>
      <c r="Z130" s="177"/>
      <c r="AA130" s="177"/>
      <c r="AB130" s="177"/>
      <c r="AC130" s="177"/>
    </row>
    <row r="131" spans="1:29" ht="15.75" customHeight="1">
      <c r="A131" s="33"/>
      <c r="B131" s="34"/>
      <c r="C131" s="34"/>
      <c r="D131" s="34"/>
      <c r="E131" s="34"/>
      <c r="F131" s="32"/>
      <c r="G131" s="32"/>
      <c r="H131" s="32"/>
      <c r="I131" s="32"/>
      <c r="J131" s="32"/>
      <c r="K131" s="32"/>
      <c r="L131" s="32"/>
      <c r="M131" s="32"/>
      <c r="N131" s="32"/>
      <c r="O131" s="386"/>
      <c r="P131" s="32"/>
      <c r="Q131" s="177"/>
      <c r="R131" s="32"/>
      <c r="S131" s="32"/>
      <c r="T131" s="32"/>
      <c r="U131" s="32"/>
      <c r="V131" s="32"/>
      <c r="W131" s="32"/>
      <c r="X131" s="32"/>
      <c r="Y131" s="32"/>
      <c r="Z131" s="32"/>
      <c r="AA131" s="32"/>
      <c r="AB131" s="32"/>
      <c r="AC131" s="32"/>
    </row>
    <row r="132" spans="1:29" ht="15.75" customHeight="1">
      <c r="A132" s="178"/>
      <c r="B132" s="387" t="s">
        <v>679</v>
      </c>
      <c r="C132" s="178"/>
      <c r="D132" s="178"/>
      <c r="E132" s="178"/>
      <c r="F132" s="266"/>
      <c r="G132" s="388"/>
      <c r="H132" s="389"/>
      <c r="I132" s="388"/>
      <c r="J132" s="390"/>
      <c r="K132" s="388"/>
      <c r="L132" s="390"/>
      <c r="M132" s="388"/>
      <c r="N132" s="391"/>
      <c r="O132" s="392" t="s">
        <v>680</v>
      </c>
      <c r="P132" s="393"/>
      <c r="Q132" s="178"/>
      <c r="R132" s="178"/>
      <c r="S132" s="178"/>
      <c r="T132" s="178"/>
      <c r="U132" s="178"/>
      <c r="V132" s="178"/>
      <c r="W132" s="178"/>
      <c r="X132" s="178"/>
      <c r="Y132" s="178"/>
      <c r="Z132" s="178"/>
      <c r="AA132" s="178"/>
      <c r="AB132" s="178"/>
      <c r="AC132" s="178"/>
    </row>
    <row r="133" spans="1:29" ht="15.75" customHeight="1">
      <c r="A133" s="178"/>
      <c r="B133" s="1"/>
      <c r="C133" s="178"/>
      <c r="D133" s="178"/>
      <c r="E133" s="178"/>
      <c r="F133" s="394"/>
      <c r="G133" s="2464" t="s">
        <v>662</v>
      </c>
      <c r="H133" s="2465"/>
      <c r="I133" s="2464" t="s">
        <v>662</v>
      </c>
      <c r="J133" s="2474"/>
      <c r="K133" s="2464" t="s">
        <v>662</v>
      </c>
      <c r="L133" s="2474"/>
      <c r="M133" s="2464" t="s">
        <v>662</v>
      </c>
      <c r="N133" s="2474"/>
      <c r="O133" s="395"/>
      <c r="P133" s="178"/>
      <c r="Q133" s="178" t="s">
        <v>681</v>
      </c>
      <c r="R133" s="178"/>
      <c r="S133" s="178"/>
      <c r="T133" s="178"/>
      <c r="U133" s="178"/>
      <c r="V133" s="178"/>
      <c r="W133" s="178"/>
      <c r="X133" s="178"/>
      <c r="Y133" s="178"/>
      <c r="Z133" s="178"/>
      <c r="AA133" s="178"/>
      <c r="AB133" s="178"/>
      <c r="AC133" s="178"/>
    </row>
    <row r="134" spans="1:29" ht="15.75" customHeight="1">
      <c r="A134" s="178"/>
      <c r="B134" s="1"/>
      <c r="C134" s="178"/>
      <c r="D134" s="178"/>
      <c r="E134" s="178"/>
      <c r="F134" s="394"/>
      <c r="G134" s="371">
        <v>45473</v>
      </c>
      <c r="H134" s="2220">
        <v>45107</v>
      </c>
      <c r="I134" s="371">
        <v>45473</v>
      </c>
      <c r="J134" s="2149">
        <v>45107</v>
      </c>
      <c r="K134" s="2200">
        <v>45473</v>
      </c>
      <c r="L134" s="2149">
        <v>45107</v>
      </c>
      <c r="M134" s="2200">
        <v>45473</v>
      </c>
      <c r="N134" s="2149">
        <v>45107</v>
      </c>
      <c r="O134" s="396"/>
      <c r="P134" s="178"/>
      <c r="Q134" s="178" t="s">
        <v>682</v>
      </c>
      <c r="R134" s="178"/>
      <c r="S134" s="178"/>
      <c r="T134" s="178"/>
      <c r="U134" s="178"/>
      <c r="V134" s="178"/>
      <c r="W134" s="178"/>
      <c r="X134" s="178"/>
      <c r="Y134" s="178"/>
      <c r="Z134" s="178"/>
      <c r="AA134" s="178"/>
      <c r="AB134" s="178"/>
      <c r="AC134" s="178"/>
    </row>
    <row r="135" spans="1:29" ht="15.75" customHeight="1">
      <c r="A135" s="178"/>
      <c r="B135" s="1"/>
      <c r="C135" s="178"/>
      <c r="D135" s="178"/>
      <c r="E135" s="178"/>
      <c r="F135" s="394"/>
      <c r="G135" s="397" t="s">
        <v>111</v>
      </c>
      <c r="H135" s="2221" t="s">
        <v>111</v>
      </c>
      <c r="I135" s="397" t="s">
        <v>111</v>
      </c>
      <c r="J135" s="2127" t="s">
        <v>111</v>
      </c>
      <c r="K135" s="2231" t="s">
        <v>111</v>
      </c>
      <c r="L135" s="2205" t="s">
        <v>111</v>
      </c>
      <c r="M135" s="2231" t="s">
        <v>111</v>
      </c>
      <c r="N135" s="2205" t="s">
        <v>111</v>
      </c>
      <c r="O135" s="396"/>
      <c r="P135" s="178"/>
      <c r="Q135" s="178"/>
      <c r="R135" s="178"/>
      <c r="S135" s="178"/>
      <c r="T135" s="178"/>
      <c r="U135" s="178"/>
      <c r="V135" s="178"/>
      <c r="W135" s="178"/>
      <c r="X135" s="178"/>
      <c r="Y135" s="178"/>
      <c r="Z135" s="178"/>
      <c r="AA135" s="178"/>
      <c r="AB135" s="178"/>
      <c r="AC135" s="178"/>
    </row>
    <row r="136" spans="1:29">
      <c r="A136" s="178"/>
      <c r="B136" s="177" t="s">
        <v>683</v>
      </c>
      <c r="C136" s="178"/>
      <c r="D136" s="178"/>
      <c r="E136" s="178"/>
      <c r="F136" s="394"/>
      <c r="G136" s="2075"/>
      <c r="H136" s="2226"/>
      <c r="I136" s="2075"/>
      <c r="J136" s="2120"/>
      <c r="K136" s="2232"/>
      <c r="L136" s="2120"/>
      <c r="M136" s="2232"/>
      <c r="N136" s="2120"/>
      <c r="O136" s="396"/>
      <c r="P136" s="178"/>
      <c r="Q136" s="178"/>
      <c r="R136" s="178"/>
      <c r="S136" s="178"/>
      <c r="T136" s="178"/>
      <c r="U136" s="178"/>
      <c r="V136" s="178"/>
      <c r="W136" s="178"/>
      <c r="X136" s="178"/>
      <c r="Y136" s="178"/>
      <c r="Z136" s="178"/>
      <c r="AA136" s="178"/>
      <c r="AB136" s="178"/>
      <c r="AC136" s="178"/>
    </row>
    <row r="137" spans="1:29">
      <c r="A137" s="178"/>
      <c r="B137" s="177" t="s">
        <v>684</v>
      </c>
      <c r="C137" s="178"/>
      <c r="D137" s="178"/>
      <c r="E137" s="178"/>
      <c r="F137" s="394"/>
      <c r="G137" s="960">
        <f t="shared" ref="G137:N137" si="5">G123</f>
        <v>0</v>
      </c>
      <c r="H137" s="2227">
        <f t="shared" si="5"/>
        <v>0</v>
      </c>
      <c r="I137" s="961">
        <f t="shared" si="5"/>
        <v>0</v>
      </c>
      <c r="J137" s="2236">
        <f t="shared" si="5"/>
        <v>0</v>
      </c>
      <c r="K137" s="2233">
        <f t="shared" si="5"/>
        <v>0</v>
      </c>
      <c r="L137" s="2236">
        <f t="shared" si="5"/>
        <v>0</v>
      </c>
      <c r="M137" s="2233">
        <f t="shared" si="5"/>
        <v>0</v>
      </c>
      <c r="N137" s="2236">
        <f t="shared" si="5"/>
        <v>0</v>
      </c>
      <c r="O137" s="396"/>
      <c r="P137" s="178"/>
      <c r="Q137" s="178"/>
      <c r="R137" s="178"/>
      <c r="S137" s="178"/>
      <c r="T137" s="178"/>
      <c r="U137" s="178"/>
      <c r="V137" s="178"/>
      <c r="W137" s="178"/>
      <c r="X137" s="178"/>
      <c r="Y137" s="178"/>
      <c r="Z137" s="178"/>
      <c r="AA137" s="178"/>
      <c r="AB137" s="178"/>
      <c r="AC137" s="178"/>
    </row>
    <row r="138" spans="1:29">
      <c r="A138" s="178"/>
      <c r="B138" s="177" t="s">
        <v>685</v>
      </c>
      <c r="C138" s="178"/>
      <c r="D138" s="178"/>
      <c r="E138" s="178"/>
      <c r="F138" s="394"/>
      <c r="G138" s="861"/>
      <c r="H138" s="2226"/>
      <c r="I138" s="861"/>
      <c r="J138" s="2120"/>
      <c r="K138" s="1102"/>
      <c r="L138" s="2120"/>
      <c r="M138" s="1102"/>
      <c r="N138" s="2120"/>
      <c r="O138" s="396"/>
      <c r="P138" s="178"/>
      <c r="Q138" s="178"/>
      <c r="R138" s="178"/>
      <c r="S138" s="178"/>
      <c r="T138" s="178"/>
      <c r="U138" s="178"/>
      <c r="V138" s="178"/>
      <c r="W138" s="178"/>
      <c r="X138" s="178"/>
      <c r="Y138" s="178"/>
      <c r="Z138" s="178"/>
      <c r="AA138" s="178"/>
      <c r="AB138" s="178"/>
      <c r="AC138" s="178"/>
    </row>
    <row r="139" spans="1:29">
      <c r="A139" s="178"/>
      <c r="B139" s="177" t="s">
        <v>686</v>
      </c>
      <c r="C139" s="178"/>
      <c r="D139" s="178"/>
      <c r="E139" s="178"/>
      <c r="F139" s="394"/>
      <c r="G139" s="861"/>
      <c r="H139" s="2226"/>
      <c r="I139" s="861"/>
      <c r="J139" s="2120"/>
      <c r="K139" s="1102"/>
      <c r="L139" s="2120"/>
      <c r="M139" s="1102"/>
      <c r="N139" s="2120"/>
      <c r="O139" s="396"/>
      <c r="P139" s="178"/>
      <c r="Q139" s="178"/>
      <c r="R139" s="178"/>
      <c r="S139" s="178"/>
      <c r="T139" s="178"/>
      <c r="U139" s="178"/>
      <c r="V139" s="178"/>
      <c r="W139" s="178"/>
      <c r="X139" s="178"/>
      <c r="Y139" s="178"/>
      <c r="Z139" s="178"/>
      <c r="AA139" s="178"/>
      <c r="AB139" s="178"/>
      <c r="AC139" s="178"/>
    </row>
    <row r="140" spans="1:29">
      <c r="A140" s="178"/>
      <c r="B140" s="650" t="s">
        <v>687</v>
      </c>
      <c r="C140" s="649"/>
      <c r="D140" s="178"/>
      <c r="E140" s="178"/>
      <c r="F140" s="394"/>
      <c r="G140" s="861"/>
      <c r="H140" s="2226"/>
      <c r="I140" s="861"/>
      <c r="J140" s="2120"/>
      <c r="K140" s="1102"/>
      <c r="L140" s="2120"/>
      <c r="M140" s="1102"/>
      <c r="N140" s="2120"/>
      <c r="O140" s="396"/>
      <c r="P140" s="178"/>
      <c r="Q140" s="178"/>
      <c r="R140" s="178"/>
      <c r="S140" s="178"/>
      <c r="T140" s="178"/>
      <c r="U140" s="178"/>
      <c r="V140" s="178"/>
      <c r="W140" s="178"/>
      <c r="X140" s="178"/>
      <c r="Y140" s="178"/>
      <c r="Z140" s="178"/>
      <c r="AA140" s="178"/>
      <c r="AB140" s="178"/>
      <c r="AC140" s="178"/>
    </row>
    <row r="141" spans="1:29">
      <c r="A141" s="178"/>
      <c r="B141" s="650" t="s">
        <v>687</v>
      </c>
      <c r="C141" s="649"/>
      <c r="D141" s="178"/>
      <c r="E141" s="178"/>
      <c r="F141" s="394"/>
      <c r="G141" s="861"/>
      <c r="H141" s="2226"/>
      <c r="I141" s="861"/>
      <c r="J141" s="2120"/>
      <c r="K141" s="1102"/>
      <c r="L141" s="2120"/>
      <c r="M141" s="1102"/>
      <c r="N141" s="2120"/>
      <c r="O141" s="396"/>
      <c r="P141" s="178"/>
      <c r="Q141" s="178"/>
      <c r="R141" s="178"/>
      <c r="S141" s="178"/>
      <c r="T141" s="178"/>
      <c r="U141" s="178"/>
      <c r="V141" s="178"/>
      <c r="W141" s="178"/>
      <c r="X141" s="178"/>
      <c r="Y141" s="178"/>
      <c r="Z141" s="178"/>
      <c r="AA141" s="178"/>
      <c r="AB141" s="178"/>
      <c r="AC141" s="178"/>
    </row>
    <row r="142" spans="1:29">
      <c r="A142" s="178"/>
      <c r="B142" s="650" t="s">
        <v>687</v>
      </c>
      <c r="C142" s="649"/>
      <c r="D142" s="178"/>
      <c r="E142" s="178"/>
      <c r="F142" s="394"/>
      <c r="G142" s="962"/>
      <c r="H142" s="2228"/>
      <c r="I142" s="962"/>
      <c r="J142" s="2120"/>
      <c r="K142" s="1955"/>
      <c r="L142" s="2120"/>
      <c r="M142" s="1955"/>
      <c r="N142" s="2120"/>
      <c r="O142" s="398"/>
      <c r="P142" s="178"/>
      <c r="Q142" s="178"/>
      <c r="R142" s="178"/>
      <c r="S142" s="178"/>
      <c r="T142" s="178"/>
      <c r="U142" s="178"/>
      <c r="V142" s="178"/>
      <c r="W142" s="178"/>
      <c r="X142" s="178"/>
      <c r="Y142" s="178"/>
      <c r="Z142" s="178"/>
      <c r="AA142" s="178"/>
      <c r="AB142" s="178"/>
      <c r="AC142" s="178"/>
    </row>
    <row r="143" spans="1:29" ht="15.75" customHeight="1">
      <c r="A143" s="178"/>
      <c r="B143" s="177" t="s">
        <v>688</v>
      </c>
      <c r="C143" s="178"/>
      <c r="D143" s="178"/>
      <c r="E143" s="178"/>
      <c r="F143" s="394"/>
      <c r="G143" s="960">
        <f t="shared" ref="G143:N143" si="6">SUM(G136:G142)</f>
        <v>0</v>
      </c>
      <c r="H143" s="2229">
        <f t="shared" si="6"/>
        <v>0</v>
      </c>
      <c r="I143" s="960">
        <f t="shared" si="6"/>
        <v>0</v>
      </c>
      <c r="J143" s="2236">
        <f t="shared" si="6"/>
        <v>0</v>
      </c>
      <c r="K143" s="2233">
        <f t="shared" si="6"/>
        <v>0</v>
      </c>
      <c r="L143" s="2236">
        <f t="shared" si="6"/>
        <v>0</v>
      </c>
      <c r="M143" s="2233">
        <f t="shared" si="6"/>
        <v>0</v>
      </c>
      <c r="N143" s="2236">
        <f t="shared" si="6"/>
        <v>0</v>
      </c>
      <c r="O143" s="396"/>
      <c r="P143" s="178"/>
      <c r="Q143" s="178"/>
      <c r="R143" s="178"/>
      <c r="S143" s="178"/>
      <c r="T143" s="178"/>
      <c r="U143" s="178"/>
      <c r="V143" s="178"/>
      <c r="W143" s="178"/>
      <c r="X143" s="178"/>
      <c r="Y143" s="178"/>
      <c r="Z143" s="178"/>
      <c r="AA143" s="178"/>
      <c r="AB143" s="178"/>
      <c r="AC143" s="178"/>
    </row>
    <row r="144" spans="1:29" ht="15.75" customHeight="1">
      <c r="A144" s="178"/>
      <c r="B144" s="178"/>
      <c r="C144" s="178"/>
      <c r="D144" s="178"/>
      <c r="E144" s="178"/>
      <c r="F144" s="394"/>
      <c r="G144" s="963"/>
      <c r="H144" s="2230"/>
      <c r="I144" s="963"/>
      <c r="J144" s="2158"/>
      <c r="K144" s="2234"/>
      <c r="L144" s="2158"/>
      <c r="M144" s="2234"/>
      <c r="N144" s="2158"/>
      <c r="O144" s="396"/>
      <c r="P144" s="178"/>
      <c r="Q144" s="178"/>
      <c r="R144" s="178"/>
      <c r="S144" s="178"/>
      <c r="T144" s="178"/>
      <c r="U144" s="178"/>
      <c r="V144" s="178"/>
      <c r="W144" s="178"/>
      <c r="X144" s="178"/>
      <c r="Y144" s="178"/>
      <c r="Z144" s="178"/>
      <c r="AA144" s="178"/>
      <c r="AB144" s="178"/>
      <c r="AC144" s="178"/>
    </row>
    <row r="145" spans="1:29" ht="15.75" customHeight="1">
      <c r="A145" s="178"/>
      <c r="B145" s="178"/>
      <c r="C145" s="178"/>
      <c r="D145" s="178"/>
      <c r="E145" s="178"/>
      <c r="F145" s="394"/>
      <c r="G145" s="963"/>
      <c r="H145" s="2230"/>
      <c r="I145" s="963"/>
      <c r="J145" s="2158"/>
      <c r="K145" s="2234"/>
      <c r="L145" s="2158"/>
      <c r="M145" s="2234"/>
      <c r="N145" s="2158"/>
      <c r="O145" s="396"/>
      <c r="P145" s="178"/>
      <c r="Q145" s="178"/>
      <c r="R145" s="178"/>
      <c r="S145" s="178"/>
      <c r="T145" s="178"/>
      <c r="U145" s="178"/>
      <c r="V145" s="178"/>
      <c r="W145" s="178"/>
      <c r="X145" s="178"/>
      <c r="Y145" s="178"/>
      <c r="Z145" s="178"/>
      <c r="AA145" s="178"/>
      <c r="AB145" s="178"/>
      <c r="AC145" s="178"/>
    </row>
    <row r="146" spans="1:29">
      <c r="A146" s="178"/>
      <c r="B146" s="177" t="s">
        <v>689</v>
      </c>
      <c r="C146" s="178"/>
      <c r="D146" s="178"/>
      <c r="E146" s="178"/>
      <c r="F146" s="394"/>
      <c r="G146" s="861"/>
      <c r="H146" s="2226"/>
      <c r="I146" s="861"/>
      <c r="J146" s="2120"/>
      <c r="K146" s="1102"/>
      <c r="L146" s="2120"/>
      <c r="M146" s="1102"/>
      <c r="N146" s="2120"/>
      <c r="O146" s="396"/>
      <c r="P146" s="178"/>
      <c r="Q146" s="178"/>
      <c r="R146" s="178"/>
      <c r="S146" s="178"/>
      <c r="T146" s="178"/>
      <c r="U146" s="178"/>
      <c r="V146" s="178"/>
      <c r="W146" s="178"/>
      <c r="X146" s="178"/>
      <c r="Y146" s="178"/>
      <c r="Z146" s="178"/>
      <c r="AA146" s="178"/>
      <c r="AB146" s="178"/>
      <c r="AC146" s="178"/>
    </row>
    <row r="147" spans="1:29">
      <c r="A147" s="178"/>
      <c r="B147" s="177" t="s">
        <v>690</v>
      </c>
      <c r="C147" s="178"/>
      <c r="D147" s="178"/>
      <c r="E147" s="178"/>
      <c r="F147" s="394"/>
      <c r="G147" s="861"/>
      <c r="H147" s="2226"/>
      <c r="I147" s="861"/>
      <c r="J147" s="2120"/>
      <c r="K147" s="1102"/>
      <c r="L147" s="2120"/>
      <c r="M147" s="1102"/>
      <c r="N147" s="2120"/>
      <c r="O147" s="396"/>
      <c r="P147" s="178"/>
      <c r="Q147" s="178"/>
      <c r="R147" s="178"/>
      <c r="S147" s="178"/>
      <c r="T147" s="178"/>
      <c r="U147" s="178"/>
      <c r="V147" s="178"/>
      <c r="W147" s="178"/>
      <c r="X147" s="178"/>
      <c r="Y147" s="178"/>
      <c r="Z147" s="178"/>
      <c r="AA147" s="178"/>
      <c r="AB147" s="178"/>
      <c r="AC147" s="178"/>
    </row>
    <row r="148" spans="1:29">
      <c r="A148" s="178"/>
      <c r="B148" s="177" t="s">
        <v>691</v>
      </c>
      <c r="C148" s="178"/>
      <c r="D148" s="178"/>
      <c r="E148" s="178"/>
      <c r="F148" s="394"/>
      <c r="G148" s="861"/>
      <c r="H148" s="2226"/>
      <c r="I148" s="861"/>
      <c r="J148" s="2120"/>
      <c r="K148" s="1102"/>
      <c r="L148" s="2120"/>
      <c r="M148" s="1102"/>
      <c r="N148" s="2120"/>
      <c r="O148" s="396"/>
      <c r="P148" s="178"/>
      <c r="Q148" s="178"/>
      <c r="R148" s="178"/>
      <c r="S148" s="178"/>
      <c r="T148" s="178"/>
      <c r="U148" s="178"/>
      <c r="V148" s="178"/>
      <c r="W148" s="178"/>
      <c r="X148" s="178"/>
      <c r="Y148" s="178"/>
      <c r="Z148" s="178"/>
      <c r="AA148" s="178"/>
      <c r="AB148" s="178"/>
      <c r="AC148" s="178"/>
    </row>
    <row r="149" spans="1:29">
      <c r="A149" s="178"/>
      <c r="B149" s="177" t="s">
        <v>277</v>
      </c>
      <c r="C149" s="178"/>
      <c r="D149" s="178"/>
      <c r="E149" s="178"/>
      <c r="F149" s="394"/>
      <c r="G149" s="861"/>
      <c r="H149" s="2226"/>
      <c r="I149" s="861"/>
      <c r="J149" s="2120"/>
      <c r="K149" s="1102"/>
      <c r="L149" s="2120"/>
      <c r="M149" s="1102"/>
      <c r="N149" s="2120"/>
      <c r="O149" s="399"/>
      <c r="P149" s="400"/>
      <c r="Q149" s="178"/>
      <c r="R149" s="178"/>
      <c r="S149" s="178"/>
      <c r="T149" s="178"/>
      <c r="U149" s="178"/>
      <c r="V149" s="178"/>
      <c r="W149" s="178"/>
      <c r="X149" s="178"/>
      <c r="Y149" s="178"/>
      <c r="Z149" s="178"/>
      <c r="AA149" s="178"/>
      <c r="AB149" s="178"/>
      <c r="AC149" s="178"/>
    </row>
    <row r="150" spans="1:29">
      <c r="A150" s="178"/>
      <c r="B150" s="650" t="s">
        <v>687</v>
      </c>
      <c r="C150" s="649"/>
      <c r="D150" s="178"/>
      <c r="E150" s="178"/>
      <c r="F150" s="394"/>
      <c r="G150" s="861"/>
      <c r="H150" s="2226"/>
      <c r="I150" s="861"/>
      <c r="J150" s="2120"/>
      <c r="K150" s="1102"/>
      <c r="L150" s="2120"/>
      <c r="M150" s="1102"/>
      <c r="N150" s="2120"/>
      <c r="O150" s="396"/>
      <c r="P150" s="178"/>
      <c r="Q150" s="178"/>
      <c r="R150" s="178"/>
      <c r="S150" s="178"/>
      <c r="T150" s="178"/>
      <c r="U150" s="178"/>
      <c r="V150" s="178"/>
      <c r="W150" s="178"/>
      <c r="X150" s="178"/>
      <c r="Y150" s="178"/>
      <c r="Z150" s="178"/>
      <c r="AA150" s="178"/>
      <c r="AB150" s="178"/>
      <c r="AC150" s="178"/>
    </row>
    <row r="151" spans="1:29">
      <c r="A151" s="178"/>
      <c r="B151" s="650" t="s">
        <v>687</v>
      </c>
      <c r="C151" s="649"/>
      <c r="D151" s="178"/>
      <c r="E151" s="178"/>
      <c r="F151" s="394"/>
      <c r="G151" s="861"/>
      <c r="H151" s="2120"/>
      <c r="I151" s="861"/>
      <c r="J151" s="2120"/>
      <c r="K151" s="1102"/>
      <c r="L151" s="2120"/>
      <c r="M151" s="1102"/>
      <c r="N151" s="2120"/>
      <c r="O151" s="396"/>
      <c r="P151" s="178"/>
      <c r="Q151" s="178"/>
      <c r="R151" s="178"/>
      <c r="S151" s="178"/>
      <c r="T151" s="178"/>
      <c r="U151" s="178"/>
      <c r="V151" s="178"/>
      <c r="W151" s="178"/>
      <c r="X151" s="178"/>
      <c r="Y151" s="178"/>
      <c r="Z151" s="178"/>
      <c r="AA151" s="178"/>
      <c r="AB151" s="178"/>
      <c r="AC151" s="178"/>
    </row>
    <row r="152" spans="1:29">
      <c r="A152" s="178"/>
      <c r="B152" s="650" t="s">
        <v>687</v>
      </c>
      <c r="C152" s="649"/>
      <c r="D152" s="178"/>
      <c r="E152" s="178"/>
      <c r="F152" s="394"/>
      <c r="G152" s="962"/>
      <c r="H152" s="2120"/>
      <c r="I152" s="962"/>
      <c r="J152" s="2120"/>
      <c r="K152" s="1955"/>
      <c r="L152" s="2120"/>
      <c r="M152" s="1955"/>
      <c r="N152" s="2120"/>
      <c r="O152" s="398"/>
      <c r="P152" s="178"/>
      <c r="Q152" s="178"/>
      <c r="R152" s="178"/>
      <c r="S152" s="178"/>
      <c r="T152" s="178"/>
      <c r="U152" s="178"/>
      <c r="V152" s="178"/>
      <c r="W152" s="178"/>
      <c r="X152" s="178"/>
      <c r="Y152" s="178"/>
      <c r="Z152" s="178"/>
      <c r="AA152" s="178"/>
      <c r="AB152" s="178"/>
      <c r="AC152" s="178"/>
    </row>
    <row r="153" spans="1:29" ht="12" customHeight="1" thickBot="1">
      <c r="A153" s="178"/>
      <c r="B153" s="177" t="s">
        <v>692</v>
      </c>
      <c r="C153" s="178"/>
      <c r="D153" s="178"/>
      <c r="E153" s="178"/>
      <c r="F153" s="394"/>
      <c r="G153" s="964">
        <f t="shared" ref="G153:N153" si="7">SUM(G146:G152)</f>
        <v>0</v>
      </c>
      <c r="H153" s="2236">
        <f t="shared" si="7"/>
        <v>0</v>
      </c>
      <c r="I153" s="964">
        <f t="shared" si="7"/>
        <v>0</v>
      </c>
      <c r="J153" s="2236">
        <f t="shared" si="7"/>
        <v>0</v>
      </c>
      <c r="K153" s="964">
        <f t="shared" si="7"/>
        <v>0</v>
      </c>
      <c r="L153" s="2236">
        <f t="shared" si="7"/>
        <v>0</v>
      </c>
      <c r="M153" s="964">
        <f t="shared" si="7"/>
        <v>0</v>
      </c>
      <c r="N153" s="2236">
        <f t="shared" si="7"/>
        <v>0</v>
      </c>
      <c r="O153" s="398"/>
      <c r="P153" s="178"/>
      <c r="Q153" s="178"/>
      <c r="R153" s="178"/>
      <c r="S153" s="178"/>
      <c r="T153" s="178"/>
      <c r="U153" s="178"/>
      <c r="V153" s="178"/>
      <c r="W153" s="178"/>
      <c r="X153" s="178"/>
      <c r="Y153" s="178"/>
      <c r="Z153" s="178"/>
      <c r="AA153" s="178"/>
      <c r="AB153" s="178"/>
      <c r="AC153" s="178"/>
    </row>
    <row r="154" spans="1:29" ht="12" customHeight="1" thickTop="1">
      <c r="A154" s="178"/>
      <c r="B154" s="178"/>
      <c r="C154" s="178"/>
      <c r="D154" s="178"/>
      <c r="E154" s="178"/>
      <c r="F154" s="394"/>
      <c r="G154" s="965"/>
      <c r="H154" s="2234"/>
      <c r="I154" s="965"/>
      <c r="J154" s="2158"/>
      <c r="K154" s="2235"/>
      <c r="L154" s="2158"/>
      <c r="M154" s="2235"/>
      <c r="N154" s="2158"/>
      <c r="O154" s="398"/>
      <c r="P154" s="178"/>
      <c r="Q154" s="178"/>
      <c r="R154" s="178"/>
      <c r="S154" s="178"/>
      <c r="T154" s="178"/>
      <c r="U154" s="178"/>
      <c r="V154" s="178"/>
      <c r="W154" s="178"/>
      <c r="X154" s="178"/>
      <c r="Y154" s="178"/>
      <c r="Z154" s="178"/>
      <c r="AA154" s="178"/>
      <c r="AB154" s="178"/>
      <c r="AC154" s="178"/>
    </row>
    <row r="155" spans="1:29" ht="12" customHeight="1">
      <c r="A155" s="14"/>
      <c r="B155" s="32"/>
      <c r="C155" s="14"/>
      <c r="D155" s="32"/>
      <c r="E155" s="32"/>
      <c r="F155" s="47"/>
      <c r="G155" s="401"/>
      <c r="H155" s="1047"/>
      <c r="I155" s="401"/>
      <c r="J155" s="1047"/>
      <c r="K155" s="401"/>
      <c r="L155" s="1047"/>
      <c r="M155" s="401"/>
      <c r="N155" s="452"/>
      <c r="O155" s="71"/>
      <c r="P155" s="32"/>
      <c r="Q155" s="32" t="s">
        <v>693</v>
      </c>
      <c r="R155" s="32"/>
      <c r="S155" s="32"/>
      <c r="T155" s="32"/>
      <c r="U155" s="32"/>
      <c r="V155" s="32"/>
      <c r="W155" s="32"/>
      <c r="X155" s="32"/>
      <c r="Y155" s="32"/>
      <c r="Z155" s="32"/>
      <c r="AA155" s="32"/>
      <c r="AB155" s="32"/>
      <c r="AC155" s="32"/>
    </row>
    <row r="156" spans="1:29" ht="12" customHeight="1">
      <c r="A156" s="10" t="s">
        <v>34</v>
      </c>
      <c r="B156" s="14" t="s">
        <v>35</v>
      </c>
      <c r="C156" s="14"/>
      <c r="D156" s="32"/>
      <c r="E156" s="32"/>
      <c r="F156" s="47"/>
      <c r="G156" s="47"/>
      <c r="H156" s="47"/>
      <c r="I156" s="47"/>
      <c r="J156" s="47"/>
      <c r="K156" s="47"/>
      <c r="L156" s="47"/>
      <c r="M156" s="47"/>
      <c r="N156" s="32"/>
      <c r="O156" s="32"/>
      <c r="P156" s="32"/>
      <c r="Q156" s="337"/>
      <c r="R156" s="32"/>
      <c r="S156" s="32"/>
      <c r="T156" s="32"/>
      <c r="U156" s="32"/>
      <c r="V156" s="32"/>
      <c r="W156" s="32"/>
      <c r="X156" s="32"/>
      <c r="Y156" s="32"/>
      <c r="Z156" s="32"/>
      <c r="AA156" s="32"/>
      <c r="AB156" s="32"/>
      <c r="AC156" s="32"/>
    </row>
    <row r="157" spans="1:29" ht="12" customHeight="1">
      <c r="A157" s="14"/>
      <c r="B157" s="53"/>
      <c r="C157" s="14"/>
      <c r="D157" s="32"/>
      <c r="E157" s="32"/>
      <c r="F157" s="47"/>
      <c r="G157" s="47"/>
      <c r="H157" s="47"/>
      <c r="I157" s="47"/>
      <c r="J157" s="47"/>
      <c r="K157" s="47"/>
      <c r="L157" s="47"/>
      <c r="M157" s="47"/>
      <c r="N157" s="32"/>
      <c r="O157" s="32"/>
      <c r="P157" s="32"/>
      <c r="Q157" s="32"/>
      <c r="R157" s="32"/>
      <c r="S157" s="32"/>
      <c r="T157" s="32"/>
      <c r="U157" s="32"/>
      <c r="V157" s="32"/>
      <c r="W157" s="32"/>
      <c r="X157" s="32"/>
      <c r="Y157" s="32"/>
      <c r="Z157" s="32"/>
      <c r="AA157" s="32"/>
      <c r="AB157" s="32"/>
      <c r="AC157" s="32"/>
    </row>
    <row r="158" spans="1:29" ht="12" customHeight="1">
      <c r="A158" s="14"/>
      <c r="B158" s="402" t="s">
        <v>694</v>
      </c>
      <c r="C158" s="14"/>
      <c r="D158" s="32"/>
      <c r="E158" s="32"/>
      <c r="F158" s="47"/>
      <c r="G158" s="47"/>
      <c r="H158" s="47"/>
      <c r="I158" s="47"/>
      <c r="J158" s="47"/>
      <c r="K158" s="47"/>
      <c r="L158" s="47"/>
      <c r="M158" s="47"/>
      <c r="N158" s="32"/>
      <c r="O158" s="32"/>
      <c r="P158" s="32"/>
      <c r="Q158" s="32"/>
      <c r="R158" s="32"/>
      <c r="S158" s="32"/>
      <c r="T158" s="32"/>
      <c r="U158" s="32"/>
      <c r="V158" s="32"/>
      <c r="W158" s="32"/>
      <c r="X158" s="32"/>
      <c r="Y158" s="32"/>
      <c r="Z158" s="32"/>
      <c r="AA158" s="32"/>
      <c r="AB158" s="32"/>
      <c r="AC158" s="32"/>
    </row>
    <row r="159" spans="1:29" ht="12" customHeight="1">
      <c r="A159" s="32"/>
      <c r="B159" s="32"/>
      <c r="C159" s="32"/>
      <c r="D159" s="32"/>
      <c r="E159" s="32"/>
      <c r="F159" s="47"/>
      <c r="G159" s="47"/>
      <c r="H159" s="47"/>
      <c r="I159" s="47"/>
      <c r="J159" s="47"/>
      <c r="K159" s="47"/>
      <c r="L159" s="47"/>
      <c r="M159" s="47"/>
      <c r="N159" s="32"/>
      <c r="O159" s="32"/>
      <c r="P159" s="32"/>
      <c r="Q159" s="32"/>
      <c r="R159" s="32"/>
      <c r="S159" s="32"/>
      <c r="T159" s="32"/>
      <c r="U159" s="32"/>
      <c r="V159" s="32"/>
      <c r="W159" s="32"/>
      <c r="X159" s="32"/>
      <c r="Y159" s="32"/>
      <c r="Z159" s="32"/>
      <c r="AA159" s="32"/>
      <c r="AB159" s="32"/>
      <c r="AC159" s="32"/>
    </row>
    <row r="160" spans="1:29" ht="47.25" customHeight="1">
      <c r="A160" s="305"/>
      <c r="B160" s="2466" t="s">
        <v>695</v>
      </c>
      <c r="C160" s="2468" t="s">
        <v>650</v>
      </c>
      <c r="D160" s="2469"/>
      <c r="E160" s="2468" t="s">
        <v>696</v>
      </c>
      <c r="F160" s="2469"/>
      <c r="G160" s="2472" t="s">
        <v>652</v>
      </c>
      <c r="H160" s="2365"/>
      <c r="I160" s="338" t="s">
        <v>653</v>
      </c>
      <c r="J160" s="2478" t="s">
        <v>697</v>
      </c>
      <c r="K160" s="2469"/>
      <c r="L160" s="2473" t="s">
        <v>655</v>
      </c>
      <c r="M160" s="2381"/>
      <c r="N160" s="339" t="s">
        <v>106</v>
      </c>
      <c r="O160" s="340"/>
      <c r="P160" s="328"/>
      <c r="Q160" s="341" t="s">
        <v>656</v>
      </c>
      <c r="R160" s="196"/>
      <c r="S160" s="196"/>
      <c r="T160" s="196"/>
      <c r="U160" s="196"/>
      <c r="V160" s="196"/>
      <c r="W160" s="196"/>
      <c r="X160" s="196"/>
      <c r="Y160" s="196"/>
      <c r="Z160" s="196"/>
      <c r="AA160" s="196"/>
      <c r="AB160" s="196"/>
    </row>
    <row r="161" spans="1:29" ht="20.25" customHeight="1">
      <c r="A161" s="305"/>
      <c r="B161" s="2467"/>
      <c r="C161" s="2470"/>
      <c r="D161" s="2471"/>
      <c r="E161" s="2470"/>
      <c r="F161" s="2471"/>
      <c r="G161" s="342">
        <v>45473</v>
      </c>
      <c r="H161" s="2211">
        <v>45107</v>
      </c>
      <c r="I161" s="343"/>
      <c r="J161" s="2470"/>
      <c r="K161" s="2471"/>
      <c r="L161" s="342">
        <v>45473</v>
      </c>
      <c r="M161" s="2211">
        <v>45107</v>
      </c>
      <c r="N161" s="344"/>
      <c r="O161" s="345"/>
      <c r="P161" s="328"/>
      <c r="Q161" s="341"/>
      <c r="R161" s="196"/>
      <c r="S161" s="196"/>
      <c r="T161" s="196"/>
      <c r="U161" s="196"/>
      <c r="V161" s="196"/>
      <c r="W161" s="196"/>
      <c r="X161" s="196"/>
      <c r="Y161" s="196"/>
      <c r="Z161" s="196"/>
      <c r="AA161" s="196"/>
      <c r="AB161" s="196"/>
    </row>
    <row r="162" spans="1:29" ht="12" customHeight="1">
      <c r="A162" s="346"/>
      <c r="B162" s="347"/>
      <c r="C162" s="348"/>
      <c r="D162" s="349"/>
      <c r="E162" s="2475"/>
      <c r="F162" s="2365"/>
      <c r="G162" s="2475"/>
      <c r="H162" s="2365"/>
      <c r="I162" s="350"/>
      <c r="J162" s="2479"/>
      <c r="K162" s="2365"/>
      <c r="L162" s="946"/>
      <c r="M162" s="2076"/>
      <c r="N162" s="351"/>
      <c r="O162" s="119" t="s">
        <v>698</v>
      </c>
      <c r="P162" s="353"/>
      <c r="Q162" s="354"/>
      <c r="R162" s="355"/>
      <c r="S162" s="355"/>
      <c r="T162" s="355"/>
      <c r="U162" s="355"/>
      <c r="V162" s="355"/>
      <c r="W162" s="355"/>
      <c r="X162" s="355"/>
      <c r="Y162" s="355"/>
      <c r="Z162" s="355"/>
      <c r="AA162" s="355"/>
      <c r="AB162" s="355"/>
      <c r="AC162" s="356"/>
    </row>
    <row r="163" spans="1:29" ht="12" customHeight="1">
      <c r="A163" s="14"/>
      <c r="B163" s="704"/>
      <c r="C163" s="2480"/>
      <c r="D163" s="2477"/>
      <c r="E163" s="2481"/>
      <c r="F163" s="2477"/>
      <c r="G163" s="944"/>
      <c r="H163" s="2071"/>
      <c r="I163" s="705"/>
      <c r="J163" s="2476"/>
      <c r="K163" s="2477"/>
      <c r="L163" s="948"/>
      <c r="M163" s="2070"/>
      <c r="N163" s="706"/>
      <c r="O163" s="357"/>
      <c r="P163" s="328"/>
      <c r="Q163" s="337"/>
      <c r="R163" s="32"/>
      <c r="S163" s="32"/>
      <c r="T163" s="32"/>
      <c r="U163" s="32"/>
      <c r="V163" s="32"/>
      <c r="W163" s="32"/>
      <c r="X163" s="32"/>
      <c r="Y163" s="32"/>
      <c r="Z163" s="32"/>
      <c r="AA163" s="32"/>
      <c r="AB163" s="32"/>
    </row>
    <row r="164" spans="1:29" ht="12" customHeight="1">
      <c r="A164" s="14"/>
      <c r="B164" s="704"/>
      <c r="C164" s="2480"/>
      <c r="D164" s="2477"/>
      <c r="E164" s="2481"/>
      <c r="F164" s="2477"/>
      <c r="G164" s="944"/>
      <c r="H164" s="2071"/>
      <c r="I164" s="705"/>
      <c r="J164" s="2476"/>
      <c r="K164" s="2477"/>
      <c r="L164" s="948"/>
      <c r="M164" s="2070"/>
      <c r="N164" s="706"/>
      <c r="O164" s="357"/>
      <c r="P164" s="328"/>
      <c r="Q164" s="337"/>
      <c r="R164" s="32"/>
      <c r="S164" s="32"/>
      <c r="T164" s="32"/>
      <c r="U164" s="32"/>
      <c r="V164" s="32"/>
      <c r="W164" s="32"/>
      <c r="X164" s="32"/>
      <c r="Y164" s="32"/>
      <c r="Z164" s="32"/>
      <c r="AA164" s="32"/>
      <c r="AB164" s="32"/>
    </row>
    <row r="165" spans="1:29" ht="12" customHeight="1">
      <c r="A165" s="14"/>
      <c r="B165" s="704"/>
      <c r="C165" s="2480"/>
      <c r="D165" s="2477"/>
      <c r="E165" s="2481"/>
      <c r="F165" s="2477"/>
      <c r="G165" s="944"/>
      <c r="H165" s="2071"/>
      <c r="I165" s="705"/>
      <c r="J165" s="2476"/>
      <c r="K165" s="2477"/>
      <c r="L165" s="948"/>
      <c r="M165" s="2070"/>
      <c r="N165" s="706"/>
      <c r="O165" s="357"/>
      <c r="P165" s="328"/>
      <c r="Q165" s="337"/>
      <c r="R165" s="32"/>
      <c r="S165" s="32"/>
      <c r="T165" s="32"/>
      <c r="U165" s="32"/>
      <c r="V165" s="32"/>
      <c r="W165" s="32"/>
      <c r="X165" s="32"/>
      <c r="Y165" s="32"/>
      <c r="Z165" s="32"/>
      <c r="AA165" s="32"/>
      <c r="AB165" s="32"/>
    </row>
    <row r="166" spans="1:29" ht="12" customHeight="1">
      <c r="A166" s="14"/>
      <c r="B166" s="704"/>
      <c r="C166" s="2480"/>
      <c r="D166" s="2477"/>
      <c r="E166" s="2481"/>
      <c r="F166" s="2477"/>
      <c r="G166" s="944"/>
      <c r="H166" s="2071"/>
      <c r="I166" s="705"/>
      <c r="J166" s="2476"/>
      <c r="K166" s="2477"/>
      <c r="L166" s="948"/>
      <c r="M166" s="2070"/>
      <c r="N166" s="706"/>
      <c r="O166" s="357"/>
      <c r="P166" s="328"/>
      <c r="Q166" s="337"/>
      <c r="R166" s="32"/>
      <c r="S166" s="32"/>
      <c r="T166" s="32"/>
      <c r="U166" s="32"/>
      <c r="V166" s="32"/>
      <c r="W166" s="32"/>
      <c r="X166" s="32"/>
      <c r="Y166" s="32"/>
      <c r="Z166" s="32"/>
      <c r="AA166" s="32"/>
      <c r="AB166" s="32"/>
    </row>
    <row r="167" spans="1:29" ht="12" customHeight="1" thickBot="1">
      <c r="A167" s="14"/>
      <c r="B167" s="704"/>
      <c r="C167" s="2480"/>
      <c r="D167" s="2477"/>
      <c r="E167" s="2481"/>
      <c r="F167" s="2477"/>
      <c r="G167" s="944"/>
      <c r="H167" s="2071"/>
      <c r="I167" s="705"/>
      <c r="J167" s="2476"/>
      <c r="K167" s="2477"/>
      <c r="L167" s="966"/>
      <c r="M167" s="2077"/>
      <c r="N167" s="706"/>
      <c r="O167" s="357"/>
      <c r="P167" s="328"/>
      <c r="Q167" s="337"/>
      <c r="R167" s="32"/>
      <c r="S167" s="32"/>
      <c r="T167" s="32"/>
      <c r="U167" s="32"/>
      <c r="V167" s="32"/>
      <c r="W167" s="32"/>
      <c r="X167" s="32"/>
      <c r="Y167" s="32"/>
      <c r="Z167" s="32"/>
      <c r="AA167" s="32"/>
      <c r="AB167" s="32"/>
    </row>
    <row r="168" spans="1:29" ht="12" customHeight="1" thickTop="1">
      <c r="A168" s="14"/>
      <c r="B168" s="358" t="s">
        <v>198</v>
      </c>
      <c r="C168" s="2486"/>
      <c r="D168" s="2365"/>
      <c r="E168" s="2430"/>
      <c r="F168" s="2365"/>
      <c r="G168" s="945"/>
      <c r="H168" s="2072"/>
      <c r="I168" s="359"/>
      <c r="J168" s="2487"/>
      <c r="K168" s="2365"/>
      <c r="L168" s="967">
        <f>SUM(L163:L167)</f>
        <v>0</v>
      </c>
      <c r="M168" s="2237">
        <f>SUM(M163:M167)</f>
        <v>0</v>
      </c>
      <c r="N168" s="361"/>
      <c r="O168" s="362"/>
      <c r="P168" s="328"/>
      <c r="Q168" s="14"/>
      <c r="R168" s="32"/>
      <c r="S168" s="32"/>
      <c r="T168" s="32"/>
      <c r="U168" s="32"/>
      <c r="V168" s="32"/>
      <c r="W168" s="32"/>
      <c r="X168" s="32"/>
      <c r="Y168" s="32"/>
      <c r="Z168" s="32"/>
      <c r="AA168" s="32"/>
      <c r="AB168" s="32"/>
      <c r="AC168" s="99"/>
    </row>
    <row r="169" spans="1:29" ht="12" customHeight="1">
      <c r="A169" s="32"/>
      <c r="B169" s="32"/>
      <c r="C169" s="32"/>
      <c r="D169" s="32"/>
      <c r="E169" s="32"/>
      <c r="F169" s="47"/>
      <c r="G169" s="47"/>
      <c r="H169" s="47"/>
      <c r="I169" s="47"/>
      <c r="J169" s="47"/>
      <c r="K169" s="47"/>
      <c r="L169" s="47"/>
      <c r="M169" s="47"/>
      <c r="N169" s="32"/>
      <c r="O169" s="32"/>
      <c r="P169" s="32"/>
      <c r="Q169" s="32"/>
      <c r="R169" s="32"/>
      <c r="S169" s="32"/>
      <c r="T169" s="32"/>
      <c r="U169" s="32"/>
      <c r="V169" s="32"/>
      <c r="W169" s="32"/>
      <c r="X169" s="32"/>
      <c r="Y169" s="32"/>
      <c r="Z169" s="32"/>
      <c r="AA169" s="32"/>
      <c r="AB169" s="32"/>
      <c r="AC169" s="32"/>
    </row>
    <row r="170" spans="1:29" ht="12" customHeight="1">
      <c r="A170" s="178"/>
      <c r="B170" s="2483" t="s">
        <v>699</v>
      </c>
      <c r="C170" s="2484"/>
      <c r="D170" s="2484"/>
      <c r="E170" s="2484"/>
      <c r="F170" s="2484"/>
      <c r="G170" s="2484"/>
      <c r="H170" s="2484"/>
      <c r="I170" s="2484"/>
      <c r="J170" s="2484"/>
      <c r="K170" s="2484"/>
      <c r="L170" s="2484"/>
      <c r="M170" s="2484"/>
      <c r="N170" s="2485"/>
      <c r="O170" s="313" t="s">
        <v>659</v>
      </c>
      <c r="P170" s="1"/>
      <c r="Q170" s="178"/>
      <c r="R170" s="178"/>
      <c r="S170" s="178"/>
      <c r="T170" s="178"/>
      <c r="U170" s="178"/>
      <c r="V170" s="178"/>
      <c r="W170" s="178"/>
      <c r="X170" s="178"/>
      <c r="Y170" s="178"/>
      <c r="Z170" s="178"/>
      <c r="AA170" s="178"/>
      <c r="AB170" s="178"/>
      <c r="AC170" s="178"/>
    </row>
    <row r="171" spans="1:29" ht="12" customHeight="1">
      <c r="A171" s="178"/>
      <c r="B171" s="688"/>
      <c r="C171" s="707"/>
      <c r="D171" s="707"/>
      <c r="E171" s="707"/>
      <c r="F171" s="707"/>
      <c r="G171" s="707"/>
      <c r="H171" s="707"/>
      <c r="I171" s="707"/>
      <c r="J171" s="707"/>
      <c r="K171" s="707"/>
      <c r="L171" s="707"/>
      <c r="M171" s="707"/>
      <c r="N171" s="708"/>
      <c r="O171" s="403"/>
      <c r="P171" s="1"/>
      <c r="Q171" s="178"/>
      <c r="R171" s="178"/>
      <c r="S171" s="178"/>
      <c r="T171" s="178"/>
      <c r="U171" s="178"/>
      <c r="V171" s="178"/>
      <c r="W171" s="178"/>
      <c r="X171" s="178"/>
      <c r="Y171" s="178"/>
      <c r="Z171" s="178"/>
      <c r="AA171" s="178"/>
      <c r="AB171" s="178"/>
      <c r="AC171" s="178"/>
    </row>
    <row r="172" spans="1:29" ht="12" customHeight="1">
      <c r="A172" s="178"/>
      <c r="B172" s="688"/>
      <c r="C172" s="707"/>
      <c r="D172" s="707"/>
      <c r="E172" s="707"/>
      <c r="F172" s="707"/>
      <c r="G172" s="707"/>
      <c r="H172" s="707"/>
      <c r="I172" s="707"/>
      <c r="J172" s="707"/>
      <c r="K172" s="707"/>
      <c r="L172" s="707"/>
      <c r="M172" s="707"/>
      <c r="N172" s="708"/>
      <c r="O172" s="403"/>
      <c r="P172" s="1"/>
      <c r="Q172" s="178"/>
      <c r="R172" s="178"/>
      <c r="S172" s="178"/>
      <c r="T172" s="178"/>
      <c r="U172" s="178"/>
      <c r="V172" s="178"/>
      <c r="W172" s="178"/>
      <c r="X172" s="178"/>
      <c r="Y172" s="178"/>
      <c r="Z172" s="178"/>
      <c r="AA172" s="178"/>
      <c r="AB172" s="178"/>
      <c r="AC172" s="178"/>
    </row>
    <row r="173" spans="1:29" ht="12" customHeight="1">
      <c r="A173" s="178"/>
      <c r="B173" s="688"/>
      <c r="C173" s="707"/>
      <c r="D173" s="707"/>
      <c r="E173" s="707"/>
      <c r="F173" s="707"/>
      <c r="G173" s="707"/>
      <c r="H173" s="707"/>
      <c r="I173" s="707"/>
      <c r="J173" s="707"/>
      <c r="K173" s="707"/>
      <c r="L173" s="707"/>
      <c r="M173" s="707"/>
      <c r="N173" s="708"/>
      <c r="O173" s="403"/>
      <c r="P173" s="1"/>
      <c r="Q173" s="178"/>
      <c r="R173" s="178"/>
      <c r="S173" s="178"/>
      <c r="T173" s="178"/>
      <c r="U173" s="178"/>
      <c r="V173" s="178"/>
      <c r="W173" s="178"/>
      <c r="X173" s="178"/>
      <c r="Y173" s="178"/>
      <c r="Z173" s="178"/>
      <c r="AA173" s="178"/>
      <c r="AB173" s="178"/>
      <c r="AC173" s="178"/>
    </row>
    <row r="174" spans="1:29" ht="12" customHeight="1">
      <c r="A174" s="178"/>
      <c r="B174" s="689"/>
      <c r="C174" s="709"/>
      <c r="D174" s="709"/>
      <c r="E174" s="709"/>
      <c r="F174" s="709"/>
      <c r="G174" s="709"/>
      <c r="H174" s="709"/>
      <c r="I174" s="709"/>
      <c r="J174" s="709"/>
      <c r="K174" s="709"/>
      <c r="L174" s="709"/>
      <c r="M174" s="709"/>
      <c r="N174" s="710"/>
      <c r="O174" s="403"/>
      <c r="P174" s="1"/>
      <c r="Q174" s="178"/>
      <c r="R174" s="178"/>
      <c r="S174" s="178"/>
      <c r="T174" s="178"/>
      <c r="U174" s="178"/>
      <c r="V174" s="178"/>
      <c r="W174" s="178"/>
      <c r="X174" s="178"/>
      <c r="Y174" s="178"/>
      <c r="Z174" s="178"/>
      <c r="AA174" s="178"/>
      <c r="AB174" s="178"/>
      <c r="AC174" s="178"/>
    </row>
    <row r="175" spans="1:29" ht="12" customHeight="1">
      <c r="A175" s="99"/>
      <c r="B175" s="198"/>
      <c r="C175" s="198"/>
      <c r="D175" s="198"/>
      <c r="E175" s="198"/>
      <c r="F175" s="198"/>
      <c r="G175" s="198"/>
      <c r="H175" s="198"/>
      <c r="I175" s="198"/>
      <c r="J175" s="198"/>
      <c r="K175" s="198"/>
      <c r="L175" s="198"/>
      <c r="M175" s="198"/>
      <c r="N175" s="198"/>
      <c r="O175" s="99"/>
      <c r="P175" s="99"/>
      <c r="Q175" s="99"/>
      <c r="R175" s="99"/>
      <c r="S175" s="99"/>
      <c r="T175" s="99"/>
      <c r="U175" s="99"/>
      <c r="V175" s="99"/>
      <c r="W175" s="99"/>
      <c r="X175" s="99"/>
      <c r="Y175" s="99"/>
      <c r="Z175" s="99"/>
      <c r="AA175" s="99"/>
      <c r="AB175" s="99"/>
      <c r="AC175" s="99"/>
    </row>
    <row r="176" spans="1:29" ht="12" customHeight="1">
      <c r="A176" s="178"/>
      <c r="B176" s="404" t="s">
        <v>321</v>
      </c>
      <c r="C176" s="172"/>
      <c r="D176" s="172"/>
      <c r="E176" s="172"/>
      <c r="F176" s="405"/>
      <c r="G176" s="405"/>
      <c r="H176" s="405"/>
      <c r="I176" s="405"/>
      <c r="J176" s="405"/>
      <c r="K176" s="405"/>
      <c r="L176" s="405"/>
      <c r="M176" s="405"/>
      <c r="N176" s="406"/>
      <c r="O176" s="403"/>
      <c r="P176" s="1"/>
      <c r="Q176" s="178"/>
      <c r="R176" s="178"/>
      <c r="S176" s="178"/>
      <c r="T176" s="178"/>
      <c r="U176" s="178"/>
      <c r="V176" s="178"/>
      <c r="W176" s="178"/>
      <c r="X176" s="178"/>
      <c r="Y176" s="178"/>
      <c r="Z176" s="178"/>
      <c r="AA176" s="178"/>
      <c r="AB176" s="178"/>
      <c r="AC176" s="178"/>
    </row>
    <row r="177" spans="1:29" ht="12" customHeight="1">
      <c r="A177" s="178"/>
      <c r="B177" s="714"/>
      <c r="C177" s="649"/>
      <c r="D177" s="649"/>
      <c r="E177" s="649"/>
      <c r="F177" s="687"/>
      <c r="G177" s="687"/>
      <c r="H177" s="687"/>
      <c r="I177" s="687"/>
      <c r="J177" s="687"/>
      <c r="K177" s="687"/>
      <c r="L177" s="687"/>
      <c r="M177" s="687"/>
      <c r="N177" s="715"/>
      <c r="O177" s="403"/>
      <c r="P177" s="1"/>
      <c r="Q177" s="178"/>
      <c r="R177" s="178"/>
      <c r="S177" s="178"/>
      <c r="T177" s="178"/>
      <c r="U177" s="178"/>
      <c r="V177" s="178"/>
      <c r="W177" s="178"/>
      <c r="X177" s="178"/>
      <c r="Y177" s="178"/>
      <c r="Z177" s="178"/>
      <c r="AA177" s="178"/>
      <c r="AB177" s="178"/>
      <c r="AC177" s="178"/>
    </row>
    <row r="178" spans="1:29" ht="12" customHeight="1">
      <c r="A178" s="178"/>
      <c r="B178" s="714"/>
      <c r="C178" s="649"/>
      <c r="D178" s="649"/>
      <c r="E178" s="649"/>
      <c r="F178" s="687"/>
      <c r="G178" s="687"/>
      <c r="H178" s="687"/>
      <c r="I178" s="687"/>
      <c r="J178" s="687"/>
      <c r="K178" s="687"/>
      <c r="L178" s="687"/>
      <c r="M178" s="687"/>
      <c r="N178" s="715"/>
      <c r="O178" s="403"/>
      <c r="P178" s="1"/>
      <c r="Q178" s="178"/>
      <c r="R178" s="178"/>
      <c r="S178" s="178"/>
      <c r="T178" s="178"/>
      <c r="U178" s="178"/>
      <c r="V178" s="178"/>
      <c r="W178" s="178"/>
      <c r="X178" s="178"/>
      <c r="Y178" s="178"/>
      <c r="Z178" s="178"/>
      <c r="AA178" s="178"/>
      <c r="AB178" s="178"/>
      <c r="AC178" s="178"/>
    </row>
    <row r="179" spans="1:29" ht="12" customHeight="1">
      <c r="A179" s="178"/>
      <c r="B179" s="714"/>
      <c r="C179" s="649"/>
      <c r="D179" s="649"/>
      <c r="E179" s="649"/>
      <c r="F179" s="687"/>
      <c r="G179" s="687"/>
      <c r="H179" s="687"/>
      <c r="I179" s="687"/>
      <c r="J179" s="687"/>
      <c r="K179" s="687"/>
      <c r="L179" s="687"/>
      <c r="M179" s="687"/>
      <c r="N179" s="715"/>
      <c r="O179" s="403"/>
      <c r="P179" s="1"/>
      <c r="Q179" s="178"/>
      <c r="R179" s="178"/>
      <c r="S179" s="178"/>
      <c r="T179" s="178"/>
      <c r="U179" s="178"/>
      <c r="V179" s="178"/>
      <c r="W179" s="178"/>
      <c r="X179" s="178"/>
      <c r="Y179" s="178"/>
      <c r="Z179" s="178"/>
      <c r="AA179" s="178"/>
      <c r="AB179" s="178"/>
      <c r="AC179" s="178"/>
    </row>
    <row r="180" spans="1:29" ht="12" customHeight="1">
      <c r="A180" s="178"/>
      <c r="B180" s="714"/>
      <c r="C180" s="649"/>
      <c r="D180" s="649"/>
      <c r="E180" s="649"/>
      <c r="F180" s="687"/>
      <c r="G180" s="687"/>
      <c r="H180" s="687"/>
      <c r="I180" s="687"/>
      <c r="J180" s="687"/>
      <c r="K180" s="687"/>
      <c r="L180" s="687"/>
      <c r="M180" s="687"/>
      <c r="N180" s="715"/>
      <c r="O180" s="403"/>
      <c r="P180" s="1"/>
      <c r="Q180" s="178"/>
      <c r="R180" s="178"/>
      <c r="S180" s="178"/>
      <c r="T180" s="178"/>
      <c r="U180" s="178"/>
      <c r="V180" s="178"/>
      <c r="W180" s="178"/>
      <c r="X180" s="178"/>
      <c r="Y180" s="178"/>
      <c r="Z180" s="178"/>
      <c r="AA180" s="178"/>
      <c r="AB180" s="178"/>
      <c r="AC180" s="178"/>
    </row>
    <row r="181" spans="1:29" ht="12" customHeight="1">
      <c r="A181" s="178"/>
      <c r="B181" s="714"/>
      <c r="C181" s="649"/>
      <c r="D181" s="649"/>
      <c r="E181" s="649"/>
      <c r="F181" s="687"/>
      <c r="G181" s="687"/>
      <c r="H181" s="687"/>
      <c r="I181" s="687"/>
      <c r="J181" s="687"/>
      <c r="K181" s="687"/>
      <c r="L181" s="687"/>
      <c r="M181" s="687"/>
      <c r="N181" s="715"/>
      <c r="O181" s="403"/>
      <c r="P181" s="1"/>
      <c r="Q181" s="178"/>
      <c r="R181" s="178"/>
      <c r="S181" s="178"/>
      <c r="T181" s="178"/>
      <c r="U181" s="178"/>
      <c r="V181" s="178"/>
      <c r="W181" s="178"/>
      <c r="X181" s="178"/>
      <c r="Y181" s="178"/>
      <c r="Z181" s="178"/>
      <c r="AA181" s="178"/>
      <c r="AB181" s="178"/>
      <c r="AC181" s="178"/>
    </row>
    <row r="182" spans="1:29" ht="12" customHeight="1">
      <c r="A182" s="178"/>
      <c r="B182" s="714"/>
      <c r="C182" s="649"/>
      <c r="D182" s="649"/>
      <c r="E182" s="649"/>
      <c r="F182" s="687"/>
      <c r="G182" s="687"/>
      <c r="H182" s="687"/>
      <c r="I182" s="687"/>
      <c r="J182" s="687"/>
      <c r="K182" s="687"/>
      <c r="L182" s="687"/>
      <c r="M182" s="687"/>
      <c r="N182" s="715"/>
      <c r="O182" s="403"/>
      <c r="P182" s="1"/>
      <c r="Q182" s="178"/>
      <c r="R182" s="178"/>
      <c r="S182" s="178"/>
      <c r="T182" s="178"/>
      <c r="U182" s="178"/>
      <c r="V182" s="178"/>
      <c r="W182" s="178"/>
      <c r="X182" s="178"/>
      <c r="Y182" s="178"/>
      <c r="Z182" s="178"/>
      <c r="AA182" s="178"/>
      <c r="AB182" s="178"/>
      <c r="AC182" s="178"/>
    </row>
    <row r="183" spans="1:29" ht="12" customHeight="1">
      <c r="A183" s="178"/>
      <c r="B183" s="714"/>
      <c r="C183" s="649"/>
      <c r="D183" s="649"/>
      <c r="E183" s="649"/>
      <c r="F183" s="687"/>
      <c r="G183" s="687"/>
      <c r="H183" s="687"/>
      <c r="I183" s="687"/>
      <c r="J183" s="687"/>
      <c r="K183" s="687"/>
      <c r="L183" s="687"/>
      <c r="M183" s="687"/>
      <c r="N183" s="715"/>
      <c r="O183" s="403"/>
      <c r="P183" s="1"/>
      <c r="Q183" s="178"/>
      <c r="R183" s="178"/>
      <c r="S183" s="178"/>
      <c r="T183" s="178"/>
      <c r="U183" s="178"/>
      <c r="V183" s="178"/>
      <c r="W183" s="178"/>
      <c r="X183" s="178"/>
      <c r="Y183" s="178"/>
      <c r="Z183" s="178"/>
      <c r="AA183" s="178"/>
      <c r="AB183" s="178"/>
      <c r="AC183" s="178"/>
    </row>
    <row r="184" spans="1:29" ht="12" customHeight="1">
      <c r="A184" s="178"/>
      <c r="B184" s="716"/>
      <c r="C184" s="665"/>
      <c r="D184" s="665"/>
      <c r="E184" s="665"/>
      <c r="F184" s="713"/>
      <c r="G184" s="713"/>
      <c r="H184" s="713"/>
      <c r="I184" s="713"/>
      <c r="J184" s="713"/>
      <c r="K184" s="713"/>
      <c r="L184" s="713"/>
      <c r="M184" s="713"/>
      <c r="N184" s="717"/>
      <c r="O184" s="403"/>
      <c r="P184" s="1"/>
      <c r="Q184" s="178"/>
      <c r="R184" s="178"/>
      <c r="S184" s="178"/>
      <c r="T184" s="178"/>
      <c r="U184" s="178"/>
      <c r="V184" s="178"/>
      <c r="W184" s="178"/>
      <c r="X184" s="178"/>
      <c r="Y184" s="178"/>
      <c r="Z184" s="178"/>
      <c r="AA184" s="178"/>
      <c r="AB184" s="178"/>
      <c r="AC184" s="178"/>
    </row>
    <row r="185" spans="1:29" ht="12" customHeight="1">
      <c r="A185" s="32"/>
      <c r="B185" s="32"/>
      <c r="C185" s="32"/>
      <c r="D185" s="32"/>
      <c r="E185" s="32"/>
      <c r="F185" s="47"/>
      <c r="G185" s="47"/>
      <c r="H185" s="47"/>
      <c r="I185" s="47"/>
      <c r="J185" s="47"/>
      <c r="K185" s="47"/>
      <c r="L185" s="47"/>
      <c r="M185" s="47"/>
      <c r="N185" s="32"/>
      <c r="O185" s="32"/>
      <c r="P185" s="32"/>
      <c r="Q185" s="32"/>
      <c r="R185" s="32"/>
      <c r="S185" s="32"/>
      <c r="T185" s="32"/>
      <c r="U185" s="32"/>
      <c r="V185" s="32"/>
      <c r="W185" s="32"/>
      <c r="X185" s="32"/>
      <c r="Y185" s="32"/>
      <c r="Z185" s="32"/>
      <c r="AA185" s="32"/>
      <c r="AB185" s="32"/>
      <c r="AC185" s="32"/>
    </row>
    <row r="186" spans="1:29" ht="22.5" customHeight="1">
      <c r="A186" s="14"/>
      <c r="B186" s="368" t="s">
        <v>700</v>
      </c>
      <c r="C186" s="363"/>
      <c r="D186" s="363"/>
      <c r="E186" s="363"/>
      <c r="K186" s="363"/>
      <c r="L186" s="363"/>
      <c r="M186" s="363"/>
      <c r="N186" s="363"/>
      <c r="O186" s="166" t="s">
        <v>661</v>
      </c>
      <c r="P186" s="363"/>
      <c r="Q186" s="337"/>
      <c r="R186" s="32"/>
      <c r="S186" s="32"/>
      <c r="T186" s="32"/>
      <c r="U186" s="32"/>
      <c r="V186" s="32"/>
      <c r="W186" s="32"/>
      <c r="X186" s="32"/>
      <c r="Y186" s="32"/>
      <c r="Z186" s="32"/>
      <c r="AA186" s="32"/>
      <c r="AB186" s="32"/>
      <c r="AC186" s="32"/>
    </row>
    <row r="187" spans="1:29" ht="22.5" customHeight="1">
      <c r="A187" s="14"/>
      <c r="B187" s="35"/>
      <c r="C187" s="363"/>
      <c r="D187" s="363"/>
      <c r="E187" s="32"/>
      <c r="F187" s="32"/>
      <c r="G187" s="363"/>
      <c r="H187" s="363"/>
      <c r="I187" s="363"/>
      <c r="J187" s="363"/>
      <c r="K187" s="363"/>
      <c r="L187" s="363"/>
      <c r="M187" s="363"/>
      <c r="N187" s="363"/>
      <c r="O187" s="364"/>
      <c r="P187" s="363"/>
      <c r="Q187" s="337"/>
      <c r="R187" s="32"/>
      <c r="S187" s="32"/>
      <c r="T187" s="32"/>
      <c r="U187" s="32"/>
      <c r="V187" s="32"/>
      <c r="W187" s="32"/>
      <c r="X187" s="32"/>
      <c r="Y187" s="32"/>
      <c r="Z187" s="32"/>
      <c r="AA187" s="32"/>
      <c r="AB187" s="32"/>
      <c r="AC187" s="32"/>
    </row>
    <row r="188" spans="1:29" ht="12" customHeight="1">
      <c r="A188" s="14"/>
      <c r="B188" s="14"/>
      <c r="C188" s="14"/>
      <c r="D188" s="32"/>
      <c r="E188" s="32"/>
      <c r="F188" s="32"/>
      <c r="G188" s="2464" t="s">
        <v>701</v>
      </c>
      <c r="H188" s="2465"/>
      <c r="I188" s="2464" t="s">
        <v>701</v>
      </c>
      <c r="J188" s="2465"/>
      <c r="K188" s="2464" t="s">
        <v>701</v>
      </c>
      <c r="L188" s="2465"/>
      <c r="M188" s="2464" t="s">
        <v>701</v>
      </c>
      <c r="N188" s="2465"/>
      <c r="O188" s="370"/>
      <c r="P188" s="32"/>
      <c r="Q188" s="337"/>
      <c r="R188" s="32"/>
      <c r="S188" s="32"/>
      <c r="T188" s="32"/>
      <c r="U188" s="32"/>
      <c r="V188" s="32"/>
      <c r="W188" s="32"/>
      <c r="X188" s="32"/>
      <c r="Y188" s="32"/>
      <c r="Z188" s="32"/>
      <c r="AA188" s="32"/>
      <c r="AB188" s="32"/>
      <c r="AC188" s="32"/>
    </row>
    <row r="189" spans="1:29" ht="12" customHeight="1">
      <c r="A189" s="14"/>
      <c r="B189" s="14"/>
      <c r="C189" s="14"/>
      <c r="D189" s="32"/>
      <c r="E189" s="32"/>
      <c r="F189" s="32"/>
      <c r="G189" s="371">
        <v>45473</v>
      </c>
      <c r="H189" s="2217">
        <v>45107</v>
      </c>
      <c r="I189" s="371">
        <v>45473</v>
      </c>
      <c r="J189" s="2217">
        <v>45107</v>
      </c>
      <c r="K189" s="371">
        <v>45473</v>
      </c>
      <c r="L189" s="2217">
        <v>45107</v>
      </c>
      <c r="M189" s="371">
        <v>45473</v>
      </c>
      <c r="N189" s="2217">
        <v>45107</v>
      </c>
      <c r="O189" s="372"/>
      <c r="P189" s="164"/>
      <c r="Q189" s="337"/>
      <c r="R189" s="32"/>
      <c r="S189" s="32"/>
      <c r="T189" s="32"/>
      <c r="U189" s="32"/>
      <c r="V189" s="32"/>
      <c r="W189" s="32"/>
      <c r="X189" s="32"/>
      <c r="Y189" s="32"/>
      <c r="Z189" s="32"/>
      <c r="AA189" s="32"/>
      <c r="AB189" s="32"/>
      <c r="AC189" s="32"/>
    </row>
    <row r="190" spans="1:29" ht="12" customHeight="1">
      <c r="A190" s="14"/>
      <c r="B190" s="14"/>
      <c r="C190" s="14"/>
      <c r="D190" s="32"/>
      <c r="E190" s="32"/>
      <c r="F190" s="32"/>
      <c r="G190" s="373" t="s">
        <v>111</v>
      </c>
      <c r="H190" s="2218" t="s">
        <v>111</v>
      </c>
      <c r="I190" s="373" t="s">
        <v>111</v>
      </c>
      <c r="J190" s="2218" t="s">
        <v>111</v>
      </c>
      <c r="K190" s="373" t="s">
        <v>111</v>
      </c>
      <c r="L190" s="2225" t="s">
        <v>111</v>
      </c>
      <c r="M190" s="373" t="s">
        <v>111</v>
      </c>
      <c r="N190" s="2225" t="s">
        <v>111</v>
      </c>
      <c r="O190" s="184"/>
      <c r="P190" s="106"/>
      <c r="Q190" s="337"/>
      <c r="R190" s="32"/>
      <c r="S190" s="32"/>
      <c r="T190" s="32"/>
      <c r="U190" s="32"/>
      <c r="V190" s="32"/>
      <c r="W190" s="32"/>
      <c r="X190" s="32"/>
      <c r="Y190" s="32"/>
      <c r="Z190" s="32"/>
      <c r="AA190" s="32"/>
      <c r="AB190" s="32"/>
      <c r="AC190" s="32"/>
    </row>
    <row r="191" spans="1:29" ht="12" customHeight="1">
      <c r="A191" s="14"/>
      <c r="B191" s="374" t="s">
        <v>663</v>
      </c>
      <c r="C191" s="14"/>
      <c r="D191" s="32"/>
      <c r="E191" s="32"/>
      <c r="F191" s="32"/>
      <c r="G191" s="949"/>
      <c r="H191" s="970"/>
      <c r="I191" s="949"/>
      <c r="J191" s="970"/>
      <c r="K191" s="949"/>
      <c r="L191" s="970"/>
      <c r="M191" s="949"/>
      <c r="N191" s="970"/>
      <c r="O191" s="375"/>
      <c r="P191" s="168"/>
      <c r="Q191" s="337"/>
      <c r="R191" s="32"/>
      <c r="S191" s="32"/>
      <c r="T191" s="32"/>
      <c r="U191" s="32"/>
      <c r="V191" s="32"/>
      <c r="W191" s="32"/>
      <c r="X191" s="32"/>
      <c r="Y191" s="32"/>
      <c r="Z191" s="32"/>
      <c r="AA191" s="32"/>
      <c r="AB191" s="32"/>
      <c r="AC191" s="32"/>
    </row>
    <row r="192" spans="1:29" ht="12" customHeight="1">
      <c r="A192" s="14"/>
      <c r="B192" s="374" t="s">
        <v>664</v>
      </c>
      <c r="C192" s="612" t="s">
        <v>2002</v>
      </c>
      <c r="D192" s="32"/>
      <c r="E192" s="32"/>
      <c r="F192" s="32"/>
      <c r="G192" s="949"/>
      <c r="H192" s="970"/>
      <c r="I192" s="949"/>
      <c r="J192" s="970"/>
      <c r="K192" s="949"/>
      <c r="L192" s="970"/>
      <c r="M192" s="949"/>
      <c r="N192" s="2103"/>
      <c r="O192" s="375"/>
      <c r="P192" s="168"/>
      <c r="Q192" s="337"/>
      <c r="R192" s="32"/>
      <c r="S192" s="32"/>
      <c r="T192" s="32"/>
      <c r="U192" s="32"/>
      <c r="V192" s="32"/>
      <c r="W192" s="32"/>
      <c r="X192" s="32"/>
      <c r="Y192" s="32"/>
      <c r="Z192" s="32"/>
      <c r="AA192" s="32"/>
      <c r="AB192" s="32"/>
      <c r="AC192" s="32"/>
    </row>
    <row r="193" spans="1:29" ht="12" customHeight="1">
      <c r="A193" s="14"/>
      <c r="B193" s="374" t="s">
        <v>665</v>
      </c>
      <c r="C193" s="14"/>
      <c r="D193" s="32"/>
      <c r="E193" s="32"/>
      <c r="F193" s="32"/>
      <c r="G193" s="949"/>
      <c r="H193" s="970"/>
      <c r="I193" s="949"/>
      <c r="J193" s="970"/>
      <c r="K193" s="949"/>
      <c r="L193" s="2103"/>
      <c r="M193" s="1058"/>
      <c r="N193" s="2103"/>
      <c r="O193" s="375"/>
      <c r="P193" s="168"/>
      <c r="Q193" s="337"/>
      <c r="R193" s="32"/>
      <c r="S193" s="32"/>
      <c r="T193" s="32"/>
      <c r="U193" s="32"/>
      <c r="V193" s="32"/>
      <c r="W193" s="32"/>
      <c r="X193" s="32"/>
      <c r="Y193" s="32"/>
      <c r="Z193" s="32"/>
      <c r="AA193" s="32"/>
      <c r="AB193" s="32"/>
      <c r="AC193" s="32"/>
    </row>
    <row r="194" spans="1:29" ht="12" customHeight="1">
      <c r="A194" s="14"/>
      <c r="B194" s="374" t="s">
        <v>666</v>
      </c>
      <c r="C194" s="14"/>
      <c r="D194" s="32"/>
      <c r="E194" s="32"/>
      <c r="F194" s="32"/>
      <c r="G194" s="949"/>
      <c r="H194" s="970"/>
      <c r="I194" s="949"/>
      <c r="J194" s="2103"/>
      <c r="K194" s="1058"/>
      <c r="L194" s="2103"/>
      <c r="M194" s="1058"/>
      <c r="N194" s="2103"/>
      <c r="O194" s="375"/>
      <c r="P194" s="168"/>
      <c r="Q194" s="337"/>
      <c r="R194" s="32"/>
      <c r="S194" s="32"/>
      <c r="T194" s="32"/>
      <c r="U194" s="32"/>
      <c r="V194" s="32"/>
      <c r="W194" s="32"/>
      <c r="X194" s="32"/>
      <c r="Y194" s="32"/>
      <c r="Z194" s="32"/>
      <c r="AA194" s="32"/>
      <c r="AB194" s="32"/>
      <c r="AC194" s="32"/>
    </row>
    <row r="195" spans="1:29" ht="12" customHeight="1" thickBot="1">
      <c r="A195" s="14"/>
      <c r="B195" s="124" t="s">
        <v>667</v>
      </c>
      <c r="C195" s="14"/>
      <c r="D195" s="32"/>
      <c r="E195" s="32"/>
      <c r="F195" s="32"/>
      <c r="G195" s="950">
        <f t="shared" ref="G195:N195" si="8">SUM(G191:G194)</f>
        <v>0</v>
      </c>
      <c r="H195" s="2102">
        <f t="shared" si="8"/>
        <v>0</v>
      </c>
      <c r="I195" s="1659">
        <f t="shared" si="8"/>
        <v>0</v>
      </c>
      <c r="J195" s="2102">
        <f t="shared" si="8"/>
        <v>0</v>
      </c>
      <c r="K195" s="1659">
        <f t="shared" si="8"/>
        <v>0</v>
      </c>
      <c r="L195" s="2102">
        <f t="shared" si="8"/>
        <v>0</v>
      </c>
      <c r="M195" s="1659">
        <f t="shared" si="8"/>
        <v>0</v>
      </c>
      <c r="N195" s="2102">
        <f t="shared" si="8"/>
        <v>0</v>
      </c>
      <c r="O195" s="376"/>
      <c r="P195" s="47"/>
      <c r="Q195" s="337"/>
      <c r="R195" s="32"/>
      <c r="S195" s="32"/>
      <c r="T195" s="32"/>
      <c r="U195" s="32"/>
      <c r="V195" s="32"/>
      <c r="W195" s="32"/>
      <c r="X195" s="32"/>
      <c r="Y195" s="32"/>
      <c r="Z195" s="32"/>
      <c r="AA195" s="32"/>
      <c r="AB195" s="32"/>
      <c r="AC195" s="32"/>
    </row>
    <row r="196" spans="1:29" ht="12" customHeight="1" thickTop="1">
      <c r="A196" s="14"/>
      <c r="B196" s="53"/>
      <c r="C196" s="14"/>
      <c r="D196" s="32"/>
      <c r="E196" s="32"/>
      <c r="F196" s="32"/>
      <c r="G196" s="951"/>
      <c r="H196" s="2102"/>
      <c r="I196" s="1315"/>
      <c r="J196" s="2158"/>
      <c r="K196" s="1315"/>
      <c r="L196" s="2102"/>
      <c r="M196" s="1315"/>
      <c r="N196" s="2102"/>
      <c r="O196" s="407"/>
      <c r="P196" s="32"/>
      <c r="Q196" s="337"/>
      <c r="R196" s="32"/>
      <c r="S196" s="32"/>
      <c r="T196" s="32"/>
      <c r="U196" s="32"/>
      <c r="V196" s="32"/>
      <c r="W196" s="32"/>
      <c r="X196" s="32"/>
      <c r="Y196" s="32"/>
      <c r="Z196" s="32"/>
      <c r="AA196" s="32"/>
      <c r="AB196" s="32"/>
      <c r="AC196" s="32"/>
    </row>
    <row r="197" spans="1:29" ht="12" customHeight="1">
      <c r="A197" s="14"/>
      <c r="B197" s="408" t="s">
        <v>702</v>
      </c>
      <c r="C197" s="14"/>
      <c r="D197" s="32"/>
      <c r="E197" s="32"/>
      <c r="F197" s="32"/>
      <c r="G197" s="951"/>
      <c r="H197" s="2102"/>
      <c r="I197" s="1092"/>
      <c r="J197" s="2073"/>
      <c r="K197" s="951"/>
      <c r="L197" s="2102"/>
      <c r="M197" s="1092"/>
      <c r="N197" s="2102"/>
      <c r="O197" s="409" t="s">
        <v>703</v>
      </c>
      <c r="P197" s="168"/>
      <c r="Q197" s="14"/>
      <c r="R197" s="32"/>
      <c r="S197" s="32"/>
      <c r="T197" s="32"/>
      <c r="U197" s="32"/>
      <c r="V197" s="32"/>
      <c r="W197" s="32"/>
      <c r="X197" s="32"/>
      <c r="Y197" s="32"/>
      <c r="Z197" s="32"/>
      <c r="AA197" s="32"/>
      <c r="AB197" s="32"/>
      <c r="AC197" s="32"/>
    </row>
    <row r="198" spans="1:29" ht="12" customHeight="1">
      <c r="A198" s="14"/>
      <c r="B198" s="410" t="s">
        <v>704</v>
      </c>
      <c r="C198" s="411"/>
      <c r="D198" s="34"/>
      <c r="E198" s="34"/>
      <c r="F198" s="32"/>
      <c r="G198" s="949"/>
      <c r="H198" s="2103"/>
      <c r="I198" s="1058"/>
      <c r="J198" s="2103"/>
      <c r="K198" s="1058"/>
      <c r="L198" s="970"/>
      <c r="M198" s="949"/>
      <c r="N198" s="2103"/>
      <c r="O198" s="412"/>
      <c r="P198" s="168"/>
      <c r="Q198" s="337"/>
      <c r="R198" s="32"/>
      <c r="S198" s="32"/>
      <c r="T198" s="32"/>
      <c r="U198" s="32"/>
      <c r="V198" s="32"/>
      <c r="W198" s="32"/>
      <c r="X198" s="32"/>
      <c r="Y198" s="32"/>
      <c r="Z198" s="32"/>
      <c r="AA198" s="32"/>
      <c r="AB198" s="32"/>
      <c r="AC198" s="32"/>
    </row>
    <row r="199" spans="1:29" ht="25.5" customHeight="1">
      <c r="A199" s="14"/>
      <c r="B199" s="2482" t="s">
        <v>705</v>
      </c>
      <c r="C199" s="2383"/>
      <c r="D199" s="2383"/>
      <c r="E199" s="2402"/>
      <c r="F199" s="32"/>
      <c r="G199" s="949"/>
      <c r="H199" s="2103"/>
      <c r="I199" s="1058"/>
      <c r="J199" s="2103"/>
      <c r="K199" s="1058"/>
      <c r="L199" s="2103"/>
      <c r="M199" s="1058"/>
      <c r="N199" s="2103"/>
      <c r="O199" s="412"/>
      <c r="P199" s="168"/>
      <c r="Q199" s="337"/>
      <c r="R199" s="32"/>
      <c r="S199" s="32"/>
      <c r="T199" s="32"/>
      <c r="U199" s="32"/>
      <c r="V199" s="32"/>
      <c r="W199" s="32"/>
      <c r="X199" s="32"/>
      <c r="Y199" s="32"/>
      <c r="Z199" s="32"/>
      <c r="AA199" s="32"/>
      <c r="AB199" s="32"/>
      <c r="AC199" s="32"/>
    </row>
    <row r="200" spans="1:29" ht="24" customHeight="1">
      <c r="A200" s="14"/>
      <c r="B200" s="2482" t="s">
        <v>706</v>
      </c>
      <c r="C200" s="2383"/>
      <c r="D200" s="2383"/>
      <c r="E200" s="2402"/>
      <c r="F200" s="32"/>
      <c r="G200" s="949"/>
      <c r="H200" s="2103"/>
      <c r="I200" s="1058"/>
      <c r="J200" s="2103"/>
      <c r="K200" s="1058"/>
      <c r="L200" s="2103"/>
      <c r="M200" s="1058"/>
      <c r="N200" s="2103"/>
      <c r="O200" s="412"/>
      <c r="P200" s="168"/>
      <c r="Q200" s="337"/>
      <c r="R200" s="32"/>
      <c r="S200" s="32"/>
      <c r="T200" s="32"/>
      <c r="U200" s="32"/>
      <c r="V200" s="32"/>
      <c r="W200" s="32"/>
      <c r="X200" s="32"/>
      <c r="Y200" s="32"/>
      <c r="Z200" s="32"/>
      <c r="AA200" s="32"/>
      <c r="AB200" s="32"/>
      <c r="AC200" s="32"/>
    </row>
    <row r="201" spans="1:29" ht="12" customHeight="1">
      <c r="A201" s="14"/>
      <c r="B201" s="53"/>
      <c r="C201" s="14"/>
      <c r="D201" s="32"/>
      <c r="E201" s="32"/>
      <c r="F201" s="32"/>
      <c r="G201" s="951"/>
      <c r="H201" s="2102"/>
      <c r="I201" s="1092"/>
      <c r="J201" s="2102"/>
      <c r="K201" s="1092"/>
      <c r="L201" s="2102"/>
      <c r="M201" s="1092"/>
      <c r="N201" s="2102"/>
      <c r="O201" s="412"/>
      <c r="P201" s="168"/>
      <c r="Q201" s="14"/>
      <c r="R201" s="32"/>
      <c r="S201" s="32"/>
      <c r="T201" s="32"/>
      <c r="U201" s="32"/>
      <c r="V201" s="32"/>
      <c r="W201" s="32"/>
      <c r="X201" s="32"/>
      <c r="Y201" s="32"/>
      <c r="Z201" s="32"/>
      <c r="AA201" s="32"/>
      <c r="AB201" s="32"/>
      <c r="AC201" s="32"/>
    </row>
    <row r="202" spans="1:29" ht="12" customHeight="1">
      <c r="A202" s="14"/>
      <c r="B202" s="53"/>
      <c r="C202" s="14"/>
      <c r="D202" s="32"/>
      <c r="E202" s="32"/>
      <c r="F202" s="32"/>
      <c r="G202" s="951"/>
      <c r="H202" s="2102"/>
      <c r="I202" s="1092"/>
      <c r="J202" s="2102"/>
      <c r="K202" s="1092"/>
      <c r="L202" s="2102"/>
      <c r="M202" s="1092"/>
      <c r="N202" s="2102"/>
      <c r="O202" s="412"/>
      <c r="P202" s="168"/>
      <c r="Q202" s="14"/>
      <c r="R202" s="32"/>
      <c r="S202" s="32"/>
      <c r="T202" s="32"/>
      <c r="U202" s="32"/>
      <c r="V202" s="32"/>
      <c r="W202" s="32"/>
      <c r="X202" s="32"/>
      <c r="Y202" s="32"/>
      <c r="Z202" s="32"/>
      <c r="AA202" s="32"/>
      <c r="AB202" s="32"/>
      <c r="AC202" s="32"/>
    </row>
    <row r="203" spans="1:29" ht="12" customHeight="1">
      <c r="A203" s="14"/>
      <c r="B203" s="53" t="s">
        <v>668</v>
      </c>
      <c r="C203" s="14"/>
      <c r="D203" s="32"/>
      <c r="E203" s="32"/>
      <c r="F203" s="32"/>
      <c r="G203" s="949"/>
      <c r="H203" s="2103"/>
      <c r="I203" s="1058"/>
      <c r="J203" s="2103"/>
      <c r="K203" s="1058"/>
      <c r="L203" s="2103"/>
      <c r="M203" s="1058"/>
      <c r="N203" s="2103"/>
      <c r="O203" s="412"/>
      <c r="P203" s="168"/>
      <c r="Q203" s="337"/>
      <c r="R203" s="32"/>
      <c r="S203" s="32"/>
      <c r="T203" s="32"/>
      <c r="U203" s="32"/>
      <c r="V203" s="32"/>
      <c r="W203" s="32"/>
      <c r="X203" s="32"/>
      <c r="Y203" s="32"/>
      <c r="Z203" s="32"/>
      <c r="AA203" s="32"/>
      <c r="AB203" s="32"/>
      <c r="AC203" s="32"/>
    </row>
    <row r="204" spans="1:29" ht="12" customHeight="1">
      <c r="A204" s="14"/>
      <c r="B204" s="53" t="s">
        <v>669</v>
      </c>
      <c r="C204" s="14"/>
      <c r="D204" s="32"/>
      <c r="E204" s="32"/>
      <c r="F204" s="32"/>
      <c r="G204" s="954"/>
      <c r="H204" s="2103"/>
      <c r="I204" s="2222"/>
      <c r="J204" s="2103"/>
      <c r="K204" s="2222"/>
      <c r="L204" s="2103"/>
      <c r="M204" s="2222"/>
      <c r="N204" s="2103"/>
      <c r="O204" s="413"/>
      <c r="P204" s="168"/>
      <c r="Q204" s="337"/>
      <c r="R204" s="32"/>
      <c r="S204" s="32"/>
      <c r="T204" s="32"/>
      <c r="U204" s="32"/>
      <c r="V204" s="32"/>
      <c r="W204" s="32"/>
      <c r="X204" s="32"/>
      <c r="Y204" s="32"/>
      <c r="Z204" s="32"/>
      <c r="AA204" s="32"/>
      <c r="AB204" s="32"/>
      <c r="AC204" s="32"/>
    </row>
    <row r="205" spans="1:29" ht="12" customHeight="1">
      <c r="A205" s="14"/>
      <c r="B205" s="124" t="s">
        <v>670</v>
      </c>
      <c r="C205" s="14"/>
      <c r="D205" s="32"/>
      <c r="E205" s="32"/>
      <c r="F205" s="32"/>
      <c r="G205" s="951">
        <f t="shared" ref="G205:N205" si="9">SUM(G203:G204)</f>
        <v>0</v>
      </c>
      <c r="H205" s="2102">
        <f t="shared" si="9"/>
        <v>0</v>
      </c>
      <c r="I205" s="1092">
        <f t="shared" si="9"/>
        <v>0</v>
      </c>
      <c r="J205" s="2102">
        <f t="shared" si="9"/>
        <v>0</v>
      </c>
      <c r="K205" s="1092">
        <f t="shared" si="9"/>
        <v>0</v>
      </c>
      <c r="L205" s="2102">
        <f t="shared" si="9"/>
        <v>0</v>
      </c>
      <c r="M205" s="1092">
        <f t="shared" si="9"/>
        <v>0</v>
      </c>
      <c r="N205" s="2102">
        <f t="shared" si="9"/>
        <v>0</v>
      </c>
      <c r="O205" s="412"/>
      <c r="P205" s="168"/>
      <c r="Q205" s="337"/>
      <c r="R205" s="32"/>
      <c r="S205" s="32"/>
      <c r="T205" s="32"/>
      <c r="U205" s="32"/>
      <c r="V205" s="32"/>
      <c r="W205" s="32"/>
      <c r="X205" s="32"/>
      <c r="Y205" s="32"/>
      <c r="Z205" s="32"/>
      <c r="AA205" s="32"/>
      <c r="AB205" s="32"/>
      <c r="AC205" s="32"/>
    </row>
    <row r="206" spans="1:29" ht="12" customHeight="1">
      <c r="A206" s="14"/>
      <c r="B206" s="374" t="s">
        <v>671</v>
      </c>
      <c r="C206" s="374"/>
      <c r="D206" s="374"/>
      <c r="E206" s="32"/>
      <c r="F206" s="32"/>
      <c r="G206" s="949"/>
      <c r="H206" s="2103"/>
      <c r="I206" s="1058"/>
      <c r="J206" s="2103"/>
      <c r="K206" s="1058"/>
      <c r="L206" s="2103"/>
      <c r="M206" s="1058"/>
      <c r="N206" s="2103"/>
      <c r="O206" s="412"/>
      <c r="P206" s="168"/>
      <c r="Q206" s="337"/>
      <c r="R206" s="32"/>
      <c r="S206" s="32"/>
      <c r="T206" s="32"/>
      <c r="U206" s="32"/>
      <c r="V206" s="32"/>
      <c r="W206" s="32"/>
      <c r="X206" s="32"/>
      <c r="Y206" s="32"/>
      <c r="Z206" s="32"/>
      <c r="AA206" s="32"/>
      <c r="AB206" s="32"/>
      <c r="AC206" s="32"/>
    </row>
    <row r="207" spans="1:29" ht="12" customHeight="1">
      <c r="A207" s="14"/>
      <c r="B207" s="159" t="s">
        <v>672</v>
      </c>
      <c r="C207" s="374"/>
      <c r="D207" s="374"/>
      <c r="E207" s="32"/>
      <c r="F207" s="32"/>
      <c r="G207" s="949"/>
      <c r="H207" s="2103"/>
      <c r="I207" s="1058"/>
      <c r="J207" s="2103"/>
      <c r="K207" s="1058"/>
      <c r="L207" s="2103"/>
      <c r="M207" s="1058"/>
      <c r="N207" s="2103"/>
      <c r="O207" s="412"/>
      <c r="P207" s="168"/>
      <c r="Q207" s="337"/>
      <c r="R207" s="32"/>
      <c r="S207" s="32"/>
      <c r="T207" s="32"/>
      <c r="U207" s="32"/>
      <c r="V207" s="32"/>
      <c r="W207" s="32"/>
      <c r="X207" s="32"/>
      <c r="Y207" s="32"/>
      <c r="Z207" s="32"/>
      <c r="AA207" s="32"/>
      <c r="AB207" s="32"/>
      <c r="AC207" s="32"/>
    </row>
    <row r="208" spans="1:29" ht="12" customHeight="1">
      <c r="A208" s="14"/>
      <c r="B208" s="124" t="s">
        <v>673</v>
      </c>
      <c r="C208" s="14"/>
      <c r="D208" s="32"/>
      <c r="E208" s="32"/>
      <c r="F208" s="32"/>
      <c r="G208" s="955">
        <f t="shared" ref="G208:N208" si="10">SUM(G205:G207)</f>
        <v>0</v>
      </c>
      <c r="H208" s="2102">
        <f t="shared" si="10"/>
        <v>0</v>
      </c>
      <c r="I208" s="1848">
        <f t="shared" si="10"/>
        <v>0</v>
      </c>
      <c r="J208" s="2102">
        <f t="shared" si="10"/>
        <v>0</v>
      </c>
      <c r="K208" s="1848">
        <f t="shared" si="10"/>
        <v>0</v>
      </c>
      <c r="L208" s="2102">
        <f t="shared" si="10"/>
        <v>0</v>
      </c>
      <c r="M208" s="1848">
        <f t="shared" si="10"/>
        <v>0</v>
      </c>
      <c r="N208" s="2102">
        <f t="shared" si="10"/>
        <v>0</v>
      </c>
      <c r="O208" s="414"/>
      <c r="P208" s="168"/>
      <c r="Q208" s="337"/>
      <c r="R208" s="32"/>
      <c r="S208" s="32"/>
      <c r="T208" s="32"/>
      <c r="U208" s="32"/>
      <c r="V208" s="32"/>
      <c r="W208" s="32"/>
      <c r="X208" s="32"/>
      <c r="Y208" s="32"/>
      <c r="Z208" s="32"/>
      <c r="AA208" s="32"/>
      <c r="AB208" s="32"/>
      <c r="AC208" s="32"/>
    </row>
    <row r="209" spans="1:29" ht="12" customHeight="1">
      <c r="A209" s="14"/>
      <c r="B209" s="53"/>
      <c r="C209" s="14"/>
      <c r="D209" s="32"/>
      <c r="E209" s="32"/>
      <c r="F209" s="32"/>
      <c r="G209" s="951"/>
      <c r="H209" s="2102"/>
      <c r="I209" s="1092"/>
      <c r="J209" s="2102"/>
      <c r="K209" s="1092"/>
      <c r="L209" s="2102"/>
      <c r="M209" s="1092"/>
      <c r="N209" s="2102"/>
      <c r="O209" s="412"/>
      <c r="P209" s="168"/>
      <c r="Q209" s="337"/>
      <c r="R209" s="32"/>
      <c r="S209" s="32"/>
      <c r="T209" s="32"/>
      <c r="U209" s="32"/>
      <c r="V209" s="32"/>
      <c r="W209" s="32"/>
      <c r="X209" s="32"/>
      <c r="Y209" s="32"/>
      <c r="Z209" s="32"/>
      <c r="AA209" s="32"/>
      <c r="AB209" s="32"/>
      <c r="AC209" s="32"/>
    </row>
    <row r="210" spans="1:29" ht="12" customHeight="1">
      <c r="A210" s="14"/>
      <c r="B210" s="124" t="s">
        <v>707</v>
      </c>
      <c r="C210" s="14"/>
      <c r="D210" s="32"/>
      <c r="E210" s="32"/>
      <c r="F210" s="32"/>
      <c r="G210" s="954"/>
      <c r="H210" s="2103"/>
      <c r="I210" s="2222"/>
      <c r="J210" s="2103"/>
      <c r="K210" s="2222"/>
      <c r="L210" s="2103"/>
      <c r="M210" s="2222"/>
      <c r="N210" s="2103"/>
      <c r="O210" s="415"/>
      <c r="P210" s="32"/>
      <c r="Q210" s="337"/>
      <c r="R210" s="32"/>
      <c r="S210" s="32"/>
      <c r="T210" s="32"/>
      <c r="U210" s="32"/>
      <c r="V210" s="32"/>
      <c r="W210" s="32"/>
      <c r="X210" s="32"/>
      <c r="Y210" s="32"/>
      <c r="Z210" s="32"/>
      <c r="AA210" s="32"/>
      <c r="AB210" s="32"/>
      <c r="AC210" s="32"/>
    </row>
    <row r="211" spans="1:29" ht="12" customHeight="1">
      <c r="A211" s="14"/>
      <c r="B211" s="53"/>
      <c r="C211" s="14"/>
      <c r="D211" s="32"/>
      <c r="E211" s="32"/>
      <c r="F211" s="32"/>
      <c r="G211" s="951"/>
      <c r="H211" s="2102"/>
      <c r="I211" s="1092"/>
      <c r="J211" s="2102"/>
      <c r="K211" s="1092"/>
      <c r="L211" s="2102"/>
      <c r="M211" s="1092"/>
      <c r="N211" s="2102"/>
      <c r="O211" s="407"/>
      <c r="P211" s="32"/>
      <c r="Q211" s="337"/>
      <c r="R211" s="32"/>
      <c r="S211" s="32"/>
      <c r="T211" s="32"/>
      <c r="U211" s="32"/>
      <c r="V211" s="32"/>
      <c r="W211" s="32"/>
      <c r="X211" s="32"/>
      <c r="Y211" s="32"/>
      <c r="Z211" s="32"/>
      <c r="AA211" s="32"/>
      <c r="AB211" s="32"/>
      <c r="AC211" s="32"/>
    </row>
    <row r="212" spans="1:29" ht="12" customHeight="1">
      <c r="A212" s="14"/>
      <c r="B212" s="124" t="s">
        <v>708</v>
      </c>
      <c r="C212" s="14"/>
      <c r="D212" s="32"/>
      <c r="E212" s="32"/>
      <c r="F212" s="32"/>
      <c r="G212" s="954"/>
      <c r="H212" s="2103"/>
      <c r="I212" s="2222"/>
      <c r="J212" s="2103"/>
      <c r="K212" s="2222"/>
      <c r="L212" s="2103"/>
      <c r="M212" s="2222"/>
      <c r="N212" s="2103"/>
      <c r="O212" s="241" t="s">
        <v>676</v>
      </c>
      <c r="P212" s="32"/>
      <c r="Q212" s="337"/>
      <c r="R212" s="32"/>
      <c r="S212" s="32"/>
      <c r="T212" s="32"/>
      <c r="U212" s="32"/>
      <c r="V212" s="32"/>
      <c r="W212" s="32"/>
      <c r="X212" s="32"/>
      <c r="Y212" s="32"/>
      <c r="Z212" s="32"/>
      <c r="AA212" s="32"/>
      <c r="AB212" s="32"/>
      <c r="AC212" s="32"/>
    </row>
    <row r="213" spans="1:29" ht="12" customHeight="1">
      <c r="A213" s="14"/>
      <c r="B213" s="53"/>
      <c r="C213" s="14"/>
      <c r="D213" s="32"/>
      <c r="E213" s="32"/>
      <c r="F213" s="32"/>
      <c r="G213" s="951"/>
      <c r="H213" s="952"/>
      <c r="I213" s="951"/>
      <c r="J213" s="952"/>
      <c r="K213" s="953"/>
      <c r="L213" s="2073"/>
      <c r="M213" s="951"/>
      <c r="N213" s="952"/>
      <c r="O213" s="407"/>
      <c r="P213" s="32"/>
      <c r="Q213" s="337"/>
      <c r="R213" s="32"/>
      <c r="S213" s="32"/>
      <c r="T213" s="32"/>
      <c r="U213" s="32"/>
      <c r="V213" s="32"/>
      <c r="W213" s="32"/>
      <c r="X213" s="32"/>
      <c r="Y213" s="32"/>
      <c r="Z213" s="32"/>
      <c r="AA213" s="32"/>
      <c r="AB213" s="32"/>
      <c r="AC213" s="32"/>
    </row>
    <row r="214" spans="1:29" ht="12" customHeight="1">
      <c r="A214" s="14"/>
      <c r="B214" s="408" t="s">
        <v>709</v>
      </c>
      <c r="C214" s="14"/>
      <c r="D214" s="32"/>
      <c r="E214" s="32"/>
      <c r="F214" s="32"/>
      <c r="G214" s="951"/>
      <c r="H214" s="952"/>
      <c r="I214" s="951"/>
      <c r="J214" s="952"/>
      <c r="K214" s="953"/>
      <c r="L214" s="952"/>
      <c r="M214" s="951"/>
      <c r="N214" s="952"/>
      <c r="O214" s="416" t="s">
        <v>703</v>
      </c>
      <c r="P214" s="32"/>
      <c r="Q214" s="337"/>
      <c r="R214" s="32"/>
      <c r="S214" s="32"/>
      <c r="T214" s="32"/>
      <c r="U214" s="32"/>
      <c r="V214" s="32"/>
      <c r="W214" s="32"/>
      <c r="X214" s="32"/>
      <c r="Y214" s="32"/>
      <c r="Z214" s="32"/>
      <c r="AA214" s="32"/>
      <c r="AB214" s="32"/>
      <c r="AC214" s="32"/>
    </row>
    <row r="215" spans="1:29" ht="12" customHeight="1">
      <c r="A215" s="14"/>
      <c r="B215" s="410" t="s">
        <v>710</v>
      </c>
      <c r="C215" s="14"/>
      <c r="D215" s="32"/>
      <c r="E215" s="32"/>
      <c r="F215" s="32"/>
      <c r="G215" s="951"/>
      <c r="H215" s="952"/>
      <c r="I215" s="951"/>
      <c r="J215" s="952"/>
      <c r="K215" s="953"/>
      <c r="L215" s="952"/>
      <c r="M215" s="951"/>
      <c r="N215" s="952"/>
      <c r="O215" s="407"/>
      <c r="P215" s="32"/>
      <c r="Q215" s="337"/>
      <c r="R215" s="32"/>
      <c r="S215" s="32"/>
      <c r="T215" s="32"/>
      <c r="U215" s="32"/>
      <c r="V215" s="32"/>
      <c r="W215" s="32"/>
      <c r="X215" s="32"/>
      <c r="Y215" s="32"/>
      <c r="Z215" s="32"/>
      <c r="AA215" s="32"/>
      <c r="AB215" s="32"/>
      <c r="AC215" s="32"/>
    </row>
    <row r="216" spans="1:29" ht="12" customHeight="1">
      <c r="A216" s="14"/>
      <c r="B216" s="410" t="s">
        <v>711</v>
      </c>
      <c r="C216" s="14"/>
      <c r="D216" s="32"/>
      <c r="E216" s="32"/>
      <c r="F216" s="32"/>
      <c r="G216" s="951"/>
      <c r="H216" s="952"/>
      <c r="I216" s="951"/>
      <c r="J216" s="952"/>
      <c r="K216" s="953"/>
      <c r="L216" s="952"/>
      <c r="M216" s="951"/>
      <c r="N216" s="952"/>
      <c r="O216" s="407"/>
      <c r="P216" s="32"/>
      <c r="Q216" s="337"/>
      <c r="R216" s="32"/>
      <c r="S216" s="32"/>
      <c r="T216" s="32"/>
      <c r="U216" s="32"/>
      <c r="V216" s="32"/>
      <c r="W216" s="32"/>
      <c r="X216" s="32"/>
      <c r="Y216" s="32"/>
      <c r="Z216" s="32"/>
      <c r="AA216" s="32"/>
      <c r="AB216" s="32"/>
      <c r="AC216" s="32"/>
    </row>
    <row r="217" spans="1:29" ht="12" customHeight="1">
      <c r="A217" s="14"/>
      <c r="B217" s="410" t="s">
        <v>712</v>
      </c>
      <c r="C217" s="14"/>
      <c r="D217" s="32"/>
      <c r="E217" s="32"/>
      <c r="F217" s="32"/>
      <c r="G217" s="951"/>
      <c r="H217" s="952"/>
      <c r="I217" s="951"/>
      <c r="J217" s="952"/>
      <c r="K217" s="953"/>
      <c r="L217" s="952"/>
      <c r="M217" s="951"/>
      <c r="N217" s="952"/>
      <c r="O217" s="407"/>
      <c r="P217" s="32"/>
      <c r="Q217" s="337"/>
      <c r="R217" s="32"/>
      <c r="S217" s="32"/>
      <c r="T217" s="32"/>
      <c r="U217" s="32"/>
      <c r="V217" s="32"/>
      <c r="W217" s="32"/>
      <c r="X217" s="32"/>
      <c r="Y217" s="32"/>
      <c r="Z217" s="32"/>
      <c r="AA217" s="32"/>
      <c r="AB217" s="32"/>
      <c r="AC217" s="32"/>
    </row>
    <row r="218" spans="1:29" ht="12" customHeight="1">
      <c r="A218" s="14"/>
      <c r="B218" s="410" t="s">
        <v>713</v>
      </c>
      <c r="C218" s="14"/>
      <c r="D218" s="32"/>
      <c r="E218" s="32"/>
      <c r="F218" s="32"/>
      <c r="G218" s="951"/>
      <c r="H218" s="952"/>
      <c r="I218" s="951"/>
      <c r="J218" s="952"/>
      <c r="K218" s="953"/>
      <c r="L218" s="952"/>
      <c r="M218" s="951"/>
      <c r="N218" s="952"/>
      <c r="O218" s="407"/>
      <c r="P218" s="32"/>
      <c r="Q218" s="337"/>
      <c r="R218" s="32"/>
      <c r="S218" s="32"/>
      <c r="T218" s="32"/>
      <c r="U218" s="32"/>
      <c r="V218" s="32"/>
      <c r="W218" s="32"/>
      <c r="X218" s="32"/>
      <c r="Y218" s="32"/>
      <c r="Z218" s="32"/>
      <c r="AA218" s="32"/>
      <c r="AB218" s="32"/>
      <c r="AC218" s="32"/>
    </row>
    <row r="219" spans="1:29" ht="12" customHeight="1">
      <c r="A219" s="14"/>
      <c r="B219" s="402"/>
      <c r="C219" s="14"/>
      <c r="D219" s="32"/>
      <c r="E219" s="32"/>
      <c r="F219" s="32"/>
      <c r="G219" s="951"/>
      <c r="H219" s="952"/>
      <c r="I219" s="951"/>
      <c r="J219" s="952"/>
      <c r="K219" s="953"/>
      <c r="L219" s="952"/>
      <c r="M219" s="951"/>
      <c r="N219" s="952"/>
      <c r="O219" s="407"/>
      <c r="P219" s="32"/>
      <c r="Q219" s="337"/>
      <c r="R219" s="32"/>
      <c r="S219" s="32"/>
      <c r="T219" s="32"/>
      <c r="U219" s="32"/>
      <c r="V219" s="32"/>
      <c r="W219" s="32"/>
      <c r="X219" s="32"/>
      <c r="Y219" s="32"/>
      <c r="Z219" s="32"/>
      <c r="AA219" s="32"/>
      <c r="AB219" s="32"/>
      <c r="AC219" s="32"/>
    </row>
    <row r="220" spans="1:29" ht="12" customHeight="1">
      <c r="A220" s="337"/>
      <c r="B220" s="380"/>
      <c r="C220" s="337"/>
      <c r="D220" s="177"/>
      <c r="E220" s="177"/>
      <c r="F220" s="381"/>
      <c r="G220" s="968"/>
      <c r="H220" s="969"/>
      <c r="I220" s="968"/>
      <c r="J220" s="969"/>
      <c r="K220" s="953"/>
      <c r="L220" s="969"/>
      <c r="M220" s="968"/>
      <c r="N220" s="969"/>
      <c r="O220" s="407"/>
      <c r="P220" s="177"/>
      <c r="Q220" s="337"/>
      <c r="R220" s="177"/>
      <c r="S220" s="177"/>
      <c r="T220" s="177"/>
      <c r="U220" s="177"/>
      <c r="V220" s="177"/>
      <c r="W220" s="177"/>
      <c r="X220" s="177"/>
      <c r="Y220" s="177"/>
      <c r="Z220" s="177"/>
      <c r="AA220" s="177"/>
      <c r="AB220" s="177"/>
      <c r="AC220" s="177"/>
    </row>
    <row r="221" spans="1:29" ht="12" customHeight="1">
      <c r="A221" s="337"/>
      <c r="B221" s="417" t="s">
        <v>677</v>
      </c>
      <c r="C221" s="337"/>
      <c r="D221" s="177"/>
      <c r="E221" s="177"/>
      <c r="F221" s="381"/>
      <c r="G221" s="956"/>
      <c r="H221" s="957"/>
      <c r="I221" s="956"/>
      <c r="J221" s="957"/>
      <c r="K221" s="958"/>
      <c r="L221" s="957"/>
      <c r="M221" s="956"/>
      <c r="N221" s="959"/>
      <c r="O221" s="385" t="s">
        <v>678</v>
      </c>
      <c r="P221" s="177"/>
      <c r="Q221" s="337"/>
      <c r="R221" s="177"/>
      <c r="S221" s="177"/>
      <c r="T221" s="177"/>
      <c r="U221" s="177"/>
      <c r="V221" s="177"/>
      <c r="W221" s="177"/>
      <c r="X221" s="177"/>
      <c r="Y221" s="177"/>
      <c r="Z221" s="177"/>
      <c r="AA221" s="177"/>
      <c r="AB221" s="177"/>
      <c r="AC221" s="177"/>
    </row>
    <row r="222" spans="1:29" ht="15.75" customHeight="1">
      <c r="A222" s="383"/>
      <c r="C222" s="384"/>
      <c r="D222" s="384"/>
      <c r="E222" s="384"/>
      <c r="F222" s="177"/>
      <c r="G222" s="177"/>
      <c r="H222" s="177"/>
      <c r="I222" s="177"/>
      <c r="J222" s="177"/>
      <c r="K222" s="177"/>
      <c r="L222" s="177"/>
      <c r="M222" s="177"/>
      <c r="N222" s="177"/>
      <c r="O222" s="36"/>
      <c r="P222" s="177"/>
      <c r="Q222" s="177"/>
      <c r="R222" s="177"/>
      <c r="S222" s="177"/>
      <c r="T222" s="177"/>
      <c r="U222" s="177"/>
      <c r="V222" s="177"/>
      <c r="W222" s="177"/>
      <c r="X222" s="177"/>
      <c r="Y222" s="177"/>
      <c r="Z222" s="177"/>
      <c r="AA222" s="177"/>
      <c r="AB222" s="177"/>
      <c r="AC222" s="177"/>
    </row>
    <row r="223" spans="1:29" ht="12" customHeight="1">
      <c r="A223" s="32"/>
      <c r="B223" s="32"/>
      <c r="C223" s="32"/>
      <c r="D223" s="32"/>
      <c r="E223" s="32"/>
      <c r="F223" s="47"/>
      <c r="G223" s="47"/>
      <c r="H223" s="47"/>
      <c r="I223" s="47"/>
      <c r="J223" s="47"/>
      <c r="K223" s="47"/>
      <c r="L223" s="47"/>
      <c r="M223" s="47"/>
      <c r="N223" s="32"/>
      <c r="O223" s="32"/>
      <c r="P223" s="32"/>
      <c r="Q223" s="32"/>
      <c r="R223" s="32"/>
      <c r="S223" s="32"/>
      <c r="T223" s="32"/>
      <c r="U223" s="32"/>
      <c r="V223" s="32"/>
      <c r="W223" s="32"/>
      <c r="X223" s="32"/>
      <c r="Y223" s="32"/>
      <c r="Z223" s="32"/>
      <c r="AA223" s="32"/>
      <c r="AB223" s="32"/>
      <c r="AC223" s="32"/>
    </row>
    <row r="224" spans="1:29" ht="12" customHeight="1">
      <c r="A224" s="32"/>
      <c r="B224" s="280" t="s">
        <v>714</v>
      </c>
      <c r="C224" s="32"/>
      <c r="D224" s="32"/>
      <c r="E224" s="32"/>
      <c r="F224" s="47"/>
      <c r="G224" s="120"/>
      <c r="H224" s="121"/>
      <c r="I224" s="120"/>
      <c r="J224" s="418"/>
      <c r="K224" s="120"/>
      <c r="L224" s="418"/>
      <c r="M224" s="120"/>
      <c r="N224" s="418"/>
      <c r="O224" s="419" t="s">
        <v>680</v>
      </c>
      <c r="P224" s="32"/>
      <c r="Q224" s="32"/>
      <c r="R224" s="32"/>
      <c r="S224" s="32"/>
      <c r="T224" s="32"/>
      <c r="U224" s="32"/>
      <c r="V224" s="32"/>
      <c r="W224" s="32"/>
      <c r="X224" s="32"/>
      <c r="Y224" s="32"/>
      <c r="Z224" s="32"/>
      <c r="AA224" s="32"/>
      <c r="AB224" s="32"/>
      <c r="AC224" s="32"/>
    </row>
    <row r="225" spans="1:29" ht="12" customHeight="1">
      <c r="A225" s="32"/>
      <c r="C225" s="32"/>
      <c r="D225" s="32"/>
      <c r="E225" s="32"/>
      <c r="F225" s="47"/>
      <c r="G225" s="2464" t="s">
        <v>701</v>
      </c>
      <c r="H225" s="2465"/>
      <c r="I225" s="2464" t="s">
        <v>701</v>
      </c>
      <c r="J225" s="2465"/>
      <c r="K225" s="2464" t="s">
        <v>701</v>
      </c>
      <c r="L225" s="2465"/>
      <c r="M225" s="2464" t="s">
        <v>701</v>
      </c>
      <c r="N225" s="2465"/>
      <c r="O225" s="370"/>
      <c r="P225" s="32"/>
      <c r="Q225" s="32" t="s">
        <v>681</v>
      </c>
      <c r="R225" s="32"/>
      <c r="S225" s="32"/>
      <c r="T225" s="32"/>
      <c r="U225" s="32"/>
      <c r="V225" s="32"/>
      <c r="W225" s="32"/>
      <c r="X225" s="32"/>
      <c r="Y225" s="32"/>
      <c r="Z225" s="32"/>
      <c r="AA225" s="32"/>
      <c r="AB225" s="32"/>
      <c r="AC225" s="32"/>
    </row>
    <row r="226" spans="1:29" ht="12" customHeight="1">
      <c r="A226" s="32"/>
      <c r="C226" s="32"/>
      <c r="D226" s="32"/>
      <c r="E226" s="32"/>
      <c r="F226" s="47"/>
      <c r="G226" s="371">
        <v>45473</v>
      </c>
      <c r="H226" s="2217">
        <v>45107</v>
      </c>
      <c r="I226" s="371">
        <v>45473</v>
      </c>
      <c r="J226" s="2217">
        <v>45107</v>
      </c>
      <c r="K226" s="371">
        <v>45473</v>
      </c>
      <c r="L226" s="2217">
        <v>45107</v>
      </c>
      <c r="M226" s="371">
        <v>45473</v>
      </c>
      <c r="N226" s="2217">
        <v>45107</v>
      </c>
      <c r="O226" s="59"/>
      <c r="P226" s="32"/>
      <c r="Q226" s="32" t="s">
        <v>682</v>
      </c>
      <c r="R226" s="32"/>
      <c r="S226" s="32"/>
      <c r="T226" s="32"/>
      <c r="U226" s="32"/>
      <c r="V226" s="32"/>
      <c r="W226" s="32"/>
      <c r="X226" s="32"/>
      <c r="Y226" s="32"/>
      <c r="Z226" s="32"/>
      <c r="AA226" s="32"/>
      <c r="AB226" s="32"/>
      <c r="AC226" s="32"/>
    </row>
    <row r="227" spans="1:29" ht="12" customHeight="1">
      <c r="A227" s="32"/>
      <c r="C227" s="32"/>
      <c r="D227" s="32"/>
      <c r="E227" s="32"/>
      <c r="F227" s="47"/>
      <c r="G227" s="373" t="s">
        <v>111</v>
      </c>
      <c r="H227" s="2218" t="s">
        <v>111</v>
      </c>
      <c r="I227" s="373" t="s">
        <v>111</v>
      </c>
      <c r="J227" s="2218" t="s">
        <v>111</v>
      </c>
      <c r="K227" s="373" t="s">
        <v>111</v>
      </c>
      <c r="L227" s="2225" t="s">
        <v>111</v>
      </c>
      <c r="M227" s="373" t="s">
        <v>111</v>
      </c>
      <c r="N227" s="2225" t="s">
        <v>111</v>
      </c>
      <c r="O227" s="59"/>
      <c r="P227" s="32"/>
      <c r="Q227" s="32"/>
      <c r="R227" s="32"/>
      <c r="S227" s="32"/>
      <c r="T227" s="32"/>
      <c r="U227" s="32"/>
      <c r="V227" s="32"/>
      <c r="W227" s="32"/>
      <c r="X227" s="32"/>
      <c r="Y227" s="32"/>
      <c r="Z227" s="32"/>
      <c r="AA227" s="32"/>
      <c r="AB227" s="32"/>
      <c r="AC227" s="32"/>
    </row>
    <row r="228" spans="1:29" ht="12" customHeight="1">
      <c r="A228" s="32"/>
      <c r="B228" s="32" t="s">
        <v>715</v>
      </c>
      <c r="C228" s="32"/>
      <c r="D228" s="32"/>
      <c r="E228" s="32"/>
      <c r="F228" s="47"/>
      <c r="G228" s="2078"/>
      <c r="H228" s="970"/>
      <c r="I228" s="2078"/>
      <c r="J228" s="970"/>
      <c r="K228" s="2078"/>
      <c r="L228" s="970"/>
      <c r="M228" s="2078"/>
      <c r="N228" s="970"/>
      <c r="O228" s="59"/>
      <c r="P228" s="32"/>
      <c r="Q228" s="32"/>
      <c r="R228" s="32"/>
      <c r="S228" s="32"/>
      <c r="T228" s="32"/>
      <c r="U228" s="32"/>
      <c r="V228" s="32"/>
      <c r="W228" s="32"/>
      <c r="X228" s="32"/>
      <c r="Y228" s="32"/>
      <c r="Z228" s="32"/>
      <c r="AA228" s="32"/>
      <c r="AB228" s="32"/>
      <c r="AC228" s="32"/>
    </row>
    <row r="229" spans="1:29" ht="12" customHeight="1">
      <c r="A229" s="32"/>
      <c r="B229" s="32" t="s">
        <v>684</v>
      </c>
      <c r="C229" s="32"/>
      <c r="D229" s="32"/>
      <c r="E229" s="32"/>
      <c r="F229" s="47"/>
      <c r="G229" s="951">
        <f t="shared" ref="G229:N229" si="11">G208</f>
        <v>0</v>
      </c>
      <c r="H229" s="2103">
        <f t="shared" si="11"/>
        <v>0</v>
      </c>
      <c r="I229" s="1092">
        <f t="shared" si="11"/>
        <v>0</v>
      </c>
      <c r="J229" s="2103">
        <f t="shared" si="11"/>
        <v>0</v>
      </c>
      <c r="K229" s="1092">
        <f t="shared" si="11"/>
        <v>0</v>
      </c>
      <c r="L229" s="2103">
        <f t="shared" si="11"/>
        <v>0</v>
      </c>
      <c r="M229" s="1092">
        <f t="shared" si="11"/>
        <v>0</v>
      </c>
      <c r="N229" s="2103">
        <f t="shared" si="11"/>
        <v>0</v>
      </c>
      <c r="O229" s="452"/>
      <c r="P229" s="32"/>
      <c r="Q229" s="32"/>
      <c r="R229" s="32"/>
      <c r="S229" s="32"/>
      <c r="T229" s="32"/>
      <c r="U229" s="32"/>
      <c r="V229" s="32"/>
      <c r="W229" s="32"/>
      <c r="X229" s="32"/>
      <c r="Y229" s="32"/>
      <c r="Z229" s="32"/>
      <c r="AA229" s="32"/>
      <c r="AB229" s="32"/>
      <c r="AC229" s="32"/>
    </row>
    <row r="230" spans="1:29" ht="12" customHeight="1">
      <c r="A230" s="32"/>
      <c r="B230" s="32" t="s">
        <v>685</v>
      </c>
      <c r="C230" s="32"/>
      <c r="D230" s="32"/>
      <c r="E230" s="32"/>
      <c r="F230" s="47"/>
      <c r="G230" s="949"/>
      <c r="H230" s="2103"/>
      <c r="I230" s="1058"/>
      <c r="J230" s="2103"/>
      <c r="K230" s="1058"/>
      <c r="L230" s="2103"/>
      <c r="M230" s="1058"/>
      <c r="N230" s="2103"/>
      <c r="O230" s="452"/>
      <c r="P230" s="32"/>
      <c r="Q230" s="32"/>
      <c r="R230" s="32"/>
      <c r="S230" s="32"/>
      <c r="T230" s="32"/>
      <c r="U230" s="32"/>
      <c r="V230" s="32"/>
      <c r="W230" s="32"/>
      <c r="X230" s="32"/>
      <c r="Y230" s="32"/>
      <c r="Z230" s="32"/>
      <c r="AA230" s="32"/>
      <c r="AB230" s="32"/>
      <c r="AC230" s="32"/>
    </row>
    <row r="231" spans="1:29" ht="12" customHeight="1">
      <c r="A231" s="32"/>
      <c r="B231" s="32" t="s">
        <v>686</v>
      </c>
      <c r="C231" s="32"/>
      <c r="D231" s="32"/>
      <c r="E231" s="32"/>
      <c r="F231" s="47"/>
      <c r="G231" s="949"/>
      <c r="H231" s="2103"/>
      <c r="I231" s="1058"/>
      <c r="J231" s="2103"/>
      <c r="K231" s="1058"/>
      <c r="L231" s="2103"/>
      <c r="M231" s="1058"/>
      <c r="N231" s="2103"/>
      <c r="O231" s="452"/>
      <c r="P231" s="32"/>
      <c r="Q231" s="32"/>
      <c r="R231" s="32"/>
      <c r="S231" s="32"/>
      <c r="T231" s="32"/>
      <c r="U231" s="32"/>
      <c r="V231" s="32"/>
      <c r="W231" s="32"/>
      <c r="X231" s="32"/>
      <c r="Y231" s="32"/>
      <c r="Z231" s="32"/>
      <c r="AA231" s="32"/>
      <c r="AB231" s="32"/>
      <c r="AC231" s="32"/>
    </row>
    <row r="232" spans="1:29" ht="12" customHeight="1">
      <c r="A232" s="32"/>
      <c r="B232" s="650" t="s">
        <v>687</v>
      </c>
      <c r="C232" s="650"/>
      <c r="D232" s="32"/>
      <c r="E232" s="32"/>
      <c r="F232" s="47"/>
      <c r="G232" s="949"/>
      <c r="H232" s="2103"/>
      <c r="I232" s="1058"/>
      <c r="J232" s="2103"/>
      <c r="K232" s="1058"/>
      <c r="L232" s="2103"/>
      <c r="M232" s="1058"/>
      <c r="N232" s="2103"/>
      <c r="O232" s="452"/>
      <c r="P232" s="32"/>
      <c r="Q232" s="32"/>
      <c r="R232" s="32"/>
      <c r="S232" s="32"/>
      <c r="T232" s="32"/>
      <c r="U232" s="32"/>
      <c r="V232" s="32"/>
      <c r="W232" s="32"/>
      <c r="X232" s="32"/>
      <c r="Y232" s="32"/>
      <c r="Z232" s="32"/>
      <c r="AA232" s="32"/>
      <c r="AB232" s="32"/>
      <c r="AC232" s="32"/>
    </row>
    <row r="233" spans="1:29" ht="12" customHeight="1">
      <c r="A233" s="32"/>
      <c r="B233" s="650" t="s">
        <v>687</v>
      </c>
      <c r="C233" s="650"/>
      <c r="D233" s="32"/>
      <c r="E233" s="32"/>
      <c r="F233" s="47"/>
      <c r="G233" s="949"/>
      <c r="H233" s="2103"/>
      <c r="I233" s="1058"/>
      <c r="J233" s="2103"/>
      <c r="K233" s="1058"/>
      <c r="L233" s="2103"/>
      <c r="M233" s="1058"/>
      <c r="N233" s="2103"/>
      <c r="O233" s="452"/>
      <c r="P233" s="32"/>
      <c r="Q233" s="32"/>
      <c r="R233" s="32"/>
      <c r="S233" s="32"/>
      <c r="T233" s="32"/>
      <c r="U233" s="32"/>
      <c r="V233" s="32"/>
      <c r="W233" s="32"/>
      <c r="X233" s="32"/>
      <c r="Y233" s="32"/>
      <c r="Z233" s="32"/>
      <c r="AA233" s="32"/>
      <c r="AB233" s="32"/>
      <c r="AC233" s="32"/>
    </row>
    <row r="234" spans="1:29" ht="12" customHeight="1">
      <c r="A234" s="32"/>
      <c r="B234" s="650" t="s">
        <v>687</v>
      </c>
      <c r="C234" s="650"/>
      <c r="D234" s="32"/>
      <c r="E234" s="32"/>
      <c r="F234" s="47"/>
      <c r="G234" s="949"/>
      <c r="H234" s="2103"/>
      <c r="I234" s="1058"/>
      <c r="J234" s="2103"/>
      <c r="K234" s="1058"/>
      <c r="L234" s="2103"/>
      <c r="M234" s="1058"/>
      <c r="N234" s="2103"/>
      <c r="O234" s="452"/>
      <c r="P234" s="32"/>
      <c r="Q234" s="32"/>
      <c r="R234" s="32"/>
      <c r="S234" s="32"/>
      <c r="T234" s="32"/>
      <c r="U234" s="32"/>
      <c r="V234" s="32"/>
      <c r="W234" s="32"/>
      <c r="X234" s="32"/>
      <c r="Y234" s="32"/>
      <c r="Z234" s="32"/>
      <c r="AA234" s="32"/>
      <c r="AB234" s="32"/>
      <c r="AC234" s="32"/>
    </row>
    <row r="235" spans="1:29" ht="12" customHeight="1">
      <c r="A235" s="32"/>
      <c r="B235" s="32" t="s">
        <v>716</v>
      </c>
      <c r="C235" s="32"/>
      <c r="D235" s="32"/>
      <c r="E235" s="32"/>
      <c r="F235" s="47"/>
      <c r="G235" s="955">
        <f t="shared" ref="G235:N235" si="12">SUM(G228:G234)</f>
        <v>0</v>
      </c>
      <c r="H235" s="2102">
        <f t="shared" si="12"/>
        <v>0</v>
      </c>
      <c r="I235" s="1848">
        <f t="shared" si="12"/>
        <v>0</v>
      </c>
      <c r="J235" s="2102">
        <f t="shared" si="12"/>
        <v>0</v>
      </c>
      <c r="K235" s="1848">
        <f t="shared" si="12"/>
        <v>0</v>
      </c>
      <c r="L235" s="2102">
        <f t="shared" si="12"/>
        <v>0</v>
      </c>
      <c r="M235" s="1848">
        <f t="shared" si="12"/>
        <v>0</v>
      </c>
      <c r="N235" s="2102">
        <f t="shared" si="12"/>
        <v>0</v>
      </c>
      <c r="O235" s="452"/>
      <c r="P235" s="32"/>
      <c r="Q235" s="32"/>
      <c r="R235" s="32"/>
      <c r="S235" s="32"/>
      <c r="T235" s="32"/>
      <c r="U235" s="32"/>
      <c r="V235" s="32"/>
      <c r="W235" s="32"/>
      <c r="X235" s="32"/>
      <c r="Y235" s="32"/>
      <c r="Z235" s="32"/>
      <c r="AA235" s="32"/>
      <c r="AB235" s="32"/>
      <c r="AC235" s="32"/>
    </row>
    <row r="236" spans="1:29" ht="12" customHeight="1">
      <c r="A236" s="32"/>
      <c r="B236" s="14"/>
      <c r="C236" s="32"/>
      <c r="D236" s="32"/>
      <c r="E236" s="32"/>
      <c r="F236" s="47"/>
      <c r="G236" s="951"/>
      <c r="H236" s="2102"/>
      <c r="I236" s="1092"/>
      <c r="J236" s="2102"/>
      <c r="K236" s="1092"/>
      <c r="L236" s="2102"/>
      <c r="M236" s="1092"/>
      <c r="N236" s="2102"/>
      <c r="O236" s="452"/>
      <c r="P236" s="32"/>
      <c r="Q236" s="32"/>
      <c r="R236" s="32"/>
      <c r="S236" s="32"/>
      <c r="T236" s="32"/>
      <c r="U236" s="32"/>
      <c r="V236" s="32"/>
      <c r="W236" s="32"/>
      <c r="X236" s="32"/>
      <c r="Y236" s="32"/>
      <c r="Z236" s="32"/>
      <c r="AA236" s="32"/>
      <c r="AB236" s="32"/>
      <c r="AC236" s="32"/>
    </row>
    <row r="237" spans="1:29" ht="12" customHeight="1">
      <c r="A237" s="32"/>
      <c r="B237" s="32"/>
      <c r="C237" s="32"/>
      <c r="D237" s="32"/>
      <c r="E237" s="32"/>
      <c r="F237" s="47"/>
      <c r="G237" s="951"/>
      <c r="H237" s="2102"/>
      <c r="I237" s="1092"/>
      <c r="J237" s="2102"/>
      <c r="K237" s="1092"/>
      <c r="L237" s="2102"/>
      <c r="M237" s="1092"/>
      <c r="N237" s="2102"/>
      <c r="O237" s="452"/>
      <c r="P237" s="32"/>
      <c r="Q237" s="32"/>
      <c r="R237" s="32"/>
      <c r="S237" s="32"/>
      <c r="T237" s="32"/>
      <c r="U237" s="32"/>
      <c r="V237" s="32"/>
      <c r="W237" s="32"/>
      <c r="X237" s="32"/>
      <c r="Y237" s="32"/>
      <c r="Z237" s="32"/>
      <c r="AA237" s="32"/>
      <c r="AB237" s="32"/>
      <c r="AC237" s="32"/>
    </row>
    <row r="238" spans="1:29" ht="12" customHeight="1">
      <c r="A238" s="32"/>
      <c r="B238" s="32" t="s">
        <v>717</v>
      </c>
      <c r="C238" s="32"/>
      <c r="D238" s="32"/>
      <c r="E238" s="32"/>
      <c r="F238" s="47"/>
      <c r="G238" s="949"/>
      <c r="H238" s="2103"/>
      <c r="I238" s="1058"/>
      <c r="J238" s="2103"/>
      <c r="K238" s="1058"/>
      <c r="L238" s="2103"/>
      <c r="M238" s="1058"/>
      <c r="N238" s="2103"/>
      <c r="O238" s="452"/>
      <c r="P238" s="32"/>
      <c r="Q238" s="32"/>
      <c r="R238" s="32"/>
      <c r="S238" s="32"/>
      <c r="T238" s="32"/>
      <c r="U238" s="32"/>
      <c r="V238" s="32"/>
      <c r="W238" s="32"/>
      <c r="X238" s="32"/>
      <c r="Y238" s="32"/>
      <c r="Z238" s="32"/>
      <c r="AA238" s="32"/>
      <c r="AB238" s="32"/>
      <c r="AC238" s="32"/>
    </row>
    <row r="239" spans="1:29" ht="12" customHeight="1">
      <c r="A239" s="32"/>
      <c r="B239" s="32" t="s">
        <v>690</v>
      </c>
      <c r="C239" s="32"/>
      <c r="D239" s="32"/>
      <c r="E239" s="32"/>
      <c r="F239" s="47"/>
      <c r="G239" s="949"/>
      <c r="H239" s="2103"/>
      <c r="I239" s="1058"/>
      <c r="J239" s="2103"/>
      <c r="K239" s="1058"/>
      <c r="L239" s="2103"/>
      <c r="M239" s="1058"/>
      <c r="N239" s="2103"/>
      <c r="O239" s="452"/>
      <c r="P239" s="32"/>
      <c r="Q239" s="32"/>
      <c r="R239" s="32"/>
      <c r="S239" s="32"/>
      <c r="T239" s="32"/>
      <c r="U239" s="32"/>
      <c r="V239" s="32"/>
      <c r="W239" s="32"/>
      <c r="X239" s="32"/>
      <c r="Y239" s="32"/>
      <c r="Z239" s="32"/>
      <c r="AA239" s="32"/>
      <c r="AB239" s="32"/>
      <c r="AC239" s="32"/>
    </row>
    <row r="240" spans="1:29" ht="12" customHeight="1">
      <c r="A240" s="32"/>
      <c r="B240" s="32" t="s">
        <v>691</v>
      </c>
      <c r="C240" s="32"/>
      <c r="D240" s="32"/>
      <c r="E240" s="32"/>
      <c r="F240" s="47"/>
      <c r="G240" s="949"/>
      <c r="H240" s="2103"/>
      <c r="I240" s="1058"/>
      <c r="J240" s="2103"/>
      <c r="K240" s="1058"/>
      <c r="L240" s="2103"/>
      <c r="M240" s="1058"/>
      <c r="N240" s="2103"/>
      <c r="O240" s="452"/>
      <c r="P240" s="32"/>
      <c r="Q240" s="32"/>
      <c r="R240" s="32"/>
      <c r="S240" s="32"/>
      <c r="T240" s="32"/>
      <c r="U240" s="32"/>
      <c r="V240" s="32"/>
      <c r="W240" s="32"/>
      <c r="X240" s="32"/>
      <c r="Y240" s="32"/>
      <c r="Z240" s="32"/>
      <c r="AA240" s="32"/>
      <c r="AB240" s="32"/>
      <c r="AC240" s="32"/>
    </row>
    <row r="241" spans="1:29" ht="12" customHeight="1">
      <c r="A241" s="32"/>
      <c r="B241" s="32" t="s">
        <v>277</v>
      </c>
      <c r="C241" s="32"/>
      <c r="D241" s="32"/>
      <c r="E241" s="32"/>
      <c r="F241" s="47"/>
      <c r="G241" s="949"/>
      <c r="H241" s="2103"/>
      <c r="I241" s="1058"/>
      <c r="J241" s="2103"/>
      <c r="K241" s="1058"/>
      <c r="L241" s="2103"/>
      <c r="M241" s="1038"/>
      <c r="N241" s="2204"/>
      <c r="O241" s="2200"/>
      <c r="P241" s="164"/>
      <c r="Q241" s="32"/>
      <c r="R241" s="32"/>
      <c r="S241" s="32"/>
      <c r="T241" s="32"/>
      <c r="U241" s="32"/>
      <c r="V241" s="32"/>
      <c r="W241" s="32"/>
      <c r="X241" s="32"/>
      <c r="Y241" s="32"/>
      <c r="Z241" s="32"/>
      <c r="AA241" s="32"/>
      <c r="AB241" s="32"/>
      <c r="AC241" s="32"/>
    </row>
    <row r="242" spans="1:29" ht="12" customHeight="1">
      <c r="A242" s="32"/>
      <c r="B242" s="650" t="s">
        <v>687</v>
      </c>
      <c r="C242" s="650"/>
      <c r="D242" s="32"/>
      <c r="E242" s="32"/>
      <c r="F242" s="47"/>
      <c r="G242" s="949"/>
      <c r="H242" s="2103"/>
      <c r="I242" s="1058"/>
      <c r="J242" s="2103"/>
      <c r="K242" s="1058"/>
      <c r="L242" s="2103"/>
      <c r="M242" s="1038"/>
      <c r="N242" s="2204"/>
      <c r="O242" s="1059"/>
      <c r="P242" s="106"/>
      <c r="Q242" s="32"/>
      <c r="R242" s="32"/>
      <c r="S242" s="32"/>
      <c r="T242" s="32"/>
      <c r="U242" s="32"/>
      <c r="V242" s="32"/>
      <c r="W242" s="32"/>
      <c r="X242" s="32"/>
      <c r="Y242" s="32"/>
      <c r="Z242" s="32"/>
      <c r="AA242" s="32"/>
      <c r="AB242" s="32"/>
      <c r="AC242" s="32"/>
    </row>
    <row r="243" spans="1:29" ht="12" customHeight="1">
      <c r="A243" s="32"/>
      <c r="B243" s="650" t="s">
        <v>687</v>
      </c>
      <c r="C243" s="650"/>
      <c r="D243" s="32"/>
      <c r="E243" s="32"/>
      <c r="F243" s="47"/>
      <c r="G243" s="949"/>
      <c r="H243" s="2103"/>
      <c r="I243" s="1058"/>
      <c r="J243" s="2103"/>
      <c r="K243" s="1058"/>
      <c r="L243" s="2103"/>
      <c r="M243" s="1038"/>
      <c r="N243" s="2204"/>
      <c r="O243" s="1059"/>
      <c r="P243" s="106"/>
      <c r="Q243" s="32"/>
      <c r="R243" s="32"/>
      <c r="S243" s="32"/>
      <c r="T243" s="32"/>
      <c r="U243" s="32"/>
      <c r="V243" s="32"/>
      <c r="W243" s="32"/>
      <c r="X243" s="32"/>
      <c r="Y243" s="32"/>
      <c r="Z243" s="32"/>
      <c r="AA243" s="32"/>
      <c r="AB243" s="32"/>
      <c r="AC243" s="32"/>
    </row>
    <row r="244" spans="1:29" ht="12" customHeight="1">
      <c r="A244" s="32"/>
      <c r="B244" s="650" t="s">
        <v>687</v>
      </c>
      <c r="C244" s="650"/>
      <c r="D244" s="32"/>
      <c r="E244" s="32"/>
      <c r="F244" s="47"/>
      <c r="G244" s="949"/>
      <c r="H244" s="2103"/>
      <c r="I244" s="1058"/>
      <c r="J244" s="2103"/>
      <c r="K244" s="1058"/>
      <c r="L244" s="2103"/>
      <c r="M244" s="1038"/>
      <c r="N244" s="2204"/>
      <c r="O244" s="1059"/>
      <c r="P244" s="106"/>
      <c r="Q244" s="32"/>
      <c r="R244" s="32"/>
      <c r="S244" s="32"/>
      <c r="T244" s="32"/>
      <c r="U244" s="32"/>
      <c r="V244" s="32"/>
      <c r="W244" s="32"/>
      <c r="X244" s="32"/>
      <c r="Y244" s="32"/>
      <c r="Z244" s="32"/>
      <c r="AA244" s="32"/>
      <c r="AB244" s="32"/>
      <c r="AC244" s="32"/>
    </row>
    <row r="245" spans="1:29" ht="12" customHeight="1" thickBot="1">
      <c r="A245" s="32"/>
      <c r="B245" s="14" t="s">
        <v>718</v>
      </c>
      <c r="C245" s="32"/>
      <c r="D245" s="32"/>
      <c r="E245" s="32"/>
      <c r="F245" s="47"/>
      <c r="G245" s="950">
        <f t="shared" ref="G245:N245" si="13">SUM(G238:G244)</f>
        <v>0</v>
      </c>
      <c r="H245" s="2102">
        <f t="shared" si="13"/>
        <v>0</v>
      </c>
      <c r="I245" s="1659">
        <f t="shared" si="13"/>
        <v>0</v>
      </c>
      <c r="J245" s="2102">
        <f t="shared" si="13"/>
        <v>0</v>
      </c>
      <c r="K245" s="1659">
        <f t="shared" si="13"/>
        <v>0</v>
      </c>
      <c r="L245" s="2102">
        <f t="shared" si="13"/>
        <v>0</v>
      </c>
      <c r="M245" s="1659">
        <f t="shared" si="13"/>
        <v>0</v>
      </c>
      <c r="N245" s="2102">
        <f t="shared" si="13"/>
        <v>0</v>
      </c>
      <c r="O245" s="1059"/>
      <c r="P245" s="106"/>
      <c r="Q245" s="32"/>
      <c r="R245" s="32"/>
      <c r="S245" s="32"/>
      <c r="T245" s="32"/>
      <c r="U245" s="32"/>
      <c r="V245" s="32"/>
      <c r="W245" s="32"/>
      <c r="X245" s="32"/>
      <c r="Y245" s="32"/>
      <c r="Z245" s="32"/>
      <c r="AA245" s="32"/>
      <c r="AB245" s="32"/>
      <c r="AC245" s="32"/>
    </row>
    <row r="246" spans="1:29" ht="12" customHeight="1" thickTop="1">
      <c r="A246" s="32"/>
      <c r="B246" s="32"/>
      <c r="C246" s="32"/>
      <c r="D246" s="32"/>
      <c r="E246" s="32"/>
      <c r="F246" s="47"/>
      <c r="G246" s="971"/>
      <c r="H246" s="972"/>
      <c r="I246" s="971"/>
      <c r="J246" s="972"/>
      <c r="K246" s="971"/>
      <c r="L246" s="972"/>
      <c r="M246" s="973"/>
      <c r="N246" s="974"/>
      <c r="O246" s="420"/>
      <c r="P246" s="106"/>
      <c r="Q246" s="32"/>
      <c r="R246" s="32"/>
      <c r="S246" s="32"/>
      <c r="T246" s="32"/>
      <c r="U246" s="32"/>
      <c r="V246" s="32"/>
      <c r="W246" s="32"/>
      <c r="X246" s="32"/>
      <c r="Y246" s="32"/>
      <c r="Z246" s="32"/>
      <c r="AA246" s="32"/>
      <c r="AB246" s="32"/>
      <c r="AC246" s="32"/>
    </row>
    <row r="247" spans="1:29" ht="12" customHeight="1">
      <c r="A247" s="32"/>
      <c r="B247" s="32"/>
      <c r="C247" s="32"/>
      <c r="D247" s="32"/>
      <c r="E247" s="32"/>
      <c r="F247" s="32"/>
      <c r="G247" s="58"/>
      <c r="H247" s="32"/>
      <c r="I247" s="32"/>
      <c r="J247" s="32"/>
      <c r="K247" s="32"/>
      <c r="L247" s="32"/>
      <c r="M247" s="32"/>
      <c r="N247" s="32"/>
      <c r="O247" s="58"/>
      <c r="P247" s="32"/>
      <c r="Q247" s="32"/>
      <c r="R247" s="32"/>
      <c r="S247" s="32"/>
      <c r="T247" s="32"/>
      <c r="U247" s="32"/>
      <c r="V247" s="32"/>
      <c r="W247" s="32"/>
      <c r="X247" s="32"/>
      <c r="Y247" s="32"/>
      <c r="Z247" s="32"/>
      <c r="AA247" s="32"/>
      <c r="AB247" s="32"/>
      <c r="AC247" s="32"/>
    </row>
    <row r="248" spans="1:29" ht="12" customHeight="1">
      <c r="A248" s="178"/>
      <c r="B248" s="1626" t="s">
        <v>2915</v>
      </c>
      <c r="C248" s="172"/>
      <c r="D248" s="172"/>
      <c r="E248" s="172"/>
      <c r="F248" s="405"/>
      <c r="G248" s="421"/>
      <c r="H248" s="405"/>
      <c r="I248" s="405"/>
      <c r="J248" s="405"/>
      <c r="K248" s="405"/>
      <c r="L248" s="405"/>
      <c r="M248" s="405"/>
      <c r="N248" s="406"/>
      <c r="O248" s="422" t="s">
        <v>719</v>
      </c>
      <c r="P248" s="1"/>
      <c r="Q248" s="178"/>
      <c r="R248" s="178"/>
      <c r="S248" s="178"/>
      <c r="T248" s="178"/>
      <c r="U248" s="178"/>
      <c r="V248" s="178"/>
      <c r="W248" s="178"/>
      <c r="X248" s="178"/>
      <c r="Y248" s="178"/>
      <c r="Z248" s="178"/>
      <c r="AA248" s="178"/>
      <c r="AB248" s="178"/>
      <c r="AC248" s="178"/>
    </row>
    <row r="249" spans="1:29" ht="12" customHeight="1">
      <c r="A249" s="178"/>
      <c r="B249" s="714"/>
      <c r="C249" s="649"/>
      <c r="D249" s="649"/>
      <c r="E249" s="649"/>
      <c r="F249" s="687"/>
      <c r="G249" s="687"/>
      <c r="H249" s="687"/>
      <c r="I249" s="687"/>
      <c r="J249" s="687"/>
      <c r="K249" s="687"/>
      <c r="L249" s="687"/>
      <c r="M249" s="687"/>
      <c r="N249" s="715"/>
      <c r="O249" s="403"/>
      <c r="P249" s="1"/>
      <c r="Q249" s="178"/>
      <c r="R249" s="178"/>
      <c r="S249" s="178"/>
      <c r="T249" s="178"/>
      <c r="U249" s="178"/>
      <c r="V249" s="178"/>
      <c r="W249" s="178"/>
      <c r="X249" s="178"/>
      <c r="Y249" s="178"/>
      <c r="Z249" s="178"/>
      <c r="AA249" s="178"/>
      <c r="AB249" s="178"/>
      <c r="AC249" s="178"/>
    </row>
    <row r="250" spans="1:29" ht="12" customHeight="1">
      <c r="A250" s="178"/>
      <c r="B250" s="714"/>
      <c r="C250" s="649"/>
      <c r="D250" s="649"/>
      <c r="E250" s="649"/>
      <c r="F250" s="687"/>
      <c r="G250" s="687"/>
      <c r="H250" s="687"/>
      <c r="I250" s="687"/>
      <c r="J250" s="687"/>
      <c r="K250" s="687"/>
      <c r="L250" s="687"/>
      <c r="M250" s="687"/>
      <c r="N250" s="715"/>
      <c r="O250" s="403"/>
      <c r="P250" s="1"/>
      <c r="Q250" s="178"/>
      <c r="R250" s="178"/>
      <c r="S250" s="178"/>
      <c r="T250" s="178"/>
      <c r="U250" s="178"/>
      <c r="V250" s="178"/>
      <c r="W250" s="178"/>
      <c r="X250" s="178"/>
      <c r="Y250" s="178"/>
      <c r="Z250" s="178"/>
      <c r="AA250" s="178"/>
      <c r="AB250" s="178"/>
      <c r="AC250" s="178"/>
    </row>
    <row r="251" spans="1:29" ht="12" customHeight="1">
      <c r="A251" s="178"/>
      <c r="B251" s="714"/>
      <c r="C251" s="649"/>
      <c r="D251" s="649"/>
      <c r="E251" s="649"/>
      <c r="F251" s="687"/>
      <c r="G251" s="687"/>
      <c r="H251" s="687"/>
      <c r="I251" s="687"/>
      <c r="J251" s="687"/>
      <c r="K251" s="687"/>
      <c r="L251" s="687"/>
      <c r="M251" s="687"/>
      <c r="N251" s="715"/>
      <c r="O251" s="403"/>
      <c r="P251" s="1"/>
      <c r="Q251" s="178"/>
      <c r="R251" s="178"/>
      <c r="S251" s="178"/>
      <c r="T251" s="178"/>
      <c r="U251" s="178"/>
      <c r="V251" s="178"/>
      <c r="W251" s="178"/>
      <c r="X251" s="178"/>
      <c r="Y251" s="178"/>
      <c r="Z251" s="178"/>
      <c r="AA251" s="178"/>
      <c r="AB251" s="178"/>
      <c r="AC251" s="178"/>
    </row>
    <row r="252" spans="1:29" ht="12" customHeight="1">
      <c r="A252" s="178"/>
      <c r="B252" s="714"/>
      <c r="C252" s="649"/>
      <c r="D252" s="649"/>
      <c r="E252" s="649"/>
      <c r="F252" s="687"/>
      <c r="G252" s="687"/>
      <c r="H252" s="687"/>
      <c r="I252" s="687"/>
      <c r="J252" s="687"/>
      <c r="K252" s="687"/>
      <c r="L252" s="687"/>
      <c r="M252" s="687"/>
      <c r="N252" s="715"/>
      <c r="O252" s="403"/>
      <c r="P252" s="1"/>
      <c r="Q252" s="178"/>
      <c r="R252" s="178"/>
      <c r="S252" s="178"/>
      <c r="T252" s="178"/>
      <c r="U252" s="178"/>
      <c r="V252" s="178"/>
      <c r="W252" s="178"/>
      <c r="X252" s="178"/>
      <c r="Y252" s="178"/>
      <c r="Z252" s="178"/>
      <c r="AA252" s="178"/>
      <c r="AB252" s="178"/>
      <c r="AC252" s="178"/>
    </row>
    <row r="253" spans="1:29" ht="12" customHeight="1">
      <c r="A253" s="178"/>
      <c r="B253" s="714"/>
      <c r="C253" s="649"/>
      <c r="D253" s="649"/>
      <c r="E253" s="649"/>
      <c r="F253" s="687"/>
      <c r="G253" s="687"/>
      <c r="H253" s="687"/>
      <c r="I253" s="687"/>
      <c r="J253" s="687"/>
      <c r="K253" s="687"/>
      <c r="L253" s="687"/>
      <c r="M253" s="687"/>
      <c r="N253" s="715"/>
      <c r="O253" s="403"/>
      <c r="P253" s="1"/>
      <c r="Q253" s="178"/>
      <c r="R253" s="178"/>
      <c r="S253" s="178"/>
      <c r="T253" s="178"/>
      <c r="U253" s="178"/>
      <c r="V253" s="178"/>
      <c r="W253" s="178"/>
      <c r="X253" s="178"/>
      <c r="Y253" s="178"/>
      <c r="Z253" s="178"/>
      <c r="AA253" s="178"/>
      <c r="AB253" s="178"/>
      <c r="AC253" s="178"/>
    </row>
    <row r="254" spans="1:29" ht="12" customHeight="1">
      <c r="A254" s="178"/>
      <c r="B254" s="714"/>
      <c r="C254" s="649"/>
      <c r="D254" s="649"/>
      <c r="E254" s="649"/>
      <c r="F254" s="687"/>
      <c r="G254" s="687"/>
      <c r="H254" s="687"/>
      <c r="I254" s="687"/>
      <c r="J254" s="687"/>
      <c r="K254" s="687"/>
      <c r="L254" s="687"/>
      <c r="M254" s="687"/>
      <c r="N254" s="715"/>
      <c r="O254" s="403"/>
      <c r="P254" s="1"/>
      <c r="Q254" s="178"/>
      <c r="R254" s="178"/>
      <c r="S254" s="178"/>
      <c r="T254" s="178"/>
      <c r="U254" s="178"/>
      <c r="V254" s="178"/>
      <c r="W254" s="178"/>
      <c r="X254" s="178"/>
      <c r="Y254" s="178"/>
      <c r="Z254" s="178"/>
      <c r="AA254" s="178"/>
      <c r="AB254" s="178"/>
      <c r="AC254" s="178"/>
    </row>
    <row r="255" spans="1:29" ht="12" customHeight="1">
      <c r="A255" s="178"/>
      <c r="B255" s="714"/>
      <c r="C255" s="649"/>
      <c r="D255" s="649"/>
      <c r="E255" s="649"/>
      <c r="F255" s="687"/>
      <c r="G255" s="687"/>
      <c r="H255" s="687"/>
      <c r="I255" s="687"/>
      <c r="J255" s="687"/>
      <c r="K255" s="687"/>
      <c r="L255" s="687"/>
      <c r="M255" s="687"/>
      <c r="N255" s="715"/>
      <c r="O255" s="403"/>
      <c r="P255" s="1"/>
      <c r="Q255" s="178"/>
      <c r="R255" s="178"/>
      <c r="S255" s="178"/>
      <c r="T255" s="178"/>
      <c r="U255" s="178"/>
      <c r="V255" s="178"/>
      <c r="W255" s="178"/>
      <c r="X255" s="178"/>
      <c r="Y255" s="178"/>
      <c r="Z255" s="178"/>
      <c r="AA255" s="178"/>
      <c r="AB255" s="178"/>
      <c r="AC255" s="178"/>
    </row>
    <row r="256" spans="1:29" ht="12" customHeight="1">
      <c r="A256" s="178"/>
      <c r="B256" s="716"/>
      <c r="C256" s="665"/>
      <c r="D256" s="665"/>
      <c r="E256" s="665"/>
      <c r="F256" s="713"/>
      <c r="G256" s="713"/>
      <c r="H256" s="713"/>
      <c r="I256" s="713"/>
      <c r="J256" s="713"/>
      <c r="K256" s="713"/>
      <c r="L256" s="713"/>
      <c r="M256" s="713"/>
      <c r="N256" s="717"/>
      <c r="O256" s="403"/>
      <c r="P256" s="1"/>
      <c r="Q256" s="178"/>
      <c r="R256" s="178"/>
      <c r="S256" s="178"/>
      <c r="T256" s="178"/>
      <c r="U256" s="178"/>
      <c r="V256" s="178"/>
      <c r="W256" s="178"/>
      <c r="X256" s="178"/>
      <c r="Y256" s="178"/>
      <c r="Z256" s="178"/>
      <c r="AA256" s="178"/>
      <c r="AB256" s="178"/>
      <c r="AC256" s="178"/>
    </row>
    <row r="257" spans="1:29" ht="12"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row>
    <row r="258" spans="1:29" ht="12"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row>
    <row r="259" spans="1:29" ht="12" customHeight="1">
      <c r="A259" s="1676" t="s">
        <v>36</v>
      </c>
      <c r="B259" s="1677" t="s">
        <v>37</v>
      </c>
      <c r="C259" s="1678"/>
      <c r="D259" s="1677"/>
      <c r="E259" s="1677"/>
      <c r="F259" s="1064"/>
      <c r="G259" s="1064"/>
      <c r="H259" s="1064"/>
      <c r="I259" s="1064"/>
      <c r="J259" s="1064"/>
      <c r="K259" s="1064"/>
      <c r="L259" s="1064"/>
      <c r="M259" s="1064"/>
      <c r="N259" s="1064"/>
      <c r="O259" s="1064"/>
      <c r="P259" s="1064"/>
      <c r="Q259" s="1064"/>
      <c r="R259" s="1064"/>
      <c r="S259" s="1064"/>
      <c r="T259" s="1064"/>
      <c r="U259" s="1064"/>
      <c r="V259" s="1678"/>
      <c r="W259" s="1064"/>
      <c r="X259" s="1064"/>
      <c r="Y259" s="1064"/>
      <c r="Z259" s="1064"/>
      <c r="AA259" s="1064"/>
      <c r="AB259" s="1064"/>
      <c r="AC259" s="1064"/>
    </row>
    <row r="260" spans="1:29">
      <c r="A260" s="14"/>
      <c r="B260" s="32"/>
      <c r="C260" s="41"/>
      <c r="D260" s="41"/>
      <c r="E260" s="35"/>
      <c r="F260" s="45"/>
      <c r="G260" s="2375">
        <v>45473</v>
      </c>
      <c r="H260" s="2376"/>
      <c r="I260" s="2376"/>
      <c r="J260" s="2377"/>
      <c r="K260" s="2371">
        <v>45107</v>
      </c>
      <c r="L260" s="2372"/>
      <c r="M260" s="2372"/>
      <c r="N260" s="2372"/>
      <c r="O260" s="65"/>
      <c r="P260" s="32"/>
      <c r="Q260" s="32"/>
      <c r="R260" s="32"/>
      <c r="S260" s="32"/>
      <c r="T260" s="325"/>
      <c r="U260" s="325"/>
      <c r="V260" s="2310"/>
      <c r="W260" s="32"/>
      <c r="X260" s="32"/>
      <c r="Y260" s="32"/>
      <c r="Z260" s="32"/>
      <c r="AA260" s="32"/>
      <c r="AB260" s="32"/>
      <c r="AC260" s="32"/>
    </row>
    <row r="261" spans="1:29" ht="36">
      <c r="A261" s="14"/>
      <c r="B261" s="32"/>
      <c r="C261" s="41"/>
      <c r="D261" s="41"/>
      <c r="E261" s="35"/>
      <c r="F261" s="45"/>
      <c r="G261" s="43" t="s">
        <v>108</v>
      </c>
      <c r="H261" s="43" t="s">
        <v>308</v>
      </c>
      <c r="I261" s="43" t="s">
        <v>511</v>
      </c>
      <c r="J261" s="2172" t="s">
        <v>486</v>
      </c>
      <c r="K261" s="2126" t="s">
        <v>610</v>
      </c>
      <c r="L261" s="2126" t="s">
        <v>308</v>
      </c>
      <c r="M261" s="2126" t="s">
        <v>511</v>
      </c>
      <c r="N261" s="2176" t="s">
        <v>486</v>
      </c>
      <c r="O261" s="65"/>
      <c r="P261" s="32"/>
      <c r="Q261" s="32"/>
      <c r="R261" s="32"/>
      <c r="S261" s="32"/>
      <c r="T261" s="325"/>
      <c r="U261" s="325"/>
      <c r="V261" s="2310"/>
      <c r="W261" s="32"/>
      <c r="X261" s="32"/>
      <c r="Y261" s="32"/>
      <c r="Z261" s="32"/>
      <c r="AA261" s="32"/>
      <c r="AB261" s="32"/>
      <c r="AC261" s="32"/>
    </row>
    <row r="262" spans="1:29" ht="12" customHeight="1">
      <c r="A262" s="14"/>
      <c r="B262" s="32"/>
      <c r="C262" s="41"/>
      <c r="D262" s="41"/>
      <c r="E262" s="35"/>
      <c r="F262" s="45"/>
      <c r="G262" s="45" t="s">
        <v>111</v>
      </c>
      <c r="H262" s="45" t="s">
        <v>111</v>
      </c>
      <c r="I262" s="45" t="s">
        <v>111</v>
      </c>
      <c r="J262" s="2106" t="s">
        <v>111</v>
      </c>
      <c r="K262" s="2127" t="s">
        <v>111</v>
      </c>
      <c r="L262" s="2127" t="s">
        <v>111</v>
      </c>
      <c r="M262" s="2127" t="s">
        <v>111</v>
      </c>
      <c r="N262" s="2127" t="s">
        <v>111</v>
      </c>
      <c r="O262" s="65"/>
      <c r="P262" s="32"/>
      <c r="Q262" s="32"/>
      <c r="R262" s="32"/>
      <c r="S262" s="32"/>
      <c r="T262" s="325"/>
      <c r="U262" s="325"/>
      <c r="V262" s="2310"/>
      <c r="W262" s="32"/>
      <c r="X262" s="32"/>
      <c r="Y262" s="32"/>
      <c r="Z262" s="32"/>
      <c r="AA262" s="32"/>
      <c r="AB262" s="32"/>
      <c r="AC262" s="32"/>
    </row>
    <row r="263" spans="1:29" ht="12" customHeight="1">
      <c r="A263" s="14"/>
      <c r="B263" s="32" t="s">
        <v>274</v>
      </c>
      <c r="C263" s="41"/>
      <c r="D263" s="41"/>
      <c r="E263" s="35"/>
      <c r="F263" s="45"/>
      <c r="G263" s="1058"/>
      <c r="H263" s="1228"/>
      <c r="I263" s="1229">
        <f>SUM(G263:H263)</f>
        <v>0</v>
      </c>
      <c r="J263" s="1228"/>
      <c r="K263" s="2109"/>
      <c r="L263" s="2109"/>
      <c r="M263" s="2102">
        <f>SUM(K263:L263)</f>
        <v>0</v>
      </c>
      <c r="N263" s="2109"/>
      <c r="O263" s="65"/>
      <c r="P263" s="32"/>
      <c r="Q263" s="32"/>
      <c r="R263" s="32"/>
      <c r="S263" s="32"/>
      <c r="T263" s="325"/>
      <c r="U263" s="325"/>
      <c r="V263" s="2310"/>
      <c r="W263" s="32"/>
      <c r="X263" s="32"/>
      <c r="Y263" s="32"/>
      <c r="Z263" s="32"/>
      <c r="AA263" s="32"/>
      <c r="AB263" s="32"/>
      <c r="AC263" s="32"/>
    </row>
    <row r="264" spans="1:29" ht="12" customHeight="1">
      <c r="A264" s="14"/>
      <c r="B264" s="1935" t="s">
        <v>3249</v>
      </c>
      <c r="C264" s="41"/>
      <c r="D264" s="41"/>
      <c r="E264" s="35"/>
      <c r="F264" s="45"/>
      <c r="G264" s="935"/>
      <c r="H264" s="1230"/>
      <c r="I264" s="1231">
        <f>SUM(G264:H264)</f>
        <v>0</v>
      </c>
      <c r="J264" s="1228"/>
      <c r="K264" s="2109"/>
      <c r="L264" s="2109"/>
      <c r="M264" s="2110">
        <f>SUM(K264:L264)</f>
        <v>0</v>
      </c>
      <c r="N264" s="2109"/>
      <c r="O264" s="65"/>
      <c r="P264" s="32"/>
      <c r="Q264" s="32"/>
      <c r="R264" s="32"/>
      <c r="S264" s="32"/>
      <c r="T264" s="325"/>
      <c r="U264" s="325"/>
      <c r="V264" s="2310"/>
      <c r="W264" s="32"/>
      <c r="X264" s="32"/>
      <c r="Y264" s="32"/>
      <c r="Z264" s="32"/>
      <c r="AA264" s="32"/>
      <c r="AB264" s="32"/>
      <c r="AC264" s="32"/>
    </row>
    <row r="265" spans="1:29" ht="12" customHeight="1" thickBot="1">
      <c r="A265" s="14"/>
      <c r="B265" s="32"/>
      <c r="C265" s="41"/>
      <c r="D265" s="41"/>
      <c r="E265" s="35"/>
      <c r="F265" s="45"/>
      <c r="G265" s="975">
        <f>SUM(G263:G264)</f>
        <v>0</v>
      </c>
      <c r="H265" s="975">
        <f t="shared" ref="H265:N265" si="14">SUM(H263:H264)</f>
        <v>0</v>
      </c>
      <c r="I265" s="975">
        <f>SUM(I263:I264)</f>
        <v>0</v>
      </c>
      <c r="J265" s="2238">
        <f t="shared" si="14"/>
        <v>0</v>
      </c>
      <c r="K265" s="2102">
        <f t="shared" si="14"/>
        <v>0</v>
      </c>
      <c r="L265" s="2102">
        <f t="shared" si="14"/>
        <v>0</v>
      </c>
      <c r="M265" s="2102">
        <f t="shared" si="14"/>
        <v>0</v>
      </c>
      <c r="N265" s="2102">
        <f t="shared" si="14"/>
        <v>0</v>
      </c>
      <c r="O265" s="65"/>
      <c r="P265" s="32"/>
      <c r="Q265" s="32"/>
      <c r="R265" s="32"/>
      <c r="S265" s="32"/>
      <c r="T265" s="325"/>
      <c r="U265" s="325"/>
      <c r="V265" s="2310"/>
      <c r="W265" s="32"/>
      <c r="X265" s="32"/>
      <c r="Y265" s="32"/>
      <c r="Z265" s="32"/>
      <c r="AA265" s="32"/>
      <c r="AB265" s="32"/>
      <c r="AC265" s="32"/>
    </row>
    <row r="266" spans="1:29" ht="12" customHeight="1" thickTop="1">
      <c r="A266" s="14"/>
      <c r="B266" s="85"/>
      <c r="C266" s="41"/>
      <c r="D266" s="41"/>
      <c r="E266" s="35"/>
      <c r="F266" s="45"/>
      <c r="G266" s="874"/>
      <c r="H266" s="874"/>
      <c r="I266" s="874"/>
      <c r="J266" s="2199"/>
      <c r="K266" s="2154"/>
      <c r="L266" s="2154"/>
      <c r="M266" s="2154"/>
      <c r="N266" s="2154"/>
      <c r="O266" s="65"/>
      <c r="P266" s="32"/>
      <c r="Q266" s="32"/>
      <c r="R266" s="32"/>
      <c r="S266" s="32"/>
      <c r="T266" s="325"/>
      <c r="U266" s="325"/>
      <c r="V266" s="2310"/>
      <c r="W266" s="32"/>
      <c r="X266" s="32"/>
      <c r="Y266" s="32"/>
      <c r="Z266" s="32"/>
      <c r="AA266" s="32"/>
      <c r="AB266" s="32"/>
      <c r="AC266" s="32"/>
    </row>
    <row r="267" spans="1:29" ht="12" customHeight="1">
      <c r="A267" s="622"/>
      <c r="B267" s="1936" t="s">
        <v>3250</v>
      </c>
      <c r="C267" s="626"/>
      <c r="D267" s="626"/>
      <c r="E267" s="35"/>
      <c r="F267" s="45"/>
      <c r="G267" s="874"/>
      <c r="H267" s="874"/>
      <c r="I267" s="874"/>
      <c r="J267" s="874"/>
      <c r="K267" s="874"/>
      <c r="L267" s="874"/>
      <c r="M267" s="874"/>
      <c r="N267" s="874"/>
      <c r="O267" s="65"/>
      <c r="P267" s="452"/>
      <c r="Q267" s="452"/>
      <c r="R267" s="452"/>
      <c r="S267" s="452"/>
      <c r="T267" s="1667"/>
      <c r="U267" s="1667"/>
      <c r="V267" s="2311"/>
      <c r="W267" s="452"/>
      <c r="X267" s="452"/>
      <c r="Y267" s="452"/>
      <c r="Z267" s="452"/>
      <c r="AA267" s="452"/>
      <c r="AB267" s="452"/>
      <c r="AC267" s="452"/>
    </row>
    <row r="268" spans="1:29" ht="36">
      <c r="A268" s="14"/>
      <c r="B268" s="1670" t="s">
        <v>3059</v>
      </c>
      <c r="C268" s="41"/>
      <c r="D268" s="41"/>
      <c r="E268" s="35"/>
      <c r="F268" s="45"/>
      <c r="G268" s="45"/>
      <c r="H268" s="45"/>
      <c r="I268" s="45"/>
      <c r="J268" s="428" t="s">
        <v>108</v>
      </c>
      <c r="K268" s="428" t="s">
        <v>308</v>
      </c>
      <c r="L268" s="428" t="s">
        <v>511</v>
      </c>
      <c r="M268" s="429" t="s">
        <v>486</v>
      </c>
      <c r="N268" s="325"/>
      <c r="O268" s="32"/>
      <c r="P268" s="32"/>
      <c r="Q268" s="32"/>
      <c r="R268" s="32"/>
      <c r="S268" s="32"/>
      <c r="T268" s="325"/>
      <c r="U268" s="325"/>
      <c r="V268" s="2310"/>
      <c r="W268" s="32"/>
      <c r="X268" s="32"/>
      <c r="Y268" s="32"/>
      <c r="Z268" s="32"/>
      <c r="AA268" s="32"/>
      <c r="AB268" s="32"/>
      <c r="AC268" s="32"/>
    </row>
    <row r="269" spans="1:29" ht="12" customHeight="1">
      <c r="A269" s="14"/>
      <c r="B269" s="9"/>
      <c r="C269" s="41"/>
      <c r="D269" s="41"/>
      <c r="E269" s="35"/>
      <c r="F269" s="45"/>
      <c r="G269" s="45"/>
      <c r="H269" s="45"/>
      <c r="I269" s="45"/>
      <c r="J269" s="45" t="s">
        <v>111</v>
      </c>
      <c r="K269" s="45" t="s">
        <v>111</v>
      </c>
      <c r="L269" s="45" t="s">
        <v>111</v>
      </c>
      <c r="M269" s="45" t="s">
        <v>111</v>
      </c>
      <c r="N269" s="325"/>
      <c r="O269" s="32"/>
      <c r="P269" s="32"/>
      <c r="Q269" s="32"/>
      <c r="R269" s="32"/>
      <c r="S269" s="32"/>
      <c r="T269" s="325"/>
      <c r="U269" s="325"/>
      <c r="V269" s="2310"/>
      <c r="W269" s="32"/>
      <c r="X269" s="32"/>
      <c r="Y269" s="32"/>
      <c r="Z269" s="32"/>
      <c r="AA269" s="32"/>
      <c r="AB269" s="32"/>
      <c r="AC269" s="32"/>
    </row>
    <row r="270" spans="1:29" ht="12" customHeight="1">
      <c r="A270" s="14"/>
      <c r="B270" s="89" t="s">
        <v>3058</v>
      </c>
      <c r="C270" s="41"/>
      <c r="D270" s="41"/>
      <c r="E270" s="35"/>
      <c r="F270" s="45"/>
      <c r="G270" s="45"/>
      <c r="H270" s="45"/>
      <c r="I270" s="45"/>
      <c r="J270" s="931"/>
      <c r="K270" s="933"/>
      <c r="L270" s="1066">
        <f>SUM(J270:K270)</f>
        <v>0</v>
      </c>
      <c r="M270" s="931"/>
      <c r="N270" s="325"/>
      <c r="O270" s="32"/>
      <c r="P270" s="32"/>
      <c r="Q270" s="32"/>
      <c r="R270" s="32"/>
      <c r="S270" s="32"/>
      <c r="T270" s="325"/>
      <c r="U270" s="325"/>
      <c r="V270" s="2310"/>
      <c r="W270" s="32"/>
      <c r="X270" s="32"/>
      <c r="Y270" s="32"/>
      <c r="Z270" s="32"/>
      <c r="AA270" s="32"/>
      <c r="AB270" s="32"/>
      <c r="AC270" s="32"/>
    </row>
    <row r="271" spans="1:29" ht="12" customHeight="1">
      <c r="A271" s="14"/>
      <c r="B271" s="565" t="s">
        <v>3060</v>
      </c>
      <c r="C271" s="41"/>
      <c r="D271" s="41"/>
      <c r="E271" s="35"/>
      <c r="F271" s="45"/>
      <c r="G271" s="45"/>
      <c r="H271" s="45"/>
      <c r="I271" s="45"/>
      <c r="J271" s="931"/>
      <c r="K271" s="931"/>
      <c r="L271" s="1066">
        <f t="shared" ref="L271:L273" si="15">SUM(J271:K271)</f>
        <v>0</v>
      </c>
      <c r="M271" s="931"/>
      <c r="N271" s="325"/>
      <c r="O271" s="32"/>
      <c r="P271" s="32"/>
      <c r="Q271" s="32"/>
      <c r="R271" s="32"/>
      <c r="S271" s="32"/>
      <c r="T271" s="325"/>
      <c r="U271" s="325"/>
      <c r="V271" s="2310"/>
      <c r="W271" s="32"/>
      <c r="X271" s="32"/>
      <c r="Y271" s="32"/>
      <c r="Z271" s="32"/>
      <c r="AA271" s="32"/>
      <c r="AB271" s="32"/>
      <c r="AC271" s="32"/>
    </row>
    <row r="272" spans="1:29" ht="12" customHeight="1">
      <c r="A272" s="622"/>
      <c r="B272" s="565" t="s">
        <v>3226</v>
      </c>
      <c r="C272" s="626"/>
      <c r="D272" s="626"/>
      <c r="E272" s="35"/>
      <c r="F272" s="45"/>
      <c r="G272" s="45"/>
      <c r="H272" s="45"/>
      <c r="I272" s="45"/>
      <c r="J272" s="1915"/>
      <c r="K272" s="1915"/>
      <c r="L272" s="1090"/>
      <c r="M272" s="1915"/>
      <c r="N272" s="1667"/>
      <c r="O272" s="452"/>
      <c r="P272" s="452"/>
      <c r="Q272" s="452"/>
      <c r="R272" s="452"/>
      <c r="S272" s="452"/>
      <c r="T272" s="1667"/>
      <c r="U272" s="1667"/>
      <c r="V272" s="2311"/>
      <c r="W272" s="452"/>
      <c r="X272" s="452"/>
      <c r="Y272" s="452"/>
      <c r="Z272" s="452"/>
      <c r="AA272" s="452"/>
      <c r="AB272" s="452"/>
      <c r="AC272" s="452"/>
    </row>
    <row r="273" spans="1:29" ht="12" customHeight="1">
      <c r="A273" s="14"/>
      <c r="B273" s="565" t="s">
        <v>3227</v>
      </c>
      <c r="C273" s="41"/>
      <c r="D273" s="41"/>
      <c r="E273" s="35"/>
      <c r="F273" s="45"/>
      <c r="G273" s="45"/>
      <c r="H273" s="45"/>
      <c r="I273" s="45"/>
      <c r="J273" s="931"/>
      <c r="K273" s="931"/>
      <c r="L273" s="1066">
        <f t="shared" si="15"/>
        <v>0</v>
      </c>
      <c r="M273" s="931"/>
      <c r="N273" s="325"/>
      <c r="O273" s="32"/>
      <c r="P273" s="32"/>
      <c r="Q273" s="32"/>
      <c r="R273" s="32"/>
      <c r="S273" s="32"/>
      <c r="T273" s="325"/>
      <c r="U273" s="325"/>
      <c r="V273" s="2310"/>
      <c r="W273" s="32"/>
      <c r="X273" s="32"/>
      <c r="Y273" s="32"/>
      <c r="Z273" s="32"/>
      <c r="AA273" s="32"/>
      <c r="AB273" s="32"/>
      <c r="AC273" s="32"/>
    </row>
    <row r="274" spans="1:29" ht="12" customHeight="1" thickBot="1">
      <c r="A274" s="14"/>
      <c r="B274" s="158" t="s">
        <v>3063</v>
      </c>
      <c r="C274" s="41"/>
      <c r="D274" s="41"/>
      <c r="E274" s="35"/>
      <c r="F274" s="45"/>
      <c r="G274" s="45"/>
      <c r="H274" s="45"/>
      <c r="I274" s="45"/>
      <c r="J274" s="1673">
        <f>SUM(J270:J273)</f>
        <v>0</v>
      </c>
      <c r="K274" s="1673">
        <f>SUM(K270:K273)</f>
        <v>0</v>
      </c>
      <c r="L274" s="1673">
        <f>SUM(L270:L273)</f>
        <v>0</v>
      </c>
      <c r="M274" s="1673">
        <f>SUM(M270:M273)</f>
        <v>0</v>
      </c>
      <c r="N274" s="325"/>
      <c r="O274" s="32"/>
      <c r="P274" s="32"/>
      <c r="Q274" s="32"/>
      <c r="R274" s="32"/>
      <c r="S274" s="32"/>
      <c r="T274" s="325"/>
      <c r="U274" s="325"/>
      <c r="V274" s="2310"/>
      <c r="W274" s="32"/>
      <c r="X274" s="32"/>
      <c r="Y274" s="32"/>
      <c r="Z274" s="32"/>
      <c r="AA274" s="32"/>
      <c r="AB274" s="32"/>
      <c r="AC274" s="32"/>
    </row>
    <row r="275" spans="1:29" ht="12" hidden="1" customHeight="1" thickTop="1">
      <c r="A275" s="622"/>
      <c r="B275" s="158"/>
      <c r="C275" s="626"/>
      <c r="D275" s="626"/>
      <c r="E275" s="35"/>
      <c r="F275" s="45"/>
      <c r="G275" s="45"/>
      <c r="H275" s="45"/>
      <c r="I275" s="45"/>
      <c r="J275" s="1672"/>
      <c r="K275" s="1672"/>
      <c r="L275" s="1672"/>
      <c r="M275" s="1672"/>
      <c r="N275" s="1667"/>
      <c r="O275" s="452"/>
      <c r="P275" s="452"/>
      <c r="Q275" s="452"/>
      <c r="R275" s="452"/>
      <c r="S275" s="452"/>
      <c r="T275" s="1667"/>
      <c r="U275" s="1667"/>
      <c r="V275" s="1668"/>
      <c r="W275" s="452"/>
      <c r="X275" s="452"/>
      <c r="Y275" s="452"/>
      <c r="Z275" s="452"/>
      <c r="AA275" s="452"/>
      <c r="AB275" s="452"/>
      <c r="AC275" s="452"/>
    </row>
    <row r="276" spans="1:29" ht="12" hidden="1" customHeight="1">
      <c r="A276" s="14"/>
      <c r="B276" s="89"/>
      <c r="C276" s="41"/>
      <c r="D276" s="41"/>
      <c r="E276" s="35"/>
      <c r="F276" s="45"/>
      <c r="G276" s="45"/>
      <c r="H276" s="45"/>
      <c r="I276" s="45"/>
      <c r="J276" s="899"/>
      <c r="K276" s="899"/>
      <c r="L276" s="899"/>
      <c r="M276" s="899"/>
      <c r="N276" s="325"/>
      <c r="O276" s="32"/>
      <c r="P276" s="32"/>
      <c r="Q276" s="32"/>
      <c r="R276" s="32"/>
      <c r="S276" s="32"/>
      <c r="T276" s="325"/>
      <c r="U276" s="325"/>
      <c r="V276" s="423"/>
      <c r="W276" s="32"/>
      <c r="X276" s="32"/>
      <c r="Y276" s="32"/>
      <c r="Z276" s="32"/>
      <c r="AA276" s="32"/>
      <c r="AB276" s="32"/>
      <c r="AC276" s="32"/>
    </row>
    <row r="277" spans="1:29" ht="12" hidden="1" customHeight="1">
      <c r="A277" s="622"/>
      <c r="B277" s="1671" t="s">
        <v>3064</v>
      </c>
      <c r="C277" s="626"/>
      <c r="D277" s="626"/>
      <c r="E277" s="35"/>
      <c r="F277" s="45"/>
      <c r="G277" s="45"/>
      <c r="H277" s="45"/>
      <c r="I277" s="45"/>
      <c r="J277" s="1669"/>
      <c r="K277" s="1669"/>
      <c r="L277" s="1669"/>
      <c r="M277" s="1669"/>
      <c r="N277" s="1667"/>
      <c r="O277" s="452"/>
      <c r="P277" s="452"/>
      <c r="Q277" s="452"/>
      <c r="R277" s="452"/>
      <c r="S277" s="452"/>
      <c r="T277" s="1667"/>
      <c r="U277" s="1667"/>
      <c r="V277" s="1668"/>
      <c r="W277" s="452"/>
      <c r="X277" s="452"/>
      <c r="Y277" s="452"/>
      <c r="Z277" s="452"/>
      <c r="AA277" s="452"/>
      <c r="AB277" s="452"/>
      <c r="AC277" s="452"/>
    </row>
    <row r="278" spans="1:29" ht="12" hidden="1" customHeight="1">
      <c r="A278" s="622"/>
      <c r="B278" s="158"/>
      <c r="C278" s="626"/>
      <c r="D278" s="626"/>
      <c r="E278" s="35"/>
      <c r="F278" s="45"/>
      <c r="G278" s="45"/>
      <c r="H278" s="45"/>
      <c r="I278" s="45"/>
      <c r="J278" s="1669"/>
      <c r="K278" s="1669"/>
      <c r="L278" s="1669"/>
      <c r="M278" s="1669"/>
      <c r="N278" s="1667"/>
      <c r="O278" s="452"/>
      <c r="P278" s="452"/>
      <c r="Q278" s="452"/>
      <c r="R278" s="452"/>
      <c r="S278" s="452"/>
      <c r="T278" s="1667"/>
      <c r="U278" s="1667"/>
      <c r="V278" s="1668"/>
      <c r="W278" s="452"/>
      <c r="X278" s="452"/>
      <c r="Y278" s="452"/>
      <c r="Z278" s="452"/>
      <c r="AA278" s="452"/>
      <c r="AB278" s="452"/>
      <c r="AC278" s="452"/>
    </row>
    <row r="279" spans="1:29" ht="12" hidden="1" customHeight="1">
      <c r="A279" s="14"/>
      <c r="B279" s="565" t="s">
        <v>3058</v>
      </c>
      <c r="C279" s="41"/>
      <c r="D279" s="41"/>
      <c r="E279" s="35"/>
      <c r="F279" s="45"/>
      <c r="G279" s="45"/>
      <c r="H279" s="45"/>
      <c r="I279" s="45"/>
      <c r="J279" s="931"/>
      <c r="K279" s="931"/>
      <c r="L279" s="1067">
        <f t="shared" ref="L279" si="16">SUM(J279:K279)</f>
        <v>0</v>
      </c>
      <c r="M279" s="931"/>
      <c r="N279" s="325"/>
      <c r="O279" s="32"/>
      <c r="P279" s="32"/>
      <c r="Q279" s="32"/>
      <c r="R279" s="32"/>
      <c r="S279" s="32"/>
      <c r="T279" s="325"/>
      <c r="U279" s="325"/>
      <c r="V279" s="423"/>
      <c r="W279" s="32"/>
      <c r="X279" s="32"/>
      <c r="Y279" s="32"/>
      <c r="Z279" s="32"/>
      <c r="AA279" s="32"/>
      <c r="AB279" s="32"/>
      <c r="AC279" s="32"/>
    </row>
    <row r="280" spans="1:29" ht="12" hidden="1" customHeight="1">
      <c r="A280" s="14"/>
      <c r="B280" s="565" t="s">
        <v>3228</v>
      </c>
      <c r="C280" s="41"/>
      <c r="D280" s="41"/>
      <c r="E280" s="35"/>
      <c r="F280" s="45"/>
      <c r="G280" s="45"/>
      <c r="H280" s="45"/>
      <c r="I280" s="45"/>
      <c r="J280" s="931"/>
      <c r="K280" s="931"/>
      <c r="L280" s="1067">
        <f>SUM(J280:K280)</f>
        <v>0</v>
      </c>
      <c r="M280" s="931"/>
      <c r="N280" s="325"/>
      <c r="O280" s="32"/>
      <c r="P280" s="32"/>
      <c r="Q280" s="32"/>
      <c r="R280" s="32"/>
      <c r="S280" s="32"/>
      <c r="T280" s="325"/>
      <c r="U280" s="325"/>
      <c r="V280" s="423"/>
      <c r="W280" s="32"/>
      <c r="X280" s="32"/>
      <c r="Y280" s="32"/>
      <c r="Z280" s="32"/>
      <c r="AA280" s="32"/>
      <c r="AB280" s="32"/>
      <c r="AC280" s="32"/>
    </row>
    <row r="281" spans="1:29" ht="12" hidden="1" customHeight="1">
      <c r="A281" s="14"/>
      <c r="B281" s="565" t="s">
        <v>3062</v>
      </c>
      <c r="C281" s="41"/>
      <c r="D281" s="41"/>
      <c r="E281" s="35"/>
      <c r="F281" s="45"/>
      <c r="G281" s="45"/>
      <c r="H281" s="45"/>
      <c r="I281" s="45"/>
      <c r="J281" s="931"/>
      <c r="K281" s="931"/>
      <c r="L281" s="1067">
        <f t="shared" ref="L281" si="17">SUM(J281:K281)</f>
        <v>0</v>
      </c>
      <c r="M281" s="931"/>
      <c r="N281" s="325"/>
      <c r="O281" s="32"/>
      <c r="P281" s="32"/>
      <c r="Q281" s="32"/>
      <c r="R281" s="32"/>
      <c r="S281" s="32"/>
      <c r="T281" s="325"/>
      <c r="U281" s="325"/>
      <c r="V281" s="423"/>
      <c r="W281" s="32"/>
      <c r="X281" s="32"/>
      <c r="Y281" s="32"/>
      <c r="Z281" s="32"/>
      <c r="AA281" s="32"/>
      <c r="AB281" s="32"/>
      <c r="AC281" s="32"/>
    </row>
    <row r="282" spans="1:29" ht="12" hidden="1" customHeight="1" thickBot="1">
      <c r="A282" s="14"/>
      <c r="B282" s="158" t="s">
        <v>3061</v>
      </c>
      <c r="C282" s="41"/>
      <c r="D282" s="41"/>
      <c r="E282" s="35"/>
      <c r="F282" s="45"/>
      <c r="G282" s="45"/>
      <c r="H282" s="45"/>
      <c r="I282" s="45"/>
      <c r="J282" s="1673">
        <f>SUM(J279:J281)</f>
        <v>0</v>
      </c>
      <c r="K282" s="1673">
        <f>SUM(K279:K281)</f>
        <v>0</v>
      </c>
      <c r="L282" s="1673">
        <f>SUM(L279:L281)</f>
        <v>0</v>
      </c>
      <c r="M282" s="1673">
        <f>SUM(M279:M281)</f>
        <v>0</v>
      </c>
      <c r="N282" s="325"/>
      <c r="O282" s="32"/>
      <c r="P282" s="32"/>
      <c r="Q282" s="32"/>
      <c r="R282" s="32"/>
      <c r="S282" s="32"/>
      <c r="T282" s="325"/>
      <c r="U282" s="325"/>
      <c r="V282" s="423"/>
      <c r="W282" s="32"/>
      <c r="X282" s="32"/>
      <c r="Y282" s="32"/>
      <c r="Z282" s="32"/>
      <c r="AA282" s="32"/>
      <c r="AB282" s="32"/>
      <c r="AC282" s="32"/>
    </row>
    <row r="283" spans="1:29" ht="12" hidden="1" customHeight="1" thickTop="1">
      <c r="A283" s="14"/>
      <c r="B283" s="8"/>
      <c r="C283" s="41"/>
      <c r="D283" s="41"/>
      <c r="E283" s="32"/>
      <c r="F283" s="32"/>
      <c r="G283" s="32"/>
      <c r="H283" s="32"/>
      <c r="I283" s="93"/>
      <c r="J283" s="93"/>
      <c r="K283" s="93"/>
      <c r="L283" s="93"/>
      <c r="M283" s="93"/>
      <c r="N283" s="325"/>
      <c r="O283" s="32"/>
      <c r="P283" s="32"/>
      <c r="Q283" s="32"/>
      <c r="R283" s="32"/>
      <c r="S283" s="32"/>
      <c r="T283" s="325"/>
      <c r="U283" s="325"/>
      <c r="V283" s="41"/>
      <c r="W283" s="32"/>
      <c r="X283" s="32"/>
      <c r="Y283" s="32"/>
      <c r="Z283" s="32"/>
      <c r="AA283" s="32"/>
      <c r="AB283" s="32"/>
      <c r="AC283" s="32"/>
    </row>
    <row r="284" spans="1:29" ht="12" hidden="1" customHeight="1">
      <c r="A284" s="622"/>
      <c r="B284" s="1937" t="s">
        <v>3251</v>
      </c>
      <c r="C284" s="626"/>
      <c r="D284" s="626"/>
      <c r="E284" s="452"/>
      <c r="F284" s="452"/>
      <c r="G284" s="452"/>
      <c r="H284" s="452"/>
      <c r="I284" s="553"/>
      <c r="J284" s="553"/>
      <c r="K284" s="553"/>
      <c r="L284" s="553"/>
      <c r="M284" s="553"/>
      <c r="N284" s="1667"/>
      <c r="O284" s="452"/>
      <c r="P284" s="452"/>
      <c r="Q284" s="452"/>
      <c r="R284" s="452"/>
      <c r="S284" s="452"/>
      <c r="T284" s="1667"/>
      <c r="U284" s="1667"/>
      <c r="V284" s="626"/>
      <c r="W284" s="452"/>
      <c r="X284" s="452"/>
      <c r="Y284" s="452"/>
      <c r="Z284" s="452"/>
      <c r="AA284" s="452"/>
      <c r="AB284" s="452"/>
      <c r="AC284" s="452"/>
    </row>
    <row r="285" spans="1:29" ht="12" customHeight="1" thickTop="1">
      <c r="A285" s="622"/>
      <c r="B285" s="1937"/>
      <c r="C285" s="626"/>
      <c r="D285" s="626"/>
      <c r="E285" s="452"/>
      <c r="F285" s="452"/>
      <c r="G285" s="452"/>
      <c r="H285" s="452"/>
      <c r="I285" s="553"/>
      <c r="J285" s="553"/>
      <c r="K285" s="553"/>
      <c r="L285" s="553"/>
      <c r="M285" s="553"/>
      <c r="N285" s="1667"/>
      <c r="O285" s="452"/>
      <c r="P285" s="452"/>
      <c r="Q285" s="452"/>
      <c r="R285" s="452"/>
      <c r="S285" s="452"/>
      <c r="T285" s="1667"/>
      <c r="U285" s="1667"/>
      <c r="V285" s="626"/>
      <c r="W285" s="452"/>
      <c r="X285" s="452"/>
      <c r="Y285" s="452"/>
      <c r="Z285" s="452"/>
      <c r="AA285" s="452"/>
      <c r="AB285" s="452"/>
      <c r="AC285" s="452"/>
    </row>
    <row r="286" spans="1:29" ht="12" customHeight="1">
      <c r="A286" s="622"/>
      <c r="B286" s="626" t="s">
        <v>3255</v>
      </c>
      <c r="C286" s="626"/>
      <c r="D286" s="626"/>
      <c r="E286" s="452"/>
      <c r="F286" s="452"/>
      <c r="G286" s="452"/>
      <c r="H286" s="452"/>
      <c r="I286" s="553"/>
      <c r="J286" s="553"/>
      <c r="K286" s="553"/>
      <c r="L286" s="553"/>
      <c r="M286" s="553"/>
      <c r="N286" s="1667"/>
      <c r="O286" s="452"/>
      <c r="P286" s="452"/>
      <c r="Q286" s="452"/>
      <c r="R286" s="452"/>
      <c r="S286" s="452"/>
      <c r="T286" s="1667"/>
      <c r="U286" s="1667"/>
      <c r="V286" s="626"/>
      <c r="W286" s="452"/>
      <c r="X286" s="452"/>
      <c r="Y286" s="452"/>
      <c r="Z286" s="452"/>
      <c r="AA286" s="452"/>
      <c r="AB286" s="452"/>
      <c r="AC286" s="452"/>
    </row>
    <row r="287" spans="1:29" ht="12" customHeight="1">
      <c r="A287" s="622"/>
      <c r="B287" s="1043"/>
      <c r="C287" s="626"/>
      <c r="D287" s="626"/>
      <c r="E287" s="452"/>
      <c r="F287" s="452"/>
      <c r="G287" s="452"/>
      <c r="H287" s="452"/>
      <c r="I287" s="553"/>
      <c r="J287" s="553"/>
      <c r="K287" s="553"/>
      <c r="L287" s="553"/>
      <c r="M287" s="553"/>
      <c r="N287" s="1667"/>
      <c r="O287" s="452"/>
      <c r="P287" s="452"/>
      <c r="Q287" s="452"/>
      <c r="R287" s="452"/>
      <c r="S287" s="452"/>
      <c r="T287" s="1667"/>
      <c r="U287" s="1667"/>
      <c r="V287" s="626"/>
      <c r="W287" s="452"/>
      <c r="X287" s="452"/>
      <c r="Y287" s="452"/>
      <c r="Z287" s="452"/>
      <c r="AA287" s="452"/>
      <c r="AB287" s="452"/>
      <c r="AC287" s="452"/>
    </row>
    <row r="288" spans="1:29" ht="12" customHeight="1">
      <c r="A288" s="622"/>
      <c r="B288" s="1043"/>
      <c r="C288" s="626"/>
      <c r="D288" s="626"/>
      <c r="E288" s="452"/>
      <c r="F288" s="452"/>
      <c r="G288" s="452"/>
      <c r="H288" s="452"/>
      <c r="I288" s="553"/>
      <c r="J288" s="553"/>
      <c r="K288" s="553"/>
      <c r="L288" s="553"/>
      <c r="M288" s="553"/>
      <c r="N288" s="1667"/>
      <c r="O288" s="452"/>
      <c r="P288" s="452"/>
      <c r="Q288" s="452"/>
      <c r="R288" s="452"/>
      <c r="S288" s="452"/>
      <c r="T288" s="1667"/>
      <c r="U288" s="1667"/>
      <c r="V288" s="626"/>
      <c r="W288" s="452"/>
      <c r="X288" s="452"/>
      <c r="Y288" s="452"/>
      <c r="Z288" s="452"/>
      <c r="AA288" s="452"/>
      <c r="AB288" s="452"/>
      <c r="AC288" s="452"/>
    </row>
    <row r="289" spans="1:29" ht="12" customHeight="1">
      <c r="A289" s="622"/>
      <c r="B289" s="1937" t="s">
        <v>3252</v>
      </c>
      <c r="C289" s="626"/>
      <c r="D289" s="626"/>
      <c r="E289" s="452"/>
      <c r="F289" s="452"/>
      <c r="G289" s="452"/>
      <c r="H289" s="452"/>
      <c r="I289" s="553"/>
      <c r="J289" s="553"/>
      <c r="K289" s="553"/>
      <c r="L289" s="553"/>
      <c r="M289" s="553"/>
      <c r="N289" s="1667"/>
      <c r="O289" s="452"/>
      <c r="P289" s="452"/>
      <c r="Q289" s="452"/>
      <c r="R289" s="452"/>
      <c r="S289" s="452"/>
      <c r="T289" s="1667"/>
      <c r="U289" s="1667"/>
      <c r="V289" s="626"/>
      <c r="W289" s="452"/>
      <c r="X289" s="452"/>
      <c r="Y289" s="452"/>
      <c r="Z289" s="452"/>
      <c r="AA289" s="452"/>
      <c r="AB289" s="452"/>
      <c r="AC289" s="452"/>
    </row>
    <row r="290" spans="1:29" ht="12" customHeight="1">
      <c r="A290" s="622"/>
      <c r="B290" s="1043"/>
      <c r="C290" s="626"/>
      <c r="D290" s="626"/>
      <c r="E290" s="452"/>
      <c r="F290" s="452"/>
      <c r="G290" s="452"/>
      <c r="H290" s="452"/>
      <c r="I290" s="553"/>
      <c r="J290" s="553"/>
      <c r="K290" s="553"/>
      <c r="L290" s="553"/>
      <c r="M290" s="553"/>
      <c r="N290" s="1667"/>
      <c r="O290" s="452"/>
      <c r="P290" s="452"/>
      <c r="Q290" s="452"/>
      <c r="R290" s="452"/>
      <c r="S290" s="452"/>
      <c r="T290" s="1667"/>
      <c r="U290" s="1667"/>
      <c r="V290" s="626"/>
      <c r="W290" s="452"/>
      <c r="X290" s="452"/>
      <c r="Y290" s="452"/>
      <c r="Z290" s="452"/>
      <c r="AA290" s="452"/>
      <c r="AB290" s="452"/>
      <c r="AC290" s="452"/>
    </row>
    <row r="291" spans="1:29" ht="12" customHeight="1">
      <c r="A291" s="622"/>
      <c r="B291" s="2079" t="s">
        <v>3257</v>
      </c>
      <c r="C291" s="2080"/>
      <c r="D291" s="2080"/>
      <c r="E291" s="2079"/>
      <c r="F291" s="2069"/>
      <c r="G291" s="2079"/>
      <c r="H291" s="2079"/>
      <c r="I291" s="2081"/>
      <c r="J291" s="2081"/>
      <c r="K291" s="553"/>
      <c r="L291" s="553"/>
      <c r="M291" s="553"/>
      <c r="N291" s="1667"/>
      <c r="O291" s="452"/>
      <c r="P291" s="452"/>
      <c r="Q291" s="452"/>
      <c r="R291" s="452"/>
      <c r="S291" s="452"/>
      <c r="T291" s="1667"/>
      <c r="U291" s="1667"/>
      <c r="V291" s="626"/>
      <c r="W291" s="452"/>
      <c r="X291" s="452"/>
      <c r="Y291" s="452"/>
      <c r="Z291" s="452"/>
      <c r="AA291" s="452"/>
      <c r="AB291" s="452"/>
      <c r="AC291" s="452"/>
    </row>
    <row r="292" spans="1:29" ht="12" customHeight="1">
      <c r="A292" s="622"/>
      <c r="B292" s="452"/>
      <c r="C292" s="626"/>
      <c r="D292" s="626"/>
      <c r="E292" s="452"/>
      <c r="G292" s="452"/>
      <c r="H292" s="452"/>
      <c r="I292" s="553"/>
      <c r="J292" s="553"/>
      <c r="K292" s="553"/>
      <c r="L292" s="553"/>
      <c r="M292" s="553"/>
      <c r="N292" s="1667"/>
      <c r="O292" s="452"/>
      <c r="P292" s="452"/>
      <c r="Q292" s="452"/>
      <c r="R292" s="452"/>
      <c r="S292" s="452"/>
      <c r="T292" s="1667"/>
      <c r="U292" s="1667"/>
      <c r="V292" s="626"/>
      <c r="W292" s="452"/>
      <c r="X292" s="452"/>
      <c r="Y292" s="452"/>
      <c r="Z292" s="452"/>
      <c r="AA292" s="452"/>
      <c r="AB292" s="452"/>
      <c r="AC292" s="452"/>
    </row>
    <row r="293" spans="1:29" ht="12" customHeight="1">
      <c r="A293" s="622"/>
      <c r="B293" s="1043"/>
      <c r="C293" s="626"/>
      <c r="D293" s="626"/>
      <c r="E293" s="452"/>
      <c r="F293" s="452"/>
      <c r="G293" s="452"/>
      <c r="H293" s="452"/>
      <c r="I293" s="553"/>
      <c r="J293" s="553"/>
      <c r="K293" s="553"/>
      <c r="L293" s="553"/>
      <c r="M293" s="553"/>
      <c r="N293" s="1667"/>
      <c r="O293" s="452"/>
      <c r="P293" s="452"/>
      <c r="Q293" s="452"/>
      <c r="R293" s="452"/>
      <c r="S293" s="452"/>
      <c r="T293" s="1667"/>
      <c r="U293" s="1667"/>
      <c r="V293" s="626"/>
      <c r="W293" s="452"/>
      <c r="X293" s="452"/>
      <c r="Y293" s="452"/>
      <c r="Z293" s="452"/>
      <c r="AA293" s="452"/>
      <c r="AB293" s="452"/>
      <c r="AC293" s="452"/>
    </row>
    <row r="294" spans="1:29" ht="12" customHeight="1">
      <c r="A294" s="622"/>
      <c r="B294" s="1937" t="s">
        <v>3253</v>
      </c>
      <c r="C294" s="626"/>
      <c r="D294" s="626"/>
      <c r="E294" s="452"/>
      <c r="F294" s="452"/>
      <c r="G294" s="452"/>
      <c r="H294" s="452"/>
      <c r="I294" s="553"/>
      <c r="J294" s="553"/>
      <c r="K294" s="553"/>
      <c r="L294" s="553"/>
      <c r="M294" s="553"/>
      <c r="N294" s="1667"/>
      <c r="O294" s="452"/>
      <c r="P294" s="452"/>
      <c r="Q294" s="452"/>
      <c r="R294" s="452"/>
      <c r="S294" s="452"/>
      <c r="T294" s="1667"/>
      <c r="U294" s="1667"/>
      <c r="V294" s="626"/>
      <c r="W294" s="452"/>
      <c r="X294" s="452"/>
      <c r="Y294" s="452"/>
      <c r="Z294" s="452"/>
      <c r="AA294" s="452"/>
      <c r="AB294" s="452"/>
      <c r="AC294" s="452"/>
    </row>
    <row r="295" spans="1:29" ht="12" customHeight="1">
      <c r="A295" s="622"/>
      <c r="B295" s="1937"/>
      <c r="C295" s="626"/>
      <c r="D295" s="626"/>
      <c r="E295" s="452"/>
      <c r="F295" s="452"/>
      <c r="G295" s="452"/>
      <c r="H295" s="452"/>
      <c r="I295" s="553"/>
      <c r="J295" s="553"/>
      <c r="K295" s="553"/>
      <c r="L295" s="553"/>
      <c r="M295" s="553"/>
      <c r="N295" s="1667"/>
      <c r="O295" s="452"/>
      <c r="P295" s="452"/>
      <c r="Q295" s="452"/>
      <c r="R295" s="452"/>
      <c r="S295" s="452"/>
      <c r="T295" s="1667"/>
      <c r="U295" s="1667"/>
      <c r="V295" s="626"/>
      <c r="W295" s="452"/>
      <c r="X295" s="452"/>
      <c r="Y295" s="452"/>
      <c r="Z295" s="452"/>
      <c r="AA295" s="452"/>
      <c r="AB295" s="452"/>
      <c r="AC295" s="452"/>
    </row>
    <row r="296" spans="1:29" ht="12" customHeight="1">
      <c r="A296" s="622"/>
      <c r="B296" s="2079" t="s">
        <v>3256</v>
      </c>
      <c r="C296" s="2080"/>
      <c r="D296" s="2080"/>
      <c r="E296" s="2079"/>
      <c r="F296" s="2079"/>
      <c r="G296" s="2079"/>
      <c r="H296" s="2079"/>
      <c r="I296" s="553"/>
      <c r="J296" s="553"/>
      <c r="K296" s="553"/>
      <c r="L296" s="553"/>
      <c r="M296" s="553"/>
      <c r="N296" s="1667"/>
      <c r="O296" s="452"/>
      <c r="P296" s="452"/>
      <c r="Q296" s="452"/>
      <c r="R296" s="452"/>
      <c r="S296" s="452"/>
      <c r="T296" s="1667"/>
      <c r="U296" s="1667"/>
      <c r="V296" s="626"/>
      <c r="W296" s="452"/>
      <c r="X296" s="452"/>
      <c r="Y296" s="452"/>
      <c r="Z296" s="452"/>
      <c r="AA296" s="452"/>
      <c r="AB296" s="452"/>
      <c r="AC296" s="452"/>
    </row>
    <row r="297" spans="1:29" ht="12" customHeight="1">
      <c r="A297" s="622"/>
      <c r="B297" s="1937"/>
      <c r="C297" s="626"/>
      <c r="D297" s="626"/>
      <c r="E297" s="452"/>
      <c r="F297" s="452"/>
      <c r="G297" s="452"/>
      <c r="H297" s="452"/>
      <c r="I297" s="553"/>
      <c r="J297" s="553"/>
      <c r="K297" s="553"/>
      <c r="L297" s="553"/>
      <c r="M297" s="553"/>
      <c r="N297" s="1667"/>
      <c r="O297" s="452"/>
      <c r="P297" s="452"/>
      <c r="Q297" s="452"/>
      <c r="R297" s="452"/>
      <c r="S297" s="452"/>
      <c r="T297" s="1667"/>
      <c r="U297" s="1667"/>
      <c r="V297" s="626"/>
      <c r="W297" s="452"/>
      <c r="X297" s="452"/>
      <c r="Y297" s="452"/>
      <c r="Z297" s="452"/>
      <c r="AA297" s="452"/>
      <c r="AB297" s="452"/>
      <c r="AC297" s="452"/>
    </row>
    <row r="298" spans="1:29" ht="12" customHeight="1">
      <c r="A298" s="622"/>
      <c r="B298" s="1937"/>
      <c r="C298" s="626"/>
      <c r="D298" s="626"/>
      <c r="E298" s="452"/>
      <c r="F298" s="452"/>
      <c r="G298" s="452"/>
      <c r="H298" s="452"/>
      <c r="I298" s="553"/>
      <c r="J298" s="553"/>
      <c r="K298" s="553"/>
      <c r="L298" s="553"/>
      <c r="M298" s="553"/>
      <c r="N298" s="1667"/>
      <c r="O298" s="452"/>
      <c r="P298" s="452"/>
      <c r="Q298" s="452"/>
      <c r="R298" s="452"/>
      <c r="S298" s="452"/>
      <c r="T298" s="1667"/>
      <c r="U298" s="1667"/>
      <c r="V298" s="626"/>
      <c r="W298" s="452"/>
      <c r="X298" s="452"/>
      <c r="Y298" s="452"/>
      <c r="Z298" s="452"/>
      <c r="AA298" s="452"/>
      <c r="AB298" s="452"/>
      <c r="AC298" s="452"/>
    </row>
    <row r="299" spans="1:29" ht="12" customHeight="1">
      <c r="A299" s="622"/>
      <c r="B299" s="1937" t="s">
        <v>3254</v>
      </c>
      <c r="C299" s="626"/>
      <c r="D299" s="626"/>
      <c r="E299" s="452"/>
      <c r="F299" s="452"/>
      <c r="G299" s="452"/>
      <c r="H299" s="452"/>
      <c r="I299" s="553"/>
      <c r="J299" s="553"/>
      <c r="K299" s="553"/>
      <c r="L299" s="553"/>
      <c r="M299" s="553"/>
      <c r="N299" s="1667"/>
      <c r="O299" s="452"/>
      <c r="P299" s="452"/>
      <c r="Q299" s="452"/>
      <c r="R299" s="452"/>
      <c r="S299" s="452"/>
      <c r="T299" s="1667"/>
      <c r="U299" s="1667"/>
      <c r="V299" s="626"/>
      <c r="W299" s="452"/>
      <c r="X299" s="452"/>
      <c r="Y299" s="452"/>
      <c r="Z299" s="452"/>
      <c r="AA299" s="452"/>
      <c r="AB299" s="452"/>
      <c r="AC299" s="452"/>
    </row>
    <row r="300" spans="1:29" ht="12" customHeight="1">
      <c r="A300" s="622"/>
      <c r="B300" s="1937"/>
      <c r="C300" s="626"/>
      <c r="D300" s="626"/>
      <c r="E300" s="452"/>
      <c r="F300" s="452"/>
      <c r="G300" s="452"/>
      <c r="H300" s="452"/>
      <c r="I300" s="553"/>
      <c r="J300" s="553"/>
      <c r="K300" s="553"/>
      <c r="L300" s="553"/>
      <c r="M300" s="553"/>
      <c r="N300" s="1667"/>
      <c r="O300" s="452"/>
      <c r="P300" s="452"/>
      <c r="Q300" s="452"/>
      <c r="R300" s="452"/>
      <c r="S300" s="452"/>
      <c r="T300" s="1667"/>
      <c r="U300" s="1667"/>
      <c r="V300" s="626"/>
      <c r="W300" s="452"/>
      <c r="X300" s="452"/>
      <c r="Y300" s="452"/>
      <c r="Z300" s="452"/>
      <c r="AA300" s="452"/>
      <c r="AB300" s="452"/>
      <c r="AC300" s="452"/>
    </row>
    <row r="301" spans="1:29" s="1939" customFormat="1" ht="12" customHeight="1">
      <c r="A301" s="452"/>
      <c r="B301" s="2082" t="s">
        <v>3258</v>
      </c>
      <c r="C301" s="2080"/>
      <c r="D301" s="2080"/>
      <c r="E301" s="2079"/>
      <c r="F301" s="2079"/>
      <c r="G301" s="2079"/>
      <c r="H301" s="2079"/>
      <c r="I301" s="2081"/>
      <c r="J301" s="2081"/>
      <c r="K301" s="553"/>
      <c r="L301" s="553"/>
      <c r="M301" s="553"/>
      <c r="N301" s="1938"/>
      <c r="O301" s="452"/>
      <c r="P301" s="452"/>
      <c r="Q301" s="452"/>
      <c r="R301" s="452"/>
      <c r="S301" s="452"/>
      <c r="T301" s="1938"/>
      <c r="U301" s="1938"/>
      <c r="V301" s="626"/>
      <c r="W301" s="452"/>
      <c r="X301" s="452"/>
      <c r="Y301" s="452"/>
      <c r="Z301" s="452"/>
      <c r="AA301" s="452"/>
      <c r="AB301" s="452"/>
      <c r="AC301" s="452"/>
    </row>
    <row r="302" spans="1:29" ht="12" customHeight="1">
      <c r="A302" s="622"/>
      <c r="B302" s="1937"/>
      <c r="C302" s="626"/>
      <c r="D302" s="626"/>
      <c r="E302" s="452"/>
      <c r="F302" s="452"/>
      <c r="G302" s="452"/>
      <c r="H302" s="452"/>
      <c r="I302" s="553"/>
      <c r="J302" s="553"/>
      <c r="K302" s="553"/>
      <c r="L302" s="553"/>
      <c r="M302" s="553"/>
      <c r="N302" s="1667"/>
      <c r="O302" s="452"/>
      <c r="P302" s="452"/>
      <c r="Q302" s="452"/>
      <c r="R302" s="452"/>
      <c r="S302" s="452"/>
      <c r="T302" s="1667"/>
      <c r="U302" s="1667"/>
      <c r="V302" s="626"/>
      <c r="W302" s="452"/>
      <c r="X302" s="452"/>
      <c r="Y302" s="452"/>
      <c r="Z302" s="452"/>
      <c r="AA302" s="452"/>
      <c r="AB302" s="452"/>
      <c r="AC302" s="452"/>
    </row>
    <row r="303" spans="1:29" ht="12" customHeight="1">
      <c r="A303" s="622"/>
      <c r="B303" s="1937"/>
      <c r="C303" s="626"/>
      <c r="D303" s="626"/>
      <c r="E303" s="452"/>
      <c r="F303" s="452"/>
      <c r="G303" s="452"/>
      <c r="H303" s="452"/>
      <c r="I303" s="553"/>
      <c r="J303" s="553"/>
      <c r="K303" s="553"/>
      <c r="L303" s="553"/>
      <c r="M303" s="553"/>
      <c r="N303" s="1667"/>
      <c r="O303" s="452"/>
      <c r="P303" s="452"/>
      <c r="Q303" s="452"/>
      <c r="R303" s="452"/>
      <c r="S303" s="452"/>
      <c r="T303" s="1667"/>
      <c r="U303" s="1667"/>
      <c r="V303" s="626"/>
      <c r="W303" s="452"/>
      <c r="X303" s="452"/>
      <c r="Y303" s="452"/>
      <c r="Z303" s="452"/>
      <c r="AA303" s="452"/>
      <c r="AB303" s="452"/>
      <c r="AC303" s="452"/>
    </row>
    <row r="304" spans="1:29" ht="12" customHeight="1">
      <c r="A304" s="32"/>
      <c r="B304" s="365"/>
      <c r="C304" s="308"/>
      <c r="D304" s="41"/>
      <c r="E304" s="308"/>
      <c r="F304" s="41"/>
      <c r="G304" s="299"/>
      <c r="H304" s="299"/>
      <c r="I304" s="325"/>
      <c r="J304" s="108"/>
      <c r="K304" s="108"/>
      <c r="L304" s="108"/>
      <c r="M304" s="108"/>
      <c r="N304" s="108"/>
      <c r="O304" s="430"/>
      <c r="P304" s="108"/>
      <c r="Q304" s="32"/>
      <c r="R304" s="32"/>
      <c r="S304" s="32"/>
      <c r="T304" s="32"/>
      <c r="U304" s="32"/>
      <c r="V304" s="32"/>
      <c r="W304" s="32"/>
      <c r="X304" s="32"/>
      <c r="Y304" s="32"/>
      <c r="Z304" s="32"/>
      <c r="AA304" s="32"/>
      <c r="AB304" s="32"/>
      <c r="AC304" s="32"/>
    </row>
    <row r="305" spans="1:29" ht="12" customHeight="1">
      <c r="A305" s="32"/>
      <c r="B305" s="332" t="s">
        <v>321</v>
      </c>
      <c r="C305" s="431"/>
      <c r="D305" s="75"/>
      <c r="E305" s="431"/>
      <c r="F305" s="75"/>
      <c r="G305" s="333"/>
      <c r="H305" s="333"/>
      <c r="I305" s="334"/>
      <c r="J305" s="405"/>
      <c r="K305" s="405"/>
      <c r="L305" s="405"/>
      <c r="M305" s="405"/>
      <c r="N305" s="432"/>
      <c r="O305" s="430"/>
      <c r="P305" s="108"/>
      <c r="Q305" s="32"/>
      <c r="R305" s="32"/>
      <c r="S305" s="32"/>
      <c r="T305" s="32"/>
      <c r="U305" s="32"/>
      <c r="V305" s="32"/>
      <c r="W305" s="32"/>
      <c r="X305" s="32"/>
      <c r="Y305" s="32"/>
      <c r="Z305" s="32"/>
      <c r="AA305" s="32"/>
      <c r="AB305" s="32"/>
      <c r="AC305" s="32"/>
    </row>
    <row r="306" spans="1:29" ht="12" customHeight="1">
      <c r="A306" s="32"/>
      <c r="B306" s="697"/>
      <c r="C306" s="722"/>
      <c r="D306" s="636"/>
      <c r="E306" s="722"/>
      <c r="F306" s="636"/>
      <c r="G306" s="698"/>
      <c r="H306" s="698"/>
      <c r="I306" s="699"/>
      <c r="J306" s="687"/>
      <c r="K306" s="687"/>
      <c r="L306" s="687"/>
      <c r="M306" s="687"/>
      <c r="N306" s="723"/>
      <c r="O306" s="430"/>
      <c r="P306" s="108"/>
      <c r="Q306" s="32"/>
      <c r="R306" s="32"/>
      <c r="S306" s="32"/>
      <c r="T306" s="32"/>
      <c r="U306" s="32"/>
      <c r="V306" s="32"/>
      <c r="W306" s="32"/>
      <c r="X306" s="32"/>
      <c r="Y306" s="32"/>
      <c r="Z306" s="32"/>
      <c r="AA306" s="32"/>
      <c r="AB306" s="32"/>
      <c r="AC306" s="32"/>
    </row>
    <row r="307" spans="1:29" ht="12" customHeight="1">
      <c r="A307" s="32"/>
      <c r="B307" s="697"/>
      <c r="C307" s="722"/>
      <c r="D307" s="636"/>
      <c r="E307" s="722"/>
      <c r="F307" s="636"/>
      <c r="G307" s="698"/>
      <c r="H307" s="698"/>
      <c r="I307" s="699"/>
      <c r="J307" s="687"/>
      <c r="K307" s="687"/>
      <c r="L307" s="687"/>
      <c r="M307" s="687"/>
      <c r="N307" s="723"/>
      <c r="O307" s="430"/>
      <c r="P307" s="108"/>
      <c r="Q307" s="32"/>
      <c r="R307" s="32"/>
      <c r="S307" s="32"/>
      <c r="T307" s="32"/>
      <c r="U307" s="32"/>
      <c r="V307" s="32"/>
      <c r="W307" s="32"/>
      <c r="X307" s="32"/>
      <c r="Y307" s="32"/>
      <c r="Z307" s="32"/>
      <c r="AA307" s="32"/>
      <c r="AB307" s="32"/>
      <c r="AC307" s="32"/>
    </row>
    <row r="308" spans="1:29" ht="12" customHeight="1">
      <c r="A308" s="32"/>
      <c r="B308" s="697"/>
      <c r="C308" s="722"/>
      <c r="D308" s="636"/>
      <c r="E308" s="722"/>
      <c r="F308" s="636"/>
      <c r="G308" s="698"/>
      <c r="H308" s="698"/>
      <c r="I308" s="699"/>
      <c r="J308" s="687"/>
      <c r="K308" s="687"/>
      <c r="L308" s="687"/>
      <c r="M308" s="687"/>
      <c r="N308" s="723"/>
      <c r="O308" s="430"/>
      <c r="P308" s="108"/>
      <c r="Q308" s="32"/>
      <c r="R308" s="32"/>
      <c r="S308" s="32"/>
      <c r="T308" s="32"/>
      <c r="U308" s="32"/>
      <c r="V308" s="32"/>
      <c r="W308" s="32"/>
      <c r="X308" s="32"/>
      <c r="Y308" s="32"/>
      <c r="Z308" s="32"/>
      <c r="AA308" s="32"/>
      <c r="AB308" s="32"/>
      <c r="AC308" s="32"/>
    </row>
    <row r="309" spans="1:29" ht="12" customHeight="1">
      <c r="A309" s="32"/>
      <c r="B309" s="697"/>
      <c r="C309" s="722"/>
      <c r="D309" s="636"/>
      <c r="E309" s="722"/>
      <c r="F309" s="636"/>
      <c r="G309" s="698"/>
      <c r="H309" s="698"/>
      <c r="I309" s="699"/>
      <c r="J309" s="687"/>
      <c r="K309" s="687"/>
      <c r="L309" s="687"/>
      <c r="M309" s="687"/>
      <c r="N309" s="723"/>
      <c r="O309" s="430"/>
      <c r="P309" s="108"/>
      <c r="Q309" s="32"/>
      <c r="R309" s="32"/>
      <c r="S309" s="32"/>
      <c r="T309" s="32"/>
      <c r="U309" s="32"/>
      <c r="V309" s="32"/>
      <c r="W309" s="32"/>
      <c r="X309" s="32"/>
      <c r="Y309" s="32"/>
      <c r="Z309" s="32"/>
      <c r="AA309" s="32"/>
      <c r="AB309" s="32"/>
      <c r="AC309" s="32"/>
    </row>
    <row r="310" spans="1:29" ht="12" customHeight="1">
      <c r="A310" s="32"/>
      <c r="B310" s="697"/>
      <c r="C310" s="722"/>
      <c r="D310" s="636"/>
      <c r="E310" s="722"/>
      <c r="F310" s="636"/>
      <c r="G310" s="698"/>
      <c r="H310" s="698"/>
      <c r="I310" s="699"/>
      <c r="J310" s="687"/>
      <c r="K310" s="687"/>
      <c r="L310" s="687"/>
      <c r="M310" s="687"/>
      <c r="N310" s="723"/>
      <c r="O310" s="430"/>
      <c r="P310" s="108"/>
      <c r="Q310" s="32"/>
      <c r="R310" s="32"/>
      <c r="S310" s="32"/>
      <c r="T310" s="32"/>
      <c r="U310" s="32"/>
      <c r="V310" s="32"/>
      <c r="W310" s="32"/>
      <c r="X310" s="32"/>
      <c r="Y310" s="32"/>
      <c r="Z310" s="32"/>
      <c r="AA310" s="32"/>
      <c r="AB310" s="32"/>
      <c r="AC310" s="32"/>
    </row>
    <row r="311" spans="1:29" ht="12" customHeight="1">
      <c r="A311" s="32"/>
      <c r="B311" s="724"/>
      <c r="C311" s="722"/>
      <c r="D311" s="636"/>
      <c r="E311" s="722"/>
      <c r="F311" s="636"/>
      <c r="G311" s="698"/>
      <c r="H311" s="698"/>
      <c r="I311" s="699"/>
      <c r="J311" s="687"/>
      <c r="K311" s="687"/>
      <c r="L311" s="687"/>
      <c r="M311" s="687"/>
      <c r="N311" s="723"/>
      <c r="O311" s="430"/>
      <c r="P311" s="108"/>
      <c r="Q311" s="32"/>
      <c r="R311" s="32"/>
      <c r="S311" s="32"/>
      <c r="T311" s="32"/>
      <c r="U311" s="32"/>
      <c r="V311" s="32"/>
      <c r="W311" s="32"/>
      <c r="X311" s="32"/>
      <c r="Y311" s="32"/>
      <c r="Z311" s="32"/>
      <c r="AA311" s="32"/>
      <c r="AB311" s="32"/>
      <c r="AC311" s="32"/>
    </row>
    <row r="312" spans="1:29" ht="12" customHeight="1">
      <c r="A312" s="32"/>
      <c r="B312" s="724"/>
      <c r="C312" s="722"/>
      <c r="D312" s="636"/>
      <c r="E312" s="722"/>
      <c r="F312" s="636"/>
      <c r="G312" s="698"/>
      <c r="H312" s="698"/>
      <c r="I312" s="699"/>
      <c r="J312" s="687"/>
      <c r="K312" s="687"/>
      <c r="L312" s="687"/>
      <c r="M312" s="687"/>
      <c r="N312" s="723"/>
      <c r="O312" s="430"/>
      <c r="P312" s="108"/>
      <c r="Q312" s="32"/>
      <c r="R312" s="32"/>
      <c r="S312" s="32"/>
      <c r="T312" s="32"/>
      <c r="U312" s="32"/>
      <c r="V312" s="32"/>
      <c r="W312" s="32"/>
      <c r="X312" s="32"/>
      <c r="Y312" s="32"/>
      <c r="Z312" s="32"/>
      <c r="AA312" s="32"/>
      <c r="AB312" s="32"/>
      <c r="AC312" s="32"/>
    </row>
    <row r="313" spans="1:29" ht="12" customHeight="1">
      <c r="A313" s="32"/>
      <c r="B313" s="725"/>
      <c r="C313" s="726"/>
      <c r="D313" s="644"/>
      <c r="E313" s="726"/>
      <c r="F313" s="644"/>
      <c r="G313" s="702"/>
      <c r="H313" s="702"/>
      <c r="I313" s="703"/>
      <c r="J313" s="713"/>
      <c r="K313" s="713"/>
      <c r="L313" s="713"/>
      <c r="M313" s="713"/>
      <c r="N313" s="727"/>
      <c r="O313" s="430"/>
      <c r="P313" s="108"/>
      <c r="Q313" s="32"/>
      <c r="R313" s="32"/>
      <c r="S313" s="32"/>
      <c r="T313" s="32"/>
      <c r="U313" s="32"/>
      <c r="V313" s="32"/>
      <c r="W313" s="32"/>
      <c r="X313" s="32"/>
      <c r="Y313" s="32"/>
      <c r="Z313" s="32"/>
      <c r="AA313" s="32"/>
      <c r="AB313" s="32"/>
      <c r="AC313" s="32"/>
    </row>
    <row r="314" spans="1:29" ht="12" customHeight="1">
      <c r="A314" s="32"/>
      <c r="B314" s="612" t="s">
        <v>2002</v>
      </c>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row>
    <row r="315" spans="1:29" ht="12"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row>
    <row r="316" spans="1:29" ht="12"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row>
    <row r="317" spans="1:29" ht="12"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row>
    <row r="318" spans="1:29" ht="12"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row>
    <row r="319" spans="1:29" ht="12"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row>
    <row r="320" spans="1:29" ht="12"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row>
    <row r="321" spans="1:29" ht="12"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row>
    <row r="322" spans="1:29" ht="12"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row>
    <row r="323" spans="1:29" ht="12"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row>
    <row r="324" spans="1:29" ht="12"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row>
    <row r="325" spans="1:29" ht="12"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row>
    <row r="326" spans="1:29" ht="12"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row>
    <row r="327" spans="1:29" ht="12"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row>
    <row r="328" spans="1:29" ht="12"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row>
    <row r="329" spans="1:29" ht="12"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row>
    <row r="330" spans="1:29" ht="12"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row>
    <row r="331" spans="1:29" ht="12"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row>
    <row r="332" spans="1:29" ht="12"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row>
    <row r="333" spans="1:29" ht="12"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row>
    <row r="334" spans="1:29" ht="12"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row>
    <row r="335" spans="1:29" ht="12"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row>
    <row r="336" spans="1:29" ht="12"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row>
    <row r="337" spans="1:29" ht="12"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row>
    <row r="338" spans="1:29" ht="12"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row>
    <row r="339" spans="1:29" ht="12"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row>
    <row r="340" spans="1:29" ht="12"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row>
    <row r="341" spans="1:29" ht="12"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row>
    <row r="342" spans="1:29" ht="12"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row>
    <row r="343" spans="1:29" ht="12"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row>
    <row r="344" spans="1:29" ht="12"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row>
    <row r="345" spans="1:29" ht="12"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row>
    <row r="346" spans="1:29" ht="12"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row>
    <row r="347" spans="1:29" ht="12"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row>
    <row r="348" spans="1:29" ht="12"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row>
    <row r="349" spans="1:29" ht="12"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row>
    <row r="350" spans="1:29" ht="12"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row>
    <row r="351" spans="1:29" ht="12"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row>
    <row r="352" spans="1:29" ht="12"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row>
    <row r="353" spans="1:29" ht="12"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row>
    <row r="354" spans="1:29" ht="12"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row>
    <row r="355" spans="1:29" ht="12"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row>
    <row r="356" spans="1:29" ht="12"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row>
    <row r="357" spans="1:29" ht="12"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row>
    <row r="358" spans="1:29" ht="12"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row>
    <row r="359" spans="1:29" ht="12"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row>
    <row r="360" spans="1:29" ht="12"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row>
    <row r="361" spans="1:29" ht="12"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row>
    <row r="362" spans="1:29" ht="12"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row>
    <row r="363" spans="1:29" ht="12"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row>
    <row r="364" spans="1:29" ht="12"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row>
    <row r="365" spans="1:29" ht="12"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row>
    <row r="366" spans="1:29" ht="12"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row>
    <row r="367" spans="1:29" ht="12"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row>
    <row r="368" spans="1:29" ht="12"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row>
    <row r="369" spans="1:29" ht="12"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row>
    <row r="370" spans="1:29" ht="12"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row>
    <row r="371" spans="1:29" ht="12"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row>
    <row r="372" spans="1:29" ht="12"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row>
    <row r="373" spans="1:29" ht="12"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row>
    <row r="374" spans="1:29" ht="12"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row>
    <row r="375" spans="1:29" ht="12"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row>
    <row r="376" spans="1:29" ht="12"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row>
    <row r="377" spans="1:29" ht="12"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row>
    <row r="378" spans="1:29" ht="12"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row>
    <row r="379" spans="1:29" ht="12"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row>
    <row r="380" spans="1:29" ht="12"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row>
    <row r="381" spans="1:29" ht="12"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row>
    <row r="382" spans="1:29" ht="12"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row>
    <row r="383" spans="1:29" ht="12"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row>
    <row r="384" spans="1:29" ht="12"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row>
    <row r="385" spans="1:29" ht="12"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row>
    <row r="386" spans="1:29" ht="12"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row>
    <row r="387" spans="1:29" ht="12"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row>
    <row r="388" spans="1:29" ht="12"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row>
    <row r="389" spans="1:29" ht="12"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row>
    <row r="390" spans="1:29" ht="12"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row>
    <row r="391" spans="1:29" ht="12"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row>
    <row r="392" spans="1:29" ht="12"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row>
    <row r="393" spans="1:29" ht="12"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row>
    <row r="394" spans="1:29" ht="12"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row>
    <row r="395" spans="1:29" ht="12"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row>
    <row r="396" spans="1:29" ht="12"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row>
    <row r="397" spans="1:29" ht="12"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row>
    <row r="398" spans="1:29" ht="12"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row>
    <row r="399" spans="1:29" ht="12"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row>
    <row r="400" spans="1:29" ht="12"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row>
    <row r="401" spans="1:29" ht="12"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row>
    <row r="402" spans="1:29" ht="12"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row>
    <row r="403" spans="1:29" ht="12"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row>
    <row r="404" spans="1:29" ht="12"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row>
    <row r="405" spans="1:29" ht="12"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row>
    <row r="406" spans="1:29" ht="12"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row>
    <row r="407" spans="1:29" ht="12"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row>
    <row r="408" spans="1:29" ht="12"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row>
    <row r="409" spans="1:29" ht="12"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row>
    <row r="410" spans="1:29" ht="12"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row>
    <row r="411" spans="1:29" ht="12"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row>
    <row r="412" spans="1:29" ht="12"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row>
    <row r="413" spans="1:29" ht="12"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row>
    <row r="414" spans="1:29" ht="12"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row>
    <row r="415" spans="1:29" ht="12"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row>
    <row r="416" spans="1:29" ht="12"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row>
    <row r="417" spans="1:29" ht="12"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row>
    <row r="418" spans="1:29" ht="12"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row>
    <row r="419" spans="1:29" ht="12"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row>
    <row r="420" spans="1:29" ht="12"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row>
    <row r="421" spans="1:29" ht="12"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row>
    <row r="422" spans="1:29" ht="12"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row>
    <row r="423" spans="1:29" ht="12"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row>
    <row r="424" spans="1:29" ht="12"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row>
    <row r="425" spans="1:29" ht="12"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row>
    <row r="426" spans="1:29" ht="12"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row>
    <row r="427" spans="1:29" ht="12"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row>
    <row r="428" spans="1:29" ht="12"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row>
    <row r="429" spans="1:29" ht="12"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row>
    <row r="430" spans="1:29" ht="12"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row>
    <row r="431" spans="1:29" ht="12"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row>
    <row r="432" spans="1:29" ht="12"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row>
    <row r="433" spans="1:29" ht="12"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row>
    <row r="434" spans="1:29" ht="12"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row>
    <row r="435" spans="1:29" ht="12"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row>
    <row r="436" spans="1:29" ht="12"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row>
    <row r="437" spans="1:29" ht="12"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row>
    <row r="438" spans="1:29" ht="12"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row>
    <row r="439" spans="1:29" ht="12"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row>
    <row r="440" spans="1:29" ht="12"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row>
    <row r="441" spans="1:29" ht="12"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row>
    <row r="442" spans="1:29" ht="12"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row>
    <row r="443" spans="1:29" ht="12"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row>
    <row r="444" spans="1:29" ht="12"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row>
    <row r="445" spans="1:29" ht="12"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row>
    <row r="446" spans="1:29" ht="12"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row>
    <row r="447" spans="1:29" ht="12"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row>
    <row r="448" spans="1:29" ht="12"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row>
    <row r="449" spans="1:29" ht="12"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row>
    <row r="450" spans="1:29" ht="12"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row>
    <row r="451" spans="1:29" ht="12"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row>
    <row r="452" spans="1:29" ht="12"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row>
    <row r="453" spans="1:29" ht="12"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row>
    <row r="454" spans="1:29" ht="12"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row>
    <row r="455" spans="1:29" ht="12"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row>
    <row r="456" spans="1:29" ht="12"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row>
    <row r="457" spans="1:29" ht="12"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row>
    <row r="458" spans="1:29" ht="12"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row>
    <row r="459" spans="1:29" ht="12"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row>
    <row r="460" spans="1:29" ht="12"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row>
    <row r="461" spans="1:29" ht="12"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row>
    <row r="462" spans="1:29" ht="12"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row>
    <row r="463" spans="1:29" ht="12"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row>
    <row r="464" spans="1:29" ht="12"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row>
    <row r="465" spans="1:29" ht="12"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row>
    <row r="466" spans="1:29" ht="12"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row>
    <row r="467" spans="1:29" ht="12"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row>
    <row r="468" spans="1:29" ht="12"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row>
    <row r="469" spans="1:29" ht="12"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row>
    <row r="470" spans="1:29" ht="12"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row>
    <row r="471" spans="1:29" ht="12"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row>
    <row r="472" spans="1:29" ht="12"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row>
    <row r="473" spans="1:29" ht="12"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row>
    <row r="474" spans="1:29" ht="12"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row>
    <row r="475" spans="1:29" ht="12"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row>
    <row r="476" spans="1:29" ht="12"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row>
    <row r="477" spans="1:29" ht="12"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row>
    <row r="478" spans="1:29" ht="12"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row>
    <row r="479" spans="1:29" ht="12"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row>
    <row r="480" spans="1:29" ht="12"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row>
    <row r="481" spans="1:29" ht="12"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row>
    <row r="482" spans="1:29" ht="12"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row>
    <row r="483" spans="1:29" ht="12"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row>
    <row r="484" spans="1:29" ht="12"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row>
    <row r="485" spans="1:29" ht="12"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row>
    <row r="486" spans="1:29" ht="12"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row>
    <row r="487" spans="1:29" ht="12"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row>
    <row r="488" spans="1:29" ht="12"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row>
    <row r="489" spans="1:29" ht="12"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row>
    <row r="490" spans="1:29" ht="12"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row>
    <row r="491" spans="1:29" ht="12"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row>
    <row r="492" spans="1:29" ht="12"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row>
    <row r="493" spans="1:29" ht="12"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row>
    <row r="494" spans="1:29" ht="12"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row>
    <row r="495" spans="1:29" ht="12"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row>
    <row r="496" spans="1:29" ht="12"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row>
    <row r="497" spans="1:29" ht="12"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row>
    <row r="498" spans="1:29" ht="12"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row>
    <row r="499" spans="1:29" ht="12"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row>
    <row r="500" spans="1:29" ht="12"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row>
    <row r="501" spans="1:29" ht="12"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row>
    <row r="502" spans="1:29" ht="12"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row>
    <row r="503" spans="1:29" ht="12"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row>
    <row r="504" spans="1:29" ht="12"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row>
    <row r="505" spans="1:29" ht="12"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row>
    <row r="506" spans="1:29" ht="12"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row>
    <row r="507" spans="1:29" ht="12"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row>
    <row r="508" spans="1:29" ht="12"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row>
    <row r="509" spans="1:29" ht="12"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row>
    <row r="510" spans="1:29" ht="12"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row>
    <row r="511" spans="1:29" ht="12"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row>
    <row r="512" spans="1:29" ht="12"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row>
    <row r="513" spans="1:29" ht="12"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row>
    <row r="514" spans="1:29" ht="12"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row>
    <row r="515" spans="1:29" ht="12"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row>
    <row r="516" spans="1:29" ht="12"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row>
    <row r="517" spans="1:29" ht="12"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row>
    <row r="518" spans="1:29" ht="12"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row>
    <row r="519" spans="1:29" ht="12"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row>
    <row r="520" spans="1:29" ht="12"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row>
    <row r="521" spans="1:29" ht="12"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row>
    <row r="522" spans="1:29" ht="12"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row>
    <row r="523" spans="1:29" ht="12"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row>
    <row r="524" spans="1:29" ht="12"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row>
    <row r="525" spans="1:29" ht="12"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row>
    <row r="526" spans="1:29" ht="12"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row>
    <row r="527" spans="1:29" ht="12"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row>
    <row r="528" spans="1:29" ht="12"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row>
    <row r="529" spans="1:29" ht="12"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row>
    <row r="530" spans="1:29" ht="12"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row>
    <row r="531" spans="1:29" ht="12"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row>
    <row r="532" spans="1:29" ht="12"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row>
    <row r="533" spans="1:29" ht="12"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row>
    <row r="534" spans="1:29" ht="12"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row>
    <row r="535" spans="1:29" ht="12"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row>
    <row r="536" spans="1:29" ht="12"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row>
    <row r="537" spans="1:29" ht="12"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row>
    <row r="538" spans="1:29" ht="12"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row>
    <row r="539" spans="1:29" ht="12"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row>
    <row r="540" spans="1:29" ht="12"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row>
    <row r="541" spans="1:29" ht="12"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row>
    <row r="542" spans="1:29" ht="12"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row>
    <row r="543" spans="1:29" ht="12"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row>
    <row r="544" spans="1:29" ht="12"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row>
    <row r="545" spans="1:29" ht="12"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row>
    <row r="546" spans="1:29" ht="12"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row>
    <row r="547" spans="1:29" ht="12"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row>
    <row r="548" spans="1:29" ht="12"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row>
    <row r="549" spans="1:29" ht="12"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row>
    <row r="550" spans="1:29" ht="12"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row>
    <row r="551" spans="1:29" ht="12"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row>
    <row r="552" spans="1:29" ht="12"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row>
    <row r="553" spans="1:29" ht="12"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row>
    <row r="554" spans="1:29" ht="12"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row>
    <row r="555" spans="1:29" ht="12"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row>
    <row r="556" spans="1:29" ht="12"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row>
    <row r="557" spans="1:29" ht="12"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row>
    <row r="558" spans="1:29" ht="12"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row>
    <row r="559" spans="1:29" ht="12"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row>
    <row r="560" spans="1:29" ht="12"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row>
    <row r="561" spans="1:29" ht="12"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row>
    <row r="562" spans="1:29" ht="12"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row>
    <row r="563" spans="1:29" ht="12"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row>
    <row r="564" spans="1:29" ht="12"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row>
    <row r="565" spans="1:29" ht="12"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row>
    <row r="566" spans="1:29" ht="12"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row>
    <row r="567" spans="1:29" ht="12"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row>
    <row r="568" spans="1:29" ht="12"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row>
    <row r="569" spans="1:29" ht="12"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row>
    <row r="570" spans="1:29" ht="12"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row>
    <row r="571" spans="1:29" ht="12"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row>
    <row r="572" spans="1:29" ht="12"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row>
    <row r="573" spans="1:29" ht="12"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row>
    <row r="574" spans="1:29" ht="12"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row>
    <row r="575" spans="1:29" ht="12"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row>
    <row r="576" spans="1:29" ht="12"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row>
    <row r="577" spans="1:29" ht="12"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row>
    <row r="578" spans="1:29" ht="12"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row>
    <row r="579" spans="1:29" ht="12"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row>
    <row r="580" spans="1:29" ht="12"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row>
    <row r="581" spans="1:29" ht="12"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row>
    <row r="582" spans="1:29" ht="12"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row>
    <row r="583" spans="1:29" ht="12"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row>
    <row r="584" spans="1:29" ht="12"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row>
    <row r="585" spans="1:29" ht="12"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row>
    <row r="586" spans="1:29" ht="12"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row>
    <row r="587" spans="1:29" ht="12"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row>
    <row r="588" spans="1:29" ht="12"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row>
    <row r="589" spans="1:29" ht="12"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row>
    <row r="590" spans="1:29" ht="12"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row>
    <row r="591" spans="1:29" ht="12"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row>
    <row r="592" spans="1:29" ht="12"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row>
    <row r="593" spans="1:29" ht="12"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row>
    <row r="594" spans="1:29" ht="12"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row>
    <row r="595" spans="1:29" ht="12"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row>
    <row r="596" spans="1:29" ht="12"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row>
    <row r="597" spans="1:29" ht="12"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row>
    <row r="598" spans="1:29" ht="12"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row>
    <row r="599" spans="1:29" ht="12"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row>
    <row r="600" spans="1:29" ht="12"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row>
    <row r="601" spans="1:29" ht="12"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row>
    <row r="602" spans="1:29" ht="12"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row>
    <row r="603" spans="1:29" ht="12"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row>
    <row r="604" spans="1:29" ht="12"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row>
    <row r="605" spans="1:29" ht="12"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row>
    <row r="606" spans="1:29" ht="12"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row>
    <row r="607" spans="1:29" ht="12"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row>
    <row r="608" spans="1:29" ht="12"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row>
    <row r="609" spans="1:29" ht="12"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row>
    <row r="610" spans="1:29" ht="12"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row>
    <row r="611" spans="1:29" ht="12"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row>
    <row r="612" spans="1:29" ht="12"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row>
    <row r="613" spans="1:29" ht="12"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row>
    <row r="614" spans="1:29" ht="12"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row>
    <row r="615" spans="1:29" ht="12"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row>
    <row r="616" spans="1:29" ht="12"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row>
    <row r="617" spans="1:29" ht="12"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row>
    <row r="618" spans="1:29" ht="12"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row>
    <row r="619" spans="1:29" ht="12"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row>
    <row r="620" spans="1:29" ht="12"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row>
    <row r="621" spans="1:29" ht="12"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row>
    <row r="622" spans="1:29" ht="12"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row>
    <row r="623" spans="1:29" ht="12"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row>
    <row r="624" spans="1:29" ht="12"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row>
    <row r="625" spans="1:29" ht="12"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row>
    <row r="626" spans="1:29" ht="12"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row>
    <row r="627" spans="1:29" ht="12"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row>
    <row r="628" spans="1:29" ht="12"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row>
    <row r="629" spans="1:29" ht="12"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row>
    <row r="630" spans="1:29" ht="12"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row>
    <row r="631" spans="1:29" ht="12"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row>
    <row r="632" spans="1:29" ht="12"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row>
    <row r="633" spans="1:29" ht="12"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row>
    <row r="634" spans="1:29" ht="12"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row>
    <row r="635" spans="1:29" ht="12"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row>
    <row r="636" spans="1:29" ht="12"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row>
    <row r="637" spans="1:29" ht="12"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row>
    <row r="638" spans="1:29" ht="12"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row>
    <row r="639" spans="1:29" ht="12"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row>
    <row r="640" spans="1:29" ht="12"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row>
    <row r="641" spans="1:29" ht="12"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row>
    <row r="642" spans="1:29" ht="12"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row>
    <row r="643" spans="1:29" ht="12"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row>
    <row r="644" spans="1:29" ht="12"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row>
    <row r="645" spans="1:29" ht="12"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row>
    <row r="646" spans="1:29" ht="12"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row>
    <row r="647" spans="1:29" ht="12"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row>
    <row r="648" spans="1:29" ht="12"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row>
    <row r="649" spans="1:29" ht="12"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row>
    <row r="650" spans="1:29" ht="12"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row>
    <row r="651" spans="1:29" ht="12"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row>
    <row r="652" spans="1:29" ht="12"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row>
    <row r="653" spans="1:29" ht="12"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row>
    <row r="654" spans="1:29" ht="12"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row>
    <row r="655" spans="1:29" ht="12"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row>
    <row r="656" spans="1:29" ht="12"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row>
    <row r="657" spans="1:29" ht="12"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row>
    <row r="658" spans="1:29" ht="12"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row>
    <row r="659" spans="1:29" ht="12"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row>
    <row r="660" spans="1:29" ht="12"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row>
    <row r="661" spans="1:29" ht="12"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row>
    <row r="662" spans="1:29" ht="12"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row>
    <row r="663" spans="1:29" ht="12"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row>
    <row r="664" spans="1:29" ht="12"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row>
    <row r="665" spans="1:29" ht="12"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row>
    <row r="666" spans="1:29" ht="12"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row>
    <row r="667" spans="1:29" ht="12"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row>
    <row r="668" spans="1:29" ht="12"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row>
    <row r="669" spans="1:29" ht="12"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row>
    <row r="670" spans="1:29" ht="12"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row>
    <row r="671" spans="1:29" ht="12"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row>
    <row r="672" spans="1:29" ht="12"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row>
    <row r="673" spans="1:29" ht="12"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row>
    <row r="674" spans="1:29" ht="12"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row>
    <row r="675" spans="1:29" ht="12"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row>
    <row r="676" spans="1:29" ht="12"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row>
    <row r="677" spans="1:29" ht="12"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row>
    <row r="678" spans="1:29" ht="12"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row>
    <row r="679" spans="1:29" ht="12"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row>
    <row r="680" spans="1:29" ht="12"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row>
    <row r="681" spans="1:29" ht="12"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row>
    <row r="682" spans="1:29" ht="12"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row>
    <row r="683" spans="1:29" ht="12"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row>
    <row r="684" spans="1:29" ht="12"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row>
    <row r="685" spans="1:29" ht="12"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row>
    <row r="686" spans="1:29" ht="12"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row>
    <row r="687" spans="1:29" ht="12"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row>
    <row r="688" spans="1:29" ht="12"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row>
    <row r="689" spans="1:29" ht="12"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row>
    <row r="690" spans="1:29" ht="12"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row>
    <row r="691" spans="1:29" ht="12"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row>
    <row r="692" spans="1:29" ht="12"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row>
    <row r="693" spans="1:29" ht="12"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row>
    <row r="694" spans="1:29" ht="12"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row>
    <row r="695" spans="1:29" ht="12"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row>
    <row r="696" spans="1:29" ht="12"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row>
    <row r="697" spans="1:29" ht="12"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row>
    <row r="698" spans="1:29" ht="12"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row>
    <row r="699" spans="1:29" ht="12"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row>
    <row r="700" spans="1:29" ht="12"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row>
    <row r="701" spans="1:29" ht="12"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row>
    <row r="702" spans="1:29" ht="12"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row>
    <row r="703" spans="1:29" ht="12"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row>
    <row r="704" spans="1:29" ht="12"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row>
    <row r="705" spans="1:29" ht="12"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row>
    <row r="706" spans="1:29" ht="12"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row>
    <row r="707" spans="1:29" ht="12"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row>
    <row r="708" spans="1:29" ht="12"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row>
    <row r="709" spans="1:29" ht="12"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row>
    <row r="710" spans="1:29" ht="12"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row>
    <row r="711" spans="1:29" ht="12"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row>
    <row r="712" spans="1:29" ht="12"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row>
    <row r="713" spans="1:29" ht="12"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row>
    <row r="714" spans="1:29" ht="12"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row>
    <row r="715" spans="1:29" ht="12"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row>
    <row r="716" spans="1:29" ht="12"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row>
    <row r="717" spans="1:29" ht="12"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row>
    <row r="718" spans="1:29" ht="12"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row>
    <row r="719" spans="1:29" ht="12"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row>
    <row r="720" spans="1:29" ht="12"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row>
    <row r="721" spans="1:29" ht="12"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row>
    <row r="722" spans="1:29" ht="12"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row>
    <row r="723" spans="1:29" ht="12"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row>
    <row r="724" spans="1:29" ht="12"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row>
    <row r="725" spans="1:29" ht="12"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row>
    <row r="726" spans="1:29" ht="12"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row>
    <row r="727" spans="1:29" ht="12"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row>
    <row r="728" spans="1:29" ht="12"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row>
    <row r="729" spans="1:29" ht="12"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row>
    <row r="730" spans="1:29" ht="12"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row>
    <row r="731" spans="1:29" ht="12"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row>
    <row r="732" spans="1:29" ht="12"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row>
    <row r="733" spans="1:29" ht="12"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row>
    <row r="734" spans="1:29" ht="12"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row>
    <row r="735" spans="1:29" ht="12"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row>
    <row r="736" spans="1:29" ht="12"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row>
    <row r="737" spans="1:29" ht="12"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row>
    <row r="738" spans="1:29" ht="12"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row>
    <row r="739" spans="1:29" ht="12"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row>
    <row r="740" spans="1:29" ht="12"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row>
    <row r="741" spans="1:29" ht="12"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row>
    <row r="742" spans="1:29" ht="12"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row>
    <row r="743" spans="1:29" ht="12"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row>
    <row r="744" spans="1:29" ht="12"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row>
    <row r="745" spans="1:29" ht="12"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row>
    <row r="746" spans="1:29" ht="12"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row>
    <row r="747" spans="1:29" ht="12"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row>
    <row r="748" spans="1:29" ht="12"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row>
    <row r="749" spans="1:29" ht="12"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row>
    <row r="750" spans="1:29" ht="12"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row>
    <row r="751" spans="1:29" ht="12"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row>
    <row r="752" spans="1:29" ht="12"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row>
    <row r="753" spans="1:29" ht="12"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row>
    <row r="754" spans="1:29" ht="12"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row>
    <row r="755" spans="1:29" ht="12"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row>
    <row r="756" spans="1:29" ht="12"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row>
    <row r="757" spans="1:29" ht="12"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row>
    <row r="758" spans="1:29" ht="12"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row>
    <row r="759" spans="1:29" ht="12"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row>
    <row r="760" spans="1:29" ht="12"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row>
    <row r="761" spans="1:29" ht="12"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row>
    <row r="762" spans="1:29" ht="12"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row>
    <row r="763" spans="1:29" ht="12"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row>
    <row r="764" spans="1:29" ht="12"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row>
    <row r="765" spans="1:29" ht="12"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row>
    <row r="766" spans="1:29" ht="12"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row>
    <row r="767" spans="1:29" ht="12"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row>
    <row r="768" spans="1:29" ht="12"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row>
    <row r="769" spans="1:29" ht="12"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row>
    <row r="770" spans="1:29" ht="12"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row>
    <row r="771" spans="1:29" ht="12"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row>
    <row r="772" spans="1:29" ht="12"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row>
    <row r="773" spans="1:29" ht="12"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row>
    <row r="774" spans="1:29" ht="12"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row>
    <row r="775" spans="1:29" ht="12"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row>
    <row r="776" spans="1:29" ht="12"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row>
    <row r="777" spans="1:29" ht="12"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row>
    <row r="778" spans="1:29" ht="12"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row>
    <row r="779" spans="1:29" ht="12"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row>
    <row r="780" spans="1:29" ht="12"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row>
    <row r="781" spans="1:29" ht="12"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row>
    <row r="782" spans="1:29" ht="12"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row>
    <row r="783" spans="1:29" ht="12"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row>
    <row r="784" spans="1:29" ht="12"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row>
    <row r="785" spans="1:29" ht="12"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row>
    <row r="786" spans="1:29" ht="12"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row>
    <row r="787" spans="1:29" ht="12"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row>
    <row r="788" spans="1:29" ht="12"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row>
    <row r="789" spans="1:29" ht="12"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row>
    <row r="790" spans="1:29" ht="12"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row>
    <row r="791" spans="1:29" ht="12"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row>
    <row r="792" spans="1:29" ht="12"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row>
    <row r="793" spans="1:29" ht="12"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row>
    <row r="794" spans="1:29" ht="12"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row>
    <row r="795" spans="1:29" ht="12"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row>
    <row r="796" spans="1:29" ht="12"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row>
    <row r="797" spans="1:29" ht="12"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row>
    <row r="798" spans="1:29" ht="12"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row>
    <row r="799" spans="1:29" ht="12"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row>
    <row r="800" spans="1:29" ht="12"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row>
    <row r="801" spans="1:29" ht="12"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row>
    <row r="802" spans="1:29" ht="12"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row>
    <row r="803" spans="1:29" ht="12"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row>
    <row r="804" spans="1:29" ht="12"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row>
    <row r="805" spans="1:29" ht="12"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row>
    <row r="806" spans="1:29" ht="12"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row>
    <row r="807" spans="1:29" ht="12"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row>
    <row r="808" spans="1:29" ht="12"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row>
    <row r="809" spans="1:29" ht="12"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row>
    <row r="810" spans="1:29" ht="12"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row>
    <row r="811" spans="1:29" ht="12"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row>
    <row r="812" spans="1:29" ht="12"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row>
    <row r="813" spans="1:29" ht="12"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row>
    <row r="814" spans="1:29" ht="12"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row>
    <row r="815" spans="1:29" ht="12"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row>
    <row r="816" spans="1:29" ht="12"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row>
    <row r="817" spans="1:29" ht="12"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row>
    <row r="818" spans="1:29" ht="12"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row>
    <row r="819" spans="1:29" ht="12"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row>
    <row r="820" spans="1:29" ht="12"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row>
    <row r="821" spans="1:29" ht="12"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row>
    <row r="822" spans="1:29" ht="12"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row>
    <row r="823" spans="1:29" ht="12"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row>
    <row r="824" spans="1:29" ht="12"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row>
    <row r="825" spans="1:29" ht="12"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row>
    <row r="826" spans="1:29" ht="12"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row>
    <row r="827" spans="1:29" ht="12"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row>
    <row r="828" spans="1:29" ht="12"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row>
    <row r="829" spans="1:29" ht="12"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row>
    <row r="830" spans="1:29" ht="12"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row>
    <row r="831" spans="1:29" ht="12"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row>
    <row r="832" spans="1:29" ht="12"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row>
    <row r="833" spans="1:29" ht="12"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row>
    <row r="834" spans="1:29" ht="12"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row>
    <row r="835" spans="1:29" ht="12"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row>
    <row r="836" spans="1:29" ht="12"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row>
    <row r="837" spans="1:29" ht="12"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row>
    <row r="838" spans="1:29" ht="12"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row>
    <row r="839" spans="1:29" ht="12"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row>
    <row r="840" spans="1:29" ht="12"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row>
    <row r="841" spans="1:29" ht="12"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row>
    <row r="842" spans="1:29" ht="12"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row>
    <row r="843" spans="1:29" ht="12"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row>
    <row r="844" spans="1:29" ht="12"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row>
    <row r="845" spans="1:29" ht="12"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row>
    <row r="846" spans="1:29" ht="12"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row>
    <row r="847" spans="1:29" ht="12"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row>
    <row r="848" spans="1:29" ht="12"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row>
    <row r="849" spans="1:29" ht="12"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row>
    <row r="850" spans="1:29" ht="12"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row>
    <row r="851" spans="1:29" ht="12"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row>
    <row r="852" spans="1:29" ht="12"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row>
    <row r="853" spans="1:29" ht="12"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row>
    <row r="854" spans="1:29" ht="12"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row>
    <row r="855" spans="1:29" ht="12"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row>
    <row r="856" spans="1:29" ht="12"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row>
    <row r="857" spans="1:29" ht="12"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row>
    <row r="858" spans="1:29" ht="12"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row>
    <row r="859" spans="1:29" ht="12"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row>
    <row r="860" spans="1:29" ht="12"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row>
    <row r="861" spans="1:29" ht="12"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row>
    <row r="862" spans="1:29" ht="12"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row>
    <row r="863" spans="1:29" ht="12"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row>
    <row r="864" spans="1:29" ht="12"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row>
    <row r="865" spans="1:29" ht="12"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row>
    <row r="866" spans="1:29" ht="12"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row>
    <row r="867" spans="1:29" ht="12"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row>
    <row r="868" spans="1:29" ht="12"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row>
    <row r="869" spans="1:29" ht="12"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row>
    <row r="870" spans="1:29" ht="12"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row>
    <row r="871" spans="1:29" ht="12"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row>
    <row r="872" spans="1:29" ht="12"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row>
    <row r="873" spans="1:29" ht="12"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row>
    <row r="874" spans="1:29" ht="12"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row>
    <row r="875" spans="1:29" ht="12"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row>
    <row r="876" spans="1:29" ht="12"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row>
    <row r="877" spans="1:29" ht="12"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row>
    <row r="878" spans="1:29" ht="12"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row>
    <row r="879" spans="1:29" ht="12"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row>
    <row r="880" spans="1:29" ht="12"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row>
    <row r="881" spans="1:29" ht="12"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row>
    <row r="882" spans="1:29" ht="12"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row>
    <row r="883" spans="1:29" ht="12"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row>
    <row r="884" spans="1:29" ht="12"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row>
    <row r="885" spans="1:29" ht="12"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row>
    <row r="886" spans="1:29" ht="12"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row>
    <row r="887" spans="1:29" ht="12"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row>
    <row r="888" spans="1:29" ht="12"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row>
    <row r="889" spans="1:29" ht="12"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row>
    <row r="890" spans="1:29" ht="12"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row>
    <row r="891" spans="1:29" ht="12"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row>
    <row r="892" spans="1:29" ht="12"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row>
    <row r="893" spans="1:29" ht="12"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row>
    <row r="894" spans="1:29" ht="12"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row>
    <row r="895" spans="1:29" ht="12"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row>
    <row r="896" spans="1:29" ht="12"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row>
    <row r="897" spans="1:29" ht="12"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row>
    <row r="898" spans="1:29" ht="12"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row>
    <row r="899" spans="1:29" ht="12"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row>
    <row r="900" spans="1:29" ht="12"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row>
    <row r="901" spans="1:29" ht="12"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row>
    <row r="902" spans="1:29" ht="12"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row>
    <row r="903" spans="1:29" ht="12"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row>
    <row r="904" spans="1:29" ht="12"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row>
    <row r="905" spans="1:29" ht="12"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row>
    <row r="906" spans="1:29" ht="12"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row>
    <row r="907" spans="1:29" ht="12"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row>
    <row r="908" spans="1:29" ht="12"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row>
    <row r="909" spans="1:29" ht="12"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row>
    <row r="910" spans="1:29" ht="12"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row>
    <row r="911" spans="1:29" ht="12"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row>
    <row r="912" spans="1:29" ht="12"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row>
    <row r="913" spans="1:29" ht="12"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row>
    <row r="914" spans="1:29" ht="12"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row>
    <row r="915" spans="1:29" ht="12"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row>
    <row r="916" spans="1:29" ht="12"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row>
    <row r="917" spans="1:29" ht="12"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row>
    <row r="918" spans="1:29" ht="12"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row>
    <row r="919" spans="1:29" ht="12"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row>
    <row r="920" spans="1:29" ht="12"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row>
    <row r="921" spans="1:29" ht="12"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row>
    <row r="922" spans="1:29" ht="12"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row>
    <row r="923" spans="1:29" ht="12"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row>
    <row r="924" spans="1:29" ht="12"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row>
    <row r="925" spans="1:29" ht="12"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row>
    <row r="926" spans="1:29" ht="12"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row>
    <row r="927" spans="1:29" ht="12"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row>
    <row r="928" spans="1:29" ht="12"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row>
    <row r="929" spans="1:29" ht="12"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row>
    <row r="930" spans="1:29" ht="12"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row>
    <row r="931" spans="1:29" ht="12"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row>
    <row r="932" spans="1:29" ht="12"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row>
    <row r="933" spans="1:29" ht="12"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row>
    <row r="934" spans="1:29" ht="12"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row>
    <row r="935" spans="1:29" ht="12"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row>
    <row r="936" spans="1:29" ht="12"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row>
    <row r="937" spans="1:29" ht="12"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row>
    <row r="938" spans="1:29" ht="12"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row>
    <row r="939" spans="1:29" ht="12"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row>
    <row r="940" spans="1:29" ht="12"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row>
    <row r="941" spans="1:29" ht="12"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row>
    <row r="942" spans="1:29" ht="12"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row>
    <row r="943" spans="1:29" ht="12"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row>
    <row r="944" spans="1:29" ht="12"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row>
    <row r="945" spans="1:29" ht="12"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row>
    <row r="946" spans="1:29" ht="12"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row>
    <row r="947" spans="1:29" ht="12"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row>
    <row r="948" spans="1:29" ht="12"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row>
    <row r="949" spans="1:29" ht="12"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row>
    <row r="950" spans="1:29" ht="12"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row>
    <row r="951" spans="1:29" ht="12"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row>
    <row r="952" spans="1:29" ht="12"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row>
    <row r="953" spans="1:29" ht="12"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row>
    <row r="954" spans="1:29" ht="12"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row>
    <row r="955" spans="1:29" ht="12"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row>
    <row r="956" spans="1:29" ht="12"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row>
    <row r="957" spans="1:29" ht="12"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row>
    <row r="958" spans="1:29" ht="12"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row>
    <row r="959" spans="1:29" ht="12"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row>
    <row r="960" spans="1:29" ht="12"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row>
    <row r="961" spans="1:29" ht="12"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row>
    <row r="962" spans="1:29" ht="12"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row>
    <row r="963" spans="1:29" ht="12"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row>
    <row r="964" spans="1:29" ht="12"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row>
    <row r="965" spans="1:29" ht="12"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row>
    <row r="966" spans="1:29" ht="12"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row>
    <row r="967" spans="1:29" ht="12"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row>
    <row r="968" spans="1:29" ht="12"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row>
    <row r="969" spans="1:29" ht="12"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row>
    <row r="970" spans="1:29" ht="12"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row>
    <row r="971" spans="1:29" ht="12"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row>
    <row r="972" spans="1:29" ht="12"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row>
    <row r="973" spans="1:29" ht="12"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row>
    <row r="974" spans="1:29" ht="12"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row>
    <row r="975" spans="1:29" ht="12"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row>
    <row r="976" spans="1:29" ht="12"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row>
    <row r="977" spans="1:29" ht="12"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row>
    <row r="978" spans="1:29" ht="12"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row>
    <row r="979" spans="1:29" ht="12"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row>
    <row r="980" spans="1:29" ht="12"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row>
    <row r="981" spans="1:29" ht="12"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row>
    <row r="982" spans="1:29" ht="12"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row>
    <row r="983" spans="1:29" ht="12"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row>
    <row r="984" spans="1:29" ht="12"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row>
    <row r="985" spans="1:29" ht="12"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row>
    <row r="986" spans="1:29" ht="12"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row>
    <row r="987" spans="1:29" ht="12"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row>
    <row r="988" spans="1:29" ht="12"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row>
    <row r="989" spans="1:29" ht="12"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row>
    <row r="990" spans="1:29" ht="12"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row>
    <row r="991" spans="1:29" ht="12"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row>
    <row r="992" spans="1:29" ht="12"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row>
    <row r="993" spans="1:29" ht="12"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row>
    <row r="994" spans="1:29" ht="12"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row>
    <row r="995" spans="1:29" ht="12"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row>
    <row r="996" spans="1:29" ht="12"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row>
    <row r="997" spans="1:29" ht="12"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row>
    <row r="998" spans="1:29" ht="12"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row>
    <row r="999" spans="1:29" ht="12"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row>
    <row r="1000" spans="1:29" ht="12"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row>
    <row r="1001" spans="1:29" ht="12"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row>
    <row r="1002" spans="1:29" ht="12"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row>
    <row r="1003" spans="1:29" ht="12"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row>
    <row r="1004" spans="1:29" ht="12"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row>
    <row r="1005" spans="1:29" ht="12"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row>
    <row r="1006" spans="1:29" ht="12"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row>
    <row r="1007" spans="1:29" ht="12"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row>
    <row r="1008" spans="1:29" ht="12"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c r="AA1008" s="32"/>
      <c r="AB1008" s="32"/>
      <c r="AC1008" s="32"/>
    </row>
    <row r="1009" spans="1:29" ht="12"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row>
    <row r="1010" spans="1:29" ht="12"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row>
    <row r="1011" spans="1:29" ht="12"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row>
    <row r="1012" spans="1:29" ht="12"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row>
    <row r="1013" spans="1:29" ht="12"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row>
    <row r="1014" spans="1:29" ht="12"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row>
    <row r="1015" spans="1:29" ht="12"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row>
    <row r="1016" spans="1:29" ht="12"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row>
    <row r="1017" spans="1:29" ht="12"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row>
    <row r="1018" spans="1:29" ht="12"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row>
    <row r="1019" spans="1:29" ht="12"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row>
    <row r="1020" spans="1:29" ht="12"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row>
    <row r="1021" spans="1:29" ht="12"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row>
    <row r="1022" spans="1:29" ht="12"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row>
    <row r="1023" spans="1:29" ht="12"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row>
    <row r="1024" spans="1:29" ht="12"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row>
    <row r="1025" spans="1:29" ht="12"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row>
    <row r="1026" spans="1:29" ht="12"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row>
    <row r="1027" spans="1:29" ht="12" customHeight="1">
      <c r="A1027" s="32"/>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row>
    <row r="1028" spans="1:29" ht="12" customHeight="1">
      <c r="A1028" s="32"/>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row>
    <row r="1029" spans="1:29" ht="12" customHeight="1">
      <c r="A1029" s="32"/>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row>
    <row r="1030" spans="1:29" ht="12" customHeight="1">
      <c r="A1030" s="32"/>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row>
    <row r="1031" spans="1:29" ht="12" customHeight="1">
      <c r="A1031" s="32"/>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row>
    <row r="1032" spans="1:29" ht="12" customHeight="1">
      <c r="A1032" s="32"/>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row>
    <row r="1033" spans="1:29" ht="12" customHeight="1">
      <c r="A1033" s="32"/>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c r="AA1033" s="32"/>
      <c r="AB1033" s="32"/>
      <c r="AC1033" s="32"/>
    </row>
    <row r="1034" spans="1:29" ht="12" customHeight="1">
      <c r="A1034" s="32"/>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c r="AA1034" s="32"/>
      <c r="AB1034" s="32"/>
      <c r="AC1034" s="32"/>
    </row>
    <row r="1035" spans="1:29" ht="12" customHeight="1">
      <c r="A1035" s="32"/>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row>
    <row r="1036" spans="1:29" ht="12" customHeight="1">
      <c r="A1036" s="32"/>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c r="AA1036" s="32"/>
      <c r="AB1036" s="32"/>
      <c r="AC1036" s="32"/>
    </row>
    <row r="1037" spans="1:29" ht="12" customHeight="1">
      <c r="A1037" s="32"/>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c r="AA1037" s="32"/>
      <c r="AB1037" s="32"/>
      <c r="AC1037" s="32"/>
    </row>
    <row r="1038" spans="1:29" ht="12" customHeight="1">
      <c r="A1038" s="32"/>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row>
    <row r="1039" spans="1:29" ht="12" customHeight="1">
      <c r="A1039" s="32"/>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c r="AA1039" s="32"/>
      <c r="AB1039" s="32"/>
      <c r="AC1039" s="32"/>
    </row>
    <row r="1040" spans="1:29" ht="12" customHeight="1">
      <c r="A1040" s="32"/>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c r="AA1040" s="32"/>
      <c r="AB1040" s="32"/>
      <c r="AC1040" s="32"/>
    </row>
    <row r="1041" spans="1:29" ht="12" customHeight="1">
      <c r="A1041" s="32"/>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c r="AA1041" s="32"/>
      <c r="AB1041" s="32"/>
      <c r="AC1041" s="32"/>
    </row>
    <row r="1042" spans="1:29" ht="12" customHeight="1">
      <c r="A1042" s="32"/>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c r="AA1042" s="32"/>
      <c r="AB1042" s="32"/>
      <c r="AC1042" s="32"/>
    </row>
    <row r="1043" spans="1:29" ht="12" customHeight="1">
      <c r="A1043" s="32"/>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c r="AA1043" s="32"/>
      <c r="AB1043" s="32"/>
      <c r="AC1043" s="32"/>
    </row>
    <row r="1044" spans="1:29" ht="12" customHeight="1">
      <c r="A1044" s="32"/>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c r="AA1044" s="32"/>
      <c r="AB1044" s="32"/>
      <c r="AC1044" s="32"/>
    </row>
    <row r="1045" spans="1:29" ht="12" customHeight="1">
      <c r="A1045" s="32"/>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c r="AA1045" s="32"/>
      <c r="AB1045" s="32"/>
      <c r="AC1045" s="32"/>
    </row>
    <row r="1046" spans="1:29" ht="12" customHeight="1">
      <c r="A1046" s="32"/>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row>
    <row r="1047" spans="1:29" ht="12" customHeight="1">
      <c r="A1047" s="32"/>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c r="AA1047" s="32"/>
      <c r="AB1047" s="32"/>
      <c r="AC1047" s="32"/>
    </row>
    <row r="1048" spans="1:29" ht="12" customHeight="1">
      <c r="A1048" s="32"/>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c r="AA1048" s="32"/>
      <c r="AB1048" s="32"/>
      <c r="AC1048" s="32"/>
    </row>
    <row r="1049" spans="1:29" ht="12" customHeight="1">
      <c r="A1049" s="32"/>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row>
    <row r="1050" spans="1:29" ht="12" customHeight="1">
      <c r="A1050" s="32"/>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c r="AA1050" s="32"/>
      <c r="AB1050" s="32"/>
      <c r="AC1050" s="32"/>
    </row>
    <row r="1051" spans="1:29" ht="12" customHeight="1">
      <c r="A1051" s="32"/>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c r="AA1051" s="32"/>
      <c r="AB1051" s="32"/>
      <c r="AC1051" s="32"/>
    </row>
    <row r="1052" spans="1:29" ht="12" customHeight="1">
      <c r="A1052" s="32"/>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c r="AA1052" s="32"/>
      <c r="AB1052" s="32"/>
      <c r="AC1052" s="32"/>
    </row>
    <row r="1053" spans="1:29" ht="12" customHeight="1">
      <c r="A1053" s="32"/>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c r="AA1053" s="32"/>
      <c r="AB1053" s="32"/>
      <c r="AC1053" s="32"/>
    </row>
    <row r="1054" spans="1:29" ht="12" customHeight="1">
      <c r="A1054" s="32"/>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c r="AA1054" s="32"/>
      <c r="AB1054" s="32"/>
      <c r="AC1054" s="32"/>
    </row>
    <row r="1055" spans="1:29" ht="12" customHeight="1">
      <c r="A1055" s="32"/>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c r="AA1055" s="32"/>
      <c r="AB1055" s="32"/>
      <c r="AC1055" s="32"/>
    </row>
    <row r="1056" spans="1:29" ht="12" customHeight="1">
      <c r="A1056" s="32"/>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c r="AA1056" s="32"/>
      <c r="AB1056" s="32"/>
      <c r="AC1056" s="32"/>
    </row>
    <row r="1057" spans="1:29" ht="12" customHeight="1">
      <c r="A1057" s="32"/>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c r="AA1057" s="32"/>
      <c r="AB1057" s="32"/>
      <c r="AC1057" s="32"/>
    </row>
    <row r="1058" spans="1:29" ht="12" customHeight="1">
      <c r="A1058" s="32"/>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row>
    <row r="1059" spans="1:29" ht="12" customHeight="1">
      <c r="A1059" s="32"/>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c r="AA1059" s="32"/>
      <c r="AB1059" s="32"/>
      <c r="AC1059" s="32"/>
    </row>
    <row r="1060" spans="1:29" ht="12" customHeight="1">
      <c r="A1060" s="32"/>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c r="AA1060" s="32"/>
      <c r="AB1060" s="32"/>
      <c r="AC1060" s="32"/>
    </row>
    <row r="1061" spans="1:29" ht="12" customHeight="1">
      <c r="A1061" s="32"/>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c r="AA1061" s="32"/>
      <c r="AB1061" s="32"/>
      <c r="AC1061" s="32"/>
    </row>
    <row r="1062" spans="1:29" ht="12" customHeight="1">
      <c r="A1062" s="32"/>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row>
    <row r="1063" spans="1:29" ht="12" customHeight="1">
      <c r="A1063" s="32"/>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c r="AA1063" s="32"/>
      <c r="AB1063" s="32"/>
      <c r="AC1063" s="32"/>
    </row>
    <row r="1064" spans="1:29" ht="12" customHeight="1">
      <c r="A1064" s="32"/>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row>
    <row r="1065" spans="1:29" ht="12" customHeight="1">
      <c r="A1065" s="32"/>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row>
    <row r="1066" spans="1:29" ht="12" customHeight="1">
      <c r="A1066" s="32"/>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row>
    <row r="1067" spans="1:29" ht="12" customHeight="1">
      <c r="A1067" s="32"/>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c r="AA1067" s="32"/>
      <c r="AB1067" s="32"/>
      <c r="AC1067" s="32"/>
    </row>
    <row r="1068" spans="1:29" ht="12" customHeight="1">
      <c r="A1068" s="32"/>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row>
    <row r="1069" spans="1:29" ht="12" customHeight="1">
      <c r="A1069" s="32"/>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row>
    <row r="1070" spans="1:29" ht="12" customHeight="1">
      <c r="A1070" s="32"/>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row>
    <row r="1071" spans="1:29" ht="12" customHeight="1">
      <c r="A1071" s="32"/>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row>
    <row r="1072" spans="1:29" ht="12" customHeight="1">
      <c r="A1072" s="32"/>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c r="AA1072" s="32"/>
      <c r="AB1072" s="32"/>
      <c r="AC1072" s="32"/>
    </row>
    <row r="1073" spans="1:29" ht="12" customHeight="1">
      <c r="A1073" s="32"/>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row>
    <row r="1074" spans="1:29" ht="12" customHeight="1">
      <c r="A1074" s="32"/>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row>
    <row r="1075" spans="1:29" ht="12" customHeight="1">
      <c r="A1075" s="32"/>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row>
    <row r="1076" spans="1:29" ht="12" customHeight="1">
      <c r="A1076" s="32"/>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c r="AA1076" s="32"/>
      <c r="AB1076" s="32"/>
      <c r="AC1076" s="32"/>
    </row>
    <row r="1077" spans="1:29" ht="12" customHeight="1">
      <c r="A1077" s="32"/>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c r="AA1077" s="32"/>
      <c r="AB1077" s="32"/>
      <c r="AC1077" s="32"/>
    </row>
    <row r="1078" spans="1:29" ht="12" customHeight="1">
      <c r="A1078" s="32"/>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c r="AA1078" s="32"/>
      <c r="AB1078" s="32"/>
      <c r="AC1078" s="32"/>
    </row>
    <row r="1079" spans="1:29" ht="12" customHeight="1">
      <c r="A1079" s="32"/>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c r="AA1079" s="32"/>
      <c r="AB1079" s="32"/>
      <c r="AC1079" s="32"/>
    </row>
    <row r="1080" spans="1:29" ht="12" customHeight="1">
      <c r="A1080" s="32"/>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c r="AA1080" s="32"/>
      <c r="AB1080" s="32"/>
      <c r="AC1080" s="32"/>
    </row>
    <row r="1081" spans="1:29" ht="12" customHeight="1">
      <c r="A1081" s="32"/>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c r="AA1081" s="32"/>
      <c r="AB1081" s="32"/>
      <c r="AC1081" s="32"/>
    </row>
    <row r="1082" spans="1:29" ht="12" customHeight="1">
      <c r="A1082" s="32"/>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c r="AA1082" s="32"/>
      <c r="AB1082" s="32"/>
      <c r="AC1082" s="32"/>
    </row>
    <row r="1083" spans="1:29" ht="12" customHeight="1">
      <c r="A1083" s="32"/>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c r="AA1083" s="32"/>
      <c r="AB1083" s="32"/>
      <c r="AC1083" s="32"/>
    </row>
    <row r="1084" spans="1:29" ht="12" customHeight="1">
      <c r="A1084" s="32"/>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c r="AA1084" s="32"/>
      <c r="AB1084" s="32"/>
      <c r="AC1084" s="32"/>
    </row>
    <row r="1085" spans="1:29" ht="12" customHeight="1">
      <c r="A1085" s="32"/>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c r="AA1085" s="32"/>
      <c r="AB1085" s="32"/>
      <c r="AC1085" s="32"/>
    </row>
    <row r="1086" spans="1:29" ht="12" customHeight="1">
      <c r="A1086" s="32"/>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c r="AA1086" s="32"/>
      <c r="AB1086" s="32"/>
      <c r="AC1086" s="32"/>
    </row>
    <row r="1087" spans="1:29" ht="12" customHeight="1">
      <c r="A1087" s="32"/>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c r="AA1087" s="32"/>
      <c r="AB1087" s="32"/>
      <c r="AC1087" s="32"/>
    </row>
    <row r="1088" spans="1:29" ht="12" customHeight="1">
      <c r="A1088" s="32"/>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c r="AA1088" s="32"/>
      <c r="AB1088" s="32"/>
      <c r="AC1088" s="32"/>
    </row>
    <row r="1089" spans="1:29" ht="12" customHeight="1">
      <c r="A1089" s="32"/>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c r="AA1089" s="32"/>
      <c r="AB1089" s="32"/>
      <c r="AC1089" s="32"/>
    </row>
    <row r="1090" spans="1:29" ht="12" customHeight="1">
      <c r="A1090" s="32"/>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c r="AA1090" s="32"/>
      <c r="AB1090" s="32"/>
      <c r="AC1090" s="32"/>
    </row>
    <row r="1091" spans="1:29" ht="12" customHeight="1">
      <c r="A1091" s="32"/>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c r="AA1091" s="32"/>
      <c r="AB1091" s="32"/>
      <c r="AC1091" s="32"/>
    </row>
    <row r="1092" spans="1:29" ht="12" customHeight="1">
      <c r="A1092" s="32"/>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c r="AA1092" s="32"/>
      <c r="AB1092" s="32"/>
      <c r="AC1092" s="32"/>
    </row>
    <row r="1093" spans="1:29" ht="12" customHeight="1">
      <c r="A1093" s="32"/>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c r="AA1093" s="32"/>
      <c r="AB1093" s="32"/>
      <c r="AC1093" s="32"/>
    </row>
    <row r="1094" spans="1:29" ht="12" customHeight="1">
      <c r="A1094" s="32"/>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row>
    <row r="1095" spans="1:29" ht="12" customHeight="1">
      <c r="A1095" s="32"/>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c r="AA1095" s="32"/>
      <c r="AB1095" s="32"/>
      <c r="AC1095" s="32"/>
    </row>
    <row r="1096" spans="1:29" ht="12" customHeight="1">
      <c r="A1096" s="32"/>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c r="AA1096" s="32"/>
      <c r="AB1096" s="32"/>
      <c r="AC1096" s="32"/>
    </row>
    <row r="1097" spans="1:29" ht="12" customHeight="1">
      <c r="A1097" s="32"/>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c r="AA1097" s="32"/>
      <c r="AB1097" s="32"/>
      <c r="AC1097" s="32"/>
    </row>
    <row r="1098" spans="1:29" ht="12" customHeight="1">
      <c r="A1098" s="32"/>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c r="AA1098" s="32"/>
      <c r="AB1098" s="32"/>
      <c r="AC1098" s="32"/>
    </row>
    <row r="1099" spans="1:29" ht="12" customHeight="1">
      <c r="A1099" s="32"/>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c r="AA1099" s="32"/>
      <c r="AB1099" s="32"/>
      <c r="AC1099" s="32"/>
    </row>
    <row r="1100" spans="1:29" ht="12" customHeight="1">
      <c r="A1100" s="32"/>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c r="Z1100" s="32"/>
      <c r="AA1100" s="32"/>
      <c r="AB1100" s="32"/>
      <c r="AC1100" s="32"/>
    </row>
    <row r="1101" spans="1:29" ht="12" customHeight="1">
      <c r="A1101" s="32"/>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X1101" s="32"/>
      <c r="Y1101" s="32"/>
      <c r="Z1101" s="32"/>
      <c r="AA1101" s="32"/>
      <c r="AB1101" s="32"/>
      <c r="AC1101" s="32"/>
    </row>
    <row r="1102" spans="1:29" ht="12" customHeight="1">
      <c r="A1102" s="32"/>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row>
    <row r="1103" spans="1:29" ht="12" customHeight="1">
      <c r="A1103" s="32"/>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row>
    <row r="1104" spans="1:29" ht="12" customHeight="1">
      <c r="A1104" s="32"/>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X1104" s="32"/>
      <c r="Y1104" s="32"/>
      <c r="Z1104" s="32"/>
      <c r="AA1104" s="32"/>
      <c r="AB1104" s="32"/>
      <c r="AC1104" s="32"/>
    </row>
    <row r="1105" spans="1:29" ht="12" customHeight="1">
      <c r="A1105" s="32"/>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row>
    <row r="1106" spans="1:29" ht="12" customHeight="1">
      <c r="A1106" s="32"/>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row>
    <row r="1107" spans="1:29" ht="12" customHeight="1">
      <c r="A1107" s="32"/>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c r="Z1107" s="32"/>
      <c r="AA1107" s="32"/>
      <c r="AB1107" s="32"/>
      <c r="AC1107" s="32"/>
    </row>
    <row r="1108" spans="1:29" ht="12" customHeight="1">
      <c r="A1108" s="32"/>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X1108" s="32"/>
      <c r="Y1108" s="32"/>
      <c r="Z1108" s="32"/>
      <c r="AA1108" s="32"/>
      <c r="AB1108" s="32"/>
      <c r="AC1108" s="32"/>
    </row>
    <row r="1109" spans="1:29" ht="12" customHeight="1">
      <c r="A1109" s="32"/>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c r="Z1109" s="32"/>
      <c r="AA1109" s="32"/>
      <c r="AB1109" s="32"/>
      <c r="AC1109" s="32"/>
    </row>
    <row r="1110" spans="1:29" ht="12" customHeight="1">
      <c r="A1110" s="32"/>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c r="Z1110" s="32"/>
      <c r="AA1110" s="32"/>
      <c r="AB1110" s="32"/>
      <c r="AC1110" s="32"/>
    </row>
    <row r="1111" spans="1:29" ht="12" customHeight="1">
      <c r="A1111" s="32"/>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X1111" s="32"/>
      <c r="Y1111" s="32"/>
      <c r="Z1111" s="32"/>
      <c r="AA1111" s="32"/>
      <c r="AB1111" s="32"/>
      <c r="AC1111" s="32"/>
    </row>
    <row r="1112" spans="1:29" ht="12" customHeight="1">
      <c r="A1112" s="32"/>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X1112" s="32"/>
      <c r="Y1112" s="32"/>
      <c r="Z1112" s="32"/>
      <c r="AA1112" s="32"/>
      <c r="AB1112" s="32"/>
      <c r="AC1112" s="32"/>
    </row>
    <row r="1113" spans="1:29" ht="12" customHeight="1">
      <c r="A1113" s="32"/>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X1113" s="32"/>
      <c r="Y1113" s="32"/>
      <c r="Z1113" s="32"/>
      <c r="AA1113" s="32"/>
      <c r="AB1113" s="32"/>
      <c r="AC1113" s="32"/>
    </row>
    <row r="1114" spans="1:29" ht="12" customHeight="1">
      <c r="A1114" s="32"/>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X1114" s="32"/>
      <c r="Y1114" s="32"/>
      <c r="Z1114" s="32"/>
      <c r="AA1114" s="32"/>
      <c r="AB1114" s="32"/>
      <c r="AC1114" s="32"/>
    </row>
    <row r="1115" spans="1:29" ht="12" customHeight="1">
      <c r="A1115" s="32"/>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X1115" s="32"/>
      <c r="Y1115" s="32"/>
      <c r="Z1115" s="32"/>
      <c r="AA1115" s="32"/>
      <c r="AB1115" s="32"/>
      <c r="AC1115" s="32"/>
    </row>
    <row r="1116" spans="1:29" ht="12" customHeight="1">
      <c r="A1116" s="32"/>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X1116" s="32"/>
      <c r="Y1116" s="32"/>
      <c r="Z1116" s="32"/>
      <c r="AA1116" s="32"/>
      <c r="AB1116" s="32"/>
      <c r="AC1116" s="32"/>
    </row>
    <row r="1117" spans="1:29" ht="12" customHeight="1">
      <c r="A1117" s="32"/>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X1117" s="32"/>
      <c r="Y1117" s="32"/>
      <c r="Z1117" s="32"/>
      <c r="AA1117" s="32"/>
      <c r="AB1117" s="32"/>
      <c r="AC1117" s="32"/>
    </row>
    <row r="1118" spans="1:29" ht="12" customHeight="1">
      <c r="A1118" s="32"/>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X1118" s="32"/>
      <c r="Y1118" s="32"/>
      <c r="Z1118" s="32"/>
      <c r="AA1118" s="32"/>
      <c r="AB1118" s="32"/>
      <c r="AC1118" s="32"/>
    </row>
    <row r="1119" spans="1:29" ht="12" customHeight="1">
      <c r="A1119" s="32"/>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X1119" s="32"/>
      <c r="Y1119" s="32"/>
      <c r="Z1119" s="32"/>
      <c r="AA1119" s="32"/>
      <c r="AB1119" s="32"/>
      <c r="AC1119" s="32"/>
    </row>
    <row r="1120" spans="1:29" ht="12" customHeight="1">
      <c r="A1120" s="32"/>
      <c r="B1120" s="32"/>
      <c r="C1120" s="32"/>
      <c r="D1120" s="32"/>
      <c r="E1120" s="32"/>
      <c r="F1120" s="32"/>
      <c r="G1120" s="32"/>
      <c r="H1120" s="32"/>
      <c r="I1120" s="32"/>
      <c r="J1120" s="32"/>
      <c r="K1120" s="32"/>
      <c r="L1120" s="32"/>
      <c r="M1120" s="32"/>
      <c r="N1120" s="32"/>
      <c r="O1120" s="32"/>
      <c r="P1120" s="32"/>
      <c r="Q1120" s="32"/>
      <c r="R1120" s="32"/>
      <c r="S1120" s="32"/>
      <c r="T1120" s="32"/>
      <c r="U1120" s="32"/>
      <c r="V1120" s="32"/>
      <c r="W1120" s="32"/>
      <c r="X1120" s="32"/>
      <c r="Y1120" s="32"/>
      <c r="Z1120" s="32"/>
      <c r="AA1120" s="32"/>
      <c r="AB1120" s="32"/>
      <c r="AC1120" s="32"/>
    </row>
    <row r="1121" spans="1:29" ht="12" customHeight="1">
      <c r="A1121" s="32"/>
      <c r="B1121" s="32"/>
      <c r="C1121" s="32"/>
      <c r="D1121" s="32"/>
      <c r="E1121" s="32"/>
      <c r="F1121" s="32"/>
      <c r="G1121" s="32"/>
      <c r="H1121" s="32"/>
      <c r="I1121" s="32"/>
      <c r="J1121" s="32"/>
      <c r="K1121" s="32"/>
      <c r="L1121" s="32"/>
      <c r="M1121" s="32"/>
      <c r="N1121" s="32"/>
      <c r="O1121" s="32"/>
      <c r="P1121" s="32"/>
      <c r="Q1121" s="32"/>
      <c r="R1121" s="32"/>
      <c r="S1121" s="32"/>
      <c r="T1121" s="32"/>
      <c r="U1121" s="32"/>
      <c r="V1121" s="32"/>
      <c r="W1121" s="32"/>
      <c r="X1121" s="32"/>
      <c r="Y1121" s="32"/>
      <c r="Z1121" s="32"/>
      <c r="AA1121" s="32"/>
      <c r="AB1121" s="32"/>
      <c r="AC1121" s="32"/>
    </row>
    <row r="1122" spans="1:29" ht="12" customHeight="1">
      <c r="A1122" s="32"/>
      <c r="B1122" s="32"/>
      <c r="C1122" s="32"/>
      <c r="D1122" s="32"/>
      <c r="E1122" s="32"/>
      <c r="F1122" s="32"/>
      <c r="G1122" s="32"/>
      <c r="H1122" s="32"/>
      <c r="I1122" s="32"/>
      <c r="J1122" s="32"/>
      <c r="K1122" s="32"/>
      <c r="L1122" s="32"/>
      <c r="M1122" s="32"/>
      <c r="N1122" s="32"/>
      <c r="O1122" s="32"/>
      <c r="P1122" s="32"/>
      <c r="Q1122" s="32"/>
      <c r="R1122" s="32"/>
      <c r="S1122" s="32"/>
      <c r="T1122" s="32"/>
      <c r="U1122" s="32"/>
      <c r="V1122" s="32"/>
      <c r="W1122" s="32"/>
      <c r="X1122" s="32"/>
      <c r="Y1122" s="32"/>
      <c r="Z1122" s="32"/>
      <c r="AA1122" s="32"/>
      <c r="AB1122" s="32"/>
      <c r="AC1122" s="32"/>
    </row>
    <row r="1123" spans="1:29" ht="12" customHeight="1">
      <c r="A1123" s="32"/>
      <c r="B1123" s="32"/>
      <c r="C1123" s="32"/>
      <c r="D1123" s="32"/>
      <c r="E1123" s="32"/>
      <c r="F1123" s="32"/>
      <c r="G1123" s="32"/>
      <c r="H1123" s="32"/>
      <c r="I1123" s="32"/>
      <c r="J1123" s="32"/>
      <c r="K1123" s="32"/>
      <c r="L1123" s="32"/>
      <c r="M1123" s="32"/>
      <c r="N1123" s="32"/>
      <c r="O1123" s="32"/>
      <c r="P1123" s="32"/>
      <c r="Q1123" s="32"/>
      <c r="R1123" s="32"/>
      <c r="S1123" s="32"/>
      <c r="T1123" s="32"/>
      <c r="U1123" s="32"/>
      <c r="V1123" s="32"/>
      <c r="W1123" s="32"/>
      <c r="X1123" s="32"/>
      <c r="Y1123" s="32"/>
      <c r="Z1123" s="32"/>
      <c r="AA1123" s="32"/>
      <c r="AB1123" s="32"/>
      <c r="AC1123" s="32"/>
    </row>
    <row r="1124" spans="1:29" ht="12" customHeight="1">
      <c r="A1124" s="32"/>
      <c r="B1124" s="32"/>
      <c r="C1124" s="32"/>
      <c r="D1124" s="32"/>
      <c r="E1124" s="32"/>
      <c r="F1124" s="32"/>
      <c r="G1124" s="32"/>
      <c r="H1124" s="32"/>
      <c r="I1124" s="32"/>
      <c r="J1124" s="32"/>
      <c r="K1124" s="32"/>
      <c r="L1124" s="32"/>
      <c r="M1124" s="32"/>
      <c r="N1124" s="32"/>
      <c r="O1124" s="32"/>
      <c r="P1124" s="32"/>
      <c r="Q1124" s="32"/>
      <c r="R1124" s="32"/>
      <c r="S1124" s="32"/>
      <c r="T1124" s="32"/>
      <c r="U1124" s="32"/>
      <c r="V1124" s="32"/>
      <c r="W1124" s="32"/>
      <c r="X1124" s="32"/>
      <c r="Y1124" s="32"/>
      <c r="Z1124" s="32"/>
      <c r="AA1124" s="32"/>
      <c r="AB1124" s="32"/>
      <c r="AC1124" s="32"/>
    </row>
  </sheetData>
  <sheetProtection algorithmName="SHA-512" hashValue="qxXLoAoKMJPr8b4cSDEuMvB5TrmmFwurB3HFXHyT/KQny2+AALe5JbT9xSDnX0SqBDH6zabPZ8ugwWI6ilG4fA==" saltValue="ha/WMCjnEQc3NDMEY4WLTA==" spinCount="100000" sheet="1" objects="1" scenarios="1"/>
  <customSheetViews>
    <customSheetView guid="{93D694A3-6696-4923-AD26-2B395EB303DB}" scale="90" showGridLines="0" hiddenColumns="1">
      <pane ySplit="1" topLeftCell="A240" activePane="bottomLeft" state="frozen"/>
      <selection pane="bottomLeft" activeCell="B259" sqref="B259"/>
      <rowBreaks count="1" manualBreakCount="1">
        <brk id="106" man="1"/>
      </rowBreaks>
      <colBreaks count="1" manualBreakCount="1">
        <brk id="20" man="1"/>
      </colBreaks>
      <pageMargins left="0.7" right="0.7" top="0.75" bottom="0.75" header="0" footer="0"/>
      <pageSetup orientation="portrait" r:id="rId1"/>
    </customSheetView>
    <customSheetView guid="{E56CFA07-B62D-4672-9EDE-094AE1102D0C}" scale="90" showGridLines="0" hiddenColumns="1">
      <pane ySplit="1" topLeftCell="A240" activePane="bottomLeft" state="frozen"/>
      <selection pane="bottomLeft" activeCell="B259" sqref="B259"/>
      <rowBreaks count="1" manualBreakCount="1">
        <brk id="106" man="1"/>
      </rowBreaks>
      <colBreaks count="1" manualBreakCount="1">
        <brk id="20" man="1"/>
      </colBreaks>
      <pageMargins left="0.7" right="0.7" top="0.75" bottom="0.75" header="0" footer="0"/>
      <pageSetup orientation="portrait" r:id="rId2"/>
    </customSheetView>
    <customSheetView guid="{F914A013-5798-4B89-B98F-51F0CA86D906}" scale="90" showGridLines="0" hiddenColumns="1">
      <pane ySplit="1" topLeftCell="A282" activePane="bottomLeft" state="frozen"/>
      <selection pane="bottomLeft" activeCell="B78" sqref="B78"/>
      <rowBreaks count="1" manualBreakCount="1">
        <brk id="106" man="1"/>
      </rowBreaks>
      <colBreaks count="1" manualBreakCount="1">
        <brk id="20" man="1"/>
      </colBreaks>
      <pageMargins left="0.7" right="0.7" top="0.75" bottom="0.75" header="0" footer="0"/>
      <pageSetup orientation="portrait" r:id="rId3"/>
    </customSheetView>
    <customSheetView guid="{80DBB23A-788A-4876-A46F-C8CD77F4CEEC}" showGridLines="0">
      <pane ySplit="1" topLeftCell="A203" activePane="bottomLeft" state="frozen"/>
      <selection pane="bottomLeft" activeCell="A344" sqref="A344:XFD344"/>
      <rowBreaks count="1" manualBreakCount="1">
        <brk id="102" man="1"/>
      </rowBreaks>
      <colBreaks count="1" manualBreakCount="1">
        <brk id="20" man="1"/>
      </colBreaks>
      <pageMargins left="0.7" right="0.7" top="0.75" bottom="0.75" header="0" footer="0"/>
      <pageSetup orientation="portrait"/>
    </customSheetView>
    <customSheetView guid="{098C2836-98E6-4DE4-B9F1-621F79971121}" showGridLines="0" hiddenColumns="1">
      <pane ySplit="1" topLeftCell="A2" activePane="bottomLeft" state="frozen"/>
      <selection pane="bottomLeft" activeCell="A394" sqref="A394"/>
      <rowBreaks count="1" manualBreakCount="1">
        <brk id="106" man="1"/>
      </rowBreaks>
      <colBreaks count="1" manualBreakCount="1">
        <brk id="20" man="1"/>
      </colBreaks>
      <pageMargins left="0.7" right="0.7" top="0.75" bottom="0.75" header="0" footer="0"/>
      <pageSetup orientation="portrait" r:id="rId4"/>
    </customSheetView>
    <customSheetView guid="{FB8FBA87-37E8-4FC2-B783-5AECFD22DC45}" scale="90" showGridLines="0" hiddenColumns="1">
      <pane ySplit="1" topLeftCell="A9" activePane="bottomLeft" state="frozen"/>
      <selection pane="bottomLeft" activeCell="G11" sqref="G11"/>
      <rowBreaks count="1" manualBreakCount="1">
        <brk id="106" man="1"/>
      </rowBreaks>
      <colBreaks count="1" manualBreakCount="1">
        <brk id="20" man="1"/>
      </colBreaks>
      <pageMargins left="0.7" right="0.7" top="0.75" bottom="0.75" header="0" footer="0"/>
      <pageSetup orientation="portrait" r:id="rId5"/>
    </customSheetView>
  </customSheetViews>
  <mergeCells count="81">
    <mergeCell ref="B82:B83"/>
    <mergeCell ref="L82:M82"/>
    <mergeCell ref="C87:D87"/>
    <mergeCell ref="E87:F87"/>
    <mergeCell ref="J87:K87"/>
    <mergeCell ref="G82:H82"/>
    <mergeCell ref="J82:K83"/>
    <mergeCell ref="J84:K84"/>
    <mergeCell ref="J85:K85"/>
    <mergeCell ref="J86:K86"/>
    <mergeCell ref="C82:D83"/>
    <mergeCell ref="E82:F83"/>
    <mergeCell ref="E84:F84"/>
    <mergeCell ref="C85:D85"/>
    <mergeCell ref="E85:F85"/>
    <mergeCell ref="C86:D86"/>
    <mergeCell ref="E90:F90"/>
    <mergeCell ref="B92:N92"/>
    <mergeCell ref="J89:K89"/>
    <mergeCell ref="J90:K90"/>
    <mergeCell ref="C88:D88"/>
    <mergeCell ref="E88:F88"/>
    <mergeCell ref="J88:K88"/>
    <mergeCell ref="C89:D89"/>
    <mergeCell ref="E89:F89"/>
    <mergeCell ref="C90:D90"/>
    <mergeCell ref="E86:F86"/>
    <mergeCell ref="G7:J7"/>
    <mergeCell ref="K7:N7"/>
    <mergeCell ref="Q7:S7"/>
    <mergeCell ref="F16:H16"/>
    <mergeCell ref="I16:K16"/>
    <mergeCell ref="L16:N16"/>
    <mergeCell ref="C165:D165"/>
    <mergeCell ref="E165:F165"/>
    <mergeCell ref="B199:E199"/>
    <mergeCell ref="B200:E200"/>
    <mergeCell ref="C166:D166"/>
    <mergeCell ref="E166:F166"/>
    <mergeCell ref="B170:N170"/>
    <mergeCell ref="J166:K166"/>
    <mergeCell ref="C167:D167"/>
    <mergeCell ref="E167:F167"/>
    <mergeCell ref="C168:D168"/>
    <mergeCell ref="E168:F168"/>
    <mergeCell ref="J167:K167"/>
    <mergeCell ref="J168:K168"/>
    <mergeCell ref="C163:D163"/>
    <mergeCell ref="E163:F163"/>
    <mergeCell ref="J163:K163"/>
    <mergeCell ref="C164:D164"/>
    <mergeCell ref="E164:F164"/>
    <mergeCell ref="G260:J260"/>
    <mergeCell ref="K260:N260"/>
    <mergeCell ref="G188:H188"/>
    <mergeCell ref="I188:J188"/>
    <mergeCell ref="K188:L188"/>
    <mergeCell ref="M188:N188"/>
    <mergeCell ref="G225:H225"/>
    <mergeCell ref="I225:J225"/>
    <mergeCell ref="K225:L225"/>
    <mergeCell ref="M225:N225"/>
    <mergeCell ref="E162:F162"/>
    <mergeCell ref="G162:H162"/>
    <mergeCell ref="J164:K164"/>
    <mergeCell ref="J165:K165"/>
    <mergeCell ref="J160:K161"/>
    <mergeCell ref="J162:K162"/>
    <mergeCell ref="G109:H109"/>
    <mergeCell ref="I109:J109"/>
    <mergeCell ref="K109:L109"/>
    <mergeCell ref="M109:N109"/>
    <mergeCell ref="B160:B161"/>
    <mergeCell ref="C160:D161"/>
    <mergeCell ref="E160:F161"/>
    <mergeCell ref="G160:H160"/>
    <mergeCell ref="L160:M160"/>
    <mergeCell ref="G133:H133"/>
    <mergeCell ref="I133:J133"/>
    <mergeCell ref="K133:L133"/>
    <mergeCell ref="M133:N133"/>
  </mergeCells>
  <hyperlinks>
    <hyperlink ref="C11" location="'1. SOFP '!B30" display="Return to SOFP"/>
    <hyperlink ref="C13" location="'1. SOFP '!B69" display="Return to SOFP"/>
    <hyperlink ref="D113" location="'1. SOFP '!B32" display="Return to SOFP"/>
    <hyperlink ref="C192" location="'1. SOFP '!B33" display="Return to SOFP"/>
    <hyperlink ref="B314" location="'1. SOFP '!B36" display="Return to SOFP"/>
  </hyperlinks>
  <pageMargins left="0.7" right="0.7" top="0.75" bottom="0.75" header="0" footer="0"/>
  <pageSetup orientation="portrait" r:id="rId6"/>
  <rowBreaks count="1" manualBreakCount="1">
    <brk id="106" man="1"/>
  </rowBreaks>
  <colBreaks count="1" manualBreakCount="1">
    <brk id="2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E1336"/>
  <sheetViews>
    <sheetView showGridLines="0" zoomScale="80" zoomScaleNormal="80" workbookViewId="0">
      <pane ySplit="1" topLeftCell="A2" activePane="bottomLeft" state="frozen"/>
      <selection pane="bottomLeft" activeCell="A41" sqref="A41"/>
    </sheetView>
  </sheetViews>
  <sheetFormatPr defaultColWidth="14.42578125" defaultRowHeight="15" customHeight="1"/>
  <cols>
    <col min="1" max="1" width="4" customWidth="1"/>
    <col min="2" max="2" width="30.42578125" customWidth="1"/>
    <col min="3" max="3" width="1.28515625" customWidth="1"/>
    <col min="4" max="14" width="19.5703125" customWidth="1"/>
    <col min="15" max="15" width="22.42578125" hidden="1" customWidth="1"/>
    <col min="16" max="16" width="19.28515625" hidden="1" customWidth="1"/>
    <col min="17" max="17" width="9.140625" hidden="1" customWidth="1"/>
    <col min="18" max="18" width="12.42578125" hidden="1" customWidth="1"/>
    <col min="19" max="19" width="9.140625" hidden="1" customWidth="1"/>
    <col min="20" max="26" width="9.140625" customWidth="1"/>
    <col min="27" max="30" width="8.7109375" customWidth="1"/>
  </cols>
  <sheetData>
    <row r="1" spans="1:30" ht="15.75" customHeight="1">
      <c r="A1" s="28" t="s">
        <v>302</v>
      </c>
      <c r="B1" s="29"/>
      <c r="C1" s="29"/>
      <c r="D1" s="29"/>
      <c r="E1" s="29"/>
      <c r="F1" s="30"/>
      <c r="G1" s="30"/>
      <c r="H1" s="30"/>
      <c r="I1" s="30"/>
      <c r="J1" s="30"/>
      <c r="K1" s="1427"/>
      <c r="L1" s="30"/>
      <c r="M1" s="30"/>
      <c r="N1" s="30"/>
      <c r="O1" s="116" t="s">
        <v>303</v>
      </c>
      <c r="P1" s="58" t="s">
        <v>304</v>
      </c>
      <c r="Q1" s="32"/>
      <c r="R1" s="32"/>
      <c r="S1" s="32"/>
      <c r="T1" s="32"/>
      <c r="U1" s="32"/>
      <c r="V1" s="32"/>
      <c r="W1" s="32"/>
      <c r="X1" s="32"/>
      <c r="Y1" s="32"/>
      <c r="Z1" s="32"/>
      <c r="AA1" s="32"/>
      <c r="AB1" s="32"/>
      <c r="AC1" s="32"/>
      <c r="AD1" s="32"/>
    </row>
    <row r="2" spans="1:30" ht="12" customHeight="1">
      <c r="A2" s="14"/>
      <c r="B2" s="14"/>
      <c r="C2" s="14"/>
      <c r="D2" s="14"/>
      <c r="E2" s="32"/>
      <c r="F2" s="47"/>
      <c r="G2" s="47"/>
      <c r="H2" s="47"/>
      <c r="I2" s="47"/>
      <c r="J2" s="47"/>
      <c r="K2" s="1047"/>
      <c r="L2" s="47"/>
      <c r="M2" s="47"/>
      <c r="N2" s="32"/>
      <c r="O2" s="117"/>
      <c r="P2" s="32"/>
      <c r="Q2" s="32"/>
      <c r="R2" s="32"/>
      <c r="S2" s="32"/>
      <c r="T2" s="32"/>
      <c r="U2" s="32"/>
      <c r="V2" s="32"/>
      <c r="W2" s="32"/>
      <c r="X2" s="32"/>
      <c r="Y2" s="32"/>
      <c r="Z2" s="32"/>
      <c r="AA2" s="32"/>
      <c r="AB2" s="32"/>
      <c r="AC2" s="32"/>
      <c r="AD2" s="32"/>
    </row>
    <row r="3" spans="1:30" ht="15.75" thickBot="1">
      <c r="A3" s="622"/>
      <c r="B3" s="622"/>
      <c r="C3" s="622"/>
      <c r="D3" s="622"/>
      <c r="E3" s="452"/>
      <c r="F3" s="1047"/>
      <c r="G3" s="1047"/>
      <c r="H3" s="1047"/>
      <c r="I3" s="12" t="s">
        <v>195</v>
      </c>
      <c r="J3" s="35"/>
      <c r="K3" s="35"/>
      <c r="L3" s="1047"/>
      <c r="M3" s="1047"/>
      <c r="N3" s="452"/>
      <c r="O3" s="623"/>
      <c r="P3" s="452"/>
      <c r="Q3" s="452"/>
      <c r="R3" s="452"/>
      <c r="S3" s="452"/>
      <c r="T3" s="452"/>
      <c r="U3" s="452"/>
      <c r="V3" s="452"/>
      <c r="W3" s="452"/>
      <c r="X3" s="452"/>
      <c r="Y3" s="452"/>
      <c r="Z3" s="452"/>
      <c r="AA3" s="452"/>
      <c r="AB3" s="452"/>
      <c r="AC3" s="452"/>
      <c r="AD3" s="452"/>
    </row>
    <row r="4" spans="1:30" ht="15.75" thickBot="1">
      <c r="A4" s="622"/>
      <c r="B4" s="622"/>
      <c r="C4" s="622"/>
      <c r="D4" s="622"/>
      <c r="E4" s="452"/>
      <c r="F4" s="1047"/>
      <c r="G4" s="1047"/>
      <c r="H4" s="1047"/>
      <c r="I4" s="37" t="s">
        <v>305</v>
      </c>
      <c r="J4" s="632"/>
      <c r="K4" s="1946"/>
      <c r="L4" s="1047"/>
      <c r="M4" s="1047"/>
      <c r="N4" s="452"/>
      <c r="O4" s="623"/>
      <c r="P4" s="452"/>
      <c r="Q4" s="452"/>
      <c r="R4" s="452"/>
      <c r="S4" s="452"/>
      <c r="T4" s="452"/>
      <c r="U4" s="452"/>
      <c r="V4" s="452"/>
      <c r="W4" s="452"/>
      <c r="X4" s="452"/>
      <c r="Y4" s="452"/>
      <c r="Z4" s="452"/>
      <c r="AA4" s="452"/>
      <c r="AB4" s="452"/>
      <c r="AC4" s="452"/>
      <c r="AD4" s="452"/>
    </row>
    <row r="5" spans="1:30" ht="12" customHeight="1">
      <c r="A5" s="622"/>
      <c r="B5" s="622"/>
      <c r="C5" s="622"/>
      <c r="D5" s="622"/>
      <c r="E5" s="452"/>
      <c r="F5" s="1047"/>
      <c r="G5" s="1047"/>
      <c r="H5" s="1047"/>
      <c r="I5" s="1047"/>
      <c r="J5" s="1047"/>
      <c r="K5" s="1047"/>
      <c r="L5" s="1047"/>
      <c r="M5" s="1047"/>
      <c r="N5" s="452"/>
      <c r="O5" s="623"/>
      <c r="P5" s="452"/>
      <c r="Q5" s="452"/>
      <c r="R5" s="452"/>
      <c r="S5" s="452"/>
      <c r="T5" s="452"/>
      <c r="U5" s="452"/>
      <c r="V5" s="452"/>
      <c r="W5" s="452"/>
      <c r="X5" s="452"/>
      <c r="Y5" s="452"/>
      <c r="Z5" s="452"/>
      <c r="AA5" s="452"/>
      <c r="AB5" s="452"/>
      <c r="AC5" s="452"/>
      <c r="AD5" s="452"/>
    </row>
    <row r="6" spans="1:30" ht="12" customHeight="1">
      <c r="A6" s="622"/>
      <c r="B6" s="622"/>
      <c r="C6" s="622"/>
      <c r="D6" s="622"/>
      <c r="E6" s="452"/>
      <c r="F6" s="1047"/>
      <c r="G6" s="1047"/>
      <c r="H6" s="1047"/>
      <c r="I6" s="1047"/>
      <c r="J6" s="1047"/>
      <c r="K6" s="1047"/>
      <c r="L6" s="1047"/>
      <c r="M6" s="1047"/>
      <c r="N6" s="452"/>
      <c r="O6" s="623"/>
      <c r="P6" s="452"/>
      <c r="Q6" s="452"/>
      <c r="R6" s="452"/>
      <c r="S6" s="452"/>
      <c r="T6" s="452"/>
      <c r="U6" s="452"/>
      <c r="V6" s="452"/>
      <c r="W6" s="452"/>
      <c r="X6" s="452"/>
      <c r="Y6" s="452"/>
      <c r="Z6" s="452"/>
      <c r="AA6" s="452"/>
      <c r="AB6" s="452"/>
      <c r="AC6" s="452"/>
      <c r="AD6" s="452"/>
    </row>
    <row r="7" spans="1:30" ht="12" customHeight="1">
      <c r="A7" s="10" t="s">
        <v>38</v>
      </c>
      <c r="B7" s="8" t="s">
        <v>39</v>
      </c>
      <c r="C7" s="8"/>
      <c r="D7" s="8"/>
      <c r="E7" s="32"/>
      <c r="F7" s="32"/>
      <c r="G7" s="32"/>
      <c r="H7" s="32"/>
      <c r="I7" s="32"/>
      <c r="J7" s="32"/>
      <c r="K7" s="452"/>
      <c r="L7" s="32"/>
      <c r="M7" s="32"/>
      <c r="N7" s="32"/>
      <c r="O7" s="117"/>
      <c r="P7" s="32"/>
      <c r="Q7" s="32" t="s">
        <v>721</v>
      </c>
      <c r="R7" s="32"/>
      <c r="S7" s="32"/>
      <c r="T7" s="32"/>
      <c r="U7" s="32"/>
      <c r="V7" s="32"/>
      <c r="W7" s="32"/>
      <c r="X7" s="32"/>
      <c r="Y7" s="32"/>
      <c r="Z7" s="32"/>
      <c r="AA7" s="32"/>
      <c r="AB7" s="32"/>
      <c r="AC7" s="32"/>
      <c r="AD7" s="32"/>
    </row>
    <row r="8" spans="1:30" ht="36" customHeight="1">
      <c r="A8" s="14"/>
      <c r="B8" s="433"/>
      <c r="C8" s="433"/>
      <c r="D8" s="2491" t="s">
        <v>265</v>
      </c>
      <c r="E8" s="2491"/>
      <c r="F8" s="2491"/>
      <c r="G8" s="2491" t="s">
        <v>267</v>
      </c>
      <c r="H8" s="2491"/>
      <c r="I8" s="2494" t="s">
        <v>131</v>
      </c>
      <c r="J8" s="2494"/>
      <c r="K8" s="2494"/>
      <c r="L8" s="434" t="s">
        <v>272</v>
      </c>
      <c r="M8" s="434" t="s">
        <v>722</v>
      </c>
      <c r="N8" s="435" t="s">
        <v>198</v>
      </c>
      <c r="O8" s="116" t="s">
        <v>723</v>
      </c>
      <c r="P8" s="58"/>
      <c r="Q8" s="32" t="s">
        <v>724</v>
      </c>
      <c r="R8" s="32"/>
      <c r="S8" s="32"/>
      <c r="T8" s="32"/>
      <c r="U8" s="32"/>
      <c r="V8" s="32"/>
      <c r="W8" s="32"/>
      <c r="X8" s="32"/>
      <c r="Y8" s="32"/>
      <c r="Z8" s="32"/>
      <c r="AA8" s="32"/>
      <c r="AB8" s="32"/>
      <c r="AC8" s="32"/>
      <c r="AD8" s="32"/>
    </row>
    <row r="9" spans="1:30" ht="36" customHeight="1">
      <c r="A9" s="14"/>
      <c r="C9" s="433"/>
      <c r="D9" s="436" t="s">
        <v>725</v>
      </c>
      <c r="E9" s="436" t="s">
        <v>726</v>
      </c>
      <c r="F9" s="436" t="s">
        <v>266</v>
      </c>
      <c r="G9" s="437" t="s">
        <v>268</v>
      </c>
      <c r="H9" s="437" t="s">
        <v>269</v>
      </c>
      <c r="I9" s="437" t="s">
        <v>271</v>
      </c>
      <c r="J9" s="437" t="s">
        <v>270</v>
      </c>
      <c r="K9" s="1947" t="s">
        <v>3262</v>
      </c>
      <c r="L9" s="437" t="s">
        <v>727</v>
      </c>
      <c r="M9" s="437"/>
      <c r="N9" s="437"/>
      <c r="O9" s="96" t="s">
        <v>728</v>
      </c>
      <c r="P9" s="32"/>
      <c r="Q9" s="32"/>
      <c r="R9" s="32"/>
      <c r="S9" s="32"/>
      <c r="T9" s="32"/>
      <c r="U9" s="32"/>
      <c r="V9" s="32"/>
      <c r="W9" s="32"/>
      <c r="X9" s="32"/>
      <c r="Y9" s="32"/>
      <c r="Z9" s="32"/>
      <c r="AA9" s="32"/>
      <c r="AB9" s="32"/>
      <c r="AC9" s="32"/>
      <c r="AD9" s="32"/>
    </row>
    <row r="10" spans="1:30" ht="12" customHeight="1">
      <c r="A10" s="14"/>
      <c r="B10" s="438"/>
      <c r="C10" s="438"/>
      <c r="D10" s="439" t="s">
        <v>111</v>
      </c>
      <c r="E10" s="439" t="s">
        <v>111</v>
      </c>
      <c r="F10" s="439" t="s">
        <v>111</v>
      </c>
      <c r="G10" s="439" t="s">
        <v>111</v>
      </c>
      <c r="H10" s="439" t="s">
        <v>111</v>
      </c>
      <c r="I10" s="439" t="s">
        <v>111</v>
      </c>
      <c r="J10" s="439" t="s">
        <v>111</v>
      </c>
      <c r="K10" s="439" t="s">
        <v>111</v>
      </c>
      <c r="L10" s="439" t="s">
        <v>111</v>
      </c>
      <c r="M10" s="439" t="s">
        <v>111</v>
      </c>
      <c r="N10" s="440" t="s">
        <v>111</v>
      </c>
      <c r="O10" s="119"/>
      <c r="P10" s="65"/>
      <c r="Q10" s="32"/>
      <c r="R10" s="32"/>
      <c r="S10" s="32"/>
      <c r="T10" s="32"/>
      <c r="U10" s="32"/>
      <c r="V10" s="32"/>
      <c r="W10" s="32"/>
      <c r="X10" s="32"/>
      <c r="Y10" s="32"/>
      <c r="Z10" s="32"/>
      <c r="AA10" s="32"/>
      <c r="AB10" s="32"/>
      <c r="AC10" s="32"/>
      <c r="AD10" s="32"/>
    </row>
    <row r="11" spans="1:30" ht="12" customHeight="1">
      <c r="A11" s="14"/>
      <c r="B11" s="441" t="s">
        <v>729</v>
      </c>
      <c r="C11" s="441"/>
      <c r="D11" s="441"/>
      <c r="E11" s="442"/>
      <c r="F11" s="442"/>
      <c r="G11" s="442"/>
      <c r="H11" s="442"/>
      <c r="I11" s="442"/>
      <c r="J11" s="442"/>
      <c r="K11" s="1948"/>
      <c r="L11" s="442"/>
      <c r="M11" s="442"/>
      <c r="N11" s="121"/>
      <c r="O11" s="117"/>
      <c r="P11" s="32"/>
      <c r="Q11" s="32"/>
      <c r="R11" s="32"/>
      <c r="S11" s="32"/>
      <c r="T11" s="32"/>
      <c r="U11" s="32"/>
      <c r="V11" s="32"/>
      <c r="W11" s="32"/>
      <c r="X11" s="32"/>
      <c r="Y11" s="32"/>
      <c r="Z11" s="32"/>
      <c r="AA11" s="32"/>
      <c r="AB11" s="32"/>
      <c r="AC11" s="32"/>
      <c r="AD11" s="32"/>
    </row>
    <row r="12" spans="1:30" s="3" customFormat="1" ht="12" hidden="1" customHeight="1">
      <c r="A12" s="14"/>
      <c r="B12" s="441" t="s">
        <v>1785</v>
      </c>
      <c r="C12" s="441"/>
      <c r="D12" s="933"/>
      <c r="E12" s="933"/>
      <c r="F12" s="933"/>
      <c r="G12" s="933"/>
      <c r="H12" s="933"/>
      <c r="I12" s="933"/>
      <c r="J12" s="933"/>
      <c r="K12" s="1038"/>
      <c r="L12" s="933"/>
      <c r="M12" s="933"/>
      <c r="N12" s="901">
        <f t="shared" ref="N12:N23" si="0">SUM(D12:M12)</f>
        <v>0</v>
      </c>
      <c r="O12" s="182"/>
      <c r="P12" s="14"/>
      <c r="Q12" s="14"/>
      <c r="R12" s="14"/>
      <c r="S12" s="14"/>
      <c r="T12" s="14"/>
      <c r="U12" s="14"/>
      <c r="V12" s="14"/>
      <c r="W12" s="14"/>
      <c r="X12" s="14"/>
      <c r="Y12" s="14"/>
      <c r="Z12" s="14"/>
      <c r="AA12" s="14"/>
      <c r="AB12" s="14"/>
      <c r="AC12" s="14"/>
      <c r="AD12" s="14"/>
    </row>
    <row r="13" spans="1:30" ht="12" hidden="1" customHeight="1">
      <c r="A13" s="14"/>
      <c r="B13" s="438" t="s">
        <v>516</v>
      </c>
      <c r="C13" s="438"/>
      <c r="D13" s="933"/>
      <c r="E13" s="933"/>
      <c r="F13" s="933"/>
      <c r="G13" s="933"/>
      <c r="H13" s="933"/>
      <c r="I13" s="933"/>
      <c r="J13" s="933"/>
      <c r="K13" s="1038"/>
      <c r="L13" s="933"/>
      <c r="M13" s="933"/>
      <c r="N13" s="901">
        <f t="shared" si="0"/>
        <v>0</v>
      </c>
      <c r="O13" s="117"/>
      <c r="P13" s="32"/>
      <c r="Q13" s="32"/>
      <c r="R13" s="32"/>
      <c r="S13" s="32"/>
      <c r="T13" s="32"/>
      <c r="U13" s="32"/>
      <c r="V13" s="32"/>
      <c r="W13" s="32"/>
      <c r="X13" s="32"/>
      <c r="Y13" s="32"/>
      <c r="Z13" s="32"/>
      <c r="AA13" s="32"/>
      <c r="AB13" s="32"/>
      <c r="AC13" s="32"/>
      <c r="AD13" s="32"/>
    </row>
    <row r="14" spans="1:30" ht="12" hidden="1" customHeight="1">
      <c r="A14" s="14"/>
      <c r="B14" s="438" t="s">
        <v>730</v>
      </c>
      <c r="C14" s="438"/>
      <c r="D14" s="933"/>
      <c r="E14" s="933"/>
      <c r="F14" s="933"/>
      <c r="G14" s="933"/>
      <c r="H14" s="933"/>
      <c r="I14" s="933"/>
      <c r="J14" s="933"/>
      <c r="K14" s="1038"/>
      <c r="L14" s="933"/>
      <c r="M14" s="933"/>
      <c r="N14" s="901">
        <f t="shared" si="0"/>
        <v>0</v>
      </c>
      <c r="O14" s="117"/>
      <c r="P14" s="32"/>
      <c r="Q14" s="32"/>
      <c r="R14" s="32"/>
      <c r="S14" s="32"/>
      <c r="T14" s="32"/>
      <c r="U14" s="32"/>
      <c r="V14" s="32"/>
      <c r="W14" s="32"/>
      <c r="X14" s="32"/>
      <c r="Y14" s="32"/>
      <c r="Z14" s="32"/>
      <c r="AA14" s="32"/>
      <c r="AB14" s="32"/>
      <c r="AC14" s="32"/>
      <c r="AD14" s="32"/>
    </row>
    <row r="15" spans="1:30" ht="12" hidden="1" customHeight="1">
      <c r="A15" s="14"/>
      <c r="B15" s="438" t="s">
        <v>517</v>
      </c>
      <c r="C15" s="438"/>
      <c r="D15" s="933"/>
      <c r="E15" s="933"/>
      <c r="F15" s="933"/>
      <c r="G15" s="933"/>
      <c r="H15" s="933"/>
      <c r="I15" s="933"/>
      <c r="J15" s="933"/>
      <c r="K15" s="1038"/>
      <c r="L15" s="933"/>
      <c r="M15" s="933"/>
      <c r="N15" s="901">
        <f t="shared" si="0"/>
        <v>0</v>
      </c>
      <c r="O15" s="117"/>
      <c r="P15" s="32"/>
      <c r="Q15" s="32"/>
      <c r="R15" s="32"/>
      <c r="S15" s="32"/>
      <c r="T15" s="32"/>
      <c r="U15" s="32"/>
      <c r="V15" s="32"/>
      <c r="W15" s="32"/>
      <c r="X15" s="32"/>
      <c r="Y15" s="32"/>
      <c r="Z15" s="32"/>
      <c r="AA15" s="32"/>
      <c r="AB15" s="32"/>
      <c r="AC15" s="32"/>
      <c r="AD15" s="32"/>
    </row>
    <row r="16" spans="1:30" ht="21" hidden="1" customHeight="1">
      <c r="A16" s="14"/>
      <c r="B16" s="442" t="s">
        <v>732</v>
      </c>
      <c r="C16" s="438"/>
      <c r="D16" s="933"/>
      <c r="E16" s="933"/>
      <c r="F16" s="933"/>
      <c r="G16" s="933"/>
      <c r="H16" s="933"/>
      <c r="I16" s="933"/>
      <c r="J16" s="933"/>
      <c r="K16" s="1038"/>
      <c r="L16" s="933"/>
      <c r="M16" s="933"/>
      <c r="N16" s="901">
        <f t="shared" si="0"/>
        <v>0</v>
      </c>
      <c r="O16" s="117"/>
      <c r="P16" s="32"/>
      <c r="Q16" s="32" t="s">
        <v>733</v>
      </c>
      <c r="R16" s="32"/>
      <c r="S16" s="32"/>
      <c r="T16" s="32"/>
      <c r="U16" s="32"/>
      <c r="V16" s="32"/>
      <c r="W16" s="32"/>
      <c r="X16" s="32"/>
      <c r="Y16" s="32"/>
      <c r="Z16" s="32"/>
      <c r="AA16" s="32"/>
      <c r="AB16" s="32"/>
      <c r="AC16" s="32"/>
      <c r="AD16" s="32"/>
    </row>
    <row r="17" spans="1:30" ht="12" hidden="1" customHeight="1">
      <c r="A17" s="14"/>
      <c r="B17" s="728" t="s">
        <v>734</v>
      </c>
      <c r="C17" s="438"/>
      <c r="D17" s="933"/>
      <c r="E17" s="933"/>
      <c r="F17" s="933"/>
      <c r="G17" s="933"/>
      <c r="H17" s="933"/>
      <c r="I17" s="933"/>
      <c r="J17" s="933"/>
      <c r="K17" s="1038"/>
      <c r="L17" s="933"/>
      <c r="M17" s="933"/>
      <c r="N17" s="901">
        <f t="shared" si="0"/>
        <v>0</v>
      </c>
      <c r="O17" s="117"/>
      <c r="P17" s="32"/>
      <c r="Q17" s="32"/>
      <c r="R17" s="32"/>
      <c r="S17" s="32"/>
      <c r="T17" s="32"/>
      <c r="U17" s="32"/>
      <c r="V17" s="32"/>
      <c r="W17" s="32"/>
      <c r="X17" s="32"/>
      <c r="Y17" s="32"/>
      <c r="Z17" s="32"/>
      <c r="AA17" s="32"/>
      <c r="AB17" s="32"/>
      <c r="AC17" s="32"/>
      <c r="AD17" s="32"/>
    </row>
    <row r="18" spans="1:30" ht="12" hidden="1" customHeight="1">
      <c r="A18" s="14"/>
      <c r="B18" s="438" t="s">
        <v>735</v>
      </c>
      <c r="C18" s="438"/>
      <c r="D18" s="933"/>
      <c r="E18" s="933"/>
      <c r="F18" s="933"/>
      <c r="G18" s="933"/>
      <c r="H18" s="933"/>
      <c r="I18" s="933"/>
      <c r="J18" s="933"/>
      <c r="K18" s="1038"/>
      <c r="L18" s="933"/>
      <c r="M18" s="933"/>
      <c r="N18" s="901">
        <f t="shared" si="0"/>
        <v>0</v>
      </c>
      <c r="O18" s="117"/>
      <c r="P18" s="32"/>
      <c r="Q18" s="32"/>
      <c r="R18" s="32"/>
      <c r="S18" s="32"/>
      <c r="T18" s="32"/>
      <c r="U18" s="32"/>
      <c r="V18" s="32"/>
      <c r="W18" s="32"/>
      <c r="X18" s="32"/>
      <c r="Y18" s="32"/>
      <c r="Z18" s="32"/>
      <c r="AA18" s="32"/>
      <c r="AB18" s="32"/>
      <c r="AC18" s="32"/>
      <c r="AD18" s="32"/>
    </row>
    <row r="19" spans="1:30" ht="12" hidden="1" customHeight="1">
      <c r="A19" s="14"/>
      <c r="B19" s="438" t="s">
        <v>736</v>
      </c>
      <c r="C19" s="438"/>
      <c r="D19" s="933"/>
      <c r="E19" s="933"/>
      <c r="F19" s="933"/>
      <c r="G19" s="933"/>
      <c r="H19" s="933"/>
      <c r="I19" s="933"/>
      <c r="J19" s="933"/>
      <c r="K19" s="1038"/>
      <c r="L19" s="933"/>
      <c r="M19" s="933"/>
      <c r="N19" s="901">
        <f t="shared" si="0"/>
        <v>0</v>
      </c>
      <c r="O19" s="117"/>
      <c r="P19" s="32"/>
      <c r="Q19" s="32" t="s">
        <v>737</v>
      </c>
      <c r="R19" s="32"/>
      <c r="S19" s="32"/>
      <c r="T19" s="32"/>
      <c r="U19" s="32"/>
      <c r="V19" s="32"/>
      <c r="W19" s="32"/>
      <c r="X19" s="32"/>
      <c r="Y19" s="32"/>
      <c r="Z19" s="32"/>
      <c r="AA19" s="32"/>
      <c r="AB19" s="32"/>
      <c r="AC19" s="32"/>
      <c r="AD19" s="32"/>
    </row>
    <row r="20" spans="1:30" ht="12" hidden="1" customHeight="1">
      <c r="A20" s="14"/>
      <c r="B20" s="438" t="s">
        <v>738</v>
      </c>
      <c r="C20" s="438"/>
      <c r="D20" s="933"/>
      <c r="E20" s="933"/>
      <c r="F20" s="933"/>
      <c r="G20" s="933"/>
      <c r="H20" s="933"/>
      <c r="I20" s="933"/>
      <c r="J20" s="933"/>
      <c r="K20" s="1038"/>
      <c r="L20" s="933"/>
      <c r="M20" s="933"/>
      <c r="N20" s="901">
        <f t="shared" si="0"/>
        <v>0</v>
      </c>
      <c r="O20" s="117"/>
      <c r="P20" s="32"/>
      <c r="Q20" s="32"/>
      <c r="R20" s="32"/>
      <c r="S20" s="32"/>
      <c r="T20" s="32"/>
      <c r="U20" s="32"/>
      <c r="V20" s="32"/>
      <c r="W20" s="32"/>
      <c r="X20" s="32"/>
      <c r="Y20" s="32"/>
      <c r="Z20" s="32"/>
      <c r="AA20" s="32"/>
      <c r="AB20" s="32"/>
      <c r="AC20" s="32"/>
      <c r="AD20" s="32"/>
    </row>
    <row r="21" spans="1:30" ht="12" hidden="1" customHeight="1">
      <c r="A21" s="14"/>
      <c r="B21" s="438" t="s">
        <v>739</v>
      </c>
      <c r="C21" s="438"/>
      <c r="D21" s="933"/>
      <c r="E21" s="933"/>
      <c r="F21" s="933"/>
      <c r="G21" s="933"/>
      <c r="H21" s="933"/>
      <c r="I21" s="933"/>
      <c r="J21" s="933"/>
      <c r="K21" s="1038"/>
      <c r="L21" s="933"/>
      <c r="M21" s="933"/>
      <c r="N21" s="901">
        <f t="shared" si="0"/>
        <v>0</v>
      </c>
      <c r="O21" s="117"/>
      <c r="P21" s="32"/>
      <c r="Q21" s="32" t="s">
        <v>740</v>
      </c>
      <c r="R21" s="32"/>
      <c r="S21" s="32"/>
      <c r="T21" s="32"/>
      <c r="U21" s="32"/>
      <c r="V21" s="32"/>
      <c r="W21" s="32"/>
      <c r="X21" s="32"/>
      <c r="Y21" s="32"/>
      <c r="Z21" s="32"/>
      <c r="AA21" s="32"/>
      <c r="AB21" s="32"/>
      <c r="AC21" s="32"/>
      <c r="AD21" s="32"/>
    </row>
    <row r="22" spans="1:30" ht="12" hidden="1" customHeight="1">
      <c r="A22" s="14"/>
      <c r="B22" s="438" t="s">
        <v>318</v>
      </c>
      <c r="C22" s="438"/>
      <c r="D22" s="933"/>
      <c r="E22" s="933"/>
      <c r="F22" s="933"/>
      <c r="G22" s="933"/>
      <c r="H22" s="933"/>
      <c r="I22" s="933"/>
      <c r="J22" s="933"/>
      <c r="K22" s="1038"/>
      <c r="L22" s="933"/>
      <c r="M22" s="933"/>
      <c r="N22" s="901">
        <f t="shared" si="0"/>
        <v>0</v>
      </c>
      <c r="O22" s="117"/>
      <c r="P22" s="32"/>
      <c r="Q22" s="32" t="s">
        <v>741</v>
      </c>
      <c r="R22" s="32"/>
      <c r="S22" s="32"/>
      <c r="T22" s="32"/>
      <c r="U22" s="32"/>
      <c r="V22" s="32"/>
      <c r="W22" s="32"/>
      <c r="X22" s="32"/>
      <c r="Y22" s="32"/>
      <c r="Z22" s="32"/>
      <c r="AA22" s="32"/>
      <c r="AB22" s="32"/>
      <c r="AC22" s="32"/>
      <c r="AD22" s="32"/>
    </row>
    <row r="23" spans="1:30" ht="12" hidden="1" customHeight="1">
      <c r="A23" s="14"/>
      <c r="B23" s="438" t="s">
        <v>742</v>
      </c>
      <c r="C23" s="438"/>
      <c r="D23" s="976"/>
      <c r="E23" s="976"/>
      <c r="F23" s="976"/>
      <c r="G23" s="976"/>
      <c r="H23" s="976"/>
      <c r="I23" s="976"/>
      <c r="J23" s="976"/>
      <c r="K23" s="1949"/>
      <c r="L23" s="976"/>
      <c r="M23" s="976"/>
      <c r="N23" s="977">
        <f t="shared" si="0"/>
        <v>0</v>
      </c>
      <c r="O23" s="443"/>
      <c r="P23" s="65"/>
      <c r="Q23" s="32"/>
      <c r="R23" s="32"/>
      <c r="S23" s="32"/>
      <c r="T23" s="32"/>
      <c r="U23" s="32"/>
      <c r="V23" s="32"/>
      <c r="W23" s="32"/>
      <c r="X23" s="32"/>
      <c r="Y23" s="32"/>
      <c r="Z23" s="32"/>
      <c r="AA23" s="32"/>
      <c r="AB23" s="32"/>
      <c r="AC23" s="32"/>
      <c r="AD23" s="32"/>
    </row>
    <row r="24" spans="1:30" s="3" customFormat="1" ht="24" hidden="1" customHeight="1">
      <c r="A24" s="14"/>
      <c r="B24" s="444" t="s">
        <v>2916</v>
      </c>
      <c r="C24" s="444"/>
      <c r="D24" s="978">
        <f t="shared" ref="D24:M24" si="1">SUM(D12:D23)</f>
        <v>0</v>
      </c>
      <c r="E24" s="978">
        <f>SUM(E12:E23)</f>
        <v>0</v>
      </c>
      <c r="F24" s="978">
        <f t="shared" si="1"/>
        <v>0</v>
      </c>
      <c r="G24" s="978">
        <f t="shared" si="1"/>
        <v>0</v>
      </c>
      <c r="H24" s="978">
        <f t="shared" si="1"/>
        <v>0</v>
      </c>
      <c r="I24" s="978">
        <f t="shared" si="1"/>
        <v>0</v>
      </c>
      <c r="J24" s="978">
        <f>SUM(J12:J23)</f>
        <v>0</v>
      </c>
      <c r="K24" s="1950"/>
      <c r="L24" s="978">
        <f t="shared" si="1"/>
        <v>0</v>
      </c>
      <c r="M24" s="978">
        <f t="shared" si="1"/>
        <v>0</v>
      </c>
      <c r="N24" s="978">
        <f>SUM(N12:N23)</f>
        <v>0</v>
      </c>
      <c r="O24" s="300" t="s">
        <v>743</v>
      </c>
      <c r="P24" s="427"/>
      <c r="Q24" s="14"/>
      <c r="R24" s="14"/>
      <c r="S24" s="14"/>
      <c r="T24" s="14"/>
      <c r="U24" s="14"/>
      <c r="V24" s="14"/>
      <c r="W24" s="14"/>
      <c r="X24" s="14"/>
      <c r="Y24" s="14"/>
      <c r="Z24" s="14"/>
      <c r="AA24" s="14"/>
      <c r="AB24" s="14"/>
      <c r="AC24" s="14"/>
      <c r="AD24" s="14"/>
    </row>
    <row r="25" spans="1:30" hidden="1">
      <c r="A25" s="14"/>
      <c r="B25" s="445" t="s">
        <v>308</v>
      </c>
      <c r="C25" s="438"/>
      <c r="D25" s="979"/>
      <c r="E25" s="979"/>
      <c r="F25" s="979"/>
      <c r="G25" s="979"/>
      <c r="H25" s="979"/>
      <c r="I25" s="979"/>
      <c r="J25" s="979"/>
      <c r="K25" s="1951"/>
      <c r="L25" s="979"/>
      <c r="M25" s="979"/>
      <c r="N25" s="901">
        <f>SUM(D25:M25)</f>
        <v>0</v>
      </c>
      <c r="O25" s="117"/>
      <c r="P25" s="32"/>
      <c r="Q25" s="32"/>
      <c r="R25" s="32"/>
      <c r="S25" s="32"/>
      <c r="T25" s="32"/>
      <c r="U25" s="32"/>
      <c r="V25" s="32"/>
      <c r="W25" s="32"/>
      <c r="X25" s="32"/>
      <c r="Y25" s="32"/>
      <c r="Z25" s="32"/>
      <c r="AA25" s="32"/>
      <c r="AB25" s="32"/>
      <c r="AC25" s="32"/>
      <c r="AD25" s="32"/>
    </row>
    <row r="26" spans="1:30" hidden="1">
      <c r="A26" s="14"/>
      <c r="B26" s="445" t="s">
        <v>109</v>
      </c>
      <c r="C26" s="438"/>
      <c r="D26" s="980">
        <f t="shared" ref="D26:M26" si="2">SUM(D24:D25)</f>
        <v>0</v>
      </c>
      <c r="E26" s="980">
        <f t="shared" si="2"/>
        <v>0</v>
      </c>
      <c r="F26" s="980">
        <f t="shared" si="2"/>
        <v>0</v>
      </c>
      <c r="G26" s="980">
        <f t="shared" si="2"/>
        <v>0</v>
      </c>
      <c r="H26" s="980">
        <f t="shared" si="2"/>
        <v>0</v>
      </c>
      <c r="I26" s="980">
        <f>SUM(I24:I25)</f>
        <v>0</v>
      </c>
      <c r="J26" s="980">
        <f t="shared" si="2"/>
        <v>0</v>
      </c>
      <c r="K26" s="1952"/>
      <c r="L26" s="980">
        <f t="shared" si="2"/>
        <v>0</v>
      </c>
      <c r="M26" s="980">
        <f t="shared" si="2"/>
        <v>0</v>
      </c>
      <c r="N26" s="981">
        <f>SUM(N24:N25)</f>
        <v>0</v>
      </c>
      <c r="O26" s="125"/>
      <c r="P26" s="71"/>
      <c r="Q26" s="32"/>
      <c r="R26" s="32"/>
      <c r="S26" s="32"/>
      <c r="T26" s="32"/>
      <c r="U26" s="32"/>
      <c r="V26" s="32"/>
      <c r="W26" s="32"/>
      <c r="X26" s="32"/>
      <c r="Y26" s="32"/>
      <c r="Z26" s="32"/>
      <c r="AA26" s="32"/>
      <c r="AB26" s="32"/>
      <c r="AC26" s="32"/>
      <c r="AD26" s="32"/>
    </row>
    <row r="27" spans="1:30" ht="15.75" hidden="1" customHeight="1">
      <c r="A27" s="14"/>
      <c r="B27" s="445" t="s">
        <v>486</v>
      </c>
      <c r="C27" s="438"/>
      <c r="D27" s="979"/>
      <c r="E27" s="979"/>
      <c r="F27" s="979"/>
      <c r="G27" s="979"/>
      <c r="H27" s="979"/>
      <c r="I27" s="979"/>
      <c r="J27" s="979"/>
      <c r="K27" s="1951"/>
      <c r="L27" s="979"/>
      <c r="M27" s="979"/>
      <c r="N27" s="901">
        <f t="shared" ref="N27:N40" si="3">SUM(D27:M27)</f>
        <v>0</v>
      </c>
      <c r="O27" s="117"/>
      <c r="P27" s="32"/>
      <c r="Q27" s="32"/>
      <c r="R27" s="32"/>
      <c r="S27" s="32"/>
      <c r="T27" s="32"/>
      <c r="U27" s="32"/>
      <c r="V27" s="32"/>
      <c r="W27" s="32"/>
      <c r="X27" s="32"/>
      <c r="Y27" s="32"/>
      <c r="Z27" s="32"/>
      <c r="AA27" s="32"/>
      <c r="AB27" s="32"/>
      <c r="AC27" s="32"/>
      <c r="AD27" s="32"/>
    </row>
    <row r="28" spans="1:30" ht="15.75" hidden="1" customHeight="1">
      <c r="A28" s="1085"/>
      <c r="B28" s="1086"/>
      <c r="C28" s="1087"/>
      <c r="D28" s="1088"/>
      <c r="E28" s="1088"/>
      <c r="F28" s="1088"/>
      <c r="G28" s="1088"/>
      <c r="H28" s="1088"/>
      <c r="I28" s="1088"/>
      <c r="J28" s="1088"/>
      <c r="K28" s="1088"/>
      <c r="L28" s="1088"/>
      <c r="M28" s="1088"/>
      <c r="N28" s="1089"/>
      <c r="O28" s="837"/>
      <c r="P28" s="834"/>
      <c r="Q28" s="834"/>
      <c r="R28" s="834"/>
      <c r="S28" s="834"/>
      <c r="T28" s="834"/>
      <c r="U28" s="834"/>
      <c r="V28" s="834"/>
      <c r="W28" s="834"/>
      <c r="X28" s="834"/>
      <c r="Y28" s="834"/>
      <c r="Z28" s="834"/>
      <c r="AA28" s="834"/>
      <c r="AB28" s="834"/>
      <c r="AC28" s="834"/>
      <c r="AD28" s="834"/>
    </row>
    <row r="29" spans="1:30" ht="15.75" customHeight="1">
      <c r="A29" s="1085"/>
      <c r="B29" s="444" t="s">
        <v>2916</v>
      </c>
      <c r="C29" s="1087"/>
      <c r="D29" s="979"/>
      <c r="E29" s="979"/>
      <c r="F29" s="979"/>
      <c r="G29" s="979"/>
      <c r="H29" s="979"/>
      <c r="I29" s="979"/>
      <c r="J29" s="979"/>
      <c r="K29" s="1951"/>
      <c r="L29" s="979"/>
      <c r="M29" s="979"/>
      <c r="N29" s="901">
        <f>SUM(D29:M29)</f>
        <v>0</v>
      </c>
      <c r="O29" s="837"/>
      <c r="P29" s="834"/>
      <c r="Q29" s="834"/>
      <c r="R29" s="834"/>
      <c r="S29" s="834"/>
      <c r="T29" s="834"/>
      <c r="U29" s="834"/>
      <c r="V29" s="834"/>
      <c r="W29" s="834"/>
      <c r="X29" s="834"/>
      <c r="Y29" s="834"/>
      <c r="Z29" s="834"/>
      <c r="AA29" s="834"/>
      <c r="AB29" s="834"/>
      <c r="AC29" s="834"/>
      <c r="AD29" s="834"/>
    </row>
    <row r="30" spans="1:30" ht="12" customHeight="1">
      <c r="A30" s="14"/>
      <c r="B30" s="438" t="s">
        <v>516</v>
      </c>
      <c r="C30" s="438"/>
      <c r="D30" s="979"/>
      <c r="E30" s="979"/>
      <c r="F30" s="979"/>
      <c r="G30" s="979"/>
      <c r="H30" s="979"/>
      <c r="I30" s="979"/>
      <c r="J30" s="979"/>
      <c r="K30" s="1951"/>
      <c r="L30" s="979"/>
      <c r="M30" s="979"/>
      <c r="N30" s="901">
        <f>SUM(D30:M30)</f>
        <v>0</v>
      </c>
      <c r="O30" s="117"/>
      <c r="P30" s="32"/>
      <c r="Q30" s="32"/>
      <c r="R30" s="32"/>
      <c r="S30" s="32"/>
      <c r="T30" s="32"/>
      <c r="U30" s="32"/>
      <c r="V30" s="32"/>
      <c r="W30" s="32"/>
      <c r="X30" s="32"/>
      <c r="Y30" s="32"/>
      <c r="Z30" s="32"/>
      <c r="AA30" s="32"/>
      <c r="AB30" s="32"/>
      <c r="AC30" s="32"/>
      <c r="AD30" s="32"/>
    </row>
    <row r="31" spans="1:30" ht="12" customHeight="1">
      <c r="A31" s="14"/>
      <c r="B31" s="438" t="s">
        <v>730</v>
      </c>
      <c r="C31" s="438"/>
      <c r="D31" s="979"/>
      <c r="E31" s="979"/>
      <c r="F31" s="979"/>
      <c r="G31" s="979"/>
      <c r="H31" s="979"/>
      <c r="I31" s="979"/>
      <c r="J31" s="979"/>
      <c r="K31" s="1951"/>
      <c r="L31" s="979"/>
      <c r="M31" s="979"/>
      <c r="N31" s="901">
        <f t="shared" si="3"/>
        <v>0</v>
      </c>
      <c r="O31" s="117"/>
      <c r="P31" s="32"/>
      <c r="Q31" s="32"/>
      <c r="R31" s="32"/>
      <c r="S31" s="32"/>
      <c r="T31" s="32"/>
      <c r="U31" s="32"/>
      <c r="V31" s="32"/>
      <c r="W31" s="32"/>
      <c r="X31" s="32"/>
      <c r="Y31" s="32"/>
      <c r="Z31" s="32"/>
      <c r="AA31" s="32"/>
      <c r="AB31" s="32"/>
      <c r="AC31" s="32"/>
      <c r="AD31" s="32"/>
    </row>
    <row r="32" spans="1:30" ht="12" customHeight="1">
      <c r="A32" s="14"/>
      <c r="B32" s="438" t="s">
        <v>517</v>
      </c>
      <c r="C32" s="438"/>
      <c r="D32" s="979"/>
      <c r="E32" s="979"/>
      <c r="F32" s="979"/>
      <c r="G32" s="979"/>
      <c r="H32" s="979"/>
      <c r="I32" s="979"/>
      <c r="J32" s="979"/>
      <c r="K32" s="1951"/>
      <c r="L32" s="979"/>
      <c r="M32" s="979"/>
      <c r="N32" s="901">
        <f>SUM(D32:M32)</f>
        <v>0</v>
      </c>
      <c r="O32" s="117"/>
      <c r="P32" s="32"/>
      <c r="Q32" s="32"/>
      <c r="R32" s="32"/>
      <c r="S32" s="32"/>
      <c r="T32" s="32"/>
      <c r="U32" s="32"/>
      <c r="V32" s="32"/>
      <c r="W32" s="32"/>
      <c r="X32" s="32"/>
      <c r="Y32" s="32"/>
      <c r="Z32" s="32"/>
      <c r="AA32" s="32"/>
      <c r="AB32" s="32"/>
      <c r="AC32" s="32"/>
      <c r="AD32" s="32"/>
    </row>
    <row r="33" spans="1:30" ht="25.5" customHeight="1">
      <c r="A33" s="14"/>
      <c r="B33" s="442" t="s">
        <v>732</v>
      </c>
      <c r="C33" s="438"/>
      <c r="D33" s="979"/>
      <c r="E33" s="979"/>
      <c r="F33" s="979"/>
      <c r="G33" s="979"/>
      <c r="H33" s="979"/>
      <c r="I33" s="979"/>
      <c r="J33" s="979"/>
      <c r="K33" s="1951"/>
      <c r="L33" s="979"/>
      <c r="M33" s="979"/>
      <c r="N33" s="901">
        <f t="shared" si="3"/>
        <v>0</v>
      </c>
      <c r="O33" s="117"/>
      <c r="P33" s="32"/>
      <c r="Q33" s="32"/>
      <c r="R33" s="32"/>
      <c r="S33" s="32"/>
      <c r="T33" s="32"/>
      <c r="U33" s="32"/>
      <c r="V33" s="32"/>
      <c r="W33" s="32"/>
      <c r="X33" s="32"/>
      <c r="Y33" s="32"/>
      <c r="Z33" s="32"/>
      <c r="AA33" s="32"/>
      <c r="AB33" s="32"/>
      <c r="AC33" s="32"/>
      <c r="AD33" s="32"/>
    </row>
    <row r="34" spans="1:30" ht="12" customHeight="1">
      <c r="A34" s="14"/>
      <c r="B34" s="728" t="s">
        <v>734</v>
      </c>
      <c r="C34" s="438"/>
      <c r="D34" s="979"/>
      <c r="E34" s="979"/>
      <c r="F34" s="979"/>
      <c r="G34" s="979"/>
      <c r="H34" s="979"/>
      <c r="I34" s="979"/>
      <c r="J34" s="979"/>
      <c r="K34" s="1951"/>
      <c r="L34" s="979"/>
      <c r="M34" s="979"/>
      <c r="N34" s="901">
        <f t="shared" si="3"/>
        <v>0</v>
      </c>
      <c r="O34" s="117"/>
      <c r="P34" s="32"/>
      <c r="Q34" s="32"/>
      <c r="R34" s="32"/>
      <c r="S34" s="32"/>
      <c r="T34" s="32"/>
      <c r="U34" s="32"/>
      <c r="V34" s="32"/>
      <c r="W34" s="32"/>
      <c r="X34" s="32"/>
      <c r="Y34" s="32"/>
      <c r="Z34" s="32"/>
      <c r="AA34" s="32"/>
      <c r="AB34" s="32"/>
      <c r="AC34" s="32"/>
      <c r="AD34" s="32"/>
    </row>
    <row r="35" spans="1:30" ht="12" customHeight="1">
      <c r="A35" s="14"/>
      <c r="B35" s="438" t="s">
        <v>735</v>
      </c>
      <c r="C35" s="438"/>
      <c r="D35" s="979"/>
      <c r="E35" s="979"/>
      <c r="F35" s="979"/>
      <c r="G35" s="979"/>
      <c r="H35" s="979"/>
      <c r="I35" s="979"/>
      <c r="J35" s="979"/>
      <c r="K35" s="1951"/>
      <c r="L35" s="979"/>
      <c r="M35" s="979"/>
      <c r="N35" s="901">
        <f t="shared" si="3"/>
        <v>0</v>
      </c>
      <c r="O35" s="117"/>
      <c r="P35" s="32"/>
      <c r="Q35" s="32"/>
      <c r="R35" s="32"/>
      <c r="S35" s="32"/>
      <c r="T35" s="32"/>
      <c r="U35" s="32"/>
      <c r="V35" s="32"/>
      <c r="W35" s="32"/>
      <c r="X35" s="32"/>
      <c r="Y35" s="32"/>
      <c r="Z35" s="32"/>
      <c r="AA35" s="32"/>
      <c r="AB35" s="32"/>
      <c r="AC35" s="32"/>
      <c r="AD35" s="32"/>
    </row>
    <row r="36" spans="1:30" ht="12" customHeight="1">
      <c r="A36" s="14"/>
      <c r="B36" s="438" t="s">
        <v>736</v>
      </c>
      <c r="C36" s="438"/>
      <c r="D36" s="979"/>
      <c r="E36" s="979"/>
      <c r="F36" s="979"/>
      <c r="G36" s="979"/>
      <c r="H36" s="979"/>
      <c r="I36" s="979"/>
      <c r="J36" s="979"/>
      <c r="K36" s="1951"/>
      <c r="L36" s="979"/>
      <c r="M36" s="979"/>
      <c r="N36" s="901">
        <f t="shared" si="3"/>
        <v>0</v>
      </c>
      <c r="O36" s="117"/>
      <c r="P36" s="32"/>
      <c r="Q36" s="32"/>
      <c r="R36" s="32"/>
      <c r="S36" s="32"/>
      <c r="T36" s="32"/>
      <c r="U36" s="32"/>
      <c r="V36" s="32"/>
      <c r="W36" s="32"/>
      <c r="X36" s="32"/>
      <c r="Y36" s="32"/>
      <c r="Z36" s="32"/>
      <c r="AA36" s="32"/>
      <c r="AB36" s="32"/>
      <c r="AC36" s="32"/>
      <c r="AD36" s="32"/>
    </row>
    <row r="37" spans="1:30" ht="12" customHeight="1">
      <c r="A37" s="14"/>
      <c r="B37" s="438" t="s">
        <v>738</v>
      </c>
      <c r="C37" s="438"/>
      <c r="D37" s="979"/>
      <c r="E37" s="979"/>
      <c r="F37" s="979"/>
      <c r="G37" s="979"/>
      <c r="H37" s="979"/>
      <c r="I37" s="979"/>
      <c r="J37" s="979"/>
      <c r="K37" s="1951"/>
      <c r="L37" s="979"/>
      <c r="M37" s="979"/>
      <c r="N37" s="901">
        <f t="shared" si="3"/>
        <v>0</v>
      </c>
      <c r="O37" s="117"/>
      <c r="P37" s="32"/>
      <c r="Q37" s="32"/>
      <c r="R37" s="32"/>
      <c r="S37" s="32"/>
      <c r="T37" s="32"/>
      <c r="U37" s="32"/>
      <c r="V37" s="32"/>
      <c r="W37" s="32"/>
      <c r="X37" s="32"/>
      <c r="Y37" s="32"/>
      <c r="Z37" s="32"/>
      <c r="AA37" s="32"/>
      <c r="AB37" s="32"/>
      <c r="AC37" s="32"/>
      <c r="AD37" s="32"/>
    </row>
    <row r="38" spans="1:30" ht="12" customHeight="1">
      <c r="A38" s="14"/>
      <c r="B38" s="438" t="s">
        <v>739</v>
      </c>
      <c r="C38" s="438"/>
      <c r="D38" s="979"/>
      <c r="E38" s="979"/>
      <c r="F38" s="979"/>
      <c r="G38" s="979"/>
      <c r="H38" s="979"/>
      <c r="I38" s="979"/>
      <c r="J38" s="979"/>
      <c r="K38" s="1951"/>
      <c r="L38" s="979"/>
      <c r="M38" s="979"/>
      <c r="N38" s="901">
        <f t="shared" si="3"/>
        <v>0</v>
      </c>
      <c r="O38" s="117"/>
      <c r="P38" s="32"/>
      <c r="Q38" s="32"/>
      <c r="R38" s="32"/>
      <c r="S38" s="32"/>
      <c r="T38" s="32"/>
      <c r="U38" s="32"/>
      <c r="V38" s="32"/>
      <c r="W38" s="32"/>
      <c r="X38" s="32"/>
      <c r="Y38" s="32"/>
      <c r="Z38" s="32"/>
      <c r="AA38" s="32"/>
      <c r="AB38" s="32"/>
      <c r="AC38" s="32"/>
      <c r="AD38" s="32"/>
    </row>
    <row r="39" spans="1:30" ht="12" customHeight="1">
      <c r="A39" s="14"/>
      <c r="B39" s="438" t="s">
        <v>318</v>
      </c>
      <c r="C39" s="438"/>
      <c r="D39" s="979"/>
      <c r="E39" s="979"/>
      <c r="F39" s="979"/>
      <c r="G39" s="979"/>
      <c r="H39" s="979"/>
      <c r="I39" s="979"/>
      <c r="J39" s="979"/>
      <c r="K39" s="1951"/>
      <c r="L39" s="979"/>
      <c r="M39" s="979"/>
      <c r="N39" s="901">
        <f t="shared" si="3"/>
        <v>0</v>
      </c>
      <c r="O39" s="117"/>
      <c r="P39" s="32"/>
      <c r="Q39" s="32"/>
      <c r="R39" s="32"/>
      <c r="S39" s="32"/>
      <c r="T39" s="32"/>
      <c r="U39" s="32"/>
      <c r="V39" s="32"/>
      <c r="W39" s="32"/>
      <c r="X39" s="32"/>
      <c r="Y39" s="32"/>
      <c r="Z39" s="32"/>
      <c r="AA39" s="32"/>
      <c r="AB39" s="32"/>
      <c r="AC39" s="32"/>
      <c r="AD39" s="32"/>
    </row>
    <row r="40" spans="1:30" ht="12" customHeight="1">
      <c r="A40" s="14"/>
      <c r="B40" s="438" t="s">
        <v>742</v>
      </c>
      <c r="C40" s="438"/>
      <c r="D40" s="979"/>
      <c r="E40" s="979"/>
      <c r="F40" s="979"/>
      <c r="G40" s="979"/>
      <c r="H40" s="979"/>
      <c r="I40" s="979"/>
      <c r="J40" s="979"/>
      <c r="K40" s="1951"/>
      <c r="L40" s="979"/>
      <c r="M40" s="979"/>
      <c r="N40" s="901">
        <f t="shared" si="3"/>
        <v>0</v>
      </c>
      <c r="O40" s="117"/>
      <c r="P40" s="32"/>
      <c r="Q40" s="32"/>
      <c r="R40" s="32"/>
      <c r="S40" s="35"/>
      <c r="T40" s="35"/>
      <c r="U40" s="35"/>
      <c r="V40" s="35"/>
      <c r="W40" s="35"/>
      <c r="X40" s="35"/>
      <c r="Y40" s="35"/>
      <c r="Z40" s="35"/>
      <c r="AA40" s="32"/>
      <c r="AB40" s="32"/>
      <c r="AC40" s="32"/>
      <c r="AD40" s="32"/>
    </row>
    <row r="41" spans="1:30" s="3" customFormat="1" ht="27.75" customHeight="1">
      <c r="A41" s="14"/>
      <c r="B41" s="444" t="s">
        <v>2917</v>
      </c>
      <c r="C41" s="441"/>
      <c r="D41" s="982">
        <f>SUM(D29:D40)</f>
        <v>0</v>
      </c>
      <c r="E41" s="982">
        <f t="shared" ref="E41:M41" si="4">SUM(E29:E40)</f>
        <v>0</v>
      </c>
      <c r="F41" s="982">
        <f t="shared" si="4"/>
        <v>0</v>
      </c>
      <c r="G41" s="982">
        <f>SUM(G29:G40)</f>
        <v>0</v>
      </c>
      <c r="H41" s="982">
        <f>SUM(H29:H40)</f>
        <v>0</v>
      </c>
      <c r="I41" s="982">
        <f>SUM(I29:I40)</f>
        <v>0</v>
      </c>
      <c r="J41" s="982">
        <f t="shared" si="4"/>
        <v>0</v>
      </c>
      <c r="K41" s="1953"/>
      <c r="L41" s="982">
        <f t="shared" si="4"/>
        <v>0</v>
      </c>
      <c r="M41" s="982">
        <f t="shared" si="4"/>
        <v>0</v>
      </c>
      <c r="N41" s="982">
        <f>SUM(N29:N40)</f>
        <v>0</v>
      </c>
      <c r="O41" s="300" t="s">
        <v>743</v>
      </c>
      <c r="P41" s="427"/>
      <c r="Q41" s="14"/>
      <c r="R41" s="14"/>
      <c r="S41" s="14"/>
      <c r="T41" s="14"/>
      <c r="U41" s="14"/>
      <c r="V41" s="14"/>
      <c r="W41" s="14"/>
      <c r="X41" s="14"/>
      <c r="Y41" s="14"/>
      <c r="Z41" s="14"/>
      <c r="AA41" s="14"/>
      <c r="AB41" s="14"/>
      <c r="AC41" s="14"/>
      <c r="AD41" s="14"/>
    </row>
    <row r="42" spans="1:30">
      <c r="A42" s="14"/>
      <c r="B42" s="445" t="s">
        <v>308</v>
      </c>
      <c r="C42" s="438"/>
      <c r="D42" s="979"/>
      <c r="E42" s="979"/>
      <c r="F42" s="979"/>
      <c r="G42" s="979"/>
      <c r="H42" s="979"/>
      <c r="I42" s="979"/>
      <c r="J42" s="979"/>
      <c r="K42" s="1951"/>
      <c r="L42" s="979"/>
      <c r="M42" s="979"/>
      <c r="N42" s="901">
        <f>SUM(D42:M42)</f>
        <v>0</v>
      </c>
      <c r="O42" s="117"/>
      <c r="P42" s="32"/>
      <c r="Q42" s="32"/>
      <c r="R42" s="32"/>
      <c r="S42" s="32"/>
      <c r="T42" s="32"/>
      <c r="U42" s="32"/>
      <c r="V42" s="32"/>
      <c r="W42" s="32"/>
      <c r="X42" s="32"/>
      <c r="Y42" s="32"/>
      <c r="Z42" s="32"/>
      <c r="AA42" s="32"/>
      <c r="AB42" s="32"/>
      <c r="AC42" s="32"/>
      <c r="AD42" s="32"/>
    </row>
    <row r="43" spans="1:30">
      <c r="A43" s="14"/>
      <c r="B43" s="445" t="s">
        <v>109</v>
      </c>
      <c r="C43" s="438"/>
      <c r="D43" s="980">
        <f t="shared" ref="D43:L43" si="5">SUM(D41:D42)</f>
        <v>0</v>
      </c>
      <c r="E43" s="980">
        <f t="shared" si="5"/>
        <v>0</v>
      </c>
      <c r="F43" s="980">
        <f t="shared" si="5"/>
        <v>0</v>
      </c>
      <c r="G43" s="980">
        <f t="shared" si="5"/>
        <v>0</v>
      </c>
      <c r="H43" s="980">
        <f t="shared" si="5"/>
        <v>0</v>
      </c>
      <c r="I43" s="980">
        <f t="shared" si="5"/>
        <v>0</v>
      </c>
      <c r="J43" s="980">
        <f t="shared" si="5"/>
        <v>0</v>
      </c>
      <c r="K43" s="1952"/>
      <c r="L43" s="980">
        <f t="shared" si="5"/>
        <v>0</v>
      </c>
      <c r="M43" s="980">
        <f>SUM(M41:M42)</f>
        <v>0</v>
      </c>
      <c r="N43" s="981">
        <f>SUM(N41:N42)</f>
        <v>0</v>
      </c>
      <c r="O43" s="125"/>
      <c r="P43" s="71"/>
      <c r="Q43" s="32"/>
      <c r="R43" s="32"/>
      <c r="S43" s="32"/>
      <c r="T43" s="32"/>
      <c r="U43" s="32"/>
      <c r="V43" s="32"/>
      <c r="W43" s="32"/>
      <c r="X43" s="32"/>
      <c r="Y43" s="32"/>
      <c r="Z43" s="32"/>
      <c r="AA43" s="32"/>
      <c r="AB43" s="32"/>
      <c r="AC43" s="32"/>
      <c r="AD43" s="32"/>
    </row>
    <row r="44" spans="1:30" ht="15.75" customHeight="1">
      <c r="A44" s="14"/>
      <c r="B44" s="445" t="s">
        <v>486</v>
      </c>
      <c r="C44" s="438"/>
      <c r="D44" s="979"/>
      <c r="E44" s="979"/>
      <c r="F44" s="979"/>
      <c r="G44" s="979"/>
      <c r="H44" s="979"/>
      <c r="I44" s="979"/>
      <c r="J44" s="979"/>
      <c r="K44" s="1951"/>
      <c r="L44" s="979"/>
      <c r="M44" s="979"/>
      <c r="N44" s="901">
        <f>SUM(D44:M44)</f>
        <v>0</v>
      </c>
      <c r="O44" s="117"/>
      <c r="P44" s="32"/>
      <c r="Q44" s="32"/>
      <c r="R44" s="32"/>
      <c r="S44" s="32"/>
      <c r="T44" s="32"/>
      <c r="U44" s="32"/>
      <c r="V44" s="32"/>
      <c r="W44" s="32"/>
      <c r="X44" s="32"/>
      <c r="Y44" s="32"/>
      <c r="Z44" s="32"/>
      <c r="AA44" s="32"/>
      <c r="AB44" s="32"/>
      <c r="AC44" s="32"/>
      <c r="AD44" s="32"/>
    </row>
    <row r="45" spans="1:30" ht="12" customHeight="1">
      <c r="A45" s="14"/>
      <c r="B45" s="32"/>
      <c r="C45" s="32"/>
      <c r="D45" s="32"/>
      <c r="E45" s="32"/>
      <c r="F45" s="32"/>
      <c r="G45" s="32"/>
      <c r="H45" s="32"/>
      <c r="I45" s="32"/>
      <c r="J45" s="32"/>
      <c r="K45" s="452"/>
      <c r="L45" s="32"/>
      <c r="M45" s="32"/>
      <c r="N45" s="32"/>
      <c r="O45" s="117"/>
      <c r="P45" s="32"/>
      <c r="Q45" s="32"/>
      <c r="R45" s="32"/>
      <c r="S45" s="32"/>
      <c r="T45" s="32"/>
      <c r="U45" s="32"/>
      <c r="V45" s="32"/>
      <c r="W45" s="32"/>
      <c r="X45" s="32"/>
      <c r="Y45" s="32"/>
      <c r="Z45" s="32"/>
      <c r="AA45" s="32"/>
      <c r="AB45" s="32"/>
      <c r="AC45" s="32"/>
      <c r="AD45" s="32"/>
    </row>
    <row r="46" spans="1:30" ht="12" customHeight="1">
      <c r="A46" s="14"/>
      <c r="B46" s="32" t="s">
        <v>744</v>
      </c>
      <c r="C46" s="32"/>
      <c r="D46" s="32"/>
      <c r="E46" s="32"/>
      <c r="F46" s="32"/>
      <c r="G46" s="32"/>
      <c r="H46" s="32"/>
      <c r="I46" s="32"/>
      <c r="J46" s="32"/>
      <c r="K46" s="452"/>
      <c r="L46" s="32"/>
      <c r="M46" s="32"/>
      <c r="N46" s="32"/>
      <c r="O46" s="117"/>
      <c r="P46" s="32"/>
      <c r="Q46" s="32"/>
      <c r="R46" s="32"/>
      <c r="S46" s="32"/>
      <c r="T46" s="32"/>
      <c r="U46" s="32"/>
      <c r="V46" s="32"/>
      <c r="W46" s="32"/>
      <c r="X46" s="32"/>
      <c r="Y46" s="32"/>
      <c r="Z46" s="32"/>
      <c r="AA46" s="32"/>
      <c r="AB46" s="32"/>
      <c r="AC46" s="32"/>
      <c r="AD46" s="32"/>
    </row>
    <row r="47" spans="1:30" ht="12" customHeight="1">
      <c r="A47" s="14"/>
      <c r="B47" s="32"/>
      <c r="C47" s="32"/>
      <c r="D47" s="32"/>
      <c r="E47" s="32"/>
      <c r="F47" s="32"/>
      <c r="G47" s="32"/>
      <c r="H47" s="32"/>
      <c r="I47" s="32"/>
      <c r="J47" s="32"/>
      <c r="K47" s="452"/>
      <c r="L47" s="32"/>
      <c r="M47" s="32"/>
      <c r="N47" s="32"/>
      <c r="O47" s="117"/>
      <c r="P47" s="32"/>
      <c r="Q47" s="32"/>
      <c r="R47" s="32"/>
      <c r="S47" s="32"/>
      <c r="T47" s="32"/>
      <c r="U47" s="32"/>
      <c r="V47" s="32"/>
      <c r="W47" s="32"/>
      <c r="X47" s="32"/>
      <c r="Y47" s="32"/>
      <c r="Z47" s="32"/>
      <c r="AA47" s="32"/>
      <c r="AB47" s="32"/>
      <c r="AC47" s="32"/>
      <c r="AD47" s="32"/>
    </row>
    <row r="48" spans="1:30" ht="45.75" customHeight="1">
      <c r="A48" s="14"/>
      <c r="B48" s="2449" t="s">
        <v>745</v>
      </c>
      <c r="C48" s="2449"/>
      <c r="D48" s="2449"/>
      <c r="E48" s="2449"/>
      <c r="F48" s="2449"/>
      <c r="G48" s="2449"/>
      <c r="H48" s="2449"/>
      <c r="I48" s="2449"/>
      <c r="J48" s="2449"/>
      <c r="K48" s="2449"/>
      <c r="L48" s="2449"/>
      <c r="M48" s="2449"/>
      <c r="N48" s="2083"/>
      <c r="O48" s="117"/>
      <c r="P48" s="32"/>
      <c r="Q48" s="32"/>
      <c r="R48" s="32"/>
      <c r="S48" s="32"/>
      <c r="T48" s="32"/>
      <c r="U48" s="32"/>
      <c r="V48" s="32"/>
      <c r="W48" s="32"/>
      <c r="X48" s="32"/>
      <c r="Y48" s="32"/>
      <c r="Z48" s="32"/>
      <c r="AA48" s="32"/>
      <c r="AB48" s="32"/>
      <c r="AC48" s="32"/>
      <c r="AD48" s="32"/>
    </row>
    <row r="49" spans="1:30" ht="12" customHeight="1">
      <c r="A49" s="14"/>
      <c r="B49" s="32"/>
      <c r="C49" s="32"/>
      <c r="D49" s="32"/>
      <c r="E49" s="32"/>
      <c r="F49" s="32"/>
      <c r="G49" s="32"/>
      <c r="H49" s="32"/>
      <c r="I49" s="32"/>
      <c r="J49" s="32"/>
      <c r="K49" s="452"/>
      <c r="L49" s="32"/>
      <c r="M49" s="32"/>
      <c r="N49" s="32"/>
      <c r="O49" s="117"/>
      <c r="P49" s="32"/>
      <c r="Q49" s="32"/>
      <c r="R49" s="32"/>
      <c r="S49" s="32"/>
      <c r="T49" s="32"/>
      <c r="U49" s="32"/>
      <c r="V49" s="32"/>
      <c r="W49" s="32"/>
      <c r="X49" s="32"/>
      <c r="Y49" s="32"/>
      <c r="Z49" s="32"/>
      <c r="AA49" s="32"/>
      <c r="AB49" s="32"/>
      <c r="AC49" s="32"/>
      <c r="AD49" s="32"/>
    </row>
    <row r="50" spans="1:30" ht="12" customHeight="1">
      <c r="A50" s="14"/>
      <c r="B50" s="32"/>
      <c r="C50" s="32"/>
      <c r="D50" s="32"/>
      <c r="E50" s="32"/>
      <c r="F50" s="32"/>
      <c r="G50" s="32"/>
      <c r="H50" s="32"/>
      <c r="I50" s="32"/>
      <c r="J50" s="32"/>
      <c r="K50" s="452"/>
      <c r="L50" s="32"/>
      <c r="M50" s="32"/>
      <c r="N50" s="32"/>
      <c r="O50" s="117"/>
      <c r="P50" s="32"/>
      <c r="Q50" s="32"/>
      <c r="R50" s="32"/>
      <c r="S50" s="32"/>
      <c r="T50" s="32"/>
      <c r="U50" s="32"/>
      <c r="V50" s="32"/>
      <c r="W50" s="32"/>
      <c r="X50" s="32"/>
      <c r="Y50" s="32"/>
      <c r="Z50" s="32"/>
      <c r="AA50" s="32"/>
      <c r="AB50" s="32"/>
      <c r="AC50" s="32"/>
      <c r="AD50" s="32"/>
    </row>
    <row r="51" spans="1:30" ht="36" customHeight="1">
      <c r="A51" s="14"/>
      <c r="B51" s="433"/>
      <c r="C51" s="433"/>
      <c r="D51" s="2492" t="s">
        <v>265</v>
      </c>
      <c r="E51" s="2462"/>
      <c r="F51" s="2493"/>
      <c r="G51" s="2492" t="s">
        <v>267</v>
      </c>
      <c r="H51" s="2493"/>
      <c r="I51" s="2494" t="s">
        <v>131</v>
      </c>
      <c r="J51" s="2494"/>
      <c r="K51" s="2494"/>
      <c r="L51" s="434" t="s">
        <v>272</v>
      </c>
      <c r="M51" s="434" t="s">
        <v>722</v>
      </c>
      <c r="N51" s="435" t="s">
        <v>198</v>
      </c>
      <c r="O51" s="116"/>
      <c r="P51" s="58"/>
      <c r="Q51" s="32" t="s">
        <v>746</v>
      </c>
      <c r="S51" s="32"/>
      <c r="T51" s="32"/>
      <c r="U51" s="32"/>
      <c r="V51" s="32"/>
      <c r="W51" s="32"/>
      <c r="X51" s="32"/>
      <c r="Y51" s="32"/>
      <c r="Z51" s="32"/>
      <c r="AA51" s="32"/>
      <c r="AB51" s="32"/>
      <c r="AC51" s="32"/>
      <c r="AD51" s="32"/>
    </row>
    <row r="52" spans="1:30" ht="36" customHeight="1">
      <c r="A52" s="14"/>
      <c r="B52" s="433"/>
      <c r="C52" s="433"/>
      <c r="D52" s="436" t="s">
        <v>725</v>
      </c>
      <c r="E52" s="436" t="s">
        <v>726</v>
      </c>
      <c r="F52" s="436" t="s">
        <v>266</v>
      </c>
      <c r="G52" s="437" t="s">
        <v>268</v>
      </c>
      <c r="H52" s="437" t="s">
        <v>269</v>
      </c>
      <c r="I52" s="437" t="s">
        <v>271</v>
      </c>
      <c r="J52" s="437" t="s">
        <v>270</v>
      </c>
      <c r="K52" s="1947" t="s">
        <v>3262</v>
      </c>
      <c r="L52" s="437" t="s">
        <v>727</v>
      </c>
      <c r="M52" s="437"/>
      <c r="N52" s="437"/>
      <c r="O52" s="126"/>
      <c r="P52" s="286"/>
      <c r="Q52" s="32"/>
      <c r="R52" s="32"/>
      <c r="S52" s="32"/>
      <c r="T52" s="32"/>
      <c r="U52" s="32"/>
      <c r="V52" s="32"/>
      <c r="W52" s="32"/>
      <c r="X52" s="32"/>
      <c r="Y52" s="32"/>
      <c r="Z52" s="32"/>
      <c r="AA52" s="32"/>
      <c r="AB52" s="32"/>
      <c r="AC52" s="32"/>
      <c r="AD52" s="32"/>
    </row>
    <row r="53" spans="1:30" ht="12" customHeight="1">
      <c r="A53" s="32"/>
      <c r="B53" s="438"/>
      <c r="C53" s="438"/>
      <c r="D53" s="439" t="s">
        <v>111</v>
      </c>
      <c r="E53" s="439" t="s">
        <v>111</v>
      </c>
      <c r="F53" s="439" t="s">
        <v>111</v>
      </c>
      <c r="G53" s="439" t="s">
        <v>111</v>
      </c>
      <c r="H53" s="439" t="s">
        <v>111</v>
      </c>
      <c r="I53" s="439" t="s">
        <v>111</v>
      </c>
      <c r="J53" s="439" t="s">
        <v>111</v>
      </c>
      <c r="K53" s="439" t="s">
        <v>111</v>
      </c>
      <c r="L53" s="439" t="s">
        <v>111</v>
      </c>
      <c r="M53" s="439" t="s">
        <v>111</v>
      </c>
      <c r="N53" s="440" t="s">
        <v>111</v>
      </c>
      <c r="O53" s="119"/>
      <c r="P53" s="65"/>
      <c r="Q53" s="32"/>
      <c r="R53" s="32"/>
      <c r="S53" s="32"/>
      <c r="T53" s="32"/>
      <c r="U53" s="32"/>
      <c r="V53" s="32"/>
      <c r="W53" s="32"/>
      <c r="X53" s="32"/>
      <c r="Y53" s="32"/>
      <c r="Z53" s="32"/>
      <c r="AA53" s="32"/>
      <c r="AB53" s="32"/>
      <c r="AC53" s="32"/>
      <c r="AD53" s="32"/>
    </row>
    <row r="54" spans="1:30">
      <c r="A54" s="14"/>
      <c r="B54" s="441" t="s">
        <v>747</v>
      </c>
      <c r="C54" s="32"/>
      <c r="D54" s="32"/>
      <c r="E54" s="32"/>
      <c r="F54" s="32"/>
      <c r="G54" s="32"/>
      <c r="H54" s="32"/>
      <c r="I54" s="32"/>
      <c r="J54" s="32"/>
      <c r="K54" s="452"/>
      <c r="L54" s="32"/>
      <c r="M54" s="32"/>
      <c r="N54" s="32"/>
      <c r="O54" s="117"/>
      <c r="P54" s="312"/>
      <c r="Q54" s="32"/>
      <c r="R54" s="32"/>
      <c r="S54" s="32"/>
      <c r="T54" s="32"/>
      <c r="U54" s="32"/>
      <c r="V54" s="32"/>
      <c r="W54" s="32"/>
      <c r="X54" s="32"/>
      <c r="Y54" s="32"/>
      <c r="Z54" s="32"/>
      <c r="AA54" s="32"/>
      <c r="AB54" s="32"/>
      <c r="AC54" s="32"/>
      <c r="AD54" s="32"/>
    </row>
    <row r="55" spans="1:30" s="3" customFormat="1" hidden="1">
      <c r="A55" s="14"/>
      <c r="B55" s="441" t="s">
        <v>606</v>
      </c>
      <c r="C55" s="14"/>
      <c r="D55" s="933"/>
      <c r="E55" s="933"/>
      <c r="F55" s="933"/>
      <c r="G55" s="933"/>
      <c r="H55" s="933"/>
      <c r="I55" s="933"/>
      <c r="J55" s="933"/>
      <c r="K55" s="1038"/>
      <c r="L55" s="933"/>
      <c r="M55" s="933"/>
      <c r="N55" s="901">
        <f t="shared" ref="N55:N63" si="6">SUM(D55:M55)</f>
        <v>0</v>
      </c>
      <c r="O55" s="182"/>
      <c r="P55" s="14"/>
      <c r="Q55" s="14"/>
      <c r="R55" s="14"/>
      <c r="S55" s="14"/>
      <c r="T55" s="14"/>
      <c r="U55" s="14"/>
      <c r="V55" s="14"/>
      <c r="W55" s="14"/>
      <c r="X55" s="14"/>
      <c r="Y55" s="14"/>
      <c r="Z55" s="14"/>
      <c r="AA55" s="14"/>
      <c r="AB55" s="14"/>
      <c r="AC55" s="14"/>
      <c r="AD55" s="14"/>
    </row>
    <row r="56" spans="1:30" hidden="1">
      <c r="A56" s="14"/>
      <c r="B56" s="438" t="s">
        <v>748</v>
      </c>
      <c r="C56" s="32"/>
      <c r="D56" s="933"/>
      <c r="E56" s="933"/>
      <c r="F56" s="933"/>
      <c r="G56" s="933"/>
      <c r="H56" s="933"/>
      <c r="I56" s="933"/>
      <c r="J56" s="933"/>
      <c r="K56" s="1038"/>
      <c r="L56" s="933"/>
      <c r="M56" s="933"/>
      <c r="N56" s="901">
        <f t="shared" si="6"/>
        <v>0</v>
      </c>
      <c r="O56" s="117"/>
      <c r="P56" s="32"/>
      <c r="Q56" s="32"/>
      <c r="R56" s="32"/>
      <c r="S56" s="32"/>
      <c r="T56" s="32"/>
      <c r="U56" s="32"/>
      <c r="V56" s="32"/>
      <c r="W56" s="32"/>
      <c r="X56" s="32"/>
      <c r="Y56" s="32"/>
      <c r="Z56" s="32"/>
      <c r="AA56" s="32"/>
      <c r="AB56" s="32"/>
      <c r="AC56" s="32"/>
      <c r="AD56" s="32"/>
    </row>
    <row r="57" spans="1:30" hidden="1">
      <c r="A57" s="14"/>
      <c r="B57" s="438" t="s">
        <v>749</v>
      </c>
      <c r="C57" s="32"/>
      <c r="D57" s="933"/>
      <c r="E57" s="933"/>
      <c r="F57" s="933"/>
      <c r="G57" s="933"/>
      <c r="H57" s="933"/>
      <c r="I57" s="933"/>
      <c r="J57" s="933"/>
      <c r="K57" s="1038"/>
      <c r="L57" s="933"/>
      <c r="M57" s="933"/>
      <c r="N57" s="901">
        <f t="shared" si="6"/>
        <v>0</v>
      </c>
      <c r="O57" s="117"/>
      <c r="P57" s="32"/>
      <c r="Q57" s="32"/>
      <c r="R57" s="32"/>
      <c r="S57" s="32"/>
      <c r="T57" s="32"/>
      <c r="U57" s="32"/>
      <c r="V57" s="32"/>
      <c r="W57" s="32"/>
      <c r="X57" s="32"/>
      <c r="Y57" s="32"/>
      <c r="Z57" s="32"/>
      <c r="AA57" s="32"/>
      <c r="AB57" s="32"/>
      <c r="AC57" s="32"/>
      <c r="AD57" s="32"/>
    </row>
    <row r="58" spans="1:30" hidden="1">
      <c r="A58" s="14"/>
      <c r="B58" s="438" t="s">
        <v>731</v>
      </c>
      <c r="C58" s="32"/>
      <c r="D58" s="933"/>
      <c r="E58" s="933"/>
      <c r="F58" s="933"/>
      <c r="G58" s="933"/>
      <c r="H58" s="933"/>
      <c r="I58" s="933"/>
      <c r="J58" s="933"/>
      <c r="K58" s="1038"/>
      <c r="L58" s="933"/>
      <c r="M58" s="933"/>
      <c r="N58" s="901">
        <f>SUM(D58:M58)</f>
        <v>0</v>
      </c>
      <c r="O58" s="117"/>
      <c r="P58" s="32"/>
      <c r="Q58" s="32"/>
      <c r="R58" s="32"/>
      <c r="S58" s="32"/>
      <c r="T58" s="32"/>
      <c r="U58" s="32"/>
      <c r="V58" s="32"/>
      <c r="W58" s="32"/>
      <c r="X58" s="32"/>
      <c r="Y58" s="32"/>
      <c r="Z58" s="32"/>
      <c r="AA58" s="32"/>
      <c r="AB58" s="32"/>
      <c r="AC58" s="32"/>
      <c r="AD58" s="32"/>
    </row>
    <row r="59" spans="1:30" hidden="1">
      <c r="A59" s="622"/>
      <c r="B59" s="438" t="s">
        <v>735</v>
      </c>
      <c r="C59" s="452"/>
      <c r="D59" s="1038"/>
      <c r="E59" s="1038"/>
      <c r="F59" s="1038"/>
      <c r="G59" s="1038"/>
      <c r="H59" s="1038"/>
      <c r="I59" s="1038"/>
      <c r="J59" s="1038"/>
      <c r="K59" s="1038"/>
      <c r="L59" s="1038"/>
      <c r="M59" s="1038"/>
      <c r="N59" s="901">
        <f t="shared" si="6"/>
        <v>0</v>
      </c>
      <c r="O59" s="623"/>
      <c r="P59" s="452"/>
      <c r="Q59" s="452"/>
      <c r="R59" s="452"/>
      <c r="S59" s="452"/>
      <c r="T59" s="452"/>
      <c r="U59" s="452"/>
      <c r="V59" s="452"/>
      <c r="W59" s="452"/>
      <c r="X59" s="452"/>
      <c r="Y59" s="452"/>
      <c r="Z59" s="452"/>
      <c r="AA59" s="452"/>
      <c r="AB59" s="452"/>
      <c r="AC59" s="452"/>
      <c r="AD59" s="452"/>
    </row>
    <row r="60" spans="1:30" hidden="1">
      <c r="A60" s="14"/>
      <c r="B60" s="438" t="s">
        <v>750</v>
      </c>
      <c r="C60" s="32"/>
      <c r="D60" s="933"/>
      <c r="E60" s="933"/>
      <c r="F60" s="933"/>
      <c r="G60" s="933"/>
      <c r="H60" s="933"/>
      <c r="I60" s="933"/>
      <c r="J60" s="933"/>
      <c r="K60" s="1038"/>
      <c r="L60" s="933"/>
      <c r="M60" s="933"/>
      <c r="N60" s="901">
        <f t="shared" si="6"/>
        <v>0</v>
      </c>
      <c r="O60" s="117"/>
      <c r="P60" s="32"/>
      <c r="Q60" s="32"/>
      <c r="R60" s="32"/>
      <c r="S60" s="32"/>
      <c r="T60" s="32"/>
      <c r="U60" s="32"/>
      <c r="V60" s="32"/>
      <c r="W60" s="32"/>
      <c r="X60" s="32"/>
      <c r="Y60" s="32"/>
      <c r="Z60" s="32"/>
      <c r="AA60" s="32"/>
      <c r="AB60" s="32"/>
      <c r="AC60" s="32"/>
      <c r="AD60" s="32"/>
    </row>
    <row r="61" spans="1:30" hidden="1">
      <c r="A61" s="14"/>
      <c r="B61" s="438" t="s">
        <v>738</v>
      </c>
      <c r="C61" s="32"/>
      <c r="D61" s="933"/>
      <c r="E61" s="933"/>
      <c r="F61" s="933"/>
      <c r="G61" s="933"/>
      <c r="H61" s="933"/>
      <c r="I61" s="933"/>
      <c r="J61" s="933"/>
      <c r="K61" s="1038"/>
      <c r="L61" s="933"/>
      <c r="M61" s="933"/>
      <c r="N61" s="901">
        <f t="shared" si="6"/>
        <v>0</v>
      </c>
      <c r="O61" s="117"/>
      <c r="P61" s="32"/>
      <c r="Q61" s="32"/>
      <c r="R61" s="32"/>
      <c r="S61" s="32"/>
      <c r="T61" s="32"/>
      <c r="U61" s="32"/>
      <c r="V61" s="32"/>
      <c r="W61" s="32"/>
      <c r="X61" s="32"/>
      <c r="Y61" s="32"/>
      <c r="Z61" s="32"/>
      <c r="AA61" s="32"/>
      <c r="AB61" s="32"/>
      <c r="AC61" s="32"/>
      <c r="AD61" s="32"/>
    </row>
    <row r="62" spans="1:30" hidden="1">
      <c r="A62" s="622"/>
      <c r="B62" s="438" t="s">
        <v>318</v>
      </c>
      <c r="C62" s="452"/>
      <c r="D62" s="1038"/>
      <c r="E62" s="1038"/>
      <c r="F62" s="1038"/>
      <c r="G62" s="1038"/>
      <c r="H62" s="1038"/>
      <c r="I62" s="1038"/>
      <c r="J62" s="1038"/>
      <c r="K62" s="1038"/>
      <c r="L62" s="1038"/>
      <c r="M62" s="1038"/>
      <c r="N62" s="901">
        <f t="shared" si="6"/>
        <v>0</v>
      </c>
      <c r="O62" s="623"/>
      <c r="P62" s="452"/>
      <c r="Q62" s="452"/>
      <c r="R62" s="452"/>
      <c r="S62" s="452"/>
      <c r="T62" s="452"/>
      <c r="U62" s="452"/>
      <c r="V62" s="452"/>
      <c r="W62" s="452"/>
      <c r="X62" s="452"/>
      <c r="Y62" s="452"/>
      <c r="Z62" s="452"/>
      <c r="AA62" s="452"/>
      <c r="AB62" s="452"/>
      <c r="AC62" s="452"/>
      <c r="AD62" s="452"/>
    </row>
    <row r="63" spans="1:30" hidden="1">
      <c r="A63" s="14"/>
      <c r="B63" s="438" t="s">
        <v>742</v>
      </c>
      <c r="C63" s="32"/>
      <c r="D63" s="976"/>
      <c r="E63" s="976"/>
      <c r="F63" s="976"/>
      <c r="G63" s="976"/>
      <c r="H63" s="976"/>
      <c r="I63" s="976"/>
      <c r="J63" s="976"/>
      <c r="K63" s="1949"/>
      <c r="L63" s="976"/>
      <c r="M63" s="976"/>
      <c r="N63" s="977">
        <f t="shared" si="6"/>
        <v>0</v>
      </c>
      <c r="O63" s="116"/>
      <c r="P63" s="58"/>
      <c r="Q63" s="32"/>
      <c r="R63" s="32"/>
      <c r="S63" s="32"/>
      <c r="T63" s="32"/>
      <c r="U63" s="32"/>
      <c r="V63" s="32"/>
      <c r="W63" s="32"/>
      <c r="X63" s="32"/>
      <c r="Y63" s="32"/>
      <c r="Z63" s="32"/>
      <c r="AA63" s="32"/>
      <c r="AB63" s="32"/>
      <c r="AC63" s="32"/>
      <c r="AD63" s="32"/>
    </row>
    <row r="64" spans="1:30" s="3" customFormat="1" hidden="1">
      <c r="A64" s="14"/>
      <c r="B64" s="444" t="s">
        <v>1782</v>
      </c>
      <c r="C64" s="14"/>
      <c r="D64" s="901">
        <f t="shared" ref="D64:N64" si="7">SUM(D55:D63)</f>
        <v>0</v>
      </c>
      <c r="E64" s="901">
        <f t="shared" si="7"/>
        <v>0</v>
      </c>
      <c r="F64" s="901">
        <f t="shared" si="7"/>
        <v>0</v>
      </c>
      <c r="G64" s="901">
        <f t="shared" si="7"/>
        <v>0</v>
      </c>
      <c r="H64" s="901">
        <f t="shared" si="7"/>
        <v>0</v>
      </c>
      <c r="I64" s="901">
        <f t="shared" si="7"/>
        <v>0</v>
      </c>
      <c r="J64" s="901">
        <f t="shared" si="7"/>
        <v>0</v>
      </c>
      <c r="K64" s="1954"/>
      <c r="L64" s="901">
        <f t="shared" si="7"/>
        <v>0</v>
      </c>
      <c r="M64" s="901">
        <f t="shared" si="7"/>
        <v>0</v>
      </c>
      <c r="N64" s="901">
        <f t="shared" si="7"/>
        <v>0</v>
      </c>
      <c r="O64" s="182" t="s">
        <v>743</v>
      </c>
      <c r="P64" s="14"/>
      <c r="Q64" s="14"/>
      <c r="R64" s="14"/>
      <c r="S64" s="14"/>
      <c r="T64" s="14"/>
      <c r="U64" s="14"/>
      <c r="V64" s="14"/>
      <c r="W64" s="14"/>
      <c r="X64" s="14"/>
      <c r="Y64" s="14"/>
      <c r="Z64" s="14"/>
      <c r="AA64" s="14"/>
      <c r="AB64" s="14"/>
      <c r="AC64" s="14"/>
      <c r="AD64" s="14"/>
    </row>
    <row r="65" spans="1:30" hidden="1">
      <c r="A65" s="14"/>
      <c r="B65" s="445" t="s">
        <v>308</v>
      </c>
      <c r="C65" s="32"/>
      <c r="D65" s="976"/>
      <c r="E65" s="976"/>
      <c r="F65" s="976"/>
      <c r="G65" s="976"/>
      <c r="H65" s="976"/>
      <c r="I65" s="976"/>
      <c r="J65" s="976"/>
      <c r="K65" s="1949"/>
      <c r="L65" s="976"/>
      <c r="M65" s="976"/>
      <c r="N65" s="977">
        <f>SUM(D65:M65)</f>
        <v>0</v>
      </c>
      <c r="O65" s="116"/>
      <c r="P65" s="58"/>
      <c r="Q65" s="32"/>
      <c r="R65" s="32"/>
      <c r="S65" s="32"/>
      <c r="T65" s="32"/>
      <c r="U65" s="32"/>
      <c r="V65" s="32"/>
      <c r="W65" s="32"/>
      <c r="X65" s="32"/>
      <c r="Y65" s="32"/>
      <c r="Z65" s="32"/>
      <c r="AA65" s="32"/>
      <c r="AB65" s="32"/>
      <c r="AC65" s="32"/>
      <c r="AD65" s="32"/>
    </row>
    <row r="66" spans="1:30" hidden="1">
      <c r="A66" s="14"/>
      <c r="B66" s="445" t="s">
        <v>109</v>
      </c>
      <c r="C66" s="32"/>
      <c r="D66" s="901">
        <f t="shared" ref="D66:N66" si="8">SUM(D64:D65)</f>
        <v>0</v>
      </c>
      <c r="E66" s="901">
        <f t="shared" si="8"/>
        <v>0</v>
      </c>
      <c r="F66" s="901">
        <f t="shared" si="8"/>
        <v>0</v>
      </c>
      <c r="G66" s="901">
        <f t="shared" si="8"/>
        <v>0</v>
      </c>
      <c r="H66" s="901">
        <f t="shared" si="8"/>
        <v>0</v>
      </c>
      <c r="I66" s="901">
        <f t="shared" si="8"/>
        <v>0</v>
      </c>
      <c r="J66" s="901">
        <f t="shared" si="8"/>
        <v>0</v>
      </c>
      <c r="K66" s="1954"/>
      <c r="L66" s="901">
        <f t="shared" si="8"/>
        <v>0</v>
      </c>
      <c r="M66" s="901">
        <f t="shared" si="8"/>
        <v>0</v>
      </c>
      <c r="N66" s="901">
        <f t="shared" si="8"/>
        <v>0</v>
      </c>
      <c r="O66" s="117"/>
      <c r="P66" s="32"/>
      <c r="Q66" s="32"/>
      <c r="R66" s="32"/>
      <c r="S66" s="32"/>
      <c r="T66" s="32"/>
      <c r="U66" s="32"/>
      <c r="V66" s="32"/>
      <c r="W66" s="32"/>
      <c r="X66" s="32"/>
      <c r="Y66" s="32"/>
      <c r="Z66" s="32"/>
      <c r="AA66" s="32"/>
      <c r="AB66" s="32"/>
      <c r="AC66" s="32"/>
      <c r="AD66" s="32"/>
    </row>
    <row r="67" spans="1:30" ht="16.5" hidden="1" customHeight="1">
      <c r="A67" s="14"/>
      <c r="B67" s="445" t="s">
        <v>486</v>
      </c>
      <c r="C67" s="32"/>
      <c r="D67" s="933"/>
      <c r="E67" s="933"/>
      <c r="F67" s="933"/>
      <c r="G67" s="933"/>
      <c r="H67" s="933"/>
      <c r="I67" s="933"/>
      <c r="J67" s="933"/>
      <c r="K67" s="1038"/>
      <c r="L67" s="933"/>
      <c r="M67" s="933"/>
      <c r="N67" s="901">
        <f>SUM(D67:M67)</f>
        <v>0</v>
      </c>
      <c r="O67" s="117"/>
      <c r="P67" s="32"/>
      <c r="Q67" s="32"/>
      <c r="R67" s="32"/>
      <c r="S67" s="32"/>
      <c r="T67" s="32"/>
      <c r="U67" s="32"/>
      <c r="V67" s="32"/>
      <c r="W67" s="32"/>
      <c r="X67" s="32"/>
      <c r="Y67" s="32"/>
      <c r="Z67" s="32"/>
      <c r="AA67" s="32"/>
      <c r="AB67" s="32"/>
      <c r="AC67" s="32"/>
      <c r="AD67" s="32"/>
    </row>
    <row r="68" spans="1:30" ht="16.5" hidden="1" customHeight="1">
      <c r="A68" s="1085"/>
      <c r="B68" s="1086"/>
      <c r="C68" s="834"/>
      <c r="D68" s="1090"/>
      <c r="E68" s="1090"/>
      <c r="F68" s="1090"/>
      <c r="G68" s="1090"/>
      <c r="H68" s="1090"/>
      <c r="I68" s="1090"/>
      <c r="J68" s="1090"/>
      <c r="K68" s="1090"/>
      <c r="L68" s="1090"/>
      <c r="M68" s="1090"/>
      <c r="N68" s="1089"/>
      <c r="O68" s="837"/>
      <c r="P68" s="834"/>
      <c r="Q68" s="834"/>
      <c r="R68" s="834"/>
      <c r="S68" s="834"/>
      <c r="T68" s="834"/>
      <c r="U68" s="834"/>
      <c r="V68" s="834"/>
      <c r="W68" s="834"/>
      <c r="X68" s="834"/>
      <c r="Y68" s="834"/>
      <c r="Z68" s="834"/>
      <c r="AA68" s="834"/>
      <c r="AB68" s="834"/>
      <c r="AC68" s="834"/>
      <c r="AD68" s="834"/>
    </row>
    <row r="69" spans="1:30" ht="16.5" customHeight="1">
      <c r="A69" s="622"/>
      <c r="B69" s="444" t="s">
        <v>1782</v>
      </c>
      <c r="C69" s="452"/>
      <c r="D69" s="1038"/>
      <c r="E69" s="1038"/>
      <c r="F69" s="1038"/>
      <c r="G69" s="1038"/>
      <c r="H69" s="1038"/>
      <c r="I69" s="1038"/>
      <c r="J69" s="1038"/>
      <c r="K69" s="1038"/>
      <c r="L69" s="1038"/>
      <c r="M69" s="1038"/>
      <c r="N69" s="901">
        <f>SUM(D69:M69)</f>
        <v>0</v>
      </c>
      <c r="O69" s="623"/>
      <c r="P69" s="452"/>
      <c r="Q69" s="452"/>
      <c r="R69" s="452"/>
      <c r="S69" s="452"/>
      <c r="T69" s="452"/>
      <c r="U69" s="452"/>
      <c r="V69" s="452"/>
      <c r="W69" s="452"/>
      <c r="X69" s="452"/>
      <c r="Y69" s="452"/>
      <c r="Z69" s="452"/>
      <c r="AA69" s="452"/>
      <c r="AB69" s="452"/>
      <c r="AC69" s="452"/>
      <c r="AD69" s="452"/>
    </row>
    <row r="70" spans="1:30">
      <c r="A70" s="14"/>
      <c r="B70" s="438" t="s">
        <v>748</v>
      </c>
      <c r="C70" s="32"/>
      <c r="D70" s="933"/>
      <c r="E70" s="933"/>
      <c r="F70" s="933"/>
      <c r="G70" s="933"/>
      <c r="H70" s="933"/>
      <c r="I70" s="933"/>
      <c r="J70" s="933"/>
      <c r="K70" s="1038"/>
      <c r="L70" s="933"/>
      <c r="M70" s="933"/>
      <c r="N70" s="901">
        <f>SUM(D70:M70)</f>
        <v>0</v>
      </c>
      <c r="O70" s="117"/>
      <c r="P70" s="32"/>
      <c r="Q70" s="32"/>
      <c r="R70" s="32"/>
      <c r="S70" s="32"/>
      <c r="T70" s="32"/>
      <c r="U70" s="32"/>
      <c r="V70" s="32"/>
      <c r="W70" s="32"/>
      <c r="X70" s="32"/>
      <c r="Y70" s="32"/>
      <c r="Z70" s="32"/>
      <c r="AA70" s="32"/>
      <c r="AB70" s="32"/>
      <c r="AC70" s="32"/>
      <c r="AD70" s="32"/>
    </row>
    <row r="71" spans="1:30">
      <c r="A71" s="14"/>
      <c r="B71" s="438" t="s">
        <v>749</v>
      </c>
      <c r="C71" s="32"/>
      <c r="D71" s="933"/>
      <c r="E71" s="933"/>
      <c r="F71" s="933"/>
      <c r="G71" s="933"/>
      <c r="H71" s="933"/>
      <c r="I71" s="933"/>
      <c r="J71" s="933"/>
      <c r="K71" s="1038"/>
      <c r="L71" s="933"/>
      <c r="M71" s="933"/>
      <c r="N71" s="901">
        <f t="shared" ref="N71:N77" si="9">SUM(D71:M71)</f>
        <v>0</v>
      </c>
      <c r="O71" s="117"/>
      <c r="P71" s="32"/>
      <c r="Q71" s="32"/>
      <c r="R71" s="32"/>
      <c r="S71" s="32"/>
      <c r="T71" s="32"/>
      <c r="U71" s="32"/>
      <c r="V71" s="32"/>
      <c r="W71" s="32"/>
      <c r="X71" s="32"/>
      <c r="Y71" s="32"/>
      <c r="Z71" s="32"/>
      <c r="AA71" s="32"/>
      <c r="AB71" s="32"/>
      <c r="AC71" s="32"/>
      <c r="AD71" s="32"/>
    </row>
    <row r="72" spans="1:30">
      <c r="A72" s="14"/>
      <c r="B72" s="438" t="s">
        <v>731</v>
      </c>
      <c r="C72" s="32"/>
      <c r="D72" s="933"/>
      <c r="E72" s="933"/>
      <c r="F72" s="933"/>
      <c r="G72" s="933"/>
      <c r="H72" s="933"/>
      <c r="I72" s="933"/>
      <c r="J72" s="933"/>
      <c r="K72" s="1038"/>
      <c r="L72" s="933"/>
      <c r="M72" s="933"/>
      <c r="N72" s="901">
        <f>SUM(D72:M72)</f>
        <v>0</v>
      </c>
      <c r="O72" s="117"/>
      <c r="P72" s="32"/>
      <c r="Q72" s="32"/>
      <c r="R72" s="32"/>
      <c r="S72" s="32"/>
      <c r="T72" s="32"/>
      <c r="U72" s="32"/>
      <c r="V72" s="32"/>
      <c r="W72" s="32"/>
      <c r="X72" s="32"/>
      <c r="Y72" s="32"/>
      <c r="Z72" s="32"/>
      <c r="AA72" s="32"/>
      <c r="AB72" s="32"/>
      <c r="AC72" s="32"/>
      <c r="AD72" s="32"/>
    </row>
    <row r="73" spans="1:30">
      <c r="A73" s="622"/>
      <c r="B73" s="438" t="s">
        <v>735</v>
      </c>
      <c r="C73" s="452"/>
      <c r="D73" s="1038"/>
      <c r="E73" s="1038"/>
      <c r="F73" s="1038"/>
      <c r="G73" s="1038"/>
      <c r="H73" s="1038"/>
      <c r="I73" s="1038"/>
      <c r="J73" s="1038"/>
      <c r="K73" s="1038"/>
      <c r="L73" s="1038"/>
      <c r="M73" s="1038"/>
      <c r="N73" s="901">
        <f t="shared" si="9"/>
        <v>0</v>
      </c>
      <c r="O73" s="623"/>
      <c r="P73" s="452"/>
      <c r="Q73" s="452"/>
      <c r="R73" s="452"/>
      <c r="S73" s="452"/>
      <c r="T73" s="452"/>
      <c r="U73" s="452"/>
      <c r="V73" s="452"/>
      <c r="W73" s="452"/>
      <c r="X73" s="452"/>
      <c r="Y73" s="452"/>
      <c r="Z73" s="452"/>
      <c r="AA73" s="452"/>
      <c r="AB73" s="452"/>
      <c r="AC73" s="452"/>
      <c r="AD73" s="452"/>
    </row>
    <row r="74" spans="1:30">
      <c r="A74" s="14"/>
      <c r="B74" s="438" t="s">
        <v>750</v>
      </c>
      <c r="C74" s="32"/>
      <c r="D74" s="933"/>
      <c r="E74" s="933"/>
      <c r="F74" s="933"/>
      <c r="G74" s="933"/>
      <c r="H74" s="933"/>
      <c r="I74" s="933"/>
      <c r="J74" s="933"/>
      <c r="K74" s="1038"/>
      <c r="L74" s="933"/>
      <c r="M74" s="933"/>
      <c r="N74" s="901">
        <f t="shared" si="9"/>
        <v>0</v>
      </c>
      <c r="O74" s="117"/>
      <c r="P74" s="32"/>
      <c r="Q74" s="32"/>
      <c r="R74" s="32"/>
      <c r="S74" s="32"/>
      <c r="T74" s="32"/>
      <c r="U74" s="32"/>
      <c r="V74" s="32"/>
      <c r="W74" s="32"/>
      <c r="X74" s="32"/>
      <c r="Y74" s="32"/>
      <c r="Z74" s="32"/>
      <c r="AA74" s="32"/>
      <c r="AB74" s="32"/>
      <c r="AC74" s="32"/>
      <c r="AD74" s="32"/>
    </row>
    <row r="75" spans="1:30">
      <c r="A75" s="14"/>
      <c r="B75" s="438" t="s">
        <v>738</v>
      </c>
      <c r="C75" s="32"/>
      <c r="D75" s="933"/>
      <c r="E75" s="933"/>
      <c r="F75" s="933"/>
      <c r="G75" s="933"/>
      <c r="H75" s="933"/>
      <c r="I75" s="933"/>
      <c r="J75" s="933"/>
      <c r="K75" s="1038"/>
      <c r="L75" s="933"/>
      <c r="M75" s="933"/>
      <c r="N75" s="901">
        <f t="shared" si="9"/>
        <v>0</v>
      </c>
      <c r="O75" s="117"/>
      <c r="P75" s="32"/>
      <c r="Q75" s="32"/>
      <c r="R75" s="32"/>
      <c r="S75" s="32"/>
      <c r="T75" s="32"/>
      <c r="U75" s="32"/>
      <c r="V75" s="32"/>
      <c r="W75" s="32"/>
      <c r="X75" s="32"/>
      <c r="Y75" s="32"/>
      <c r="Z75" s="32"/>
      <c r="AA75" s="32"/>
      <c r="AB75" s="32"/>
      <c r="AC75" s="32"/>
      <c r="AD75" s="32"/>
    </row>
    <row r="76" spans="1:30">
      <c r="A76" s="622"/>
      <c r="B76" s="438" t="s">
        <v>318</v>
      </c>
      <c r="C76" s="452"/>
      <c r="D76" s="1038"/>
      <c r="E76" s="1038"/>
      <c r="F76" s="1038"/>
      <c r="G76" s="1038"/>
      <c r="H76" s="1038"/>
      <c r="I76" s="1038"/>
      <c r="J76" s="1038"/>
      <c r="K76" s="1038"/>
      <c r="L76" s="1038"/>
      <c r="M76" s="1038"/>
      <c r="N76" s="901">
        <f t="shared" si="9"/>
        <v>0</v>
      </c>
      <c r="O76" s="623"/>
      <c r="P76" s="452"/>
      <c r="Q76" s="452"/>
      <c r="R76" s="452"/>
      <c r="S76" s="452"/>
      <c r="T76" s="452"/>
      <c r="U76" s="452"/>
      <c r="V76" s="452"/>
      <c r="W76" s="452"/>
      <c r="X76" s="452"/>
      <c r="Y76" s="452"/>
      <c r="Z76" s="452"/>
      <c r="AA76" s="452"/>
      <c r="AB76" s="452"/>
      <c r="AC76" s="452"/>
      <c r="AD76" s="452"/>
    </row>
    <row r="77" spans="1:30">
      <c r="A77" s="14"/>
      <c r="B77" s="438" t="s">
        <v>742</v>
      </c>
      <c r="C77" s="32"/>
      <c r="D77" s="976"/>
      <c r="E77" s="976"/>
      <c r="F77" s="976"/>
      <c r="G77" s="976"/>
      <c r="H77" s="976"/>
      <c r="I77" s="976"/>
      <c r="J77" s="976"/>
      <c r="K77" s="1949"/>
      <c r="L77" s="976"/>
      <c r="M77" s="976"/>
      <c r="N77" s="977">
        <f t="shared" si="9"/>
        <v>0</v>
      </c>
      <c r="O77" s="116"/>
      <c r="P77" s="58"/>
      <c r="Q77" s="32"/>
      <c r="S77" s="32"/>
      <c r="T77" s="32"/>
      <c r="U77" s="32"/>
      <c r="V77" s="32"/>
      <c r="W77" s="32"/>
      <c r="X77" s="32"/>
      <c r="Y77" s="32"/>
      <c r="Z77" s="32"/>
      <c r="AA77" s="32"/>
      <c r="AB77" s="32"/>
      <c r="AC77" s="32"/>
      <c r="AD77" s="32"/>
    </row>
    <row r="78" spans="1:30" s="3" customFormat="1">
      <c r="A78" s="14"/>
      <c r="B78" s="444" t="s">
        <v>2910</v>
      </c>
      <c r="C78" s="14"/>
      <c r="D78" s="901">
        <f t="shared" ref="D78:N78" si="10">SUM(D69:D77)</f>
        <v>0</v>
      </c>
      <c r="E78" s="901">
        <f t="shared" si="10"/>
        <v>0</v>
      </c>
      <c r="F78" s="901">
        <f t="shared" si="10"/>
        <v>0</v>
      </c>
      <c r="G78" s="901">
        <f t="shared" si="10"/>
        <v>0</v>
      </c>
      <c r="H78" s="901">
        <f t="shared" si="10"/>
        <v>0</v>
      </c>
      <c r="I78" s="901">
        <f t="shared" si="10"/>
        <v>0</v>
      </c>
      <c r="J78" s="901">
        <f t="shared" si="10"/>
        <v>0</v>
      </c>
      <c r="K78" s="1954"/>
      <c r="L78" s="901">
        <f t="shared" si="10"/>
        <v>0</v>
      </c>
      <c r="M78" s="901">
        <f t="shared" si="10"/>
        <v>0</v>
      </c>
      <c r="N78" s="901">
        <f t="shared" si="10"/>
        <v>0</v>
      </c>
      <c r="O78" s="300" t="s">
        <v>743</v>
      </c>
      <c r="P78" s="427"/>
      <c r="Q78" s="14"/>
      <c r="S78" s="14"/>
      <c r="T78" s="14"/>
      <c r="U78" s="14"/>
      <c r="V78" s="14"/>
      <c r="W78" s="14"/>
      <c r="X78" s="14"/>
      <c r="Y78" s="14"/>
      <c r="Z78" s="14"/>
      <c r="AA78" s="14"/>
      <c r="AB78" s="14"/>
      <c r="AC78" s="14"/>
      <c r="AD78" s="14"/>
    </row>
    <row r="79" spans="1:30">
      <c r="A79" s="178"/>
      <c r="B79" s="446" t="s">
        <v>308</v>
      </c>
      <c r="C79" s="178"/>
      <c r="D79" s="962"/>
      <c r="E79" s="962"/>
      <c r="F79" s="962"/>
      <c r="G79" s="962"/>
      <c r="H79" s="962"/>
      <c r="I79" s="962"/>
      <c r="J79" s="962"/>
      <c r="K79" s="1955"/>
      <c r="L79" s="962"/>
      <c r="M79" s="962"/>
      <c r="N79" s="983">
        <f>SUM(D79:M79)</f>
        <v>0</v>
      </c>
      <c r="O79" s="447"/>
      <c r="P79" s="448"/>
      <c r="Q79" s="178"/>
      <c r="R79" s="178"/>
      <c r="S79" s="178"/>
      <c r="T79" s="178"/>
      <c r="U79" s="178"/>
      <c r="V79" s="178"/>
      <c r="W79" s="178"/>
      <c r="X79" s="178"/>
      <c r="Y79" s="178"/>
      <c r="Z79" s="178"/>
      <c r="AA79" s="178"/>
      <c r="AB79" s="178"/>
      <c r="AC79" s="178"/>
      <c r="AD79" s="178"/>
    </row>
    <row r="80" spans="1:30">
      <c r="A80" s="178"/>
      <c r="B80" s="446" t="s">
        <v>109</v>
      </c>
      <c r="C80" s="178"/>
      <c r="D80" s="984">
        <f t="shared" ref="D80:N80" si="11">SUM(D78:D79)</f>
        <v>0</v>
      </c>
      <c r="E80" s="984">
        <f t="shared" si="11"/>
        <v>0</v>
      </c>
      <c r="F80" s="984">
        <f t="shared" si="11"/>
        <v>0</v>
      </c>
      <c r="G80" s="984">
        <f t="shared" si="11"/>
        <v>0</v>
      </c>
      <c r="H80" s="984">
        <f t="shared" si="11"/>
        <v>0</v>
      </c>
      <c r="I80" s="984">
        <f t="shared" si="11"/>
        <v>0</v>
      </c>
      <c r="J80" s="984">
        <f t="shared" si="11"/>
        <v>0</v>
      </c>
      <c r="K80" s="1956"/>
      <c r="L80" s="984">
        <f t="shared" si="11"/>
        <v>0</v>
      </c>
      <c r="M80" s="984">
        <f t="shared" si="11"/>
        <v>0</v>
      </c>
      <c r="N80" s="984">
        <f t="shared" si="11"/>
        <v>0</v>
      </c>
      <c r="O80" s="135"/>
      <c r="P80" s="178"/>
      <c r="Q80" s="178"/>
      <c r="R80" s="178"/>
      <c r="S80" s="178"/>
      <c r="T80" s="178"/>
      <c r="U80" s="178"/>
      <c r="V80" s="178"/>
      <c r="W80" s="178"/>
      <c r="X80" s="178"/>
      <c r="Y80" s="178"/>
      <c r="Z80" s="178"/>
      <c r="AA80" s="178"/>
      <c r="AB80" s="178"/>
      <c r="AC80" s="178"/>
      <c r="AD80" s="178"/>
    </row>
    <row r="81" spans="1:31" ht="17.25" customHeight="1">
      <c r="A81" s="178"/>
      <c r="B81" s="446" t="s">
        <v>486</v>
      </c>
      <c r="C81" s="178"/>
      <c r="D81" s="861"/>
      <c r="E81" s="861"/>
      <c r="F81" s="861"/>
      <c r="G81" s="861"/>
      <c r="H81" s="861"/>
      <c r="I81" s="861"/>
      <c r="J81" s="861"/>
      <c r="K81" s="1102"/>
      <c r="L81" s="861"/>
      <c r="M81" s="861"/>
      <c r="N81" s="984">
        <f>SUM(D81:M81)</f>
        <v>0</v>
      </c>
      <c r="O81" s="135"/>
      <c r="P81" s="178"/>
      <c r="Q81" s="178"/>
      <c r="R81" s="178"/>
      <c r="S81" s="178"/>
      <c r="T81" s="178"/>
      <c r="U81" s="178"/>
      <c r="V81" s="178"/>
      <c r="W81" s="178"/>
      <c r="X81" s="178"/>
      <c r="Y81" s="178"/>
      <c r="Z81" s="178"/>
      <c r="AA81" s="178"/>
      <c r="AB81" s="178"/>
      <c r="AC81" s="178"/>
      <c r="AD81" s="178"/>
    </row>
    <row r="82" spans="1:31">
      <c r="A82" s="14"/>
      <c r="B82" s="32"/>
      <c r="C82" s="32"/>
      <c r="D82" s="901"/>
      <c r="E82" s="901"/>
      <c r="F82" s="901"/>
      <c r="G82" s="901"/>
      <c r="H82" s="901"/>
      <c r="I82" s="901"/>
      <c r="J82" s="901"/>
      <c r="K82" s="1954"/>
      <c r="L82" s="901"/>
      <c r="M82" s="901"/>
      <c r="N82" s="902"/>
      <c r="O82" s="117"/>
      <c r="P82" s="32"/>
      <c r="Q82" s="32"/>
      <c r="R82" s="32"/>
      <c r="S82" s="32"/>
      <c r="T82" s="32"/>
      <c r="U82" s="32"/>
      <c r="V82" s="32"/>
      <c r="W82" s="32"/>
      <c r="X82" s="32"/>
      <c r="Y82" s="32"/>
      <c r="Z82" s="32"/>
      <c r="AA82" s="32"/>
      <c r="AB82" s="32"/>
      <c r="AC82" s="32"/>
      <c r="AD82" s="32"/>
    </row>
    <row r="83" spans="1:31">
      <c r="A83" s="14"/>
      <c r="B83" s="441" t="s">
        <v>751</v>
      </c>
      <c r="C83" s="32"/>
      <c r="D83" s="870"/>
      <c r="E83" s="870"/>
      <c r="F83" s="870"/>
      <c r="G83" s="870"/>
      <c r="H83" s="870"/>
      <c r="I83" s="870"/>
      <c r="J83" s="870"/>
      <c r="K83" s="1092"/>
      <c r="L83" s="870"/>
      <c r="M83" s="870"/>
      <c r="N83" s="870"/>
      <c r="O83" s="117"/>
      <c r="P83" s="32"/>
      <c r="Q83" s="32"/>
      <c r="R83" s="32"/>
      <c r="S83" s="32"/>
      <c r="T83" s="32"/>
      <c r="U83" s="32"/>
      <c r="V83" s="32"/>
      <c r="W83" s="32"/>
      <c r="X83" s="32"/>
      <c r="Y83" s="32"/>
      <c r="Z83" s="32"/>
      <c r="AA83" s="32"/>
      <c r="AB83" s="32"/>
      <c r="AC83" s="32"/>
      <c r="AD83" s="32"/>
    </row>
    <row r="84" spans="1:31" s="3" customFormat="1" ht="15.75" hidden="1" thickBot="1">
      <c r="A84" s="14"/>
      <c r="B84" s="441" t="s">
        <v>1782</v>
      </c>
      <c r="C84" s="14"/>
      <c r="D84" s="986">
        <f t="shared" ref="D84:N84" si="12">D24-D64</f>
        <v>0</v>
      </c>
      <c r="E84" s="986">
        <f t="shared" si="12"/>
        <v>0</v>
      </c>
      <c r="F84" s="986">
        <f t="shared" si="12"/>
        <v>0</v>
      </c>
      <c r="G84" s="986">
        <f t="shared" si="12"/>
        <v>0</v>
      </c>
      <c r="H84" s="986">
        <f t="shared" si="12"/>
        <v>0</v>
      </c>
      <c r="I84" s="986">
        <f t="shared" si="12"/>
        <v>0</v>
      </c>
      <c r="J84" s="986">
        <f t="shared" si="12"/>
        <v>0</v>
      </c>
      <c r="K84" s="986"/>
      <c r="L84" s="986">
        <f t="shared" si="12"/>
        <v>0</v>
      </c>
      <c r="M84" s="986">
        <f t="shared" si="12"/>
        <v>0</v>
      </c>
      <c r="N84" s="986">
        <f t="shared" si="12"/>
        <v>0</v>
      </c>
      <c r="O84" s="1035"/>
      <c r="P84" s="1036"/>
      <c r="Q84" s="54"/>
      <c r="R84" s="14"/>
      <c r="S84" s="14"/>
      <c r="T84" s="14"/>
      <c r="U84" s="14"/>
      <c r="V84" s="14"/>
      <c r="W84" s="14"/>
      <c r="X84" s="14"/>
      <c r="Y84" s="14"/>
      <c r="Z84" s="14"/>
      <c r="AA84" s="14"/>
      <c r="AB84" s="14"/>
      <c r="AC84" s="14"/>
      <c r="AD84" s="14"/>
    </row>
    <row r="85" spans="1:31" ht="16.5" hidden="1" thickTop="1" thickBot="1">
      <c r="A85" s="14"/>
      <c r="B85" s="449" t="s">
        <v>109</v>
      </c>
      <c r="C85" s="32"/>
      <c r="D85" s="985">
        <f t="shared" ref="D85:N85" si="13">D26-D66</f>
        <v>0</v>
      </c>
      <c r="E85" s="985">
        <f t="shared" si="13"/>
        <v>0</v>
      </c>
      <c r="F85" s="985">
        <f t="shared" si="13"/>
        <v>0</v>
      </c>
      <c r="G85" s="985">
        <f t="shared" si="13"/>
        <v>0</v>
      </c>
      <c r="H85" s="985">
        <f t="shared" si="13"/>
        <v>0</v>
      </c>
      <c r="I85" s="985">
        <f t="shared" si="13"/>
        <v>0</v>
      </c>
      <c r="J85" s="985">
        <f t="shared" si="13"/>
        <v>0</v>
      </c>
      <c r="K85" s="985"/>
      <c r="L85" s="985">
        <f t="shared" si="13"/>
        <v>0</v>
      </c>
      <c r="M85" s="985">
        <f t="shared" si="13"/>
        <v>0</v>
      </c>
      <c r="N85" s="986">
        <f t="shared" si="13"/>
        <v>0</v>
      </c>
      <c r="O85" s="116"/>
      <c r="P85" s="58"/>
      <c r="Q85" s="32"/>
      <c r="R85" s="32"/>
      <c r="S85" s="32"/>
      <c r="T85" s="32"/>
      <c r="U85" s="32"/>
      <c r="V85" s="32"/>
      <c r="W85" s="32"/>
      <c r="X85" s="32"/>
      <c r="Y85" s="32"/>
      <c r="Z85" s="32"/>
      <c r="AA85" s="32"/>
      <c r="AB85" s="32"/>
      <c r="AC85" s="32"/>
      <c r="AD85" s="32"/>
    </row>
    <row r="86" spans="1:31" s="3" customFormat="1" ht="15.75" thickBot="1">
      <c r="A86" s="14"/>
      <c r="B86" s="441" t="s">
        <v>2910</v>
      </c>
      <c r="C86" s="14"/>
      <c r="D86" s="986">
        <f t="shared" ref="D86:N86" si="14">D41-D78</f>
        <v>0</v>
      </c>
      <c r="E86" s="986">
        <f t="shared" si="14"/>
        <v>0</v>
      </c>
      <c r="F86" s="986">
        <f t="shared" si="14"/>
        <v>0</v>
      </c>
      <c r="G86" s="986">
        <f t="shared" si="14"/>
        <v>0</v>
      </c>
      <c r="H86" s="986">
        <f t="shared" si="14"/>
        <v>0</v>
      </c>
      <c r="I86" s="986">
        <f t="shared" si="14"/>
        <v>0</v>
      </c>
      <c r="J86" s="986">
        <f t="shared" si="14"/>
        <v>0</v>
      </c>
      <c r="K86" s="986"/>
      <c r="L86" s="986">
        <f t="shared" si="14"/>
        <v>0</v>
      </c>
      <c r="M86" s="986">
        <f t="shared" si="14"/>
        <v>0</v>
      </c>
      <c r="N86" s="986">
        <f t="shared" si="14"/>
        <v>0</v>
      </c>
      <c r="O86" s="300"/>
      <c r="P86" s="427"/>
      <c r="Q86" s="14"/>
      <c r="R86" s="14"/>
      <c r="S86" s="14"/>
      <c r="T86" s="14"/>
      <c r="U86" s="14"/>
      <c r="V86" s="14"/>
      <c r="W86" s="14"/>
      <c r="X86" s="14"/>
      <c r="Y86" s="14"/>
      <c r="Z86" s="14"/>
      <c r="AA86" s="14"/>
      <c r="AB86" s="14"/>
      <c r="AC86" s="14"/>
      <c r="AD86" s="14"/>
    </row>
    <row r="87" spans="1:31" ht="16.5" thickTop="1" thickBot="1">
      <c r="A87" s="14"/>
      <c r="B87" s="449" t="s">
        <v>109</v>
      </c>
      <c r="C87" s="32"/>
      <c r="D87" s="987">
        <f t="shared" ref="D87:N87" si="15">D43-D80</f>
        <v>0</v>
      </c>
      <c r="E87" s="987">
        <f t="shared" si="15"/>
        <v>0</v>
      </c>
      <c r="F87" s="987">
        <f t="shared" si="15"/>
        <v>0</v>
      </c>
      <c r="G87" s="987">
        <f t="shared" si="15"/>
        <v>0</v>
      </c>
      <c r="H87" s="987">
        <f t="shared" si="15"/>
        <v>0</v>
      </c>
      <c r="I87" s="987">
        <f t="shared" si="15"/>
        <v>0</v>
      </c>
      <c r="J87" s="987">
        <f t="shared" si="15"/>
        <v>0</v>
      </c>
      <c r="K87" s="987"/>
      <c r="L87" s="987">
        <f t="shared" si="15"/>
        <v>0</v>
      </c>
      <c r="M87" s="987">
        <f t="shared" si="15"/>
        <v>0</v>
      </c>
      <c r="N87" s="988">
        <f t="shared" si="15"/>
        <v>0</v>
      </c>
      <c r="O87" s="126"/>
      <c r="P87" s="286"/>
      <c r="Q87" s="32"/>
      <c r="R87" s="32"/>
      <c r="S87" s="32"/>
      <c r="T87" s="32"/>
      <c r="U87" s="32"/>
      <c r="V87" s="32"/>
      <c r="W87" s="32"/>
      <c r="X87" s="32"/>
      <c r="Y87" s="32"/>
      <c r="Z87" s="32"/>
      <c r="AA87" s="32"/>
      <c r="AB87" s="32"/>
      <c r="AC87" s="32"/>
      <c r="AD87" s="32"/>
    </row>
    <row r="88" spans="1:31" ht="12" customHeight="1" thickTop="1">
      <c r="A88" s="14"/>
      <c r="B88" s="32"/>
      <c r="C88" s="32"/>
      <c r="D88" s="870"/>
      <c r="E88" s="870"/>
      <c r="F88" s="870"/>
      <c r="G88" s="870"/>
      <c r="H88" s="870"/>
      <c r="I88" s="870"/>
      <c r="J88" s="870"/>
      <c r="K88" s="1092"/>
      <c r="L88" s="870"/>
      <c r="M88" s="870"/>
      <c r="N88" s="870"/>
      <c r="O88" s="117"/>
      <c r="P88" s="32"/>
      <c r="Q88" s="32"/>
      <c r="R88" s="32"/>
      <c r="S88" s="32"/>
      <c r="T88" s="32"/>
      <c r="U88" s="32"/>
      <c r="V88" s="32"/>
      <c r="W88" s="32"/>
      <c r="X88" s="32"/>
      <c r="Y88" s="32"/>
      <c r="Z88" s="32"/>
      <c r="AA88" s="32"/>
      <c r="AB88" s="32"/>
      <c r="AC88" s="32"/>
      <c r="AD88" s="32"/>
    </row>
    <row r="89" spans="1:31" ht="12" customHeight="1">
      <c r="A89" s="622"/>
      <c r="B89" s="1392" t="s">
        <v>326</v>
      </c>
      <c r="C89" s="1392"/>
      <c r="D89" s="1393"/>
      <c r="E89" s="1393"/>
      <c r="F89" s="1393"/>
      <c r="G89" s="1393"/>
      <c r="H89" s="1393"/>
      <c r="I89" s="1393"/>
      <c r="J89" s="1393"/>
      <c r="K89" s="1393"/>
      <c r="L89" s="1393"/>
      <c r="M89" s="1393"/>
      <c r="N89" s="1393"/>
      <c r="O89" s="623"/>
      <c r="P89" s="452"/>
      <c r="Q89" s="452"/>
      <c r="R89" s="452"/>
      <c r="S89" s="452"/>
      <c r="T89" s="452"/>
      <c r="U89" s="452"/>
      <c r="V89" s="452"/>
      <c r="W89" s="452"/>
      <c r="X89" s="452"/>
      <c r="Y89" s="452"/>
      <c r="Z89" s="452"/>
      <c r="AA89" s="452"/>
      <c r="AB89" s="452"/>
      <c r="AC89" s="452"/>
      <c r="AD89" s="452"/>
    </row>
    <row r="90" spans="1:31" ht="12" customHeight="1">
      <c r="A90" s="622"/>
      <c r="B90" s="1392"/>
      <c r="C90" s="1392"/>
      <c r="D90" s="1393"/>
      <c r="E90" s="1393"/>
      <c r="F90" s="1393"/>
      <c r="G90" s="1393"/>
      <c r="H90" s="1393"/>
      <c r="I90" s="1393"/>
      <c r="J90" s="1393"/>
      <c r="K90" s="1393"/>
      <c r="L90" s="1393"/>
      <c r="M90" s="1394"/>
      <c r="N90" s="2239" t="s">
        <v>2000</v>
      </c>
      <c r="O90" s="623"/>
      <c r="P90" s="452"/>
      <c r="Q90" s="452"/>
      <c r="R90" s="452"/>
      <c r="S90" s="452"/>
      <c r="T90" s="452"/>
      <c r="U90" s="452"/>
      <c r="V90" s="452"/>
      <c r="W90" s="452"/>
      <c r="X90" s="452"/>
      <c r="Y90" s="452"/>
      <c r="Z90" s="452"/>
      <c r="AA90" s="452"/>
      <c r="AB90" s="452"/>
      <c r="AC90" s="452"/>
      <c r="AD90" s="452"/>
    </row>
    <row r="91" spans="1:31" ht="12" customHeight="1">
      <c r="A91" s="622"/>
      <c r="B91" s="1392" t="s">
        <v>2001</v>
      </c>
      <c r="C91" s="1392"/>
      <c r="D91" s="1393"/>
      <c r="E91" s="1393"/>
      <c r="F91" s="1393"/>
      <c r="G91" s="1393"/>
      <c r="H91" s="1393"/>
      <c r="I91" s="1393"/>
      <c r="J91" s="1393"/>
      <c r="K91" s="1393"/>
      <c r="L91" s="1393"/>
      <c r="M91" s="1393">
        <f>N86-'1. SOFP '!D37</f>
        <v>0</v>
      </c>
      <c r="N91" s="1393">
        <f>N84-'1. SOFP '!H37</f>
        <v>0</v>
      </c>
      <c r="O91" s="623"/>
      <c r="P91" s="452"/>
      <c r="Q91" s="452"/>
      <c r="R91" s="452"/>
      <c r="S91" s="452"/>
      <c r="T91" s="452"/>
      <c r="U91" s="452"/>
      <c r="V91" s="452"/>
      <c r="W91" s="452"/>
      <c r="X91" s="452"/>
      <c r="Y91" s="452"/>
      <c r="Z91" s="452"/>
      <c r="AA91" s="452"/>
      <c r="AB91" s="452"/>
      <c r="AC91" s="452"/>
      <c r="AD91" s="452"/>
    </row>
    <row r="92" spans="1:31" ht="12" customHeight="1">
      <c r="A92" s="622"/>
      <c r="B92" s="1392" t="s">
        <v>109</v>
      </c>
      <c r="C92" s="1392"/>
      <c r="D92" s="1393"/>
      <c r="E92" s="1393"/>
      <c r="F92" s="1393"/>
      <c r="G92" s="1393"/>
      <c r="H92" s="1393"/>
      <c r="I92" s="1393"/>
      <c r="J92" s="1393"/>
      <c r="K92" s="1393"/>
      <c r="L92" s="1393"/>
      <c r="M92" s="1393">
        <f>N87-'1. SOFP '!F37</f>
        <v>0</v>
      </c>
      <c r="N92" s="1393">
        <f>N85-'1. SOFP '!J37</f>
        <v>0</v>
      </c>
      <c r="O92" s="623"/>
      <c r="P92" s="452"/>
      <c r="Q92" s="452"/>
      <c r="R92" s="452"/>
      <c r="S92" s="452"/>
      <c r="T92" s="452"/>
      <c r="U92" s="452"/>
      <c r="V92" s="452"/>
      <c r="W92" s="452"/>
      <c r="X92" s="452"/>
      <c r="Y92" s="452"/>
      <c r="Z92" s="452"/>
      <c r="AA92" s="452"/>
      <c r="AB92" s="452"/>
      <c r="AC92" s="452"/>
      <c r="AD92" s="452"/>
    </row>
    <row r="93" spans="1:31" ht="15.75" thickBot="1">
      <c r="A93" s="14"/>
      <c r="B93" s="32"/>
      <c r="C93" s="32"/>
      <c r="D93" s="870"/>
      <c r="E93" s="870"/>
      <c r="F93" s="870"/>
      <c r="G93" s="870"/>
      <c r="H93" s="870"/>
      <c r="I93" s="870"/>
      <c r="J93" s="870"/>
      <c r="K93" s="1092"/>
      <c r="L93" s="870"/>
      <c r="M93" s="870"/>
      <c r="N93" s="870"/>
      <c r="O93" s="117"/>
      <c r="P93" s="443"/>
      <c r="Q93" s="443"/>
      <c r="R93" s="32"/>
      <c r="S93" s="32"/>
      <c r="T93" s="32"/>
      <c r="U93" s="32"/>
      <c r="V93" s="32"/>
      <c r="W93" s="32"/>
      <c r="X93" s="32"/>
      <c r="Y93" s="32"/>
      <c r="Z93" s="32"/>
      <c r="AA93" s="32"/>
      <c r="AB93" s="32"/>
      <c r="AC93" s="32"/>
      <c r="AD93" s="32"/>
      <c r="AE93" s="443"/>
    </row>
    <row r="94" spans="1:31" ht="16.5" thickTop="1" thickBot="1">
      <c r="A94" s="14"/>
      <c r="B94" s="32" t="s">
        <v>752</v>
      </c>
      <c r="C94" s="32"/>
      <c r="D94" s="989"/>
      <c r="E94" s="989"/>
      <c r="F94" s="989"/>
      <c r="G94" s="989"/>
      <c r="H94" s="989"/>
      <c r="I94" s="989"/>
      <c r="J94" s="989"/>
      <c r="K94" s="989"/>
      <c r="L94" s="989"/>
      <c r="M94" s="989"/>
      <c r="N94" s="989"/>
      <c r="O94" s="117" t="s">
        <v>588</v>
      </c>
      <c r="P94" s="304"/>
      <c r="Q94" s="443"/>
      <c r="R94" s="32"/>
      <c r="S94" s="32"/>
      <c r="T94" s="32"/>
      <c r="U94" s="32"/>
      <c r="V94" s="32"/>
      <c r="W94" s="32"/>
      <c r="X94" s="32"/>
      <c r="Y94" s="32"/>
      <c r="Z94" s="32"/>
      <c r="AA94" s="32"/>
      <c r="AB94" s="32"/>
      <c r="AC94" s="32"/>
      <c r="AD94" s="32"/>
      <c r="AE94" s="443"/>
    </row>
    <row r="95" spans="1:31" ht="15.75" thickTop="1">
      <c r="A95" s="14"/>
      <c r="B95" s="58"/>
      <c r="C95" s="58"/>
      <c r="D95" s="58"/>
      <c r="E95" s="58"/>
      <c r="F95" s="58"/>
      <c r="G95" s="58"/>
      <c r="H95" s="58"/>
      <c r="I95" s="58"/>
      <c r="J95" s="58"/>
      <c r="K95" s="452"/>
      <c r="L95" s="58"/>
      <c r="M95" s="58"/>
      <c r="N95" s="58"/>
      <c r="O95" s="117"/>
      <c r="P95" s="443"/>
      <c r="Q95" s="443"/>
      <c r="R95" s="32"/>
      <c r="S95" s="32"/>
      <c r="T95" s="32"/>
      <c r="U95" s="32"/>
      <c r="V95" s="32"/>
      <c r="W95" s="32"/>
      <c r="X95" s="32"/>
      <c r="Y95" s="32"/>
      <c r="Z95" s="32"/>
      <c r="AA95" s="32"/>
      <c r="AB95" s="32"/>
      <c r="AC95" s="32"/>
      <c r="AD95" s="32"/>
      <c r="AE95" s="443"/>
    </row>
    <row r="96" spans="1:31">
      <c r="A96" s="282"/>
      <c r="B96" s="450" t="s">
        <v>753</v>
      </c>
      <c r="C96" s="171"/>
      <c r="D96" s="171"/>
      <c r="E96" s="171"/>
      <c r="F96" s="171"/>
      <c r="G96" s="171"/>
      <c r="H96" s="171"/>
      <c r="I96" s="171"/>
      <c r="J96" s="171"/>
      <c r="K96" s="1646"/>
      <c r="L96" s="171"/>
      <c r="M96" s="171"/>
      <c r="N96" s="79"/>
      <c r="O96" s="451" t="s">
        <v>754</v>
      </c>
      <c r="R96" s="32"/>
      <c r="S96" s="32"/>
      <c r="T96" s="32"/>
      <c r="U96" s="32"/>
      <c r="V96" s="32"/>
      <c r="W96" s="32"/>
      <c r="X96" s="32"/>
      <c r="Y96" s="32"/>
      <c r="Z96" s="32"/>
      <c r="AA96" s="32"/>
      <c r="AB96" s="32"/>
      <c r="AC96" s="32"/>
      <c r="AD96" s="32"/>
    </row>
    <row r="97" spans="1:31">
      <c r="A97" s="282"/>
      <c r="B97" s="668"/>
      <c r="C97" s="650"/>
      <c r="D97" s="650"/>
      <c r="E97" s="650"/>
      <c r="F97" s="650"/>
      <c r="G97" s="650"/>
      <c r="H97" s="650"/>
      <c r="I97" s="650"/>
      <c r="J97" s="650"/>
      <c r="K97" s="813"/>
      <c r="L97" s="650"/>
      <c r="M97" s="650"/>
      <c r="N97" s="640"/>
      <c r="O97" s="451"/>
      <c r="P97" s="443"/>
      <c r="Q97" s="443"/>
      <c r="R97" s="32"/>
      <c r="S97" s="32"/>
      <c r="T97" s="32"/>
      <c r="U97" s="32"/>
      <c r="V97" s="32"/>
      <c r="W97" s="32"/>
      <c r="X97" s="32"/>
      <c r="Y97" s="32"/>
      <c r="Z97" s="32"/>
      <c r="AA97" s="32"/>
      <c r="AB97" s="32"/>
      <c r="AC97" s="32"/>
      <c r="AD97" s="32"/>
      <c r="AE97" s="443"/>
    </row>
    <row r="98" spans="1:31">
      <c r="A98" s="282"/>
      <c r="B98" s="718"/>
      <c r="C98" s="664"/>
      <c r="D98" s="664"/>
      <c r="E98" s="664"/>
      <c r="F98" s="664"/>
      <c r="G98" s="664"/>
      <c r="H98" s="664"/>
      <c r="I98" s="664"/>
      <c r="J98" s="664"/>
      <c r="K98" s="733"/>
      <c r="L98" s="664"/>
      <c r="M98" s="664"/>
      <c r="N98" s="648"/>
      <c r="O98" s="451"/>
      <c r="P98" s="443"/>
      <c r="Q98" s="443"/>
      <c r="R98" s="32"/>
      <c r="S98" s="32"/>
      <c r="T98" s="32"/>
      <c r="U98" s="32"/>
      <c r="V98" s="32"/>
      <c r="W98" s="32"/>
      <c r="X98" s="32"/>
      <c r="Y98" s="32"/>
      <c r="Z98" s="32"/>
      <c r="AA98" s="32"/>
      <c r="AB98" s="32"/>
      <c r="AC98" s="32"/>
      <c r="AD98" s="32"/>
      <c r="AE98" s="443"/>
    </row>
    <row r="99" spans="1:31">
      <c r="A99" s="14"/>
      <c r="B99" s="286"/>
      <c r="C99" s="286"/>
      <c r="D99" s="286"/>
      <c r="E99" s="286"/>
      <c r="F99" s="286"/>
      <c r="G99" s="286"/>
      <c r="H99" s="286"/>
      <c r="I99" s="286"/>
      <c r="J99" s="286"/>
      <c r="K99" s="452"/>
      <c r="L99" s="286"/>
      <c r="M99" s="286"/>
      <c r="N99" s="286"/>
      <c r="O99" s="117"/>
      <c r="P99" s="443"/>
      <c r="Q99" s="443"/>
      <c r="R99" s="32"/>
      <c r="S99" s="32"/>
      <c r="T99" s="32"/>
      <c r="U99" s="32"/>
      <c r="V99" s="32"/>
      <c r="W99" s="32"/>
      <c r="X99" s="32"/>
      <c r="Y99" s="32"/>
      <c r="Z99" s="32"/>
      <c r="AA99" s="32"/>
      <c r="AB99" s="32"/>
      <c r="AC99" s="32"/>
      <c r="AD99" s="32"/>
      <c r="AE99" s="443"/>
    </row>
    <row r="100" spans="1:31" ht="15.75" customHeight="1">
      <c r="A100" s="282"/>
      <c r="B100" s="1627" t="s">
        <v>2918</v>
      </c>
      <c r="C100" s="1083"/>
      <c r="D100" s="1083"/>
      <c r="E100" s="1083"/>
      <c r="F100" s="1083"/>
      <c r="G100" s="1083"/>
      <c r="H100" s="1083"/>
      <c r="I100" s="1083"/>
      <c r="J100" s="1083"/>
      <c r="K100" s="1957"/>
      <c r="L100" s="1083"/>
      <c r="M100" s="1083"/>
      <c r="N100" s="1084"/>
      <c r="O100" s="451" t="s">
        <v>723</v>
      </c>
      <c r="R100" s="32"/>
      <c r="S100" s="32"/>
      <c r="T100" s="32"/>
      <c r="U100" s="32"/>
      <c r="V100" s="32"/>
      <c r="W100" s="32"/>
      <c r="X100" s="32"/>
      <c r="Y100" s="32"/>
      <c r="Z100" s="32"/>
      <c r="AA100" s="32"/>
      <c r="AB100" s="32"/>
      <c r="AC100" s="32"/>
      <c r="AD100" s="32"/>
    </row>
    <row r="101" spans="1:31" ht="12" customHeight="1">
      <c r="A101" s="14"/>
      <c r="B101" s="286"/>
      <c r="C101" s="286"/>
      <c r="D101" s="286"/>
      <c r="E101" s="286"/>
      <c r="F101" s="286"/>
      <c r="G101" s="286"/>
      <c r="H101" s="286"/>
      <c r="I101" s="286"/>
      <c r="J101" s="286"/>
      <c r="K101" s="452"/>
      <c r="L101" s="286"/>
      <c r="M101" s="286"/>
      <c r="N101" s="286"/>
      <c r="O101" s="117"/>
      <c r="P101" s="65"/>
      <c r="Q101" s="65"/>
      <c r="R101" s="32"/>
      <c r="S101" s="32"/>
      <c r="T101" s="32"/>
      <c r="U101" s="32"/>
      <c r="V101" s="32"/>
      <c r="W101" s="32"/>
      <c r="X101" s="32"/>
      <c r="Y101" s="32"/>
      <c r="Z101" s="32"/>
      <c r="AA101" s="32"/>
      <c r="AB101" s="32"/>
      <c r="AC101" s="32"/>
      <c r="AD101" s="32"/>
      <c r="AE101" s="443"/>
    </row>
    <row r="102" spans="1:31" ht="12" customHeight="1">
      <c r="A102" s="282"/>
      <c r="B102" s="450" t="s">
        <v>755</v>
      </c>
      <c r="C102" s="171"/>
      <c r="D102" s="171"/>
      <c r="E102" s="171"/>
      <c r="F102" s="171"/>
      <c r="G102" s="171"/>
      <c r="H102" s="171"/>
      <c r="I102" s="171"/>
      <c r="J102" s="171"/>
      <c r="K102" s="1646"/>
      <c r="L102" s="171"/>
      <c r="M102" s="171"/>
      <c r="N102" s="79"/>
      <c r="O102" s="451" t="s">
        <v>756</v>
      </c>
      <c r="P102" s="32"/>
      <c r="Q102" s="32"/>
      <c r="R102" s="32"/>
      <c r="S102" s="32"/>
      <c r="T102" s="32"/>
      <c r="U102" s="32"/>
      <c r="V102" s="32"/>
      <c r="W102" s="32"/>
      <c r="X102" s="32"/>
      <c r="Y102" s="32"/>
      <c r="Z102" s="32"/>
      <c r="AA102" s="32"/>
      <c r="AB102" s="32"/>
      <c r="AC102" s="32"/>
      <c r="AD102" s="32"/>
    </row>
    <row r="103" spans="1:31" ht="12" customHeight="1">
      <c r="A103" s="282"/>
      <c r="B103" s="729"/>
      <c r="C103" s="730"/>
      <c r="D103" s="730"/>
      <c r="E103" s="730"/>
      <c r="F103" s="730"/>
      <c r="G103" s="730"/>
      <c r="H103" s="730"/>
      <c r="I103" s="730"/>
      <c r="J103" s="730"/>
      <c r="K103" s="813"/>
      <c r="L103" s="730"/>
      <c r="M103" s="730"/>
      <c r="N103" s="731"/>
      <c r="O103" s="451"/>
      <c r="P103" s="32"/>
      <c r="Q103" s="32"/>
      <c r="R103" s="32"/>
      <c r="S103" s="32"/>
      <c r="T103" s="32"/>
      <c r="U103" s="32"/>
      <c r="V103" s="32"/>
      <c r="W103" s="32"/>
      <c r="X103" s="32"/>
      <c r="Y103" s="32"/>
      <c r="Z103" s="32"/>
      <c r="AA103" s="32"/>
      <c r="AB103" s="32"/>
      <c r="AC103" s="32"/>
      <c r="AD103" s="32"/>
    </row>
    <row r="104" spans="1:31" ht="12" customHeight="1">
      <c r="A104" s="72"/>
      <c r="B104" s="732"/>
      <c r="C104" s="733"/>
      <c r="D104" s="733"/>
      <c r="E104" s="733"/>
      <c r="F104" s="733"/>
      <c r="G104" s="733"/>
      <c r="H104" s="733"/>
      <c r="I104" s="733"/>
      <c r="J104" s="733"/>
      <c r="K104" s="733"/>
      <c r="L104" s="733"/>
      <c r="M104" s="733"/>
      <c r="N104" s="734"/>
      <c r="O104" s="451"/>
      <c r="P104" s="32"/>
      <c r="Q104" s="32"/>
      <c r="R104" s="32"/>
      <c r="S104" s="32"/>
      <c r="T104" s="32"/>
      <c r="U104" s="32"/>
      <c r="V104" s="32"/>
      <c r="W104" s="32"/>
      <c r="X104" s="32"/>
      <c r="Y104" s="32"/>
      <c r="Z104" s="32"/>
      <c r="AA104" s="32"/>
      <c r="AB104" s="32"/>
      <c r="AC104" s="32"/>
      <c r="AD104" s="32"/>
    </row>
    <row r="105" spans="1:31" ht="12" customHeight="1">
      <c r="A105" s="72"/>
      <c r="B105" s="452"/>
      <c r="C105" s="286"/>
      <c r="D105" s="286"/>
      <c r="E105" s="286"/>
      <c r="F105" s="286"/>
      <c r="G105" s="286"/>
      <c r="H105" s="286"/>
      <c r="I105" s="286"/>
      <c r="J105" s="286"/>
      <c r="K105" s="452"/>
      <c r="L105" s="286"/>
      <c r="M105" s="286"/>
      <c r="N105" s="370"/>
      <c r="O105" s="451"/>
      <c r="P105" s="32"/>
      <c r="Q105" s="32"/>
      <c r="R105" s="32"/>
      <c r="S105" s="32"/>
      <c r="T105" s="32"/>
      <c r="U105" s="32"/>
      <c r="V105" s="32"/>
      <c r="W105" s="32"/>
      <c r="X105" s="32"/>
      <c r="Y105" s="32"/>
      <c r="Z105" s="32"/>
      <c r="AA105" s="32"/>
      <c r="AB105" s="32"/>
      <c r="AC105" s="32"/>
      <c r="AD105" s="32"/>
    </row>
    <row r="106" spans="1:31" ht="12" customHeight="1">
      <c r="B106" s="453" t="s">
        <v>757</v>
      </c>
      <c r="C106" s="171"/>
      <c r="D106" s="171"/>
      <c r="E106" s="171"/>
      <c r="F106" s="171"/>
      <c r="G106" s="171"/>
      <c r="H106" s="171"/>
      <c r="I106" s="171"/>
      <c r="J106" s="171"/>
      <c r="K106" s="1646"/>
      <c r="L106" s="171"/>
      <c r="M106" s="171"/>
      <c r="N106" s="79"/>
      <c r="O106" s="451" t="s">
        <v>758</v>
      </c>
      <c r="P106" s="32"/>
      <c r="Q106" s="32"/>
      <c r="R106" s="32"/>
      <c r="S106" s="32"/>
      <c r="T106" s="32"/>
      <c r="U106" s="32"/>
      <c r="V106" s="32"/>
      <c r="W106" s="32"/>
      <c r="X106" s="32"/>
      <c r="Y106" s="32"/>
      <c r="Z106" s="32"/>
      <c r="AA106" s="32"/>
      <c r="AB106" s="32"/>
      <c r="AC106" s="32"/>
      <c r="AD106" s="32"/>
      <c r="AE106" s="443"/>
    </row>
    <row r="107" spans="1:31" ht="12" customHeight="1">
      <c r="A107" s="282"/>
      <c r="B107" s="225" t="s">
        <v>759</v>
      </c>
      <c r="C107" s="32"/>
      <c r="D107" s="32"/>
      <c r="E107" s="32"/>
      <c r="F107" s="32"/>
      <c r="G107" s="32"/>
      <c r="H107" s="32"/>
      <c r="I107" s="32"/>
      <c r="J107" s="32"/>
      <c r="K107" s="452"/>
      <c r="L107" s="32"/>
      <c r="M107" s="32"/>
      <c r="N107" s="454"/>
      <c r="P107" s="65"/>
      <c r="Q107" s="32"/>
      <c r="R107" s="32"/>
      <c r="S107" s="32"/>
      <c r="T107" s="32"/>
      <c r="U107" s="32"/>
      <c r="V107" s="32"/>
      <c r="W107" s="32"/>
      <c r="X107" s="32"/>
      <c r="Y107" s="32"/>
      <c r="Z107" s="32"/>
      <c r="AA107" s="32"/>
      <c r="AB107" s="32"/>
      <c r="AC107" s="32"/>
      <c r="AD107" s="32"/>
    </row>
    <row r="108" spans="1:31" ht="12" customHeight="1">
      <c r="A108" s="59"/>
      <c r="B108" s="225" t="s">
        <v>760</v>
      </c>
      <c r="C108" s="32"/>
      <c r="D108" s="32"/>
      <c r="E108" s="32"/>
      <c r="F108" s="32"/>
      <c r="G108" s="32"/>
      <c r="H108" s="32"/>
      <c r="I108" s="32"/>
      <c r="J108" s="32"/>
      <c r="K108" s="452"/>
      <c r="L108" s="32"/>
      <c r="M108" s="32"/>
      <c r="N108" s="454"/>
      <c r="O108" s="451"/>
      <c r="P108" s="32"/>
      <c r="Q108" s="32"/>
      <c r="R108" s="32"/>
      <c r="S108" s="32"/>
      <c r="T108" s="32"/>
      <c r="U108" s="32"/>
      <c r="V108" s="32"/>
      <c r="W108" s="32"/>
      <c r="X108" s="32"/>
      <c r="Y108" s="32"/>
      <c r="Z108" s="32"/>
      <c r="AA108" s="32"/>
      <c r="AB108" s="32"/>
      <c r="AC108" s="32"/>
      <c r="AD108" s="32"/>
    </row>
    <row r="109" spans="1:31" ht="12" customHeight="1">
      <c r="A109" s="59"/>
      <c r="B109" s="225" t="s">
        <v>761</v>
      </c>
      <c r="C109" s="32"/>
      <c r="D109" s="32"/>
      <c r="E109" s="32"/>
      <c r="F109" s="32"/>
      <c r="G109" s="32"/>
      <c r="H109" s="32"/>
      <c r="I109" s="32"/>
      <c r="J109" s="32"/>
      <c r="K109" s="452"/>
      <c r="L109" s="32"/>
      <c r="M109" s="32"/>
      <c r="N109" s="454"/>
      <c r="O109" s="451"/>
      <c r="P109" s="32"/>
      <c r="Q109" s="32"/>
      <c r="R109" s="32"/>
      <c r="S109" s="32"/>
      <c r="T109" s="32"/>
      <c r="U109" s="32"/>
      <c r="V109" s="32"/>
      <c r="W109" s="32"/>
      <c r="X109" s="32"/>
      <c r="Y109" s="32"/>
      <c r="Z109" s="32"/>
      <c r="AA109" s="32"/>
      <c r="AB109" s="32"/>
      <c r="AC109" s="32"/>
      <c r="AD109" s="32"/>
    </row>
    <row r="110" spans="1:31" ht="12" customHeight="1">
      <c r="A110" s="59"/>
      <c r="B110" s="225" t="s">
        <v>762</v>
      </c>
      <c r="C110" s="32"/>
      <c r="D110" s="32"/>
      <c r="E110" s="32"/>
      <c r="F110" s="32"/>
      <c r="G110" s="32"/>
      <c r="H110" s="32"/>
      <c r="I110" s="32"/>
      <c r="J110" s="32"/>
      <c r="K110" s="452"/>
      <c r="L110" s="32"/>
      <c r="M110" s="32"/>
      <c r="N110" s="454"/>
      <c r="O110" s="451"/>
      <c r="P110" s="32"/>
      <c r="Q110" s="32"/>
      <c r="R110" s="32"/>
      <c r="S110" s="32"/>
      <c r="T110" s="32"/>
      <c r="U110" s="32"/>
      <c r="V110" s="32"/>
      <c r="W110" s="32"/>
      <c r="X110" s="32"/>
      <c r="Y110" s="32"/>
      <c r="Z110" s="32"/>
      <c r="AA110" s="32"/>
      <c r="AB110" s="32"/>
      <c r="AC110" s="32"/>
      <c r="AD110" s="32"/>
    </row>
    <row r="111" spans="1:31" ht="24.75" customHeight="1">
      <c r="A111" s="59"/>
      <c r="B111" s="2495" t="s">
        <v>763</v>
      </c>
      <c r="C111" s="2383"/>
      <c r="D111" s="2383"/>
      <c r="E111" s="2383"/>
      <c r="F111" s="2383"/>
      <c r="G111" s="2383"/>
      <c r="H111" s="2383"/>
      <c r="I111" s="2383"/>
      <c r="J111" s="2383"/>
      <c r="K111" s="2384"/>
      <c r="L111" s="2383"/>
      <c r="M111" s="2383"/>
      <c r="N111" s="2385"/>
      <c r="O111" s="451"/>
      <c r="P111" s="32"/>
      <c r="Q111" s="32"/>
      <c r="R111" s="32"/>
      <c r="S111" s="32"/>
      <c r="T111" s="32"/>
      <c r="U111" s="32"/>
      <c r="V111" s="32"/>
      <c r="W111" s="32"/>
      <c r="X111" s="32"/>
      <c r="Y111" s="32"/>
      <c r="Z111" s="32"/>
      <c r="AA111" s="32"/>
      <c r="AB111" s="32"/>
      <c r="AC111" s="32"/>
      <c r="AD111" s="32"/>
    </row>
    <row r="112" spans="1:31" ht="12" customHeight="1">
      <c r="A112" s="59"/>
      <c r="B112" s="225" t="s">
        <v>764</v>
      </c>
      <c r="C112" s="32"/>
      <c r="D112" s="32"/>
      <c r="E112" s="32"/>
      <c r="F112" s="32"/>
      <c r="G112" s="32"/>
      <c r="H112" s="32"/>
      <c r="I112" s="32"/>
      <c r="J112" s="32"/>
      <c r="K112" s="452"/>
      <c r="L112" s="32"/>
      <c r="M112" s="32"/>
      <c r="N112" s="454"/>
      <c r="O112" s="451"/>
      <c r="P112" s="32"/>
      <c r="Q112" s="32"/>
      <c r="R112" s="32"/>
      <c r="S112" s="32"/>
      <c r="T112" s="32"/>
      <c r="U112" s="32"/>
      <c r="V112" s="32"/>
      <c r="W112" s="32"/>
      <c r="X112" s="32"/>
      <c r="Y112" s="32"/>
      <c r="Z112" s="32"/>
      <c r="AA112" s="32"/>
      <c r="AB112" s="32"/>
      <c r="AC112" s="32"/>
      <c r="AD112" s="32"/>
    </row>
    <row r="113" spans="1:31" ht="12" customHeight="1">
      <c r="A113" s="59"/>
      <c r="B113" s="225" t="s">
        <v>765</v>
      </c>
      <c r="C113" s="32"/>
      <c r="D113" s="32"/>
      <c r="E113" s="32"/>
      <c r="F113" s="32"/>
      <c r="G113" s="32"/>
      <c r="H113" s="32"/>
      <c r="I113" s="32"/>
      <c r="J113" s="32"/>
      <c r="K113" s="452"/>
      <c r="L113" s="32"/>
      <c r="M113" s="32"/>
      <c r="N113" s="454"/>
      <c r="O113" s="451"/>
      <c r="P113" s="32"/>
      <c r="Q113" s="32"/>
      <c r="R113" s="32"/>
      <c r="S113" s="32"/>
      <c r="T113" s="32"/>
      <c r="U113" s="32"/>
      <c r="V113" s="32"/>
      <c r="W113" s="32"/>
      <c r="X113" s="32"/>
      <c r="Y113" s="32"/>
      <c r="Z113" s="32"/>
      <c r="AA113" s="32"/>
      <c r="AB113" s="32"/>
      <c r="AC113" s="32"/>
      <c r="AD113" s="32"/>
    </row>
    <row r="114" spans="1:31" ht="12" customHeight="1">
      <c r="A114" s="59"/>
      <c r="B114" s="225" t="s">
        <v>766</v>
      </c>
      <c r="C114" s="32"/>
      <c r="D114" s="32"/>
      <c r="E114" s="32"/>
      <c r="F114" s="32"/>
      <c r="G114" s="32"/>
      <c r="H114" s="32"/>
      <c r="I114" s="32"/>
      <c r="J114" s="32"/>
      <c r="K114" s="452"/>
      <c r="L114" s="32"/>
      <c r="M114" s="32"/>
      <c r="N114" s="454"/>
      <c r="O114" s="451"/>
      <c r="P114" s="32"/>
      <c r="Q114" s="32"/>
      <c r="R114" s="32"/>
      <c r="S114" s="32"/>
      <c r="T114" s="32"/>
      <c r="U114" s="32"/>
      <c r="V114" s="32"/>
      <c r="W114" s="32"/>
      <c r="X114" s="32"/>
      <c r="Y114" s="32"/>
      <c r="Z114" s="32"/>
      <c r="AA114" s="32"/>
      <c r="AB114" s="32"/>
      <c r="AC114" s="32"/>
      <c r="AD114" s="32"/>
    </row>
    <row r="115" spans="1:31" ht="12" customHeight="1">
      <c r="A115" s="59"/>
      <c r="B115" s="668"/>
      <c r="C115" s="650"/>
      <c r="D115" s="650"/>
      <c r="E115" s="650"/>
      <c r="F115" s="650"/>
      <c r="G115" s="650"/>
      <c r="H115" s="650"/>
      <c r="I115" s="650"/>
      <c r="J115" s="650"/>
      <c r="K115" s="813"/>
      <c r="L115" s="650"/>
      <c r="M115" s="650"/>
      <c r="N115" s="640"/>
      <c r="O115" s="451"/>
      <c r="P115" s="32"/>
      <c r="Q115" s="32"/>
      <c r="R115" s="32"/>
      <c r="S115" s="32"/>
      <c r="T115" s="32"/>
      <c r="U115" s="32"/>
      <c r="V115" s="32"/>
      <c r="W115" s="32"/>
      <c r="X115" s="32"/>
      <c r="Y115" s="32"/>
      <c r="Z115" s="32"/>
      <c r="AA115" s="32"/>
      <c r="AB115" s="32"/>
      <c r="AC115" s="32"/>
      <c r="AD115" s="32"/>
    </row>
    <row r="116" spans="1:31" ht="12" customHeight="1">
      <c r="A116" s="59"/>
      <c r="B116" s="668"/>
      <c r="C116" s="650"/>
      <c r="D116" s="650"/>
      <c r="E116" s="650"/>
      <c r="F116" s="650"/>
      <c r="G116" s="650"/>
      <c r="H116" s="650"/>
      <c r="I116" s="650"/>
      <c r="J116" s="650"/>
      <c r="K116" s="813"/>
      <c r="L116" s="650"/>
      <c r="M116" s="650"/>
      <c r="N116" s="640"/>
      <c r="O116" s="451"/>
      <c r="P116" s="32"/>
      <c r="Q116" s="32"/>
      <c r="R116" s="32"/>
      <c r="S116" s="32"/>
      <c r="T116" s="32"/>
      <c r="U116" s="32"/>
      <c r="V116" s="32"/>
      <c r="W116" s="32"/>
      <c r="X116" s="32"/>
      <c r="Y116" s="32"/>
      <c r="Z116" s="32"/>
      <c r="AA116" s="32"/>
      <c r="AB116" s="32"/>
      <c r="AC116" s="32"/>
      <c r="AD116" s="32"/>
    </row>
    <row r="117" spans="1:31" ht="12" customHeight="1">
      <c r="A117" s="59"/>
      <c r="B117" s="668"/>
      <c r="C117" s="650"/>
      <c r="D117" s="650"/>
      <c r="E117" s="650"/>
      <c r="F117" s="650"/>
      <c r="G117" s="650"/>
      <c r="H117" s="650"/>
      <c r="I117" s="650"/>
      <c r="J117" s="650"/>
      <c r="K117" s="813"/>
      <c r="L117" s="650"/>
      <c r="M117" s="650"/>
      <c r="N117" s="640"/>
      <c r="O117" s="451"/>
      <c r="P117" s="32"/>
      <c r="Q117" s="32"/>
      <c r="R117" s="32"/>
      <c r="S117" s="32"/>
      <c r="T117" s="32"/>
      <c r="U117" s="32"/>
      <c r="V117" s="32"/>
      <c r="W117" s="32"/>
      <c r="X117" s="32"/>
      <c r="Y117" s="32"/>
      <c r="Z117" s="32"/>
      <c r="AA117" s="32"/>
      <c r="AB117" s="32"/>
      <c r="AC117" s="32"/>
      <c r="AD117" s="32"/>
    </row>
    <row r="118" spans="1:31" ht="12" customHeight="1">
      <c r="A118" s="59"/>
      <c r="B118" s="668"/>
      <c r="C118" s="650"/>
      <c r="D118" s="650"/>
      <c r="E118" s="650"/>
      <c r="F118" s="650"/>
      <c r="G118" s="650"/>
      <c r="H118" s="650"/>
      <c r="I118" s="650"/>
      <c r="J118" s="650"/>
      <c r="K118" s="813"/>
      <c r="L118" s="650"/>
      <c r="M118" s="650"/>
      <c r="N118" s="640"/>
      <c r="O118" s="451"/>
      <c r="P118" s="32"/>
      <c r="Q118" s="32"/>
      <c r="R118" s="32"/>
      <c r="S118" s="32"/>
      <c r="T118" s="32"/>
      <c r="U118" s="32"/>
      <c r="V118" s="32"/>
      <c r="W118" s="32"/>
      <c r="X118" s="32"/>
      <c r="Y118" s="32"/>
      <c r="Z118" s="32"/>
      <c r="AA118" s="32"/>
      <c r="AB118" s="32"/>
      <c r="AC118" s="32"/>
      <c r="AD118" s="32"/>
    </row>
    <row r="119" spans="1:31" ht="12" customHeight="1">
      <c r="A119" s="59"/>
      <c r="B119" s="668"/>
      <c r="C119" s="650"/>
      <c r="D119" s="650"/>
      <c r="E119" s="650"/>
      <c r="F119" s="650"/>
      <c r="G119" s="650"/>
      <c r="H119" s="650"/>
      <c r="I119" s="650"/>
      <c r="J119" s="650"/>
      <c r="K119" s="813"/>
      <c r="L119" s="650"/>
      <c r="M119" s="650"/>
      <c r="N119" s="640"/>
      <c r="O119" s="451"/>
      <c r="P119" s="32"/>
      <c r="Q119" s="32"/>
      <c r="R119" s="32"/>
      <c r="S119" s="32"/>
      <c r="T119" s="32"/>
      <c r="U119" s="32"/>
      <c r="V119" s="32"/>
      <c r="W119" s="32"/>
      <c r="X119" s="32"/>
      <c r="Y119" s="32"/>
      <c r="Z119" s="32"/>
      <c r="AA119" s="32"/>
      <c r="AB119" s="32"/>
      <c r="AC119" s="32"/>
      <c r="AD119" s="32"/>
    </row>
    <row r="120" spans="1:31" ht="12" customHeight="1">
      <c r="A120" s="59"/>
      <c r="B120" s="668"/>
      <c r="C120" s="650"/>
      <c r="D120" s="650"/>
      <c r="E120" s="650"/>
      <c r="F120" s="650"/>
      <c r="G120" s="650"/>
      <c r="H120" s="650"/>
      <c r="I120" s="650"/>
      <c r="J120" s="650"/>
      <c r="K120" s="813"/>
      <c r="L120" s="650"/>
      <c r="M120" s="650"/>
      <c r="N120" s="640"/>
      <c r="O120" s="451"/>
      <c r="P120" s="32"/>
      <c r="Q120" s="32"/>
      <c r="R120" s="32"/>
      <c r="S120" s="32"/>
      <c r="T120" s="32"/>
      <c r="U120" s="32"/>
      <c r="V120" s="32"/>
      <c r="W120" s="32"/>
      <c r="X120" s="32"/>
      <c r="Y120" s="32"/>
      <c r="Z120" s="32"/>
      <c r="AA120" s="32"/>
      <c r="AB120" s="32"/>
      <c r="AC120" s="32"/>
      <c r="AD120" s="32"/>
    </row>
    <row r="121" spans="1:31" ht="12" customHeight="1">
      <c r="A121" s="59"/>
      <c r="B121" s="668"/>
      <c r="C121" s="650"/>
      <c r="D121" s="650"/>
      <c r="E121" s="650"/>
      <c r="F121" s="650"/>
      <c r="G121" s="650"/>
      <c r="H121" s="650"/>
      <c r="I121" s="650"/>
      <c r="J121" s="650"/>
      <c r="K121" s="813"/>
      <c r="L121" s="650"/>
      <c r="M121" s="650"/>
      <c r="N121" s="640"/>
      <c r="O121" s="451"/>
      <c r="P121" s="32"/>
      <c r="Q121" s="32"/>
      <c r="R121" s="32"/>
      <c r="S121" s="32"/>
      <c r="T121" s="32"/>
      <c r="U121" s="32"/>
      <c r="V121" s="32"/>
      <c r="W121" s="32"/>
      <c r="X121" s="32"/>
      <c r="Y121" s="32"/>
      <c r="Z121" s="32"/>
      <c r="AA121" s="32"/>
      <c r="AB121" s="32"/>
      <c r="AC121" s="32"/>
      <c r="AD121" s="32"/>
    </row>
    <row r="122" spans="1:31" ht="12" customHeight="1">
      <c r="A122" s="59"/>
      <c r="B122" s="668"/>
      <c r="C122" s="650"/>
      <c r="D122" s="650"/>
      <c r="E122" s="650"/>
      <c r="F122" s="650"/>
      <c r="G122" s="650"/>
      <c r="H122" s="650"/>
      <c r="I122" s="650"/>
      <c r="J122" s="650"/>
      <c r="K122" s="813"/>
      <c r="L122" s="650"/>
      <c r="M122" s="650"/>
      <c r="N122" s="640"/>
      <c r="O122" s="451"/>
      <c r="P122" s="32"/>
      <c r="Q122" s="32"/>
      <c r="R122" s="32"/>
      <c r="S122" s="32"/>
      <c r="T122" s="32"/>
      <c r="U122" s="32"/>
      <c r="V122" s="32"/>
      <c r="W122" s="32"/>
      <c r="X122" s="32"/>
      <c r="Y122" s="32"/>
      <c r="Z122" s="32"/>
      <c r="AA122" s="32"/>
      <c r="AB122" s="32"/>
      <c r="AC122" s="32"/>
      <c r="AD122" s="32"/>
    </row>
    <row r="123" spans="1:31" ht="12" customHeight="1">
      <c r="A123" s="59"/>
      <c r="B123" s="668"/>
      <c r="C123" s="650"/>
      <c r="D123" s="650"/>
      <c r="E123" s="650"/>
      <c r="F123" s="650"/>
      <c r="G123" s="650"/>
      <c r="H123" s="650"/>
      <c r="I123" s="650"/>
      <c r="J123" s="650"/>
      <c r="K123" s="813"/>
      <c r="L123" s="650"/>
      <c r="M123" s="650"/>
      <c r="N123" s="640"/>
      <c r="O123" s="451"/>
      <c r="P123" s="32"/>
      <c r="Q123" s="32"/>
      <c r="R123" s="32"/>
      <c r="S123" s="32"/>
      <c r="T123" s="32"/>
      <c r="U123" s="32"/>
      <c r="V123" s="32"/>
      <c r="W123" s="32"/>
      <c r="X123" s="32"/>
      <c r="Y123" s="32"/>
      <c r="Z123" s="32"/>
      <c r="AA123" s="32"/>
      <c r="AB123" s="32"/>
      <c r="AC123" s="32"/>
      <c r="AD123" s="32"/>
    </row>
    <row r="124" spans="1:31" ht="12" customHeight="1">
      <c r="A124" s="59"/>
      <c r="B124" s="668"/>
      <c r="C124" s="650"/>
      <c r="D124" s="650"/>
      <c r="E124" s="650"/>
      <c r="F124" s="650"/>
      <c r="G124" s="650"/>
      <c r="H124" s="650"/>
      <c r="I124" s="650"/>
      <c r="J124" s="650"/>
      <c r="K124" s="813"/>
      <c r="L124" s="650"/>
      <c r="M124" s="650"/>
      <c r="N124" s="640"/>
      <c r="O124" s="451"/>
      <c r="P124" s="32"/>
      <c r="Q124" s="32"/>
      <c r="R124" s="32"/>
      <c r="S124" s="32"/>
      <c r="T124" s="32"/>
      <c r="U124" s="32"/>
      <c r="V124" s="32"/>
      <c r="W124" s="32"/>
      <c r="X124" s="32"/>
      <c r="Y124" s="32"/>
      <c r="Z124" s="32"/>
      <c r="AA124" s="32"/>
      <c r="AB124" s="32"/>
      <c r="AC124" s="32"/>
      <c r="AD124" s="32"/>
    </row>
    <row r="125" spans="1:31" ht="12" customHeight="1">
      <c r="A125" s="59"/>
      <c r="B125" s="668"/>
      <c r="C125" s="650"/>
      <c r="D125" s="650"/>
      <c r="E125" s="650"/>
      <c r="F125" s="650"/>
      <c r="G125" s="650"/>
      <c r="H125" s="650"/>
      <c r="I125" s="650"/>
      <c r="J125" s="650"/>
      <c r="K125" s="813"/>
      <c r="L125" s="650"/>
      <c r="M125" s="650"/>
      <c r="N125" s="640"/>
      <c r="O125" s="451"/>
      <c r="P125" s="32"/>
      <c r="Q125" s="32"/>
      <c r="R125" s="32"/>
      <c r="S125" s="32"/>
      <c r="T125" s="32"/>
      <c r="U125" s="32"/>
      <c r="V125" s="32"/>
      <c r="W125" s="32"/>
      <c r="X125" s="32"/>
      <c r="Y125" s="32"/>
      <c r="Z125" s="32"/>
      <c r="AA125" s="32"/>
      <c r="AB125" s="32"/>
      <c r="AC125" s="32"/>
      <c r="AD125" s="32"/>
    </row>
    <row r="126" spans="1:31" ht="12" customHeight="1">
      <c r="A126" s="59"/>
      <c r="B126" s="718"/>
      <c r="C126" s="664"/>
      <c r="D126" s="664"/>
      <c r="E126" s="664"/>
      <c r="F126" s="664"/>
      <c r="G126" s="664"/>
      <c r="H126" s="664"/>
      <c r="I126" s="664"/>
      <c r="J126" s="664"/>
      <c r="K126" s="733"/>
      <c r="L126" s="664"/>
      <c r="M126" s="664"/>
      <c r="N126" s="648"/>
      <c r="O126" s="451"/>
      <c r="P126" s="32"/>
      <c r="Q126" s="32"/>
      <c r="R126" s="32"/>
      <c r="S126" s="32"/>
      <c r="T126" s="32"/>
      <c r="U126" s="32"/>
      <c r="V126" s="32"/>
      <c r="W126" s="32"/>
      <c r="X126" s="32"/>
      <c r="Y126" s="32"/>
      <c r="Z126" s="32"/>
      <c r="AA126" s="32"/>
      <c r="AB126" s="32"/>
      <c r="AC126" s="32"/>
      <c r="AD126" s="32"/>
    </row>
    <row r="127" spans="1:31" ht="12" customHeight="1">
      <c r="A127" s="32"/>
      <c r="B127" s="286"/>
      <c r="C127" s="286"/>
      <c r="D127" s="286"/>
      <c r="E127" s="286"/>
      <c r="F127" s="286"/>
      <c r="G127" s="286"/>
      <c r="H127" s="286"/>
      <c r="I127" s="286"/>
      <c r="J127" s="286"/>
      <c r="K127" s="452"/>
      <c r="L127" s="286"/>
      <c r="M127" s="286"/>
      <c r="N127" s="286"/>
      <c r="O127" s="117"/>
      <c r="P127" s="32"/>
      <c r="Q127" s="32"/>
      <c r="R127" s="32"/>
      <c r="S127" s="32"/>
      <c r="T127" s="32"/>
      <c r="U127" s="32"/>
      <c r="V127" s="32"/>
      <c r="W127" s="32"/>
      <c r="X127" s="32"/>
      <c r="Y127" s="32"/>
      <c r="Z127" s="32"/>
      <c r="AA127" s="32"/>
      <c r="AB127" s="32"/>
      <c r="AC127" s="32"/>
      <c r="AD127" s="32"/>
    </row>
    <row r="128" spans="1:31" ht="12" customHeight="1">
      <c r="B128" s="453" t="s">
        <v>767</v>
      </c>
      <c r="C128" s="171"/>
      <c r="D128" s="171"/>
      <c r="E128" s="171"/>
      <c r="F128" s="171"/>
      <c r="G128" s="171"/>
      <c r="H128" s="171"/>
      <c r="I128" s="171"/>
      <c r="J128" s="171"/>
      <c r="K128" s="1646"/>
      <c r="L128" s="171"/>
      <c r="M128" s="171"/>
      <c r="N128" s="79"/>
      <c r="O128" s="451" t="s">
        <v>768</v>
      </c>
      <c r="P128" s="32"/>
      <c r="Q128" s="32"/>
      <c r="R128" s="32"/>
      <c r="S128" s="32"/>
      <c r="T128" s="32"/>
      <c r="U128" s="32"/>
      <c r="V128" s="32"/>
      <c r="W128" s="32"/>
      <c r="X128" s="32"/>
      <c r="Y128" s="32"/>
      <c r="Z128" s="32"/>
      <c r="AA128" s="32"/>
      <c r="AB128" s="32"/>
      <c r="AC128" s="32"/>
      <c r="AD128" s="32"/>
      <c r="AE128" s="443"/>
    </row>
    <row r="129" spans="1:30" ht="12" customHeight="1">
      <c r="A129" s="59"/>
      <c r="B129" s="225" t="s">
        <v>769</v>
      </c>
      <c r="C129" s="32"/>
      <c r="D129" s="32"/>
      <c r="E129" s="32"/>
      <c r="F129" s="32"/>
      <c r="G129" s="32"/>
      <c r="H129" s="32"/>
      <c r="I129" s="32"/>
      <c r="J129" s="32"/>
      <c r="K129" s="452"/>
      <c r="L129" s="32"/>
      <c r="M129" s="32"/>
      <c r="N129" s="454"/>
      <c r="P129" s="65"/>
      <c r="Q129" s="32"/>
      <c r="R129" s="32"/>
      <c r="S129" s="32"/>
      <c r="T129" s="32"/>
      <c r="U129" s="32"/>
      <c r="V129" s="32"/>
      <c r="W129" s="32"/>
      <c r="X129" s="32"/>
      <c r="Y129" s="32"/>
      <c r="Z129" s="32"/>
      <c r="AA129" s="32"/>
      <c r="AB129" s="32"/>
      <c r="AC129" s="32"/>
      <c r="AD129" s="32"/>
    </row>
    <row r="130" spans="1:30" ht="12" customHeight="1">
      <c r="A130" s="59"/>
      <c r="B130" s="225" t="s">
        <v>770</v>
      </c>
      <c r="C130" s="32"/>
      <c r="D130" s="32"/>
      <c r="E130" s="32"/>
      <c r="F130" s="32"/>
      <c r="G130" s="32"/>
      <c r="H130" s="32"/>
      <c r="I130" s="32"/>
      <c r="J130" s="32"/>
      <c r="K130" s="452"/>
      <c r="L130" s="32"/>
      <c r="M130" s="32"/>
      <c r="N130" s="454"/>
      <c r="O130" s="451"/>
      <c r="P130" s="32"/>
      <c r="Q130" s="32"/>
      <c r="R130" s="32"/>
      <c r="S130" s="32"/>
      <c r="T130" s="32"/>
      <c r="U130" s="32"/>
      <c r="V130" s="32"/>
      <c r="W130" s="32"/>
      <c r="X130" s="32"/>
      <c r="Y130" s="32"/>
      <c r="Z130" s="32"/>
      <c r="AA130" s="32"/>
      <c r="AB130" s="32"/>
      <c r="AC130" s="32"/>
      <c r="AD130" s="32"/>
    </row>
    <row r="131" spans="1:30" ht="24.75" customHeight="1">
      <c r="A131" s="455"/>
      <c r="B131" s="2496" t="s">
        <v>771</v>
      </c>
      <c r="C131" s="2383"/>
      <c r="D131" s="2383"/>
      <c r="E131" s="2383"/>
      <c r="F131" s="2383"/>
      <c r="G131" s="2383"/>
      <c r="H131" s="2383"/>
      <c r="I131" s="2383"/>
      <c r="J131" s="2383"/>
      <c r="K131" s="2384"/>
      <c r="L131" s="2383"/>
      <c r="M131" s="2383"/>
      <c r="N131" s="2385"/>
      <c r="O131" s="451"/>
      <c r="P131" s="32"/>
      <c r="Q131" s="32"/>
      <c r="R131" s="32"/>
      <c r="S131" s="32"/>
      <c r="T131" s="32"/>
      <c r="U131" s="32"/>
      <c r="V131" s="32"/>
      <c r="W131" s="32"/>
      <c r="X131" s="32"/>
      <c r="Y131" s="32"/>
      <c r="Z131" s="32"/>
      <c r="AA131" s="32"/>
      <c r="AB131" s="32"/>
      <c r="AC131" s="32"/>
      <c r="AD131" s="32"/>
    </row>
    <row r="132" spans="1:30" ht="12" customHeight="1">
      <c r="A132" s="59"/>
      <c r="B132" s="225" t="s">
        <v>772</v>
      </c>
      <c r="C132" s="32"/>
      <c r="D132" s="32"/>
      <c r="E132" s="32"/>
      <c r="F132" s="32"/>
      <c r="G132" s="32"/>
      <c r="H132" s="32"/>
      <c r="I132" s="32"/>
      <c r="J132" s="32"/>
      <c r="K132" s="452"/>
      <c r="L132" s="32"/>
      <c r="M132" s="32"/>
      <c r="N132" s="454"/>
      <c r="O132" s="451"/>
      <c r="P132" s="32"/>
      <c r="Q132" s="32"/>
      <c r="R132" s="32"/>
      <c r="S132" s="32"/>
      <c r="T132" s="32"/>
      <c r="U132" s="32"/>
      <c r="V132" s="32"/>
      <c r="W132" s="32"/>
      <c r="X132" s="32"/>
      <c r="Y132" s="32"/>
      <c r="Z132" s="32"/>
      <c r="AA132" s="32"/>
      <c r="AB132" s="32"/>
      <c r="AC132" s="32"/>
      <c r="AD132" s="32"/>
    </row>
    <row r="133" spans="1:30" ht="12" customHeight="1">
      <c r="A133" s="59"/>
      <c r="B133" s="225" t="s">
        <v>773</v>
      </c>
      <c r="C133" s="32"/>
      <c r="D133" s="32"/>
      <c r="E133" s="32"/>
      <c r="F133" s="32"/>
      <c r="G133" s="32"/>
      <c r="H133" s="32"/>
      <c r="I133" s="32"/>
      <c r="J133" s="32"/>
      <c r="K133" s="452"/>
      <c r="L133" s="32"/>
      <c r="M133" s="32"/>
      <c r="N133" s="454"/>
      <c r="O133" s="451"/>
      <c r="P133" s="32"/>
      <c r="Q133" s="32"/>
      <c r="R133" s="32"/>
      <c r="S133" s="32"/>
      <c r="T133" s="32"/>
      <c r="U133" s="32"/>
      <c r="V133" s="32"/>
      <c r="W133" s="32"/>
      <c r="X133" s="32"/>
      <c r="Y133" s="32"/>
      <c r="Z133" s="32"/>
      <c r="AA133" s="32"/>
      <c r="AB133" s="32"/>
      <c r="AC133" s="32"/>
      <c r="AD133" s="32"/>
    </row>
    <row r="134" spans="1:30" ht="12" customHeight="1">
      <c r="A134" s="59"/>
      <c r="B134" s="225" t="s">
        <v>774</v>
      </c>
      <c r="C134" s="32"/>
      <c r="D134" s="32"/>
      <c r="E134" s="32"/>
      <c r="F134" s="32"/>
      <c r="G134" s="32"/>
      <c r="H134" s="32"/>
      <c r="I134" s="32"/>
      <c r="J134" s="32"/>
      <c r="K134" s="452"/>
      <c r="L134" s="32"/>
      <c r="M134" s="32"/>
      <c r="N134" s="454"/>
      <c r="O134" s="451"/>
      <c r="P134" s="32"/>
      <c r="Q134" s="32"/>
      <c r="R134" s="32"/>
      <c r="S134" s="32"/>
      <c r="T134" s="32"/>
      <c r="U134" s="32"/>
      <c r="V134" s="32"/>
      <c r="W134" s="32"/>
      <c r="X134" s="32"/>
      <c r="Y134" s="32"/>
      <c r="Z134" s="32"/>
      <c r="AA134" s="32"/>
      <c r="AB134" s="32"/>
      <c r="AC134" s="32"/>
      <c r="AD134" s="32"/>
    </row>
    <row r="135" spans="1:30" ht="12" customHeight="1">
      <c r="A135" s="59"/>
      <c r="B135" s="2496" t="s">
        <v>775</v>
      </c>
      <c r="C135" s="2383"/>
      <c r="D135" s="2383"/>
      <c r="E135" s="2383"/>
      <c r="F135" s="2383"/>
      <c r="G135" s="2383"/>
      <c r="H135" s="2383"/>
      <c r="I135" s="2383"/>
      <c r="J135" s="2383"/>
      <c r="K135" s="2384"/>
      <c r="L135" s="2383"/>
      <c r="M135" s="2383"/>
      <c r="N135" s="2385"/>
      <c r="O135" s="451"/>
      <c r="P135" s="32"/>
      <c r="Q135" s="32"/>
      <c r="R135" s="32"/>
      <c r="S135" s="32"/>
      <c r="T135" s="32"/>
      <c r="U135" s="32"/>
      <c r="V135" s="32"/>
      <c r="W135" s="32"/>
      <c r="X135" s="32"/>
      <c r="Y135" s="32"/>
      <c r="Z135" s="32"/>
      <c r="AA135" s="32"/>
      <c r="AB135" s="32"/>
      <c r="AC135" s="32"/>
      <c r="AD135" s="32"/>
    </row>
    <row r="136" spans="1:30" ht="12" customHeight="1">
      <c r="A136" s="59"/>
      <c r="B136" s="225" t="s">
        <v>776</v>
      </c>
      <c r="C136" s="32"/>
      <c r="D136" s="32"/>
      <c r="E136" s="32"/>
      <c r="F136" s="32"/>
      <c r="G136" s="32"/>
      <c r="H136" s="32"/>
      <c r="I136" s="32"/>
      <c r="J136" s="32"/>
      <c r="K136" s="452"/>
      <c r="L136" s="32"/>
      <c r="M136" s="32"/>
      <c r="N136" s="454"/>
      <c r="O136" s="451"/>
      <c r="P136" s="32"/>
      <c r="Q136" s="32"/>
      <c r="R136" s="32"/>
      <c r="S136" s="32"/>
      <c r="T136" s="32"/>
      <c r="U136" s="32"/>
      <c r="V136" s="32"/>
      <c r="W136" s="32"/>
      <c r="X136" s="32"/>
      <c r="Y136" s="32"/>
      <c r="Z136" s="32"/>
      <c r="AA136" s="32"/>
      <c r="AB136" s="32"/>
      <c r="AC136" s="32"/>
      <c r="AD136" s="32"/>
    </row>
    <row r="137" spans="1:30" ht="12" customHeight="1">
      <c r="A137" s="59"/>
      <c r="B137" s="225" t="s">
        <v>777</v>
      </c>
      <c r="C137" s="32"/>
      <c r="D137" s="32"/>
      <c r="E137" s="32"/>
      <c r="F137" s="32"/>
      <c r="G137" s="32"/>
      <c r="H137" s="32"/>
      <c r="I137" s="32"/>
      <c r="J137" s="32"/>
      <c r="K137" s="452"/>
      <c r="L137" s="32"/>
      <c r="M137" s="32"/>
      <c r="N137" s="454"/>
      <c r="O137" s="451"/>
      <c r="P137" s="32"/>
      <c r="Q137" s="32"/>
      <c r="R137" s="32"/>
      <c r="S137" s="32"/>
      <c r="T137" s="32"/>
      <c r="U137" s="32"/>
      <c r="V137" s="32"/>
      <c r="W137" s="32"/>
      <c r="X137" s="32"/>
      <c r="Y137" s="32"/>
      <c r="Z137" s="32"/>
      <c r="AA137" s="32"/>
      <c r="AB137" s="32"/>
      <c r="AC137" s="32"/>
      <c r="AD137" s="32"/>
    </row>
    <row r="138" spans="1:30" ht="12" customHeight="1">
      <c r="A138" s="59"/>
      <c r="B138" s="225" t="s">
        <v>778</v>
      </c>
      <c r="C138" s="32"/>
      <c r="D138" s="32"/>
      <c r="E138" s="32"/>
      <c r="F138" s="32"/>
      <c r="G138" s="32"/>
      <c r="H138" s="32"/>
      <c r="I138" s="32"/>
      <c r="J138" s="32"/>
      <c r="K138" s="452"/>
      <c r="L138" s="32"/>
      <c r="M138" s="32"/>
      <c r="N138" s="454"/>
      <c r="O138" s="451"/>
      <c r="P138" s="32"/>
      <c r="Q138" s="32"/>
      <c r="R138" s="32"/>
      <c r="S138" s="32"/>
      <c r="T138" s="32"/>
      <c r="U138" s="32"/>
      <c r="V138" s="32"/>
      <c r="W138" s="32"/>
      <c r="X138" s="32"/>
      <c r="Y138" s="32"/>
      <c r="Z138" s="32"/>
      <c r="AA138" s="32"/>
      <c r="AB138" s="32"/>
      <c r="AC138" s="32"/>
      <c r="AD138" s="32"/>
    </row>
    <row r="139" spans="1:30" ht="12" customHeight="1">
      <c r="A139" s="59"/>
      <c r="B139" s="225" t="s">
        <v>779</v>
      </c>
      <c r="C139" s="32"/>
      <c r="D139" s="32"/>
      <c r="E139" s="32"/>
      <c r="F139" s="32"/>
      <c r="G139" s="32"/>
      <c r="H139" s="32"/>
      <c r="I139" s="32"/>
      <c r="J139" s="32"/>
      <c r="K139" s="452"/>
      <c r="L139" s="32"/>
      <c r="M139" s="32"/>
      <c r="N139" s="454"/>
      <c r="O139" s="451"/>
      <c r="P139" s="32"/>
      <c r="Q139" s="32"/>
      <c r="R139" s="32"/>
      <c r="S139" s="32"/>
      <c r="T139" s="32"/>
      <c r="U139" s="32"/>
      <c r="V139" s="32"/>
      <c r="W139" s="32"/>
      <c r="X139" s="32"/>
      <c r="Y139" s="32"/>
      <c r="Z139" s="32"/>
      <c r="AA139" s="32"/>
      <c r="AB139" s="32"/>
      <c r="AC139" s="32"/>
      <c r="AD139" s="32"/>
    </row>
    <row r="140" spans="1:30" ht="12" customHeight="1">
      <c r="A140" s="59"/>
      <c r="B140" s="225" t="s">
        <v>780</v>
      </c>
      <c r="C140" s="32"/>
      <c r="D140" s="32"/>
      <c r="E140" s="32"/>
      <c r="F140" s="32"/>
      <c r="G140" s="32"/>
      <c r="H140" s="32"/>
      <c r="I140" s="32"/>
      <c r="J140" s="32"/>
      <c r="K140" s="452"/>
      <c r="L140" s="32"/>
      <c r="M140" s="32"/>
      <c r="N140" s="454"/>
      <c r="O140" s="451"/>
      <c r="P140" s="32"/>
      <c r="Q140" s="32"/>
      <c r="R140" s="32"/>
      <c r="S140" s="32"/>
      <c r="T140" s="32"/>
      <c r="U140" s="32"/>
      <c r="V140" s="32"/>
      <c r="W140" s="32"/>
      <c r="X140" s="32"/>
      <c r="Y140" s="32"/>
      <c r="Z140" s="32"/>
      <c r="AA140" s="32"/>
      <c r="AB140" s="32"/>
      <c r="AC140" s="32"/>
      <c r="AD140" s="32"/>
    </row>
    <row r="141" spans="1:30" ht="14.25" customHeight="1">
      <c r="A141" s="59"/>
      <c r="B141" s="668"/>
      <c r="C141" s="650"/>
      <c r="D141" s="650"/>
      <c r="E141" s="650"/>
      <c r="F141" s="650"/>
      <c r="G141" s="650"/>
      <c r="H141" s="650"/>
      <c r="I141" s="650"/>
      <c r="J141" s="650"/>
      <c r="K141" s="813"/>
      <c r="L141" s="650"/>
      <c r="M141" s="650"/>
      <c r="N141" s="640"/>
      <c r="O141" s="451"/>
      <c r="P141" s="32"/>
      <c r="Q141" s="32"/>
      <c r="R141" s="32"/>
      <c r="S141" s="32"/>
      <c r="T141" s="32"/>
      <c r="U141" s="32"/>
      <c r="V141" s="32"/>
      <c r="W141" s="32"/>
      <c r="X141" s="32"/>
      <c r="Y141" s="32"/>
      <c r="Z141" s="32"/>
      <c r="AA141" s="32"/>
      <c r="AB141" s="32"/>
      <c r="AC141" s="32"/>
      <c r="AD141" s="32"/>
    </row>
    <row r="142" spans="1:30" ht="12" customHeight="1">
      <c r="A142" s="59"/>
      <c r="B142" s="668"/>
      <c r="C142" s="650"/>
      <c r="D142" s="650"/>
      <c r="E142" s="650"/>
      <c r="F142" s="650"/>
      <c r="G142" s="650"/>
      <c r="H142" s="650"/>
      <c r="I142" s="650"/>
      <c r="J142" s="650"/>
      <c r="K142" s="813"/>
      <c r="L142" s="650"/>
      <c r="M142" s="650"/>
      <c r="N142" s="640"/>
      <c r="O142" s="451"/>
      <c r="P142" s="32"/>
      <c r="Q142" s="32"/>
      <c r="R142" s="32"/>
      <c r="S142" s="32"/>
      <c r="T142" s="32"/>
      <c r="U142" s="32"/>
      <c r="V142" s="32"/>
      <c r="W142" s="32"/>
      <c r="X142" s="32"/>
      <c r="Y142" s="32"/>
      <c r="Z142" s="32"/>
      <c r="AA142" s="32"/>
      <c r="AB142" s="32"/>
      <c r="AC142" s="32"/>
      <c r="AD142" s="32"/>
    </row>
    <row r="143" spans="1:30" ht="12" customHeight="1">
      <c r="A143" s="59"/>
      <c r="B143" s="668"/>
      <c r="C143" s="650"/>
      <c r="D143" s="650"/>
      <c r="E143" s="650"/>
      <c r="F143" s="650"/>
      <c r="G143" s="650"/>
      <c r="H143" s="650"/>
      <c r="I143" s="650"/>
      <c r="J143" s="650"/>
      <c r="K143" s="813"/>
      <c r="L143" s="650"/>
      <c r="M143" s="650"/>
      <c r="N143" s="640"/>
      <c r="O143" s="451"/>
      <c r="P143" s="32"/>
      <c r="Q143" s="32"/>
      <c r="R143" s="32"/>
      <c r="S143" s="32"/>
      <c r="T143" s="32"/>
      <c r="U143" s="32"/>
      <c r="V143" s="32"/>
      <c r="W143" s="32"/>
      <c r="X143" s="32"/>
      <c r="Y143" s="32"/>
      <c r="Z143" s="32"/>
      <c r="AA143" s="32"/>
      <c r="AB143" s="32"/>
      <c r="AC143" s="32"/>
      <c r="AD143" s="32"/>
    </row>
    <row r="144" spans="1:30" ht="12" customHeight="1">
      <c r="A144" s="59"/>
      <c r="B144" s="668"/>
      <c r="C144" s="650"/>
      <c r="D144" s="650"/>
      <c r="E144" s="650"/>
      <c r="F144" s="650"/>
      <c r="G144" s="650"/>
      <c r="H144" s="650"/>
      <c r="I144" s="650"/>
      <c r="J144" s="650"/>
      <c r="K144" s="813"/>
      <c r="L144" s="650"/>
      <c r="M144" s="650"/>
      <c r="N144" s="640"/>
      <c r="O144" s="451"/>
      <c r="P144" s="32"/>
      <c r="Q144" s="32"/>
      <c r="R144" s="32"/>
      <c r="S144" s="32"/>
      <c r="T144" s="32"/>
      <c r="U144" s="32"/>
      <c r="V144" s="32"/>
      <c r="W144" s="32"/>
      <c r="X144" s="32"/>
      <c r="Y144" s="32"/>
      <c r="Z144" s="32"/>
      <c r="AA144" s="32"/>
      <c r="AB144" s="32"/>
      <c r="AC144" s="32"/>
      <c r="AD144" s="32"/>
    </row>
    <row r="145" spans="1:31" ht="12" customHeight="1">
      <c r="A145" s="59"/>
      <c r="B145" s="668"/>
      <c r="C145" s="650"/>
      <c r="D145" s="650"/>
      <c r="E145" s="650"/>
      <c r="F145" s="650"/>
      <c r="G145" s="650"/>
      <c r="H145" s="650"/>
      <c r="I145" s="650"/>
      <c r="J145" s="650"/>
      <c r="K145" s="813"/>
      <c r="L145" s="650"/>
      <c r="M145" s="650"/>
      <c r="N145" s="640"/>
      <c r="O145" s="451"/>
      <c r="P145" s="32"/>
      <c r="Q145" s="32"/>
      <c r="R145" s="32"/>
      <c r="S145" s="32"/>
      <c r="T145" s="32"/>
      <c r="U145" s="32"/>
      <c r="V145" s="32"/>
      <c r="W145" s="32"/>
      <c r="X145" s="32"/>
      <c r="Y145" s="32"/>
      <c r="Z145" s="32"/>
      <c r="AA145" s="32"/>
      <c r="AB145" s="32"/>
      <c r="AC145" s="32"/>
      <c r="AD145" s="32"/>
    </row>
    <row r="146" spans="1:31" ht="12" customHeight="1">
      <c r="A146" s="59"/>
      <c r="B146" s="668"/>
      <c r="C146" s="650"/>
      <c r="D146" s="650"/>
      <c r="E146" s="650"/>
      <c r="F146" s="650"/>
      <c r="G146" s="650"/>
      <c r="H146" s="650"/>
      <c r="I146" s="650"/>
      <c r="J146" s="650"/>
      <c r="K146" s="813"/>
      <c r="L146" s="650"/>
      <c r="M146" s="650"/>
      <c r="N146" s="640"/>
      <c r="O146" s="451"/>
      <c r="P146" s="32"/>
      <c r="Q146" s="32"/>
      <c r="R146" s="32"/>
      <c r="S146" s="32"/>
      <c r="T146" s="32"/>
      <c r="U146" s="32"/>
      <c r="V146" s="32"/>
      <c r="W146" s="32"/>
      <c r="X146" s="32"/>
      <c r="Y146" s="32"/>
      <c r="Z146" s="32"/>
      <c r="AA146" s="32"/>
      <c r="AB146" s="32"/>
      <c r="AC146" s="32"/>
      <c r="AD146" s="32"/>
    </row>
    <row r="147" spans="1:31" ht="12" customHeight="1">
      <c r="A147" s="59"/>
      <c r="B147" s="668"/>
      <c r="C147" s="650"/>
      <c r="D147" s="650"/>
      <c r="E147" s="650"/>
      <c r="F147" s="650"/>
      <c r="G147" s="650"/>
      <c r="H147" s="650"/>
      <c r="I147" s="650"/>
      <c r="J147" s="650"/>
      <c r="K147" s="813"/>
      <c r="L147" s="650"/>
      <c r="M147" s="650"/>
      <c r="N147" s="640"/>
      <c r="O147" s="451"/>
      <c r="P147" s="32"/>
      <c r="Q147" s="32"/>
      <c r="R147" s="32"/>
      <c r="S147" s="32"/>
      <c r="T147" s="32"/>
      <c r="U147" s="32"/>
      <c r="V147" s="32"/>
      <c r="W147" s="32"/>
      <c r="X147" s="32"/>
      <c r="Y147" s="32"/>
      <c r="Z147" s="32"/>
      <c r="AA147" s="32"/>
      <c r="AB147" s="32"/>
      <c r="AC147" s="32"/>
      <c r="AD147" s="32"/>
    </row>
    <row r="148" spans="1:31" ht="12" customHeight="1">
      <c r="A148" s="59"/>
      <c r="B148" s="668"/>
      <c r="C148" s="650"/>
      <c r="D148" s="650"/>
      <c r="E148" s="650"/>
      <c r="F148" s="650"/>
      <c r="G148" s="650"/>
      <c r="H148" s="650"/>
      <c r="I148" s="650"/>
      <c r="J148" s="650"/>
      <c r="K148" s="813"/>
      <c r="L148" s="650"/>
      <c r="M148" s="650"/>
      <c r="N148" s="640"/>
      <c r="O148" s="451"/>
      <c r="P148" s="32"/>
      <c r="Q148" s="32"/>
      <c r="R148" s="32"/>
      <c r="S148" s="32"/>
      <c r="T148" s="32"/>
      <c r="U148" s="32"/>
      <c r="V148" s="32"/>
      <c r="W148" s="32"/>
      <c r="X148" s="32"/>
      <c r="Y148" s="32"/>
      <c r="Z148" s="32"/>
      <c r="AA148" s="32"/>
      <c r="AB148" s="32"/>
      <c r="AC148" s="32"/>
      <c r="AD148" s="32"/>
    </row>
    <row r="149" spans="1:31" ht="12" customHeight="1">
      <c r="A149" s="59"/>
      <c r="B149" s="668"/>
      <c r="C149" s="650"/>
      <c r="D149" s="650"/>
      <c r="E149" s="650"/>
      <c r="F149" s="650"/>
      <c r="G149" s="650"/>
      <c r="H149" s="650"/>
      <c r="I149" s="650"/>
      <c r="J149" s="650"/>
      <c r="K149" s="813"/>
      <c r="L149" s="650"/>
      <c r="M149" s="650"/>
      <c r="N149" s="640"/>
      <c r="O149" s="451"/>
      <c r="P149" s="32"/>
      <c r="Q149" s="32"/>
      <c r="R149" s="32"/>
      <c r="S149" s="32"/>
      <c r="T149" s="32"/>
      <c r="U149" s="32"/>
      <c r="V149" s="32"/>
      <c r="W149" s="32"/>
      <c r="X149" s="32"/>
      <c r="Y149" s="32"/>
      <c r="Z149" s="32"/>
      <c r="AA149" s="32"/>
      <c r="AB149" s="32"/>
      <c r="AC149" s="32"/>
      <c r="AD149" s="32"/>
    </row>
    <row r="150" spans="1:31" ht="12" customHeight="1">
      <c r="A150" s="59"/>
      <c r="B150" s="668"/>
      <c r="C150" s="650"/>
      <c r="D150" s="650"/>
      <c r="E150" s="650"/>
      <c r="F150" s="650"/>
      <c r="G150" s="650"/>
      <c r="H150" s="650"/>
      <c r="I150" s="650"/>
      <c r="J150" s="650"/>
      <c r="K150" s="813"/>
      <c r="L150" s="650"/>
      <c r="M150" s="650"/>
      <c r="N150" s="640"/>
      <c r="O150" s="451"/>
      <c r="P150" s="32"/>
      <c r="Q150" s="32"/>
      <c r="R150" s="32"/>
      <c r="S150" s="32"/>
      <c r="T150" s="32"/>
      <c r="U150" s="32"/>
      <c r="V150" s="32"/>
      <c r="W150" s="32"/>
      <c r="X150" s="32"/>
      <c r="Y150" s="32"/>
      <c r="Z150" s="32"/>
      <c r="AA150" s="32"/>
      <c r="AB150" s="32"/>
      <c r="AC150" s="32"/>
      <c r="AD150" s="32"/>
    </row>
    <row r="151" spans="1:31" ht="12" customHeight="1">
      <c r="A151" s="59"/>
      <c r="B151" s="668"/>
      <c r="C151" s="650"/>
      <c r="D151" s="650"/>
      <c r="E151" s="650"/>
      <c r="F151" s="650"/>
      <c r="G151" s="650"/>
      <c r="H151" s="650"/>
      <c r="I151" s="650"/>
      <c r="J151" s="650"/>
      <c r="K151" s="813"/>
      <c r="L151" s="650"/>
      <c r="M151" s="650"/>
      <c r="N151" s="640"/>
      <c r="O151" s="451"/>
      <c r="P151" s="32"/>
      <c r="Q151" s="32"/>
      <c r="R151" s="32"/>
      <c r="S151" s="32"/>
      <c r="T151" s="32"/>
      <c r="U151" s="32"/>
      <c r="V151" s="32"/>
      <c r="W151" s="32"/>
      <c r="X151" s="32"/>
      <c r="Y151" s="32"/>
      <c r="Z151" s="32"/>
      <c r="AA151" s="32"/>
      <c r="AB151" s="32"/>
      <c r="AC151" s="32"/>
      <c r="AD151" s="32"/>
    </row>
    <row r="152" spans="1:31" ht="12" customHeight="1">
      <c r="A152" s="59"/>
      <c r="B152" s="668"/>
      <c r="C152" s="650"/>
      <c r="D152" s="650"/>
      <c r="E152" s="650"/>
      <c r="F152" s="650"/>
      <c r="G152" s="650"/>
      <c r="H152" s="650"/>
      <c r="I152" s="650"/>
      <c r="J152" s="650"/>
      <c r="K152" s="813"/>
      <c r="L152" s="650"/>
      <c r="M152" s="650"/>
      <c r="N152" s="640"/>
      <c r="O152" s="451"/>
      <c r="P152" s="32"/>
      <c r="Q152" s="32"/>
      <c r="R152" s="32"/>
      <c r="S152" s="32"/>
      <c r="T152" s="32"/>
      <c r="U152" s="32"/>
      <c r="V152" s="32"/>
      <c r="W152" s="32"/>
      <c r="X152" s="32"/>
      <c r="Y152" s="32"/>
      <c r="Z152" s="32"/>
      <c r="AA152" s="32"/>
      <c r="AB152" s="32"/>
      <c r="AC152" s="32"/>
      <c r="AD152" s="32"/>
    </row>
    <row r="153" spans="1:31" ht="12" customHeight="1">
      <c r="A153" s="59"/>
      <c r="B153" s="668"/>
      <c r="C153" s="650"/>
      <c r="D153" s="650"/>
      <c r="E153" s="650"/>
      <c r="F153" s="650"/>
      <c r="G153" s="650"/>
      <c r="H153" s="650"/>
      <c r="I153" s="650"/>
      <c r="J153" s="650"/>
      <c r="K153" s="813"/>
      <c r="L153" s="650"/>
      <c r="M153" s="650"/>
      <c r="N153" s="640"/>
      <c r="O153" s="451"/>
      <c r="P153" s="32"/>
      <c r="Q153" s="32"/>
      <c r="R153" s="32"/>
      <c r="S153" s="32"/>
      <c r="T153" s="32"/>
      <c r="U153" s="32"/>
      <c r="V153" s="32"/>
      <c r="W153" s="32"/>
      <c r="X153" s="32"/>
      <c r="Y153" s="32"/>
      <c r="Z153" s="32"/>
      <c r="AA153" s="32"/>
      <c r="AB153" s="32"/>
      <c r="AC153" s="32"/>
      <c r="AD153" s="32"/>
    </row>
    <row r="154" spans="1:31" ht="12" customHeight="1">
      <c r="A154" s="59"/>
      <c r="B154" s="668"/>
      <c r="C154" s="650"/>
      <c r="D154" s="650"/>
      <c r="E154" s="650"/>
      <c r="F154" s="650"/>
      <c r="G154" s="650"/>
      <c r="H154" s="650"/>
      <c r="I154" s="650"/>
      <c r="J154" s="650"/>
      <c r="K154" s="813"/>
      <c r="L154" s="650"/>
      <c r="M154" s="650"/>
      <c r="N154" s="640"/>
      <c r="O154" s="451"/>
      <c r="P154" s="32"/>
      <c r="Q154" s="32"/>
      <c r="R154" s="32"/>
      <c r="S154" s="32"/>
      <c r="T154" s="32"/>
      <c r="U154" s="32"/>
      <c r="V154" s="32"/>
      <c r="W154" s="32"/>
      <c r="X154" s="32"/>
      <c r="Y154" s="32"/>
      <c r="Z154" s="32"/>
      <c r="AA154" s="32"/>
      <c r="AB154" s="32"/>
      <c r="AC154" s="32"/>
      <c r="AD154" s="32"/>
    </row>
    <row r="155" spans="1:31" ht="12" customHeight="1">
      <c r="A155" s="59"/>
      <c r="B155" s="668"/>
      <c r="C155" s="650"/>
      <c r="D155" s="650"/>
      <c r="E155" s="650"/>
      <c r="F155" s="650"/>
      <c r="G155" s="650"/>
      <c r="H155" s="650"/>
      <c r="I155" s="650"/>
      <c r="J155" s="650"/>
      <c r="K155" s="813"/>
      <c r="L155" s="650"/>
      <c r="M155" s="650"/>
      <c r="N155" s="640"/>
      <c r="O155" s="451"/>
      <c r="P155" s="32"/>
      <c r="Q155" s="32"/>
      <c r="R155" s="32"/>
      <c r="S155" s="32"/>
      <c r="T155" s="32"/>
      <c r="U155" s="32"/>
      <c r="V155" s="32"/>
      <c r="W155" s="32"/>
      <c r="X155" s="32"/>
      <c r="Y155" s="32"/>
      <c r="Z155" s="32"/>
      <c r="AA155" s="32"/>
      <c r="AB155" s="32"/>
      <c r="AC155" s="32"/>
      <c r="AD155" s="32"/>
    </row>
    <row r="156" spans="1:31" ht="12" customHeight="1">
      <c r="A156" s="59"/>
      <c r="B156" s="718"/>
      <c r="C156" s="664"/>
      <c r="D156" s="664"/>
      <c r="E156" s="664"/>
      <c r="F156" s="664"/>
      <c r="G156" s="664"/>
      <c r="H156" s="664"/>
      <c r="I156" s="664"/>
      <c r="J156" s="664"/>
      <c r="K156" s="733"/>
      <c r="L156" s="664"/>
      <c r="M156" s="664"/>
      <c r="N156" s="648"/>
      <c r="O156" s="451"/>
      <c r="P156" s="32"/>
      <c r="Q156" s="32"/>
      <c r="R156" s="32"/>
      <c r="S156" s="32"/>
      <c r="T156" s="32"/>
      <c r="U156" s="32"/>
      <c r="V156" s="32"/>
      <c r="W156" s="32"/>
      <c r="X156" s="32"/>
      <c r="Y156" s="32"/>
      <c r="Z156" s="32"/>
      <c r="AA156" s="32"/>
      <c r="AB156" s="32"/>
      <c r="AC156" s="32"/>
      <c r="AD156" s="32"/>
    </row>
    <row r="157" spans="1:31" ht="12" customHeight="1">
      <c r="A157" s="32"/>
      <c r="B157" s="71"/>
      <c r="C157" s="71"/>
      <c r="D157" s="71"/>
      <c r="E157" s="71"/>
      <c r="F157" s="71"/>
      <c r="G157" s="71"/>
      <c r="H157" s="71"/>
      <c r="I157" s="71"/>
      <c r="J157" s="71"/>
      <c r="K157" s="452"/>
      <c r="L157" s="71"/>
      <c r="M157" s="71"/>
      <c r="N157" s="71"/>
      <c r="O157" s="117"/>
      <c r="P157" s="32"/>
      <c r="Q157" s="32"/>
      <c r="R157" s="32"/>
      <c r="S157" s="32"/>
      <c r="T157" s="32"/>
      <c r="U157" s="32"/>
      <c r="V157" s="32"/>
      <c r="W157" s="32"/>
      <c r="X157" s="32"/>
      <c r="Y157" s="32"/>
      <c r="Z157" s="32"/>
      <c r="AA157" s="32"/>
      <c r="AB157" s="32"/>
      <c r="AC157" s="32"/>
      <c r="AD157" s="32"/>
    </row>
    <row r="158" spans="1:31" ht="12" customHeight="1">
      <c r="A158" s="32"/>
      <c r="B158" s="58"/>
      <c r="C158" s="58"/>
      <c r="D158" s="58"/>
      <c r="E158" s="58"/>
      <c r="F158" s="58"/>
      <c r="G158" s="58"/>
      <c r="H158" s="58"/>
      <c r="I158" s="58"/>
      <c r="J158" s="58"/>
      <c r="K158" s="452"/>
      <c r="L158" s="58"/>
      <c r="M158" s="58"/>
      <c r="N158" s="58"/>
      <c r="O158" s="117"/>
      <c r="P158" s="32"/>
      <c r="Q158" s="32"/>
      <c r="R158" s="32"/>
      <c r="S158" s="32"/>
      <c r="T158" s="32"/>
      <c r="U158" s="32"/>
      <c r="V158" s="32"/>
      <c r="W158" s="32"/>
      <c r="X158" s="32"/>
      <c r="Y158" s="32"/>
      <c r="Z158" s="32"/>
      <c r="AA158" s="32"/>
      <c r="AB158" s="32"/>
      <c r="AC158" s="32"/>
      <c r="AD158" s="32"/>
    </row>
    <row r="159" spans="1:31" ht="15" customHeight="1">
      <c r="A159" s="282"/>
      <c r="B159" s="453" t="s">
        <v>781</v>
      </c>
      <c r="C159" s="171"/>
      <c r="D159" s="171"/>
      <c r="E159" s="171"/>
      <c r="F159" s="171"/>
      <c r="G159" s="171"/>
      <c r="H159" s="171"/>
      <c r="I159" s="171"/>
      <c r="J159" s="171"/>
      <c r="K159" s="1646"/>
      <c r="L159" s="171"/>
      <c r="M159" s="171"/>
      <c r="N159" s="79"/>
      <c r="O159" s="451"/>
      <c r="P159" s="32"/>
      <c r="Q159" s="32" t="s">
        <v>782</v>
      </c>
      <c r="R159" s="32"/>
      <c r="S159" s="32"/>
      <c r="T159" s="32"/>
      <c r="U159" s="32"/>
      <c r="V159" s="32"/>
      <c r="W159" s="32"/>
      <c r="X159" s="32"/>
      <c r="Y159" s="32"/>
      <c r="Z159" s="32"/>
      <c r="AA159" s="32"/>
      <c r="AB159" s="32"/>
      <c r="AC159" s="32"/>
      <c r="AD159" s="32"/>
      <c r="AE159" s="443"/>
    </row>
    <row r="160" spans="1:31" ht="12" customHeight="1">
      <c r="A160" s="59"/>
      <c r="B160" s="2382" t="s">
        <v>783</v>
      </c>
      <c r="C160" s="2383"/>
      <c r="D160" s="2383"/>
      <c r="E160" s="2383"/>
      <c r="F160" s="2383"/>
      <c r="G160" s="2383"/>
      <c r="H160" s="2383"/>
      <c r="I160" s="2383"/>
      <c r="J160" s="2383"/>
      <c r="K160" s="2384"/>
      <c r="L160" s="2383"/>
      <c r="M160" s="2383"/>
      <c r="N160" s="2385"/>
      <c r="O160" s="451"/>
      <c r="P160" s="32"/>
      <c r="Q160" s="32"/>
      <c r="R160" s="32" t="s">
        <v>784</v>
      </c>
      <c r="S160" s="32"/>
      <c r="T160" s="32"/>
      <c r="U160" s="32"/>
      <c r="V160" s="32"/>
      <c r="W160" s="32"/>
      <c r="X160" s="32"/>
      <c r="Y160" s="32"/>
      <c r="Z160" s="32"/>
      <c r="AA160" s="32"/>
      <c r="AB160" s="32"/>
      <c r="AC160" s="32"/>
      <c r="AD160" s="32"/>
      <c r="AE160" s="443"/>
    </row>
    <row r="161" spans="1:30" ht="12" customHeight="1">
      <c r="A161" s="59"/>
      <c r="B161" s="2382" t="s">
        <v>785</v>
      </c>
      <c r="C161" s="2383"/>
      <c r="D161" s="2383"/>
      <c r="E161" s="2383"/>
      <c r="F161" s="2383"/>
      <c r="G161" s="2383"/>
      <c r="H161" s="2383"/>
      <c r="I161" s="2383"/>
      <c r="J161" s="2383"/>
      <c r="K161" s="2384"/>
      <c r="L161" s="2383"/>
      <c r="M161" s="2383"/>
      <c r="N161" s="2385"/>
      <c r="O161" s="451" t="s">
        <v>786</v>
      </c>
      <c r="R161" s="32" t="s">
        <v>787</v>
      </c>
      <c r="S161" s="32"/>
      <c r="T161" s="32"/>
      <c r="U161" s="32"/>
      <c r="V161" s="32"/>
      <c r="W161" s="32"/>
      <c r="X161" s="32"/>
      <c r="Y161" s="32"/>
      <c r="Z161" s="32"/>
      <c r="AA161" s="32"/>
      <c r="AB161" s="32"/>
      <c r="AC161" s="32"/>
      <c r="AD161" s="32"/>
    </row>
    <row r="162" spans="1:30" ht="12" customHeight="1">
      <c r="A162" s="59"/>
      <c r="B162" s="2382" t="s">
        <v>788</v>
      </c>
      <c r="C162" s="2383"/>
      <c r="D162" s="2383"/>
      <c r="E162" s="2383"/>
      <c r="F162" s="2383"/>
      <c r="G162" s="2383"/>
      <c r="H162" s="2383"/>
      <c r="I162" s="2383"/>
      <c r="J162" s="2383"/>
      <c r="K162" s="2384"/>
      <c r="L162" s="2383"/>
      <c r="M162" s="2383"/>
      <c r="N162" s="2385"/>
      <c r="O162" s="60"/>
      <c r="R162" s="32" t="s">
        <v>789</v>
      </c>
      <c r="S162" s="32" t="s">
        <v>790</v>
      </c>
      <c r="T162" s="32"/>
      <c r="U162" s="32"/>
      <c r="V162" s="32"/>
      <c r="W162" s="32"/>
      <c r="X162" s="32"/>
      <c r="Y162" s="32"/>
      <c r="Z162" s="32"/>
      <c r="AA162" s="32"/>
      <c r="AB162" s="32"/>
      <c r="AC162" s="32"/>
      <c r="AD162" s="32"/>
    </row>
    <row r="163" spans="1:30">
      <c r="A163" s="59"/>
      <c r="B163" s="2496" t="s">
        <v>791</v>
      </c>
      <c r="C163" s="2383"/>
      <c r="D163" s="2383"/>
      <c r="E163" s="2383"/>
      <c r="F163" s="2383"/>
      <c r="G163" s="2383"/>
      <c r="H163" s="2383"/>
      <c r="I163" s="2383"/>
      <c r="J163" s="2383"/>
      <c r="K163" s="2384"/>
      <c r="L163" s="2383"/>
      <c r="M163" s="2383"/>
      <c r="N163" s="2385"/>
      <c r="O163" s="451" t="s">
        <v>792</v>
      </c>
      <c r="R163" s="32" t="s">
        <v>793</v>
      </c>
      <c r="S163" s="32"/>
      <c r="T163" s="32"/>
      <c r="U163" s="32"/>
      <c r="V163" s="32"/>
      <c r="W163" s="32"/>
      <c r="X163" s="32"/>
      <c r="Y163" s="32"/>
      <c r="Z163" s="32"/>
      <c r="AA163" s="32"/>
      <c r="AB163" s="32"/>
      <c r="AC163" s="32"/>
      <c r="AD163" s="32"/>
    </row>
    <row r="164" spans="1:30">
      <c r="A164" s="59"/>
      <c r="B164" s="2496" t="s">
        <v>794</v>
      </c>
      <c r="C164" s="2383"/>
      <c r="D164" s="2383"/>
      <c r="E164" s="2383"/>
      <c r="F164" s="2383"/>
      <c r="G164" s="2383"/>
      <c r="H164" s="2383"/>
      <c r="I164" s="2383"/>
      <c r="J164" s="2383"/>
      <c r="K164" s="2384"/>
      <c r="L164" s="2383"/>
      <c r="M164" s="2383"/>
      <c r="N164" s="2385"/>
      <c r="O164" s="451"/>
      <c r="P164" s="32"/>
      <c r="Q164" s="32"/>
      <c r="R164" s="32"/>
      <c r="S164" s="32"/>
      <c r="T164" s="32"/>
      <c r="U164" s="32"/>
      <c r="V164" s="32"/>
      <c r="W164" s="32"/>
      <c r="X164" s="32"/>
      <c r="Y164" s="32"/>
      <c r="Z164" s="32"/>
      <c r="AA164" s="32"/>
      <c r="AB164" s="32"/>
      <c r="AC164" s="32"/>
      <c r="AD164" s="32"/>
    </row>
    <row r="165" spans="1:30" ht="12" customHeight="1">
      <c r="A165" s="59"/>
      <c r="B165" s="2382" t="s">
        <v>795</v>
      </c>
      <c r="C165" s="2383"/>
      <c r="D165" s="2383"/>
      <c r="E165" s="2383"/>
      <c r="F165" s="2383"/>
      <c r="G165" s="2383"/>
      <c r="H165" s="2383"/>
      <c r="I165" s="2383"/>
      <c r="J165" s="2383"/>
      <c r="K165" s="2384"/>
      <c r="L165" s="2383"/>
      <c r="M165" s="2383"/>
      <c r="N165" s="2385"/>
      <c r="O165" s="451"/>
      <c r="P165" s="32"/>
      <c r="Q165" s="32"/>
      <c r="R165" s="32"/>
      <c r="S165" s="32"/>
      <c r="T165" s="32"/>
      <c r="U165" s="32"/>
      <c r="V165" s="32"/>
      <c r="W165" s="32"/>
      <c r="X165" s="32"/>
      <c r="Y165" s="32"/>
      <c r="Z165" s="32"/>
      <c r="AA165" s="32"/>
      <c r="AB165" s="32"/>
      <c r="AC165" s="32"/>
      <c r="AD165" s="32"/>
    </row>
    <row r="166" spans="1:30" ht="12" customHeight="1">
      <c r="A166" s="59"/>
      <c r="B166" s="2382" t="s">
        <v>796</v>
      </c>
      <c r="C166" s="2383"/>
      <c r="D166" s="2383"/>
      <c r="E166" s="2383"/>
      <c r="F166" s="2383"/>
      <c r="G166" s="2383"/>
      <c r="H166" s="2383"/>
      <c r="I166" s="2383"/>
      <c r="J166" s="2383"/>
      <c r="K166" s="2384"/>
      <c r="L166" s="2383"/>
      <c r="M166" s="2383"/>
      <c r="N166" s="2385"/>
      <c r="O166" s="451"/>
      <c r="P166" s="32"/>
      <c r="Q166" s="32"/>
      <c r="R166" s="32"/>
      <c r="S166" s="32"/>
      <c r="T166" s="32"/>
      <c r="U166" s="32"/>
      <c r="V166" s="32"/>
      <c r="W166" s="32"/>
      <c r="X166" s="32"/>
      <c r="Y166" s="32"/>
      <c r="Z166" s="32"/>
      <c r="AA166" s="32"/>
      <c r="AB166" s="32"/>
      <c r="AC166" s="32"/>
      <c r="AD166" s="32"/>
    </row>
    <row r="167" spans="1:30" ht="12" customHeight="1">
      <c r="A167" s="59"/>
      <c r="B167" s="668"/>
      <c r="C167" s="650"/>
      <c r="D167" s="650"/>
      <c r="E167" s="650"/>
      <c r="F167" s="650"/>
      <c r="G167" s="650"/>
      <c r="H167" s="650"/>
      <c r="I167" s="650"/>
      <c r="J167" s="650"/>
      <c r="K167" s="813"/>
      <c r="L167" s="650"/>
      <c r="M167" s="650"/>
      <c r="N167" s="640"/>
      <c r="O167" s="451"/>
      <c r="P167" s="32"/>
      <c r="Q167" s="32"/>
      <c r="R167" s="32"/>
      <c r="S167" s="32"/>
      <c r="T167" s="32"/>
      <c r="U167" s="32"/>
      <c r="V167" s="32"/>
      <c r="W167" s="32"/>
      <c r="X167" s="32"/>
      <c r="Y167" s="32"/>
      <c r="Z167" s="32"/>
      <c r="AA167" s="32"/>
      <c r="AB167" s="32"/>
      <c r="AC167" s="32"/>
      <c r="AD167" s="32"/>
    </row>
    <row r="168" spans="1:30" ht="12" customHeight="1">
      <c r="A168" s="59"/>
      <c r="B168" s="668"/>
      <c r="C168" s="650"/>
      <c r="D168" s="650"/>
      <c r="E168" s="650"/>
      <c r="F168" s="650"/>
      <c r="G168" s="650"/>
      <c r="H168" s="650"/>
      <c r="I168" s="650"/>
      <c r="J168" s="650"/>
      <c r="K168" s="813"/>
      <c r="L168" s="650"/>
      <c r="M168" s="650"/>
      <c r="N168" s="640"/>
      <c r="O168" s="451"/>
      <c r="P168" s="32"/>
      <c r="Q168" s="32"/>
      <c r="R168" s="32"/>
      <c r="S168" s="32"/>
      <c r="T168" s="32"/>
      <c r="U168" s="32"/>
      <c r="V168" s="32"/>
      <c r="W168" s="32"/>
      <c r="X168" s="32"/>
      <c r="Y168" s="32"/>
      <c r="Z168" s="32"/>
      <c r="AA168" s="32"/>
      <c r="AB168" s="32"/>
      <c r="AC168" s="32"/>
      <c r="AD168" s="32"/>
    </row>
    <row r="169" spans="1:30" ht="12" customHeight="1">
      <c r="A169" s="59"/>
      <c r="B169" s="668"/>
      <c r="C169" s="650"/>
      <c r="D169" s="650"/>
      <c r="E169" s="650"/>
      <c r="F169" s="650"/>
      <c r="G169" s="650"/>
      <c r="H169" s="650"/>
      <c r="I169" s="650"/>
      <c r="J169" s="650"/>
      <c r="K169" s="813"/>
      <c r="L169" s="650"/>
      <c r="M169" s="650"/>
      <c r="N169" s="640"/>
      <c r="O169" s="451"/>
      <c r="P169" s="32"/>
      <c r="Q169" s="32"/>
      <c r="R169" s="32"/>
      <c r="S169" s="32"/>
      <c r="T169" s="32"/>
      <c r="U169" s="32"/>
      <c r="V169" s="32"/>
      <c r="W169" s="32"/>
      <c r="X169" s="32"/>
      <c r="Y169" s="32"/>
      <c r="Z169" s="32"/>
      <c r="AA169" s="32"/>
      <c r="AB169" s="32"/>
      <c r="AC169" s="32"/>
      <c r="AD169" s="32"/>
    </row>
    <row r="170" spans="1:30" ht="12" customHeight="1">
      <c r="A170" s="59"/>
      <c r="B170" s="668"/>
      <c r="C170" s="650"/>
      <c r="D170" s="650"/>
      <c r="E170" s="650"/>
      <c r="F170" s="650"/>
      <c r="G170" s="650"/>
      <c r="H170" s="650"/>
      <c r="I170" s="650"/>
      <c r="J170" s="650"/>
      <c r="K170" s="813"/>
      <c r="L170" s="650"/>
      <c r="M170" s="650"/>
      <c r="N170" s="640"/>
      <c r="O170" s="451"/>
      <c r="P170" s="32"/>
      <c r="Q170" s="32"/>
      <c r="R170" s="32"/>
      <c r="S170" s="32"/>
      <c r="T170" s="32"/>
      <c r="U170" s="32"/>
      <c r="V170" s="32"/>
      <c r="W170" s="32"/>
      <c r="X170" s="32"/>
      <c r="Y170" s="32"/>
      <c r="Z170" s="32"/>
      <c r="AA170" s="32"/>
      <c r="AB170" s="32"/>
      <c r="AC170" s="32"/>
      <c r="AD170" s="32"/>
    </row>
    <row r="171" spans="1:30" ht="12" customHeight="1">
      <c r="A171" s="59"/>
      <c r="B171" s="668"/>
      <c r="C171" s="650"/>
      <c r="D171" s="650"/>
      <c r="E171" s="650"/>
      <c r="F171" s="650"/>
      <c r="G171" s="650"/>
      <c r="H171" s="650"/>
      <c r="I171" s="650"/>
      <c r="J171" s="650"/>
      <c r="K171" s="813"/>
      <c r="L171" s="650"/>
      <c r="M171" s="650"/>
      <c r="N171" s="640"/>
      <c r="O171" s="451"/>
      <c r="P171" s="32"/>
      <c r="Q171" s="32"/>
      <c r="R171" s="32"/>
      <c r="S171" s="32"/>
      <c r="T171" s="32"/>
      <c r="U171" s="32"/>
      <c r="V171" s="32"/>
      <c r="W171" s="32"/>
      <c r="X171" s="32"/>
      <c r="Y171" s="32"/>
      <c r="Z171" s="32"/>
      <c r="AA171" s="32"/>
      <c r="AB171" s="32"/>
      <c r="AC171" s="32"/>
      <c r="AD171" s="32"/>
    </row>
    <row r="172" spans="1:30" ht="12" customHeight="1">
      <c r="A172" s="59"/>
      <c r="B172" s="668"/>
      <c r="C172" s="650"/>
      <c r="D172" s="650"/>
      <c r="E172" s="650"/>
      <c r="F172" s="650"/>
      <c r="G172" s="650"/>
      <c r="H172" s="650"/>
      <c r="I172" s="650"/>
      <c r="J172" s="650"/>
      <c r="K172" s="813"/>
      <c r="L172" s="650"/>
      <c r="M172" s="650"/>
      <c r="N172" s="640"/>
      <c r="O172" s="451"/>
      <c r="P172" s="32"/>
      <c r="Q172" s="32"/>
      <c r="R172" s="32"/>
      <c r="S172" s="32"/>
      <c r="T172" s="32"/>
      <c r="U172" s="32"/>
      <c r="V172" s="32"/>
      <c r="W172" s="32"/>
      <c r="X172" s="32"/>
      <c r="Y172" s="32"/>
      <c r="Z172" s="32"/>
      <c r="AA172" s="32"/>
      <c r="AB172" s="32"/>
      <c r="AC172" s="32"/>
      <c r="AD172" s="32"/>
    </row>
    <row r="173" spans="1:30" ht="12" customHeight="1">
      <c r="A173" s="59"/>
      <c r="B173" s="668"/>
      <c r="C173" s="650"/>
      <c r="D173" s="650"/>
      <c r="E173" s="650"/>
      <c r="F173" s="650"/>
      <c r="G173" s="650"/>
      <c r="H173" s="650"/>
      <c r="I173" s="650"/>
      <c r="J173" s="650"/>
      <c r="K173" s="813"/>
      <c r="L173" s="650"/>
      <c r="M173" s="650"/>
      <c r="N173" s="640"/>
      <c r="O173" s="451"/>
      <c r="P173" s="32"/>
      <c r="Q173" s="32"/>
      <c r="R173" s="32"/>
      <c r="S173" s="32"/>
      <c r="T173" s="32"/>
      <c r="U173" s="32"/>
      <c r="V173" s="32"/>
      <c r="W173" s="32"/>
      <c r="X173" s="32"/>
      <c r="Y173" s="32"/>
      <c r="Z173" s="32"/>
      <c r="AA173" s="32"/>
      <c r="AB173" s="32"/>
      <c r="AC173" s="32"/>
      <c r="AD173" s="32"/>
    </row>
    <row r="174" spans="1:30" ht="12" customHeight="1">
      <c r="A174" s="59"/>
      <c r="B174" s="718"/>
      <c r="C174" s="664"/>
      <c r="D174" s="664"/>
      <c r="E174" s="664"/>
      <c r="F174" s="664"/>
      <c r="G174" s="664"/>
      <c r="H174" s="664"/>
      <c r="I174" s="664"/>
      <c r="J174" s="664"/>
      <c r="K174" s="733"/>
      <c r="L174" s="664"/>
      <c r="M174" s="664"/>
      <c r="N174" s="648"/>
      <c r="O174" s="451"/>
      <c r="P174" s="32"/>
      <c r="Q174" s="32"/>
      <c r="R174" s="32"/>
      <c r="S174" s="32"/>
      <c r="T174" s="32"/>
      <c r="U174" s="32"/>
      <c r="V174" s="32"/>
      <c r="W174" s="32"/>
      <c r="X174" s="32"/>
      <c r="Y174" s="32"/>
      <c r="Z174" s="32"/>
      <c r="AA174" s="32"/>
      <c r="AB174" s="32"/>
      <c r="AC174" s="32"/>
      <c r="AD174" s="32"/>
    </row>
    <row r="175" spans="1:30" ht="12" customHeight="1">
      <c r="A175" s="32"/>
      <c r="B175" s="71"/>
      <c r="C175" s="71"/>
      <c r="D175" s="71"/>
      <c r="E175" s="71"/>
      <c r="F175" s="71"/>
      <c r="G175" s="71"/>
      <c r="H175" s="71"/>
      <c r="I175" s="71"/>
      <c r="J175" s="71"/>
      <c r="K175" s="452"/>
      <c r="L175" s="71"/>
      <c r="M175" s="71"/>
      <c r="N175" s="71"/>
      <c r="O175" s="117"/>
      <c r="P175" s="32"/>
      <c r="Q175" s="32"/>
      <c r="R175" s="32"/>
      <c r="S175" s="32"/>
      <c r="T175" s="32"/>
      <c r="U175" s="32"/>
      <c r="V175" s="32"/>
      <c r="W175" s="32"/>
      <c r="X175" s="32"/>
      <c r="Y175" s="32"/>
      <c r="Z175" s="32"/>
      <c r="AA175" s="32"/>
      <c r="AB175" s="32"/>
      <c r="AC175" s="32"/>
      <c r="AD175" s="32"/>
    </row>
    <row r="176" spans="1:30" ht="12" customHeight="1">
      <c r="A176" s="32"/>
      <c r="B176" s="58"/>
      <c r="C176" s="58"/>
      <c r="D176" s="58"/>
      <c r="E176" s="58"/>
      <c r="F176" s="58"/>
      <c r="G176" s="58"/>
      <c r="H176" s="58"/>
      <c r="I176" s="58"/>
      <c r="J176" s="58"/>
      <c r="K176" s="452"/>
      <c r="L176" s="58"/>
      <c r="M176" s="58"/>
      <c r="N176" s="58"/>
      <c r="O176" s="117"/>
      <c r="P176" s="32"/>
      <c r="Q176" s="32"/>
      <c r="R176" s="32"/>
      <c r="S176" s="32"/>
      <c r="T176" s="32"/>
      <c r="U176" s="32"/>
      <c r="V176" s="32"/>
      <c r="W176" s="32"/>
      <c r="X176" s="32"/>
      <c r="Y176" s="32"/>
      <c r="Z176" s="32"/>
      <c r="AA176" s="32"/>
      <c r="AB176" s="32"/>
      <c r="AC176" s="32"/>
      <c r="AD176" s="32"/>
    </row>
    <row r="177" spans="1:30" ht="12" customHeight="1">
      <c r="A177" s="59"/>
      <c r="B177" s="2497" t="s">
        <v>797</v>
      </c>
      <c r="C177" s="2379"/>
      <c r="D177" s="2379"/>
      <c r="E177" s="2379"/>
      <c r="F177" s="2379"/>
      <c r="G177" s="2379"/>
      <c r="H177" s="2379"/>
      <c r="I177" s="2379"/>
      <c r="J177" s="2379"/>
      <c r="K177" s="2380"/>
      <c r="L177" s="2379"/>
      <c r="M177" s="2379"/>
      <c r="N177" s="2381"/>
      <c r="O177" s="451" t="s">
        <v>798</v>
      </c>
      <c r="R177" s="32"/>
      <c r="S177" s="32"/>
      <c r="T177" s="32"/>
      <c r="U177" s="32"/>
      <c r="V177" s="32"/>
      <c r="W177" s="32"/>
      <c r="X177" s="32"/>
      <c r="Y177" s="32"/>
      <c r="Z177" s="32"/>
      <c r="AA177" s="32"/>
      <c r="AB177" s="32"/>
      <c r="AC177" s="32"/>
      <c r="AD177" s="32"/>
    </row>
    <row r="178" spans="1:30" ht="12" customHeight="1">
      <c r="A178" s="59"/>
      <c r="B178" s="2382" t="s">
        <v>799</v>
      </c>
      <c r="C178" s="2383"/>
      <c r="D178" s="2383"/>
      <c r="E178" s="2383"/>
      <c r="F178" s="2383"/>
      <c r="G178" s="2383"/>
      <c r="H178" s="2383"/>
      <c r="I178" s="2383"/>
      <c r="J178" s="2383"/>
      <c r="K178" s="2384"/>
      <c r="L178" s="2383"/>
      <c r="M178" s="2383"/>
      <c r="N178" s="2385"/>
      <c r="O178" s="451"/>
      <c r="P178" s="32"/>
      <c r="Q178" s="32"/>
      <c r="R178" s="32"/>
      <c r="S178" s="32"/>
      <c r="T178" s="32"/>
      <c r="U178" s="32"/>
      <c r="V178" s="32"/>
      <c r="W178" s="32"/>
      <c r="X178" s="32"/>
      <c r="Y178" s="32"/>
      <c r="Z178" s="32"/>
      <c r="AA178" s="32"/>
      <c r="AB178" s="32"/>
      <c r="AC178" s="32"/>
      <c r="AD178" s="32"/>
    </row>
    <row r="179" spans="1:30" ht="12" customHeight="1">
      <c r="A179" s="59"/>
      <c r="B179" s="2382" t="s">
        <v>800</v>
      </c>
      <c r="C179" s="2383"/>
      <c r="D179" s="2383"/>
      <c r="E179" s="2383"/>
      <c r="F179" s="2383"/>
      <c r="G179" s="2383"/>
      <c r="H179" s="2383"/>
      <c r="I179" s="2383"/>
      <c r="J179" s="2383"/>
      <c r="K179" s="2384"/>
      <c r="L179" s="2383"/>
      <c r="M179" s="2383"/>
      <c r="N179" s="2385"/>
      <c r="O179" s="451"/>
      <c r="P179" s="32"/>
      <c r="Q179" s="32"/>
      <c r="R179" s="32"/>
      <c r="S179" s="32"/>
      <c r="T179" s="32"/>
      <c r="U179" s="32"/>
      <c r="V179" s="32"/>
      <c r="W179" s="32"/>
      <c r="X179" s="32"/>
      <c r="Y179" s="32"/>
      <c r="Z179" s="32"/>
      <c r="AA179" s="32"/>
      <c r="AB179" s="32"/>
      <c r="AC179" s="32"/>
      <c r="AD179" s="32"/>
    </row>
    <row r="180" spans="1:30" ht="12" customHeight="1">
      <c r="A180" s="59"/>
      <c r="B180" s="2382" t="s">
        <v>801</v>
      </c>
      <c r="C180" s="2383"/>
      <c r="D180" s="2383"/>
      <c r="E180" s="2383"/>
      <c r="F180" s="2383"/>
      <c r="G180" s="2383"/>
      <c r="H180" s="2383"/>
      <c r="I180" s="2383"/>
      <c r="J180" s="2383"/>
      <c r="K180" s="2384"/>
      <c r="L180" s="2383"/>
      <c r="M180" s="2383"/>
      <c r="N180" s="2385"/>
      <c r="O180" s="451"/>
      <c r="P180" s="32"/>
      <c r="Q180" s="32"/>
      <c r="R180" s="32"/>
      <c r="S180" s="32"/>
      <c r="T180" s="32"/>
      <c r="U180" s="32"/>
      <c r="V180" s="32"/>
      <c r="W180" s="32"/>
      <c r="X180" s="32"/>
      <c r="Y180" s="32"/>
      <c r="Z180" s="32"/>
      <c r="AA180" s="32"/>
      <c r="AB180" s="32"/>
      <c r="AC180" s="32"/>
      <c r="AD180" s="32"/>
    </row>
    <row r="181" spans="1:30" ht="12" customHeight="1">
      <c r="A181" s="59"/>
      <c r="B181" s="2496" t="s">
        <v>802</v>
      </c>
      <c r="C181" s="2383"/>
      <c r="D181" s="2383"/>
      <c r="E181" s="2383"/>
      <c r="F181" s="2383"/>
      <c r="G181" s="2383"/>
      <c r="H181" s="2383"/>
      <c r="I181" s="2383"/>
      <c r="J181" s="2383"/>
      <c r="K181" s="2384"/>
      <c r="L181" s="2383"/>
      <c r="M181" s="2383"/>
      <c r="N181" s="2385"/>
      <c r="O181" s="451"/>
      <c r="P181" s="32"/>
      <c r="Q181" s="32"/>
      <c r="R181" s="32"/>
      <c r="S181" s="32"/>
      <c r="T181" s="32"/>
      <c r="U181" s="32"/>
      <c r="V181" s="32"/>
      <c r="W181" s="32"/>
      <c r="X181" s="32"/>
      <c r="Y181" s="32"/>
      <c r="Z181" s="32"/>
      <c r="AA181" s="32"/>
      <c r="AB181" s="32"/>
      <c r="AC181" s="32"/>
      <c r="AD181" s="32"/>
    </row>
    <row r="182" spans="1:30">
      <c r="A182" s="59"/>
      <c r="B182" s="2496" t="s">
        <v>803</v>
      </c>
      <c r="C182" s="2383"/>
      <c r="D182" s="2383"/>
      <c r="E182" s="2383"/>
      <c r="F182" s="2383"/>
      <c r="G182" s="2383"/>
      <c r="H182" s="2383"/>
      <c r="I182" s="2383"/>
      <c r="J182" s="2383"/>
      <c r="K182" s="2384"/>
      <c r="L182" s="2383"/>
      <c r="M182" s="2383"/>
      <c r="N182" s="2385"/>
      <c r="O182" s="451"/>
      <c r="P182" s="32"/>
      <c r="Q182" s="32"/>
      <c r="R182" s="32"/>
      <c r="S182" s="32"/>
      <c r="T182" s="32"/>
      <c r="U182" s="32"/>
      <c r="V182" s="32"/>
      <c r="W182" s="32"/>
      <c r="X182" s="32"/>
      <c r="Y182" s="32"/>
      <c r="Z182" s="32"/>
      <c r="AA182" s="32"/>
      <c r="AB182" s="32"/>
      <c r="AC182" s="32"/>
      <c r="AD182" s="32"/>
    </row>
    <row r="183" spans="1:30" ht="22.5" customHeight="1">
      <c r="A183" s="59"/>
      <c r="B183" s="2496" t="s">
        <v>804</v>
      </c>
      <c r="C183" s="2383"/>
      <c r="D183" s="2383"/>
      <c r="E183" s="2383"/>
      <c r="F183" s="2383"/>
      <c r="G183" s="2383"/>
      <c r="H183" s="2383"/>
      <c r="I183" s="2383"/>
      <c r="J183" s="2383"/>
      <c r="K183" s="2384"/>
      <c r="L183" s="2383"/>
      <c r="M183" s="2383"/>
      <c r="N183" s="2385"/>
      <c r="O183" s="451"/>
      <c r="P183" s="32"/>
      <c r="Q183" s="32"/>
      <c r="R183" s="32"/>
      <c r="S183" s="32"/>
      <c r="T183" s="32"/>
      <c r="U183" s="32"/>
      <c r="V183" s="32"/>
      <c r="W183" s="32"/>
      <c r="X183" s="32"/>
      <c r="Y183" s="32"/>
      <c r="Z183" s="32"/>
      <c r="AA183" s="32"/>
      <c r="AB183" s="32"/>
      <c r="AC183" s="32"/>
      <c r="AD183" s="32"/>
    </row>
    <row r="184" spans="1:30" ht="22.5" customHeight="1">
      <c r="A184" s="59"/>
      <c r="B184" s="735"/>
      <c r="C184" s="736"/>
      <c r="D184" s="736"/>
      <c r="E184" s="736"/>
      <c r="F184" s="736"/>
      <c r="G184" s="736"/>
      <c r="H184" s="736"/>
      <c r="I184" s="736"/>
      <c r="J184" s="736"/>
      <c r="K184" s="1958"/>
      <c r="L184" s="736"/>
      <c r="M184" s="736"/>
      <c r="N184" s="737"/>
      <c r="O184" s="451"/>
      <c r="P184" s="32"/>
      <c r="Q184" s="32"/>
      <c r="R184" s="32"/>
      <c r="S184" s="32"/>
      <c r="T184" s="32"/>
      <c r="U184" s="32"/>
      <c r="V184" s="32"/>
      <c r="W184" s="32"/>
      <c r="X184" s="32"/>
      <c r="Y184" s="32"/>
      <c r="Z184" s="32"/>
      <c r="AA184" s="32"/>
      <c r="AB184" s="32"/>
      <c r="AC184" s="32"/>
      <c r="AD184" s="32"/>
    </row>
    <row r="185" spans="1:30" ht="22.5" customHeight="1">
      <c r="A185" s="59"/>
      <c r="B185" s="735"/>
      <c r="C185" s="736"/>
      <c r="D185" s="736"/>
      <c r="E185" s="736"/>
      <c r="F185" s="736"/>
      <c r="G185" s="736"/>
      <c r="H185" s="736"/>
      <c r="I185" s="736"/>
      <c r="J185" s="736"/>
      <c r="K185" s="1958"/>
      <c r="L185" s="736"/>
      <c r="M185" s="736"/>
      <c r="N185" s="737"/>
      <c r="O185" s="451"/>
      <c r="P185" s="32"/>
      <c r="Q185" s="32"/>
      <c r="R185" s="32"/>
      <c r="S185" s="32"/>
      <c r="T185" s="32"/>
      <c r="U185" s="32"/>
      <c r="V185" s="32"/>
      <c r="W185" s="32"/>
      <c r="X185" s="32"/>
      <c r="Y185" s="32"/>
      <c r="Z185" s="32"/>
      <c r="AA185" s="32"/>
      <c r="AB185" s="32"/>
      <c r="AC185" s="32"/>
      <c r="AD185" s="32"/>
    </row>
    <row r="186" spans="1:30" ht="22.5" customHeight="1">
      <c r="A186" s="59"/>
      <c r="B186" s="735"/>
      <c r="C186" s="736"/>
      <c r="D186" s="736"/>
      <c r="E186" s="736"/>
      <c r="F186" s="736"/>
      <c r="G186" s="736"/>
      <c r="H186" s="736"/>
      <c r="I186" s="736"/>
      <c r="J186" s="736"/>
      <c r="K186" s="1958"/>
      <c r="L186" s="736"/>
      <c r="M186" s="736"/>
      <c r="N186" s="737"/>
      <c r="O186" s="451"/>
      <c r="P186" s="32"/>
      <c r="Q186" s="32"/>
      <c r="R186" s="32"/>
      <c r="S186" s="32"/>
      <c r="T186" s="32"/>
      <c r="U186" s="32"/>
      <c r="V186" s="32"/>
      <c r="W186" s="32"/>
      <c r="X186" s="32"/>
      <c r="Y186" s="32"/>
      <c r="Z186" s="32"/>
      <c r="AA186" s="32"/>
      <c r="AB186" s="32"/>
      <c r="AC186" s="32"/>
      <c r="AD186" s="32"/>
    </row>
    <row r="187" spans="1:30" ht="22.5" customHeight="1">
      <c r="A187" s="59"/>
      <c r="B187" s="735"/>
      <c r="C187" s="736"/>
      <c r="D187" s="736"/>
      <c r="E187" s="736"/>
      <c r="F187" s="736"/>
      <c r="G187" s="736"/>
      <c r="H187" s="736"/>
      <c r="I187" s="736"/>
      <c r="J187" s="736"/>
      <c r="K187" s="1958"/>
      <c r="L187" s="736"/>
      <c r="M187" s="736"/>
      <c r="N187" s="737"/>
      <c r="O187" s="451"/>
      <c r="P187" s="32"/>
      <c r="Q187" s="32"/>
      <c r="R187" s="32"/>
      <c r="S187" s="32"/>
      <c r="T187" s="32"/>
      <c r="U187" s="32"/>
      <c r="V187" s="32"/>
      <c r="W187" s="32"/>
      <c r="X187" s="32"/>
      <c r="Y187" s="32"/>
      <c r="Z187" s="32"/>
      <c r="AA187" s="32"/>
      <c r="AB187" s="32"/>
      <c r="AC187" s="32"/>
      <c r="AD187" s="32"/>
    </row>
    <row r="188" spans="1:30" ht="22.5" customHeight="1">
      <c r="A188" s="59"/>
      <c r="B188" s="738"/>
      <c r="C188" s="739"/>
      <c r="D188" s="739"/>
      <c r="E188" s="739"/>
      <c r="F188" s="739"/>
      <c r="G188" s="739"/>
      <c r="H188" s="739"/>
      <c r="I188" s="739"/>
      <c r="J188" s="739"/>
      <c r="K188" s="1959"/>
      <c r="L188" s="739"/>
      <c r="M188" s="739"/>
      <c r="N188" s="740"/>
      <c r="O188" s="451"/>
      <c r="P188" s="32"/>
      <c r="Q188" s="32"/>
      <c r="R188" s="32"/>
      <c r="S188" s="32"/>
      <c r="T188" s="32"/>
      <c r="U188" s="32"/>
      <c r="V188" s="32"/>
      <c r="W188" s="32"/>
      <c r="X188" s="32"/>
      <c r="Y188" s="32"/>
      <c r="Z188" s="32"/>
      <c r="AA188" s="32"/>
      <c r="AB188" s="32"/>
      <c r="AC188" s="32"/>
      <c r="AD188" s="32"/>
    </row>
    <row r="189" spans="1:30" ht="12" customHeight="1">
      <c r="A189" s="32"/>
      <c r="B189" s="286"/>
      <c r="C189" s="286"/>
      <c r="D189" s="286"/>
      <c r="E189" s="286"/>
      <c r="F189" s="286"/>
      <c r="G189" s="286"/>
      <c r="H189" s="286"/>
      <c r="I189" s="286"/>
      <c r="J189" s="286"/>
      <c r="K189" s="452"/>
      <c r="L189" s="286"/>
      <c r="M189" s="286"/>
      <c r="N189" s="286"/>
      <c r="O189" s="117"/>
      <c r="P189" s="32"/>
      <c r="Q189" s="32"/>
      <c r="R189" s="32"/>
      <c r="S189" s="32"/>
      <c r="T189" s="32"/>
      <c r="U189" s="32"/>
      <c r="V189" s="32"/>
      <c r="W189" s="32"/>
      <c r="X189" s="32"/>
      <c r="Y189" s="32"/>
      <c r="Z189" s="32"/>
      <c r="AA189" s="32"/>
      <c r="AB189" s="32"/>
      <c r="AC189" s="32"/>
      <c r="AD189" s="32"/>
    </row>
    <row r="190" spans="1:30" ht="24" customHeight="1">
      <c r="A190" s="59"/>
      <c r="B190" s="2498" t="s">
        <v>805</v>
      </c>
      <c r="C190" s="2379"/>
      <c r="D190" s="2379"/>
      <c r="E190" s="2379"/>
      <c r="F190" s="2379"/>
      <c r="G190" s="2379"/>
      <c r="H190" s="2379"/>
      <c r="I190" s="2379"/>
      <c r="J190" s="2379"/>
      <c r="K190" s="2380"/>
      <c r="L190" s="2379"/>
      <c r="M190" s="2379"/>
      <c r="N190" s="2381"/>
      <c r="O190" s="451" t="s">
        <v>806</v>
      </c>
      <c r="R190" s="32"/>
      <c r="S190" s="32"/>
      <c r="T190" s="32"/>
      <c r="U190" s="32"/>
      <c r="V190" s="32"/>
      <c r="W190" s="32"/>
      <c r="X190" s="32"/>
      <c r="Y190" s="32"/>
      <c r="Z190" s="32"/>
      <c r="AA190" s="32"/>
      <c r="AB190" s="32"/>
      <c r="AC190" s="32"/>
      <c r="AD190" s="32"/>
    </row>
    <row r="191" spans="1:30" ht="12" customHeight="1">
      <c r="A191" s="59"/>
      <c r="B191" s="2382" t="s">
        <v>2919</v>
      </c>
      <c r="C191" s="2383"/>
      <c r="D191" s="2383"/>
      <c r="E191" s="2383"/>
      <c r="F191" s="2383"/>
      <c r="G191" s="2383"/>
      <c r="H191" s="2383"/>
      <c r="I191" s="2383"/>
      <c r="J191" s="2383"/>
      <c r="K191" s="2384"/>
      <c r="L191" s="2383"/>
      <c r="M191" s="2383"/>
      <c r="N191" s="2385"/>
      <c r="O191" s="451"/>
      <c r="P191" s="32"/>
      <c r="Q191" s="32"/>
      <c r="R191" s="32"/>
      <c r="S191" s="32"/>
      <c r="T191" s="32"/>
      <c r="U191" s="32"/>
      <c r="V191" s="32"/>
      <c r="W191" s="32"/>
      <c r="X191" s="32"/>
      <c r="Y191" s="32"/>
      <c r="Z191" s="32"/>
      <c r="AA191" s="32"/>
      <c r="AB191" s="32"/>
      <c r="AC191" s="32"/>
      <c r="AD191" s="32"/>
    </row>
    <row r="192" spans="1:30" ht="12" customHeight="1">
      <c r="A192" s="59"/>
      <c r="B192" s="2382" t="s">
        <v>807</v>
      </c>
      <c r="C192" s="2383"/>
      <c r="D192" s="2383"/>
      <c r="E192" s="2383"/>
      <c r="F192" s="2383"/>
      <c r="G192" s="2383"/>
      <c r="H192" s="2383"/>
      <c r="I192" s="2383"/>
      <c r="J192" s="2383"/>
      <c r="K192" s="2384"/>
      <c r="L192" s="2383"/>
      <c r="M192" s="2383"/>
      <c r="N192" s="2385"/>
      <c r="O192" s="451"/>
      <c r="P192" s="32"/>
      <c r="Q192" s="32"/>
      <c r="R192" s="32"/>
      <c r="S192" s="32"/>
      <c r="T192" s="32"/>
      <c r="U192" s="32"/>
      <c r="V192" s="32"/>
      <c r="W192" s="32"/>
      <c r="X192" s="32"/>
      <c r="Y192" s="32"/>
      <c r="Z192" s="32"/>
      <c r="AA192" s="32"/>
      <c r="AB192" s="32"/>
      <c r="AC192" s="32"/>
      <c r="AD192" s="32"/>
    </row>
    <row r="193" spans="1:30" ht="12" customHeight="1">
      <c r="A193" s="59"/>
      <c r="B193" s="668"/>
      <c r="C193" s="650"/>
      <c r="D193" s="650"/>
      <c r="E193" s="650"/>
      <c r="F193" s="650"/>
      <c r="G193" s="650"/>
      <c r="H193" s="650"/>
      <c r="I193" s="650"/>
      <c r="J193" s="650"/>
      <c r="K193" s="813"/>
      <c r="L193" s="650"/>
      <c r="M193" s="650"/>
      <c r="N193" s="640"/>
      <c r="O193" s="451"/>
      <c r="P193" s="32"/>
      <c r="Q193" s="32"/>
      <c r="R193" s="32"/>
      <c r="S193" s="32"/>
      <c r="T193" s="32"/>
      <c r="U193" s="32"/>
      <c r="V193" s="32"/>
      <c r="W193" s="32"/>
      <c r="X193" s="32"/>
      <c r="Y193" s="32"/>
      <c r="Z193" s="32"/>
      <c r="AA193" s="32"/>
      <c r="AB193" s="32"/>
      <c r="AC193" s="32"/>
      <c r="AD193" s="32"/>
    </row>
    <row r="194" spans="1:30" ht="12" customHeight="1">
      <c r="A194" s="59"/>
      <c r="B194" s="668"/>
      <c r="C194" s="650"/>
      <c r="D194" s="650"/>
      <c r="E194" s="650"/>
      <c r="F194" s="650"/>
      <c r="G194" s="650"/>
      <c r="H194" s="650"/>
      <c r="I194" s="650"/>
      <c r="J194" s="650"/>
      <c r="K194" s="813"/>
      <c r="L194" s="650"/>
      <c r="M194" s="650"/>
      <c r="N194" s="640"/>
      <c r="O194" s="451"/>
      <c r="P194" s="32"/>
      <c r="Q194" s="32"/>
      <c r="R194" s="32"/>
      <c r="S194" s="32"/>
      <c r="T194" s="32"/>
      <c r="U194" s="32"/>
      <c r="V194" s="32"/>
      <c r="W194" s="32"/>
      <c r="X194" s="32"/>
      <c r="Y194" s="32"/>
      <c r="Z194" s="32"/>
      <c r="AA194" s="32"/>
      <c r="AB194" s="32"/>
      <c r="AC194" s="32"/>
      <c r="AD194" s="32"/>
    </row>
    <row r="195" spans="1:30" ht="12" customHeight="1">
      <c r="A195" s="59"/>
      <c r="B195" s="668"/>
      <c r="C195" s="650"/>
      <c r="D195" s="650"/>
      <c r="E195" s="650"/>
      <c r="F195" s="650"/>
      <c r="G195" s="650"/>
      <c r="H195" s="650"/>
      <c r="I195" s="650"/>
      <c r="J195" s="650"/>
      <c r="K195" s="813"/>
      <c r="L195" s="650"/>
      <c r="M195" s="650"/>
      <c r="N195" s="640"/>
      <c r="O195" s="451"/>
      <c r="P195" s="32"/>
      <c r="Q195" s="32"/>
      <c r="R195" s="32"/>
      <c r="S195" s="32"/>
      <c r="T195" s="32"/>
      <c r="U195" s="32"/>
      <c r="V195" s="32"/>
      <c r="W195" s="32"/>
      <c r="X195" s="32"/>
      <c r="Y195" s="32"/>
      <c r="Z195" s="32"/>
      <c r="AA195" s="32"/>
      <c r="AB195" s="32"/>
      <c r="AC195" s="32"/>
      <c r="AD195" s="32"/>
    </row>
    <row r="196" spans="1:30" ht="12" customHeight="1">
      <c r="A196" s="59"/>
      <c r="B196" s="718"/>
      <c r="C196" s="664"/>
      <c r="D196" s="664"/>
      <c r="E196" s="664"/>
      <c r="F196" s="664"/>
      <c r="G196" s="664"/>
      <c r="H196" s="664"/>
      <c r="I196" s="664"/>
      <c r="J196" s="664"/>
      <c r="K196" s="733"/>
      <c r="L196" s="664"/>
      <c r="M196" s="664"/>
      <c r="N196" s="648"/>
      <c r="O196" s="451"/>
      <c r="P196" s="32"/>
      <c r="Q196" s="32"/>
      <c r="R196" s="32"/>
      <c r="S196" s="32"/>
      <c r="T196" s="32"/>
      <c r="U196" s="32"/>
      <c r="V196" s="32"/>
      <c r="W196" s="32"/>
      <c r="X196" s="32"/>
      <c r="Y196" s="32"/>
      <c r="Z196" s="32"/>
      <c r="AA196" s="32"/>
      <c r="AB196" s="32"/>
      <c r="AC196" s="32"/>
      <c r="AD196" s="32"/>
    </row>
    <row r="197" spans="1:30" ht="12" customHeight="1">
      <c r="A197" s="32"/>
      <c r="B197" s="286"/>
      <c r="C197" s="286"/>
      <c r="D197" s="286"/>
      <c r="E197" s="286"/>
      <c r="F197" s="286"/>
      <c r="G197" s="286"/>
      <c r="H197" s="286"/>
      <c r="I197" s="286"/>
      <c r="J197" s="286"/>
      <c r="K197" s="452"/>
      <c r="L197" s="286"/>
      <c r="M197" s="286"/>
      <c r="N197" s="286"/>
      <c r="O197" s="117"/>
      <c r="P197" s="32"/>
      <c r="Q197" s="32"/>
      <c r="R197" s="32"/>
      <c r="S197" s="32"/>
      <c r="T197" s="32"/>
      <c r="U197" s="32"/>
      <c r="V197" s="32"/>
      <c r="W197" s="32"/>
      <c r="X197" s="32"/>
      <c r="Y197" s="32"/>
      <c r="Z197" s="32"/>
      <c r="AA197" s="32"/>
      <c r="AB197" s="32"/>
      <c r="AC197" s="32"/>
      <c r="AD197" s="32"/>
    </row>
    <row r="198" spans="1:30" ht="12" customHeight="1">
      <c r="B198" s="456" t="s">
        <v>808</v>
      </c>
      <c r="C198" s="457"/>
      <c r="D198" s="457"/>
      <c r="E198" s="458"/>
      <c r="F198" s="458"/>
      <c r="G198" s="458"/>
      <c r="H198" s="458"/>
      <c r="I198" s="458"/>
      <c r="J198" s="458"/>
      <c r="K198" s="1646"/>
      <c r="L198" s="458"/>
      <c r="M198" s="458"/>
      <c r="N198" s="459"/>
      <c r="O198" s="451" t="s">
        <v>809</v>
      </c>
      <c r="R198" s="32"/>
      <c r="S198" s="32"/>
      <c r="T198" s="32"/>
      <c r="U198" s="32"/>
      <c r="V198" s="32"/>
      <c r="W198" s="32"/>
      <c r="X198" s="32"/>
      <c r="Y198" s="32"/>
      <c r="Z198" s="32"/>
      <c r="AA198" s="32"/>
      <c r="AB198" s="32"/>
      <c r="AC198" s="32"/>
      <c r="AD198" s="32"/>
    </row>
    <row r="199" spans="1:30" ht="12" customHeight="1">
      <c r="A199" s="59"/>
      <c r="B199" s="2496" t="s">
        <v>2920</v>
      </c>
      <c r="C199" s="2383"/>
      <c r="D199" s="2383"/>
      <c r="E199" s="2383"/>
      <c r="F199" s="2383"/>
      <c r="G199" s="2383"/>
      <c r="H199" s="2383"/>
      <c r="I199" s="2383"/>
      <c r="J199" s="2383"/>
      <c r="K199" s="2384"/>
      <c r="L199" s="2383"/>
      <c r="M199" s="2383"/>
      <c r="N199" s="2385"/>
      <c r="O199" s="451"/>
      <c r="P199" s="32"/>
      <c r="Q199" s="32"/>
      <c r="R199" s="32"/>
      <c r="S199" s="32"/>
      <c r="T199" s="32"/>
      <c r="U199" s="32"/>
      <c r="V199" s="32"/>
      <c r="W199" s="32"/>
      <c r="X199" s="32"/>
      <c r="Y199" s="32"/>
      <c r="Z199" s="32"/>
      <c r="AA199" s="32"/>
      <c r="AB199" s="32"/>
      <c r="AC199" s="32"/>
      <c r="AD199" s="32"/>
    </row>
    <row r="200" spans="1:30" ht="12" customHeight="1">
      <c r="A200" s="59"/>
      <c r="B200" s="2496" t="s">
        <v>810</v>
      </c>
      <c r="C200" s="2383"/>
      <c r="D200" s="2383"/>
      <c r="E200" s="2383"/>
      <c r="F200" s="2383"/>
      <c r="G200" s="2383"/>
      <c r="H200" s="2383"/>
      <c r="I200" s="2383"/>
      <c r="J200" s="2383"/>
      <c r="K200" s="2384"/>
      <c r="L200" s="2383"/>
      <c r="M200" s="2383"/>
      <c r="N200" s="2385"/>
      <c r="O200" s="451"/>
      <c r="P200" s="32"/>
      <c r="Q200" s="32"/>
      <c r="R200" s="32"/>
      <c r="S200" s="32"/>
      <c r="T200" s="32"/>
      <c r="U200" s="32"/>
      <c r="V200" s="32"/>
      <c r="W200" s="32"/>
      <c r="X200" s="32"/>
      <c r="Y200" s="32"/>
      <c r="Z200" s="32"/>
      <c r="AA200" s="32"/>
      <c r="AB200" s="32"/>
      <c r="AC200" s="32"/>
      <c r="AD200" s="32"/>
    </row>
    <row r="201" spans="1:30" ht="27" customHeight="1">
      <c r="A201" s="59"/>
      <c r="B201" s="2496" t="s">
        <v>811</v>
      </c>
      <c r="C201" s="2383"/>
      <c r="D201" s="2383"/>
      <c r="E201" s="2383"/>
      <c r="F201" s="2383"/>
      <c r="G201" s="2383"/>
      <c r="H201" s="2383"/>
      <c r="I201" s="2383"/>
      <c r="J201" s="2383"/>
      <c r="K201" s="2384"/>
      <c r="L201" s="2383"/>
      <c r="M201" s="2383"/>
      <c r="N201" s="2385"/>
      <c r="O201" s="451"/>
      <c r="P201" s="32"/>
      <c r="Q201" s="32"/>
      <c r="R201" s="32"/>
      <c r="S201" s="32"/>
      <c r="T201" s="32"/>
      <c r="U201" s="32"/>
      <c r="V201" s="32"/>
      <c r="W201" s="32"/>
      <c r="X201" s="32"/>
      <c r="Y201" s="32"/>
      <c r="Z201" s="32"/>
      <c r="AA201" s="32"/>
      <c r="AB201" s="32"/>
      <c r="AC201" s="32"/>
      <c r="AD201" s="32"/>
    </row>
    <row r="202" spans="1:30" ht="15.75" customHeight="1">
      <c r="A202" s="59"/>
      <c r="B202" s="735"/>
      <c r="C202" s="736"/>
      <c r="D202" s="736"/>
      <c r="E202" s="736"/>
      <c r="F202" s="736"/>
      <c r="G202" s="736"/>
      <c r="H202" s="736"/>
      <c r="I202" s="736"/>
      <c r="J202" s="736"/>
      <c r="K202" s="1958"/>
      <c r="L202" s="736"/>
      <c r="M202" s="736"/>
      <c r="N202" s="737"/>
      <c r="O202" s="451"/>
      <c r="P202" s="32"/>
      <c r="Q202" s="32"/>
      <c r="R202" s="32"/>
      <c r="S202" s="32"/>
      <c r="T202" s="32"/>
      <c r="U202" s="32"/>
      <c r="V202" s="32"/>
      <c r="W202" s="32"/>
      <c r="X202" s="32"/>
      <c r="Y202" s="32"/>
      <c r="Z202" s="32"/>
      <c r="AA202" s="32"/>
      <c r="AB202" s="32"/>
      <c r="AC202" s="32"/>
      <c r="AD202" s="32"/>
    </row>
    <row r="203" spans="1:30" ht="17.25" customHeight="1">
      <c r="A203" s="59"/>
      <c r="B203" s="735"/>
      <c r="C203" s="736"/>
      <c r="D203" s="736"/>
      <c r="E203" s="736"/>
      <c r="F203" s="736"/>
      <c r="G203" s="736"/>
      <c r="H203" s="736"/>
      <c r="I203" s="736"/>
      <c r="J203" s="736"/>
      <c r="K203" s="1958"/>
      <c r="L203" s="736"/>
      <c r="M203" s="736"/>
      <c r="N203" s="737"/>
      <c r="O203" s="451"/>
      <c r="P203" s="32"/>
      <c r="Q203" s="32"/>
      <c r="R203" s="32"/>
      <c r="S203" s="32"/>
      <c r="T203" s="32"/>
      <c r="U203" s="32"/>
      <c r="V203" s="32"/>
      <c r="W203" s="32"/>
      <c r="X203" s="32"/>
      <c r="Y203" s="32"/>
      <c r="Z203" s="32"/>
      <c r="AA203" s="32"/>
      <c r="AB203" s="32"/>
      <c r="AC203" s="32"/>
      <c r="AD203" s="32"/>
    </row>
    <row r="204" spans="1:30" ht="19.5" customHeight="1">
      <c r="A204" s="59"/>
      <c r="B204" s="735"/>
      <c r="C204" s="736"/>
      <c r="D204" s="736"/>
      <c r="E204" s="736"/>
      <c r="F204" s="736"/>
      <c r="G204" s="736"/>
      <c r="H204" s="736"/>
      <c r="I204" s="736"/>
      <c r="J204" s="736"/>
      <c r="K204" s="1958"/>
      <c r="L204" s="736"/>
      <c r="M204" s="736"/>
      <c r="N204" s="737"/>
      <c r="O204" s="451"/>
      <c r="P204" s="32"/>
      <c r="Q204" s="32"/>
      <c r="R204" s="32"/>
      <c r="S204" s="32"/>
      <c r="T204" s="32"/>
      <c r="U204" s="32"/>
      <c r="V204" s="32"/>
      <c r="W204" s="32"/>
      <c r="X204" s="32"/>
      <c r="Y204" s="32"/>
      <c r="Z204" s="32"/>
      <c r="AA204" s="32"/>
      <c r="AB204" s="32"/>
      <c r="AC204" s="32"/>
      <c r="AD204" s="32"/>
    </row>
    <row r="205" spans="1:30" ht="18" customHeight="1">
      <c r="A205" s="59"/>
      <c r="B205" s="738"/>
      <c r="C205" s="739"/>
      <c r="D205" s="739"/>
      <c r="E205" s="739"/>
      <c r="F205" s="739"/>
      <c r="G205" s="739"/>
      <c r="H205" s="739"/>
      <c r="I205" s="739"/>
      <c r="J205" s="739"/>
      <c r="K205" s="1959"/>
      <c r="L205" s="739"/>
      <c r="M205" s="739"/>
      <c r="N205" s="740"/>
      <c r="O205" s="451"/>
      <c r="P205" s="32"/>
      <c r="Q205" s="32"/>
      <c r="R205" s="32"/>
      <c r="S205" s="32"/>
      <c r="T205" s="32"/>
      <c r="U205" s="32"/>
      <c r="V205" s="32"/>
      <c r="W205" s="32"/>
      <c r="X205" s="32"/>
      <c r="Y205" s="32"/>
      <c r="Z205" s="32"/>
      <c r="AA205" s="32"/>
      <c r="AB205" s="32"/>
      <c r="AC205" s="32"/>
      <c r="AD205" s="32"/>
    </row>
    <row r="206" spans="1:30" ht="12" customHeight="1">
      <c r="A206" s="32"/>
      <c r="B206" s="286"/>
      <c r="C206" s="286"/>
      <c r="D206" s="286"/>
      <c r="E206" s="286"/>
      <c r="F206" s="286"/>
      <c r="G206" s="286"/>
      <c r="H206" s="286"/>
      <c r="I206" s="286"/>
      <c r="J206" s="286"/>
      <c r="K206" s="452"/>
      <c r="L206" s="286"/>
      <c r="M206" s="286"/>
      <c r="N206" s="286"/>
      <c r="O206" s="117"/>
      <c r="P206" s="32"/>
      <c r="Q206" s="32"/>
      <c r="R206" s="32"/>
      <c r="S206" s="32"/>
      <c r="T206" s="32"/>
      <c r="U206" s="32"/>
      <c r="V206" s="32"/>
      <c r="W206" s="32"/>
      <c r="X206" s="32"/>
      <c r="Y206" s="32"/>
      <c r="Z206" s="32"/>
      <c r="AA206" s="32"/>
      <c r="AB206" s="32"/>
      <c r="AC206" s="32"/>
      <c r="AD206" s="32"/>
    </row>
    <row r="207" spans="1:30" ht="12" customHeight="1">
      <c r="A207" s="59"/>
      <c r="B207" s="2499" t="s">
        <v>812</v>
      </c>
      <c r="C207" s="2379"/>
      <c r="D207" s="2379"/>
      <c r="E207" s="2379"/>
      <c r="F207" s="2379"/>
      <c r="G207" s="2379"/>
      <c r="H207" s="2379"/>
      <c r="I207" s="2379"/>
      <c r="J207" s="2379"/>
      <c r="K207" s="2380"/>
      <c r="L207" s="2379"/>
      <c r="M207" s="2379"/>
      <c r="N207" s="2381"/>
      <c r="O207" s="451" t="s">
        <v>813</v>
      </c>
      <c r="P207" s="32"/>
      <c r="Q207" s="32"/>
      <c r="R207" s="32"/>
      <c r="S207" s="32"/>
      <c r="T207" s="32"/>
      <c r="U207" s="32"/>
      <c r="V207" s="32"/>
      <c r="W207" s="32"/>
      <c r="X207" s="32"/>
      <c r="Y207" s="32"/>
      <c r="Z207" s="32"/>
      <c r="AA207" s="32"/>
      <c r="AB207" s="32"/>
      <c r="AC207" s="32"/>
      <c r="AD207" s="32"/>
    </row>
    <row r="208" spans="1:30" ht="11.25" customHeight="1">
      <c r="A208" s="460"/>
      <c r="B208" s="741"/>
      <c r="C208" s="636"/>
      <c r="D208" s="636"/>
      <c r="E208" s="636"/>
      <c r="F208" s="637"/>
      <c r="G208" s="636"/>
      <c r="H208" s="636"/>
      <c r="I208" s="636"/>
      <c r="J208" s="636"/>
      <c r="K208" s="1853"/>
      <c r="L208" s="742"/>
      <c r="M208" s="742"/>
      <c r="N208" s="743"/>
      <c r="O208" s="461"/>
      <c r="P208" s="41"/>
      <c r="Q208" s="41"/>
      <c r="R208" s="41"/>
      <c r="S208" s="41"/>
      <c r="T208" s="41"/>
      <c r="U208" s="41"/>
      <c r="V208" s="41"/>
      <c r="W208" s="41"/>
      <c r="X208" s="41"/>
      <c r="Y208" s="41"/>
      <c r="Z208" s="41"/>
      <c r="AA208" s="41"/>
      <c r="AB208" s="41"/>
      <c r="AC208" s="41"/>
      <c r="AD208" s="41"/>
    </row>
    <row r="209" spans="1:30" ht="11.25" customHeight="1">
      <c r="A209" s="460"/>
      <c r="B209" s="741"/>
      <c r="C209" s="636"/>
      <c r="D209" s="636"/>
      <c r="E209" s="636"/>
      <c r="F209" s="637"/>
      <c r="G209" s="636"/>
      <c r="H209" s="636"/>
      <c r="I209" s="636"/>
      <c r="J209" s="636"/>
      <c r="K209" s="1853"/>
      <c r="L209" s="742"/>
      <c r="M209" s="742"/>
      <c r="N209" s="743"/>
      <c r="O209" s="461"/>
      <c r="P209" s="41"/>
      <c r="Q209" s="41"/>
      <c r="R209" s="41"/>
      <c r="S209" s="41"/>
      <c r="T209" s="41"/>
      <c r="U209" s="41"/>
      <c r="V209" s="41"/>
      <c r="W209" s="41"/>
      <c r="X209" s="41"/>
      <c r="Y209" s="41"/>
      <c r="Z209" s="41"/>
      <c r="AA209" s="41"/>
      <c r="AB209" s="41"/>
      <c r="AC209" s="41"/>
      <c r="AD209" s="41"/>
    </row>
    <row r="210" spans="1:30" ht="11.25" customHeight="1">
      <c r="A210" s="460"/>
      <c r="B210" s="744"/>
      <c r="C210" s="644"/>
      <c r="D210" s="644"/>
      <c r="E210" s="644"/>
      <c r="F210" s="645"/>
      <c r="G210" s="644"/>
      <c r="H210" s="644"/>
      <c r="I210" s="644"/>
      <c r="J210" s="644"/>
      <c r="K210" s="782"/>
      <c r="L210" s="745"/>
      <c r="M210" s="745"/>
      <c r="N210" s="746"/>
      <c r="O210" s="461"/>
      <c r="P210" s="41"/>
      <c r="Q210" s="41"/>
      <c r="R210" s="41"/>
      <c r="S210" s="41"/>
      <c r="T210" s="41"/>
      <c r="U210" s="41"/>
      <c r="V210" s="41"/>
      <c r="W210" s="41"/>
      <c r="X210" s="41"/>
      <c r="Y210" s="41"/>
      <c r="Z210" s="41"/>
      <c r="AA210" s="41"/>
      <c r="AB210" s="41"/>
      <c r="AC210" s="41"/>
      <c r="AD210" s="41"/>
    </row>
    <row r="211" spans="1:30" ht="11.25" customHeight="1">
      <c r="A211" s="8"/>
      <c r="B211" s="462"/>
      <c r="C211" s="91"/>
      <c r="D211" s="91"/>
      <c r="E211" s="91"/>
      <c r="F211" s="63"/>
      <c r="G211" s="91"/>
      <c r="H211" s="91"/>
      <c r="I211" s="91"/>
      <c r="J211" s="91"/>
      <c r="K211" s="626"/>
      <c r="L211" s="109"/>
      <c r="M211" s="109"/>
      <c r="N211" s="63"/>
      <c r="O211" s="64"/>
      <c r="P211" s="41"/>
      <c r="Q211" s="41"/>
      <c r="R211" s="41"/>
      <c r="S211" s="41"/>
      <c r="T211" s="41"/>
      <c r="U211" s="41"/>
      <c r="V211" s="41"/>
      <c r="W211" s="41"/>
      <c r="X211" s="41"/>
      <c r="Y211" s="41"/>
      <c r="Z211" s="41"/>
      <c r="AA211" s="41"/>
      <c r="AB211" s="41"/>
      <c r="AC211" s="41"/>
      <c r="AD211" s="41"/>
    </row>
    <row r="212" spans="1:30" ht="11.25" customHeight="1">
      <c r="A212" s="17"/>
      <c r="B212" s="176" t="s">
        <v>814</v>
      </c>
      <c r="C212" s="134"/>
      <c r="D212" s="134"/>
      <c r="E212" s="134"/>
      <c r="F212" s="139"/>
      <c r="G212" s="134"/>
      <c r="H212" s="134"/>
      <c r="I212" s="134"/>
      <c r="J212" s="134"/>
      <c r="K212" s="1641"/>
      <c r="L212" s="139"/>
      <c r="M212" s="139"/>
      <c r="N212" s="139"/>
      <c r="O212" s="64"/>
      <c r="P212" s="41"/>
      <c r="Q212" s="41"/>
      <c r="R212" s="41"/>
      <c r="S212" s="41"/>
      <c r="T212" s="41"/>
      <c r="U212" s="41"/>
      <c r="V212" s="41"/>
      <c r="W212" s="41"/>
      <c r="X212" s="41"/>
      <c r="Y212" s="41"/>
      <c r="Z212" s="41"/>
      <c r="AA212" s="41"/>
      <c r="AB212" s="41"/>
      <c r="AC212" s="41"/>
      <c r="AD212" s="41"/>
    </row>
    <row r="213" spans="1:30" ht="11.25" customHeight="1">
      <c r="A213" s="17"/>
      <c r="B213" s="463" t="s">
        <v>815</v>
      </c>
      <c r="C213" s="134"/>
      <c r="D213" s="134"/>
      <c r="E213" s="134"/>
      <c r="F213" s="139"/>
      <c r="G213" s="134"/>
      <c r="H213" s="134"/>
      <c r="I213" s="134"/>
      <c r="J213" s="134"/>
      <c r="K213" s="1641"/>
      <c r="L213" s="139"/>
      <c r="M213" s="139"/>
      <c r="N213" s="139"/>
      <c r="O213" s="64"/>
      <c r="P213" s="41"/>
      <c r="Q213" s="41"/>
      <c r="R213" s="41"/>
      <c r="S213" s="41"/>
      <c r="T213" s="41"/>
      <c r="U213" s="41"/>
      <c r="V213" s="41"/>
      <c r="W213" s="41"/>
      <c r="X213" s="41"/>
      <c r="Y213" s="41"/>
      <c r="Z213" s="41"/>
      <c r="AA213" s="41"/>
      <c r="AB213" s="41"/>
      <c r="AC213" s="41"/>
      <c r="AD213" s="41"/>
    </row>
    <row r="214" spans="1:30" ht="11.25" customHeight="1">
      <c r="A214" s="17"/>
      <c r="B214" s="464"/>
      <c r="C214" s="134"/>
      <c r="D214" s="127"/>
      <c r="E214" s="127"/>
      <c r="F214" s="465"/>
      <c r="G214" s="466"/>
      <c r="H214" s="466"/>
      <c r="I214" s="466"/>
      <c r="J214" s="466"/>
      <c r="K214" s="1960"/>
      <c r="L214" s="139"/>
      <c r="M214" s="139"/>
      <c r="N214" s="139"/>
      <c r="O214" s="64"/>
      <c r="P214" s="41"/>
      <c r="Q214" s="41"/>
      <c r="R214" s="41"/>
      <c r="S214" s="41"/>
      <c r="T214" s="41"/>
      <c r="U214" s="41"/>
      <c r="V214" s="41"/>
      <c r="W214" s="41"/>
      <c r="X214" s="41"/>
      <c r="Y214" s="41"/>
      <c r="Z214" s="41"/>
      <c r="AA214" s="41"/>
      <c r="AB214" s="41"/>
      <c r="AC214" s="41"/>
      <c r="AD214" s="41"/>
    </row>
    <row r="215" spans="1:30" ht="11.25" customHeight="1">
      <c r="A215" s="467"/>
      <c r="B215" s="2500" t="s">
        <v>321</v>
      </c>
      <c r="C215" s="2379"/>
      <c r="D215" s="2379"/>
      <c r="E215" s="2501"/>
      <c r="F215" s="468"/>
      <c r="G215" s="469"/>
      <c r="H215" s="469"/>
      <c r="I215" s="469"/>
      <c r="J215" s="469"/>
      <c r="K215" s="1961"/>
      <c r="L215" s="470"/>
      <c r="M215" s="470"/>
      <c r="N215" s="471"/>
      <c r="O215" s="472"/>
      <c r="P215" s="473"/>
      <c r="Q215" s="41"/>
      <c r="R215" s="41"/>
      <c r="S215" s="41"/>
      <c r="T215" s="41"/>
      <c r="U215" s="41"/>
      <c r="V215" s="41"/>
      <c r="W215" s="41"/>
      <c r="X215" s="41"/>
      <c r="Y215" s="41"/>
      <c r="Z215" s="41"/>
      <c r="AA215" s="41"/>
      <c r="AB215" s="41"/>
      <c r="AC215" s="41"/>
      <c r="AD215" s="41"/>
    </row>
    <row r="216" spans="1:30" ht="11.25" customHeight="1">
      <c r="A216" s="17"/>
      <c r="B216" s="747"/>
      <c r="C216" s="651"/>
      <c r="D216" s="748"/>
      <c r="E216" s="748"/>
      <c r="F216" s="749"/>
      <c r="G216" s="750"/>
      <c r="H216" s="750"/>
      <c r="I216" s="750"/>
      <c r="J216" s="750"/>
      <c r="K216" s="1962"/>
      <c r="L216" s="652"/>
      <c r="M216" s="652"/>
      <c r="N216" s="751"/>
      <c r="O216" s="474"/>
      <c r="P216" s="475"/>
      <c r="Q216" s="41"/>
      <c r="R216" s="41"/>
      <c r="S216" s="41"/>
      <c r="T216" s="41"/>
      <c r="U216" s="41"/>
      <c r="V216" s="41"/>
      <c r="W216" s="41"/>
      <c r="X216" s="41"/>
      <c r="Y216" s="41"/>
      <c r="Z216" s="41"/>
      <c r="AA216" s="41"/>
      <c r="AB216" s="41"/>
      <c r="AC216" s="41"/>
      <c r="AD216" s="41"/>
    </row>
    <row r="217" spans="1:30" ht="11.25" customHeight="1">
      <c r="A217" s="17"/>
      <c r="B217" s="747"/>
      <c r="C217" s="651"/>
      <c r="D217" s="748"/>
      <c r="E217" s="748"/>
      <c r="F217" s="749"/>
      <c r="G217" s="750"/>
      <c r="H217" s="750"/>
      <c r="I217" s="750"/>
      <c r="J217" s="750"/>
      <c r="K217" s="1962"/>
      <c r="L217" s="652"/>
      <c r="M217" s="652"/>
      <c r="N217" s="751"/>
      <c r="O217" s="474"/>
      <c r="P217" s="475"/>
      <c r="Q217" s="41"/>
      <c r="R217" s="41"/>
      <c r="S217" s="41"/>
      <c r="T217" s="41"/>
      <c r="U217" s="41"/>
      <c r="V217" s="41"/>
      <c r="W217" s="41"/>
      <c r="X217" s="41"/>
      <c r="Y217" s="41"/>
      <c r="Z217" s="41"/>
      <c r="AA217" s="41"/>
      <c r="AB217" s="41"/>
      <c r="AC217" s="41"/>
      <c r="AD217" s="41"/>
    </row>
    <row r="218" spans="1:30" ht="11.25" customHeight="1">
      <c r="A218" s="17"/>
      <c r="B218" s="747"/>
      <c r="C218" s="651"/>
      <c r="D218" s="748"/>
      <c r="E218" s="748"/>
      <c r="F218" s="749"/>
      <c r="G218" s="750"/>
      <c r="H218" s="750"/>
      <c r="I218" s="750"/>
      <c r="J218" s="750"/>
      <c r="K218" s="1962"/>
      <c r="L218" s="652"/>
      <c r="M218" s="652"/>
      <c r="N218" s="751"/>
      <c r="O218" s="474"/>
      <c r="P218" s="475"/>
      <c r="Q218" s="41"/>
      <c r="R218" s="41"/>
      <c r="S218" s="41"/>
      <c r="T218" s="41"/>
      <c r="U218" s="41"/>
      <c r="V218" s="41"/>
      <c r="W218" s="41"/>
      <c r="X218" s="41"/>
      <c r="Y218" s="41"/>
      <c r="Z218" s="41"/>
      <c r="AA218" s="41"/>
      <c r="AB218" s="41"/>
      <c r="AC218" s="41"/>
      <c r="AD218" s="41"/>
    </row>
    <row r="219" spans="1:30" ht="11.25" customHeight="1">
      <c r="A219" s="17"/>
      <c r="B219" s="747"/>
      <c r="C219" s="651"/>
      <c r="D219" s="748"/>
      <c r="E219" s="748"/>
      <c r="F219" s="749"/>
      <c r="G219" s="750"/>
      <c r="H219" s="750"/>
      <c r="I219" s="750"/>
      <c r="J219" s="750"/>
      <c r="K219" s="1962"/>
      <c r="L219" s="652"/>
      <c r="M219" s="652"/>
      <c r="N219" s="751"/>
      <c r="O219" s="474"/>
      <c r="P219" s="475"/>
      <c r="Q219" s="41"/>
      <c r="R219" s="41"/>
      <c r="S219" s="41"/>
      <c r="T219" s="41"/>
      <c r="U219" s="41"/>
      <c r="V219" s="41"/>
      <c r="W219" s="41"/>
      <c r="X219" s="41"/>
      <c r="Y219" s="41"/>
      <c r="Z219" s="41"/>
      <c r="AA219" s="41"/>
      <c r="AB219" s="41"/>
      <c r="AC219" s="41"/>
      <c r="AD219" s="41"/>
    </row>
    <row r="220" spans="1:30" ht="11.25" customHeight="1">
      <c r="A220" s="17"/>
      <c r="B220" s="747"/>
      <c r="C220" s="651"/>
      <c r="D220" s="748"/>
      <c r="E220" s="748"/>
      <c r="F220" s="749"/>
      <c r="G220" s="750"/>
      <c r="H220" s="750"/>
      <c r="I220" s="750"/>
      <c r="J220" s="750"/>
      <c r="K220" s="1962"/>
      <c r="L220" s="652"/>
      <c r="M220" s="652"/>
      <c r="N220" s="751"/>
      <c r="O220" s="474"/>
      <c r="P220" s="475"/>
      <c r="Q220" s="41"/>
      <c r="R220" s="41"/>
      <c r="S220" s="41"/>
      <c r="T220" s="41"/>
      <c r="U220" s="41"/>
      <c r="V220" s="41"/>
      <c r="W220" s="41"/>
      <c r="X220" s="41"/>
      <c r="Y220" s="41"/>
      <c r="Z220" s="41"/>
      <c r="AA220" s="41"/>
      <c r="AB220" s="41"/>
      <c r="AC220" s="41"/>
      <c r="AD220" s="41"/>
    </row>
    <row r="221" spans="1:30" ht="11.25" customHeight="1">
      <c r="A221" s="17"/>
      <c r="B221" s="747"/>
      <c r="C221" s="651"/>
      <c r="D221" s="748"/>
      <c r="E221" s="748"/>
      <c r="F221" s="749"/>
      <c r="G221" s="750"/>
      <c r="H221" s="750"/>
      <c r="I221" s="750"/>
      <c r="J221" s="750"/>
      <c r="K221" s="1962"/>
      <c r="L221" s="652"/>
      <c r="M221" s="652"/>
      <c r="N221" s="751"/>
      <c r="O221" s="474"/>
      <c r="P221" s="475"/>
      <c r="Q221" s="41"/>
      <c r="R221" s="41"/>
      <c r="S221" s="41"/>
      <c r="T221" s="41"/>
      <c r="U221" s="41"/>
      <c r="V221" s="41"/>
      <c r="W221" s="41"/>
      <c r="X221" s="41"/>
      <c r="Y221" s="41"/>
      <c r="Z221" s="41"/>
      <c r="AA221" s="41"/>
      <c r="AB221" s="41"/>
      <c r="AC221" s="41"/>
      <c r="AD221" s="41"/>
    </row>
    <row r="222" spans="1:30" ht="11.25" customHeight="1">
      <c r="A222" s="17"/>
      <c r="B222" s="747"/>
      <c r="C222" s="651"/>
      <c r="D222" s="748"/>
      <c r="E222" s="748"/>
      <c r="F222" s="749"/>
      <c r="G222" s="750"/>
      <c r="H222" s="750"/>
      <c r="I222" s="750"/>
      <c r="J222" s="750"/>
      <c r="K222" s="1962"/>
      <c r="L222" s="652"/>
      <c r="M222" s="652"/>
      <c r="N222" s="751"/>
      <c r="O222" s="474"/>
      <c r="P222" s="475"/>
      <c r="Q222" s="41"/>
      <c r="R222" s="41"/>
      <c r="S222" s="41"/>
      <c r="T222" s="41"/>
      <c r="U222" s="41"/>
      <c r="V222" s="41"/>
      <c r="W222" s="41"/>
      <c r="X222" s="41"/>
      <c r="Y222" s="41"/>
      <c r="Z222" s="41"/>
      <c r="AA222" s="41"/>
      <c r="AB222" s="41"/>
      <c r="AC222" s="41"/>
      <c r="AD222" s="41"/>
    </row>
    <row r="223" spans="1:30" ht="11.25" customHeight="1">
      <c r="A223" s="17"/>
      <c r="B223" s="752"/>
      <c r="C223" s="651"/>
      <c r="D223" s="748"/>
      <c r="E223" s="748"/>
      <c r="F223" s="749"/>
      <c r="G223" s="750"/>
      <c r="H223" s="750"/>
      <c r="I223" s="750"/>
      <c r="J223" s="750"/>
      <c r="K223" s="1962"/>
      <c r="L223" s="652"/>
      <c r="M223" s="652"/>
      <c r="N223" s="751"/>
      <c r="O223" s="474"/>
      <c r="P223" s="475"/>
      <c r="Q223" s="41"/>
      <c r="R223" s="41"/>
      <c r="S223" s="41"/>
      <c r="T223" s="41"/>
      <c r="U223" s="41"/>
      <c r="V223" s="41"/>
      <c r="W223" s="41"/>
      <c r="X223" s="41"/>
      <c r="Y223" s="41"/>
      <c r="Z223" s="41"/>
      <c r="AA223" s="41"/>
      <c r="AB223" s="41"/>
      <c r="AC223" s="41"/>
      <c r="AD223" s="41"/>
    </row>
    <row r="224" spans="1:30" ht="11.25" customHeight="1">
      <c r="A224" s="17"/>
      <c r="B224" s="752"/>
      <c r="C224" s="651"/>
      <c r="D224" s="748"/>
      <c r="E224" s="748"/>
      <c r="F224" s="749"/>
      <c r="G224" s="750"/>
      <c r="H224" s="750"/>
      <c r="I224" s="750"/>
      <c r="J224" s="750"/>
      <c r="K224" s="1962"/>
      <c r="L224" s="652"/>
      <c r="M224" s="652"/>
      <c r="N224" s="751"/>
      <c r="O224" s="474"/>
      <c r="P224" s="475"/>
      <c r="Q224" s="41"/>
      <c r="R224" s="41"/>
      <c r="S224" s="41"/>
      <c r="T224" s="41"/>
      <c r="U224" s="41"/>
      <c r="V224" s="41"/>
      <c r="W224" s="41"/>
      <c r="X224" s="41"/>
      <c r="Y224" s="41"/>
      <c r="Z224" s="41"/>
      <c r="AA224" s="41"/>
      <c r="AB224" s="41"/>
      <c r="AC224" s="41"/>
      <c r="AD224" s="41"/>
    </row>
    <row r="225" spans="1:31" ht="11.25" customHeight="1">
      <c r="A225" s="17"/>
      <c r="B225" s="753"/>
      <c r="C225" s="754"/>
      <c r="D225" s="755"/>
      <c r="E225" s="755"/>
      <c r="F225" s="756"/>
      <c r="G225" s="757"/>
      <c r="H225" s="757"/>
      <c r="I225" s="757"/>
      <c r="J225" s="757"/>
      <c r="K225" s="1963"/>
      <c r="L225" s="758"/>
      <c r="M225" s="758"/>
      <c r="N225" s="759"/>
      <c r="O225" s="476"/>
      <c r="P225" s="477"/>
      <c r="Q225" s="41"/>
      <c r="R225" s="41"/>
      <c r="S225" s="41"/>
      <c r="T225" s="41"/>
      <c r="U225" s="41"/>
      <c r="V225" s="41"/>
      <c r="W225" s="41"/>
      <c r="X225" s="41"/>
      <c r="Y225" s="41"/>
      <c r="Z225" s="41"/>
      <c r="AA225" s="41"/>
      <c r="AB225" s="41"/>
      <c r="AC225" s="41"/>
      <c r="AD225" s="41"/>
    </row>
    <row r="226" spans="1:31" ht="19.899999999999999" customHeight="1">
      <c r="A226" s="1416"/>
      <c r="B226" s="1422" t="s">
        <v>2002</v>
      </c>
      <c r="C226" s="1050"/>
      <c r="D226" s="1489" t="s">
        <v>2010</v>
      </c>
      <c r="E226" s="1417"/>
      <c r="F226" s="1418"/>
      <c r="G226" s="1419"/>
      <c r="H226" s="1419"/>
      <c r="I226" s="1419"/>
      <c r="J226" s="1419"/>
      <c r="K226" s="1419"/>
      <c r="L226" s="1420"/>
      <c r="M226" s="1420"/>
      <c r="N226" s="1420"/>
      <c r="O226" s="1421"/>
      <c r="P226" s="1324"/>
      <c r="Q226" s="1324"/>
      <c r="R226" s="1324"/>
      <c r="S226" s="1324"/>
      <c r="T226" s="1324"/>
      <c r="U226" s="1324"/>
      <c r="V226" s="1324"/>
      <c r="W226" s="1324"/>
      <c r="X226" s="1324"/>
      <c r="Y226" s="1324"/>
      <c r="Z226" s="1324"/>
      <c r="AA226" s="1324"/>
      <c r="AB226" s="1324"/>
      <c r="AC226" s="1324"/>
      <c r="AD226" s="1324"/>
    </row>
    <row r="227" spans="1:31" ht="11.25" customHeight="1">
      <c r="A227" s="17"/>
      <c r="B227" s="134"/>
      <c r="C227" s="134"/>
      <c r="D227" s="134"/>
      <c r="E227" s="134"/>
      <c r="F227" s="139"/>
      <c r="G227" s="134"/>
      <c r="H227" s="134"/>
      <c r="I227" s="134"/>
      <c r="J227" s="134"/>
      <c r="K227" s="1641"/>
      <c r="L227" s="139"/>
      <c r="M227" s="139"/>
      <c r="N227" s="139"/>
      <c r="O227" s="64"/>
      <c r="P227" s="41"/>
      <c r="Q227" s="41"/>
      <c r="R227" s="41"/>
      <c r="S227" s="41"/>
      <c r="T227" s="41"/>
      <c r="U227" s="41"/>
      <c r="V227" s="41"/>
      <c r="W227" s="41"/>
      <c r="X227" s="41"/>
      <c r="Y227" s="41"/>
      <c r="Z227" s="41"/>
      <c r="AA227" s="41"/>
      <c r="AB227" s="41"/>
      <c r="AC227" s="41"/>
      <c r="AD227" s="41"/>
    </row>
    <row r="228" spans="1:31" ht="11.25" customHeight="1">
      <c r="A228" s="8"/>
      <c r="B228" s="445"/>
      <c r="C228" s="41"/>
      <c r="D228" s="41"/>
      <c r="E228" s="41"/>
      <c r="F228" s="53"/>
      <c r="G228" s="41"/>
      <c r="H228" s="41"/>
      <c r="I228" s="41"/>
      <c r="J228" s="41"/>
      <c r="K228" s="626"/>
      <c r="L228" s="109"/>
      <c r="M228" s="109"/>
      <c r="N228" s="53"/>
      <c r="O228" s="64"/>
      <c r="P228" s="41"/>
      <c r="Q228" s="41"/>
      <c r="R228" s="41"/>
      <c r="S228" s="41"/>
      <c r="T228" s="41"/>
      <c r="U228" s="41"/>
      <c r="V228" s="41"/>
      <c r="W228" s="41"/>
      <c r="X228" s="41"/>
      <c r="Y228" s="41"/>
      <c r="Z228" s="41"/>
      <c r="AA228" s="41"/>
      <c r="AB228" s="41"/>
      <c r="AC228" s="41"/>
      <c r="AD228" s="41"/>
    </row>
    <row r="229" spans="1:31" ht="11.25" customHeight="1">
      <c r="A229" s="16" t="s">
        <v>40</v>
      </c>
      <c r="B229" s="17" t="s">
        <v>41</v>
      </c>
      <c r="C229" s="17"/>
      <c r="D229" s="17"/>
      <c r="E229" s="134"/>
      <c r="F229" s="139"/>
      <c r="G229" s="134"/>
      <c r="H229" s="134"/>
      <c r="I229" s="134"/>
      <c r="J229" s="134"/>
      <c r="K229" s="1641"/>
      <c r="L229" s="139"/>
      <c r="M229" s="139"/>
      <c r="N229" s="139"/>
      <c r="O229" s="64"/>
      <c r="P229" s="41"/>
      <c r="Q229" s="41"/>
      <c r="R229" s="41"/>
      <c r="S229" s="41"/>
      <c r="T229" s="41"/>
      <c r="U229" s="41"/>
      <c r="V229" s="41"/>
      <c r="W229" s="41"/>
      <c r="X229" s="41"/>
      <c r="Y229" s="41"/>
      <c r="Z229" s="41"/>
      <c r="AA229" s="41"/>
      <c r="AB229" s="41"/>
      <c r="AC229" s="41"/>
      <c r="AD229" s="41"/>
    </row>
    <row r="230" spans="1:31">
      <c r="A230" s="38"/>
      <c r="B230" s="479" t="s">
        <v>2921</v>
      </c>
      <c r="C230" s="261"/>
      <c r="D230" s="261"/>
      <c r="E230" s="261"/>
      <c r="F230" s="481"/>
      <c r="G230" s="261"/>
      <c r="H230" s="261"/>
      <c r="I230" s="261"/>
      <c r="J230" s="482"/>
      <c r="K230" s="1964"/>
      <c r="L230" s="483"/>
      <c r="M230" s="483"/>
      <c r="N230" s="481"/>
      <c r="O230" s="64"/>
      <c r="P230" s="41"/>
      <c r="Q230" s="41"/>
      <c r="R230" s="41"/>
      <c r="S230" s="41"/>
      <c r="T230" s="41"/>
      <c r="U230" s="41"/>
      <c r="V230" s="41"/>
      <c r="W230" s="41"/>
      <c r="X230" s="41"/>
      <c r="Y230" s="41"/>
      <c r="Z230" s="41"/>
      <c r="AA230" s="41"/>
      <c r="AB230" s="41"/>
      <c r="AC230" s="41"/>
      <c r="AD230" s="41"/>
      <c r="AE230" s="443"/>
    </row>
    <row r="231" spans="1:31">
      <c r="A231" s="38"/>
      <c r="B231" s="479" t="s">
        <v>816</v>
      </c>
      <c r="C231" s="261"/>
      <c r="D231" s="261"/>
      <c r="E231" s="261"/>
      <c r="F231" s="481"/>
      <c r="G231" s="261"/>
      <c r="H231" s="261"/>
      <c r="I231" s="261"/>
      <c r="J231" s="482"/>
      <c r="K231" s="1964"/>
      <c r="L231" s="483"/>
      <c r="M231" s="483"/>
      <c r="N231" s="481"/>
      <c r="O231" s="64"/>
      <c r="P231" s="41"/>
      <c r="Q231" s="41"/>
      <c r="R231" s="41"/>
      <c r="S231" s="41"/>
      <c r="T231" s="41"/>
      <c r="U231" s="41"/>
      <c r="V231" s="41"/>
      <c r="W231" s="41"/>
      <c r="X231" s="41"/>
      <c r="Y231" s="41"/>
      <c r="Z231" s="41"/>
      <c r="AA231" s="41"/>
      <c r="AB231" s="41"/>
      <c r="AC231" s="41"/>
      <c r="AD231" s="41"/>
      <c r="AE231" s="443"/>
    </row>
    <row r="232" spans="1:31">
      <c r="A232" s="38"/>
      <c r="C232" s="484"/>
      <c r="D232" s="484"/>
      <c r="E232" s="484"/>
      <c r="F232" s="485"/>
      <c r="G232" s="484"/>
      <c r="H232" s="484"/>
      <c r="I232" s="484"/>
      <c r="J232" s="486"/>
      <c r="K232" s="1964"/>
      <c r="L232" s="487"/>
      <c r="M232" s="487"/>
      <c r="N232" s="485"/>
      <c r="O232" s="64"/>
      <c r="P232" s="41"/>
      <c r="Q232" s="41"/>
      <c r="R232" s="41"/>
      <c r="S232" s="41"/>
      <c r="T232" s="41"/>
      <c r="U232" s="41"/>
      <c r="V232" s="41"/>
      <c r="W232" s="41"/>
      <c r="X232" s="41"/>
      <c r="Y232" s="41"/>
      <c r="Z232" s="41"/>
      <c r="AA232" s="41"/>
      <c r="AB232" s="41"/>
      <c r="AC232" s="41"/>
      <c r="AD232" s="41"/>
      <c r="AE232" s="443"/>
    </row>
    <row r="233" spans="1:31">
      <c r="A233" s="488"/>
      <c r="B233" s="489" t="s">
        <v>817</v>
      </c>
      <c r="C233" s="490"/>
      <c r="D233" s="490"/>
      <c r="E233" s="490"/>
      <c r="F233" s="491"/>
      <c r="G233" s="490"/>
      <c r="H233" s="490"/>
      <c r="I233" s="490"/>
      <c r="J233" s="492"/>
      <c r="K233" s="1965"/>
      <c r="L233" s="493"/>
      <c r="M233" s="493"/>
      <c r="N233" s="494"/>
      <c r="O233" s="461" t="s">
        <v>818</v>
      </c>
      <c r="P233" s="495"/>
      <c r="Q233" s="41"/>
      <c r="R233" s="41"/>
      <c r="S233" s="41"/>
      <c r="T233" s="41"/>
      <c r="U233" s="41"/>
      <c r="V233" s="41"/>
      <c r="W233" s="41"/>
      <c r="X233" s="41"/>
      <c r="Y233" s="41"/>
      <c r="Z233" s="41"/>
      <c r="AA233" s="41"/>
      <c r="AB233" s="41"/>
      <c r="AC233" s="41"/>
      <c r="AD233" s="41"/>
      <c r="AE233" s="443"/>
    </row>
    <row r="234" spans="1:31" ht="30" customHeight="1">
      <c r="A234" s="488"/>
      <c r="B234" s="760"/>
      <c r="C234" s="761"/>
      <c r="D234" s="761"/>
      <c r="E234" s="761"/>
      <c r="F234" s="762"/>
      <c r="G234" s="761"/>
      <c r="H234" s="761"/>
      <c r="I234" s="761"/>
      <c r="J234" s="763"/>
      <c r="K234" s="1966"/>
      <c r="L234" s="764"/>
      <c r="M234" s="764"/>
      <c r="N234" s="765"/>
      <c r="P234" s="495"/>
      <c r="Q234" s="41"/>
      <c r="R234" s="41"/>
      <c r="S234" s="41"/>
      <c r="T234" s="41"/>
      <c r="U234" s="41"/>
      <c r="V234" s="41"/>
      <c r="W234" s="41"/>
      <c r="X234" s="41"/>
      <c r="Y234" s="41"/>
      <c r="Z234" s="41"/>
      <c r="AA234" s="41"/>
      <c r="AB234" s="41"/>
      <c r="AC234" s="41"/>
      <c r="AD234" s="41"/>
      <c r="AE234" s="443"/>
    </row>
    <row r="235" spans="1:31" ht="30" customHeight="1">
      <c r="A235" s="488"/>
      <c r="B235" s="766"/>
      <c r="C235" s="755"/>
      <c r="D235" s="755"/>
      <c r="E235" s="755"/>
      <c r="F235" s="767"/>
      <c r="G235" s="755"/>
      <c r="H235" s="755"/>
      <c r="I235" s="755"/>
      <c r="J235" s="768"/>
      <c r="K235" s="1967"/>
      <c r="L235" s="769"/>
      <c r="M235" s="769"/>
      <c r="N235" s="770"/>
      <c r="O235" s="461"/>
      <c r="P235" s="495"/>
      <c r="Q235" s="41"/>
      <c r="R235" s="41"/>
      <c r="S235" s="41"/>
      <c r="T235" s="41"/>
      <c r="U235" s="41"/>
      <c r="V235" s="41"/>
      <c r="W235" s="41"/>
      <c r="X235" s="41"/>
      <c r="Y235" s="41"/>
      <c r="Z235" s="41"/>
      <c r="AA235" s="41"/>
      <c r="AB235" s="41"/>
      <c r="AC235" s="41"/>
      <c r="AD235" s="41"/>
      <c r="AE235" s="443"/>
    </row>
    <row r="236" spans="1:31" ht="30" customHeight="1">
      <c r="A236" s="38"/>
      <c r="B236" s="87"/>
      <c r="C236" s="261"/>
      <c r="D236" s="261"/>
      <c r="E236" s="261"/>
      <c r="F236" s="481"/>
      <c r="G236" s="261"/>
      <c r="H236" s="261"/>
      <c r="I236" s="261"/>
      <c r="J236" s="482"/>
      <c r="K236" s="1964"/>
      <c r="L236" s="483"/>
      <c r="M236" s="483"/>
      <c r="N236" s="481"/>
      <c r="O236" s="64"/>
      <c r="P236" s="41"/>
      <c r="Q236" s="41"/>
      <c r="R236" s="41"/>
      <c r="S236" s="41"/>
      <c r="T236" s="41"/>
      <c r="U236" s="41"/>
      <c r="V236" s="41"/>
      <c r="W236" s="41"/>
      <c r="X236" s="41"/>
      <c r="Y236" s="41"/>
      <c r="Z236" s="41"/>
      <c r="AA236" s="41"/>
      <c r="AB236" s="41"/>
      <c r="AC236" s="41"/>
      <c r="AD236" s="41"/>
      <c r="AE236" s="443"/>
    </row>
    <row r="237" spans="1:31" ht="30" customHeight="1">
      <c r="A237" s="478"/>
      <c r="C237" s="127"/>
      <c r="D237" s="127"/>
      <c r="E237" s="127"/>
      <c r="F237" s="480"/>
      <c r="G237" s="127"/>
      <c r="H237" s="127"/>
      <c r="I237" s="127"/>
      <c r="J237" s="482" t="s">
        <v>273</v>
      </c>
      <c r="K237" s="1964"/>
      <c r="L237" s="771" t="s">
        <v>819</v>
      </c>
      <c r="M237" s="771" t="s">
        <v>819</v>
      </c>
      <c r="N237" s="480" t="s">
        <v>198</v>
      </c>
      <c r="O237" s="64"/>
      <c r="P237" s="495"/>
      <c r="Q237" s="41"/>
      <c r="R237" s="41"/>
      <c r="S237" s="41"/>
      <c r="T237" s="41"/>
      <c r="U237" s="41"/>
      <c r="V237" s="41"/>
      <c r="W237" s="41"/>
      <c r="X237" s="41"/>
      <c r="Y237" s="41"/>
      <c r="Z237" s="41"/>
      <c r="AA237" s="41"/>
      <c r="AB237" s="41"/>
      <c r="AC237" s="41"/>
      <c r="AD237" s="41"/>
    </row>
    <row r="238" spans="1:31" ht="11.25" customHeight="1">
      <c r="A238" s="478"/>
      <c r="B238" s="127"/>
      <c r="C238" s="127"/>
      <c r="D238" s="127"/>
      <c r="E238" s="127"/>
      <c r="F238" s="480"/>
      <c r="G238" s="127"/>
      <c r="H238" s="127"/>
      <c r="I238" s="127"/>
      <c r="J238" s="480" t="s">
        <v>111</v>
      </c>
      <c r="K238" s="1968"/>
      <c r="L238" s="480"/>
      <c r="M238" s="480" t="s">
        <v>111</v>
      </c>
      <c r="N238" s="480" t="s">
        <v>111</v>
      </c>
      <c r="O238" s="64"/>
      <c r="P238" s="41"/>
      <c r="Q238" s="41"/>
      <c r="R238" s="41"/>
      <c r="S238" s="41"/>
      <c r="T238" s="41"/>
      <c r="U238" s="41"/>
      <c r="V238" s="41"/>
      <c r="W238" s="41"/>
      <c r="X238" s="41"/>
      <c r="Y238" s="41"/>
      <c r="Z238" s="41"/>
      <c r="AA238" s="41"/>
      <c r="AB238" s="41"/>
      <c r="AC238" s="41"/>
      <c r="AD238" s="41"/>
    </row>
    <row r="239" spans="1:31">
      <c r="A239" s="478"/>
      <c r="B239" s="478" t="s">
        <v>729</v>
      </c>
      <c r="C239" s="127"/>
      <c r="D239" s="127"/>
      <c r="E239" s="127"/>
      <c r="F239" s="496"/>
      <c r="G239" s="127"/>
      <c r="H239" s="127"/>
      <c r="I239" s="127"/>
      <c r="J239" s="465"/>
      <c r="K239" s="1041"/>
      <c r="L239" s="465"/>
      <c r="M239" s="465"/>
      <c r="N239" s="465"/>
      <c r="O239" s="64"/>
      <c r="P239" s="41"/>
      <c r="Q239" s="41"/>
      <c r="R239" s="41"/>
      <c r="S239" s="41"/>
      <c r="T239" s="41"/>
      <c r="U239" s="41"/>
      <c r="V239" s="41"/>
      <c r="W239" s="41"/>
      <c r="X239" s="41"/>
      <c r="Y239" s="41"/>
      <c r="Z239" s="41"/>
      <c r="AA239" s="41"/>
      <c r="AB239" s="41"/>
      <c r="AC239" s="41"/>
      <c r="AD239" s="41"/>
    </row>
    <row r="240" spans="1:31" ht="12" hidden="1" customHeight="1">
      <c r="A240" s="478"/>
      <c r="B240" s="127" t="s">
        <v>1781</v>
      </c>
      <c r="C240" s="127"/>
      <c r="D240" s="127"/>
      <c r="E240" s="127"/>
      <c r="F240" s="465"/>
      <c r="G240" s="127"/>
      <c r="H240" s="127"/>
      <c r="I240" s="127"/>
      <c r="J240" s="990"/>
      <c r="K240" s="1042"/>
      <c r="L240" s="990"/>
      <c r="M240" s="990"/>
      <c r="N240" s="991">
        <f t="shared" ref="N240:N245" si="16">SUM(J240:M240)</f>
        <v>0</v>
      </c>
      <c r="O240" s="64"/>
      <c r="P240" s="41"/>
      <c r="Q240" s="41"/>
      <c r="R240" s="41"/>
      <c r="S240" s="41"/>
      <c r="T240" s="41"/>
      <c r="U240" s="41"/>
      <c r="V240" s="41"/>
      <c r="W240" s="41"/>
      <c r="X240" s="41"/>
      <c r="Y240" s="41"/>
      <c r="Z240" s="41"/>
      <c r="AA240" s="41"/>
      <c r="AB240" s="41"/>
      <c r="AC240" s="41"/>
      <c r="AD240" s="41"/>
    </row>
    <row r="241" spans="1:30" ht="12" hidden="1" customHeight="1">
      <c r="A241" s="478"/>
      <c r="B241" s="127" t="s">
        <v>516</v>
      </c>
      <c r="C241" s="127"/>
      <c r="D241" s="127"/>
      <c r="E241" s="127"/>
      <c r="F241" s="465"/>
      <c r="G241" s="127"/>
      <c r="H241" s="127"/>
      <c r="I241" s="127"/>
      <c r="J241" s="990"/>
      <c r="K241" s="1042"/>
      <c r="L241" s="990"/>
      <c r="M241" s="990"/>
      <c r="N241" s="991">
        <f t="shared" si="16"/>
        <v>0</v>
      </c>
      <c r="O241" s="64" t="s">
        <v>821</v>
      </c>
      <c r="P241" s="41"/>
      <c r="Q241" s="41"/>
      <c r="R241" s="41"/>
      <c r="S241" s="41"/>
      <c r="T241" s="41"/>
      <c r="U241" s="41"/>
      <c r="V241" s="41"/>
      <c r="W241" s="41"/>
      <c r="X241" s="41"/>
      <c r="Y241" s="41"/>
      <c r="Z241" s="41"/>
      <c r="AA241" s="41"/>
      <c r="AB241" s="41"/>
      <c r="AC241" s="41"/>
      <c r="AD241" s="41"/>
    </row>
    <row r="242" spans="1:30" ht="12" hidden="1" customHeight="1">
      <c r="A242" s="1039"/>
      <c r="B242" s="1040" t="s">
        <v>517</v>
      </c>
      <c r="C242" s="1040"/>
      <c r="D242" s="1040"/>
      <c r="E242" s="1040"/>
      <c r="F242" s="1041"/>
      <c r="G242" s="1040"/>
      <c r="H242" s="1040"/>
      <c r="I242" s="1040"/>
      <c r="J242" s="1042"/>
      <c r="K242" s="1042"/>
      <c r="L242" s="1042"/>
      <c r="M242" s="1042"/>
      <c r="N242" s="991">
        <f t="shared" si="16"/>
        <v>0</v>
      </c>
      <c r="O242" s="625"/>
      <c r="P242" s="626"/>
      <c r="Q242" s="626"/>
      <c r="R242" s="626"/>
      <c r="S242" s="626"/>
      <c r="T242" s="626"/>
      <c r="U242" s="626"/>
      <c r="V242" s="626"/>
      <c r="W242" s="626"/>
      <c r="X242" s="626"/>
      <c r="Y242" s="626"/>
      <c r="Z242" s="626"/>
      <c r="AA242" s="626"/>
      <c r="AB242" s="626"/>
      <c r="AC242" s="626"/>
      <c r="AD242" s="626"/>
    </row>
    <row r="243" spans="1:30" ht="12" hidden="1" customHeight="1">
      <c r="A243" s="1039"/>
      <c r="B243" s="41" t="s">
        <v>822</v>
      </c>
      <c r="C243" s="1040"/>
      <c r="D243" s="1040"/>
      <c r="E243" s="1040"/>
      <c r="F243" s="1041"/>
      <c r="G243" s="1040"/>
      <c r="H243" s="1040"/>
      <c r="I243" s="1040"/>
      <c r="J243" s="1042"/>
      <c r="K243" s="1042"/>
      <c r="L243" s="1042"/>
      <c r="M243" s="1042"/>
      <c r="N243" s="991">
        <f t="shared" si="16"/>
        <v>0</v>
      </c>
      <c r="O243" s="625"/>
      <c r="P243" s="626"/>
      <c r="Q243" s="626"/>
      <c r="R243" s="626"/>
      <c r="S243" s="626"/>
      <c r="T243" s="626"/>
      <c r="U243" s="626"/>
      <c r="V243" s="626"/>
      <c r="W243" s="626"/>
      <c r="X243" s="626"/>
      <c r="Y243" s="626"/>
      <c r="Z243" s="626"/>
      <c r="AA243" s="626"/>
      <c r="AB243" s="626"/>
      <c r="AC243" s="626"/>
      <c r="AD243" s="626"/>
    </row>
    <row r="244" spans="1:30" ht="12" hidden="1" customHeight="1">
      <c r="A244" s="1039"/>
      <c r="B244" s="438" t="s">
        <v>318</v>
      </c>
      <c r="C244" s="1040"/>
      <c r="D244" s="1040"/>
      <c r="E244" s="1040"/>
      <c r="F244" s="1041"/>
      <c r="G244" s="1040"/>
      <c r="H244" s="1040"/>
      <c r="I244" s="1040"/>
      <c r="J244" s="1042"/>
      <c r="K244" s="1042"/>
      <c r="L244" s="1042"/>
      <c r="M244" s="1042"/>
      <c r="N244" s="991">
        <f t="shared" si="16"/>
        <v>0</v>
      </c>
      <c r="O244" s="625"/>
      <c r="P244" s="626"/>
      <c r="Q244" s="626"/>
      <c r="R244" s="626"/>
      <c r="S244" s="626"/>
      <c r="T244" s="626"/>
      <c r="U244" s="626"/>
      <c r="V244" s="626"/>
      <c r="W244" s="626"/>
      <c r="X244" s="626"/>
      <c r="Y244" s="626"/>
      <c r="Z244" s="626"/>
      <c r="AA244" s="626"/>
      <c r="AB244" s="626"/>
      <c r="AC244" s="626"/>
      <c r="AD244" s="626"/>
    </row>
    <row r="245" spans="1:30" ht="11.25" hidden="1" customHeight="1">
      <c r="A245" s="1039"/>
      <c r="B245" s="1037" t="s">
        <v>960</v>
      </c>
      <c r="C245" s="1040"/>
      <c r="D245" s="1040"/>
      <c r="E245" s="1040"/>
      <c r="F245" s="1041"/>
      <c r="G245" s="1040"/>
      <c r="H245" s="1040"/>
      <c r="I245" s="1040"/>
      <c r="J245" s="1042"/>
      <c r="K245" s="1042"/>
      <c r="L245" s="1042"/>
      <c r="M245" s="1042"/>
      <c r="N245" s="991">
        <f t="shared" si="16"/>
        <v>0</v>
      </c>
      <c r="O245" s="625"/>
      <c r="P245" s="626"/>
      <c r="Q245" s="626"/>
      <c r="R245" s="626"/>
      <c r="S245" s="626"/>
      <c r="T245" s="626"/>
      <c r="U245" s="626"/>
      <c r="V245" s="626"/>
      <c r="W245" s="626"/>
      <c r="X245" s="626"/>
      <c r="Y245" s="626"/>
      <c r="Z245" s="626"/>
      <c r="AA245" s="626"/>
      <c r="AB245" s="626"/>
      <c r="AC245" s="626"/>
      <c r="AD245" s="626"/>
    </row>
    <row r="246" spans="1:30" ht="12" hidden="1" customHeight="1">
      <c r="A246" s="478"/>
      <c r="B246" s="497" t="s">
        <v>1782</v>
      </c>
      <c r="C246" s="478"/>
      <c r="D246" s="478"/>
      <c r="E246" s="478"/>
      <c r="F246" s="498"/>
      <c r="G246" s="478"/>
      <c r="H246" s="478"/>
      <c r="I246" s="478"/>
      <c r="J246" s="992">
        <f>SUM(J240:J245)</f>
        <v>0</v>
      </c>
      <c r="K246" s="1969"/>
      <c r="L246" s="992">
        <f>SUM(L240:L245)</f>
        <v>0</v>
      </c>
      <c r="M246" s="992">
        <f>SUM(M240:M245)</f>
        <v>0</v>
      </c>
      <c r="N246" s="992">
        <f>SUM(N240:N245)</f>
        <v>0</v>
      </c>
      <c r="O246" s="499"/>
      <c r="P246" s="91"/>
      <c r="Q246" s="41"/>
      <c r="R246" s="41"/>
      <c r="S246" s="41"/>
      <c r="T246" s="41"/>
      <c r="U246" s="41"/>
      <c r="V246" s="41"/>
      <c r="W246" s="41"/>
      <c r="X246" s="41"/>
      <c r="Y246" s="41"/>
      <c r="Z246" s="41"/>
      <c r="AA246" s="41"/>
      <c r="AB246" s="41"/>
      <c r="AC246" s="41"/>
      <c r="AD246" s="41"/>
    </row>
    <row r="247" spans="1:30" ht="12" hidden="1" customHeight="1">
      <c r="A247" s="478"/>
      <c r="B247" s="500" t="s">
        <v>308</v>
      </c>
      <c r="C247" s="127"/>
      <c r="D247" s="127"/>
      <c r="E247" s="127"/>
      <c r="F247" s="465"/>
      <c r="G247" s="127"/>
      <c r="H247" s="127"/>
      <c r="I247" s="127"/>
      <c r="J247" s="990"/>
      <c r="K247" s="1042"/>
      <c r="L247" s="990"/>
      <c r="M247" s="990"/>
      <c r="N247" s="991">
        <f>SUM(J247:M247)</f>
        <v>0</v>
      </c>
      <c r="O247" s="64"/>
      <c r="P247" s="41"/>
      <c r="Q247" s="41"/>
      <c r="R247" s="41"/>
      <c r="S247" s="41"/>
      <c r="T247" s="41"/>
      <c r="U247" s="41"/>
      <c r="V247" s="41"/>
      <c r="W247" s="41"/>
      <c r="X247" s="41"/>
      <c r="Y247" s="41"/>
      <c r="Z247" s="41"/>
      <c r="AA247" s="41"/>
      <c r="AB247" s="41"/>
      <c r="AC247" s="41"/>
      <c r="AD247" s="41"/>
    </row>
    <row r="248" spans="1:30" ht="12" hidden="1" customHeight="1">
      <c r="A248" s="478"/>
      <c r="B248" s="500" t="s">
        <v>109</v>
      </c>
      <c r="C248" s="127"/>
      <c r="D248" s="127"/>
      <c r="E248" s="127"/>
      <c r="F248" s="465"/>
      <c r="G248" s="127"/>
      <c r="H248" s="127"/>
      <c r="I248" s="127"/>
      <c r="J248" s="993">
        <f>SUM(J246:J247)</f>
        <v>0</v>
      </c>
      <c r="K248" s="1970"/>
      <c r="L248" s="993">
        <f>SUM(L246:L247)</f>
        <v>0</v>
      </c>
      <c r="M248" s="993">
        <f>SUM(M246:M247)</f>
        <v>0</v>
      </c>
      <c r="N248" s="993">
        <f>SUM(N246:N247)</f>
        <v>0</v>
      </c>
      <c r="O248" s="499"/>
      <c r="P248" s="91"/>
      <c r="Q248" s="41"/>
      <c r="R248" s="41"/>
      <c r="S248" s="41"/>
      <c r="T248" s="41"/>
      <c r="U248" s="41"/>
      <c r="V248" s="41"/>
      <c r="W248" s="41"/>
      <c r="X248" s="41"/>
      <c r="Y248" s="41"/>
      <c r="Z248" s="41"/>
      <c r="AA248" s="41"/>
      <c r="AB248" s="41"/>
      <c r="AC248" s="41"/>
      <c r="AD248" s="41"/>
    </row>
    <row r="249" spans="1:30" ht="12" hidden="1" customHeight="1">
      <c r="A249" s="8"/>
      <c r="B249" s="445" t="s">
        <v>486</v>
      </c>
      <c r="C249" s="41"/>
      <c r="D249" s="41"/>
      <c r="E249" s="41"/>
      <c r="F249" s="53"/>
      <c r="G249" s="41"/>
      <c r="H249" s="41"/>
      <c r="I249" s="41"/>
      <c r="J249" s="887"/>
      <c r="K249" s="1045"/>
      <c r="L249" s="887"/>
      <c r="M249" s="887"/>
      <c r="N249" s="880">
        <f>SUM(J249:M249)</f>
        <v>0</v>
      </c>
      <c r="O249" s="64"/>
      <c r="P249" s="41"/>
      <c r="Q249" s="41"/>
      <c r="R249" s="41"/>
      <c r="S249" s="41"/>
      <c r="T249" s="41"/>
      <c r="U249" s="41"/>
      <c r="V249" s="41"/>
      <c r="W249" s="41"/>
      <c r="X249" s="41"/>
      <c r="Y249" s="41"/>
      <c r="Z249" s="41"/>
      <c r="AA249" s="41"/>
      <c r="AB249" s="41"/>
      <c r="AC249" s="41"/>
      <c r="AD249" s="41"/>
    </row>
    <row r="250" spans="1:30" ht="12" hidden="1" customHeight="1">
      <c r="A250" s="8"/>
      <c r="B250" s="41"/>
      <c r="C250" s="41"/>
      <c r="D250" s="41"/>
      <c r="E250" s="41"/>
      <c r="F250" s="53"/>
      <c r="G250" s="41"/>
      <c r="H250" s="41"/>
      <c r="I250" s="41"/>
      <c r="J250" s="880"/>
      <c r="K250" s="1674"/>
      <c r="L250" s="880"/>
      <c r="M250" s="880"/>
      <c r="N250" s="880"/>
      <c r="O250" s="64"/>
      <c r="P250" s="41"/>
      <c r="Q250" s="41"/>
      <c r="R250" s="41"/>
      <c r="S250" s="41"/>
      <c r="T250" s="41"/>
      <c r="U250" s="41"/>
      <c r="V250" s="41"/>
      <c r="W250" s="41"/>
      <c r="X250" s="41"/>
      <c r="Y250" s="41"/>
      <c r="Z250" s="41"/>
      <c r="AA250" s="41"/>
      <c r="AB250" s="41"/>
      <c r="AC250" s="41"/>
      <c r="AD250" s="41"/>
    </row>
    <row r="251" spans="1:30" ht="12" customHeight="1">
      <c r="A251" s="1043"/>
      <c r="B251" s="127" t="s">
        <v>2909</v>
      </c>
      <c r="C251" s="626"/>
      <c r="D251" s="626"/>
      <c r="E251" s="626"/>
      <c r="F251" s="1044"/>
      <c r="G251" s="626"/>
      <c r="H251" s="626"/>
      <c r="I251" s="626"/>
      <c r="J251" s="887"/>
      <c r="K251" s="1045"/>
      <c r="L251" s="887"/>
      <c r="M251" s="887"/>
      <c r="N251" s="880">
        <f t="shared" ref="N251:N256" si="17">SUM(J251:M251)</f>
        <v>0</v>
      </c>
      <c r="O251" s="625"/>
      <c r="P251" s="626"/>
      <c r="Q251" s="626"/>
      <c r="R251" s="626"/>
      <c r="S251" s="626"/>
      <c r="T251" s="626"/>
      <c r="U251" s="626"/>
      <c r="V251" s="626"/>
      <c r="W251" s="626"/>
      <c r="X251" s="626"/>
      <c r="Y251" s="626"/>
      <c r="Z251" s="626"/>
      <c r="AA251" s="626"/>
      <c r="AB251" s="626"/>
      <c r="AC251" s="626"/>
      <c r="AD251" s="626"/>
    </row>
    <row r="252" spans="1:30" ht="12" customHeight="1">
      <c r="A252" s="8"/>
      <c r="B252" s="41" t="s">
        <v>516</v>
      </c>
      <c r="C252" s="41"/>
      <c r="D252" s="41"/>
      <c r="E252" s="41"/>
      <c r="F252" s="53"/>
      <c r="G252" s="41"/>
      <c r="H252" s="41"/>
      <c r="I252" s="41"/>
      <c r="J252" s="887"/>
      <c r="K252" s="1045"/>
      <c r="L252" s="887"/>
      <c r="M252" s="887"/>
      <c r="N252" s="880">
        <f t="shared" si="17"/>
        <v>0</v>
      </c>
      <c r="O252" s="64"/>
      <c r="P252" s="41"/>
      <c r="Q252" s="41"/>
      <c r="R252" s="41"/>
      <c r="S252" s="41"/>
      <c r="T252" s="41"/>
      <c r="U252" s="41"/>
      <c r="V252" s="41"/>
      <c r="W252" s="41"/>
      <c r="X252" s="41"/>
      <c r="Y252" s="41"/>
      <c r="Z252" s="41"/>
      <c r="AA252" s="41"/>
      <c r="AB252" s="41"/>
      <c r="AC252" s="41"/>
      <c r="AD252" s="41"/>
    </row>
    <row r="253" spans="1:30" ht="12" customHeight="1">
      <c r="A253" s="8"/>
      <c r="B253" s="41" t="s">
        <v>517</v>
      </c>
      <c r="C253" s="41"/>
      <c r="D253" s="41"/>
      <c r="E253" s="41"/>
      <c r="F253" s="53"/>
      <c r="G253" s="41"/>
      <c r="H253" s="41"/>
      <c r="I253" s="41"/>
      <c r="J253" s="887"/>
      <c r="K253" s="1045"/>
      <c r="L253" s="887"/>
      <c r="M253" s="887"/>
      <c r="N253" s="880">
        <f t="shared" si="17"/>
        <v>0</v>
      </c>
      <c r="O253" s="64"/>
      <c r="P253" s="41"/>
      <c r="Q253" s="41"/>
      <c r="R253" s="41"/>
      <c r="S253" s="41"/>
      <c r="T253" s="41"/>
      <c r="U253" s="41"/>
      <c r="V253" s="41"/>
      <c r="W253" s="41"/>
      <c r="X253" s="41"/>
      <c r="Y253" s="41"/>
      <c r="Z253" s="41"/>
      <c r="AA253" s="41"/>
      <c r="AB253" s="41"/>
      <c r="AC253" s="41"/>
      <c r="AD253" s="41"/>
    </row>
    <row r="254" spans="1:30" ht="12" customHeight="1">
      <c r="A254" s="8"/>
      <c r="B254" s="41" t="s">
        <v>822</v>
      </c>
      <c r="C254" s="41"/>
      <c r="D254" s="41"/>
      <c r="E254" s="41"/>
      <c r="F254" s="53"/>
      <c r="G254" s="41"/>
      <c r="H254" s="41"/>
      <c r="I254" s="41"/>
      <c r="J254" s="887"/>
      <c r="K254" s="1045"/>
      <c r="L254" s="887"/>
      <c r="M254" s="887"/>
      <c r="N254" s="880">
        <f t="shared" si="17"/>
        <v>0</v>
      </c>
      <c r="O254" s="64"/>
      <c r="P254" s="41"/>
      <c r="Q254" s="41"/>
      <c r="R254" s="41"/>
      <c r="S254" s="41"/>
      <c r="T254" s="41"/>
      <c r="U254" s="41"/>
      <c r="V254" s="41"/>
      <c r="W254" s="41"/>
      <c r="X254" s="41"/>
      <c r="Y254" s="41"/>
      <c r="Z254" s="41"/>
      <c r="AA254" s="41"/>
      <c r="AB254" s="41"/>
      <c r="AC254" s="41"/>
      <c r="AD254" s="41"/>
    </row>
    <row r="255" spans="1:30" ht="12" customHeight="1">
      <c r="A255" s="8"/>
      <c r="B255" s="438" t="s">
        <v>318</v>
      </c>
      <c r="C255" s="41"/>
      <c r="D255" s="41"/>
      <c r="E255" s="41"/>
      <c r="F255" s="53"/>
      <c r="G255" s="41"/>
      <c r="H255" s="41"/>
      <c r="I255" s="41"/>
      <c r="J255" s="887"/>
      <c r="K255" s="1045"/>
      <c r="L255" s="887"/>
      <c r="M255" s="887"/>
      <c r="N255" s="880">
        <f t="shared" si="17"/>
        <v>0</v>
      </c>
      <c r="O255" s="64"/>
      <c r="P255" s="41"/>
      <c r="Q255" s="41"/>
      <c r="R255" s="41"/>
      <c r="S255" s="41"/>
      <c r="T255" s="41"/>
      <c r="U255" s="41"/>
      <c r="V255" s="41"/>
      <c r="W255" s="41"/>
      <c r="X255" s="41"/>
      <c r="Y255" s="41"/>
      <c r="Z255" s="41"/>
      <c r="AA255" s="41"/>
      <c r="AB255" s="41"/>
      <c r="AC255" s="41"/>
      <c r="AD255" s="41"/>
    </row>
    <row r="256" spans="1:30" ht="12" customHeight="1">
      <c r="A256" s="1043"/>
      <c r="B256" s="1037" t="s">
        <v>960</v>
      </c>
      <c r="C256" s="626"/>
      <c r="D256" s="626"/>
      <c r="E256" s="626"/>
      <c r="F256" s="1044"/>
      <c r="G256" s="626"/>
      <c r="H256" s="626"/>
      <c r="I256" s="626"/>
      <c r="J256" s="1045"/>
      <c r="K256" s="1045"/>
      <c r="L256" s="1045"/>
      <c r="M256" s="1045"/>
      <c r="N256" s="880">
        <f t="shared" si="17"/>
        <v>0</v>
      </c>
      <c r="O256" s="625"/>
      <c r="P256" s="626"/>
      <c r="Q256" s="626"/>
      <c r="R256" s="626"/>
      <c r="S256" s="626"/>
      <c r="T256" s="626"/>
      <c r="U256" s="626"/>
      <c r="V256" s="626"/>
      <c r="W256" s="626"/>
      <c r="X256" s="626"/>
      <c r="Y256" s="626"/>
      <c r="Z256" s="626"/>
      <c r="AA256" s="626"/>
      <c r="AB256" s="626"/>
      <c r="AC256" s="626"/>
      <c r="AD256" s="626"/>
    </row>
    <row r="257" spans="1:30" ht="12" customHeight="1">
      <c r="A257" s="8"/>
      <c r="B257" s="441" t="s">
        <v>2910</v>
      </c>
      <c r="C257" s="8"/>
      <c r="D257" s="8"/>
      <c r="E257" s="8"/>
      <c r="F257" s="124"/>
      <c r="G257" s="8"/>
      <c r="H257" s="8"/>
      <c r="I257" s="8"/>
      <c r="J257" s="994">
        <f>SUM(J251:J256)</f>
        <v>0</v>
      </c>
      <c r="K257" s="1971"/>
      <c r="L257" s="994">
        <f>SUM(L251:L256)</f>
        <v>0</v>
      </c>
      <c r="M257" s="994">
        <f>SUM(M251:M256)</f>
        <v>0</v>
      </c>
      <c r="N257" s="994">
        <f>SUM(N251:N256)</f>
        <v>0</v>
      </c>
      <c r="O257" s="499"/>
      <c r="P257" s="91"/>
      <c r="Q257" s="41"/>
      <c r="R257" s="41"/>
      <c r="S257" s="41"/>
      <c r="T257" s="41"/>
      <c r="U257" s="41"/>
      <c r="V257" s="41"/>
      <c r="W257" s="41"/>
      <c r="X257" s="41"/>
      <c r="Y257" s="41"/>
      <c r="Z257" s="41"/>
      <c r="AA257" s="41"/>
      <c r="AB257" s="41"/>
      <c r="AC257" s="41"/>
      <c r="AD257" s="41"/>
    </row>
    <row r="258" spans="1:30" ht="12" customHeight="1">
      <c r="A258" s="8"/>
      <c r="B258" s="445" t="s">
        <v>308</v>
      </c>
      <c r="C258" s="41"/>
      <c r="D258" s="41"/>
      <c r="E258" s="41"/>
      <c r="F258" s="53"/>
      <c r="G258" s="41"/>
      <c r="H258" s="41"/>
      <c r="I258" s="41"/>
      <c r="J258" s="887"/>
      <c r="K258" s="1045"/>
      <c r="L258" s="887"/>
      <c r="M258" s="887"/>
      <c r="N258" s="880">
        <f>SUM(J258:M258)</f>
        <v>0</v>
      </c>
      <c r="O258" s="64"/>
      <c r="P258" s="41"/>
      <c r="Q258" s="41"/>
      <c r="R258" s="41"/>
      <c r="S258" s="41"/>
      <c r="T258" s="41"/>
      <c r="U258" s="41"/>
      <c r="V258" s="41"/>
      <c r="W258" s="41"/>
      <c r="X258" s="41"/>
      <c r="Y258" s="41"/>
      <c r="Z258" s="41"/>
      <c r="AA258" s="41"/>
      <c r="AB258" s="41"/>
      <c r="AC258" s="41"/>
      <c r="AD258" s="41"/>
    </row>
    <row r="259" spans="1:30" ht="12" customHeight="1">
      <c r="A259" s="8"/>
      <c r="B259" s="445" t="s">
        <v>109</v>
      </c>
      <c r="C259" s="41"/>
      <c r="D259" s="41"/>
      <c r="E259" s="41"/>
      <c r="F259" s="53"/>
      <c r="G259" s="41"/>
      <c r="H259" s="41"/>
      <c r="I259" s="41"/>
      <c r="J259" s="883">
        <f>SUM(J257:J258)</f>
        <v>0</v>
      </c>
      <c r="K259" s="1844"/>
      <c r="L259" s="883">
        <f>SUM(L257:L258)</f>
        <v>0</v>
      </c>
      <c r="M259" s="883">
        <f>SUM(M257:M258)</f>
        <v>0</v>
      </c>
      <c r="N259" s="883">
        <f>SUM(N257:N258)</f>
        <v>0</v>
      </c>
      <c r="O259" s="499"/>
      <c r="P259" s="91"/>
      <c r="Q259" s="41"/>
      <c r="R259" s="41"/>
      <c r="S259" s="41"/>
      <c r="T259" s="41"/>
      <c r="U259" s="41"/>
      <c r="V259" s="41"/>
      <c r="W259" s="41"/>
      <c r="X259" s="41"/>
      <c r="Y259" s="41"/>
      <c r="Z259" s="41"/>
      <c r="AA259" s="41"/>
      <c r="AB259" s="41"/>
      <c r="AC259" s="41"/>
      <c r="AD259" s="41"/>
    </row>
    <row r="260" spans="1:30" ht="12" customHeight="1">
      <c r="A260" s="8"/>
      <c r="B260" s="445" t="s">
        <v>486</v>
      </c>
      <c r="C260" s="41"/>
      <c r="D260" s="41"/>
      <c r="E260" s="41"/>
      <c r="F260" s="53"/>
      <c r="G260" s="41"/>
      <c r="H260" s="41"/>
      <c r="I260" s="41"/>
      <c r="J260" s="887"/>
      <c r="K260" s="1045"/>
      <c r="L260" s="887"/>
      <c r="M260" s="887"/>
      <c r="N260" s="880">
        <f>SUM(J260:M260)</f>
        <v>0</v>
      </c>
      <c r="O260" s="64"/>
      <c r="P260" s="41"/>
      <c r="Q260" s="41"/>
      <c r="R260" s="41"/>
      <c r="S260" s="41"/>
      <c r="T260" s="41"/>
      <c r="U260" s="41"/>
      <c r="V260" s="41"/>
      <c r="W260" s="41"/>
      <c r="X260" s="41"/>
      <c r="Y260" s="41"/>
      <c r="Z260" s="41"/>
      <c r="AA260" s="41"/>
      <c r="AB260" s="41"/>
      <c r="AC260" s="41"/>
      <c r="AD260" s="41"/>
    </row>
    <row r="261" spans="1:30" ht="12" customHeight="1">
      <c r="A261" s="8"/>
      <c r="B261" s="8"/>
      <c r="C261" s="8"/>
      <c r="D261" s="8"/>
      <c r="E261" s="8"/>
      <c r="F261" s="8"/>
      <c r="G261" s="8"/>
      <c r="H261" s="8"/>
      <c r="I261" s="8"/>
      <c r="J261" s="995"/>
      <c r="K261" s="1972"/>
      <c r="L261" s="995"/>
      <c r="M261" s="995"/>
      <c r="N261" s="995"/>
      <c r="O261" s="501"/>
      <c r="P261" s="8"/>
      <c r="Q261" s="8"/>
      <c r="R261" s="8"/>
      <c r="S261" s="8"/>
      <c r="T261" s="8"/>
      <c r="U261" s="8"/>
      <c r="V261" s="8"/>
      <c r="W261" s="8"/>
      <c r="X261" s="8"/>
      <c r="Y261" s="8"/>
      <c r="Z261" s="8"/>
      <c r="AA261" s="8"/>
      <c r="AB261" s="8"/>
      <c r="AC261" s="8"/>
      <c r="AD261" s="8"/>
    </row>
    <row r="262" spans="1:30" ht="42" customHeight="1">
      <c r="A262" s="8"/>
      <c r="B262" s="41"/>
      <c r="C262" s="41"/>
      <c r="D262" s="41"/>
      <c r="E262" s="41"/>
      <c r="F262" s="502"/>
      <c r="G262" s="41"/>
      <c r="H262" s="41"/>
      <c r="I262" s="41"/>
      <c r="J262" s="996" t="s">
        <v>273</v>
      </c>
      <c r="K262" s="1973"/>
      <c r="L262" s="997" t="s">
        <v>819</v>
      </c>
      <c r="M262" s="997" t="s">
        <v>819</v>
      </c>
      <c r="N262" s="996" t="s">
        <v>198</v>
      </c>
      <c r="O262" s="64"/>
      <c r="P262" s="41"/>
      <c r="Q262" s="41"/>
      <c r="R262" s="41"/>
      <c r="S262" s="41"/>
      <c r="T262" s="41"/>
      <c r="U262" s="41"/>
      <c r="V262" s="41"/>
      <c r="W262" s="41"/>
      <c r="X262" s="41"/>
      <c r="Y262" s="41"/>
      <c r="Z262" s="41"/>
      <c r="AA262" s="41"/>
      <c r="AB262" s="41"/>
      <c r="AC262" s="41"/>
      <c r="AD262" s="41"/>
    </row>
    <row r="263" spans="1:30" ht="12" customHeight="1">
      <c r="A263" s="8"/>
      <c r="B263" s="41"/>
      <c r="C263" s="41"/>
      <c r="D263" s="41"/>
      <c r="E263" s="41"/>
      <c r="F263" s="502"/>
      <c r="G263" s="41"/>
      <c r="H263" s="41"/>
      <c r="I263" s="41"/>
      <c r="J263" s="996" t="s">
        <v>111</v>
      </c>
      <c r="K263" s="1973"/>
      <c r="L263" s="996"/>
      <c r="M263" s="996" t="s">
        <v>111</v>
      </c>
      <c r="N263" s="996" t="s">
        <v>111</v>
      </c>
      <c r="O263" s="64"/>
      <c r="P263" s="41"/>
      <c r="Q263" s="41"/>
      <c r="R263" s="41"/>
      <c r="S263" s="41"/>
      <c r="T263" s="41"/>
      <c r="U263" s="41"/>
      <c r="V263" s="41"/>
      <c r="W263" s="41"/>
      <c r="X263" s="41"/>
      <c r="Y263" s="41"/>
      <c r="Z263" s="41"/>
      <c r="AA263" s="41"/>
      <c r="AB263" s="41"/>
      <c r="AC263" s="41"/>
      <c r="AD263" s="41"/>
    </row>
    <row r="264" spans="1:30" ht="12" customHeight="1">
      <c r="A264" s="41"/>
      <c r="B264" s="8" t="s">
        <v>747</v>
      </c>
      <c r="C264" s="41"/>
      <c r="D264" s="41"/>
      <c r="E264" s="41"/>
      <c r="F264" s="502"/>
      <c r="G264" s="41"/>
      <c r="H264" s="41"/>
      <c r="I264" s="41"/>
      <c r="J264" s="880"/>
      <c r="K264" s="1674"/>
      <c r="L264" s="880"/>
      <c r="M264" s="880"/>
      <c r="N264" s="880"/>
      <c r="O264" s="64"/>
      <c r="P264" s="41"/>
      <c r="Q264" s="41"/>
      <c r="R264" s="41"/>
      <c r="S264" s="41"/>
      <c r="T264" s="41"/>
      <c r="U264" s="41"/>
      <c r="V264" s="41"/>
      <c r="W264" s="41"/>
      <c r="X264" s="41"/>
      <c r="Y264" s="41"/>
      <c r="Z264" s="41"/>
      <c r="AA264" s="41"/>
      <c r="AB264" s="41"/>
      <c r="AC264" s="41"/>
      <c r="AD264" s="41"/>
    </row>
    <row r="265" spans="1:30" ht="12" hidden="1" customHeight="1">
      <c r="A265" s="8"/>
      <c r="B265" s="41" t="s">
        <v>1781</v>
      </c>
      <c r="C265" s="41"/>
      <c r="D265" s="41"/>
      <c r="E265" s="41"/>
      <c r="F265" s="502"/>
      <c r="G265" s="41"/>
      <c r="H265" s="41"/>
      <c r="I265" s="41"/>
      <c r="J265" s="887"/>
      <c r="K265" s="1045"/>
      <c r="L265" s="887"/>
      <c r="M265" s="887"/>
      <c r="N265" s="880">
        <f t="shared" ref="N265:N270" si="18">SUM(J265:M265)</f>
        <v>0</v>
      </c>
      <c r="O265" s="64"/>
      <c r="P265" s="41"/>
      <c r="Q265" s="41"/>
      <c r="R265" s="41"/>
      <c r="S265" s="41"/>
      <c r="T265" s="41"/>
      <c r="U265" s="41"/>
      <c r="V265" s="41"/>
      <c r="W265" s="41"/>
      <c r="X265" s="41"/>
      <c r="Y265" s="41"/>
      <c r="Z265" s="41"/>
      <c r="AA265" s="41"/>
      <c r="AB265" s="41"/>
      <c r="AC265" s="41"/>
      <c r="AD265" s="41"/>
    </row>
    <row r="266" spans="1:30" ht="12" hidden="1" customHeight="1">
      <c r="A266" s="8"/>
      <c r="B266" s="41" t="s">
        <v>748</v>
      </c>
      <c r="C266" s="41"/>
      <c r="D266" s="41"/>
      <c r="E266" s="41"/>
      <c r="F266" s="53"/>
      <c r="G266" s="41"/>
      <c r="H266" s="41"/>
      <c r="I266" s="41"/>
      <c r="J266" s="887"/>
      <c r="K266" s="1045"/>
      <c r="L266" s="887"/>
      <c r="M266" s="887"/>
      <c r="N266" s="880">
        <f t="shared" si="18"/>
        <v>0</v>
      </c>
      <c r="O266" s="64" t="s">
        <v>824</v>
      </c>
      <c r="P266" s="41"/>
      <c r="Q266" s="41"/>
      <c r="R266" s="41"/>
      <c r="S266" s="41"/>
      <c r="T266" s="41"/>
      <c r="U266" s="41"/>
      <c r="V266" s="41"/>
      <c r="W266" s="41"/>
      <c r="X266" s="41"/>
      <c r="Y266" s="41"/>
      <c r="Z266" s="41"/>
      <c r="AA266" s="41"/>
      <c r="AB266" s="41"/>
      <c r="AC266" s="41"/>
      <c r="AD266" s="41"/>
    </row>
    <row r="267" spans="1:30" ht="12" hidden="1" customHeight="1">
      <c r="A267" s="1043"/>
      <c r="B267" s="626" t="s">
        <v>517</v>
      </c>
      <c r="C267" s="626"/>
      <c r="D267" s="626"/>
      <c r="E267" s="626"/>
      <c r="F267" s="1044"/>
      <c r="G267" s="626"/>
      <c r="H267" s="626"/>
      <c r="I267" s="626"/>
      <c r="J267" s="1045"/>
      <c r="K267" s="1045"/>
      <c r="L267" s="1045"/>
      <c r="M267" s="1045"/>
      <c r="N267" s="880">
        <f t="shared" si="18"/>
        <v>0</v>
      </c>
      <c r="O267" s="625"/>
      <c r="P267" s="626"/>
      <c r="Q267" s="626"/>
      <c r="R267" s="626"/>
      <c r="S267" s="626"/>
      <c r="T267" s="626"/>
      <c r="U267" s="626"/>
      <c r="V267" s="626"/>
      <c r="W267" s="626"/>
      <c r="X267" s="626"/>
      <c r="Y267" s="626"/>
      <c r="Z267" s="626"/>
      <c r="AA267" s="626"/>
      <c r="AB267" s="626"/>
      <c r="AC267" s="626"/>
      <c r="AD267" s="626"/>
    </row>
    <row r="268" spans="1:30" ht="12" hidden="1" customHeight="1">
      <c r="A268" s="8"/>
      <c r="B268" s="41" t="s">
        <v>822</v>
      </c>
      <c r="C268" s="41"/>
      <c r="D268" s="41"/>
      <c r="E268" s="41"/>
      <c r="F268" s="53"/>
      <c r="G268" s="41"/>
      <c r="H268" s="41"/>
      <c r="I268" s="41"/>
      <c r="J268" s="887"/>
      <c r="K268" s="1045"/>
      <c r="L268" s="887"/>
      <c r="M268" s="887"/>
      <c r="N268" s="880">
        <f t="shared" si="18"/>
        <v>0</v>
      </c>
      <c r="O268" s="64"/>
      <c r="P268" s="41"/>
      <c r="Q268" s="41"/>
      <c r="R268" s="41"/>
      <c r="S268" s="41"/>
      <c r="T268" s="41"/>
      <c r="U268" s="41"/>
      <c r="V268" s="41"/>
      <c r="W268" s="41"/>
      <c r="X268" s="41"/>
      <c r="Y268" s="41"/>
      <c r="Z268" s="41"/>
      <c r="AA268" s="41"/>
      <c r="AB268" s="41"/>
      <c r="AC268" s="41"/>
      <c r="AD268" s="41"/>
    </row>
    <row r="269" spans="1:30" ht="12" hidden="1" customHeight="1">
      <c r="A269" s="8"/>
      <c r="B269" s="438" t="s">
        <v>318</v>
      </c>
      <c r="C269" s="41"/>
      <c r="D269" s="41"/>
      <c r="E269" s="41"/>
      <c r="F269" s="53"/>
      <c r="G269" s="41"/>
      <c r="H269" s="41"/>
      <c r="I269" s="41"/>
      <c r="J269" s="887"/>
      <c r="K269" s="1045"/>
      <c r="L269" s="887"/>
      <c r="M269" s="887"/>
      <c r="N269" s="880">
        <f t="shared" si="18"/>
        <v>0</v>
      </c>
      <c r="O269" s="64"/>
      <c r="P269" s="41"/>
      <c r="Q269" s="41"/>
      <c r="R269" s="41"/>
      <c r="S269" s="41"/>
      <c r="T269" s="41"/>
      <c r="U269" s="41"/>
      <c r="V269" s="41"/>
      <c r="W269" s="41"/>
      <c r="X269" s="41"/>
      <c r="Y269" s="41"/>
      <c r="Z269" s="41"/>
      <c r="AA269" s="41"/>
      <c r="AB269" s="41"/>
      <c r="AC269" s="41"/>
      <c r="AD269" s="41"/>
    </row>
    <row r="270" spans="1:30" ht="12" hidden="1" customHeight="1">
      <c r="A270" s="1043"/>
      <c r="B270" s="1037" t="s">
        <v>960</v>
      </c>
      <c r="C270" s="626"/>
      <c r="D270" s="626"/>
      <c r="E270" s="626"/>
      <c r="F270" s="1044"/>
      <c r="G270" s="626"/>
      <c r="H270" s="626"/>
      <c r="I270" s="626"/>
      <c r="J270" s="1045"/>
      <c r="K270" s="1045"/>
      <c r="L270" s="1045"/>
      <c r="M270" s="1045"/>
      <c r="N270" s="880">
        <f t="shared" si="18"/>
        <v>0</v>
      </c>
      <c r="O270" s="625"/>
      <c r="P270" s="626"/>
      <c r="Q270" s="626"/>
      <c r="R270" s="626"/>
      <c r="S270" s="626"/>
      <c r="T270" s="626"/>
      <c r="U270" s="626"/>
      <c r="V270" s="626"/>
      <c r="W270" s="626"/>
      <c r="X270" s="626"/>
      <c r="Y270" s="626"/>
      <c r="Z270" s="626"/>
      <c r="AA270" s="626"/>
      <c r="AB270" s="626"/>
      <c r="AC270" s="626"/>
      <c r="AD270" s="626"/>
    </row>
    <row r="271" spans="1:30" ht="12" hidden="1" customHeight="1">
      <c r="A271" s="8"/>
      <c r="B271" s="441" t="s">
        <v>1782</v>
      </c>
      <c r="C271" s="8"/>
      <c r="D271" s="8"/>
      <c r="E271" s="8"/>
      <c r="F271" s="124"/>
      <c r="G271" s="8"/>
      <c r="H271" s="8"/>
      <c r="I271" s="8"/>
      <c r="J271" s="994">
        <f>SUM(J265:J270)</f>
        <v>0</v>
      </c>
      <c r="K271" s="1971"/>
      <c r="L271" s="994">
        <f t="shared" ref="L271:M271" si="19">SUM(L265:L270)</f>
        <v>0</v>
      </c>
      <c r="M271" s="994">
        <f t="shared" si="19"/>
        <v>0</v>
      </c>
      <c r="N271" s="994">
        <f>SUM(N265:N270)</f>
        <v>0</v>
      </c>
      <c r="O271" s="503"/>
      <c r="P271" s="504"/>
      <c r="Q271" s="8"/>
      <c r="R271" s="8"/>
      <c r="S271" s="8"/>
      <c r="T271" s="8"/>
      <c r="U271" s="8"/>
      <c r="V271" s="8"/>
      <c r="W271" s="8"/>
      <c r="X271" s="8"/>
      <c r="Y271" s="8"/>
      <c r="Z271" s="8"/>
      <c r="AA271" s="8"/>
      <c r="AB271" s="8"/>
      <c r="AC271" s="8"/>
      <c r="AD271" s="8"/>
    </row>
    <row r="272" spans="1:30" ht="12" hidden="1" customHeight="1">
      <c r="A272" s="8"/>
      <c r="B272" s="445" t="s">
        <v>308</v>
      </c>
      <c r="C272" s="41"/>
      <c r="D272" s="41"/>
      <c r="E272" s="41"/>
      <c r="F272" s="53"/>
      <c r="G272" s="41"/>
      <c r="H272" s="41"/>
      <c r="I272" s="41"/>
      <c r="J272" s="887"/>
      <c r="K272" s="1045"/>
      <c r="L272" s="887"/>
      <c r="M272" s="887"/>
      <c r="N272" s="880">
        <f>SUM(J272:M272)</f>
        <v>0</v>
      </c>
      <c r="O272" s="64"/>
      <c r="P272" s="41"/>
      <c r="Q272" s="41"/>
      <c r="R272" s="41"/>
      <c r="S272" s="41"/>
      <c r="T272" s="41"/>
      <c r="U272" s="41"/>
      <c r="V272" s="41"/>
      <c r="W272" s="41"/>
      <c r="X272" s="41"/>
      <c r="Y272" s="41"/>
      <c r="Z272" s="41"/>
      <c r="AA272" s="41"/>
      <c r="AB272" s="41"/>
      <c r="AC272" s="41"/>
      <c r="AD272" s="41"/>
    </row>
    <row r="273" spans="1:30" ht="12" hidden="1" customHeight="1">
      <c r="A273" s="8"/>
      <c r="B273" s="445" t="s">
        <v>109</v>
      </c>
      <c r="C273" s="41"/>
      <c r="D273" s="41"/>
      <c r="E273" s="41"/>
      <c r="F273" s="53"/>
      <c r="G273" s="41"/>
      <c r="H273" s="41"/>
      <c r="I273" s="41"/>
      <c r="J273" s="883">
        <f>SUM(J271:J272)</f>
        <v>0</v>
      </c>
      <c r="K273" s="1844"/>
      <c r="L273" s="883">
        <f>SUM(L271:L272)</f>
        <v>0</v>
      </c>
      <c r="M273" s="883">
        <f>SUM(M271:M272)</f>
        <v>0</v>
      </c>
      <c r="N273" s="883">
        <f>SUM(N271:N272)</f>
        <v>0</v>
      </c>
      <c r="O273" s="499"/>
      <c r="P273" s="91"/>
      <c r="Q273" s="41"/>
      <c r="R273" s="41"/>
      <c r="S273" s="41"/>
      <c r="T273" s="41"/>
      <c r="U273" s="41"/>
      <c r="V273" s="41"/>
      <c r="W273" s="41"/>
      <c r="X273" s="41"/>
      <c r="Y273" s="41"/>
      <c r="Z273" s="41"/>
      <c r="AA273" s="41"/>
      <c r="AB273" s="41"/>
      <c r="AC273" s="41"/>
      <c r="AD273" s="41"/>
    </row>
    <row r="274" spans="1:30" ht="11.25" hidden="1" customHeight="1">
      <c r="A274" s="8"/>
      <c r="B274" s="445" t="s">
        <v>486</v>
      </c>
      <c r="C274" s="41"/>
      <c r="D274" s="41"/>
      <c r="E274" s="41"/>
      <c r="F274" s="53"/>
      <c r="G274" s="41"/>
      <c r="H274" s="41"/>
      <c r="I274" s="41"/>
      <c r="J274" s="887"/>
      <c r="K274" s="1045"/>
      <c r="L274" s="887"/>
      <c r="M274" s="887"/>
      <c r="N274" s="880">
        <f>SUM(J274:M274)</f>
        <v>0</v>
      </c>
      <c r="O274" s="64"/>
      <c r="P274" s="41"/>
      <c r="Q274" s="41"/>
      <c r="R274" s="41"/>
      <c r="S274" s="41"/>
      <c r="T274" s="41"/>
      <c r="U274" s="41"/>
      <c r="V274" s="41"/>
      <c r="W274" s="41"/>
      <c r="X274" s="41"/>
      <c r="Y274" s="41"/>
      <c r="Z274" s="41"/>
      <c r="AA274" s="41"/>
      <c r="AB274" s="41"/>
      <c r="AC274" s="41"/>
      <c r="AD274" s="41"/>
    </row>
    <row r="275" spans="1:30" ht="12" hidden="1" customHeight="1">
      <c r="A275" s="8"/>
      <c r="B275" s="41"/>
      <c r="C275" s="41"/>
      <c r="D275" s="41"/>
      <c r="E275" s="41"/>
      <c r="F275" s="53"/>
      <c r="G275" s="41"/>
      <c r="H275" s="41"/>
      <c r="I275" s="41"/>
      <c r="J275" s="880"/>
      <c r="K275" s="1674"/>
      <c r="L275" s="880"/>
      <c r="M275" s="880"/>
      <c r="N275" s="880"/>
      <c r="O275" s="64"/>
      <c r="P275" s="41"/>
      <c r="Q275" s="41"/>
      <c r="R275" s="41"/>
      <c r="S275" s="41"/>
      <c r="T275" s="41"/>
      <c r="U275" s="41"/>
      <c r="V275" s="41"/>
      <c r="W275" s="41"/>
      <c r="X275" s="41"/>
      <c r="Y275" s="41"/>
      <c r="Z275" s="41"/>
      <c r="AA275" s="41"/>
      <c r="AB275" s="41"/>
      <c r="AC275" s="41"/>
      <c r="AD275" s="41"/>
    </row>
    <row r="276" spans="1:30" ht="12" customHeight="1">
      <c r="A276" s="1043"/>
      <c r="B276" s="41" t="s">
        <v>2909</v>
      </c>
      <c r="C276" s="41"/>
      <c r="D276" s="41"/>
      <c r="E276" s="41"/>
      <c r="F276" s="502"/>
      <c r="G276" s="41"/>
      <c r="H276" s="41"/>
      <c r="I276" s="41"/>
      <c r="J276" s="887"/>
      <c r="K276" s="1045"/>
      <c r="L276" s="887"/>
      <c r="M276" s="887"/>
      <c r="N276" s="880">
        <f t="shared" ref="N276:N281" si="20">SUM(J276:M276)</f>
        <v>0</v>
      </c>
      <c r="O276" s="625"/>
      <c r="P276" s="626"/>
      <c r="Q276" s="626"/>
      <c r="R276" s="626"/>
      <c r="S276" s="626"/>
      <c r="T276" s="626"/>
      <c r="U276" s="626"/>
      <c r="V276" s="626"/>
      <c r="W276" s="626"/>
      <c r="X276" s="626"/>
      <c r="Y276" s="626"/>
      <c r="Z276" s="626"/>
      <c r="AA276" s="626"/>
      <c r="AB276" s="626"/>
      <c r="AC276" s="626"/>
      <c r="AD276" s="626"/>
    </row>
    <row r="277" spans="1:30" ht="12" customHeight="1">
      <c r="A277" s="8"/>
      <c r="B277" s="41" t="s">
        <v>748</v>
      </c>
      <c r="C277" s="41"/>
      <c r="D277" s="41"/>
      <c r="E277" s="41"/>
      <c r="F277" s="53"/>
      <c r="G277" s="41"/>
      <c r="H277" s="41"/>
      <c r="I277" s="41"/>
      <c r="J277" s="887"/>
      <c r="K277" s="1045"/>
      <c r="L277" s="887"/>
      <c r="M277" s="887"/>
      <c r="N277" s="880">
        <f t="shared" si="20"/>
        <v>0</v>
      </c>
      <c r="O277" s="64"/>
      <c r="P277" s="41"/>
      <c r="Q277" s="41"/>
      <c r="R277" s="41"/>
      <c r="S277" s="41"/>
      <c r="T277" s="41"/>
      <c r="U277" s="41"/>
      <c r="V277" s="41"/>
      <c r="W277" s="41"/>
      <c r="X277" s="41"/>
      <c r="Y277" s="41"/>
      <c r="Z277" s="41"/>
      <c r="AA277" s="41"/>
      <c r="AB277" s="41"/>
      <c r="AC277" s="41"/>
      <c r="AD277" s="41"/>
    </row>
    <row r="278" spans="1:30" ht="12" customHeight="1">
      <c r="A278" s="8"/>
      <c r="B278" s="41" t="s">
        <v>517</v>
      </c>
      <c r="C278" s="41"/>
      <c r="D278" s="41"/>
      <c r="E278" s="41"/>
      <c r="F278" s="53"/>
      <c r="G278" s="41"/>
      <c r="H278" s="41"/>
      <c r="I278" s="41"/>
      <c r="J278" s="887"/>
      <c r="K278" s="1045"/>
      <c r="L278" s="887"/>
      <c r="M278" s="887"/>
      <c r="N278" s="880">
        <f t="shared" si="20"/>
        <v>0</v>
      </c>
      <c r="O278" s="64"/>
      <c r="P278" s="41"/>
      <c r="Q278" s="41"/>
      <c r="R278" s="41"/>
      <c r="S278" s="41"/>
      <c r="T278" s="41"/>
      <c r="U278" s="41"/>
      <c r="V278" s="41"/>
      <c r="W278" s="41"/>
      <c r="X278" s="41"/>
      <c r="Y278" s="41"/>
      <c r="Z278" s="41"/>
      <c r="AA278" s="41"/>
      <c r="AB278" s="41"/>
      <c r="AC278" s="41"/>
      <c r="AD278" s="41"/>
    </row>
    <row r="279" spans="1:30" ht="12" customHeight="1">
      <c r="A279" s="8"/>
      <c r="B279" s="41" t="s">
        <v>822</v>
      </c>
      <c r="C279" s="41"/>
      <c r="D279" s="41"/>
      <c r="E279" s="41"/>
      <c r="F279" s="53"/>
      <c r="G279" s="41"/>
      <c r="H279" s="41"/>
      <c r="I279" s="41"/>
      <c r="J279" s="887"/>
      <c r="K279" s="1045"/>
      <c r="L279" s="887"/>
      <c r="M279" s="887"/>
      <c r="N279" s="880">
        <f t="shared" si="20"/>
        <v>0</v>
      </c>
      <c r="O279" s="64"/>
      <c r="P279" s="41"/>
      <c r="Q279" s="41"/>
      <c r="R279" s="41"/>
      <c r="S279" s="41"/>
      <c r="T279" s="41"/>
      <c r="U279" s="41"/>
      <c r="V279" s="41"/>
      <c r="W279" s="41"/>
      <c r="X279" s="41"/>
      <c r="Y279" s="41"/>
      <c r="Z279" s="41"/>
      <c r="AA279" s="41"/>
      <c r="AB279" s="41"/>
      <c r="AC279" s="41"/>
      <c r="AD279" s="41"/>
    </row>
    <row r="280" spans="1:30" ht="12" customHeight="1">
      <c r="A280" s="8"/>
      <c r="B280" s="438" t="s">
        <v>318</v>
      </c>
      <c r="C280" s="41"/>
      <c r="D280" s="41"/>
      <c r="E280" s="41"/>
      <c r="F280" s="53"/>
      <c r="G280" s="41"/>
      <c r="H280" s="41"/>
      <c r="I280" s="41"/>
      <c r="J280" s="887"/>
      <c r="K280" s="1045"/>
      <c r="L280" s="887"/>
      <c r="M280" s="887"/>
      <c r="N280" s="880">
        <f t="shared" si="20"/>
        <v>0</v>
      </c>
      <c r="O280" s="64"/>
      <c r="P280" s="41"/>
      <c r="Q280" s="41"/>
      <c r="R280" s="41"/>
      <c r="S280" s="41"/>
      <c r="T280" s="41"/>
      <c r="U280" s="41"/>
      <c r="V280" s="41"/>
      <c r="W280" s="41"/>
      <c r="X280" s="41"/>
      <c r="Y280" s="41"/>
      <c r="Z280" s="41"/>
      <c r="AA280" s="41"/>
      <c r="AB280" s="41"/>
      <c r="AC280" s="41"/>
      <c r="AD280" s="41"/>
    </row>
    <row r="281" spans="1:30" ht="12" customHeight="1">
      <c r="A281" s="1043"/>
      <c r="B281" s="1037" t="s">
        <v>960</v>
      </c>
      <c r="C281" s="626"/>
      <c r="D281" s="626"/>
      <c r="E281" s="626"/>
      <c r="F281" s="1044"/>
      <c r="G281" s="626"/>
      <c r="H281" s="626"/>
      <c r="I281" s="626"/>
      <c r="J281" s="1045"/>
      <c r="K281" s="1045"/>
      <c r="L281" s="1045"/>
      <c r="M281" s="1045"/>
      <c r="N281" s="880">
        <f t="shared" si="20"/>
        <v>0</v>
      </c>
      <c r="O281" s="625"/>
      <c r="P281" s="626"/>
      <c r="Q281" s="626"/>
      <c r="R281" s="626"/>
      <c r="S281" s="626"/>
      <c r="T281" s="626"/>
      <c r="U281" s="626"/>
      <c r="V281" s="626"/>
      <c r="W281" s="626"/>
      <c r="X281" s="626"/>
      <c r="Y281" s="626"/>
      <c r="Z281" s="626"/>
      <c r="AA281" s="626"/>
      <c r="AB281" s="626"/>
      <c r="AC281" s="626"/>
      <c r="AD281" s="626"/>
    </row>
    <row r="282" spans="1:30" ht="12" customHeight="1">
      <c r="A282" s="8"/>
      <c r="B282" s="441" t="s">
        <v>2910</v>
      </c>
      <c r="C282" s="8"/>
      <c r="D282" s="8"/>
      <c r="E282" s="8"/>
      <c r="F282" s="124"/>
      <c r="G282" s="8"/>
      <c r="H282" s="8"/>
      <c r="I282" s="8"/>
      <c r="J282" s="994">
        <f>SUM(J276:J281)</f>
        <v>0</v>
      </c>
      <c r="K282" s="1971"/>
      <c r="L282" s="994">
        <f>SUM(L276:L281)</f>
        <v>0</v>
      </c>
      <c r="M282" s="994">
        <f>SUM(M276:M281)</f>
        <v>0</v>
      </c>
      <c r="N282" s="994">
        <f>SUM(N276:N281)</f>
        <v>0</v>
      </c>
      <c r="O282" s="503"/>
      <c r="P282" s="504"/>
      <c r="Q282" s="8"/>
      <c r="R282" s="8"/>
      <c r="S282" s="8"/>
      <c r="T282" s="8"/>
      <c r="U282" s="8"/>
      <c r="V282" s="8"/>
      <c r="W282" s="8"/>
      <c r="X282" s="8"/>
      <c r="Y282" s="8"/>
      <c r="Z282" s="8"/>
      <c r="AA282" s="8"/>
      <c r="AB282" s="8"/>
      <c r="AC282" s="8"/>
      <c r="AD282" s="8"/>
    </row>
    <row r="283" spans="1:30" ht="12" customHeight="1">
      <c r="A283" s="8"/>
      <c r="B283" s="445" t="s">
        <v>308</v>
      </c>
      <c r="C283" s="41"/>
      <c r="D283" s="41"/>
      <c r="E283" s="41"/>
      <c r="F283" s="53"/>
      <c r="G283" s="41"/>
      <c r="H283" s="41"/>
      <c r="I283" s="41"/>
      <c r="J283" s="887"/>
      <c r="K283" s="1045"/>
      <c r="L283" s="887"/>
      <c r="M283" s="887"/>
      <c r="N283" s="880">
        <f>SUM(J283:M283)</f>
        <v>0</v>
      </c>
      <c r="O283" s="64"/>
      <c r="P283" s="41"/>
      <c r="Q283" s="41"/>
      <c r="R283" s="41"/>
      <c r="S283" s="41"/>
      <c r="T283" s="41"/>
      <c r="U283" s="41"/>
      <c r="V283" s="41"/>
      <c r="W283" s="41"/>
      <c r="X283" s="41"/>
      <c r="Y283" s="41"/>
      <c r="Z283" s="41"/>
      <c r="AA283" s="41"/>
      <c r="AB283" s="41"/>
      <c r="AC283" s="41"/>
      <c r="AD283" s="41"/>
    </row>
    <row r="284" spans="1:30" ht="12" customHeight="1">
      <c r="A284" s="8"/>
      <c r="B284" s="445" t="s">
        <v>109</v>
      </c>
      <c r="C284" s="41"/>
      <c r="D284" s="41"/>
      <c r="E284" s="41"/>
      <c r="F284" s="53"/>
      <c r="G284" s="41"/>
      <c r="H284" s="41"/>
      <c r="I284" s="41"/>
      <c r="J284" s="883">
        <f>SUM(J282:J283)</f>
        <v>0</v>
      </c>
      <c r="K284" s="1844"/>
      <c r="L284" s="883">
        <f>SUM(L282:L283)</f>
        <v>0</v>
      </c>
      <c r="M284" s="883">
        <f>SUM(M282:M283)</f>
        <v>0</v>
      </c>
      <c r="N284" s="883">
        <f>SUM(N282:N283)</f>
        <v>0</v>
      </c>
      <c r="O284" s="499"/>
      <c r="P284" s="91"/>
      <c r="Q284" s="41"/>
      <c r="R284" s="41"/>
      <c r="S284" s="41"/>
      <c r="T284" s="41"/>
      <c r="U284" s="41"/>
      <c r="V284" s="41"/>
      <c r="W284" s="41"/>
      <c r="X284" s="41"/>
      <c r="Y284" s="41"/>
      <c r="Z284" s="41"/>
      <c r="AA284" s="41"/>
      <c r="AB284" s="41"/>
      <c r="AC284" s="41"/>
      <c r="AD284" s="41"/>
    </row>
    <row r="285" spans="1:30" ht="11.25" customHeight="1">
      <c r="A285" s="8"/>
      <c r="B285" s="445" t="s">
        <v>486</v>
      </c>
      <c r="C285" s="41"/>
      <c r="D285" s="41"/>
      <c r="E285" s="41"/>
      <c r="F285" s="53"/>
      <c r="G285" s="41"/>
      <c r="H285" s="41"/>
      <c r="I285" s="41"/>
      <c r="J285" s="887"/>
      <c r="K285" s="1045"/>
      <c r="L285" s="887"/>
      <c r="M285" s="887"/>
      <c r="N285" s="880">
        <f>SUM(J285:M285)</f>
        <v>0</v>
      </c>
      <c r="O285" s="64"/>
      <c r="P285" s="41"/>
      <c r="Q285" s="41"/>
      <c r="R285" s="41"/>
      <c r="S285" s="41"/>
      <c r="T285" s="41"/>
      <c r="U285" s="41"/>
      <c r="V285" s="41"/>
      <c r="W285" s="41"/>
      <c r="X285" s="41"/>
      <c r="Y285" s="41"/>
      <c r="Z285" s="41"/>
      <c r="AA285" s="41"/>
      <c r="AB285" s="41"/>
      <c r="AC285" s="41"/>
      <c r="AD285" s="41"/>
    </row>
    <row r="286" spans="1:30" ht="12" customHeight="1">
      <c r="A286" s="8"/>
      <c r="B286" s="41"/>
      <c r="C286" s="41"/>
      <c r="D286" s="41"/>
      <c r="E286" s="41"/>
      <c r="F286" s="502"/>
      <c r="G286" s="41"/>
      <c r="H286" s="41"/>
      <c r="I286" s="41"/>
      <c r="J286" s="880"/>
      <c r="K286" s="1674"/>
      <c r="L286" s="880"/>
      <c r="M286" s="880"/>
      <c r="N286" s="880"/>
      <c r="O286" s="64"/>
      <c r="P286" s="41"/>
      <c r="Q286" s="41"/>
      <c r="R286" s="41"/>
      <c r="S286" s="41"/>
      <c r="T286" s="41"/>
      <c r="U286" s="41"/>
      <c r="V286" s="41"/>
      <c r="W286" s="41"/>
      <c r="X286" s="41"/>
      <c r="Y286" s="41"/>
      <c r="Z286" s="41"/>
      <c r="AA286" s="41"/>
      <c r="AB286" s="41"/>
      <c r="AC286" s="41"/>
      <c r="AD286" s="41"/>
    </row>
    <row r="287" spans="1:30" ht="12" customHeight="1">
      <c r="A287" s="8"/>
      <c r="B287" s="441" t="s">
        <v>751</v>
      </c>
      <c r="C287" s="41"/>
      <c r="D287" s="41"/>
      <c r="E287" s="41"/>
      <c r="F287" s="502"/>
      <c r="G287" s="41"/>
      <c r="H287" s="41"/>
      <c r="I287" s="41"/>
      <c r="J287" s="880"/>
      <c r="K287" s="1674"/>
      <c r="L287" s="880"/>
      <c r="M287" s="880"/>
      <c r="N287" s="880"/>
      <c r="O287" s="64"/>
      <c r="P287" s="41"/>
      <c r="Q287" s="41"/>
      <c r="R287" s="41"/>
      <c r="S287" s="41"/>
      <c r="T287" s="41"/>
      <c r="U287" s="41"/>
      <c r="V287" s="41"/>
      <c r="W287" s="41"/>
      <c r="X287" s="41"/>
      <c r="Y287" s="41"/>
      <c r="Z287" s="41"/>
      <c r="AA287" s="41"/>
      <c r="AB287" s="41"/>
      <c r="AC287" s="41"/>
      <c r="AD287" s="41"/>
    </row>
    <row r="288" spans="1:30" ht="12" hidden="1" customHeight="1" thickBot="1">
      <c r="A288" s="8"/>
      <c r="B288" s="8" t="s">
        <v>1782</v>
      </c>
      <c r="C288" s="41"/>
      <c r="D288" s="41"/>
      <c r="E288" s="41"/>
      <c r="F288" s="502"/>
      <c r="G288" s="41"/>
      <c r="H288" s="41"/>
      <c r="I288" s="41"/>
      <c r="J288" s="998">
        <f>J246-J271</f>
        <v>0</v>
      </c>
      <c r="K288" s="998"/>
      <c r="L288" s="998">
        <f>L246-L271</f>
        <v>0</v>
      </c>
      <c r="M288" s="998">
        <f>M246-M271</f>
        <v>0</v>
      </c>
      <c r="N288" s="998">
        <f>N246-N271</f>
        <v>0</v>
      </c>
      <c r="O288" s="64" t="s">
        <v>825</v>
      </c>
      <c r="P288" s="90"/>
      <c r="Q288" s="41"/>
      <c r="R288" s="41"/>
      <c r="S288" s="41"/>
      <c r="T288" s="41"/>
      <c r="U288" s="41"/>
      <c r="V288" s="41"/>
      <c r="W288" s="41"/>
      <c r="X288" s="41"/>
      <c r="Y288" s="41"/>
      <c r="Z288" s="41"/>
      <c r="AA288" s="41"/>
      <c r="AB288" s="41"/>
      <c r="AC288" s="41"/>
      <c r="AD288" s="41"/>
    </row>
    <row r="289" spans="1:30" ht="12" hidden="1" customHeight="1" thickTop="1" thickBot="1">
      <c r="A289" s="8"/>
      <c r="B289" s="445" t="s">
        <v>109</v>
      </c>
      <c r="C289" s="41"/>
      <c r="D289" s="41"/>
      <c r="E289" s="41"/>
      <c r="F289" s="502"/>
      <c r="G289" s="41"/>
      <c r="H289" s="41"/>
      <c r="I289" s="41"/>
      <c r="J289" s="998">
        <f>J248-J273</f>
        <v>0</v>
      </c>
      <c r="K289" s="998"/>
      <c r="L289" s="998">
        <f>L248-L273</f>
        <v>0</v>
      </c>
      <c r="M289" s="998">
        <f>M248-M273</f>
        <v>0</v>
      </c>
      <c r="N289" s="998">
        <f>N248-N273</f>
        <v>0</v>
      </c>
      <c r="O289" s="505"/>
      <c r="P289" s="90"/>
      <c r="Q289" s="41"/>
      <c r="R289" s="41"/>
      <c r="S289" s="41"/>
      <c r="T289" s="41"/>
      <c r="U289" s="41"/>
      <c r="V289" s="41"/>
      <c r="W289" s="41"/>
      <c r="X289" s="41"/>
      <c r="Y289" s="41"/>
      <c r="Z289" s="41"/>
      <c r="AA289" s="41"/>
      <c r="AB289" s="41"/>
      <c r="AC289" s="41"/>
      <c r="AD289" s="41"/>
    </row>
    <row r="290" spans="1:30" ht="12" customHeight="1" thickBot="1">
      <c r="A290" s="8"/>
      <c r="B290" s="8" t="s">
        <v>2922</v>
      </c>
      <c r="C290" s="41"/>
      <c r="D290" s="41"/>
      <c r="E290" s="41"/>
      <c r="F290" s="502"/>
      <c r="G290" s="41"/>
      <c r="H290" s="41"/>
      <c r="I290" s="41"/>
      <c r="J290" s="998">
        <f>J257-J282</f>
        <v>0</v>
      </c>
      <c r="K290" s="998"/>
      <c r="L290" s="998">
        <f>L257-L282</f>
        <v>0</v>
      </c>
      <c r="M290" s="998">
        <f>M257-M282</f>
        <v>0</v>
      </c>
      <c r="N290" s="998">
        <f>N257-N282</f>
        <v>0</v>
      </c>
      <c r="O290" s="505"/>
      <c r="P290" s="90"/>
      <c r="Q290" s="41"/>
      <c r="R290" s="41"/>
      <c r="S290" s="41"/>
      <c r="T290" s="41"/>
      <c r="U290" s="41"/>
      <c r="V290" s="41"/>
      <c r="W290" s="41"/>
      <c r="X290" s="41"/>
      <c r="Y290" s="41"/>
      <c r="Z290" s="41"/>
      <c r="AA290" s="41"/>
      <c r="AB290" s="41"/>
      <c r="AC290" s="41"/>
      <c r="AD290" s="41"/>
    </row>
    <row r="291" spans="1:30" ht="12" customHeight="1" thickTop="1" thickBot="1">
      <c r="A291" s="8"/>
      <c r="B291" s="445" t="s">
        <v>109</v>
      </c>
      <c r="C291" s="41"/>
      <c r="D291" s="41"/>
      <c r="E291" s="41"/>
      <c r="F291" s="502"/>
      <c r="G291" s="41"/>
      <c r="H291" s="41"/>
      <c r="I291" s="53"/>
      <c r="J291" s="998">
        <f>J259-J284</f>
        <v>0</v>
      </c>
      <c r="K291" s="998"/>
      <c r="L291" s="998">
        <f>L259-L284</f>
        <v>0</v>
      </c>
      <c r="M291" s="998">
        <f>M259-M284</f>
        <v>0</v>
      </c>
      <c r="N291" s="998">
        <f>N259-N284</f>
        <v>0</v>
      </c>
      <c r="O291" s="505"/>
      <c r="P291" s="90"/>
      <c r="Q291" s="41"/>
      <c r="R291" s="41"/>
      <c r="S291" s="41"/>
      <c r="T291" s="41"/>
      <c r="U291" s="41"/>
      <c r="V291" s="41"/>
      <c r="W291" s="41"/>
      <c r="X291" s="41"/>
      <c r="Y291" s="41"/>
      <c r="Z291" s="41"/>
      <c r="AA291" s="41"/>
      <c r="AB291" s="41"/>
      <c r="AC291" s="41"/>
      <c r="AD291" s="41"/>
    </row>
    <row r="292" spans="1:30" ht="12" customHeight="1" thickTop="1">
      <c r="A292" s="8"/>
      <c r="B292" s="8"/>
      <c r="C292" s="41"/>
      <c r="D292" s="41"/>
      <c r="E292" s="41"/>
      <c r="F292" s="502"/>
      <c r="G292" s="41"/>
      <c r="H292" s="41"/>
      <c r="I292" s="53"/>
      <c r="J292" s="880"/>
      <c r="K292" s="1674"/>
      <c r="L292" s="880"/>
      <c r="M292" s="880"/>
      <c r="N292" s="880"/>
      <c r="O292" s="64"/>
      <c r="P292" s="41"/>
      <c r="Q292" s="41"/>
      <c r="R292" s="41"/>
      <c r="S292" s="41"/>
      <c r="T292" s="41"/>
      <c r="U292" s="41"/>
      <c r="V292" s="41"/>
      <c r="W292" s="41"/>
      <c r="X292" s="41"/>
      <c r="Y292" s="41"/>
      <c r="Z292" s="41"/>
      <c r="AA292" s="41"/>
      <c r="AB292" s="41"/>
      <c r="AC292" s="41"/>
      <c r="AD292" s="41"/>
    </row>
    <row r="293" spans="1:30" ht="12" customHeight="1">
      <c r="A293" s="8"/>
      <c r="B293" s="9"/>
      <c r="C293" s="89"/>
      <c r="D293" s="89"/>
      <c r="E293" s="89"/>
      <c r="F293" s="506"/>
      <c r="G293" s="89"/>
      <c r="H293" s="41"/>
      <c r="I293" s="53"/>
      <c r="J293" s="53"/>
      <c r="K293" s="1044"/>
      <c r="L293" s="53"/>
      <c r="M293" s="53"/>
      <c r="N293" s="53"/>
      <c r="O293" s="64"/>
      <c r="P293" s="41"/>
      <c r="Q293" s="41"/>
      <c r="R293" s="41"/>
      <c r="S293" s="41"/>
      <c r="T293" s="41"/>
      <c r="U293" s="41"/>
      <c r="V293" s="41"/>
      <c r="W293" s="41"/>
      <c r="X293" s="41"/>
      <c r="Y293" s="41"/>
      <c r="Z293" s="41"/>
      <c r="AA293" s="41"/>
      <c r="AB293" s="41"/>
      <c r="AC293" s="41"/>
      <c r="AD293" s="41"/>
    </row>
    <row r="294" spans="1:30" ht="12" customHeight="1">
      <c r="A294" s="1676" t="s">
        <v>376</v>
      </c>
      <c r="B294" s="1677" t="s">
        <v>826</v>
      </c>
      <c r="C294" s="1678"/>
      <c r="D294" s="1678"/>
      <c r="E294" s="1678"/>
      <c r="F294" s="1679"/>
      <c r="G294" s="1678"/>
      <c r="H294" s="1678"/>
      <c r="I294" s="1678"/>
      <c r="J294" s="1678"/>
      <c r="K294" s="1324"/>
      <c r="L294" s="1678"/>
      <c r="M294" s="1678"/>
      <c r="N294" s="1678"/>
      <c r="O294" s="1680"/>
      <c r="P294" s="1678"/>
      <c r="Q294" s="1678"/>
      <c r="R294" s="1678"/>
      <c r="S294" s="1678"/>
      <c r="T294" s="1678"/>
      <c r="U294" s="1678"/>
      <c r="V294" s="1678"/>
      <c r="W294" s="1678"/>
      <c r="X294" s="1678"/>
      <c r="Y294" s="1678"/>
      <c r="Z294" s="1678"/>
      <c r="AA294" s="1678"/>
      <c r="AB294" s="1678"/>
      <c r="AC294" s="1678"/>
      <c r="AD294" s="1678"/>
    </row>
    <row r="295" spans="1:30" ht="12" customHeight="1">
      <c r="A295" s="1677"/>
      <c r="B295" s="1678" t="s">
        <v>827</v>
      </c>
      <c r="C295" s="1678"/>
      <c r="D295" s="1678"/>
      <c r="E295" s="1678"/>
      <c r="F295" s="502"/>
      <c r="G295" s="41"/>
      <c r="H295" s="41"/>
      <c r="I295" s="41"/>
      <c r="J295" s="41"/>
      <c r="K295" s="626"/>
      <c r="L295" s="41"/>
      <c r="M295" s="325"/>
      <c r="N295" s="325"/>
      <c r="O295" s="64"/>
      <c r="P295" s="41"/>
      <c r="Q295" s="41"/>
      <c r="R295" s="41"/>
      <c r="S295" s="41"/>
      <c r="T295" s="41"/>
      <c r="U295" s="41"/>
      <c r="V295" s="41"/>
      <c r="W295" s="41"/>
      <c r="X295" s="41"/>
      <c r="Y295" s="41"/>
      <c r="Z295" s="41"/>
      <c r="AA295" s="41"/>
      <c r="AB295" s="41"/>
      <c r="AC295" s="41"/>
      <c r="AD295" s="41"/>
    </row>
    <row r="296" spans="1:30" ht="12" customHeight="1">
      <c r="A296" s="1677"/>
      <c r="B296" s="1678"/>
      <c r="C296" s="1678"/>
      <c r="D296" s="1678"/>
      <c r="E296" s="1678"/>
      <c r="F296" s="502"/>
      <c r="G296" s="41"/>
      <c r="H296" s="41"/>
      <c r="I296" s="41"/>
      <c r="J296" s="41"/>
      <c r="K296" s="626"/>
      <c r="L296" s="41"/>
      <c r="M296" s="299"/>
      <c r="N296" s="299"/>
      <c r="O296" s="64"/>
      <c r="P296" s="41"/>
      <c r="Q296" s="41"/>
      <c r="R296" s="41"/>
      <c r="S296" s="41"/>
      <c r="T296" s="41"/>
      <c r="U296" s="41"/>
      <c r="V296" s="41"/>
      <c r="W296" s="41"/>
      <c r="X296" s="41"/>
      <c r="Y296" s="41"/>
      <c r="Z296" s="41"/>
      <c r="AA296" s="41"/>
      <c r="AB296" s="41"/>
      <c r="AC296" s="41"/>
      <c r="AD296" s="41"/>
    </row>
    <row r="297" spans="1:30" ht="12" customHeight="1">
      <c r="A297" s="1677"/>
      <c r="B297" s="1678"/>
      <c r="C297" s="1678"/>
      <c r="D297" s="1678"/>
      <c r="F297" s="2375">
        <v>45473</v>
      </c>
      <c r="G297" s="2376"/>
      <c r="H297" s="2376"/>
      <c r="I297" s="2377"/>
      <c r="J297" s="2502">
        <v>45107</v>
      </c>
      <c r="K297" s="2502"/>
      <c r="L297" s="2503"/>
      <c r="M297" s="2503"/>
      <c r="N297" s="2503"/>
      <c r="O297" s="101"/>
      <c r="P297" s="66"/>
      <c r="Q297" s="41"/>
      <c r="R297" s="41"/>
      <c r="S297" s="41"/>
      <c r="T297" s="41"/>
      <c r="U297" s="41"/>
      <c r="V297" s="41"/>
      <c r="W297" s="41"/>
      <c r="X297" s="41"/>
      <c r="Y297" s="41"/>
      <c r="Z297" s="41"/>
      <c r="AA297" s="41"/>
      <c r="AB297" s="41"/>
      <c r="AC297" s="41"/>
      <c r="AD297" s="41"/>
    </row>
    <row r="298" spans="1:30" ht="36">
      <c r="A298" s="1677"/>
      <c r="B298" s="1678"/>
      <c r="C298" s="1678"/>
      <c r="D298" s="1678"/>
      <c r="F298" s="43" t="s">
        <v>108</v>
      </c>
      <c r="G298" s="43" t="s">
        <v>308</v>
      </c>
      <c r="H298" s="43" t="s">
        <v>109</v>
      </c>
      <c r="I298" s="1974" t="s">
        <v>110</v>
      </c>
      <c r="J298" s="2241" t="s">
        <v>108</v>
      </c>
      <c r="K298" s="2241"/>
      <c r="L298" s="2241" t="s">
        <v>308</v>
      </c>
      <c r="M298" s="2241" t="s">
        <v>109</v>
      </c>
      <c r="N298" s="2241" t="s">
        <v>110</v>
      </c>
      <c r="O298" s="101"/>
      <c r="P298" s="66"/>
      <c r="Q298" s="41"/>
      <c r="R298" s="41"/>
      <c r="S298" s="41"/>
      <c r="T298" s="41"/>
      <c r="U298" s="41"/>
      <c r="V298" s="41"/>
      <c r="W298" s="41"/>
      <c r="X298" s="41"/>
      <c r="Y298" s="41"/>
      <c r="Z298" s="41"/>
      <c r="AA298" s="41"/>
      <c r="AB298" s="41"/>
      <c r="AC298" s="41"/>
      <c r="AD298" s="41"/>
    </row>
    <row r="299" spans="1:30" ht="12" customHeight="1">
      <c r="A299" s="1677"/>
      <c r="B299" s="1678"/>
      <c r="C299" s="1678"/>
      <c r="D299" s="1678"/>
      <c r="E299" s="183"/>
      <c r="F299" s="183" t="s">
        <v>111</v>
      </c>
      <c r="G299" s="183" t="s">
        <v>111</v>
      </c>
      <c r="H299" s="183" t="s">
        <v>111</v>
      </c>
      <c r="I299" s="1909" t="s">
        <v>111</v>
      </c>
      <c r="J299" s="2241"/>
      <c r="K299" s="2241"/>
      <c r="L299" s="2241" t="s">
        <v>111</v>
      </c>
      <c r="M299" s="2241" t="s">
        <v>111</v>
      </c>
      <c r="N299" s="2241" t="s">
        <v>111</v>
      </c>
      <c r="O299" s="101"/>
      <c r="P299" s="66"/>
      <c r="Q299" s="41"/>
      <c r="R299" s="41"/>
      <c r="S299" s="41"/>
      <c r="T299" s="41"/>
      <c r="U299" s="41"/>
      <c r="V299" s="41"/>
      <c r="W299" s="41"/>
      <c r="X299" s="41"/>
      <c r="Y299" s="41"/>
      <c r="Z299" s="41"/>
      <c r="AA299" s="41"/>
      <c r="AB299" s="41"/>
      <c r="AC299" s="41"/>
      <c r="AD299" s="41"/>
    </row>
    <row r="300" spans="1:30" ht="12" customHeight="1">
      <c r="A300" s="1677"/>
      <c r="B300" s="1678" t="s">
        <v>515</v>
      </c>
      <c r="C300" s="1678"/>
      <c r="D300" s="1678"/>
      <c r="E300" s="109"/>
      <c r="F300" s="887"/>
      <c r="G300" s="887"/>
      <c r="H300" s="1908">
        <f>SUM(F300:G300)</f>
        <v>0</v>
      </c>
      <c r="I300" s="1045"/>
      <c r="J300" s="2249"/>
      <c r="K300" s="2249"/>
      <c r="L300" s="2249"/>
      <c r="M300" s="2285">
        <f>SUM(J300:L300)</f>
        <v>0</v>
      </c>
      <c r="N300" s="2249"/>
      <c r="O300" s="64"/>
      <c r="P300" s="41"/>
      <c r="Q300" s="41"/>
      <c r="R300" s="41"/>
      <c r="S300" s="41"/>
      <c r="T300" s="41"/>
      <c r="U300" s="41"/>
      <c r="V300" s="41"/>
      <c r="W300" s="41"/>
      <c r="X300" s="41"/>
      <c r="Y300" s="41"/>
      <c r="Z300" s="41"/>
      <c r="AA300" s="41"/>
      <c r="AB300" s="41"/>
      <c r="AC300" s="41"/>
      <c r="AD300" s="41"/>
    </row>
    <row r="301" spans="1:30" ht="12" customHeight="1">
      <c r="A301" s="1776"/>
      <c r="B301" s="1324" t="s">
        <v>2882</v>
      </c>
      <c r="C301" s="1324"/>
      <c r="D301" s="1324"/>
      <c r="E301" s="109"/>
      <c r="F301" s="1045"/>
      <c r="G301" s="1045"/>
      <c r="H301" s="1908">
        <f>SUM(F301:G301)</f>
        <v>0</v>
      </c>
      <c r="I301" s="1045"/>
      <c r="J301" s="2249"/>
      <c r="K301" s="2249"/>
      <c r="L301" s="2249"/>
      <c r="M301" s="2285">
        <f t="shared" ref="M301:M304" si="21">SUM(J301:L301)</f>
        <v>0</v>
      </c>
      <c r="N301" s="2249"/>
      <c r="O301" s="625"/>
      <c r="P301" s="626"/>
      <c r="Q301" s="626"/>
      <c r="R301" s="626"/>
      <c r="S301" s="626"/>
      <c r="T301" s="626"/>
      <c r="U301" s="626"/>
      <c r="V301" s="626"/>
      <c r="W301" s="626"/>
      <c r="X301" s="626"/>
      <c r="Y301" s="626"/>
      <c r="Z301" s="626"/>
      <c r="AA301" s="626"/>
      <c r="AB301" s="626"/>
      <c r="AC301" s="626"/>
      <c r="AD301" s="626"/>
    </row>
    <row r="302" spans="1:30" ht="12" customHeight="1">
      <c r="A302" s="1677"/>
      <c r="B302" s="1678" t="s">
        <v>828</v>
      </c>
      <c r="C302" s="1678"/>
      <c r="D302" s="1678"/>
      <c r="E302" s="109"/>
      <c r="F302" s="887"/>
      <c r="G302" s="887"/>
      <c r="H302" s="1908">
        <f t="shared" ref="H302:H304" si="22">SUM(F302:G302)</f>
        <v>0</v>
      </c>
      <c r="I302" s="1045"/>
      <c r="J302" s="2249"/>
      <c r="K302" s="2249"/>
      <c r="L302" s="2249"/>
      <c r="M302" s="2285">
        <f t="shared" si="21"/>
        <v>0</v>
      </c>
      <c r="N302" s="2249"/>
      <c r="O302" s="64"/>
      <c r="P302" s="41"/>
      <c r="Q302" s="41"/>
      <c r="R302" s="41"/>
      <c r="S302" s="41"/>
      <c r="T302" s="41"/>
      <c r="U302" s="41"/>
      <c r="V302" s="41"/>
      <c r="W302" s="41"/>
      <c r="X302" s="41"/>
      <c r="Y302" s="41"/>
      <c r="Z302" s="41"/>
      <c r="AA302" s="41"/>
      <c r="AB302" s="41"/>
      <c r="AC302" s="41"/>
      <c r="AD302" s="41"/>
    </row>
    <row r="303" spans="1:30" ht="12" customHeight="1">
      <c r="A303" s="1776"/>
      <c r="B303" s="1678" t="s">
        <v>829</v>
      </c>
      <c r="C303" s="1324"/>
      <c r="D303" s="1324"/>
      <c r="E303" s="109"/>
      <c r="F303" s="1045"/>
      <c r="G303" s="1045"/>
      <c r="H303" s="1908">
        <f t="shared" si="22"/>
        <v>0</v>
      </c>
      <c r="I303" s="1045"/>
      <c r="J303" s="2249"/>
      <c r="K303" s="2249"/>
      <c r="L303" s="2249"/>
      <c r="M303" s="2285">
        <f t="shared" si="21"/>
        <v>0</v>
      </c>
      <c r="N303" s="2249"/>
      <c r="O303" s="625"/>
      <c r="P303" s="626"/>
      <c r="Q303" s="626"/>
      <c r="R303" s="626"/>
      <c r="S303" s="626"/>
      <c r="T303" s="626"/>
      <c r="U303" s="626"/>
      <c r="V303" s="626"/>
      <c r="W303" s="626"/>
      <c r="X303" s="626"/>
      <c r="Y303" s="626"/>
      <c r="Z303" s="626"/>
      <c r="AA303" s="626"/>
      <c r="AB303" s="626"/>
      <c r="AC303" s="626"/>
      <c r="AD303" s="626"/>
    </row>
    <row r="304" spans="1:30" ht="12" customHeight="1">
      <c r="A304" s="1677"/>
      <c r="B304" s="1619" t="s">
        <v>2881</v>
      </c>
      <c r="C304" s="1678"/>
      <c r="D304" s="1678"/>
      <c r="E304" s="109"/>
      <c r="F304" s="887"/>
      <c r="G304" s="887"/>
      <c r="H304" s="1908">
        <f t="shared" si="22"/>
        <v>0</v>
      </c>
      <c r="I304" s="1045"/>
      <c r="J304" s="2249"/>
      <c r="K304" s="2249"/>
      <c r="L304" s="2249"/>
      <c r="M304" s="2285">
        <f t="shared" si="21"/>
        <v>0</v>
      </c>
      <c r="N304" s="2249"/>
      <c r="P304" s="66"/>
      <c r="Q304" s="41"/>
      <c r="R304" s="41"/>
      <c r="S304" s="41"/>
      <c r="T304" s="41"/>
      <c r="U304" s="41"/>
      <c r="V304" s="41"/>
      <c r="W304" s="41"/>
      <c r="X304" s="41"/>
      <c r="Y304" s="41"/>
      <c r="Z304" s="41"/>
      <c r="AA304" s="41"/>
      <c r="AB304" s="41"/>
      <c r="AC304" s="41"/>
      <c r="AD304" s="41"/>
    </row>
    <row r="305" spans="1:30" ht="12" customHeight="1" thickBot="1">
      <c r="A305" s="1677"/>
      <c r="B305" s="1677" t="s">
        <v>369</v>
      </c>
      <c r="C305" s="1678"/>
      <c r="D305" s="1678"/>
      <c r="E305" s="109"/>
      <c r="F305" s="999">
        <f>SUM(F300:F304)</f>
        <v>0</v>
      </c>
      <c r="G305" s="999">
        <f t="shared" ref="G305:M305" si="23">SUM(G300:G304)</f>
        <v>0</v>
      </c>
      <c r="H305" s="999">
        <f t="shared" si="23"/>
        <v>0</v>
      </c>
      <c r="I305" s="1975">
        <f t="shared" si="23"/>
        <v>0</v>
      </c>
      <c r="J305" s="2283">
        <f>SUM(J300:J304)</f>
        <v>0</v>
      </c>
      <c r="K305" s="2283"/>
      <c r="L305" s="2283">
        <f>SUM(L300:L304)</f>
        <v>0</v>
      </c>
      <c r="M305" s="2284">
        <f t="shared" si="23"/>
        <v>0</v>
      </c>
      <c r="N305" s="2283">
        <f>SUM(N300:N304)</f>
        <v>0</v>
      </c>
      <c r="O305" s="187"/>
      <c r="P305" s="61"/>
      <c r="Q305" s="41"/>
      <c r="R305" s="41"/>
      <c r="S305" s="41"/>
      <c r="T305" s="41"/>
      <c r="U305" s="41"/>
      <c r="V305" s="41"/>
      <c r="W305" s="41"/>
      <c r="X305" s="41"/>
      <c r="Y305" s="41"/>
      <c r="Z305" s="41"/>
      <c r="AA305" s="41"/>
      <c r="AB305" s="41"/>
      <c r="AC305" s="41"/>
      <c r="AD305" s="41"/>
    </row>
    <row r="306" spans="1:30" ht="12" customHeight="1" thickTop="1">
      <c r="A306" s="1677"/>
      <c r="B306" s="1678"/>
      <c r="C306" s="1678"/>
      <c r="D306" s="1678"/>
      <c r="E306" s="89"/>
      <c r="F306" s="1000"/>
      <c r="G306" s="880"/>
      <c r="H306" s="880"/>
      <c r="I306" s="1674"/>
      <c r="J306" s="2283"/>
      <c r="K306" s="2283"/>
      <c r="L306" s="2283"/>
      <c r="M306" s="2284"/>
      <c r="N306" s="2283"/>
      <c r="O306" s="64"/>
      <c r="P306" s="41"/>
      <c r="Q306" s="41"/>
      <c r="R306" s="41"/>
      <c r="S306" s="41"/>
      <c r="T306" s="41"/>
      <c r="U306" s="41"/>
      <c r="V306" s="41"/>
      <c r="W306" s="41"/>
      <c r="X306" s="41"/>
      <c r="Y306" s="41"/>
      <c r="Z306" s="41"/>
      <c r="AA306" s="41"/>
      <c r="AB306" s="41"/>
      <c r="AC306" s="41"/>
      <c r="AD306" s="41"/>
    </row>
    <row r="307" spans="1:30" ht="12" customHeight="1">
      <c r="A307" s="1677"/>
      <c r="B307" s="1678" t="s">
        <v>830</v>
      </c>
      <c r="C307" s="1678"/>
      <c r="D307" s="1678"/>
      <c r="E307" s="89"/>
      <c r="F307" s="1000"/>
      <c r="G307" s="880"/>
      <c r="H307" s="880"/>
      <c r="I307" s="1674"/>
      <c r="J307" s="2283"/>
      <c r="K307" s="2283"/>
      <c r="L307" s="2283"/>
      <c r="M307" s="2284"/>
      <c r="N307" s="2283"/>
      <c r="O307" s="64"/>
      <c r="P307" s="41"/>
      <c r="Q307" s="41"/>
      <c r="R307" s="41"/>
      <c r="S307" s="41"/>
      <c r="T307" s="41"/>
      <c r="U307" s="41"/>
      <c r="V307" s="41"/>
      <c r="W307" s="41"/>
      <c r="X307" s="41"/>
      <c r="Y307" s="41"/>
      <c r="Z307" s="41"/>
      <c r="AA307" s="41"/>
      <c r="AB307" s="41"/>
      <c r="AC307" s="41"/>
      <c r="AD307" s="41"/>
    </row>
    <row r="308" spans="1:30" ht="12" customHeight="1">
      <c r="A308" s="1677"/>
      <c r="B308" s="1678" t="s">
        <v>324</v>
      </c>
      <c r="C308" s="1678"/>
      <c r="D308" s="1407" t="s">
        <v>2002</v>
      </c>
      <c r="E308" s="109"/>
      <c r="F308" s="887"/>
      <c r="G308" s="887"/>
      <c r="H308" s="1068">
        <f>SUM(F308:G308)</f>
        <v>0</v>
      </c>
      <c r="I308" s="1045"/>
      <c r="J308" s="2249"/>
      <c r="K308" s="2249"/>
      <c r="L308" s="2249"/>
      <c r="M308" s="2249">
        <f>SUM(J308:L308)</f>
        <v>0</v>
      </c>
      <c r="N308" s="2249"/>
      <c r="O308" s="64"/>
      <c r="P308" s="41"/>
      <c r="Q308" s="41"/>
      <c r="R308" s="41"/>
      <c r="S308" s="41"/>
      <c r="T308" s="41"/>
      <c r="U308" s="41"/>
      <c r="V308" s="41"/>
      <c r="W308" s="41"/>
      <c r="X308" s="41"/>
      <c r="Y308" s="41"/>
      <c r="Z308" s="41"/>
      <c r="AA308" s="41"/>
      <c r="AB308" s="41"/>
      <c r="AC308" s="41"/>
      <c r="AD308" s="41"/>
    </row>
    <row r="309" spans="1:30" ht="12" customHeight="1">
      <c r="A309" s="1677"/>
      <c r="B309" s="1678" t="s">
        <v>831</v>
      </c>
      <c r="C309" s="1678"/>
      <c r="D309" s="1407" t="s">
        <v>2002</v>
      </c>
      <c r="E309" s="109"/>
      <c r="F309" s="887"/>
      <c r="G309" s="887"/>
      <c r="H309" s="1068">
        <f>SUM(F309:G309)</f>
        <v>0</v>
      </c>
      <c r="I309" s="1045"/>
      <c r="J309" s="2249"/>
      <c r="K309" s="2249"/>
      <c r="L309" s="2249"/>
      <c r="M309" s="2249">
        <f>SUM(J309:L309)</f>
        <v>0</v>
      </c>
      <c r="N309" s="2249"/>
      <c r="O309" s="64"/>
      <c r="P309" s="41"/>
      <c r="Q309" s="41"/>
      <c r="R309" s="41"/>
      <c r="S309" s="41"/>
      <c r="T309" s="41"/>
      <c r="U309" s="41"/>
      <c r="V309" s="41"/>
      <c r="W309" s="41"/>
      <c r="X309" s="41"/>
      <c r="Y309" s="41"/>
      <c r="Z309" s="41"/>
      <c r="AA309" s="41"/>
      <c r="AB309" s="41"/>
      <c r="AC309" s="41"/>
      <c r="AD309" s="41"/>
    </row>
    <row r="310" spans="1:30" ht="12" customHeight="1" thickBot="1">
      <c r="A310" s="1677"/>
      <c r="B310" s="1678"/>
      <c r="C310" s="1678"/>
      <c r="D310" s="1678"/>
      <c r="E310" s="109"/>
      <c r="F310" s="999">
        <f t="shared" ref="F310:N310" si="24">SUM(F308:F309)</f>
        <v>0</v>
      </c>
      <c r="G310" s="999">
        <f t="shared" si="24"/>
        <v>0</v>
      </c>
      <c r="H310" s="999">
        <f t="shared" si="24"/>
        <v>0</v>
      </c>
      <c r="I310" s="1975">
        <f t="shared" si="24"/>
        <v>0</v>
      </c>
      <c r="J310" s="2283">
        <f t="shared" si="24"/>
        <v>0</v>
      </c>
      <c r="K310" s="2283"/>
      <c r="L310" s="2283">
        <f t="shared" si="24"/>
        <v>0</v>
      </c>
      <c r="M310" s="2284">
        <f t="shared" si="24"/>
        <v>0</v>
      </c>
      <c r="N310" s="2283">
        <f t="shared" si="24"/>
        <v>0</v>
      </c>
      <c r="O310" s="187"/>
      <c r="P310" s="61"/>
      <c r="Q310" s="41"/>
      <c r="R310" s="41"/>
      <c r="S310" s="41"/>
      <c r="T310" s="41"/>
      <c r="U310" s="41"/>
      <c r="V310" s="41"/>
      <c r="W310" s="41"/>
      <c r="X310" s="41"/>
      <c r="Y310" s="41"/>
      <c r="Z310" s="41"/>
      <c r="AA310" s="41"/>
      <c r="AB310" s="41"/>
      <c r="AC310" s="41"/>
      <c r="AD310" s="41"/>
    </row>
    <row r="311" spans="1:30" ht="12" customHeight="1" thickTop="1">
      <c r="A311" s="1677"/>
      <c r="B311" s="1678" t="s">
        <v>832</v>
      </c>
      <c r="C311" s="1678"/>
      <c r="D311" s="1678"/>
      <c r="E311" s="89"/>
      <c r="F311" s="1000"/>
      <c r="G311" s="880"/>
      <c r="H311" s="880"/>
      <c r="I311" s="1674"/>
      <c r="J311" s="2283"/>
      <c r="K311" s="2283"/>
      <c r="L311" s="2283"/>
      <c r="M311" s="2284"/>
      <c r="N311" s="2283"/>
      <c r="O311" s="64" t="s">
        <v>833</v>
      </c>
      <c r="P311" s="41"/>
      <c r="Q311" s="41"/>
      <c r="R311" s="41"/>
      <c r="S311" s="41"/>
      <c r="T311" s="41"/>
      <c r="U311" s="41"/>
      <c r="V311" s="41"/>
      <c r="W311" s="41"/>
      <c r="X311" s="41"/>
      <c r="Y311" s="41"/>
      <c r="Z311" s="41"/>
      <c r="AA311" s="41"/>
      <c r="AB311" s="41"/>
      <c r="AC311" s="41"/>
      <c r="AD311" s="41"/>
    </row>
    <row r="312" spans="1:30" ht="12" customHeight="1">
      <c r="A312" s="1677"/>
      <c r="B312" s="1678" t="s">
        <v>834</v>
      </c>
      <c r="C312" s="1678"/>
      <c r="D312" s="1678"/>
      <c r="E312" s="109"/>
      <c r="F312" s="887"/>
      <c r="G312" s="887"/>
      <c r="H312" s="1068">
        <f>SUM(F312:G312)</f>
        <v>0</v>
      </c>
      <c r="I312" s="1045"/>
      <c r="J312" s="2249"/>
      <c r="K312" s="2249"/>
      <c r="L312" s="2249"/>
      <c r="M312" s="2249">
        <f>SUM(J312:L312)</f>
        <v>0</v>
      </c>
      <c r="N312" s="2249"/>
      <c r="O312" s="64"/>
      <c r="P312" s="41"/>
      <c r="Q312" s="41"/>
      <c r="R312" s="41"/>
      <c r="S312" s="41"/>
      <c r="T312" s="41"/>
      <c r="U312" s="41"/>
      <c r="V312" s="41"/>
      <c r="W312" s="41"/>
      <c r="X312" s="41"/>
      <c r="Y312" s="41"/>
      <c r="Z312" s="41"/>
      <c r="AA312" s="41"/>
      <c r="AB312" s="41"/>
      <c r="AC312" s="41"/>
      <c r="AD312" s="41"/>
    </row>
    <row r="313" spans="1:30" ht="12" customHeight="1">
      <c r="A313" s="1677"/>
      <c r="B313" s="1678" t="s">
        <v>835</v>
      </c>
      <c r="C313" s="1678"/>
      <c r="D313" s="1678"/>
      <c r="E313" s="109"/>
      <c r="F313" s="887"/>
      <c r="G313" s="887"/>
      <c r="H313" s="1068">
        <f>SUM(F313:G313)</f>
        <v>0</v>
      </c>
      <c r="I313" s="1045"/>
      <c r="J313" s="2249"/>
      <c r="K313" s="2249"/>
      <c r="L313" s="2249"/>
      <c r="M313" s="2249">
        <f>SUM(J313:L313)</f>
        <v>0</v>
      </c>
      <c r="N313" s="2249"/>
      <c r="O313" s="64"/>
      <c r="P313" s="41"/>
      <c r="Q313" s="41"/>
      <c r="R313" s="41"/>
      <c r="S313" s="41"/>
      <c r="T313" s="41"/>
      <c r="U313" s="41"/>
      <c r="V313" s="41"/>
      <c r="W313" s="41"/>
      <c r="X313" s="41"/>
      <c r="Y313" s="41"/>
      <c r="Z313" s="41"/>
      <c r="AA313" s="41"/>
      <c r="AB313" s="41"/>
      <c r="AC313" s="41"/>
      <c r="AD313" s="41"/>
    </row>
    <row r="314" spans="1:30" ht="12" customHeight="1">
      <c r="A314" s="1677"/>
      <c r="B314" s="1678" t="s">
        <v>836</v>
      </c>
      <c r="C314" s="1678"/>
      <c r="D314" s="1678"/>
      <c r="E314" s="109"/>
      <c r="F314" s="887"/>
      <c r="G314" s="887"/>
      <c r="H314" s="1068">
        <f>SUM(F314:G314)</f>
        <v>0</v>
      </c>
      <c r="I314" s="1045"/>
      <c r="J314" s="2249"/>
      <c r="K314" s="2249"/>
      <c r="L314" s="2249"/>
      <c r="M314" s="2249">
        <f>SUM(J314:L314)</f>
        <v>0</v>
      </c>
      <c r="N314" s="2249"/>
      <c r="O314" s="64"/>
      <c r="P314" s="41"/>
      <c r="Q314" s="41"/>
      <c r="R314" s="41"/>
      <c r="S314" s="41"/>
      <c r="T314" s="41"/>
      <c r="U314" s="41"/>
      <c r="V314" s="41"/>
      <c r="W314" s="41"/>
      <c r="X314" s="41"/>
      <c r="Y314" s="41"/>
      <c r="Z314" s="41"/>
      <c r="AA314" s="41"/>
      <c r="AB314" s="41"/>
      <c r="AC314" s="41"/>
      <c r="AD314" s="41"/>
    </row>
    <row r="315" spans="1:30" ht="12" customHeight="1" thickBot="1">
      <c r="A315" s="1677"/>
      <c r="B315" s="1678"/>
      <c r="C315" s="1678"/>
      <c r="D315" s="1678"/>
      <c r="E315" s="109"/>
      <c r="F315" s="999">
        <f t="shared" ref="F315:N315" si="25">SUM(F312:F314)</f>
        <v>0</v>
      </c>
      <c r="G315" s="999">
        <f t="shared" si="25"/>
        <v>0</v>
      </c>
      <c r="H315" s="999">
        <f t="shared" si="25"/>
        <v>0</v>
      </c>
      <c r="I315" s="1975">
        <f t="shared" si="25"/>
        <v>0</v>
      </c>
      <c r="J315" s="2284">
        <f t="shared" si="25"/>
        <v>0</v>
      </c>
      <c r="K315" s="2284"/>
      <c r="L315" s="2284">
        <f t="shared" si="25"/>
        <v>0</v>
      </c>
      <c r="M315" s="2284">
        <f t="shared" si="25"/>
        <v>0</v>
      </c>
      <c r="N315" s="2284">
        <f t="shared" si="25"/>
        <v>0</v>
      </c>
      <c r="O315" s="187"/>
      <c r="P315" s="61"/>
      <c r="Q315" s="41"/>
      <c r="R315" s="41"/>
      <c r="S315" s="41"/>
      <c r="T315" s="41"/>
      <c r="U315" s="41"/>
      <c r="V315" s="41"/>
      <c r="W315" s="41"/>
      <c r="X315" s="41"/>
      <c r="Y315" s="41"/>
      <c r="Z315" s="41"/>
      <c r="AA315" s="41"/>
      <c r="AB315" s="41"/>
      <c r="AC315" s="41"/>
      <c r="AD315" s="41"/>
    </row>
    <row r="316" spans="1:30" ht="12" customHeight="1" thickTop="1">
      <c r="A316" s="8"/>
      <c r="B316" s="41"/>
      <c r="C316" s="41"/>
      <c r="D316" s="41"/>
      <c r="E316" s="41"/>
      <c r="F316" s="1000"/>
      <c r="G316" s="880"/>
      <c r="H316" s="880"/>
      <c r="I316" s="1674"/>
      <c r="J316" s="2284"/>
      <c r="K316" s="2284"/>
      <c r="L316" s="2284"/>
      <c r="M316" s="2284"/>
      <c r="N316" s="2284"/>
      <c r="O316" s="64"/>
      <c r="P316" s="41"/>
      <c r="Q316" s="41"/>
      <c r="R316" s="41"/>
      <c r="S316" s="41"/>
      <c r="T316" s="41"/>
      <c r="U316" s="41"/>
      <c r="V316" s="41"/>
      <c r="W316" s="41"/>
      <c r="X316" s="41"/>
      <c r="Y316" s="41"/>
      <c r="Z316" s="41"/>
      <c r="AA316" s="41"/>
      <c r="AB316" s="41"/>
      <c r="AC316" s="41"/>
      <c r="AD316" s="41"/>
    </row>
    <row r="317" spans="1:30" ht="12" customHeight="1">
      <c r="A317" s="185"/>
      <c r="B317" s="87" t="s">
        <v>326</v>
      </c>
      <c r="C317" s="87"/>
      <c r="D317" s="87"/>
      <c r="E317" s="95"/>
      <c r="F317" s="896">
        <f>F305-F310</f>
        <v>0</v>
      </c>
      <c r="G317" s="896">
        <f t="shared" ref="G317:N317" si="26">G305-G310</f>
        <v>0</v>
      </c>
      <c r="H317" s="896">
        <f t="shared" si="26"/>
        <v>0</v>
      </c>
      <c r="I317" s="1976">
        <f t="shared" si="26"/>
        <v>0</v>
      </c>
      <c r="J317" s="2284">
        <f t="shared" si="26"/>
        <v>0</v>
      </c>
      <c r="K317" s="2284"/>
      <c r="L317" s="2284">
        <f t="shared" si="26"/>
        <v>0</v>
      </c>
      <c r="M317" s="2284">
        <f t="shared" si="26"/>
        <v>0</v>
      </c>
      <c r="N317" s="2284">
        <f t="shared" si="26"/>
        <v>0</v>
      </c>
      <c r="O317" s="64"/>
      <c r="P317" s="87"/>
      <c r="Q317" s="87"/>
      <c r="R317" s="87"/>
      <c r="S317" s="87"/>
      <c r="T317" s="87"/>
      <c r="U317" s="87"/>
      <c r="V317" s="87"/>
      <c r="W317" s="87"/>
      <c r="X317" s="87"/>
      <c r="Y317" s="87"/>
      <c r="Z317" s="87"/>
      <c r="AA317" s="87"/>
      <c r="AB317" s="87"/>
      <c r="AC317" s="87"/>
      <c r="AD317" s="87"/>
    </row>
    <row r="318" spans="1:30" ht="12" customHeight="1">
      <c r="A318" s="185"/>
      <c r="B318" s="87" t="s">
        <v>326</v>
      </c>
      <c r="C318" s="87"/>
      <c r="D318" s="87"/>
      <c r="E318" s="95"/>
      <c r="F318" s="896">
        <f>F305-F315</f>
        <v>0</v>
      </c>
      <c r="G318" s="896">
        <f t="shared" ref="G318:N318" si="27">G305-G315</f>
        <v>0</v>
      </c>
      <c r="H318" s="896">
        <f t="shared" si="27"/>
        <v>0</v>
      </c>
      <c r="I318" s="1976">
        <f t="shared" si="27"/>
        <v>0</v>
      </c>
      <c r="J318" s="2284">
        <f t="shared" si="27"/>
        <v>0</v>
      </c>
      <c r="K318" s="2284"/>
      <c r="L318" s="2284">
        <f t="shared" si="27"/>
        <v>0</v>
      </c>
      <c r="M318" s="2284">
        <f t="shared" si="27"/>
        <v>0</v>
      </c>
      <c r="N318" s="2284">
        <f t="shared" si="27"/>
        <v>0</v>
      </c>
      <c r="O318" s="64"/>
      <c r="P318" s="87"/>
      <c r="Q318" s="87"/>
      <c r="R318" s="87"/>
      <c r="S318" s="87"/>
      <c r="T318" s="87"/>
      <c r="U318" s="87"/>
      <c r="V318" s="87"/>
      <c r="W318" s="87"/>
      <c r="X318" s="87"/>
      <c r="Y318" s="87"/>
      <c r="Z318" s="87"/>
      <c r="AA318" s="87"/>
      <c r="AB318" s="87"/>
      <c r="AC318" s="87"/>
      <c r="AD318" s="87"/>
    </row>
    <row r="319" spans="1:30" ht="12" customHeight="1">
      <c r="A319" s="8"/>
      <c r="B319" s="8"/>
      <c r="C319" s="41"/>
      <c r="D319" s="41"/>
      <c r="E319" s="41"/>
      <c r="F319" s="880"/>
      <c r="G319" s="880"/>
      <c r="H319" s="880"/>
      <c r="I319" s="1674"/>
      <c r="J319" s="2284"/>
      <c r="K319" s="2284"/>
      <c r="L319" s="2284"/>
      <c r="M319" s="2284"/>
      <c r="N319" s="2284"/>
      <c r="O319" s="64"/>
      <c r="P319" s="41"/>
      <c r="Q319" s="41"/>
      <c r="R319" s="41"/>
      <c r="S319" s="41"/>
      <c r="T319" s="41"/>
      <c r="U319" s="41"/>
      <c r="V319" s="41"/>
      <c r="W319" s="41"/>
      <c r="X319" s="41"/>
      <c r="Y319" s="41"/>
      <c r="Z319" s="41"/>
      <c r="AA319" s="41"/>
      <c r="AB319" s="41"/>
      <c r="AC319" s="41"/>
      <c r="AD319" s="41"/>
    </row>
    <row r="320" spans="1:30" ht="12" customHeight="1">
      <c r="A320" s="7" t="s">
        <v>390</v>
      </c>
      <c r="B320" s="8" t="s">
        <v>391</v>
      </c>
      <c r="C320" s="41"/>
      <c r="D320" s="41"/>
      <c r="E320" s="41"/>
      <c r="F320" s="41"/>
      <c r="G320" s="41"/>
      <c r="H320" s="41"/>
      <c r="I320" s="626"/>
      <c r="J320" s="2286"/>
      <c r="K320" s="2286"/>
      <c r="L320" s="2286"/>
      <c r="M320" s="2286"/>
      <c r="N320" s="2286"/>
      <c r="O320" s="64"/>
      <c r="P320" s="41"/>
      <c r="Q320" s="41"/>
      <c r="R320" s="41"/>
      <c r="S320" s="41"/>
      <c r="T320" s="41"/>
      <c r="U320" s="41"/>
      <c r="V320" s="41"/>
      <c r="W320" s="41"/>
      <c r="X320" s="41"/>
      <c r="Y320" s="41"/>
      <c r="Z320" s="41"/>
      <c r="AA320" s="41"/>
      <c r="AB320" s="41"/>
      <c r="AC320" s="41"/>
      <c r="AD320" s="41"/>
    </row>
    <row r="321" spans="1:31" ht="12" customHeight="1">
      <c r="A321" s="8"/>
      <c r="B321" s="41"/>
      <c r="C321" s="41"/>
      <c r="D321" s="41"/>
      <c r="F321" s="2375">
        <v>45473</v>
      </c>
      <c r="G321" s="2376"/>
      <c r="H321" s="2376"/>
      <c r="I321" s="2377"/>
      <c r="J321" s="2502">
        <v>45107</v>
      </c>
      <c r="K321" s="2502"/>
      <c r="L321" s="2503"/>
      <c r="M321" s="2503"/>
      <c r="N321" s="2503"/>
      <c r="O321" s="101"/>
      <c r="P321" s="66"/>
      <c r="Q321" s="41"/>
      <c r="R321" s="41"/>
      <c r="S321" s="41"/>
      <c r="T321" s="41"/>
      <c r="U321" s="41"/>
      <c r="V321" s="41"/>
      <c r="W321" s="41"/>
      <c r="X321" s="41"/>
      <c r="Y321" s="41"/>
      <c r="Z321" s="41"/>
      <c r="AA321" s="41"/>
      <c r="AB321" s="41"/>
      <c r="AC321" s="41"/>
      <c r="AD321" s="41"/>
    </row>
    <row r="322" spans="1:31" ht="36">
      <c r="A322" s="8"/>
      <c r="B322" s="41"/>
      <c r="C322" s="41"/>
      <c r="D322" s="41"/>
      <c r="F322" s="43" t="s">
        <v>108</v>
      </c>
      <c r="G322" s="43" t="s">
        <v>308</v>
      </c>
      <c r="H322" s="43" t="s">
        <v>109</v>
      </c>
      <c r="I322" s="1974" t="s">
        <v>110</v>
      </c>
      <c r="J322" s="2241" t="s">
        <v>108</v>
      </c>
      <c r="K322" s="2241"/>
      <c r="L322" s="2241" t="s">
        <v>308</v>
      </c>
      <c r="M322" s="2241" t="s">
        <v>109</v>
      </c>
      <c r="N322" s="2241" t="s">
        <v>110</v>
      </c>
      <c r="O322" s="101"/>
      <c r="P322" s="66"/>
      <c r="Q322" s="41"/>
      <c r="R322" s="41"/>
      <c r="S322" s="41"/>
      <c r="T322" s="41"/>
      <c r="U322" s="41"/>
      <c r="V322" s="41"/>
      <c r="W322" s="41"/>
      <c r="X322" s="41"/>
      <c r="Y322" s="41"/>
      <c r="Z322" s="41"/>
      <c r="AA322" s="41"/>
      <c r="AB322" s="41"/>
      <c r="AC322" s="41"/>
      <c r="AD322" s="41"/>
    </row>
    <row r="323" spans="1:31" ht="12" customHeight="1">
      <c r="A323" s="8"/>
      <c r="B323" s="41"/>
      <c r="C323" s="41"/>
      <c r="D323" s="41"/>
      <c r="F323" s="183" t="s">
        <v>111</v>
      </c>
      <c r="G323" s="183" t="s">
        <v>111</v>
      </c>
      <c r="H323" s="183" t="s">
        <v>111</v>
      </c>
      <c r="I323" s="1909" t="s">
        <v>111</v>
      </c>
      <c r="J323" s="2241" t="s">
        <v>111</v>
      </c>
      <c r="K323" s="2241"/>
      <c r="L323" s="2241" t="s">
        <v>111</v>
      </c>
      <c r="M323" s="2241" t="s">
        <v>111</v>
      </c>
      <c r="N323" s="2241" t="s">
        <v>111</v>
      </c>
      <c r="O323" s="101"/>
      <c r="P323" s="66"/>
      <c r="Q323" s="41"/>
      <c r="R323" s="41"/>
      <c r="S323" s="41"/>
      <c r="T323" s="41"/>
      <c r="U323" s="41"/>
      <c r="V323" s="41"/>
      <c r="W323" s="41"/>
      <c r="X323" s="41"/>
      <c r="Y323" s="41"/>
      <c r="Z323" s="41"/>
      <c r="AA323" s="41"/>
      <c r="AB323" s="41"/>
      <c r="AC323" s="41"/>
      <c r="AD323" s="41"/>
    </row>
    <row r="324" spans="1:31" ht="12" customHeight="1">
      <c r="A324" s="8"/>
      <c r="B324" s="41" t="s">
        <v>837</v>
      </c>
      <c r="C324" s="41"/>
      <c r="D324" s="41"/>
      <c r="E324" s="183"/>
      <c r="F324" s="1001"/>
      <c r="G324" s="1001"/>
      <c r="H324" s="1069">
        <f>SUM(F324:G324)</f>
        <v>0</v>
      </c>
      <c r="I324" s="2288"/>
      <c r="J324" s="2289"/>
      <c r="K324" s="2287"/>
      <c r="L324" s="2287"/>
      <c r="M324" s="2287">
        <f>SUM(J324:L324)</f>
        <v>0</v>
      </c>
      <c r="N324" s="2287"/>
      <c r="O324" s="64" t="s">
        <v>824</v>
      </c>
      <c r="P324" s="41"/>
      <c r="Q324" s="41"/>
      <c r="R324" s="41"/>
      <c r="S324" s="41"/>
      <c r="T324" s="41"/>
      <c r="U324" s="41"/>
      <c r="V324" s="41"/>
      <c r="W324" s="41"/>
      <c r="X324" s="41"/>
      <c r="Y324" s="41"/>
      <c r="Z324" s="41"/>
      <c r="AA324" s="41"/>
      <c r="AB324" s="41"/>
      <c r="AC324" s="41"/>
      <c r="AD324" s="41"/>
    </row>
    <row r="325" spans="1:31" ht="12" customHeight="1">
      <c r="A325" s="8"/>
      <c r="B325" s="41" t="s">
        <v>838</v>
      </c>
      <c r="C325" s="41"/>
      <c r="D325" s="41"/>
      <c r="E325" s="109"/>
      <c r="F325" s="887"/>
      <c r="G325" s="887"/>
      <c r="H325" s="1069">
        <f t="shared" ref="H325:H331" si="28">SUM(F325:G325)</f>
        <v>0</v>
      </c>
      <c r="I325" s="1045"/>
      <c r="J325" s="2290"/>
      <c r="K325" s="2249"/>
      <c r="L325" s="2249"/>
      <c r="M325" s="2287">
        <f t="shared" ref="M325:M331" si="29">SUM(J325:L325)</f>
        <v>0</v>
      </c>
      <c r="N325" s="2249"/>
      <c r="O325" s="64" t="s">
        <v>839</v>
      </c>
      <c r="P325" s="41"/>
      <c r="Q325" s="41"/>
      <c r="R325" s="41"/>
      <c r="S325" s="41"/>
      <c r="T325" s="41"/>
      <c r="U325" s="41"/>
      <c r="V325" s="41"/>
      <c r="W325" s="41"/>
      <c r="X325" s="41"/>
      <c r="Y325" s="41"/>
      <c r="Z325" s="41"/>
      <c r="AA325" s="41"/>
      <c r="AB325" s="41"/>
      <c r="AC325" s="41"/>
      <c r="AD325" s="41"/>
    </row>
    <row r="326" spans="1:31" ht="12" customHeight="1">
      <c r="A326" s="8"/>
      <c r="B326" s="93" t="s">
        <v>840</v>
      </c>
      <c r="C326" s="41"/>
      <c r="D326" s="41"/>
      <c r="E326" s="109"/>
      <c r="F326" s="887"/>
      <c r="G326" s="887"/>
      <c r="H326" s="1069">
        <f t="shared" si="28"/>
        <v>0</v>
      </c>
      <c r="I326" s="1045"/>
      <c r="J326" s="2290"/>
      <c r="K326" s="2249"/>
      <c r="L326" s="2249"/>
      <c r="M326" s="2287">
        <f t="shared" si="29"/>
        <v>0</v>
      </c>
      <c r="N326" s="2249"/>
      <c r="O326" s="64" t="s">
        <v>841</v>
      </c>
      <c r="P326" s="41"/>
      <c r="Q326" s="41"/>
      <c r="R326" s="41"/>
      <c r="S326" s="41"/>
      <c r="T326" s="41"/>
      <c r="U326" s="41"/>
      <c r="V326" s="41"/>
      <c r="W326" s="41"/>
      <c r="X326" s="41"/>
      <c r="Y326" s="41"/>
      <c r="Z326" s="41"/>
      <c r="AA326" s="41"/>
      <c r="AB326" s="41"/>
      <c r="AC326" s="41"/>
      <c r="AD326" s="41"/>
    </row>
    <row r="327" spans="1:31" ht="37.5" customHeight="1">
      <c r="A327" s="8"/>
      <c r="B327" s="93" t="s">
        <v>842</v>
      </c>
      <c r="C327" s="41"/>
      <c r="D327" s="41"/>
      <c r="E327" s="109"/>
      <c r="F327" s="887"/>
      <c r="G327" s="887"/>
      <c r="H327" s="1069">
        <f t="shared" si="28"/>
        <v>0</v>
      </c>
      <c r="I327" s="1045"/>
      <c r="J327" s="2290"/>
      <c r="K327" s="2249"/>
      <c r="L327" s="2249"/>
      <c r="M327" s="2287">
        <f t="shared" si="29"/>
        <v>0</v>
      </c>
      <c r="N327" s="2249"/>
      <c r="O327" s="64"/>
      <c r="P327" s="41"/>
      <c r="Q327" s="41"/>
      <c r="R327" s="41"/>
      <c r="S327" s="41"/>
      <c r="T327" s="41"/>
      <c r="U327" s="41"/>
      <c r="V327" s="41"/>
      <c r="W327" s="41"/>
      <c r="X327" s="41"/>
      <c r="Y327" s="41"/>
      <c r="Z327" s="41"/>
      <c r="AA327" s="41"/>
      <c r="AB327" s="41"/>
      <c r="AC327" s="41"/>
      <c r="AD327" s="41"/>
    </row>
    <row r="328" spans="1:31" ht="35.25" customHeight="1">
      <c r="A328" s="8"/>
      <c r="B328" s="93" t="s">
        <v>843</v>
      </c>
      <c r="C328" s="41"/>
      <c r="D328" s="41"/>
      <c r="E328" s="109"/>
      <c r="F328" s="887"/>
      <c r="G328" s="887"/>
      <c r="H328" s="1069">
        <f t="shared" si="28"/>
        <v>0</v>
      </c>
      <c r="I328" s="1045"/>
      <c r="J328" s="2290"/>
      <c r="K328" s="2249"/>
      <c r="L328" s="2249"/>
      <c r="M328" s="2287">
        <f t="shared" si="29"/>
        <v>0</v>
      </c>
      <c r="N328" s="2249"/>
      <c r="O328" s="64" t="s">
        <v>844</v>
      </c>
      <c r="P328" s="41"/>
      <c r="Q328" s="41"/>
      <c r="R328" s="41"/>
      <c r="S328" s="41"/>
      <c r="T328" s="41"/>
      <c r="U328" s="41"/>
      <c r="V328" s="41"/>
      <c r="W328" s="41"/>
      <c r="X328" s="41"/>
      <c r="Y328" s="41"/>
      <c r="Z328" s="41"/>
      <c r="AA328" s="41"/>
      <c r="AB328" s="41"/>
      <c r="AC328" s="41"/>
      <c r="AD328" s="41"/>
    </row>
    <row r="329" spans="1:31" ht="12" customHeight="1">
      <c r="A329" s="8"/>
      <c r="B329" s="41" t="s">
        <v>845</v>
      </c>
      <c r="C329" s="41"/>
      <c r="D329" s="41"/>
      <c r="E329" s="109"/>
      <c r="F329" s="887"/>
      <c r="G329" s="887"/>
      <c r="H329" s="1069">
        <f t="shared" si="28"/>
        <v>0</v>
      </c>
      <c r="I329" s="1045"/>
      <c r="J329" s="2290"/>
      <c r="K329" s="2249"/>
      <c r="L329" s="2249"/>
      <c r="M329" s="2287">
        <f t="shared" si="29"/>
        <v>0</v>
      </c>
      <c r="N329" s="2249"/>
      <c r="O329" s="64" t="s">
        <v>846</v>
      </c>
      <c r="P329" s="495"/>
      <c r="Q329" s="41"/>
      <c r="R329" s="41"/>
      <c r="S329" s="41"/>
      <c r="T329" s="41"/>
      <c r="U329" s="41"/>
      <c r="V329" s="41"/>
      <c r="W329" s="41"/>
      <c r="X329" s="41"/>
      <c r="Y329" s="41"/>
      <c r="Z329" s="41"/>
      <c r="AA329" s="41"/>
      <c r="AB329" s="41"/>
      <c r="AC329" s="41"/>
      <c r="AD329" s="41"/>
    </row>
    <row r="330" spans="1:31" ht="12" customHeight="1">
      <c r="A330" s="8"/>
      <c r="B330" s="41" t="s">
        <v>847</v>
      </c>
      <c r="C330" s="41"/>
      <c r="D330" s="41"/>
      <c r="E330" s="109"/>
      <c r="F330" s="887"/>
      <c r="G330" s="887"/>
      <c r="H330" s="1069">
        <f t="shared" si="28"/>
        <v>0</v>
      </c>
      <c r="I330" s="1045"/>
      <c r="J330" s="2290"/>
      <c r="K330" s="2249"/>
      <c r="L330" s="2249"/>
      <c r="M330" s="2287">
        <f t="shared" si="29"/>
        <v>0</v>
      </c>
      <c r="N330" s="2249"/>
      <c r="O330" s="64"/>
      <c r="P330" s="41"/>
      <c r="Q330" s="41"/>
      <c r="R330" s="41"/>
      <c r="S330" s="41"/>
      <c r="T330" s="41"/>
      <c r="U330" s="41"/>
      <c r="V330" s="41"/>
      <c r="W330" s="41"/>
      <c r="X330" s="41"/>
      <c r="Y330" s="41"/>
      <c r="Z330" s="41"/>
      <c r="AA330" s="41"/>
      <c r="AB330" s="41"/>
      <c r="AC330" s="41"/>
      <c r="AD330" s="41"/>
    </row>
    <row r="331" spans="1:31" ht="29.25" customHeight="1">
      <c r="A331" s="426"/>
      <c r="B331" s="104" t="s">
        <v>848</v>
      </c>
      <c r="C331" s="90"/>
      <c r="D331" s="90"/>
      <c r="E331" s="109"/>
      <c r="F331" s="1002"/>
      <c r="G331" s="1002"/>
      <c r="H331" s="1069">
        <f t="shared" si="28"/>
        <v>0</v>
      </c>
      <c r="I331" s="1045"/>
      <c r="J331" s="2290"/>
      <c r="K331" s="2249"/>
      <c r="L331" s="2249"/>
      <c r="M331" s="2287">
        <f t="shared" si="29"/>
        <v>0</v>
      </c>
      <c r="N331" s="2249"/>
      <c r="O331" s="505"/>
      <c r="P331" s="90"/>
      <c r="Q331" s="90"/>
      <c r="R331" s="90"/>
      <c r="S331" s="90"/>
      <c r="T331" s="90"/>
      <c r="U331" s="90"/>
      <c r="V331" s="90"/>
      <c r="W331" s="90"/>
      <c r="X331" s="90"/>
      <c r="Y331" s="90"/>
      <c r="Z331" s="90"/>
      <c r="AA331" s="90"/>
      <c r="AB331" s="90"/>
      <c r="AC331" s="90"/>
      <c r="AD331" s="90"/>
    </row>
    <row r="332" spans="1:31" ht="12" customHeight="1">
      <c r="A332" s="66"/>
      <c r="B332" s="507"/>
      <c r="C332" s="66"/>
      <c r="D332" s="66"/>
      <c r="E332" s="508"/>
      <c r="F332" s="509"/>
      <c r="G332" s="509"/>
      <c r="H332" s="509"/>
      <c r="I332" s="509"/>
      <c r="J332" s="509"/>
      <c r="K332" s="509"/>
      <c r="L332" s="509"/>
      <c r="M332" s="509"/>
      <c r="N332" s="509"/>
      <c r="O332" s="101"/>
      <c r="P332" s="510"/>
      <c r="Q332" s="66"/>
      <c r="R332" s="66"/>
      <c r="S332" s="66"/>
      <c r="T332" s="66"/>
      <c r="U332" s="66"/>
      <c r="V332" s="66"/>
      <c r="W332" s="66"/>
      <c r="X332" s="66"/>
      <c r="Y332" s="66"/>
      <c r="Z332" s="66"/>
      <c r="AA332" s="66"/>
      <c r="AB332" s="66"/>
      <c r="AC332" s="66"/>
      <c r="AD332" s="66"/>
    </row>
    <row r="333" spans="1:31" ht="12" customHeight="1">
      <c r="A333" s="91"/>
      <c r="B333" s="511"/>
      <c r="C333" s="91"/>
      <c r="D333" s="91"/>
      <c r="E333" s="91"/>
      <c r="F333" s="91"/>
      <c r="G333" s="91"/>
      <c r="H333" s="91"/>
      <c r="I333" s="91"/>
      <c r="J333" s="91"/>
      <c r="K333" s="626"/>
      <c r="L333" s="512"/>
      <c r="M333" s="91"/>
      <c r="N333" s="512"/>
      <c r="O333" s="499"/>
      <c r="P333" s="91"/>
      <c r="Q333" s="91"/>
      <c r="R333" s="91"/>
      <c r="S333" s="91"/>
      <c r="T333" s="91"/>
      <c r="U333" s="91"/>
      <c r="V333" s="91"/>
      <c r="W333" s="91"/>
      <c r="X333" s="91"/>
      <c r="Y333" s="91"/>
      <c r="Z333" s="91"/>
      <c r="AA333" s="91"/>
      <c r="AB333" s="91"/>
      <c r="AC333" s="91"/>
      <c r="AD333" s="91"/>
    </row>
    <row r="334" spans="1:31" ht="12" customHeight="1">
      <c r="A334" s="41"/>
      <c r="B334" s="679" t="s">
        <v>2923</v>
      </c>
      <c r="C334" s="636"/>
      <c r="D334" s="636"/>
      <c r="E334" s="636"/>
      <c r="F334" s="636"/>
      <c r="G334" s="636"/>
      <c r="H334" s="636"/>
      <c r="I334" s="636"/>
      <c r="J334" s="636"/>
      <c r="K334" s="1853"/>
      <c r="L334" s="772"/>
      <c r="M334" s="636"/>
      <c r="N334" s="772"/>
      <c r="O334" s="64" t="s">
        <v>849</v>
      </c>
      <c r="P334" s="41"/>
      <c r="Q334" s="41"/>
      <c r="R334" s="41"/>
      <c r="S334" s="41"/>
      <c r="T334" s="41"/>
      <c r="U334" s="41"/>
      <c r="V334" s="41"/>
      <c r="W334" s="41"/>
      <c r="X334" s="41"/>
      <c r="Y334" s="41"/>
      <c r="Z334" s="41"/>
      <c r="AA334" s="41"/>
      <c r="AB334" s="41"/>
      <c r="AC334" s="41"/>
      <c r="AD334" s="41"/>
    </row>
    <row r="335" spans="1:31" ht="12" customHeight="1">
      <c r="A335" s="32"/>
      <c r="B335" s="306"/>
      <c r="C335" s="32"/>
      <c r="D335" s="32"/>
      <c r="E335" s="32"/>
      <c r="F335" s="32"/>
      <c r="G335" s="32"/>
      <c r="H335" s="32"/>
      <c r="I335" s="32"/>
      <c r="J335" s="32"/>
      <c r="K335" s="452"/>
      <c r="L335" s="32"/>
      <c r="M335" s="32"/>
      <c r="N335" s="32"/>
      <c r="O335" s="117"/>
      <c r="P335" s="32"/>
      <c r="Q335" s="32"/>
      <c r="R335" s="32"/>
      <c r="S335" s="32"/>
      <c r="T335" s="32"/>
      <c r="U335" s="32"/>
      <c r="V335" s="32"/>
      <c r="W335" s="32"/>
      <c r="X335" s="32"/>
      <c r="Y335" s="32"/>
      <c r="Z335" s="32"/>
      <c r="AA335" s="32"/>
      <c r="AB335" s="32"/>
      <c r="AC335" s="32"/>
      <c r="AD335" s="32"/>
    </row>
    <row r="336" spans="1:31" ht="12.75" customHeight="1">
      <c r="A336" s="72" t="s">
        <v>396</v>
      </c>
      <c r="B336" s="513" t="s">
        <v>850</v>
      </c>
      <c r="C336" s="68"/>
      <c r="D336" s="91"/>
      <c r="E336" s="63"/>
      <c r="F336" s="91"/>
      <c r="G336" s="318"/>
      <c r="H336" s="318"/>
      <c r="I336" s="1977"/>
      <c r="J336" s="2291"/>
      <c r="K336" s="2291"/>
      <c r="L336" s="2292"/>
      <c r="M336" s="2292"/>
      <c r="N336" s="2254"/>
      <c r="O336" s="209"/>
      <c r="P336" s="514"/>
      <c r="Q336" s="72"/>
      <c r="R336" s="72"/>
      <c r="S336" s="72"/>
      <c r="T336" s="72"/>
      <c r="U336" s="72"/>
      <c r="V336" s="72"/>
      <c r="W336" s="72"/>
      <c r="X336" s="72"/>
      <c r="Y336" s="72"/>
      <c r="Z336" s="72"/>
      <c r="AA336" s="72"/>
      <c r="AB336" s="72"/>
      <c r="AC336" s="72"/>
      <c r="AD336" s="72"/>
      <c r="AE336" s="443"/>
    </row>
    <row r="337" spans="1:31" ht="12.75" customHeight="1">
      <c r="A337" s="72"/>
      <c r="B337" s="515"/>
      <c r="C337" s="68"/>
      <c r="D337" s="91"/>
      <c r="E337" s="63"/>
      <c r="F337" s="2375">
        <v>45473</v>
      </c>
      <c r="G337" s="2376"/>
      <c r="H337" s="2376"/>
      <c r="I337" s="2377"/>
      <c r="J337" s="2502">
        <v>45107</v>
      </c>
      <c r="K337" s="2502"/>
      <c r="L337" s="2503"/>
      <c r="M337" s="2503"/>
      <c r="N337" s="2503"/>
      <c r="O337" s="209"/>
      <c r="P337" s="514"/>
      <c r="Q337" s="72"/>
      <c r="R337" s="72"/>
      <c r="S337" s="72"/>
      <c r="T337" s="72"/>
      <c r="U337" s="72"/>
      <c r="V337" s="72"/>
      <c r="W337" s="72"/>
      <c r="X337" s="72"/>
      <c r="Y337" s="72"/>
      <c r="Z337" s="72"/>
      <c r="AA337" s="72"/>
      <c r="AB337" s="72"/>
      <c r="AC337" s="72"/>
      <c r="AD337" s="72"/>
      <c r="AE337" s="443"/>
    </row>
    <row r="338" spans="1:31" ht="36">
      <c r="A338" s="72"/>
      <c r="B338" s="515"/>
      <c r="C338" s="68"/>
      <c r="D338" s="91"/>
      <c r="E338" s="63"/>
      <c r="F338" s="43" t="s">
        <v>108</v>
      </c>
      <c r="G338" s="43" t="s">
        <v>308</v>
      </c>
      <c r="H338" s="43" t="s">
        <v>109</v>
      </c>
      <c r="I338" s="1974" t="s">
        <v>110</v>
      </c>
      <c r="J338" s="2241" t="s">
        <v>108</v>
      </c>
      <c r="K338" s="2241"/>
      <c r="L338" s="2241" t="s">
        <v>308</v>
      </c>
      <c r="M338" s="2241" t="s">
        <v>109</v>
      </c>
      <c r="N338" s="2241" t="s">
        <v>110</v>
      </c>
      <c r="O338" s="209"/>
      <c r="P338" s="514"/>
      <c r="Q338" s="72"/>
      <c r="R338" s="72"/>
      <c r="S338" s="72"/>
      <c r="T338" s="72"/>
      <c r="U338" s="72"/>
      <c r="V338" s="72"/>
      <c r="W338" s="72"/>
      <c r="X338" s="72"/>
      <c r="Y338" s="72"/>
      <c r="Z338" s="72"/>
      <c r="AA338" s="72"/>
      <c r="AB338" s="72"/>
      <c r="AC338" s="72"/>
      <c r="AD338" s="72"/>
      <c r="AE338" s="443"/>
    </row>
    <row r="339" spans="1:31" ht="12.75" customHeight="1">
      <c r="A339" s="72"/>
      <c r="B339" s="515"/>
      <c r="C339" s="68"/>
      <c r="D339" s="91"/>
      <c r="E339" s="63"/>
      <c r="F339" s="183" t="s">
        <v>111</v>
      </c>
      <c r="G339" s="183" t="s">
        <v>111</v>
      </c>
      <c r="H339" s="183" t="s">
        <v>111</v>
      </c>
      <c r="I339" s="1909" t="s">
        <v>111</v>
      </c>
      <c r="J339" s="2241" t="s">
        <v>111</v>
      </c>
      <c r="K339" s="2241"/>
      <c r="L339" s="2241" t="s">
        <v>111</v>
      </c>
      <c r="M339" s="2241" t="s">
        <v>111</v>
      </c>
      <c r="N339" s="2241" t="s">
        <v>111</v>
      </c>
      <c r="O339" s="209"/>
      <c r="P339" s="514"/>
      <c r="Q339" s="72"/>
      <c r="R339" s="72"/>
      <c r="S339" s="72"/>
      <c r="T339" s="72"/>
      <c r="U339" s="72"/>
      <c r="V339" s="72"/>
      <c r="W339" s="72"/>
      <c r="X339" s="72"/>
      <c r="Y339" s="72"/>
      <c r="Z339" s="72"/>
      <c r="AA339" s="72"/>
      <c r="AB339" s="72"/>
      <c r="AC339" s="72"/>
      <c r="AD339" s="72"/>
      <c r="AE339" s="443"/>
    </row>
    <row r="340" spans="1:31" s="850" customFormat="1" ht="12.75" customHeight="1">
      <c r="A340" s="1003"/>
      <c r="B340" s="900" t="s">
        <v>851</v>
      </c>
      <c r="C340" s="881"/>
      <c r="D340" s="879"/>
      <c r="E340" s="879"/>
      <c r="F340" s="887"/>
      <c r="G340" s="887"/>
      <c r="H340" s="1004">
        <f>SUM(F340:G340)</f>
        <v>0</v>
      </c>
      <c r="I340" s="1045"/>
      <c r="J340" s="2290"/>
      <c r="K340" s="2249"/>
      <c r="L340" s="2249"/>
      <c r="M340" s="2247">
        <f>SUM(J340:L340)</f>
        <v>0</v>
      </c>
      <c r="N340" s="2249"/>
      <c r="O340" s="1005" t="s">
        <v>852</v>
      </c>
      <c r="P340" s="1006"/>
      <c r="Q340" s="1003"/>
      <c r="R340" s="1003"/>
      <c r="S340" s="1003"/>
      <c r="T340" s="1003"/>
      <c r="U340" s="1003"/>
      <c r="V340" s="1003"/>
      <c r="W340" s="1003"/>
      <c r="X340" s="1003"/>
      <c r="Y340" s="1003"/>
      <c r="Z340" s="1003"/>
      <c r="AA340" s="1003"/>
      <c r="AB340" s="1003"/>
      <c r="AC340" s="1003"/>
      <c r="AD340" s="1003"/>
      <c r="AE340" s="1007"/>
    </row>
    <row r="341" spans="1:31" ht="12.75" customHeight="1">
      <c r="A341" s="72"/>
      <c r="B341" s="516"/>
      <c r="C341" s="330"/>
      <c r="D341" s="61"/>
      <c r="E341" s="62"/>
      <c r="F341" s="61"/>
      <c r="G341" s="517"/>
      <c r="H341" s="517"/>
      <c r="I341" s="518"/>
      <c r="J341" s="518"/>
      <c r="K341" s="1977"/>
      <c r="L341" s="330"/>
      <c r="M341" s="330"/>
      <c r="N341" s="370"/>
      <c r="O341" s="209"/>
      <c r="P341" s="514"/>
      <c r="Q341" s="72"/>
      <c r="R341" s="72"/>
      <c r="S341" s="72"/>
      <c r="T341" s="72"/>
      <c r="U341" s="72"/>
      <c r="V341" s="72"/>
      <c r="W341" s="72"/>
      <c r="X341" s="72"/>
      <c r="Y341" s="72"/>
      <c r="Z341" s="72"/>
      <c r="AA341" s="72"/>
      <c r="AB341" s="72"/>
      <c r="AC341" s="72"/>
      <c r="AD341" s="72"/>
      <c r="AE341" s="443"/>
    </row>
    <row r="342" spans="1:31" ht="12.75" customHeight="1">
      <c r="A342" s="72" t="s">
        <v>400</v>
      </c>
      <c r="B342" s="519" t="s">
        <v>853</v>
      </c>
      <c r="C342" s="520"/>
      <c r="D342" s="521"/>
      <c r="E342" s="522"/>
      <c r="F342" s="521"/>
      <c r="G342" s="523"/>
      <c r="H342" s="523"/>
      <c r="I342" s="524"/>
      <c r="J342" s="524"/>
      <c r="K342" s="1978"/>
      <c r="L342" s="520"/>
      <c r="M342" s="520"/>
      <c r="N342" s="525"/>
      <c r="O342" s="209" t="s">
        <v>854</v>
      </c>
      <c r="P342" s="514"/>
      <c r="Q342" s="72"/>
      <c r="R342" s="72"/>
      <c r="S342" s="72"/>
      <c r="T342" s="72"/>
      <c r="U342" s="72"/>
      <c r="V342" s="72"/>
      <c r="W342" s="72"/>
      <c r="X342" s="72"/>
      <c r="Y342" s="72"/>
      <c r="Z342" s="72"/>
      <c r="AA342" s="72"/>
      <c r="AB342" s="72"/>
      <c r="AC342" s="72"/>
      <c r="AD342" s="72"/>
      <c r="AE342" s="443"/>
    </row>
    <row r="343" spans="1:31" ht="12.75" customHeight="1">
      <c r="A343" s="72"/>
      <c r="B343" s="1904"/>
      <c r="C343" s="654"/>
      <c r="D343" s="655"/>
      <c r="E343" s="656"/>
      <c r="F343" s="655"/>
      <c r="G343" s="657"/>
      <c r="H343" s="657"/>
      <c r="I343" s="658"/>
      <c r="J343" s="658"/>
      <c r="K343" s="1979"/>
      <c r="L343" s="654"/>
      <c r="M343" s="654"/>
      <c r="N343" s="659"/>
      <c r="O343" s="209"/>
      <c r="P343" s="514"/>
      <c r="Q343" s="72"/>
      <c r="R343" s="72"/>
      <c r="S343" s="72"/>
      <c r="T343" s="72"/>
      <c r="U343" s="72"/>
      <c r="V343" s="72"/>
      <c r="W343" s="72"/>
      <c r="X343" s="72"/>
      <c r="Y343" s="72"/>
      <c r="Z343" s="72"/>
      <c r="AA343" s="72"/>
      <c r="AB343" s="72"/>
      <c r="AC343" s="72"/>
      <c r="AD343" s="72"/>
      <c r="AE343" s="443"/>
    </row>
    <row r="344" spans="1:31" ht="12.75" customHeight="1">
      <c r="A344" s="72"/>
      <c r="B344" s="1905"/>
      <c r="C344" s="774"/>
      <c r="D344" s="775"/>
      <c r="E344" s="776"/>
      <c r="F344" s="775"/>
      <c r="G344" s="777"/>
      <c r="H344" s="777"/>
      <c r="I344" s="778"/>
      <c r="J344" s="778"/>
      <c r="K344" s="1980"/>
      <c r="L344" s="774"/>
      <c r="M344" s="774"/>
      <c r="N344" s="779"/>
      <c r="O344" s="209"/>
      <c r="P344" s="514"/>
      <c r="Q344" s="72"/>
      <c r="R344" s="72"/>
      <c r="S344" s="72"/>
      <c r="T344" s="72"/>
      <c r="U344" s="72"/>
      <c r="V344" s="72"/>
      <c r="W344" s="72"/>
      <c r="X344" s="72"/>
      <c r="Y344" s="72"/>
      <c r="Z344" s="72"/>
      <c r="AA344" s="72"/>
      <c r="AB344" s="72"/>
      <c r="AC344" s="72"/>
      <c r="AD344" s="72"/>
      <c r="AE344" s="443"/>
    </row>
    <row r="345" spans="1:31" ht="12.75" customHeight="1">
      <c r="A345" s="72"/>
      <c r="B345" s="1905"/>
      <c r="C345" s="774"/>
      <c r="D345" s="775"/>
      <c r="E345" s="776"/>
      <c r="F345" s="775"/>
      <c r="G345" s="777"/>
      <c r="H345" s="777"/>
      <c r="I345" s="778"/>
      <c r="J345" s="778"/>
      <c r="K345" s="1980"/>
      <c r="L345" s="774"/>
      <c r="M345" s="774"/>
      <c r="N345" s="779"/>
      <c r="O345" s="209"/>
      <c r="P345" s="514"/>
      <c r="Q345" s="72"/>
      <c r="R345" s="72"/>
      <c r="S345" s="72"/>
      <c r="T345" s="72"/>
      <c r="U345" s="72"/>
      <c r="V345" s="72"/>
      <c r="W345" s="72"/>
      <c r="X345" s="72"/>
      <c r="Y345" s="72"/>
      <c r="Z345" s="72"/>
      <c r="AA345" s="72"/>
      <c r="AB345" s="72"/>
      <c r="AC345" s="72"/>
      <c r="AD345" s="72"/>
      <c r="AE345" s="443"/>
    </row>
    <row r="346" spans="1:31" ht="12.75" customHeight="1">
      <c r="A346" s="72"/>
      <c r="B346" s="1905"/>
      <c r="C346" s="774"/>
      <c r="D346" s="775"/>
      <c r="E346" s="776"/>
      <c r="F346" s="775"/>
      <c r="G346" s="777"/>
      <c r="H346" s="777"/>
      <c r="I346" s="778"/>
      <c r="J346" s="778"/>
      <c r="K346" s="1980"/>
      <c r="L346" s="774"/>
      <c r="M346" s="774"/>
      <c r="N346" s="779"/>
      <c r="O346" s="209"/>
      <c r="P346" s="514"/>
      <c r="Q346" s="72"/>
      <c r="R346" s="72"/>
      <c r="S346" s="72"/>
      <c r="T346" s="72"/>
      <c r="U346" s="72"/>
      <c r="V346" s="72"/>
      <c r="W346" s="72"/>
      <c r="X346" s="72"/>
      <c r="Y346" s="72"/>
      <c r="Z346" s="72"/>
      <c r="AA346" s="72"/>
      <c r="AB346" s="72"/>
      <c r="AC346" s="72"/>
      <c r="AD346" s="72"/>
      <c r="AE346" s="443"/>
    </row>
    <row r="347" spans="1:31" ht="12.75" customHeight="1">
      <c r="A347" s="72"/>
      <c r="B347" s="1905"/>
      <c r="C347" s="774"/>
      <c r="D347" s="775"/>
      <c r="E347" s="776"/>
      <c r="F347" s="775"/>
      <c r="G347" s="777"/>
      <c r="H347" s="777"/>
      <c r="I347" s="778"/>
      <c r="J347" s="778"/>
      <c r="K347" s="1980"/>
      <c r="L347" s="774"/>
      <c r="M347" s="774"/>
      <c r="N347" s="779"/>
      <c r="O347" s="209"/>
      <c r="P347" s="514"/>
      <c r="Q347" s="72"/>
      <c r="R347" s="72"/>
      <c r="S347" s="72"/>
      <c r="T347" s="72"/>
      <c r="U347" s="72"/>
      <c r="V347" s="72"/>
      <c r="W347" s="72"/>
      <c r="X347" s="72"/>
      <c r="Y347" s="72"/>
      <c r="Z347" s="72"/>
      <c r="AA347" s="72"/>
      <c r="AB347" s="72"/>
      <c r="AC347" s="72"/>
      <c r="AD347" s="72"/>
      <c r="AE347" s="443"/>
    </row>
    <row r="348" spans="1:31" ht="12.75" customHeight="1">
      <c r="A348" s="72"/>
      <c r="B348" s="1905"/>
      <c r="C348" s="774"/>
      <c r="D348" s="775"/>
      <c r="E348" s="776"/>
      <c r="F348" s="775"/>
      <c r="G348" s="777"/>
      <c r="H348" s="777"/>
      <c r="I348" s="778"/>
      <c r="J348" s="778"/>
      <c r="K348" s="1980"/>
      <c r="L348" s="774"/>
      <c r="M348" s="774"/>
      <c r="N348" s="779"/>
      <c r="O348" s="209"/>
      <c r="P348" s="514"/>
      <c r="Q348" s="72"/>
      <c r="R348" s="72"/>
      <c r="S348" s="72"/>
      <c r="T348" s="72"/>
      <c r="U348" s="72"/>
      <c r="V348" s="72"/>
      <c r="W348" s="72"/>
      <c r="X348" s="72"/>
      <c r="Y348" s="72"/>
      <c r="Z348" s="72"/>
      <c r="AA348" s="72"/>
      <c r="AB348" s="72"/>
      <c r="AC348" s="72"/>
      <c r="AD348" s="72"/>
      <c r="AE348" s="443"/>
    </row>
    <row r="349" spans="1:31" ht="12.75" customHeight="1">
      <c r="A349" s="72"/>
      <c r="B349" s="1905"/>
      <c r="C349" s="774"/>
      <c r="D349" s="775"/>
      <c r="E349" s="776"/>
      <c r="F349" s="775"/>
      <c r="G349" s="777"/>
      <c r="H349" s="777"/>
      <c r="I349" s="778"/>
      <c r="J349" s="778"/>
      <c r="K349" s="1980"/>
      <c r="L349" s="774"/>
      <c r="M349" s="774"/>
      <c r="N349" s="779"/>
      <c r="O349" s="209"/>
      <c r="P349" s="514"/>
      <c r="Q349" s="72"/>
      <c r="R349" s="72"/>
      <c r="S349" s="72"/>
      <c r="T349" s="72"/>
      <c r="U349" s="72"/>
      <c r="V349" s="72"/>
      <c r="W349" s="72"/>
      <c r="X349" s="72"/>
      <c r="Y349" s="72"/>
      <c r="Z349" s="72"/>
      <c r="AA349" s="72"/>
      <c r="AB349" s="72"/>
      <c r="AC349" s="72"/>
      <c r="AD349" s="72"/>
      <c r="AE349" s="443"/>
    </row>
    <row r="350" spans="1:31" ht="12.75" customHeight="1">
      <c r="A350" s="72"/>
      <c r="B350" s="1905"/>
      <c r="C350" s="774"/>
      <c r="D350" s="775"/>
      <c r="E350" s="776"/>
      <c r="F350" s="775"/>
      <c r="G350" s="777"/>
      <c r="H350" s="777"/>
      <c r="I350" s="778"/>
      <c r="J350" s="778"/>
      <c r="K350" s="1980"/>
      <c r="L350" s="774"/>
      <c r="M350" s="774"/>
      <c r="N350" s="779"/>
      <c r="O350" s="209"/>
      <c r="P350" s="514"/>
      <c r="Q350" s="72"/>
      <c r="R350" s="72"/>
      <c r="S350" s="72"/>
      <c r="T350" s="72"/>
      <c r="U350" s="72"/>
      <c r="V350" s="72"/>
      <c r="W350" s="72"/>
      <c r="X350" s="72"/>
      <c r="Y350" s="72"/>
      <c r="Z350" s="72"/>
      <c r="AA350" s="72"/>
      <c r="AB350" s="72"/>
      <c r="AC350" s="72"/>
      <c r="AD350" s="72"/>
      <c r="AE350" s="443"/>
    </row>
    <row r="351" spans="1:31" ht="12.75" customHeight="1">
      <c r="A351" s="72"/>
      <c r="B351" s="1905"/>
      <c r="C351" s="774"/>
      <c r="D351" s="775"/>
      <c r="E351" s="776"/>
      <c r="F351" s="775"/>
      <c r="G351" s="777"/>
      <c r="H351" s="777"/>
      <c r="I351" s="778"/>
      <c r="J351" s="778"/>
      <c r="K351" s="1980"/>
      <c r="L351" s="774"/>
      <c r="M351" s="774"/>
      <c r="N351" s="779"/>
      <c r="O351" s="209"/>
      <c r="P351" s="514"/>
      <c r="Q351" s="72"/>
      <c r="R351" s="72"/>
      <c r="S351" s="72"/>
      <c r="T351" s="72"/>
      <c r="U351" s="72"/>
      <c r="V351" s="72"/>
      <c r="W351" s="72"/>
      <c r="X351" s="72"/>
      <c r="Y351" s="72"/>
      <c r="Z351" s="72"/>
      <c r="AA351" s="72"/>
      <c r="AB351" s="72"/>
      <c r="AC351" s="72"/>
      <c r="AD351" s="72"/>
      <c r="AE351" s="443"/>
    </row>
    <row r="352" spans="1:31" ht="12.75" customHeight="1">
      <c r="A352" s="72"/>
      <c r="B352" s="1906"/>
      <c r="C352" s="781"/>
      <c r="D352" s="782"/>
      <c r="E352" s="783"/>
      <c r="F352" s="782"/>
      <c r="G352" s="784"/>
      <c r="H352" s="784"/>
      <c r="I352" s="785"/>
      <c r="J352" s="785"/>
      <c r="K352" s="785"/>
      <c r="L352" s="781"/>
      <c r="M352" s="781"/>
      <c r="N352" s="734"/>
      <c r="O352" s="209"/>
      <c r="P352" s="514"/>
      <c r="Q352" s="72"/>
      <c r="R352" s="72"/>
      <c r="S352" s="72"/>
      <c r="T352" s="72"/>
      <c r="U352" s="72"/>
      <c r="V352" s="72"/>
      <c r="W352" s="72"/>
      <c r="X352" s="72"/>
      <c r="Y352" s="72"/>
      <c r="Z352" s="72"/>
      <c r="AA352" s="72"/>
      <c r="AB352" s="72"/>
      <c r="AC352" s="72"/>
      <c r="AD352" s="72"/>
      <c r="AE352" s="443"/>
    </row>
    <row r="353" spans="1:31" ht="12.75" customHeight="1">
      <c r="A353" s="72"/>
      <c r="B353" s="516"/>
      <c r="C353" s="330"/>
      <c r="D353" s="61"/>
      <c r="E353" s="62"/>
      <c r="F353" s="61"/>
      <c r="G353" s="517"/>
      <c r="H353" s="517"/>
      <c r="I353" s="518"/>
      <c r="J353" s="518"/>
      <c r="K353" s="1977"/>
      <c r="L353" s="330"/>
      <c r="M353" s="330"/>
      <c r="N353" s="370"/>
      <c r="O353" s="209"/>
      <c r="P353" s="72"/>
      <c r="Q353" s="72"/>
      <c r="R353" s="72"/>
      <c r="S353" s="72"/>
      <c r="T353" s="72"/>
      <c r="U353" s="72"/>
      <c r="V353" s="72"/>
      <c r="W353" s="72"/>
      <c r="X353" s="72"/>
      <c r="Y353" s="72"/>
      <c r="Z353" s="72"/>
      <c r="AA353" s="72"/>
      <c r="AB353" s="72"/>
      <c r="AC353" s="72"/>
      <c r="AD353" s="72"/>
      <c r="AE353" s="443"/>
    </row>
    <row r="354" spans="1:31" ht="12.75" customHeight="1">
      <c r="A354" s="72" t="s">
        <v>413</v>
      </c>
      <c r="B354" s="519" t="s">
        <v>855</v>
      </c>
      <c r="C354" s="520"/>
      <c r="D354" s="521"/>
      <c r="E354" s="522"/>
      <c r="F354" s="521"/>
      <c r="G354" s="523"/>
      <c r="H354" s="523"/>
      <c r="I354" s="524"/>
      <c r="J354" s="524"/>
      <c r="K354" s="1978"/>
      <c r="L354" s="520"/>
      <c r="M354" s="520"/>
      <c r="N354" s="525"/>
      <c r="O354" s="209" t="s">
        <v>856</v>
      </c>
      <c r="P354" s="514"/>
      <c r="Q354" s="72"/>
      <c r="R354" s="72"/>
      <c r="S354" s="72"/>
      <c r="T354" s="72"/>
      <c r="U354" s="72"/>
      <c r="V354" s="72"/>
      <c r="W354" s="72"/>
      <c r="X354" s="72"/>
      <c r="Y354" s="72"/>
      <c r="Z354" s="72"/>
      <c r="AA354" s="72"/>
      <c r="AB354" s="72"/>
      <c r="AC354" s="72"/>
      <c r="AD354" s="72"/>
      <c r="AE354" s="443"/>
    </row>
    <row r="355" spans="1:31" ht="12.75" customHeight="1">
      <c r="A355" s="72"/>
      <c r="B355" s="653"/>
      <c r="C355" s="654"/>
      <c r="D355" s="655"/>
      <c r="E355" s="656"/>
      <c r="F355" s="655"/>
      <c r="G355" s="657"/>
      <c r="H355" s="657"/>
      <c r="I355" s="658"/>
      <c r="J355" s="658"/>
      <c r="K355" s="1979"/>
      <c r="L355" s="654"/>
      <c r="M355" s="654"/>
      <c r="N355" s="659"/>
      <c r="O355" s="209"/>
      <c r="P355" s="514"/>
      <c r="Q355" s="72"/>
      <c r="R355" s="72"/>
      <c r="S355" s="72"/>
      <c r="T355" s="72"/>
      <c r="U355" s="72"/>
      <c r="V355" s="72"/>
      <c r="W355" s="72"/>
      <c r="X355" s="72"/>
      <c r="Y355" s="72"/>
      <c r="Z355" s="72"/>
      <c r="AA355" s="72"/>
      <c r="AB355" s="72"/>
      <c r="AC355" s="72"/>
      <c r="AD355" s="72"/>
      <c r="AE355" s="443"/>
    </row>
    <row r="356" spans="1:31" ht="12.75" customHeight="1">
      <c r="A356" s="72"/>
      <c r="B356" s="1907"/>
      <c r="C356" s="774"/>
      <c r="D356" s="775"/>
      <c r="E356" s="776"/>
      <c r="F356" s="775"/>
      <c r="G356" s="777"/>
      <c r="H356" s="777"/>
      <c r="I356" s="778"/>
      <c r="J356" s="778"/>
      <c r="K356" s="1980"/>
      <c r="L356" s="774"/>
      <c r="M356" s="774"/>
      <c r="N356" s="779"/>
      <c r="O356" s="209"/>
      <c r="P356" s="514"/>
      <c r="Q356" s="72"/>
      <c r="R356" s="72"/>
      <c r="S356" s="72"/>
      <c r="T356" s="72"/>
      <c r="U356" s="72"/>
      <c r="V356" s="72"/>
      <c r="W356" s="72"/>
      <c r="X356" s="72"/>
      <c r="Y356" s="72"/>
      <c r="Z356" s="72"/>
      <c r="AA356" s="72"/>
      <c r="AB356" s="72"/>
      <c r="AC356" s="72"/>
      <c r="AD356" s="72"/>
      <c r="AE356" s="443"/>
    </row>
    <row r="357" spans="1:31" ht="12.75" customHeight="1">
      <c r="A357" s="72"/>
      <c r="B357" s="773"/>
      <c r="C357" s="774"/>
      <c r="D357" s="775"/>
      <c r="E357" s="776"/>
      <c r="F357" s="775"/>
      <c r="G357" s="777"/>
      <c r="H357" s="777"/>
      <c r="I357" s="778"/>
      <c r="J357" s="778"/>
      <c r="K357" s="1980"/>
      <c r="L357" s="774"/>
      <c r="M357" s="774"/>
      <c r="N357" s="779"/>
      <c r="O357" s="209"/>
      <c r="P357" s="514"/>
      <c r="Q357" s="72"/>
      <c r="R357" s="72"/>
      <c r="S357" s="72"/>
      <c r="T357" s="72"/>
      <c r="U357" s="72"/>
      <c r="V357" s="72"/>
      <c r="W357" s="72"/>
      <c r="X357" s="72"/>
      <c r="Y357" s="72"/>
      <c r="Z357" s="72"/>
      <c r="AA357" s="72"/>
      <c r="AB357" s="72"/>
      <c r="AC357" s="72"/>
      <c r="AD357" s="72"/>
      <c r="AE357" s="443"/>
    </row>
    <row r="358" spans="1:31" ht="12.75" customHeight="1">
      <c r="A358" s="72"/>
      <c r="B358" s="773"/>
      <c r="C358" s="774"/>
      <c r="D358" s="775"/>
      <c r="E358" s="776"/>
      <c r="F358" s="775"/>
      <c r="G358" s="777"/>
      <c r="H358" s="777"/>
      <c r="I358" s="778"/>
      <c r="J358" s="778"/>
      <c r="K358" s="1980"/>
      <c r="L358" s="774"/>
      <c r="M358" s="774"/>
      <c r="N358" s="779"/>
      <c r="O358" s="209"/>
      <c r="P358" s="514"/>
      <c r="Q358" s="72"/>
      <c r="R358" s="72"/>
      <c r="S358" s="72"/>
      <c r="T358" s="72"/>
      <c r="U358" s="72"/>
      <c r="V358" s="72"/>
      <c r="W358" s="72"/>
      <c r="X358" s="72"/>
      <c r="Y358" s="72"/>
      <c r="Z358" s="72"/>
      <c r="AA358" s="72"/>
      <c r="AB358" s="72"/>
      <c r="AC358" s="72"/>
      <c r="AD358" s="72"/>
      <c r="AE358" s="443"/>
    </row>
    <row r="359" spans="1:31" ht="12.75" customHeight="1">
      <c r="A359" s="72"/>
      <c r="B359" s="773"/>
      <c r="C359" s="774"/>
      <c r="D359" s="775"/>
      <c r="E359" s="776"/>
      <c r="F359" s="775"/>
      <c r="G359" s="777"/>
      <c r="H359" s="777"/>
      <c r="I359" s="778"/>
      <c r="J359" s="778"/>
      <c r="K359" s="1980"/>
      <c r="L359" s="774"/>
      <c r="M359" s="774"/>
      <c r="N359" s="779"/>
      <c r="O359" s="209"/>
      <c r="P359" s="514"/>
      <c r="Q359" s="72"/>
      <c r="R359" s="72"/>
      <c r="S359" s="72"/>
      <c r="T359" s="72"/>
      <c r="U359" s="72"/>
      <c r="V359" s="72"/>
      <c r="W359" s="72"/>
      <c r="X359" s="72"/>
      <c r="Y359" s="72"/>
      <c r="Z359" s="72"/>
      <c r="AA359" s="72"/>
      <c r="AB359" s="72"/>
      <c r="AC359" s="72"/>
      <c r="AD359" s="72"/>
      <c r="AE359" s="443"/>
    </row>
    <row r="360" spans="1:31" ht="12.75" customHeight="1">
      <c r="A360" s="72"/>
      <c r="B360" s="773"/>
      <c r="C360" s="774"/>
      <c r="D360" s="775"/>
      <c r="E360" s="776"/>
      <c r="F360" s="775"/>
      <c r="G360" s="777"/>
      <c r="H360" s="777"/>
      <c r="I360" s="778"/>
      <c r="J360" s="778"/>
      <c r="K360" s="1980"/>
      <c r="L360" s="774"/>
      <c r="M360" s="774"/>
      <c r="N360" s="779"/>
      <c r="O360" s="209"/>
      <c r="P360" s="514"/>
      <c r="Q360" s="72"/>
      <c r="R360" s="72"/>
      <c r="S360" s="72"/>
      <c r="T360" s="72"/>
      <c r="U360" s="72"/>
      <c r="V360" s="72"/>
      <c r="W360" s="72"/>
      <c r="X360" s="72"/>
      <c r="Y360" s="72"/>
      <c r="Z360" s="72"/>
      <c r="AA360" s="72"/>
      <c r="AB360" s="72"/>
      <c r="AC360" s="72"/>
      <c r="AD360" s="72"/>
      <c r="AE360" s="443"/>
    </row>
    <row r="361" spans="1:31" ht="12.75" customHeight="1">
      <c r="A361" s="72"/>
      <c r="B361" s="773"/>
      <c r="C361" s="774"/>
      <c r="D361" s="775"/>
      <c r="E361" s="776"/>
      <c r="F361" s="775"/>
      <c r="G361" s="777"/>
      <c r="H361" s="777"/>
      <c r="I361" s="778"/>
      <c r="J361" s="778"/>
      <c r="K361" s="1980"/>
      <c r="L361" s="774"/>
      <c r="M361" s="774"/>
      <c r="N361" s="779"/>
      <c r="O361" s="209"/>
      <c r="P361" s="514"/>
      <c r="Q361" s="72"/>
      <c r="R361" s="72"/>
      <c r="S361" s="72"/>
      <c r="T361" s="72"/>
      <c r="U361" s="72"/>
      <c r="V361" s="72"/>
      <c r="W361" s="72"/>
      <c r="X361" s="72"/>
      <c r="Y361" s="72"/>
      <c r="Z361" s="72"/>
      <c r="AA361" s="72"/>
      <c r="AB361" s="72"/>
      <c r="AC361" s="72"/>
      <c r="AD361" s="72"/>
      <c r="AE361" s="443"/>
    </row>
    <row r="362" spans="1:31" ht="12.75" customHeight="1">
      <c r="A362" s="72"/>
      <c r="B362" s="773"/>
      <c r="C362" s="774"/>
      <c r="D362" s="775"/>
      <c r="E362" s="776"/>
      <c r="F362" s="775"/>
      <c r="G362" s="777"/>
      <c r="H362" s="777"/>
      <c r="I362" s="778"/>
      <c r="J362" s="778"/>
      <c r="K362" s="1980"/>
      <c r="L362" s="774"/>
      <c r="M362" s="774"/>
      <c r="N362" s="779"/>
      <c r="O362" s="209"/>
      <c r="P362" s="514"/>
      <c r="Q362" s="72"/>
      <c r="R362" s="72"/>
      <c r="S362" s="72"/>
      <c r="T362" s="72"/>
      <c r="U362" s="72"/>
      <c r="V362" s="72"/>
      <c r="W362" s="72"/>
      <c r="X362" s="72"/>
      <c r="Y362" s="72"/>
      <c r="Z362" s="72"/>
      <c r="AA362" s="72"/>
      <c r="AB362" s="72"/>
      <c r="AC362" s="72"/>
      <c r="AD362" s="72"/>
      <c r="AE362" s="443"/>
    </row>
    <row r="363" spans="1:31" ht="12.75" customHeight="1">
      <c r="A363" s="72"/>
      <c r="B363" s="773"/>
      <c r="C363" s="774"/>
      <c r="D363" s="775"/>
      <c r="E363" s="776"/>
      <c r="F363" s="775"/>
      <c r="G363" s="777"/>
      <c r="H363" s="777"/>
      <c r="I363" s="778"/>
      <c r="J363" s="778"/>
      <c r="K363" s="1980"/>
      <c r="L363" s="774"/>
      <c r="M363" s="774"/>
      <c r="N363" s="779"/>
      <c r="O363" s="209"/>
      <c r="P363" s="514"/>
      <c r="Q363" s="72"/>
      <c r="R363" s="72"/>
      <c r="S363" s="72"/>
      <c r="T363" s="72"/>
      <c r="U363" s="72"/>
      <c r="V363" s="72"/>
      <c r="W363" s="72"/>
      <c r="X363" s="72"/>
      <c r="Y363" s="72"/>
      <c r="Z363" s="72"/>
      <c r="AA363" s="72"/>
      <c r="AB363" s="72"/>
      <c r="AC363" s="72"/>
      <c r="AD363" s="72"/>
      <c r="AE363" s="443"/>
    </row>
    <row r="364" spans="1:31" ht="12.75" customHeight="1">
      <c r="A364" s="72"/>
      <c r="B364" s="780"/>
      <c r="C364" s="781"/>
      <c r="D364" s="782"/>
      <c r="E364" s="783"/>
      <c r="F364" s="782"/>
      <c r="G364" s="784"/>
      <c r="H364" s="784"/>
      <c r="I364" s="785"/>
      <c r="J364" s="785"/>
      <c r="K364" s="785"/>
      <c r="L364" s="781"/>
      <c r="M364" s="781"/>
      <c r="N364" s="734"/>
      <c r="O364" s="209"/>
      <c r="P364" s="514"/>
      <c r="Q364" s="72"/>
      <c r="R364" s="72"/>
      <c r="S364" s="72"/>
      <c r="T364" s="72"/>
      <c r="U364" s="72"/>
      <c r="V364" s="72"/>
      <c r="W364" s="72"/>
      <c r="X364" s="72"/>
      <c r="Y364" s="72"/>
      <c r="Z364" s="72"/>
      <c r="AA364" s="72"/>
      <c r="AB364" s="72"/>
      <c r="AC364" s="72"/>
      <c r="AD364" s="72"/>
      <c r="AE364" s="443"/>
    </row>
    <row r="365" spans="1:31" ht="12.75" customHeight="1">
      <c r="A365" s="72"/>
      <c r="B365" s="516"/>
      <c r="C365" s="330"/>
      <c r="D365" s="61"/>
      <c r="E365" s="62"/>
      <c r="F365" s="61"/>
      <c r="G365" s="517"/>
      <c r="H365" s="517"/>
      <c r="I365" s="518"/>
      <c r="J365" s="518"/>
      <c r="K365" s="1977"/>
      <c r="L365" s="330"/>
      <c r="M365" s="330"/>
      <c r="N365" s="370"/>
      <c r="O365" s="209"/>
      <c r="P365" s="72"/>
      <c r="Q365" s="72"/>
      <c r="R365" s="72"/>
      <c r="S365" s="72"/>
      <c r="T365" s="72"/>
      <c r="U365" s="72"/>
      <c r="V365" s="72"/>
      <c r="W365" s="72"/>
      <c r="X365" s="72"/>
      <c r="Y365" s="72"/>
      <c r="Z365" s="72"/>
      <c r="AA365" s="72"/>
      <c r="AB365" s="72"/>
      <c r="AC365" s="72"/>
      <c r="AD365" s="72"/>
      <c r="AE365" s="443"/>
    </row>
    <row r="366" spans="1:31" ht="66.75" customHeight="1">
      <c r="A366" s="72" t="s">
        <v>421</v>
      </c>
      <c r="B366" s="2515" t="s">
        <v>857</v>
      </c>
      <c r="C366" s="2516"/>
      <c r="D366" s="2516"/>
      <c r="E366" s="2516"/>
      <c r="F366" s="2516"/>
      <c r="G366" s="2516"/>
      <c r="H366" s="2516"/>
      <c r="I366" s="2516"/>
      <c r="J366" s="2516"/>
      <c r="K366" s="2516"/>
      <c r="L366" s="2516"/>
      <c r="M366" s="2516"/>
      <c r="N366" s="2517"/>
      <c r="O366" s="209" t="s">
        <v>858</v>
      </c>
      <c r="P366" s="514"/>
      <c r="Q366" s="72"/>
      <c r="R366" s="72"/>
      <c r="S366" s="72"/>
      <c r="T366" s="72"/>
      <c r="U366" s="72"/>
      <c r="V366" s="72"/>
      <c r="W366" s="72"/>
      <c r="X366" s="72"/>
      <c r="Y366" s="72"/>
      <c r="Z366" s="72"/>
      <c r="AA366" s="72"/>
      <c r="AB366" s="72"/>
      <c r="AC366" s="72"/>
      <c r="AD366" s="72"/>
      <c r="AE366" s="443"/>
    </row>
    <row r="367" spans="1:31" ht="12.75" customHeight="1">
      <c r="A367" s="72"/>
      <c r="B367" s="653"/>
      <c r="C367" s="654"/>
      <c r="D367" s="655"/>
      <c r="E367" s="656"/>
      <c r="F367" s="655"/>
      <c r="G367" s="657"/>
      <c r="H367" s="657"/>
      <c r="I367" s="658"/>
      <c r="J367" s="658"/>
      <c r="K367" s="1979"/>
      <c r="L367" s="654"/>
      <c r="M367" s="654"/>
      <c r="N367" s="659"/>
      <c r="O367" s="209"/>
      <c r="P367" s="514"/>
      <c r="Q367" s="72"/>
      <c r="R367" s="72"/>
      <c r="S367" s="72"/>
      <c r="T367" s="72"/>
      <c r="U367" s="72"/>
      <c r="V367" s="72"/>
      <c r="W367" s="72"/>
      <c r="X367" s="72"/>
      <c r="Y367" s="72"/>
      <c r="Z367" s="72"/>
      <c r="AA367" s="72"/>
      <c r="AB367" s="72"/>
      <c r="AC367" s="72"/>
      <c r="AD367" s="72"/>
      <c r="AE367" s="443"/>
    </row>
    <row r="368" spans="1:31" ht="12.75" customHeight="1">
      <c r="A368" s="72"/>
      <c r="B368" s="773"/>
      <c r="C368" s="774"/>
      <c r="D368" s="775"/>
      <c r="E368" s="776"/>
      <c r="F368" s="775"/>
      <c r="G368" s="777"/>
      <c r="H368" s="777"/>
      <c r="I368" s="778"/>
      <c r="J368" s="778"/>
      <c r="K368" s="1980"/>
      <c r="L368" s="774"/>
      <c r="M368" s="774"/>
      <c r="N368" s="779"/>
      <c r="O368" s="209"/>
      <c r="P368" s="514"/>
      <c r="Q368" s="72"/>
      <c r="R368" s="72"/>
      <c r="S368" s="72"/>
      <c r="T368" s="72"/>
      <c r="U368" s="72"/>
      <c r="V368" s="72"/>
      <c r="W368" s="72"/>
      <c r="X368" s="72"/>
      <c r="Y368" s="72"/>
      <c r="Z368" s="72"/>
      <c r="AA368" s="72"/>
      <c r="AB368" s="72"/>
      <c r="AC368" s="72"/>
      <c r="AD368" s="72"/>
      <c r="AE368" s="443"/>
    </row>
    <row r="369" spans="1:31" ht="12.75" customHeight="1">
      <c r="A369" s="72"/>
      <c r="B369" s="773"/>
      <c r="C369" s="774"/>
      <c r="D369" s="775"/>
      <c r="E369" s="776"/>
      <c r="F369" s="775"/>
      <c r="G369" s="777"/>
      <c r="H369" s="777"/>
      <c r="I369" s="778"/>
      <c r="J369" s="778"/>
      <c r="K369" s="1980"/>
      <c r="L369" s="774"/>
      <c r="M369" s="774"/>
      <c r="N369" s="779"/>
      <c r="O369" s="209"/>
      <c r="P369" s="514"/>
      <c r="Q369" s="72"/>
      <c r="R369" s="72"/>
      <c r="S369" s="72"/>
      <c r="T369" s="72"/>
      <c r="U369" s="72"/>
      <c r="V369" s="72"/>
      <c r="W369" s="72"/>
      <c r="X369" s="72"/>
      <c r="Y369" s="72"/>
      <c r="Z369" s="72"/>
      <c r="AA369" s="72"/>
      <c r="AB369" s="72"/>
      <c r="AC369" s="72"/>
      <c r="AD369" s="72"/>
      <c r="AE369" s="443"/>
    </row>
    <row r="370" spans="1:31" ht="12.75" customHeight="1">
      <c r="A370" s="72"/>
      <c r="B370" s="773"/>
      <c r="C370" s="774"/>
      <c r="D370" s="775"/>
      <c r="E370" s="776"/>
      <c r="F370" s="775"/>
      <c r="G370" s="777"/>
      <c r="H370" s="777"/>
      <c r="I370" s="778"/>
      <c r="J370" s="778"/>
      <c r="K370" s="1980"/>
      <c r="L370" s="774"/>
      <c r="M370" s="774"/>
      <c r="N370" s="779"/>
      <c r="O370" s="209"/>
      <c r="P370" s="514"/>
      <c r="Q370" s="72"/>
      <c r="R370" s="72"/>
      <c r="S370" s="72"/>
      <c r="T370" s="72"/>
      <c r="U370" s="72"/>
      <c r="V370" s="72"/>
      <c r="W370" s="72"/>
      <c r="X370" s="72"/>
      <c r="Y370" s="72"/>
      <c r="Z370" s="72"/>
      <c r="AA370" s="72"/>
      <c r="AB370" s="72"/>
      <c r="AC370" s="72"/>
      <c r="AD370" s="72"/>
      <c r="AE370" s="443"/>
    </row>
    <row r="371" spans="1:31" ht="12.75" customHeight="1">
      <c r="A371" s="72"/>
      <c r="B371" s="773"/>
      <c r="C371" s="774"/>
      <c r="D371" s="775"/>
      <c r="E371" s="776"/>
      <c r="F371" s="775"/>
      <c r="G371" s="777"/>
      <c r="H371" s="777"/>
      <c r="I371" s="778"/>
      <c r="J371" s="778"/>
      <c r="K371" s="1980"/>
      <c r="L371" s="774"/>
      <c r="M371" s="774"/>
      <c r="N371" s="779"/>
      <c r="O371" s="209"/>
      <c r="P371" s="514"/>
      <c r="Q371" s="72"/>
      <c r="R371" s="72"/>
      <c r="S371" s="72"/>
      <c r="T371" s="72"/>
      <c r="U371" s="72"/>
      <c r="V371" s="72"/>
      <c r="W371" s="72"/>
      <c r="X371" s="72"/>
      <c r="Y371" s="72"/>
      <c r="Z371" s="72"/>
      <c r="AA371" s="72"/>
      <c r="AB371" s="72"/>
      <c r="AC371" s="72"/>
      <c r="AD371" s="72"/>
      <c r="AE371" s="443"/>
    </row>
    <row r="372" spans="1:31" ht="12.75" customHeight="1">
      <c r="A372" s="72"/>
      <c r="B372" s="773"/>
      <c r="C372" s="774"/>
      <c r="D372" s="775"/>
      <c r="E372" s="776"/>
      <c r="F372" s="775"/>
      <c r="G372" s="777"/>
      <c r="H372" s="777"/>
      <c r="I372" s="778"/>
      <c r="J372" s="778"/>
      <c r="K372" s="1980"/>
      <c r="L372" s="774"/>
      <c r="M372" s="774"/>
      <c r="N372" s="779"/>
      <c r="O372" s="209"/>
      <c r="P372" s="514"/>
      <c r="Q372" s="72"/>
      <c r="R372" s="72"/>
      <c r="S372" s="72"/>
      <c r="T372" s="72"/>
      <c r="U372" s="72"/>
      <c r="V372" s="72"/>
      <c r="W372" s="72"/>
      <c r="X372" s="72"/>
      <c r="Y372" s="72"/>
      <c r="Z372" s="72"/>
      <c r="AA372" s="72"/>
      <c r="AB372" s="72"/>
      <c r="AC372" s="72"/>
      <c r="AD372" s="72"/>
      <c r="AE372" s="443"/>
    </row>
    <row r="373" spans="1:31" ht="12.75" customHeight="1">
      <c r="A373" s="72"/>
      <c r="B373" s="773"/>
      <c r="C373" s="774"/>
      <c r="D373" s="775"/>
      <c r="E373" s="776"/>
      <c r="F373" s="775"/>
      <c r="G373" s="777"/>
      <c r="H373" s="777"/>
      <c r="I373" s="778"/>
      <c r="J373" s="778"/>
      <c r="K373" s="1980"/>
      <c r="L373" s="774"/>
      <c r="M373" s="774"/>
      <c r="N373" s="779"/>
      <c r="O373" s="209"/>
      <c r="P373" s="514"/>
      <c r="Q373" s="72"/>
      <c r="R373" s="72"/>
      <c r="S373" s="72"/>
      <c r="T373" s="72"/>
      <c r="U373" s="72"/>
      <c r="V373" s="72"/>
      <c r="W373" s="72"/>
      <c r="X373" s="72"/>
      <c r="Y373" s="72"/>
      <c r="Z373" s="72"/>
      <c r="AA373" s="72"/>
      <c r="AB373" s="72"/>
      <c r="AC373" s="72"/>
      <c r="AD373" s="72"/>
      <c r="AE373" s="443"/>
    </row>
    <row r="374" spans="1:31" ht="12.75" customHeight="1">
      <c r="A374" s="72"/>
      <c r="B374" s="773"/>
      <c r="C374" s="774"/>
      <c r="D374" s="775"/>
      <c r="E374" s="776"/>
      <c r="F374" s="775"/>
      <c r="G374" s="777"/>
      <c r="H374" s="777"/>
      <c r="I374" s="778"/>
      <c r="J374" s="778"/>
      <c r="K374" s="1980"/>
      <c r="L374" s="774"/>
      <c r="M374" s="774"/>
      <c r="N374" s="779"/>
      <c r="O374" s="209"/>
      <c r="P374" s="514"/>
      <c r="Q374" s="72"/>
      <c r="R374" s="72"/>
      <c r="S374" s="72"/>
      <c r="T374" s="72"/>
      <c r="U374" s="72"/>
      <c r="V374" s="72"/>
      <c r="W374" s="72"/>
      <c r="X374" s="72"/>
      <c r="Y374" s="72"/>
      <c r="Z374" s="72"/>
      <c r="AA374" s="72"/>
      <c r="AB374" s="72"/>
      <c r="AC374" s="72"/>
      <c r="AD374" s="72"/>
      <c r="AE374" s="443"/>
    </row>
    <row r="375" spans="1:31" ht="12.75" customHeight="1">
      <c r="A375" s="72"/>
      <c r="B375" s="773"/>
      <c r="C375" s="774"/>
      <c r="D375" s="775"/>
      <c r="E375" s="776"/>
      <c r="F375" s="775"/>
      <c r="G375" s="777"/>
      <c r="H375" s="777"/>
      <c r="I375" s="778"/>
      <c r="J375" s="778"/>
      <c r="K375" s="1980"/>
      <c r="L375" s="774"/>
      <c r="M375" s="774"/>
      <c r="N375" s="779"/>
      <c r="O375" s="209"/>
      <c r="P375" s="514"/>
      <c r="Q375" s="72"/>
      <c r="R375" s="72"/>
      <c r="S375" s="72"/>
      <c r="T375" s="72"/>
      <c r="U375" s="72"/>
      <c r="V375" s="72"/>
      <c r="W375" s="72"/>
      <c r="X375" s="72"/>
      <c r="Y375" s="72"/>
      <c r="Z375" s="72"/>
      <c r="AA375" s="72"/>
      <c r="AB375" s="72"/>
      <c r="AC375" s="72"/>
      <c r="AD375" s="72"/>
      <c r="AE375" s="443"/>
    </row>
    <row r="376" spans="1:31" ht="12.75" customHeight="1">
      <c r="A376" s="72"/>
      <c r="B376" s="780"/>
      <c r="C376" s="781"/>
      <c r="D376" s="782"/>
      <c r="E376" s="783"/>
      <c r="F376" s="782"/>
      <c r="G376" s="784"/>
      <c r="H376" s="784"/>
      <c r="I376" s="785"/>
      <c r="J376" s="785"/>
      <c r="K376" s="785"/>
      <c r="L376" s="781"/>
      <c r="M376" s="781"/>
      <c r="N376" s="734"/>
      <c r="O376" s="209"/>
      <c r="P376" s="514"/>
      <c r="Q376" s="72"/>
      <c r="R376" s="72"/>
      <c r="S376" s="72"/>
      <c r="T376" s="72"/>
      <c r="U376" s="72"/>
      <c r="V376" s="72"/>
      <c r="W376" s="72"/>
      <c r="X376" s="72"/>
      <c r="Y376" s="72"/>
      <c r="Z376" s="72"/>
      <c r="AA376" s="72"/>
      <c r="AB376" s="72"/>
      <c r="AC376" s="72"/>
      <c r="AD376" s="72"/>
      <c r="AE376" s="443"/>
    </row>
    <row r="377" spans="1:31" ht="12.75" customHeight="1">
      <c r="A377" s="72"/>
      <c r="B377" s="516"/>
      <c r="C377" s="330"/>
      <c r="D377" s="61"/>
      <c r="E377" s="62"/>
      <c r="F377" s="61"/>
      <c r="G377" s="517"/>
      <c r="H377" s="517"/>
      <c r="I377" s="518"/>
      <c r="J377" s="518"/>
      <c r="K377" s="1977"/>
      <c r="L377" s="330"/>
      <c r="M377" s="330"/>
      <c r="N377" s="370"/>
      <c r="O377" s="209"/>
      <c r="P377" s="514"/>
      <c r="Q377" s="72"/>
      <c r="R377" s="72"/>
      <c r="S377" s="72"/>
      <c r="T377" s="72"/>
      <c r="U377" s="72"/>
      <c r="V377" s="72"/>
      <c r="W377" s="72"/>
      <c r="X377" s="72"/>
      <c r="Y377" s="72"/>
      <c r="Z377" s="72"/>
      <c r="AA377" s="72"/>
      <c r="AB377" s="72"/>
      <c r="AC377" s="72"/>
      <c r="AD377" s="72"/>
      <c r="AE377" s="443"/>
    </row>
    <row r="378" spans="1:31" ht="12.75" customHeight="1">
      <c r="A378" s="72" t="s">
        <v>423</v>
      </c>
      <c r="B378" s="519" t="s">
        <v>859</v>
      </c>
      <c r="C378" s="520"/>
      <c r="D378" s="521"/>
      <c r="E378" s="522"/>
      <c r="F378" s="521"/>
      <c r="G378" s="523"/>
      <c r="H378" s="523"/>
      <c r="I378" s="524"/>
      <c r="J378" s="524"/>
      <c r="K378" s="1978"/>
      <c r="L378" s="520"/>
      <c r="M378" s="520"/>
      <c r="N378" s="525"/>
      <c r="O378" s="526" t="s">
        <v>860</v>
      </c>
      <c r="P378" s="514"/>
      <c r="Q378" s="72"/>
      <c r="R378" s="72"/>
      <c r="S378" s="72"/>
      <c r="T378" s="72"/>
      <c r="U378" s="72"/>
      <c r="V378" s="72"/>
      <c r="W378" s="72"/>
      <c r="X378" s="72"/>
      <c r="Y378" s="72"/>
      <c r="Z378" s="72"/>
      <c r="AA378" s="72"/>
      <c r="AB378" s="72"/>
      <c r="AC378" s="72"/>
      <c r="AD378" s="72"/>
      <c r="AE378" s="443"/>
    </row>
    <row r="379" spans="1:31" ht="12.75" customHeight="1">
      <c r="A379" s="72"/>
      <c r="B379" s="653"/>
      <c r="C379" s="654"/>
      <c r="D379" s="655"/>
      <c r="E379" s="656"/>
      <c r="F379" s="655"/>
      <c r="G379" s="657"/>
      <c r="H379" s="657"/>
      <c r="I379" s="658"/>
      <c r="J379" s="658"/>
      <c r="K379" s="1979"/>
      <c r="L379" s="654"/>
      <c r="M379" s="654"/>
      <c r="N379" s="659"/>
      <c r="O379" s="209"/>
      <c r="P379" s="514"/>
      <c r="Q379" s="72"/>
      <c r="R379" s="72"/>
      <c r="S379" s="72"/>
      <c r="T379" s="72"/>
      <c r="U379" s="72"/>
      <c r="V379" s="72"/>
      <c r="W379" s="72"/>
      <c r="X379" s="72"/>
      <c r="Y379" s="72"/>
      <c r="Z379" s="72"/>
      <c r="AA379" s="72"/>
      <c r="AB379" s="72"/>
      <c r="AC379" s="72"/>
      <c r="AD379" s="72"/>
      <c r="AE379" s="443"/>
    </row>
    <row r="380" spans="1:31" ht="12.75" customHeight="1">
      <c r="A380" s="72"/>
      <c r="B380" s="773"/>
      <c r="C380" s="774"/>
      <c r="D380" s="775"/>
      <c r="E380" s="776"/>
      <c r="F380" s="775"/>
      <c r="G380" s="777"/>
      <c r="H380" s="777"/>
      <c r="I380" s="778"/>
      <c r="J380" s="778"/>
      <c r="K380" s="1980"/>
      <c r="L380" s="774"/>
      <c r="M380" s="774"/>
      <c r="N380" s="779"/>
      <c r="O380" s="209"/>
      <c r="P380" s="514"/>
      <c r="Q380" s="72"/>
      <c r="R380" s="72"/>
      <c r="S380" s="72"/>
      <c r="T380" s="72"/>
      <c r="U380" s="72"/>
      <c r="V380" s="72"/>
      <c r="W380" s="72"/>
      <c r="X380" s="72"/>
      <c r="Y380" s="72"/>
      <c r="Z380" s="72"/>
      <c r="AA380" s="72"/>
      <c r="AB380" s="72"/>
      <c r="AC380" s="72"/>
      <c r="AD380" s="72"/>
      <c r="AE380" s="443"/>
    </row>
    <row r="381" spans="1:31" ht="12.75" customHeight="1">
      <c r="A381" s="72"/>
      <c r="B381" s="773"/>
      <c r="C381" s="774"/>
      <c r="D381" s="775"/>
      <c r="E381" s="776"/>
      <c r="F381" s="775"/>
      <c r="G381" s="777"/>
      <c r="H381" s="777"/>
      <c r="I381" s="778"/>
      <c r="J381" s="778"/>
      <c r="K381" s="1980"/>
      <c r="L381" s="774"/>
      <c r="M381" s="774"/>
      <c r="N381" s="779"/>
      <c r="O381" s="209"/>
      <c r="P381" s="514"/>
      <c r="Q381" s="72"/>
      <c r="R381" s="72"/>
      <c r="S381" s="72"/>
      <c r="T381" s="72"/>
      <c r="U381" s="72"/>
      <c r="V381" s="72"/>
      <c r="W381" s="72"/>
      <c r="X381" s="72"/>
      <c r="Y381" s="72"/>
      <c r="Z381" s="72"/>
      <c r="AA381" s="72"/>
      <c r="AB381" s="72"/>
      <c r="AC381" s="72"/>
      <c r="AD381" s="72"/>
      <c r="AE381" s="443"/>
    </row>
    <row r="382" spans="1:31" ht="12.75" customHeight="1">
      <c r="A382" s="72"/>
      <c r="B382" s="773"/>
      <c r="C382" s="774"/>
      <c r="D382" s="775"/>
      <c r="E382" s="776"/>
      <c r="F382" s="775"/>
      <c r="G382" s="777"/>
      <c r="H382" s="777"/>
      <c r="I382" s="778"/>
      <c r="J382" s="778"/>
      <c r="K382" s="1980"/>
      <c r="L382" s="774"/>
      <c r="M382" s="774"/>
      <c r="N382" s="779"/>
      <c r="O382" s="209"/>
      <c r="P382" s="514"/>
      <c r="Q382" s="72"/>
      <c r="R382" s="72"/>
      <c r="S382" s="72"/>
      <c r="T382" s="72"/>
      <c r="U382" s="72"/>
      <c r="V382" s="72"/>
      <c r="W382" s="72"/>
      <c r="X382" s="72"/>
      <c r="Y382" s="72"/>
      <c r="Z382" s="72"/>
      <c r="AA382" s="72"/>
      <c r="AB382" s="72"/>
      <c r="AC382" s="72"/>
      <c r="AD382" s="72"/>
      <c r="AE382" s="443"/>
    </row>
    <row r="383" spans="1:31" ht="12.75" customHeight="1">
      <c r="A383" s="72"/>
      <c r="B383" s="780"/>
      <c r="C383" s="781"/>
      <c r="D383" s="782"/>
      <c r="E383" s="783"/>
      <c r="F383" s="782"/>
      <c r="G383" s="784"/>
      <c r="H383" s="784"/>
      <c r="I383" s="785"/>
      <c r="J383" s="785"/>
      <c r="K383" s="785"/>
      <c r="L383" s="781"/>
      <c r="M383" s="781"/>
      <c r="N383" s="734"/>
      <c r="O383" s="209"/>
      <c r="P383" s="514"/>
      <c r="Q383" s="72"/>
      <c r="R383" s="72"/>
      <c r="S383" s="72"/>
      <c r="T383" s="72"/>
      <c r="U383" s="72"/>
      <c r="V383" s="72"/>
      <c r="W383" s="72"/>
      <c r="X383" s="72"/>
      <c r="Y383" s="72"/>
      <c r="Z383" s="72"/>
      <c r="AA383" s="72"/>
      <c r="AB383" s="72"/>
      <c r="AC383" s="72"/>
      <c r="AD383" s="72"/>
      <c r="AE383" s="443"/>
    </row>
    <row r="384" spans="1:31" ht="12.75" customHeight="1">
      <c r="A384" s="72"/>
      <c r="B384" s="516"/>
      <c r="C384" s="330"/>
      <c r="D384" s="61"/>
      <c r="E384" s="62"/>
      <c r="F384" s="61"/>
      <c r="G384" s="517"/>
      <c r="H384" s="517"/>
      <c r="I384" s="518"/>
      <c r="J384" s="518"/>
      <c r="K384" s="1977"/>
      <c r="L384" s="330"/>
      <c r="M384" s="330"/>
      <c r="N384" s="370"/>
      <c r="O384" s="209"/>
      <c r="P384" s="514"/>
      <c r="Q384" s="72"/>
      <c r="R384" s="72"/>
      <c r="S384" s="72"/>
      <c r="T384" s="72"/>
      <c r="U384" s="72"/>
      <c r="V384" s="72"/>
      <c r="W384" s="72"/>
      <c r="X384" s="72"/>
      <c r="Y384" s="72"/>
      <c r="Z384" s="72"/>
      <c r="AA384" s="72"/>
      <c r="AB384" s="72"/>
      <c r="AC384" s="72"/>
      <c r="AD384" s="72"/>
      <c r="AE384" s="443"/>
    </row>
    <row r="385" spans="1:31" ht="12.75" customHeight="1">
      <c r="A385" s="72" t="s">
        <v>435</v>
      </c>
      <c r="B385" s="519" t="s">
        <v>861</v>
      </c>
      <c r="C385" s="520"/>
      <c r="D385" s="521"/>
      <c r="E385" s="522"/>
      <c r="F385" s="521"/>
      <c r="G385" s="523"/>
      <c r="H385" s="523"/>
      <c r="I385" s="524"/>
      <c r="J385" s="524"/>
      <c r="K385" s="1978"/>
      <c r="L385" s="520"/>
      <c r="M385" s="520"/>
      <c r="N385" s="525"/>
      <c r="O385" s="526" t="s">
        <v>862</v>
      </c>
      <c r="P385" s="514"/>
      <c r="Q385" s="72"/>
      <c r="R385" s="72"/>
      <c r="S385" s="72"/>
      <c r="T385" s="72"/>
      <c r="U385" s="72"/>
      <c r="V385" s="72"/>
      <c r="W385" s="72"/>
      <c r="X385" s="72"/>
      <c r="Y385" s="72"/>
      <c r="Z385" s="72"/>
      <c r="AA385" s="72"/>
      <c r="AB385" s="72"/>
      <c r="AC385" s="72"/>
      <c r="AD385" s="72"/>
      <c r="AE385" s="443"/>
    </row>
    <row r="386" spans="1:31" ht="12.75" customHeight="1">
      <c r="A386" s="72"/>
      <c r="B386" s="653"/>
      <c r="C386" s="654"/>
      <c r="D386" s="655"/>
      <c r="E386" s="656"/>
      <c r="F386" s="655"/>
      <c r="G386" s="657"/>
      <c r="H386" s="657"/>
      <c r="I386" s="658"/>
      <c r="J386" s="658"/>
      <c r="K386" s="1979"/>
      <c r="L386" s="654"/>
      <c r="M386" s="654"/>
      <c r="N386" s="659"/>
      <c r="O386" s="209"/>
      <c r="P386" s="514"/>
      <c r="Q386" s="72"/>
      <c r="R386" s="72"/>
      <c r="S386" s="72"/>
      <c r="T386" s="72"/>
      <c r="U386" s="72"/>
      <c r="V386" s="72"/>
      <c r="W386" s="72"/>
      <c r="X386" s="72"/>
      <c r="Y386" s="72"/>
      <c r="Z386" s="72"/>
      <c r="AA386" s="72"/>
      <c r="AB386" s="72"/>
      <c r="AC386" s="72"/>
      <c r="AD386" s="72"/>
      <c r="AE386" s="443"/>
    </row>
    <row r="387" spans="1:31" ht="12.75" customHeight="1">
      <c r="A387" s="72"/>
      <c r="B387" s="773"/>
      <c r="C387" s="774"/>
      <c r="D387" s="775"/>
      <c r="E387" s="776"/>
      <c r="F387" s="775"/>
      <c r="G387" s="777"/>
      <c r="H387" s="777"/>
      <c r="I387" s="778"/>
      <c r="J387" s="778"/>
      <c r="K387" s="1980"/>
      <c r="L387" s="774"/>
      <c r="M387" s="774"/>
      <c r="N387" s="779"/>
      <c r="O387" s="209"/>
      <c r="P387" s="514"/>
      <c r="Q387" s="72"/>
      <c r="R387" s="72"/>
      <c r="S387" s="72"/>
      <c r="T387" s="72"/>
      <c r="U387" s="72"/>
      <c r="V387" s="72"/>
      <c r="W387" s="72"/>
      <c r="X387" s="72"/>
      <c r="Y387" s="72"/>
      <c r="Z387" s="72"/>
      <c r="AA387" s="72"/>
      <c r="AB387" s="72"/>
      <c r="AC387" s="72"/>
      <c r="AD387" s="72"/>
      <c r="AE387" s="443"/>
    </row>
    <row r="388" spans="1:31" ht="12.75" customHeight="1">
      <c r="A388" s="72"/>
      <c r="B388" s="773"/>
      <c r="C388" s="774"/>
      <c r="D388" s="775"/>
      <c r="E388" s="776"/>
      <c r="F388" s="775"/>
      <c r="G388" s="777"/>
      <c r="H388" s="777"/>
      <c r="I388" s="778"/>
      <c r="J388" s="778"/>
      <c r="K388" s="1980"/>
      <c r="L388" s="774"/>
      <c r="M388" s="774"/>
      <c r="N388" s="779"/>
      <c r="O388" s="209"/>
      <c r="P388" s="514"/>
      <c r="Q388" s="72"/>
      <c r="R388" s="72"/>
      <c r="S388" s="72"/>
      <c r="T388" s="72"/>
      <c r="U388" s="72"/>
      <c r="V388" s="72"/>
      <c r="W388" s="72"/>
      <c r="X388" s="72"/>
      <c r="Y388" s="72"/>
      <c r="Z388" s="72"/>
      <c r="AA388" s="72"/>
      <c r="AB388" s="72"/>
      <c r="AC388" s="72"/>
      <c r="AD388" s="72"/>
      <c r="AE388" s="443"/>
    </row>
    <row r="389" spans="1:31" ht="12.75" customHeight="1">
      <c r="A389" s="72"/>
      <c r="B389" s="773"/>
      <c r="C389" s="774"/>
      <c r="D389" s="775"/>
      <c r="E389" s="776"/>
      <c r="F389" s="775"/>
      <c r="G389" s="777"/>
      <c r="H389" s="777"/>
      <c r="I389" s="778"/>
      <c r="J389" s="778"/>
      <c r="K389" s="1980"/>
      <c r="L389" s="774"/>
      <c r="M389" s="774"/>
      <c r="N389" s="779"/>
      <c r="O389" s="209"/>
      <c r="P389" s="514"/>
      <c r="Q389" s="72"/>
      <c r="R389" s="72"/>
      <c r="S389" s="72"/>
      <c r="T389" s="72"/>
      <c r="U389" s="72"/>
      <c r="V389" s="72"/>
      <c r="W389" s="72"/>
      <c r="X389" s="72"/>
      <c r="Y389" s="72"/>
      <c r="Z389" s="72"/>
      <c r="AA389" s="72"/>
      <c r="AB389" s="72"/>
      <c r="AC389" s="72"/>
      <c r="AD389" s="72"/>
      <c r="AE389" s="443"/>
    </row>
    <row r="390" spans="1:31" ht="12.75" customHeight="1">
      <c r="A390" s="72"/>
      <c r="B390" s="780"/>
      <c r="C390" s="781"/>
      <c r="D390" s="782"/>
      <c r="E390" s="783"/>
      <c r="F390" s="782"/>
      <c r="G390" s="784"/>
      <c r="H390" s="784"/>
      <c r="I390" s="785"/>
      <c r="J390" s="785"/>
      <c r="K390" s="785"/>
      <c r="L390" s="781"/>
      <c r="M390" s="781"/>
      <c r="N390" s="734"/>
      <c r="O390" s="209"/>
      <c r="P390" s="514"/>
      <c r="Q390" s="72"/>
      <c r="R390" s="72"/>
      <c r="S390" s="72"/>
      <c r="T390" s="72"/>
      <c r="U390" s="72"/>
      <c r="V390" s="72"/>
      <c r="W390" s="72"/>
      <c r="X390" s="72"/>
      <c r="Y390" s="72"/>
      <c r="Z390" s="72"/>
      <c r="AA390" s="72"/>
      <c r="AB390" s="72"/>
      <c r="AC390" s="72"/>
      <c r="AD390" s="72"/>
      <c r="AE390" s="443"/>
    </row>
    <row r="391" spans="1:31" ht="12.75" customHeight="1">
      <c r="A391" s="72"/>
      <c r="B391" s="516"/>
      <c r="C391" s="330"/>
      <c r="D391" s="61"/>
      <c r="E391" s="62"/>
      <c r="F391" s="61"/>
      <c r="G391" s="517"/>
      <c r="H391" s="517"/>
      <c r="I391" s="518"/>
      <c r="J391" s="518"/>
      <c r="K391" s="1977"/>
      <c r="L391" s="330"/>
      <c r="M391" s="330"/>
      <c r="N391" s="370"/>
      <c r="O391" s="209"/>
      <c r="P391" s="514"/>
      <c r="Q391" s="72"/>
      <c r="R391" s="72"/>
      <c r="S391" s="72"/>
      <c r="T391" s="72"/>
      <c r="U391" s="72"/>
      <c r="V391" s="72"/>
      <c r="W391" s="72"/>
      <c r="X391" s="72"/>
      <c r="Y391" s="72"/>
      <c r="Z391" s="72"/>
      <c r="AA391" s="72"/>
      <c r="AB391" s="72"/>
      <c r="AC391" s="72"/>
      <c r="AD391" s="72"/>
      <c r="AE391" s="443"/>
    </row>
    <row r="392" spans="1:31" ht="12.75" customHeight="1">
      <c r="A392" s="72" t="s">
        <v>435</v>
      </c>
      <c r="B392" s="519" t="s">
        <v>863</v>
      </c>
      <c r="C392" s="520"/>
      <c r="D392" s="521"/>
      <c r="E392" s="522"/>
      <c r="F392" s="521"/>
      <c r="G392" s="523"/>
      <c r="H392" s="523"/>
      <c r="I392" s="524"/>
      <c r="J392" s="524"/>
      <c r="K392" s="1978"/>
      <c r="L392" s="520"/>
      <c r="M392" s="520"/>
      <c r="N392" s="525"/>
      <c r="O392" s="526" t="s">
        <v>864</v>
      </c>
      <c r="P392" s="514"/>
      <c r="Q392" s="72"/>
      <c r="R392" s="72"/>
      <c r="S392" s="72"/>
      <c r="T392" s="72"/>
      <c r="U392" s="72"/>
      <c r="V392" s="72"/>
      <c r="W392" s="72"/>
      <c r="X392" s="72"/>
      <c r="Y392" s="72"/>
      <c r="Z392" s="72"/>
      <c r="AA392" s="72"/>
      <c r="AB392" s="72"/>
      <c r="AC392" s="72"/>
      <c r="AD392" s="72"/>
      <c r="AE392" s="443"/>
    </row>
    <row r="393" spans="1:31" ht="12.75" customHeight="1">
      <c r="A393" s="72"/>
      <c r="B393" s="653"/>
      <c r="C393" s="654"/>
      <c r="D393" s="655"/>
      <c r="E393" s="656"/>
      <c r="F393" s="655"/>
      <c r="G393" s="657"/>
      <c r="H393" s="657"/>
      <c r="I393" s="658"/>
      <c r="J393" s="658"/>
      <c r="K393" s="1979"/>
      <c r="L393" s="654"/>
      <c r="M393" s="654"/>
      <c r="N393" s="659"/>
      <c r="O393" s="209"/>
      <c r="P393" s="514"/>
      <c r="Q393" s="72"/>
      <c r="R393" s="72"/>
      <c r="S393" s="72"/>
      <c r="T393" s="72"/>
      <c r="U393" s="72"/>
      <c r="V393" s="72"/>
      <c r="W393" s="72"/>
      <c r="X393" s="72"/>
      <c r="Y393" s="72"/>
      <c r="Z393" s="72"/>
      <c r="AA393" s="72"/>
      <c r="AB393" s="72"/>
      <c r="AC393" s="72"/>
      <c r="AD393" s="72"/>
      <c r="AE393" s="443"/>
    </row>
    <row r="394" spans="1:31" ht="12.75" customHeight="1">
      <c r="A394" s="72"/>
      <c r="B394" s="773"/>
      <c r="C394" s="774"/>
      <c r="D394" s="775"/>
      <c r="E394" s="776"/>
      <c r="F394" s="775"/>
      <c r="G394" s="777"/>
      <c r="H394" s="777"/>
      <c r="I394" s="778"/>
      <c r="J394" s="778"/>
      <c r="K394" s="1980"/>
      <c r="L394" s="774"/>
      <c r="M394" s="774"/>
      <c r="N394" s="779"/>
      <c r="O394" s="209"/>
      <c r="P394" s="514"/>
      <c r="Q394" s="72"/>
      <c r="R394" s="72"/>
      <c r="S394" s="72"/>
      <c r="T394" s="72"/>
      <c r="U394" s="72"/>
      <c r="V394" s="72"/>
      <c r="W394" s="72"/>
      <c r="X394" s="72"/>
      <c r="Y394" s="72"/>
      <c r="Z394" s="72"/>
      <c r="AA394" s="72"/>
      <c r="AB394" s="72"/>
      <c r="AC394" s="72"/>
      <c r="AD394" s="72"/>
      <c r="AE394" s="443"/>
    </row>
    <row r="395" spans="1:31" ht="12.75" customHeight="1">
      <c r="A395" s="72"/>
      <c r="B395" s="773"/>
      <c r="C395" s="774"/>
      <c r="D395" s="775"/>
      <c r="E395" s="776"/>
      <c r="F395" s="775"/>
      <c r="G395" s="777"/>
      <c r="H395" s="777"/>
      <c r="I395" s="778"/>
      <c r="J395" s="778"/>
      <c r="K395" s="1980"/>
      <c r="L395" s="774"/>
      <c r="M395" s="774"/>
      <c r="N395" s="779"/>
      <c r="O395" s="209"/>
      <c r="P395" s="514"/>
      <c r="Q395" s="72"/>
      <c r="R395" s="72"/>
      <c r="S395" s="72"/>
      <c r="T395" s="72"/>
      <c r="U395" s="72"/>
      <c r="V395" s="72"/>
      <c r="W395" s="72"/>
      <c r="X395" s="72"/>
      <c r="Y395" s="72"/>
      <c r="Z395" s="72"/>
      <c r="AA395" s="72"/>
      <c r="AB395" s="72"/>
      <c r="AC395" s="72"/>
      <c r="AD395" s="72"/>
      <c r="AE395" s="443"/>
    </row>
    <row r="396" spans="1:31" ht="12.75" customHeight="1">
      <c r="A396" s="72"/>
      <c r="B396" s="773"/>
      <c r="C396" s="774"/>
      <c r="D396" s="775"/>
      <c r="E396" s="776"/>
      <c r="F396" s="775"/>
      <c r="G396" s="777"/>
      <c r="H396" s="777"/>
      <c r="I396" s="778"/>
      <c r="J396" s="778"/>
      <c r="K396" s="1980"/>
      <c r="L396" s="774"/>
      <c r="M396" s="774"/>
      <c r="N396" s="779"/>
      <c r="O396" s="209"/>
      <c r="P396" s="514"/>
      <c r="Q396" s="72"/>
      <c r="R396" s="72"/>
      <c r="S396" s="72"/>
      <c r="T396" s="72"/>
      <c r="U396" s="72"/>
      <c r="V396" s="72"/>
      <c r="W396" s="72"/>
      <c r="X396" s="72"/>
      <c r="Y396" s="72"/>
      <c r="Z396" s="72"/>
      <c r="AA396" s="72"/>
      <c r="AB396" s="72"/>
      <c r="AC396" s="72"/>
      <c r="AD396" s="72"/>
      <c r="AE396" s="443"/>
    </row>
    <row r="397" spans="1:31" ht="12.75" customHeight="1">
      <c r="A397" s="72"/>
      <c r="B397" s="780"/>
      <c r="C397" s="781"/>
      <c r="D397" s="782"/>
      <c r="E397" s="783"/>
      <c r="F397" s="782"/>
      <c r="G397" s="784"/>
      <c r="H397" s="784"/>
      <c r="I397" s="785"/>
      <c r="J397" s="785"/>
      <c r="K397" s="785"/>
      <c r="L397" s="781"/>
      <c r="M397" s="781"/>
      <c r="N397" s="734"/>
      <c r="O397" s="209"/>
      <c r="P397" s="514"/>
      <c r="Q397" s="72"/>
      <c r="R397" s="72"/>
      <c r="S397" s="72"/>
      <c r="T397" s="72"/>
      <c r="U397" s="72"/>
      <c r="V397" s="72"/>
      <c r="W397" s="72"/>
      <c r="X397" s="72"/>
      <c r="Y397" s="72"/>
      <c r="Z397" s="72"/>
      <c r="AA397" s="72"/>
      <c r="AB397" s="72"/>
      <c r="AC397" s="72"/>
      <c r="AD397" s="72"/>
      <c r="AE397" s="443"/>
    </row>
    <row r="398" spans="1:31" ht="12.75" customHeight="1">
      <c r="A398" s="72"/>
      <c r="B398" s="515"/>
      <c r="C398" s="68"/>
      <c r="D398" s="91"/>
      <c r="E398" s="63"/>
      <c r="F398" s="91"/>
      <c r="G398" s="318"/>
      <c r="H398" s="318"/>
      <c r="I398" s="319"/>
      <c r="J398" s="319"/>
      <c r="K398" s="1977"/>
      <c r="L398" s="68"/>
      <c r="M398" s="68"/>
      <c r="N398" s="320"/>
      <c r="O398" s="209"/>
      <c r="P398" s="72"/>
      <c r="Q398" s="72"/>
      <c r="R398" s="72"/>
      <c r="S398" s="72"/>
      <c r="T398" s="72"/>
      <c r="U398" s="72"/>
      <c r="V398" s="72"/>
      <c r="W398" s="72"/>
      <c r="X398" s="72"/>
      <c r="Y398" s="72"/>
      <c r="Z398" s="72"/>
      <c r="AA398" s="72"/>
      <c r="AB398" s="72"/>
      <c r="AC398" s="72"/>
      <c r="AD398" s="72"/>
      <c r="AE398" s="443"/>
    </row>
    <row r="399" spans="1:31" ht="12.75" customHeight="1">
      <c r="A399" s="72"/>
      <c r="B399" s="73" t="s">
        <v>321</v>
      </c>
      <c r="C399" s="74"/>
      <c r="D399" s="75"/>
      <c r="E399" s="76"/>
      <c r="F399" s="75"/>
      <c r="G399" s="77"/>
      <c r="H399" s="77"/>
      <c r="I399" s="78"/>
      <c r="J399" s="78"/>
      <c r="K399" s="1981"/>
      <c r="L399" s="74"/>
      <c r="M399" s="74"/>
      <c r="N399" s="79"/>
      <c r="O399" s="209"/>
      <c r="P399" s="12"/>
      <c r="Q399" s="12"/>
      <c r="R399" s="12"/>
      <c r="S399" s="12"/>
      <c r="T399" s="12"/>
      <c r="U399" s="12"/>
      <c r="V399" s="12"/>
      <c r="W399" s="12"/>
      <c r="X399" s="12"/>
      <c r="Y399" s="12"/>
      <c r="Z399" s="12"/>
      <c r="AA399" s="12"/>
      <c r="AB399" s="12"/>
      <c r="AC399" s="12"/>
      <c r="AD399" s="12"/>
    </row>
    <row r="400" spans="1:31" ht="12.75" customHeight="1">
      <c r="A400" s="14"/>
      <c r="B400" s="641"/>
      <c r="C400" s="634"/>
      <c r="D400" s="636"/>
      <c r="E400" s="637"/>
      <c r="F400" s="636"/>
      <c r="G400" s="638"/>
      <c r="H400" s="638"/>
      <c r="I400" s="639"/>
      <c r="J400" s="639"/>
      <c r="K400" s="1980"/>
      <c r="L400" s="634"/>
      <c r="M400" s="634"/>
      <c r="N400" s="640"/>
      <c r="O400" s="161"/>
      <c r="P400" s="282"/>
      <c r="Q400" s="14"/>
      <c r="R400" s="14"/>
      <c r="S400" s="14"/>
      <c r="T400" s="14"/>
      <c r="U400" s="14"/>
      <c r="V400" s="14"/>
      <c r="W400" s="14"/>
      <c r="X400" s="14"/>
      <c r="Y400" s="14"/>
      <c r="Z400" s="14"/>
      <c r="AA400" s="14"/>
      <c r="AB400" s="14"/>
      <c r="AC400" s="14"/>
      <c r="AD400" s="14"/>
    </row>
    <row r="401" spans="1:30" ht="12.75" customHeight="1">
      <c r="A401" s="14"/>
      <c r="B401" s="641"/>
      <c r="C401" s="634"/>
      <c r="D401" s="636"/>
      <c r="E401" s="637"/>
      <c r="F401" s="636"/>
      <c r="G401" s="638"/>
      <c r="H401" s="638"/>
      <c r="I401" s="639"/>
      <c r="J401" s="639"/>
      <c r="K401" s="1980"/>
      <c r="L401" s="634"/>
      <c r="M401" s="634"/>
      <c r="N401" s="640"/>
      <c r="O401" s="161"/>
      <c r="P401" s="282"/>
      <c r="Q401" s="14"/>
      <c r="R401" s="14"/>
      <c r="S401" s="14"/>
      <c r="T401" s="14"/>
      <c r="U401" s="14"/>
      <c r="V401" s="14"/>
      <c r="W401" s="14"/>
      <c r="X401" s="14"/>
      <c r="Y401" s="14"/>
      <c r="Z401" s="14"/>
      <c r="AA401" s="14"/>
      <c r="AB401" s="14"/>
      <c r="AC401" s="14"/>
      <c r="AD401" s="14"/>
    </row>
    <row r="402" spans="1:30" ht="12.75" customHeight="1">
      <c r="A402" s="14"/>
      <c r="B402" s="641"/>
      <c r="C402" s="634"/>
      <c r="D402" s="636"/>
      <c r="E402" s="637"/>
      <c r="F402" s="636"/>
      <c r="G402" s="638"/>
      <c r="H402" s="638"/>
      <c r="I402" s="639"/>
      <c r="J402" s="639"/>
      <c r="K402" s="1980"/>
      <c r="L402" s="634"/>
      <c r="M402" s="634"/>
      <c r="N402" s="640"/>
      <c r="O402" s="161"/>
      <c r="P402" s="282"/>
      <c r="Q402" s="14"/>
      <c r="R402" s="14"/>
      <c r="S402" s="14"/>
      <c r="T402" s="14"/>
      <c r="U402" s="14"/>
      <c r="V402" s="14"/>
      <c r="W402" s="14"/>
      <c r="X402" s="14"/>
      <c r="Y402" s="14"/>
      <c r="Z402" s="14"/>
      <c r="AA402" s="14"/>
      <c r="AB402" s="14"/>
      <c r="AC402" s="14"/>
      <c r="AD402" s="14"/>
    </row>
    <row r="403" spans="1:30" ht="12.75" customHeight="1">
      <c r="A403" s="14"/>
      <c r="B403" s="641"/>
      <c r="C403" s="634"/>
      <c r="D403" s="636"/>
      <c r="E403" s="637"/>
      <c r="F403" s="636"/>
      <c r="G403" s="638"/>
      <c r="H403" s="638"/>
      <c r="I403" s="639"/>
      <c r="J403" s="639"/>
      <c r="K403" s="1980"/>
      <c r="L403" s="634"/>
      <c r="M403" s="634"/>
      <c r="N403" s="640"/>
      <c r="O403" s="161"/>
      <c r="P403" s="282"/>
      <c r="Q403" s="14"/>
      <c r="R403" s="14"/>
      <c r="S403" s="14"/>
      <c r="T403" s="14"/>
      <c r="U403" s="14"/>
      <c r="V403" s="14"/>
      <c r="W403" s="14"/>
      <c r="X403" s="14"/>
      <c r="Y403" s="14"/>
      <c r="Z403" s="14"/>
      <c r="AA403" s="14"/>
      <c r="AB403" s="14"/>
      <c r="AC403" s="14"/>
      <c r="AD403" s="14"/>
    </row>
    <row r="404" spans="1:30" ht="12.75" customHeight="1">
      <c r="A404" s="14"/>
      <c r="B404" s="641"/>
      <c r="C404" s="634"/>
      <c r="D404" s="636"/>
      <c r="E404" s="637"/>
      <c r="F404" s="636"/>
      <c r="G404" s="638"/>
      <c r="H404" s="638"/>
      <c r="I404" s="639"/>
      <c r="J404" s="639"/>
      <c r="K404" s="1980"/>
      <c r="L404" s="634"/>
      <c r="M404" s="634"/>
      <c r="N404" s="640"/>
      <c r="O404" s="161"/>
      <c r="P404" s="282"/>
      <c r="Q404" s="14"/>
      <c r="R404" s="14"/>
      <c r="S404" s="14"/>
      <c r="T404" s="14"/>
      <c r="U404" s="14"/>
      <c r="V404" s="14"/>
      <c r="W404" s="14"/>
      <c r="X404" s="14"/>
      <c r="Y404" s="14"/>
      <c r="Z404" s="14"/>
      <c r="AA404" s="14"/>
      <c r="AB404" s="14"/>
      <c r="AC404" s="14"/>
      <c r="AD404" s="14"/>
    </row>
    <row r="405" spans="1:30" ht="12.75" customHeight="1">
      <c r="A405" s="14"/>
      <c r="B405" s="641"/>
      <c r="C405" s="634"/>
      <c r="D405" s="636"/>
      <c r="E405" s="637"/>
      <c r="F405" s="636"/>
      <c r="G405" s="638"/>
      <c r="H405" s="638"/>
      <c r="I405" s="639"/>
      <c r="J405" s="639"/>
      <c r="K405" s="1980"/>
      <c r="L405" s="634"/>
      <c r="M405" s="634"/>
      <c r="N405" s="640"/>
      <c r="O405" s="161"/>
      <c r="P405" s="282"/>
      <c r="Q405" s="14"/>
      <c r="R405" s="14"/>
      <c r="S405" s="14"/>
      <c r="T405" s="14"/>
      <c r="U405" s="14"/>
      <c r="V405" s="14"/>
      <c r="W405" s="14"/>
      <c r="X405" s="14"/>
      <c r="Y405" s="14"/>
      <c r="Z405" s="14"/>
      <c r="AA405" s="14"/>
      <c r="AB405" s="14"/>
      <c r="AC405" s="14"/>
      <c r="AD405" s="14"/>
    </row>
    <row r="406" spans="1:30" ht="12.75" customHeight="1">
      <c r="A406" s="14"/>
      <c r="B406" s="641"/>
      <c r="C406" s="634"/>
      <c r="D406" s="636"/>
      <c r="E406" s="637"/>
      <c r="F406" s="636"/>
      <c r="G406" s="638"/>
      <c r="H406" s="638"/>
      <c r="I406" s="639"/>
      <c r="J406" s="639"/>
      <c r="K406" s="1980"/>
      <c r="L406" s="634"/>
      <c r="M406" s="634"/>
      <c r="N406" s="640"/>
      <c r="O406" s="161"/>
      <c r="P406" s="282"/>
      <c r="Q406" s="14"/>
      <c r="R406" s="14"/>
      <c r="S406" s="14"/>
      <c r="T406" s="14"/>
      <c r="U406" s="14"/>
      <c r="V406" s="14"/>
      <c r="W406" s="14"/>
      <c r="X406" s="14"/>
      <c r="Y406" s="14"/>
      <c r="Z406" s="14"/>
      <c r="AA406" s="14"/>
      <c r="AB406" s="14"/>
      <c r="AC406" s="14"/>
      <c r="AD406" s="14"/>
    </row>
    <row r="407" spans="1:30" ht="12.75" customHeight="1">
      <c r="A407" s="14"/>
      <c r="B407" s="641"/>
      <c r="C407" s="634"/>
      <c r="D407" s="636"/>
      <c r="E407" s="637"/>
      <c r="F407" s="636"/>
      <c r="G407" s="638"/>
      <c r="H407" s="638"/>
      <c r="I407" s="639"/>
      <c r="J407" s="639"/>
      <c r="K407" s="1980"/>
      <c r="L407" s="634"/>
      <c r="M407" s="634"/>
      <c r="N407" s="640"/>
      <c r="O407" s="161"/>
      <c r="P407" s="282"/>
      <c r="Q407" s="14"/>
      <c r="R407" s="14"/>
      <c r="S407" s="14"/>
      <c r="T407" s="14"/>
      <c r="U407" s="14"/>
      <c r="V407" s="14"/>
      <c r="W407" s="14"/>
      <c r="X407" s="14"/>
      <c r="Y407" s="14"/>
      <c r="Z407" s="14"/>
      <c r="AA407" s="14"/>
      <c r="AB407" s="14"/>
      <c r="AC407" s="14"/>
      <c r="AD407" s="14"/>
    </row>
    <row r="408" spans="1:30" ht="12.75" customHeight="1">
      <c r="A408" s="14"/>
      <c r="B408" s="641"/>
      <c r="C408" s="634"/>
      <c r="D408" s="636"/>
      <c r="E408" s="637"/>
      <c r="F408" s="636"/>
      <c r="G408" s="638"/>
      <c r="H408" s="638"/>
      <c r="I408" s="639"/>
      <c r="J408" s="639"/>
      <c r="K408" s="1980"/>
      <c r="L408" s="634"/>
      <c r="M408" s="634"/>
      <c r="N408" s="640"/>
      <c r="O408" s="161"/>
      <c r="P408" s="282"/>
      <c r="Q408" s="14"/>
      <c r="R408" s="14"/>
      <c r="S408" s="14"/>
      <c r="T408" s="14"/>
      <c r="U408" s="14"/>
      <c r="V408" s="14"/>
      <c r="W408" s="14"/>
      <c r="X408" s="14"/>
      <c r="Y408" s="14"/>
      <c r="Z408" s="14"/>
      <c r="AA408" s="14"/>
      <c r="AB408" s="14"/>
      <c r="AC408" s="14"/>
      <c r="AD408" s="14"/>
    </row>
    <row r="409" spans="1:30" ht="12.75" customHeight="1">
      <c r="A409" s="14"/>
      <c r="B409" s="642"/>
      <c r="C409" s="643"/>
      <c r="D409" s="644"/>
      <c r="E409" s="645"/>
      <c r="F409" s="644"/>
      <c r="G409" s="646"/>
      <c r="H409" s="646"/>
      <c r="I409" s="647"/>
      <c r="J409" s="647"/>
      <c r="K409" s="785"/>
      <c r="L409" s="643"/>
      <c r="M409" s="643"/>
      <c r="N409" s="648"/>
      <c r="O409" s="162"/>
      <c r="P409" s="527"/>
      <c r="Q409" s="14"/>
      <c r="R409" s="14"/>
      <c r="S409" s="14"/>
      <c r="T409" s="14"/>
      <c r="U409" s="14"/>
      <c r="V409" s="14"/>
      <c r="W409" s="14"/>
      <c r="X409" s="14"/>
      <c r="Y409" s="14"/>
      <c r="Z409" s="14"/>
      <c r="AA409" s="14"/>
      <c r="AB409" s="14"/>
      <c r="AC409" s="14"/>
      <c r="AD409" s="14"/>
    </row>
    <row r="410" spans="1:30" ht="12" customHeight="1">
      <c r="A410" s="32"/>
      <c r="B410" s="1424" t="s">
        <v>2002</v>
      </c>
      <c r="C410" s="32"/>
      <c r="D410" s="32"/>
      <c r="E410" s="32"/>
      <c r="F410" s="32"/>
      <c r="G410" s="32"/>
      <c r="H410" s="32"/>
      <c r="I410" s="32"/>
      <c r="J410" s="32"/>
      <c r="K410" s="452"/>
      <c r="L410" s="32"/>
      <c r="M410" s="32"/>
      <c r="N410" s="32"/>
      <c r="O410" s="117"/>
      <c r="P410" s="32"/>
      <c r="Q410" s="32"/>
      <c r="R410" s="32"/>
      <c r="S410" s="32"/>
      <c r="T410" s="32"/>
      <c r="U410" s="32"/>
      <c r="V410" s="32"/>
      <c r="W410" s="32"/>
      <c r="X410" s="32"/>
      <c r="Y410" s="32"/>
      <c r="Z410" s="32"/>
      <c r="AA410" s="32"/>
      <c r="AB410" s="32"/>
      <c r="AC410" s="32"/>
      <c r="AD410" s="32"/>
    </row>
    <row r="411" spans="1:30" ht="12" customHeight="1">
      <c r="A411" s="452"/>
      <c r="B411" s="1423"/>
      <c r="C411" s="452"/>
      <c r="D411" s="452"/>
      <c r="E411" s="452"/>
      <c r="F411" s="452"/>
      <c r="G411" s="452"/>
      <c r="H411" s="452"/>
      <c r="I411" s="452"/>
      <c r="J411" s="452"/>
      <c r="K411" s="452"/>
      <c r="L411" s="452"/>
      <c r="M411" s="452"/>
      <c r="N411" s="452"/>
      <c r="O411" s="623"/>
      <c r="P411" s="452"/>
      <c r="Q411" s="452"/>
      <c r="R411" s="452"/>
      <c r="S411" s="452"/>
      <c r="T411" s="452"/>
      <c r="U411" s="452"/>
      <c r="V411" s="452"/>
      <c r="W411" s="452"/>
      <c r="X411" s="452"/>
      <c r="Y411" s="452"/>
      <c r="Z411" s="452"/>
      <c r="AA411" s="452"/>
      <c r="AB411" s="452"/>
      <c r="AC411" s="452"/>
      <c r="AD411" s="452"/>
    </row>
    <row r="412" spans="1:30" ht="12" customHeight="1">
      <c r="A412" s="7" t="s">
        <v>42</v>
      </c>
      <c r="B412" s="8" t="s">
        <v>43</v>
      </c>
      <c r="C412" s="41"/>
      <c r="D412" s="32"/>
      <c r="E412" s="32"/>
      <c r="F412" s="32"/>
      <c r="G412" s="32"/>
      <c r="H412" s="32"/>
      <c r="I412" s="32"/>
      <c r="J412" s="32"/>
      <c r="K412" s="452"/>
      <c r="L412" s="32"/>
      <c r="M412" s="32"/>
      <c r="N412" s="32"/>
      <c r="O412" s="101"/>
      <c r="P412" s="89"/>
      <c r="Q412" s="89" t="s">
        <v>865</v>
      </c>
      <c r="R412" s="32"/>
      <c r="S412" s="32"/>
      <c r="T412" s="32"/>
      <c r="U412" s="32"/>
      <c r="V412" s="32"/>
      <c r="W412" s="32"/>
      <c r="X412" s="32"/>
      <c r="Y412" s="32"/>
      <c r="Z412" s="32"/>
      <c r="AA412" s="32"/>
      <c r="AB412" s="32"/>
      <c r="AC412" s="32"/>
      <c r="AD412" s="32"/>
    </row>
    <row r="413" spans="1:30">
      <c r="A413" s="8"/>
      <c r="B413" s="528"/>
      <c r="C413" s="528"/>
      <c r="D413" s="528"/>
      <c r="E413" s="528"/>
      <c r="F413" s="528"/>
      <c r="G413" s="528"/>
      <c r="H413" s="528"/>
      <c r="I413" s="528"/>
      <c r="J413" s="528"/>
      <c r="K413" s="1982"/>
      <c r="L413" s="528"/>
      <c r="M413" s="528"/>
      <c r="N413" s="528"/>
      <c r="O413" s="101"/>
      <c r="P413" s="89"/>
      <c r="Q413" s="89"/>
      <c r="R413" s="32"/>
      <c r="S413" s="32"/>
      <c r="T413" s="32"/>
      <c r="U413" s="32"/>
      <c r="V413" s="32"/>
      <c r="W413" s="32"/>
      <c r="X413" s="32"/>
      <c r="Y413" s="32"/>
      <c r="Z413" s="32"/>
      <c r="AA413" s="32"/>
      <c r="AB413" s="32"/>
      <c r="AC413" s="32"/>
      <c r="AD413" s="32"/>
    </row>
    <row r="414" spans="1:30" ht="24" customHeight="1">
      <c r="A414" s="8"/>
      <c r="B414" s="2511" t="s">
        <v>866</v>
      </c>
      <c r="C414" s="2383"/>
      <c r="D414" s="2383"/>
      <c r="E414" s="2383"/>
      <c r="F414" s="2383"/>
      <c r="G414" s="2383"/>
      <c r="H414" s="2383"/>
      <c r="I414" s="2383"/>
      <c r="J414" s="2383"/>
      <c r="K414" s="2384"/>
      <c r="L414" s="2383"/>
      <c r="M414" s="2383"/>
      <c r="N414" s="2402"/>
      <c r="O414" s="101"/>
      <c r="P414" s="89"/>
      <c r="Q414" s="89"/>
      <c r="R414" s="32"/>
      <c r="S414" s="32"/>
      <c r="T414" s="32"/>
      <c r="U414" s="32"/>
      <c r="V414" s="32"/>
      <c r="W414" s="32"/>
      <c r="X414" s="32"/>
      <c r="Y414" s="32"/>
      <c r="Z414" s="32"/>
      <c r="AA414" s="32"/>
      <c r="AB414" s="32"/>
      <c r="AC414" s="32"/>
      <c r="AD414" s="32"/>
    </row>
    <row r="415" spans="1:30" ht="12" customHeight="1">
      <c r="A415" s="8"/>
      <c r="B415" s="529"/>
      <c r="C415" s="90"/>
      <c r="D415" s="58"/>
      <c r="E415" s="58"/>
      <c r="F415" s="58"/>
      <c r="G415" s="58"/>
      <c r="H415" s="58"/>
      <c r="I415" s="58"/>
      <c r="J415" s="58"/>
      <c r="K415" s="452"/>
      <c r="L415" s="58"/>
      <c r="M415" s="58"/>
      <c r="N415" s="58"/>
      <c r="O415" s="101"/>
      <c r="P415" s="89"/>
      <c r="Q415" s="89"/>
      <c r="R415" s="32"/>
      <c r="S415" s="32"/>
      <c r="T415" s="32"/>
      <c r="U415" s="32"/>
      <c r="V415" s="32"/>
      <c r="W415" s="32"/>
      <c r="X415" s="32"/>
      <c r="Y415" s="32"/>
      <c r="Z415" s="32"/>
      <c r="AA415" s="32"/>
      <c r="AB415" s="32"/>
      <c r="AC415" s="32"/>
      <c r="AD415" s="32"/>
    </row>
    <row r="416" spans="1:30" ht="12" customHeight="1">
      <c r="A416" s="460"/>
      <c r="B416" s="268" t="s">
        <v>867</v>
      </c>
      <c r="C416" s="75"/>
      <c r="D416" s="171"/>
      <c r="E416" s="171"/>
      <c r="F416" s="171"/>
      <c r="G416" s="171"/>
      <c r="H416" s="171"/>
      <c r="I416" s="171"/>
      <c r="J416" s="171"/>
      <c r="K416" s="1646"/>
      <c r="L416" s="171"/>
      <c r="M416" s="334"/>
      <c r="N416" s="425"/>
      <c r="O416" s="526" t="s">
        <v>868</v>
      </c>
      <c r="P416" s="89"/>
      <c r="Q416" s="89"/>
      <c r="R416" s="32"/>
      <c r="S416" s="32"/>
      <c r="T416" s="32"/>
      <c r="U416" s="32"/>
      <c r="V416" s="32"/>
      <c r="W416" s="32"/>
      <c r="X416" s="32"/>
      <c r="Y416" s="32"/>
      <c r="Z416" s="32"/>
      <c r="AA416" s="32"/>
      <c r="AB416" s="32"/>
      <c r="AC416" s="32"/>
      <c r="AD416" s="32"/>
    </row>
    <row r="417" spans="1:30" ht="12" customHeight="1">
      <c r="A417" s="460"/>
      <c r="B417" s="786"/>
      <c r="C417" s="636"/>
      <c r="D417" s="650"/>
      <c r="E417" s="650"/>
      <c r="F417" s="650"/>
      <c r="G417" s="650"/>
      <c r="H417" s="650"/>
      <c r="I417" s="650"/>
      <c r="J417" s="650"/>
      <c r="K417" s="813"/>
      <c r="L417" s="650"/>
      <c r="M417" s="699"/>
      <c r="N417" s="720"/>
      <c r="O417" s="101"/>
      <c r="P417" s="89"/>
      <c r="Q417" s="89"/>
      <c r="R417" s="32"/>
      <c r="S417" s="32"/>
      <c r="T417" s="32"/>
      <c r="U417" s="32"/>
      <c r="V417" s="32"/>
      <c r="W417" s="32"/>
      <c r="X417" s="32"/>
      <c r="Y417" s="32"/>
      <c r="Z417" s="32"/>
      <c r="AA417" s="32"/>
      <c r="AB417" s="32"/>
      <c r="AC417" s="32"/>
      <c r="AD417" s="32"/>
    </row>
    <row r="418" spans="1:30" ht="12" customHeight="1">
      <c r="A418" s="460"/>
      <c r="B418" s="786"/>
      <c r="C418" s="636"/>
      <c r="D418" s="650"/>
      <c r="E418" s="650"/>
      <c r="F418" s="650"/>
      <c r="G418" s="650"/>
      <c r="H418" s="650"/>
      <c r="I418" s="650"/>
      <c r="J418" s="650"/>
      <c r="K418" s="813"/>
      <c r="L418" s="650"/>
      <c r="M418" s="699"/>
      <c r="N418" s="720"/>
      <c r="O418" s="101"/>
      <c r="P418" s="89"/>
      <c r="Q418" s="89"/>
      <c r="R418" s="32"/>
      <c r="S418" s="32"/>
      <c r="T418" s="32"/>
      <c r="U418" s="32"/>
      <c r="V418" s="32"/>
      <c r="W418" s="32"/>
      <c r="X418" s="32"/>
      <c r="Y418" s="32"/>
      <c r="Z418" s="32"/>
      <c r="AA418" s="32"/>
      <c r="AB418" s="32"/>
      <c r="AC418" s="32"/>
      <c r="AD418" s="32"/>
    </row>
    <row r="419" spans="1:30" ht="12" customHeight="1">
      <c r="A419" s="460"/>
      <c r="B419" s="787"/>
      <c r="C419" s="644"/>
      <c r="D419" s="664"/>
      <c r="E419" s="664"/>
      <c r="F419" s="664"/>
      <c r="G419" s="664"/>
      <c r="H419" s="664"/>
      <c r="I419" s="664"/>
      <c r="J419" s="664"/>
      <c r="K419" s="733"/>
      <c r="L419" s="664"/>
      <c r="M419" s="703"/>
      <c r="N419" s="719"/>
      <c r="O419" s="101"/>
      <c r="P419" s="89"/>
      <c r="Q419" s="89"/>
      <c r="R419" s="32"/>
      <c r="S419" s="32"/>
      <c r="T419" s="32"/>
      <c r="U419" s="32"/>
      <c r="V419" s="32"/>
      <c r="W419" s="32"/>
      <c r="X419" s="32"/>
      <c r="Y419" s="32"/>
      <c r="Z419" s="32"/>
      <c r="AA419" s="32"/>
      <c r="AB419" s="32"/>
      <c r="AC419" s="32"/>
      <c r="AD419" s="32"/>
    </row>
    <row r="420" spans="1:30" ht="12" customHeight="1">
      <c r="A420" s="8"/>
      <c r="B420" s="530"/>
      <c r="C420" s="91"/>
      <c r="D420" s="71"/>
      <c r="E420" s="71"/>
      <c r="F420" s="71"/>
      <c r="G420" s="71"/>
      <c r="H420" s="71"/>
      <c r="I420" s="71"/>
      <c r="J420" s="71"/>
      <c r="K420" s="452"/>
      <c r="L420" s="71"/>
      <c r="M420" s="531"/>
      <c r="N420" s="531"/>
      <c r="O420" s="101"/>
      <c r="P420" s="89"/>
      <c r="Q420" s="89"/>
      <c r="R420" s="32"/>
      <c r="S420" s="32"/>
      <c r="T420" s="32"/>
      <c r="U420" s="32"/>
      <c r="V420" s="32"/>
      <c r="W420" s="32"/>
      <c r="X420" s="32"/>
      <c r="Y420" s="32"/>
      <c r="Z420" s="32"/>
      <c r="AA420" s="32"/>
      <c r="AB420" s="32"/>
      <c r="AC420" s="32"/>
      <c r="AD420" s="32"/>
    </row>
    <row r="421" spans="1:30" ht="12" customHeight="1">
      <c r="A421" s="8"/>
      <c r="B421" s="258"/>
      <c r="C421" s="41"/>
      <c r="D421" s="32"/>
      <c r="E421" s="32"/>
      <c r="F421" s="32"/>
      <c r="G421" s="32"/>
      <c r="H421" s="32"/>
      <c r="I421" s="32"/>
      <c r="J421" s="32"/>
      <c r="K421" s="452"/>
      <c r="L421" s="32"/>
      <c r="M421" s="325"/>
      <c r="N421" s="2293"/>
      <c r="O421" s="101"/>
      <c r="P421" s="89"/>
      <c r="Q421" s="89"/>
      <c r="R421" s="32"/>
      <c r="S421" s="32"/>
      <c r="T421" s="32"/>
      <c r="U421" s="32"/>
      <c r="V421" s="32"/>
      <c r="W421" s="32"/>
      <c r="X421" s="32"/>
      <c r="Y421" s="32"/>
      <c r="Z421" s="32"/>
      <c r="AA421" s="32"/>
      <c r="AB421" s="32"/>
      <c r="AC421" s="32"/>
      <c r="AD421" s="32"/>
    </row>
    <row r="422" spans="1:30" ht="12" customHeight="1">
      <c r="A422" s="8"/>
      <c r="B422" s="532" t="s">
        <v>869</v>
      </c>
      <c r="C422" s="41"/>
      <c r="D422" s="32"/>
      <c r="E422" s="32"/>
      <c r="F422" s="32"/>
      <c r="G422" s="32"/>
      <c r="H422" s="32"/>
      <c r="I422" s="32"/>
      <c r="J422" s="32"/>
      <c r="K422" s="452"/>
      <c r="L422" s="32"/>
      <c r="M422" s="325">
        <v>45473</v>
      </c>
      <c r="N422" s="2293">
        <v>45107</v>
      </c>
      <c r="O422" s="101"/>
      <c r="P422" s="89"/>
      <c r="Q422" s="89"/>
      <c r="R422" s="32"/>
      <c r="S422" s="32"/>
      <c r="T422" s="32"/>
      <c r="U422" s="32"/>
      <c r="V422" s="32"/>
      <c r="W422" s="32"/>
      <c r="X422" s="32"/>
      <c r="Y422" s="32"/>
      <c r="Z422" s="32"/>
      <c r="AA422" s="32"/>
      <c r="AB422" s="32"/>
      <c r="AC422" s="32"/>
      <c r="AD422" s="32"/>
    </row>
    <row r="423" spans="1:30" ht="12" customHeight="1">
      <c r="A423" s="8"/>
      <c r="B423" s="32"/>
      <c r="C423" s="41"/>
      <c r="D423" s="32"/>
      <c r="E423" s="32"/>
      <c r="F423" s="533"/>
      <c r="G423" s="533"/>
      <c r="H423" s="533"/>
      <c r="I423" s="533"/>
      <c r="J423" s="533"/>
      <c r="K423" s="1983"/>
      <c r="L423" s="32"/>
      <c r="M423" s="299" t="s">
        <v>111</v>
      </c>
      <c r="N423" s="2294" t="s">
        <v>111</v>
      </c>
      <c r="O423" s="101"/>
      <c r="P423" s="89"/>
      <c r="Q423" s="89" t="s">
        <v>870</v>
      </c>
      <c r="R423" s="32"/>
      <c r="S423" s="32"/>
      <c r="T423" s="32"/>
      <c r="U423" s="32"/>
      <c r="V423" s="32"/>
      <c r="W423" s="32"/>
      <c r="X423" s="32"/>
      <c r="Y423" s="32"/>
      <c r="Z423" s="32"/>
      <c r="AA423" s="32"/>
      <c r="AB423" s="32"/>
      <c r="AC423" s="32"/>
      <c r="AD423" s="32"/>
    </row>
    <row r="424" spans="1:30" ht="12" customHeight="1">
      <c r="A424" s="8"/>
      <c r="B424" s="8" t="s">
        <v>820</v>
      </c>
      <c r="C424" s="41"/>
      <c r="D424" s="32"/>
      <c r="E424" s="32"/>
      <c r="F424" s="533"/>
      <c r="G424" s="533"/>
      <c r="H424" s="533"/>
      <c r="I424" s="533"/>
      <c r="J424" s="533"/>
      <c r="K424" s="1983"/>
      <c r="L424" s="32"/>
      <c r="M424" s="533"/>
      <c r="N424" s="2254"/>
      <c r="O424" s="101" t="s">
        <v>871</v>
      </c>
      <c r="P424" s="89"/>
      <c r="Q424" s="89"/>
      <c r="R424" s="32"/>
      <c r="S424" s="32"/>
      <c r="T424" s="32"/>
      <c r="U424" s="32"/>
      <c r="V424" s="32"/>
      <c r="W424" s="32"/>
      <c r="X424" s="32"/>
      <c r="Y424" s="32"/>
      <c r="Z424" s="32"/>
      <c r="AA424" s="32"/>
      <c r="AB424" s="32"/>
      <c r="AC424" s="32"/>
      <c r="AD424" s="32"/>
    </row>
    <row r="425" spans="1:30" ht="12" customHeight="1">
      <c r="A425" s="8"/>
      <c r="B425" s="41" t="s">
        <v>872</v>
      </c>
      <c r="C425" s="41"/>
      <c r="D425" s="32"/>
      <c r="E425" s="32"/>
      <c r="F425" s="32"/>
      <c r="G425" s="32"/>
      <c r="H425" s="32"/>
      <c r="I425" s="32"/>
      <c r="J425" s="32"/>
      <c r="K425" s="452"/>
      <c r="L425" s="32"/>
      <c r="M425" s="875"/>
      <c r="N425" s="2279"/>
      <c r="O425" s="101"/>
      <c r="P425" s="89"/>
      <c r="Q425" s="89"/>
      <c r="R425" s="32"/>
      <c r="S425" s="32"/>
      <c r="T425" s="32"/>
      <c r="U425" s="32"/>
      <c r="V425" s="32"/>
      <c r="W425" s="32"/>
      <c r="X425" s="32"/>
      <c r="Y425" s="32"/>
      <c r="Z425" s="32"/>
      <c r="AA425" s="32"/>
      <c r="AB425" s="32"/>
      <c r="AC425" s="32"/>
      <c r="AD425" s="32"/>
    </row>
    <row r="426" spans="1:30" ht="12" customHeight="1">
      <c r="A426" s="8"/>
      <c r="B426" s="41" t="s">
        <v>516</v>
      </c>
      <c r="C426" s="41"/>
      <c r="D426" s="32"/>
      <c r="E426" s="32"/>
      <c r="F426" s="32"/>
      <c r="G426" s="32"/>
      <c r="H426" s="32"/>
      <c r="I426" s="32"/>
      <c r="J426" s="32"/>
      <c r="K426" s="452"/>
      <c r="L426" s="32"/>
      <c r="M426" s="875"/>
      <c r="N426" s="2279"/>
      <c r="O426" s="101"/>
      <c r="P426" s="89"/>
      <c r="Q426" s="89" t="s">
        <v>873</v>
      </c>
      <c r="R426" s="32"/>
      <c r="S426" s="32"/>
      <c r="T426" s="32"/>
      <c r="U426" s="32"/>
      <c r="V426" s="32"/>
      <c r="W426" s="32"/>
      <c r="X426" s="32"/>
      <c r="Y426" s="32"/>
      <c r="Z426" s="32"/>
      <c r="AA426" s="32"/>
      <c r="AB426" s="32"/>
      <c r="AC426" s="32"/>
      <c r="AD426" s="32"/>
    </row>
    <row r="427" spans="1:30" ht="12" customHeight="1">
      <c r="A427" s="8"/>
      <c r="B427" s="41" t="s">
        <v>517</v>
      </c>
      <c r="C427" s="41"/>
      <c r="D427" s="32"/>
      <c r="E427" s="32"/>
      <c r="F427" s="32"/>
      <c r="G427" s="32"/>
      <c r="H427" s="32"/>
      <c r="I427" s="32"/>
      <c r="J427" s="32"/>
      <c r="K427" s="452"/>
      <c r="L427" s="32"/>
      <c r="M427" s="875"/>
      <c r="N427" s="2279"/>
      <c r="O427" s="101"/>
      <c r="P427" s="89"/>
      <c r="Q427" s="89" t="s">
        <v>874</v>
      </c>
      <c r="R427" s="32"/>
      <c r="S427" s="32"/>
      <c r="T427" s="32"/>
      <c r="U427" s="32"/>
      <c r="V427" s="32"/>
      <c r="W427" s="32"/>
      <c r="X427" s="32"/>
      <c r="Y427" s="32"/>
      <c r="Z427" s="32"/>
      <c r="AA427" s="32"/>
      <c r="AB427" s="32"/>
      <c r="AC427" s="32"/>
      <c r="AD427" s="32"/>
    </row>
    <row r="428" spans="1:30" ht="12" customHeight="1">
      <c r="A428" s="41"/>
      <c r="B428" s="41" t="s">
        <v>875</v>
      </c>
      <c r="C428" s="41"/>
      <c r="D428" s="32"/>
      <c r="E428" s="32"/>
      <c r="F428" s="32"/>
      <c r="G428" s="32"/>
      <c r="H428" s="32"/>
      <c r="I428" s="32"/>
      <c r="J428" s="32"/>
      <c r="K428" s="452"/>
      <c r="L428" s="32"/>
      <c r="M428" s="875"/>
      <c r="N428" s="2279"/>
      <c r="O428" s="101"/>
      <c r="P428" s="89"/>
      <c r="Q428" s="89"/>
      <c r="R428" s="32"/>
      <c r="S428" s="32"/>
      <c r="T428" s="32"/>
      <c r="U428" s="32"/>
      <c r="V428" s="32"/>
      <c r="W428" s="32"/>
      <c r="X428" s="32"/>
      <c r="Y428" s="32"/>
      <c r="Z428" s="32"/>
      <c r="AA428" s="32"/>
      <c r="AB428" s="32"/>
      <c r="AC428" s="32"/>
      <c r="AD428" s="32"/>
    </row>
    <row r="429" spans="1:30" ht="12" customHeight="1">
      <c r="A429" s="41"/>
      <c r="B429" s="41" t="s">
        <v>876</v>
      </c>
      <c r="C429" s="41"/>
      <c r="D429" s="32"/>
      <c r="E429" s="32"/>
      <c r="F429" s="32"/>
      <c r="G429" s="32"/>
      <c r="H429" s="32"/>
      <c r="I429" s="32"/>
      <c r="J429" s="32"/>
      <c r="K429" s="452"/>
      <c r="L429" s="32"/>
      <c r="M429" s="875"/>
      <c r="N429" s="2279"/>
      <c r="O429" s="101"/>
      <c r="P429" s="89"/>
      <c r="Q429" s="89" t="s">
        <v>877</v>
      </c>
      <c r="R429" s="32"/>
      <c r="S429" s="32"/>
      <c r="T429" s="32"/>
      <c r="U429" s="32"/>
      <c r="V429" s="32"/>
      <c r="W429" s="32"/>
      <c r="X429" s="32"/>
      <c r="Y429" s="32"/>
      <c r="Z429" s="32"/>
      <c r="AA429" s="32"/>
      <c r="AB429" s="32"/>
      <c r="AC429" s="32"/>
      <c r="AD429" s="32"/>
    </row>
    <row r="430" spans="1:30" ht="12" customHeight="1">
      <c r="A430" s="41"/>
      <c r="B430" s="41" t="s">
        <v>878</v>
      </c>
      <c r="C430" s="41"/>
      <c r="D430" s="32"/>
      <c r="E430" s="32"/>
      <c r="F430" s="32"/>
      <c r="G430" s="32"/>
      <c r="H430" s="32"/>
      <c r="I430" s="32"/>
      <c r="J430" s="32"/>
      <c r="K430" s="452"/>
      <c r="L430" s="32"/>
      <c r="M430" s="875"/>
      <c r="N430" s="2279"/>
      <c r="O430" s="101"/>
      <c r="P430" s="89"/>
      <c r="Q430" s="89"/>
      <c r="R430" s="32"/>
      <c r="S430" s="32"/>
      <c r="T430" s="32"/>
      <c r="U430" s="32"/>
      <c r="V430" s="32"/>
      <c r="W430" s="32"/>
      <c r="X430" s="32"/>
      <c r="Y430" s="32"/>
      <c r="Z430" s="32"/>
      <c r="AA430" s="32"/>
      <c r="AB430" s="32"/>
      <c r="AC430" s="32"/>
      <c r="AD430" s="32"/>
    </row>
    <row r="431" spans="1:30" ht="12" customHeight="1">
      <c r="A431" s="41"/>
      <c r="B431" s="41" t="s">
        <v>599</v>
      </c>
      <c r="C431" s="41"/>
      <c r="D431" s="32"/>
      <c r="E431" s="32"/>
      <c r="F431" s="32"/>
      <c r="G431" s="32"/>
      <c r="H431" s="32"/>
      <c r="I431" s="32"/>
      <c r="J431" s="32"/>
      <c r="K431" s="452"/>
      <c r="L431" s="32"/>
      <c r="M431" s="875"/>
      <c r="N431" s="2279"/>
      <c r="O431" s="101"/>
      <c r="P431" s="89"/>
      <c r="Q431" s="89"/>
      <c r="R431" s="32"/>
      <c r="S431" s="32"/>
      <c r="T431" s="32"/>
      <c r="U431" s="32"/>
      <c r="V431" s="32"/>
      <c r="W431" s="32"/>
      <c r="X431" s="32"/>
      <c r="Y431" s="32"/>
      <c r="Z431" s="32"/>
      <c r="AA431" s="32"/>
      <c r="AB431" s="32"/>
      <c r="AC431" s="32"/>
      <c r="AD431" s="32"/>
    </row>
    <row r="432" spans="1:30" ht="12" customHeight="1">
      <c r="A432" s="41"/>
      <c r="B432" s="41" t="s">
        <v>750</v>
      </c>
      <c r="C432" s="41"/>
      <c r="D432" s="32"/>
      <c r="E432" s="32"/>
      <c r="F432" s="32"/>
      <c r="G432" s="32"/>
      <c r="H432" s="32"/>
      <c r="I432" s="32"/>
      <c r="J432" s="32"/>
      <c r="K432" s="452"/>
      <c r="L432" s="32"/>
      <c r="M432" s="875"/>
      <c r="N432" s="2279"/>
      <c r="O432" s="101"/>
      <c r="P432" s="89"/>
      <c r="Q432" s="89" t="s">
        <v>879</v>
      </c>
      <c r="R432" s="32"/>
      <c r="S432" s="32"/>
      <c r="T432" s="32"/>
      <c r="U432" s="32"/>
      <c r="V432" s="32"/>
      <c r="W432" s="32"/>
      <c r="X432" s="32"/>
      <c r="Y432" s="32"/>
      <c r="Z432" s="32"/>
      <c r="AA432" s="32"/>
      <c r="AB432" s="32"/>
      <c r="AC432" s="32"/>
      <c r="AD432" s="32"/>
    </row>
    <row r="433" spans="1:30" ht="12" customHeight="1">
      <c r="A433" s="41"/>
      <c r="B433" s="438" t="s">
        <v>318</v>
      </c>
      <c r="C433" s="41"/>
      <c r="D433" s="32"/>
      <c r="E433" s="32"/>
      <c r="F433" s="32"/>
      <c r="G433" s="32"/>
      <c r="H433" s="32"/>
      <c r="I433" s="32"/>
      <c r="J433" s="32"/>
      <c r="K433" s="452"/>
      <c r="L433" s="32"/>
      <c r="M433" s="875"/>
      <c r="N433" s="2279"/>
      <c r="O433" s="101"/>
      <c r="P433" s="89"/>
      <c r="Q433" s="89" t="s">
        <v>880</v>
      </c>
      <c r="R433" s="32"/>
      <c r="S433" s="32"/>
      <c r="T433" s="32"/>
      <c r="U433" s="32"/>
      <c r="V433" s="32"/>
      <c r="W433" s="32"/>
      <c r="X433" s="32"/>
      <c r="Y433" s="32"/>
      <c r="Z433" s="32"/>
      <c r="AA433" s="32"/>
      <c r="AB433" s="32"/>
      <c r="AC433" s="32"/>
      <c r="AD433" s="32"/>
    </row>
    <row r="434" spans="1:30" ht="12" customHeight="1">
      <c r="A434" s="41"/>
      <c r="B434" s="441" t="s">
        <v>881</v>
      </c>
      <c r="C434" s="41"/>
      <c r="D434" s="32"/>
      <c r="E434" s="32"/>
      <c r="F434" s="32"/>
      <c r="G434" s="32"/>
      <c r="H434" s="32"/>
      <c r="I434" s="32"/>
      <c r="J434" s="32"/>
      <c r="K434" s="452"/>
      <c r="L434" s="32"/>
      <c r="M434" s="885">
        <f>SUM(M425:M433)</f>
        <v>0</v>
      </c>
      <c r="N434" s="2247">
        <f>SUM(N425:N433)</f>
        <v>0</v>
      </c>
      <c r="O434" s="101"/>
      <c r="P434" s="89"/>
      <c r="Q434" s="89"/>
      <c r="R434" s="32"/>
      <c r="S434" s="32"/>
      <c r="T434" s="32"/>
      <c r="U434" s="32"/>
      <c r="V434" s="32"/>
      <c r="W434" s="32"/>
      <c r="X434" s="32"/>
      <c r="Y434" s="32"/>
      <c r="Z434" s="32"/>
      <c r="AA434" s="32"/>
      <c r="AB434" s="32"/>
      <c r="AC434" s="32"/>
      <c r="AD434" s="32"/>
    </row>
    <row r="435" spans="1:30" ht="12" customHeight="1">
      <c r="A435" s="41"/>
      <c r="B435" s="445" t="s">
        <v>308</v>
      </c>
      <c r="C435" s="41"/>
      <c r="D435" s="32"/>
      <c r="E435" s="32"/>
      <c r="F435" s="32"/>
      <c r="G435" s="32"/>
      <c r="H435" s="32"/>
      <c r="I435" s="32"/>
      <c r="J435" s="32"/>
      <c r="K435" s="452"/>
      <c r="L435" s="32"/>
      <c r="M435" s="891"/>
      <c r="N435" s="2279"/>
      <c r="O435" s="101"/>
      <c r="P435" s="89"/>
      <c r="Q435" s="89"/>
      <c r="R435" s="32"/>
      <c r="S435" s="32"/>
      <c r="T435" s="32"/>
      <c r="U435" s="32"/>
      <c r="V435" s="32"/>
      <c r="W435" s="32"/>
      <c r="X435" s="32"/>
      <c r="Y435" s="32"/>
      <c r="Z435" s="32"/>
      <c r="AA435" s="32"/>
      <c r="AB435" s="32"/>
      <c r="AC435" s="32"/>
      <c r="AD435" s="32"/>
    </row>
    <row r="436" spans="1:30" ht="12" customHeight="1">
      <c r="A436" s="41"/>
      <c r="B436" s="445" t="s">
        <v>109</v>
      </c>
      <c r="C436" s="41"/>
      <c r="D436" s="32"/>
      <c r="E436" s="32"/>
      <c r="F436" s="32"/>
      <c r="G436" s="32"/>
      <c r="H436" s="32"/>
      <c r="I436" s="32"/>
      <c r="J436" s="32"/>
      <c r="K436" s="452"/>
      <c r="L436" s="32"/>
      <c r="M436" s="870">
        <f>SUM(M434:M435)</f>
        <v>0</v>
      </c>
      <c r="N436" s="2247">
        <f>SUM(N434:N435)</f>
        <v>0</v>
      </c>
      <c r="O436" s="101"/>
      <c r="P436" s="89"/>
      <c r="Q436" s="89"/>
      <c r="R436" s="32"/>
      <c r="S436" s="32"/>
      <c r="T436" s="32"/>
      <c r="U436" s="32"/>
      <c r="V436" s="32"/>
      <c r="W436" s="32"/>
      <c r="X436" s="32"/>
      <c r="Y436" s="32"/>
      <c r="Z436" s="32"/>
      <c r="AA436" s="32"/>
      <c r="AB436" s="32"/>
      <c r="AC436" s="32"/>
      <c r="AD436" s="32"/>
    </row>
    <row r="437" spans="1:30" ht="13.5" customHeight="1">
      <c r="A437" s="41"/>
      <c r="B437" s="445" t="s">
        <v>486</v>
      </c>
      <c r="C437" s="41"/>
      <c r="D437" s="32"/>
      <c r="E437" s="32"/>
      <c r="F437" s="32"/>
      <c r="G437" s="32"/>
      <c r="H437" s="32"/>
      <c r="I437" s="32"/>
      <c r="J437" s="32"/>
      <c r="K437" s="452"/>
      <c r="L437" s="32"/>
      <c r="M437" s="875"/>
      <c r="N437" s="2279"/>
      <c r="O437" s="101"/>
      <c r="P437" s="89"/>
      <c r="Q437" s="89"/>
      <c r="R437" s="32"/>
      <c r="S437" s="32"/>
      <c r="T437" s="32"/>
      <c r="U437" s="32"/>
      <c r="V437" s="32"/>
      <c r="W437" s="32"/>
      <c r="X437" s="32"/>
      <c r="Y437" s="32"/>
      <c r="Z437" s="32"/>
      <c r="AA437" s="32"/>
      <c r="AB437" s="32"/>
      <c r="AC437" s="32"/>
      <c r="AD437" s="32"/>
    </row>
    <row r="438" spans="1:30" ht="12" customHeight="1">
      <c r="A438" s="41"/>
      <c r="B438" s="41"/>
      <c r="C438" s="41"/>
      <c r="D438" s="32"/>
      <c r="E438" s="32"/>
      <c r="F438" s="32"/>
      <c r="G438" s="32"/>
      <c r="H438" s="32"/>
      <c r="I438" s="32"/>
      <c r="J438" s="32"/>
      <c r="K438" s="452"/>
      <c r="L438" s="32"/>
      <c r="M438" s="870"/>
      <c r="N438" s="2247"/>
      <c r="O438" s="101"/>
      <c r="P438" s="89"/>
      <c r="Q438" s="89"/>
      <c r="R438" s="32"/>
      <c r="S438" s="32"/>
      <c r="T438" s="32"/>
      <c r="U438" s="32"/>
      <c r="V438" s="32"/>
      <c r="W438" s="32"/>
      <c r="X438" s="32"/>
      <c r="Y438" s="32"/>
      <c r="Z438" s="32"/>
      <c r="AA438" s="32"/>
      <c r="AB438" s="32"/>
      <c r="AC438" s="32"/>
      <c r="AD438" s="32"/>
    </row>
    <row r="439" spans="1:30" ht="12" customHeight="1">
      <c r="A439" s="41"/>
      <c r="B439" s="8" t="s">
        <v>823</v>
      </c>
      <c r="C439" s="41"/>
      <c r="D439" s="32"/>
      <c r="E439" s="32"/>
      <c r="F439" s="32"/>
      <c r="G439" s="32"/>
      <c r="H439" s="32"/>
      <c r="I439" s="32"/>
      <c r="J439" s="32"/>
      <c r="K439" s="452"/>
      <c r="L439" s="32"/>
      <c r="M439" s="870"/>
      <c r="N439" s="2247"/>
      <c r="O439" s="101"/>
      <c r="P439" s="89"/>
      <c r="Q439" s="89"/>
      <c r="R439" s="32"/>
      <c r="S439" s="32"/>
      <c r="T439" s="32"/>
      <c r="U439" s="32"/>
      <c r="V439" s="32"/>
      <c r="W439" s="32"/>
      <c r="X439" s="32"/>
      <c r="Y439" s="32"/>
      <c r="Z439" s="32"/>
      <c r="AA439" s="32"/>
      <c r="AB439" s="32"/>
      <c r="AC439" s="32"/>
      <c r="AD439" s="32"/>
    </row>
    <row r="440" spans="1:30" ht="12" customHeight="1">
      <c r="A440" s="41"/>
      <c r="B440" s="41" t="s">
        <v>872</v>
      </c>
      <c r="C440" s="41"/>
      <c r="D440" s="32"/>
      <c r="E440" s="32"/>
      <c r="F440" s="32"/>
      <c r="G440" s="32"/>
      <c r="H440" s="32"/>
      <c r="I440" s="32"/>
      <c r="J440" s="32"/>
      <c r="K440" s="452"/>
      <c r="L440" s="32"/>
      <c r="M440" s="875"/>
      <c r="N440" s="2279"/>
      <c r="O440" s="101"/>
      <c r="P440" s="89"/>
      <c r="Q440" s="89"/>
      <c r="R440" s="32"/>
      <c r="S440" s="32"/>
      <c r="T440" s="32"/>
      <c r="U440" s="32"/>
      <c r="V440" s="32"/>
      <c r="W440" s="32"/>
      <c r="X440" s="32"/>
      <c r="Y440" s="32"/>
      <c r="Z440" s="32"/>
      <c r="AA440" s="32"/>
      <c r="AB440" s="32"/>
      <c r="AC440" s="32"/>
      <c r="AD440" s="32"/>
    </row>
    <row r="441" spans="1:30" ht="12" customHeight="1">
      <c r="A441" s="41"/>
      <c r="B441" s="41" t="s">
        <v>748</v>
      </c>
      <c r="C441" s="41"/>
      <c r="D441" s="32"/>
      <c r="E441" s="32"/>
      <c r="F441" s="32"/>
      <c r="G441" s="32"/>
      <c r="H441" s="32"/>
      <c r="I441" s="32"/>
      <c r="J441" s="32"/>
      <c r="K441" s="452"/>
      <c r="L441" s="32"/>
      <c r="M441" s="875"/>
      <c r="N441" s="2279"/>
      <c r="O441" s="101"/>
      <c r="P441" s="89"/>
      <c r="Q441" s="89"/>
      <c r="R441" s="32"/>
      <c r="S441" s="32"/>
      <c r="T441" s="32"/>
      <c r="U441" s="32"/>
      <c r="V441" s="32"/>
      <c r="W441" s="32"/>
      <c r="X441" s="32"/>
      <c r="Y441" s="32"/>
      <c r="Z441" s="32"/>
      <c r="AA441" s="32"/>
      <c r="AB441" s="32"/>
      <c r="AC441" s="32"/>
      <c r="AD441" s="32"/>
    </row>
    <row r="442" spans="1:30" ht="12" customHeight="1">
      <c r="A442" s="41"/>
      <c r="B442" s="41" t="s">
        <v>749</v>
      </c>
      <c r="C442" s="41"/>
      <c r="D442" s="32"/>
      <c r="E442" s="32"/>
      <c r="F442" s="32"/>
      <c r="G442" s="32"/>
      <c r="H442" s="32"/>
      <c r="I442" s="32"/>
      <c r="J442" s="32"/>
      <c r="K442" s="452"/>
      <c r="L442" s="32"/>
      <c r="M442" s="875"/>
      <c r="N442" s="2279"/>
      <c r="O442" s="101"/>
      <c r="P442" s="89"/>
      <c r="Q442" s="89"/>
      <c r="R442" s="32"/>
      <c r="S442" s="32"/>
      <c r="T442" s="32"/>
      <c r="U442" s="32"/>
      <c r="V442" s="32"/>
      <c r="W442" s="32"/>
      <c r="X442" s="32"/>
      <c r="Y442" s="32"/>
      <c r="Z442" s="32"/>
      <c r="AA442" s="32"/>
      <c r="AB442" s="32"/>
      <c r="AC442" s="32"/>
      <c r="AD442" s="32"/>
    </row>
    <row r="443" spans="1:30" ht="12" customHeight="1">
      <c r="A443" s="41"/>
      <c r="B443" s="41" t="s">
        <v>517</v>
      </c>
      <c r="C443" s="41"/>
      <c r="D443" s="32"/>
      <c r="E443" s="32"/>
      <c r="F443" s="32"/>
      <c r="G443" s="32"/>
      <c r="H443" s="32"/>
      <c r="I443" s="32"/>
      <c r="J443" s="32"/>
      <c r="K443" s="452"/>
      <c r="L443" s="32"/>
      <c r="M443" s="875"/>
      <c r="N443" s="2279"/>
      <c r="O443" s="101"/>
      <c r="P443" s="89"/>
      <c r="Q443" s="89"/>
      <c r="R443" s="32"/>
      <c r="S443" s="32"/>
      <c r="T443" s="32"/>
      <c r="U443" s="32"/>
      <c r="V443" s="32"/>
      <c r="W443" s="32"/>
      <c r="X443" s="32"/>
      <c r="Y443" s="32"/>
      <c r="Z443" s="32"/>
      <c r="AA443" s="32"/>
      <c r="AB443" s="32"/>
      <c r="AC443" s="32"/>
      <c r="AD443" s="32"/>
    </row>
    <row r="444" spans="1:30" ht="12" customHeight="1">
      <c r="A444" s="41"/>
      <c r="B444" s="41" t="s">
        <v>750</v>
      </c>
      <c r="C444" s="41"/>
      <c r="D444" s="32"/>
      <c r="E444" s="32"/>
      <c r="F444" s="32"/>
      <c r="G444" s="32"/>
      <c r="H444" s="32"/>
      <c r="I444" s="32"/>
      <c r="J444" s="32"/>
      <c r="K444" s="452"/>
      <c r="L444" s="32"/>
      <c r="M444" s="875"/>
      <c r="N444" s="2279"/>
      <c r="O444" s="101"/>
      <c r="P444" s="89"/>
      <c r="Q444" s="89"/>
      <c r="R444" s="32"/>
      <c r="S444" s="32"/>
      <c r="T444" s="32"/>
      <c r="U444" s="32"/>
      <c r="V444" s="32"/>
      <c r="W444" s="32"/>
      <c r="X444" s="32"/>
      <c r="Y444" s="32"/>
      <c r="Z444" s="32"/>
      <c r="AA444" s="32"/>
      <c r="AB444" s="32"/>
      <c r="AC444" s="32"/>
      <c r="AD444" s="32"/>
    </row>
    <row r="445" spans="1:30" ht="12" customHeight="1">
      <c r="A445" s="41"/>
      <c r="B445" s="441" t="s">
        <v>881</v>
      </c>
      <c r="C445" s="41"/>
      <c r="D445" s="32"/>
      <c r="E445" s="32"/>
      <c r="F445" s="32"/>
      <c r="G445" s="32"/>
      <c r="H445" s="32"/>
      <c r="I445" s="32"/>
      <c r="J445" s="32"/>
      <c r="K445" s="452"/>
      <c r="L445" s="32"/>
      <c r="M445" s="885">
        <f>SUM(M440:M444)</f>
        <v>0</v>
      </c>
      <c r="N445" s="2247">
        <f>SUM(N440:N444)</f>
        <v>0</v>
      </c>
      <c r="O445" s="101"/>
      <c r="P445" s="89"/>
      <c r="Q445" s="89"/>
      <c r="R445" s="32"/>
      <c r="S445" s="32"/>
      <c r="T445" s="32"/>
      <c r="U445" s="32"/>
      <c r="V445" s="32"/>
      <c r="W445" s="32"/>
      <c r="X445" s="32"/>
      <c r="Y445" s="32"/>
      <c r="Z445" s="32"/>
      <c r="AA445" s="32"/>
      <c r="AB445" s="32"/>
      <c r="AC445" s="32"/>
      <c r="AD445" s="32"/>
    </row>
    <row r="446" spans="1:30" ht="12" customHeight="1">
      <c r="A446" s="41"/>
      <c r="B446" s="445" t="s">
        <v>308</v>
      </c>
      <c r="C446" s="41"/>
      <c r="D446" s="32"/>
      <c r="E446" s="32"/>
      <c r="F446" s="32"/>
      <c r="G446" s="32"/>
      <c r="H446" s="32"/>
      <c r="I446" s="32"/>
      <c r="J446" s="32"/>
      <c r="K446" s="452"/>
      <c r="L446" s="32"/>
      <c r="M446" s="891"/>
      <c r="N446" s="2279"/>
      <c r="O446" s="101"/>
      <c r="P446" s="89"/>
      <c r="Q446" s="89"/>
      <c r="R446" s="32"/>
      <c r="S446" s="32"/>
      <c r="T446" s="32"/>
      <c r="U446" s="32"/>
      <c r="V446" s="32"/>
      <c r="W446" s="32"/>
      <c r="X446" s="32"/>
      <c r="Y446" s="32"/>
      <c r="Z446" s="32"/>
      <c r="AA446" s="32"/>
      <c r="AB446" s="32"/>
      <c r="AC446" s="32"/>
      <c r="AD446" s="32"/>
    </row>
    <row r="447" spans="1:30" ht="12" customHeight="1">
      <c r="A447" s="41"/>
      <c r="B447" s="445" t="s">
        <v>109</v>
      </c>
      <c r="C447" s="41"/>
      <c r="D447" s="32"/>
      <c r="E447" s="32"/>
      <c r="F447" s="32"/>
      <c r="G447" s="32"/>
      <c r="H447" s="32"/>
      <c r="I447" s="32"/>
      <c r="J447" s="32"/>
      <c r="K447" s="452"/>
      <c r="L447" s="32"/>
      <c r="M447" s="870">
        <f>SUM(M445:M446)</f>
        <v>0</v>
      </c>
      <c r="N447" s="2247">
        <f>SUM(N445:N446)</f>
        <v>0</v>
      </c>
      <c r="O447" s="101"/>
      <c r="P447" s="89"/>
      <c r="Q447" s="89"/>
      <c r="R447" s="32"/>
      <c r="S447" s="32"/>
      <c r="T447" s="32"/>
      <c r="U447" s="32"/>
      <c r="V447" s="32"/>
      <c r="W447" s="32"/>
      <c r="X447" s="32"/>
      <c r="Y447" s="32"/>
      <c r="Z447" s="32"/>
      <c r="AA447" s="32"/>
      <c r="AB447" s="32"/>
      <c r="AC447" s="32"/>
      <c r="AD447" s="32"/>
    </row>
    <row r="448" spans="1:30" ht="13.5" customHeight="1">
      <c r="A448" s="41"/>
      <c r="B448" s="445" t="s">
        <v>486</v>
      </c>
      <c r="C448" s="41"/>
      <c r="D448" s="32"/>
      <c r="E448" s="32"/>
      <c r="F448" s="32"/>
      <c r="G448" s="32"/>
      <c r="H448" s="32"/>
      <c r="I448" s="32"/>
      <c r="J448" s="32"/>
      <c r="K448" s="452"/>
      <c r="L448" s="32"/>
      <c r="M448" s="875"/>
      <c r="N448" s="2279"/>
      <c r="O448" s="101"/>
      <c r="P448" s="89"/>
      <c r="Q448" s="89"/>
      <c r="R448" s="32"/>
      <c r="S448" s="32"/>
      <c r="T448" s="32"/>
      <c r="U448" s="32"/>
      <c r="V448" s="32"/>
      <c r="W448" s="32"/>
      <c r="X448" s="32"/>
      <c r="Y448" s="32"/>
      <c r="Z448" s="32"/>
      <c r="AA448" s="32"/>
      <c r="AB448" s="32"/>
      <c r="AC448" s="32"/>
      <c r="AD448" s="32"/>
    </row>
    <row r="449" spans="1:30" ht="12" customHeight="1">
      <c r="A449" s="41"/>
      <c r="B449" s="8"/>
      <c r="C449" s="41"/>
      <c r="D449" s="32"/>
      <c r="E449" s="32"/>
      <c r="F449" s="32"/>
      <c r="G449" s="32"/>
      <c r="H449" s="32"/>
      <c r="I449" s="32"/>
      <c r="J449" s="32"/>
      <c r="K449" s="452"/>
      <c r="L449" s="32"/>
      <c r="M449" s="870"/>
      <c r="N449" s="2257"/>
      <c r="O449" s="101"/>
      <c r="P449" s="89"/>
      <c r="Q449" s="89"/>
      <c r="R449" s="32"/>
      <c r="S449" s="32"/>
      <c r="T449" s="32"/>
      <c r="U449" s="32"/>
      <c r="V449" s="32"/>
      <c r="W449" s="32"/>
      <c r="X449" s="32"/>
      <c r="Y449" s="32"/>
      <c r="Z449" s="32"/>
      <c r="AA449" s="32"/>
      <c r="AB449" s="32"/>
      <c r="AC449" s="32"/>
      <c r="AD449" s="32"/>
    </row>
    <row r="450" spans="1:30" ht="12" customHeight="1">
      <c r="A450" s="41"/>
      <c r="B450" s="8"/>
      <c r="C450" s="41"/>
      <c r="D450" s="32"/>
      <c r="E450" s="32"/>
      <c r="F450" s="32"/>
      <c r="G450" s="32"/>
      <c r="H450" s="32"/>
      <c r="I450" s="32"/>
      <c r="J450" s="32"/>
      <c r="K450" s="452"/>
      <c r="L450" s="32"/>
      <c r="M450" s="870"/>
      <c r="N450" s="2257"/>
      <c r="O450" s="101"/>
      <c r="P450" s="89"/>
      <c r="Q450" s="89"/>
      <c r="R450" s="32"/>
      <c r="S450" s="32"/>
      <c r="T450" s="32"/>
      <c r="U450" s="32"/>
      <c r="V450" s="32"/>
      <c r="W450" s="32"/>
      <c r="X450" s="32"/>
      <c r="Y450" s="32"/>
      <c r="Z450" s="32"/>
      <c r="AA450" s="32"/>
      <c r="AB450" s="32"/>
      <c r="AC450" s="32"/>
      <c r="AD450" s="32"/>
    </row>
    <row r="451" spans="1:30" ht="12" customHeight="1">
      <c r="A451" s="41"/>
      <c r="B451" s="441" t="s">
        <v>751</v>
      </c>
      <c r="C451" s="41"/>
      <c r="D451" s="32"/>
      <c r="E451" s="32"/>
      <c r="F451" s="32"/>
      <c r="G451" s="32"/>
      <c r="H451" s="32"/>
      <c r="I451" s="32"/>
      <c r="J451" s="32"/>
      <c r="K451" s="452"/>
      <c r="L451" s="32"/>
      <c r="M451" s="870"/>
      <c r="N451" s="2257"/>
      <c r="O451" s="101"/>
      <c r="P451" s="89"/>
      <c r="Q451" s="89"/>
      <c r="R451" s="32"/>
      <c r="S451" s="32"/>
      <c r="T451" s="32"/>
      <c r="U451" s="32"/>
      <c r="V451" s="32"/>
      <c r="W451" s="32"/>
      <c r="X451" s="32"/>
      <c r="Y451" s="32"/>
      <c r="Z451" s="32"/>
      <c r="AA451" s="32"/>
      <c r="AB451" s="32"/>
      <c r="AC451" s="32"/>
      <c r="AD451" s="32"/>
    </row>
    <row r="452" spans="1:30" ht="12" customHeight="1" thickBot="1">
      <c r="A452" s="41"/>
      <c r="B452" s="441" t="s">
        <v>881</v>
      </c>
      <c r="C452" s="41"/>
      <c r="D452" s="32"/>
      <c r="E452" s="32"/>
      <c r="F452" s="32"/>
      <c r="G452" s="32"/>
      <c r="H452" s="32"/>
      <c r="I452" s="32"/>
      <c r="J452" s="32"/>
      <c r="K452" s="452"/>
      <c r="L452" s="32"/>
      <c r="M452" s="985">
        <f>M434-M445</f>
        <v>0</v>
      </c>
      <c r="N452" s="2257">
        <f>N434-N445</f>
        <v>0</v>
      </c>
      <c r="O452" s="101"/>
      <c r="P452" s="89"/>
      <c r="Q452" s="89"/>
      <c r="R452" s="32"/>
      <c r="S452" s="32"/>
      <c r="T452" s="32"/>
      <c r="U452" s="32"/>
      <c r="V452" s="32"/>
      <c r="W452" s="32"/>
      <c r="X452" s="32"/>
      <c r="Y452" s="32"/>
      <c r="Z452" s="32"/>
      <c r="AA452" s="32"/>
      <c r="AB452" s="32"/>
      <c r="AC452" s="32"/>
      <c r="AD452" s="32"/>
    </row>
    <row r="453" spans="1:30" ht="12" customHeight="1" thickTop="1" thickBot="1">
      <c r="A453" s="41"/>
      <c r="B453" s="445" t="s">
        <v>109</v>
      </c>
      <c r="C453" s="41"/>
      <c r="D453" s="32"/>
      <c r="E453" s="32"/>
      <c r="F453" s="32"/>
      <c r="G453" s="32"/>
      <c r="H453" s="32"/>
      <c r="I453" s="32"/>
      <c r="J453" s="32"/>
      <c r="K453" s="452"/>
      <c r="L453" s="32"/>
      <c r="M453" s="985">
        <f>M436-M447</f>
        <v>0</v>
      </c>
      <c r="N453" s="2257">
        <f>N436-N447</f>
        <v>0</v>
      </c>
      <c r="O453" s="101"/>
      <c r="P453" s="89"/>
      <c r="Q453" s="89"/>
      <c r="R453" s="32"/>
      <c r="S453" s="32"/>
      <c r="T453" s="32"/>
      <c r="U453" s="32"/>
      <c r="V453" s="32"/>
      <c r="W453" s="32"/>
      <c r="X453" s="32"/>
      <c r="Y453" s="32"/>
      <c r="Z453" s="32"/>
      <c r="AA453" s="32"/>
      <c r="AB453" s="32"/>
      <c r="AC453" s="32"/>
      <c r="AD453" s="32"/>
    </row>
    <row r="454" spans="1:30" ht="12" customHeight="1" thickTop="1">
      <c r="A454" s="41"/>
      <c r="B454" s="8"/>
      <c r="C454" s="41"/>
      <c r="D454" s="32"/>
      <c r="E454" s="32"/>
      <c r="F454" s="32"/>
      <c r="G454" s="32"/>
      <c r="H454" s="32"/>
      <c r="I454" s="32"/>
      <c r="J454" s="32"/>
      <c r="K454" s="452"/>
      <c r="L454" s="32"/>
      <c r="M454" s="32"/>
      <c r="N454" s="2254"/>
      <c r="O454" s="101"/>
      <c r="P454" s="89"/>
      <c r="Q454" s="89"/>
      <c r="R454" s="32"/>
      <c r="S454" s="32"/>
      <c r="T454" s="32"/>
      <c r="U454" s="32"/>
      <c r="V454" s="32"/>
      <c r="W454" s="32"/>
      <c r="X454" s="32"/>
      <c r="Y454" s="32"/>
      <c r="Z454" s="32"/>
      <c r="AA454" s="32"/>
      <c r="AB454" s="32"/>
      <c r="AC454" s="32"/>
      <c r="AD454" s="32"/>
    </row>
    <row r="455" spans="1:30" ht="12" customHeight="1">
      <c r="A455" s="41"/>
      <c r="B455" s="41" t="s">
        <v>882</v>
      </c>
      <c r="C455" s="41"/>
      <c r="D455" s="32"/>
      <c r="E455" s="32"/>
      <c r="F455" s="32"/>
      <c r="G455" s="32"/>
      <c r="H455" s="32"/>
      <c r="I455" s="32"/>
      <c r="J455" s="32"/>
      <c r="K455" s="452"/>
      <c r="L455" s="32"/>
      <c r="M455" s="32"/>
      <c r="N455" s="2254"/>
      <c r="O455" s="101"/>
      <c r="P455" s="89"/>
      <c r="Q455" s="89"/>
      <c r="R455" s="32"/>
      <c r="S455" s="32"/>
      <c r="T455" s="32"/>
      <c r="U455" s="32"/>
      <c r="V455" s="32"/>
      <c r="W455" s="32"/>
      <c r="X455" s="32"/>
      <c r="Y455" s="32"/>
      <c r="Z455" s="32"/>
      <c r="AA455" s="32"/>
      <c r="AB455" s="32"/>
      <c r="AC455" s="32"/>
      <c r="AD455" s="32"/>
    </row>
    <row r="456" spans="1:30" ht="12" customHeight="1">
      <c r="A456" s="41"/>
      <c r="B456" s="41"/>
      <c r="C456" s="41"/>
      <c r="D456" s="32"/>
      <c r="E456" s="32"/>
      <c r="F456" s="32"/>
      <c r="G456" s="32"/>
      <c r="H456" s="32"/>
      <c r="I456" s="32"/>
      <c r="J456" s="32"/>
      <c r="K456" s="452"/>
      <c r="L456" s="32"/>
      <c r="M456" s="32"/>
      <c r="N456" s="32"/>
      <c r="O456" s="101"/>
      <c r="P456" s="89"/>
      <c r="Q456" s="89"/>
      <c r="R456" s="32"/>
      <c r="S456" s="32"/>
      <c r="T456" s="32"/>
      <c r="U456" s="32"/>
      <c r="V456" s="32"/>
      <c r="W456" s="32"/>
      <c r="X456" s="32"/>
      <c r="Y456" s="32"/>
      <c r="Z456" s="32"/>
      <c r="AA456" s="32"/>
      <c r="AB456" s="32"/>
      <c r="AC456" s="32"/>
      <c r="AD456" s="32"/>
    </row>
    <row r="457" spans="1:30" ht="12.75" customHeight="1">
      <c r="A457" s="12"/>
      <c r="B457" s="534" t="s">
        <v>883</v>
      </c>
      <c r="C457" s="74"/>
      <c r="D457" s="75"/>
      <c r="E457" s="76"/>
      <c r="F457" s="75"/>
      <c r="G457" s="77"/>
      <c r="H457" s="77"/>
      <c r="I457" s="78"/>
      <c r="J457" s="78"/>
      <c r="K457" s="1981"/>
      <c r="L457" s="74"/>
      <c r="M457" s="74"/>
      <c r="N457" s="79"/>
      <c r="O457" s="209" t="s">
        <v>884</v>
      </c>
      <c r="P457" s="12"/>
      <c r="Q457" s="12"/>
      <c r="R457" s="12"/>
      <c r="S457" s="12"/>
      <c r="T457" s="12"/>
      <c r="U457" s="12"/>
      <c r="V457" s="12"/>
      <c r="W457" s="12"/>
      <c r="X457" s="12"/>
      <c r="Y457" s="12"/>
      <c r="Z457" s="12"/>
      <c r="AA457" s="12"/>
      <c r="AB457" s="12"/>
      <c r="AC457" s="12"/>
      <c r="AD457" s="12"/>
    </row>
    <row r="458" spans="1:30" ht="12.75" customHeight="1">
      <c r="A458" s="14"/>
      <c r="B458" s="635"/>
      <c r="C458" s="634"/>
      <c r="D458" s="636"/>
      <c r="E458" s="637"/>
      <c r="F458" s="636"/>
      <c r="G458" s="638"/>
      <c r="H458" s="638"/>
      <c r="I458" s="639"/>
      <c r="J458" s="639"/>
      <c r="K458" s="1980"/>
      <c r="L458" s="634"/>
      <c r="M458" s="634"/>
      <c r="N458" s="640"/>
      <c r="O458" s="161"/>
      <c r="P458" s="282"/>
      <c r="Q458" s="14"/>
      <c r="R458" s="14"/>
      <c r="S458" s="14"/>
      <c r="T458" s="14"/>
      <c r="U458" s="14"/>
      <c r="V458" s="14"/>
      <c r="W458" s="14"/>
      <c r="X458" s="14"/>
      <c r="Y458" s="14"/>
      <c r="Z458" s="14"/>
      <c r="AA458" s="14"/>
      <c r="AB458" s="14"/>
      <c r="AC458" s="14"/>
      <c r="AD458" s="14"/>
    </row>
    <row r="459" spans="1:30" ht="12.75" customHeight="1">
      <c r="A459" s="14"/>
      <c r="B459" s="635"/>
      <c r="C459" s="634"/>
      <c r="D459" s="636"/>
      <c r="E459" s="637"/>
      <c r="F459" s="636"/>
      <c r="G459" s="638"/>
      <c r="H459" s="638"/>
      <c r="I459" s="639"/>
      <c r="J459" s="639"/>
      <c r="K459" s="1980"/>
      <c r="L459" s="634"/>
      <c r="M459" s="634"/>
      <c r="N459" s="640"/>
      <c r="O459" s="161"/>
      <c r="P459" s="282"/>
      <c r="Q459" s="14"/>
      <c r="R459" s="14"/>
      <c r="S459" s="14"/>
      <c r="T459" s="14"/>
      <c r="U459" s="14"/>
      <c r="V459" s="14"/>
      <c r="W459" s="14"/>
      <c r="X459" s="14"/>
      <c r="Y459" s="14"/>
      <c r="Z459" s="14"/>
      <c r="AA459" s="14"/>
      <c r="AB459" s="14"/>
      <c r="AC459" s="14"/>
      <c r="AD459" s="14"/>
    </row>
    <row r="460" spans="1:30" ht="12.75" customHeight="1">
      <c r="A460" s="14"/>
      <c r="B460" s="635"/>
      <c r="C460" s="634"/>
      <c r="D460" s="636"/>
      <c r="E460" s="637"/>
      <c r="F460" s="636"/>
      <c r="G460" s="638"/>
      <c r="H460" s="638"/>
      <c r="I460" s="639"/>
      <c r="J460" s="639"/>
      <c r="K460" s="1980"/>
      <c r="L460" s="634"/>
      <c r="M460" s="634"/>
      <c r="N460" s="640"/>
      <c r="O460" s="161"/>
      <c r="P460" s="282"/>
      <c r="Q460" s="14"/>
      <c r="R460" s="14"/>
      <c r="S460" s="14"/>
      <c r="T460" s="14"/>
      <c r="U460" s="14"/>
      <c r="V460" s="14"/>
      <c r="W460" s="14"/>
      <c r="X460" s="14"/>
      <c r="Y460" s="14"/>
      <c r="Z460" s="14"/>
      <c r="AA460" s="14"/>
      <c r="AB460" s="14"/>
      <c r="AC460" s="14"/>
      <c r="AD460" s="14"/>
    </row>
    <row r="461" spans="1:30" ht="12.75" customHeight="1">
      <c r="A461" s="14"/>
      <c r="B461" s="635"/>
      <c r="C461" s="634"/>
      <c r="D461" s="636"/>
      <c r="E461" s="637"/>
      <c r="F461" s="636"/>
      <c r="G461" s="638"/>
      <c r="H461" s="638"/>
      <c r="I461" s="639"/>
      <c r="J461" s="639"/>
      <c r="K461" s="1980"/>
      <c r="L461" s="634"/>
      <c r="M461" s="634"/>
      <c r="N461" s="640"/>
      <c r="O461" s="161"/>
      <c r="P461" s="282"/>
      <c r="Q461" s="14"/>
      <c r="R461" s="14"/>
      <c r="S461" s="14"/>
      <c r="T461" s="14"/>
      <c r="U461" s="14"/>
      <c r="V461" s="14"/>
      <c r="W461" s="14"/>
      <c r="X461" s="14"/>
      <c r="Y461" s="14"/>
      <c r="Z461" s="14"/>
      <c r="AA461" s="14"/>
      <c r="AB461" s="14"/>
      <c r="AC461" s="14"/>
      <c r="AD461" s="14"/>
    </row>
    <row r="462" spans="1:30" ht="12.75" customHeight="1">
      <c r="A462" s="14"/>
      <c r="B462" s="635"/>
      <c r="C462" s="634"/>
      <c r="D462" s="636"/>
      <c r="E462" s="637"/>
      <c r="F462" s="636"/>
      <c r="G462" s="638"/>
      <c r="H462" s="638"/>
      <c r="I462" s="639"/>
      <c r="J462" s="639"/>
      <c r="K462" s="1980"/>
      <c r="L462" s="634"/>
      <c r="M462" s="634"/>
      <c r="N462" s="640"/>
      <c r="O462" s="161"/>
      <c r="P462" s="282"/>
      <c r="Q462" s="14"/>
      <c r="R462" s="14"/>
      <c r="S462" s="14"/>
      <c r="T462" s="14"/>
      <c r="U462" s="14"/>
      <c r="V462" s="14"/>
      <c r="W462" s="14"/>
      <c r="X462" s="14"/>
      <c r="Y462" s="14"/>
      <c r="Z462" s="14"/>
      <c r="AA462" s="14"/>
      <c r="AB462" s="14"/>
      <c r="AC462" s="14"/>
      <c r="AD462" s="14"/>
    </row>
    <row r="463" spans="1:30" ht="12.75" customHeight="1">
      <c r="A463" s="14"/>
      <c r="B463" s="635"/>
      <c r="C463" s="634"/>
      <c r="D463" s="636"/>
      <c r="E463" s="637"/>
      <c r="F463" s="636"/>
      <c r="G463" s="638"/>
      <c r="H463" s="638"/>
      <c r="I463" s="639"/>
      <c r="J463" s="639"/>
      <c r="K463" s="1980"/>
      <c r="L463" s="634"/>
      <c r="M463" s="634"/>
      <c r="N463" s="640"/>
      <c r="O463" s="161"/>
      <c r="P463" s="282"/>
      <c r="Q463" s="14"/>
      <c r="R463" s="14"/>
      <c r="S463" s="14"/>
      <c r="T463" s="14"/>
      <c r="U463" s="14"/>
      <c r="V463" s="14"/>
      <c r="W463" s="14"/>
      <c r="X463" s="14"/>
      <c r="Y463" s="14"/>
      <c r="Z463" s="14"/>
      <c r="AA463" s="14"/>
      <c r="AB463" s="14"/>
      <c r="AC463" s="14"/>
      <c r="AD463" s="14"/>
    </row>
    <row r="464" spans="1:30" ht="12.75" customHeight="1">
      <c r="A464" s="14"/>
      <c r="B464" s="635"/>
      <c r="C464" s="634"/>
      <c r="D464" s="636"/>
      <c r="E464" s="637"/>
      <c r="F464" s="636"/>
      <c r="G464" s="638"/>
      <c r="H464" s="638"/>
      <c r="I464" s="639"/>
      <c r="J464" s="639"/>
      <c r="K464" s="1980"/>
      <c r="L464" s="634"/>
      <c r="M464" s="634"/>
      <c r="N464" s="640"/>
      <c r="O464" s="161"/>
      <c r="P464" s="282"/>
      <c r="Q464" s="14"/>
      <c r="R464" s="14"/>
      <c r="S464" s="14"/>
      <c r="T464" s="14"/>
      <c r="U464" s="14"/>
      <c r="V464" s="14"/>
      <c r="W464" s="14"/>
      <c r="X464" s="14"/>
      <c r="Y464" s="14"/>
      <c r="Z464" s="14"/>
      <c r="AA464" s="14"/>
      <c r="AB464" s="14"/>
      <c r="AC464" s="14"/>
      <c r="AD464" s="14"/>
    </row>
    <row r="465" spans="1:30" ht="12.75" customHeight="1">
      <c r="A465" s="14"/>
      <c r="B465" s="788"/>
      <c r="C465" s="643"/>
      <c r="D465" s="644"/>
      <c r="E465" s="645"/>
      <c r="F465" s="644"/>
      <c r="G465" s="646"/>
      <c r="H465" s="646"/>
      <c r="I465" s="647"/>
      <c r="J465" s="647"/>
      <c r="K465" s="785"/>
      <c r="L465" s="643"/>
      <c r="M465" s="643"/>
      <c r="N465" s="648"/>
      <c r="O465" s="162"/>
      <c r="P465" s="527"/>
      <c r="Q465" s="14"/>
      <c r="R465" s="14"/>
      <c r="S465" s="14"/>
      <c r="T465" s="14"/>
      <c r="U465" s="14"/>
      <c r="V465" s="14"/>
      <c r="W465" s="14"/>
      <c r="X465" s="14"/>
      <c r="Y465" s="14"/>
      <c r="Z465" s="14"/>
      <c r="AA465" s="14"/>
      <c r="AB465" s="14"/>
      <c r="AC465" s="14"/>
      <c r="AD465" s="14"/>
    </row>
    <row r="466" spans="1:30" ht="12" customHeight="1">
      <c r="A466" s="41"/>
      <c r="B466" s="41"/>
      <c r="C466" s="41"/>
      <c r="D466" s="32"/>
      <c r="E466" s="32"/>
      <c r="F466" s="32"/>
      <c r="G466" s="32"/>
      <c r="H466" s="32"/>
      <c r="I466" s="32"/>
      <c r="J466" s="32"/>
      <c r="K466" s="452"/>
      <c r="L466" s="32"/>
      <c r="M466" s="32"/>
      <c r="N466" s="32"/>
      <c r="O466" s="101"/>
      <c r="P466" s="89"/>
      <c r="Q466" s="89"/>
      <c r="R466" s="32"/>
      <c r="S466" s="32"/>
      <c r="T466" s="32"/>
      <c r="U466" s="32"/>
      <c r="V466" s="32"/>
      <c r="W466" s="32"/>
      <c r="X466" s="32"/>
      <c r="Y466" s="32"/>
      <c r="Z466" s="32"/>
      <c r="AA466" s="32"/>
      <c r="AB466" s="32"/>
      <c r="AC466" s="32"/>
      <c r="AD466" s="32"/>
    </row>
    <row r="467" spans="1:30" ht="12" customHeight="1">
      <c r="A467" s="41"/>
      <c r="B467" s="41"/>
      <c r="C467" s="41"/>
      <c r="D467" s="32"/>
      <c r="E467" s="32"/>
      <c r="F467" s="32"/>
      <c r="G467" s="32"/>
      <c r="H467" s="32"/>
      <c r="I467" s="32"/>
      <c r="J467" s="32"/>
      <c r="K467" s="452"/>
      <c r="L467" s="32"/>
      <c r="M467" s="32"/>
      <c r="N467" s="32"/>
      <c r="O467" s="101"/>
      <c r="P467" s="89"/>
      <c r="Q467" s="89"/>
      <c r="R467" s="32"/>
      <c r="S467" s="32"/>
      <c r="T467" s="32"/>
      <c r="U467" s="32"/>
      <c r="V467" s="32"/>
      <c r="W467" s="32"/>
      <c r="X467" s="32"/>
      <c r="Y467" s="32"/>
      <c r="Z467" s="32"/>
      <c r="AA467" s="32"/>
      <c r="AB467" s="32"/>
      <c r="AC467" s="32"/>
      <c r="AD467" s="32"/>
    </row>
    <row r="468" spans="1:30" ht="12" customHeight="1">
      <c r="A468" s="41"/>
      <c r="B468" s="41"/>
      <c r="C468" s="41"/>
      <c r="D468" s="32"/>
      <c r="E468" s="32"/>
      <c r="F468" s="32"/>
      <c r="G468" s="32"/>
      <c r="H468" s="32"/>
      <c r="I468" s="32"/>
      <c r="J468" s="32"/>
      <c r="K468" s="452"/>
      <c r="L468" s="32"/>
      <c r="M468" s="32"/>
      <c r="N468" s="2254"/>
      <c r="O468" s="101"/>
      <c r="P468" s="89"/>
      <c r="Q468" s="89"/>
      <c r="R468" s="32"/>
      <c r="S468" s="32"/>
      <c r="T468" s="32"/>
      <c r="U468" s="32"/>
      <c r="V468" s="32"/>
      <c r="W468" s="32"/>
      <c r="X468" s="32"/>
      <c r="Y468" s="32"/>
      <c r="Z468" s="32"/>
      <c r="AA468" s="32"/>
      <c r="AB468" s="32"/>
      <c r="AC468" s="32"/>
      <c r="AD468" s="32"/>
    </row>
    <row r="469" spans="1:30" ht="12" customHeight="1">
      <c r="A469" s="41"/>
      <c r="B469" s="41"/>
      <c r="C469" s="41"/>
      <c r="D469" s="32"/>
      <c r="E469" s="32"/>
      <c r="F469" s="32"/>
      <c r="G469" s="32"/>
      <c r="H469" s="32"/>
      <c r="I469" s="32"/>
      <c r="J469" s="32"/>
      <c r="K469" s="452"/>
      <c r="L469" s="32"/>
      <c r="M469" s="32"/>
      <c r="N469" s="2254"/>
      <c r="O469" s="101"/>
      <c r="P469" s="89"/>
      <c r="Q469" s="89"/>
      <c r="R469" s="32"/>
      <c r="S469" s="32"/>
      <c r="T469" s="32"/>
      <c r="U469" s="32"/>
      <c r="V469" s="32"/>
      <c r="W469" s="32"/>
      <c r="X469" s="32"/>
      <c r="Y469" s="32"/>
      <c r="Z469" s="32"/>
      <c r="AA469" s="32"/>
      <c r="AB469" s="32"/>
      <c r="AC469" s="32"/>
      <c r="AD469" s="32"/>
    </row>
    <row r="470" spans="1:30" ht="12" customHeight="1">
      <c r="A470" s="14"/>
      <c r="B470" s="265" t="s">
        <v>885</v>
      </c>
      <c r="C470" s="32"/>
      <c r="D470" s="32"/>
      <c r="E470" s="32"/>
      <c r="F470" s="32"/>
      <c r="G470" s="32"/>
      <c r="H470" s="299"/>
      <c r="I470" s="299"/>
      <c r="J470" s="299"/>
      <c r="K470" s="1852"/>
      <c r="L470" s="32"/>
      <c r="M470" s="325">
        <v>45473</v>
      </c>
      <c r="N470" s="2293">
        <v>45107</v>
      </c>
      <c r="O470" s="117"/>
      <c r="P470" s="32"/>
      <c r="Q470" s="32" t="s">
        <v>886</v>
      </c>
      <c r="R470" s="32"/>
      <c r="S470" s="32"/>
      <c r="T470" s="32"/>
      <c r="U470" s="32"/>
      <c r="V470" s="32"/>
      <c r="W470" s="32"/>
      <c r="X470" s="32"/>
      <c r="Y470" s="32"/>
      <c r="Z470" s="32"/>
      <c r="AA470" s="32"/>
      <c r="AB470" s="32"/>
      <c r="AC470" s="32"/>
      <c r="AD470" s="32"/>
    </row>
    <row r="471" spans="1:30" ht="12" customHeight="1">
      <c r="A471" s="14"/>
      <c r="B471" s="41"/>
      <c r="C471" s="32"/>
      <c r="D471" s="32"/>
      <c r="E471" s="32"/>
      <c r="F471" s="32"/>
      <c r="G471" s="32"/>
      <c r="H471" s="53"/>
      <c r="I471" s="53"/>
      <c r="J471" s="53"/>
      <c r="K471" s="1044"/>
      <c r="L471" s="32"/>
      <c r="M471" s="299" t="s">
        <v>111</v>
      </c>
      <c r="N471" s="2294" t="s">
        <v>111</v>
      </c>
      <c r="O471" s="117"/>
      <c r="P471" s="32"/>
      <c r="Q471" s="32" t="s">
        <v>887</v>
      </c>
      <c r="R471" s="32"/>
      <c r="S471" s="32"/>
      <c r="T471" s="32"/>
      <c r="U471" s="32"/>
      <c r="V471" s="32"/>
      <c r="W471" s="32"/>
      <c r="X471" s="32"/>
      <c r="Y471" s="32"/>
      <c r="Z471" s="32"/>
      <c r="AA471" s="32"/>
      <c r="AB471" s="32"/>
      <c r="AC471" s="32"/>
      <c r="AD471" s="32"/>
    </row>
    <row r="472" spans="1:30" ht="12" customHeight="1">
      <c r="A472" s="14"/>
      <c r="B472" s="41" t="s">
        <v>888</v>
      </c>
      <c r="C472" s="32"/>
      <c r="D472" s="32"/>
      <c r="E472" s="32"/>
      <c r="F472" s="32"/>
      <c r="G472" s="32"/>
      <c r="H472" s="53"/>
      <c r="I472" s="53"/>
      <c r="J472" s="53"/>
      <c r="K472" s="1044"/>
      <c r="L472" s="32"/>
      <c r="M472" s="861"/>
      <c r="N472" s="2295"/>
      <c r="O472" s="117"/>
      <c r="P472" s="32"/>
      <c r="Q472" s="32"/>
      <c r="R472" s="32"/>
      <c r="S472" s="32"/>
      <c r="T472" s="32"/>
      <c r="U472" s="32"/>
      <c r="V472" s="32"/>
      <c r="W472" s="32"/>
      <c r="X472" s="32"/>
      <c r="Y472" s="32"/>
      <c r="Z472" s="32"/>
      <c r="AA472" s="32"/>
      <c r="AB472" s="32"/>
      <c r="AC472" s="32"/>
      <c r="AD472" s="32"/>
    </row>
    <row r="473" spans="1:30" ht="12" customHeight="1">
      <c r="A473" s="14"/>
      <c r="B473" s="41" t="s">
        <v>889</v>
      </c>
      <c r="C473" s="32"/>
      <c r="D473" s="32"/>
      <c r="E473" s="32"/>
      <c r="F473" s="32"/>
      <c r="G473" s="32"/>
      <c r="H473" s="53"/>
      <c r="I473" s="53"/>
      <c r="J473" s="53"/>
      <c r="K473" s="1044"/>
      <c r="L473" s="32"/>
      <c r="M473" s="887"/>
      <c r="N473" s="2249"/>
      <c r="O473" s="535"/>
      <c r="P473" s="32"/>
      <c r="Q473" s="32" t="s">
        <v>890</v>
      </c>
      <c r="R473" s="32"/>
      <c r="S473" s="32"/>
      <c r="T473" s="32"/>
      <c r="U473" s="32"/>
      <c r="V473" s="32"/>
      <c r="W473" s="32"/>
      <c r="X473" s="32"/>
      <c r="Y473" s="32"/>
      <c r="Z473" s="32"/>
      <c r="AA473" s="32"/>
      <c r="AB473" s="32"/>
      <c r="AC473" s="32"/>
      <c r="AD473" s="32"/>
    </row>
    <row r="474" spans="1:30" ht="12" customHeight="1">
      <c r="A474" s="14"/>
      <c r="B474" s="41" t="s">
        <v>891</v>
      </c>
      <c r="C474" s="32"/>
      <c r="D474" s="32"/>
      <c r="E474" s="32"/>
      <c r="F474" s="32"/>
      <c r="G474" s="32"/>
      <c r="H474" s="53"/>
      <c r="I474" s="53"/>
      <c r="J474" s="53"/>
      <c r="K474" s="1044"/>
      <c r="L474" s="32"/>
      <c r="M474" s="1068"/>
      <c r="N474" s="2249"/>
      <c r="O474" s="117"/>
      <c r="P474" s="32"/>
      <c r="Q474" s="32"/>
      <c r="R474" s="32"/>
      <c r="S474" s="32"/>
      <c r="T474" s="32"/>
      <c r="U474" s="32"/>
      <c r="V474" s="32"/>
      <c r="W474" s="32"/>
      <c r="X474" s="32"/>
      <c r="Y474" s="32"/>
      <c r="Z474" s="32"/>
      <c r="AA474" s="32"/>
      <c r="AB474" s="32"/>
      <c r="AC474" s="32"/>
      <c r="AD474" s="32"/>
    </row>
    <row r="475" spans="1:30" ht="12" customHeight="1">
      <c r="A475" s="14"/>
      <c r="B475" s="536" t="s">
        <v>892</v>
      </c>
      <c r="C475" s="32"/>
      <c r="D475" s="32"/>
      <c r="E475" s="32"/>
      <c r="F475" s="32"/>
      <c r="G475" s="32"/>
      <c r="H475" s="53"/>
      <c r="I475" s="53"/>
      <c r="J475" s="53"/>
      <c r="K475" s="1044"/>
      <c r="L475" s="32"/>
      <c r="M475" s="887"/>
      <c r="N475" s="2249"/>
      <c r="O475" s="117" t="s">
        <v>893</v>
      </c>
      <c r="P475" s="32"/>
      <c r="Q475" s="32"/>
      <c r="R475" s="32"/>
      <c r="S475" s="32"/>
      <c r="T475" s="32"/>
      <c r="U475" s="32"/>
      <c r="V475" s="32"/>
      <c r="W475" s="32"/>
      <c r="X475" s="32"/>
      <c r="Y475" s="32"/>
      <c r="Z475" s="32"/>
      <c r="AA475" s="32"/>
      <c r="AB475" s="32"/>
      <c r="AC475" s="32"/>
      <c r="AD475" s="32"/>
    </row>
    <row r="476" spans="1:30" ht="12" customHeight="1">
      <c r="A476" s="14"/>
      <c r="B476" s="536" t="s">
        <v>894</v>
      </c>
      <c r="C476" s="32"/>
      <c r="D476" s="32"/>
      <c r="E476" s="32"/>
      <c r="F476" s="32"/>
      <c r="G476" s="32"/>
      <c r="H476" s="53"/>
      <c r="I476" s="53"/>
      <c r="J476" s="53"/>
      <c r="K476" s="1044"/>
      <c r="L476" s="32"/>
      <c r="M476" s="887"/>
      <c r="N476" s="2249"/>
      <c r="O476" s="117" t="s">
        <v>893</v>
      </c>
      <c r="P476" s="32"/>
      <c r="Q476" s="32"/>
      <c r="R476" s="32"/>
      <c r="S476" s="32"/>
      <c r="T476" s="32"/>
      <c r="U476" s="32"/>
      <c r="V476" s="32"/>
      <c r="W476" s="32"/>
      <c r="X476" s="32"/>
      <c r="Y476" s="32"/>
      <c r="Z476" s="32"/>
      <c r="AA476" s="32"/>
      <c r="AB476" s="32"/>
      <c r="AC476" s="32"/>
      <c r="AD476" s="32"/>
    </row>
    <row r="477" spans="1:30" ht="12" customHeight="1">
      <c r="A477" s="14"/>
      <c r="B477" s="41" t="s">
        <v>895</v>
      </c>
      <c r="C477" s="32"/>
      <c r="D477" s="32"/>
      <c r="E477" s="32"/>
      <c r="F477" s="32"/>
      <c r="G477" s="32"/>
      <c r="H477" s="53"/>
      <c r="I477" s="53"/>
      <c r="J477" s="53"/>
      <c r="K477" s="1044"/>
      <c r="L477" s="32"/>
      <c r="M477" s="887"/>
      <c r="N477" s="2249"/>
      <c r="O477" s="117" t="s">
        <v>896</v>
      </c>
      <c r="P477" s="312"/>
      <c r="Q477" s="32"/>
      <c r="R477" s="32"/>
      <c r="S477" s="32"/>
      <c r="T477" s="32"/>
      <c r="U477" s="32"/>
      <c r="V477" s="32"/>
      <c r="W477" s="32"/>
      <c r="X477" s="32"/>
      <c r="Y477" s="32"/>
      <c r="Z477" s="32"/>
      <c r="AA477" s="32"/>
      <c r="AB477" s="32"/>
      <c r="AC477" s="32"/>
      <c r="AD477" s="32"/>
    </row>
    <row r="478" spans="1:30" ht="12" customHeight="1">
      <c r="A478" s="14"/>
      <c r="B478" s="41" t="s">
        <v>517</v>
      </c>
      <c r="C478" s="32"/>
      <c r="D478" s="32"/>
      <c r="E478" s="32"/>
      <c r="F478" s="32"/>
      <c r="G478" s="32"/>
      <c r="H478" s="53"/>
      <c r="I478" s="53"/>
      <c r="J478" s="53"/>
      <c r="K478" s="1044"/>
      <c r="L478" s="32"/>
      <c r="M478" s="887"/>
      <c r="N478" s="2249"/>
      <c r="O478" s="117" t="s">
        <v>897</v>
      </c>
      <c r="P478" s="32"/>
      <c r="Q478" s="32" t="s">
        <v>898</v>
      </c>
      <c r="R478" s="32"/>
      <c r="S478" s="32"/>
      <c r="T478" s="32"/>
      <c r="U478" s="32"/>
      <c r="V478" s="32"/>
      <c r="W478" s="32"/>
      <c r="X478" s="32"/>
      <c r="Y478" s="32"/>
      <c r="Z478" s="32"/>
      <c r="AA478" s="32"/>
      <c r="AB478" s="32"/>
      <c r="AC478" s="32"/>
      <c r="AD478" s="32"/>
    </row>
    <row r="479" spans="1:30" ht="12" customHeight="1">
      <c r="A479" s="14"/>
      <c r="B479" s="438" t="s">
        <v>899</v>
      </c>
      <c r="C479" s="32"/>
      <c r="D479" s="32"/>
      <c r="E479" s="32"/>
      <c r="F479" s="32"/>
      <c r="G479" s="32"/>
      <c r="H479" s="53"/>
      <c r="I479" s="53"/>
      <c r="J479" s="53"/>
      <c r="K479" s="1044"/>
      <c r="L479" s="32"/>
      <c r="M479" s="887"/>
      <c r="N479" s="2249"/>
      <c r="O479" s="117" t="s">
        <v>900</v>
      </c>
      <c r="P479" s="312"/>
      <c r="Q479" s="32" t="s">
        <v>901</v>
      </c>
      <c r="R479" s="32"/>
      <c r="S479" s="32"/>
      <c r="T479" s="32"/>
      <c r="U479" s="32"/>
      <c r="V479" s="32"/>
      <c r="W479" s="32"/>
      <c r="X479" s="32"/>
      <c r="Y479" s="32"/>
      <c r="Z479" s="32"/>
      <c r="AA479" s="32"/>
      <c r="AB479" s="32"/>
      <c r="AC479" s="32"/>
      <c r="AD479" s="32"/>
    </row>
    <row r="480" spans="1:30" ht="12" customHeight="1">
      <c r="A480" s="14"/>
      <c r="B480" s="41" t="s">
        <v>902</v>
      </c>
      <c r="C480" s="32"/>
      <c r="D480" s="32"/>
      <c r="E480" s="32"/>
      <c r="F480" s="32"/>
      <c r="G480" s="32"/>
      <c r="H480" s="53"/>
      <c r="I480" s="53"/>
      <c r="J480" s="53"/>
      <c r="K480" s="1044"/>
      <c r="L480" s="32"/>
      <c r="M480" s="887"/>
      <c r="N480" s="2249"/>
      <c r="O480" s="117" t="s">
        <v>903</v>
      </c>
      <c r="P480" s="32"/>
      <c r="Q480" s="32" t="s">
        <v>904</v>
      </c>
      <c r="R480" s="32"/>
      <c r="S480" s="32"/>
      <c r="T480" s="32"/>
      <c r="U480" s="32"/>
      <c r="V480" s="32"/>
      <c r="W480" s="32"/>
      <c r="X480" s="32"/>
      <c r="Y480" s="32"/>
      <c r="Z480" s="32"/>
      <c r="AA480" s="32"/>
      <c r="AB480" s="32"/>
      <c r="AC480" s="32"/>
      <c r="AD480" s="32"/>
    </row>
    <row r="481" spans="1:30" ht="12" customHeight="1">
      <c r="A481" s="14"/>
      <c r="B481" s="41" t="s">
        <v>905</v>
      </c>
      <c r="C481" s="32"/>
      <c r="D481" s="32"/>
      <c r="E481" s="32"/>
      <c r="F481" s="32"/>
      <c r="G481" s="32"/>
      <c r="H481" s="53"/>
      <c r="I481" s="53"/>
      <c r="J481" s="53"/>
      <c r="K481" s="1044"/>
      <c r="L481" s="32"/>
      <c r="M481" s="887"/>
      <c r="N481" s="2249"/>
      <c r="O481" s="117" t="s">
        <v>906</v>
      </c>
      <c r="P481" s="32"/>
      <c r="Q481" s="32" t="s">
        <v>907</v>
      </c>
      <c r="R481" s="32"/>
      <c r="S481" s="32"/>
      <c r="T481" s="32"/>
      <c r="U481" s="32"/>
      <c r="V481" s="32"/>
      <c r="W481" s="32"/>
      <c r="X481" s="32"/>
      <c r="Y481" s="32"/>
      <c r="Z481" s="32"/>
      <c r="AA481" s="32"/>
      <c r="AB481" s="32"/>
      <c r="AC481" s="32"/>
      <c r="AD481" s="32"/>
    </row>
    <row r="482" spans="1:30" ht="12" customHeight="1">
      <c r="A482" s="14"/>
      <c r="B482" s="636" t="s">
        <v>908</v>
      </c>
      <c r="C482" s="650"/>
      <c r="D482" s="650"/>
      <c r="E482" s="32"/>
      <c r="F482" s="32"/>
      <c r="G482" s="32"/>
      <c r="H482" s="53"/>
      <c r="I482" s="53"/>
      <c r="J482" s="53"/>
      <c r="K482" s="1044"/>
      <c r="L482" s="32"/>
      <c r="M482" s="887"/>
      <c r="N482" s="2249"/>
      <c r="O482" s="117" t="s">
        <v>909</v>
      </c>
      <c r="P482" s="32"/>
      <c r="Q482" s="32" t="s">
        <v>910</v>
      </c>
      <c r="R482" s="32"/>
      <c r="S482" s="32"/>
      <c r="T482" s="32"/>
      <c r="U482" s="32"/>
      <c r="V482" s="32"/>
      <c r="W482" s="32"/>
      <c r="X482" s="32"/>
      <c r="Y482" s="32"/>
      <c r="Z482" s="32"/>
      <c r="AA482" s="32"/>
      <c r="AB482" s="32"/>
      <c r="AC482" s="32"/>
      <c r="AD482" s="32"/>
    </row>
    <row r="483" spans="1:30" ht="12" customHeight="1" thickBot="1">
      <c r="A483" s="14"/>
      <c r="B483" s="8" t="s">
        <v>519</v>
      </c>
      <c r="C483" s="32"/>
      <c r="D483" s="32"/>
      <c r="E483" s="32"/>
      <c r="F483" s="32"/>
      <c r="G483" s="32"/>
      <c r="H483" s="124"/>
      <c r="I483" s="124"/>
      <c r="J483" s="124"/>
      <c r="K483" s="1321"/>
      <c r="L483" s="32"/>
      <c r="M483" s="1008">
        <f>SUM(M472:M482)</f>
        <v>0</v>
      </c>
      <c r="N483" s="2296">
        <f>SUM(N472:N482)</f>
        <v>0</v>
      </c>
      <c r="O483" s="32"/>
      <c r="P483" s="286"/>
      <c r="Q483" s="32"/>
      <c r="R483" s="32"/>
      <c r="S483" s="32"/>
      <c r="T483" s="32"/>
      <c r="U483" s="32"/>
      <c r="V483" s="32"/>
      <c r="W483" s="32"/>
      <c r="X483" s="32"/>
      <c r="Y483" s="32"/>
      <c r="Z483" s="32"/>
      <c r="AA483" s="32"/>
      <c r="AB483" s="32"/>
      <c r="AC483" s="32"/>
      <c r="AD483" s="32"/>
    </row>
    <row r="484" spans="1:30" ht="15.75" customHeight="1" thickTop="1">
      <c r="A484" s="626"/>
      <c r="B484" s="1623" t="s">
        <v>486</v>
      </c>
      <c r="C484" s="626"/>
      <c r="D484" s="452"/>
      <c r="E484" s="452"/>
      <c r="F484" s="452"/>
      <c r="G484" s="452"/>
      <c r="H484" s="452"/>
      <c r="I484" s="452"/>
      <c r="J484" s="452"/>
      <c r="K484" s="452"/>
      <c r="L484" s="452"/>
      <c r="M484" s="1058"/>
      <c r="N484" s="2279"/>
      <c r="O484" s="101"/>
      <c r="P484" s="89"/>
      <c r="Q484" s="89"/>
      <c r="R484" s="452"/>
      <c r="S484" s="452"/>
      <c r="T484" s="452"/>
      <c r="U484" s="452"/>
      <c r="V484" s="452"/>
      <c r="W484" s="452"/>
      <c r="X484" s="452"/>
      <c r="Y484" s="452"/>
      <c r="Z484" s="452"/>
      <c r="AA484" s="452"/>
      <c r="AB484" s="452"/>
      <c r="AC484" s="452"/>
      <c r="AD484" s="452"/>
    </row>
    <row r="485" spans="1:30" ht="12" customHeight="1">
      <c r="A485" s="14"/>
      <c r="B485" s="8"/>
      <c r="C485" s="8"/>
      <c r="D485" s="8"/>
      <c r="E485" s="32"/>
      <c r="F485" s="32"/>
      <c r="G485" s="32"/>
      <c r="H485" s="32"/>
      <c r="I485" s="32"/>
      <c r="J485" s="32"/>
      <c r="K485" s="452"/>
      <c r="L485" s="32"/>
      <c r="M485" s="32"/>
      <c r="N485" s="2254"/>
      <c r="O485" s="117"/>
      <c r="P485" s="32"/>
      <c r="Q485" s="32"/>
      <c r="R485" s="32"/>
      <c r="S485" s="32"/>
      <c r="T485" s="32"/>
      <c r="U485" s="32"/>
      <c r="V485" s="32"/>
      <c r="W485" s="32"/>
      <c r="X485" s="32"/>
      <c r="Y485" s="32"/>
      <c r="Z485" s="32"/>
      <c r="AA485" s="32"/>
      <c r="AB485" s="32"/>
      <c r="AC485" s="32"/>
      <c r="AD485" s="32"/>
    </row>
    <row r="486" spans="1:30">
      <c r="A486" s="14"/>
      <c r="B486" s="41" t="s">
        <v>911</v>
      </c>
      <c r="C486" s="93"/>
      <c r="D486" s="93"/>
      <c r="E486" s="93"/>
      <c r="F486" s="93"/>
      <c r="G486" s="93"/>
      <c r="H486" s="93"/>
      <c r="I486" s="93"/>
      <c r="J486" s="93"/>
      <c r="K486" s="553"/>
      <c r="L486" s="93"/>
      <c r="M486" s="93"/>
      <c r="N486" s="2297"/>
      <c r="O486" s="117"/>
      <c r="P486" s="32"/>
      <c r="Q486" s="32"/>
      <c r="R486" s="32"/>
      <c r="S486" s="32"/>
      <c r="T486" s="32"/>
      <c r="U486" s="32"/>
      <c r="V486" s="32"/>
      <c r="W486" s="32"/>
      <c r="X486" s="32"/>
      <c r="Y486" s="32"/>
      <c r="Z486" s="32"/>
      <c r="AA486" s="32"/>
      <c r="AB486" s="32"/>
      <c r="AC486" s="32"/>
      <c r="AD486" s="32"/>
    </row>
    <row r="487" spans="1:30">
      <c r="A487" s="282"/>
      <c r="B487" s="537"/>
      <c r="C487" s="537"/>
      <c r="D487" s="537"/>
      <c r="E487" s="537"/>
      <c r="F487" s="537"/>
      <c r="G487" s="537"/>
      <c r="H487" s="537"/>
      <c r="I487" s="537"/>
      <c r="J487" s="537"/>
      <c r="K487" s="537"/>
      <c r="L487" s="537"/>
      <c r="M487" s="537"/>
      <c r="N487" s="537"/>
      <c r="O487" s="451"/>
      <c r="P487" s="32"/>
      <c r="Q487" s="32"/>
      <c r="R487" s="32"/>
      <c r="S487" s="32"/>
      <c r="T487" s="32"/>
      <c r="U487" s="32"/>
      <c r="V487" s="32"/>
      <c r="W487" s="32"/>
      <c r="X487" s="32"/>
      <c r="Y487" s="32"/>
      <c r="Z487" s="32"/>
      <c r="AA487" s="32"/>
      <c r="AB487" s="32"/>
      <c r="AC487" s="32"/>
      <c r="AD487" s="32"/>
    </row>
    <row r="488" spans="1:30" ht="31.5" customHeight="1">
      <c r="A488" s="282"/>
      <c r="B488" s="2512" t="s">
        <v>912</v>
      </c>
      <c r="C488" s="2342"/>
      <c r="D488" s="2342"/>
      <c r="E488" s="2342"/>
      <c r="F488" s="2342"/>
      <c r="G488" s="2342"/>
      <c r="H488" s="2342"/>
      <c r="I488" s="2342"/>
      <c r="J488" s="2342"/>
      <c r="K488" s="2342"/>
      <c r="L488" s="2342"/>
      <c r="M488" s="2342"/>
      <c r="N488" s="2342"/>
      <c r="O488" s="538" t="s">
        <v>913</v>
      </c>
      <c r="P488" s="32"/>
      <c r="Q488" s="32" t="s">
        <v>914</v>
      </c>
      <c r="R488" s="32"/>
      <c r="S488" s="32"/>
      <c r="T488" s="32"/>
      <c r="U488" s="32"/>
      <c r="V488" s="32"/>
      <c r="W488" s="32"/>
      <c r="X488" s="32"/>
      <c r="Y488" s="32"/>
      <c r="Z488" s="32"/>
      <c r="AA488" s="32"/>
      <c r="AB488" s="32"/>
      <c r="AC488" s="32"/>
      <c r="AD488" s="32"/>
    </row>
    <row r="489" spans="1:30" ht="12" customHeight="1">
      <c r="A489" s="14"/>
      <c r="B489" s="637" t="s">
        <v>2924</v>
      </c>
      <c r="C489" s="636"/>
      <c r="D489" s="638"/>
      <c r="E489" s="638"/>
      <c r="F489" s="637"/>
      <c r="G489" s="636"/>
      <c r="H489" s="638"/>
      <c r="I489" s="638"/>
      <c r="J489" s="71"/>
      <c r="K489" s="452"/>
      <c r="L489" s="71"/>
      <c r="M489" s="71"/>
      <c r="N489" s="71"/>
      <c r="O489" s="117"/>
      <c r="P489" s="32"/>
      <c r="Q489" s="32"/>
      <c r="R489" s="32"/>
      <c r="S489" s="32"/>
      <c r="T489" s="32"/>
      <c r="U489" s="32"/>
      <c r="V489" s="32"/>
      <c r="W489" s="32"/>
      <c r="X489" s="32"/>
      <c r="Y489" s="32"/>
      <c r="Z489" s="32"/>
      <c r="AA489" s="32"/>
      <c r="AB489" s="32"/>
      <c r="AC489" s="32"/>
      <c r="AD489" s="32"/>
    </row>
    <row r="490" spans="1:30" ht="12" customHeight="1">
      <c r="A490" s="14"/>
      <c r="B490" s="1744"/>
      <c r="C490" s="8"/>
      <c r="D490" s="98"/>
      <c r="E490" s="32"/>
      <c r="F490" s="32"/>
      <c r="G490" s="32"/>
      <c r="H490" s="32"/>
      <c r="I490" s="32"/>
      <c r="J490" s="32"/>
      <c r="K490" s="452"/>
      <c r="L490" s="32"/>
      <c r="M490" s="32"/>
      <c r="N490" s="32"/>
      <c r="O490" s="117"/>
      <c r="P490" s="32"/>
      <c r="Q490" s="32"/>
      <c r="R490" s="32"/>
      <c r="S490" s="32"/>
      <c r="T490" s="32"/>
      <c r="U490" s="32"/>
      <c r="V490" s="32"/>
      <c r="W490" s="32"/>
      <c r="X490" s="32"/>
      <c r="Y490" s="32"/>
      <c r="Z490" s="32"/>
      <c r="AA490" s="32"/>
      <c r="AB490" s="32"/>
      <c r="AC490" s="32"/>
      <c r="AD490" s="32"/>
    </row>
    <row r="491" spans="1:30">
      <c r="A491" s="14"/>
      <c r="B491" s="1777" t="s">
        <v>915</v>
      </c>
      <c r="C491" s="242"/>
      <c r="D491" s="242"/>
      <c r="E491" s="242"/>
      <c r="F491" s="242"/>
      <c r="G491" s="242"/>
      <c r="H491" s="242"/>
      <c r="I491" s="242"/>
      <c r="J491" s="242"/>
      <c r="K491" s="242"/>
      <c r="L491" s="242"/>
      <c r="M491" s="242"/>
      <c r="N491" s="242"/>
      <c r="O491" s="119"/>
      <c r="P491" s="65"/>
      <c r="Q491" s="32"/>
      <c r="R491" s="32"/>
      <c r="S491" s="32"/>
      <c r="T491" s="32"/>
      <c r="U491" s="32"/>
      <c r="V491" s="32"/>
      <c r="W491" s="32"/>
      <c r="X491" s="32"/>
      <c r="Y491" s="32"/>
      <c r="Z491" s="32"/>
      <c r="AA491" s="32"/>
      <c r="AB491" s="32"/>
      <c r="AC491" s="32"/>
      <c r="AD491" s="32"/>
    </row>
    <row r="492" spans="1:30" ht="12" customHeight="1" thickBot="1">
      <c r="A492" s="14"/>
      <c r="C492" s="41"/>
      <c r="D492" s="41"/>
      <c r="E492" s="41"/>
      <c r="F492" s="502"/>
      <c r="G492" s="32"/>
      <c r="H492" s="32"/>
      <c r="I492" s="32"/>
      <c r="J492" s="32"/>
      <c r="K492" s="452"/>
      <c r="L492" s="32"/>
      <c r="M492" s="32"/>
      <c r="N492" s="32"/>
      <c r="O492" s="117"/>
      <c r="P492" s="32"/>
      <c r="Q492" s="32"/>
      <c r="R492" s="32"/>
      <c r="S492" s="32"/>
      <c r="T492" s="32"/>
      <c r="U492" s="32"/>
      <c r="V492" s="32"/>
      <c r="W492" s="32"/>
      <c r="X492" s="32"/>
      <c r="Y492" s="32"/>
      <c r="Z492" s="32"/>
      <c r="AA492" s="32"/>
      <c r="AB492" s="32"/>
      <c r="AC492" s="32"/>
      <c r="AD492" s="32"/>
    </row>
    <row r="493" spans="1:30" ht="24">
      <c r="A493" s="14"/>
      <c r="B493" s="1778" t="s">
        <v>916</v>
      </c>
      <c r="C493" s="540"/>
      <c r="D493" s="541"/>
      <c r="E493" s="541"/>
      <c r="F493" s="542"/>
      <c r="G493" s="542"/>
      <c r="H493" s="543" t="s">
        <v>917</v>
      </c>
      <c r="I493" s="543" t="s">
        <v>918</v>
      </c>
      <c r="J493" s="544">
        <v>2024</v>
      </c>
      <c r="K493" s="1984"/>
      <c r="L493" s="544">
        <v>2023</v>
      </c>
      <c r="M493" s="2513" t="s">
        <v>919</v>
      </c>
      <c r="N493" s="2514"/>
      <c r="O493" s="228"/>
      <c r="P493" s="370"/>
      <c r="Q493" s="32"/>
      <c r="R493" s="32"/>
      <c r="S493" s="32"/>
      <c r="T493" s="32"/>
      <c r="U493" s="32"/>
      <c r="V493" s="32"/>
      <c r="W493" s="32"/>
      <c r="X493" s="32"/>
      <c r="Y493" s="32"/>
      <c r="Z493" s="32"/>
      <c r="AA493" s="32"/>
      <c r="AB493" s="32"/>
      <c r="AC493" s="32"/>
      <c r="AD493" s="32"/>
    </row>
    <row r="494" spans="1:30" ht="12" customHeight="1">
      <c r="A494" s="14"/>
      <c r="B494" s="789"/>
      <c r="C494" s="636"/>
      <c r="D494" s="650"/>
      <c r="E494" s="650"/>
      <c r="F494" s="649"/>
      <c r="G494" s="649"/>
      <c r="H494" s="678"/>
      <c r="I494" s="678"/>
      <c r="J494" s="650"/>
      <c r="K494" s="813"/>
      <c r="L494" s="698"/>
      <c r="M494" s="790">
        <v>2024</v>
      </c>
      <c r="N494" s="791">
        <v>2023</v>
      </c>
      <c r="O494" s="174"/>
      <c r="P494" s="59"/>
      <c r="Q494" s="32"/>
      <c r="R494" s="32"/>
      <c r="S494" s="32"/>
      <c r="T494" s="32"/>
      <c r="U494" s="32"/>
      <c r="V494" s="32"/>
      <c r="W494" s="32"/>
      <c r="X494" s="32"/>
      <c r="Y494" s="32"/>
      <c r="Z494" s="32"/>
      <c r="AA494" s="32"/>
      <c r="AB494" s="32"/>
      <c r="AC494" s="32"/>
      <c r="AD494" s="32"/>
    </row>
    <row r="495" spans="1:30" ht="12" customHeight="1">
      <c r="A495" s="14"/>
      <c r="B495" s="789"/>
      <c r="C495" s="636"/>
      <c r="D495" s="636"/>
      <c r="E495" s="650"/>
      <c r="F495" s="649"/>
      <c r="G495" s="649"/>
      <c r="H495" s="650"/>
      <c r="I495" s="650"/>
      <c r="J495" s="674" t="s">
        <v>111</v>
      </c>
      <c r="K495" s="1985"/>
      <c r="L495" s="674" t="s">
        <v>111</v>
      </c>
      <c r="M495" s="674" t="s">
        <v>111</v>
      </c>
      <c r="N495" s="792" t="s">
        <v>111</v>
      </c>
      <c r="O495" s="174"/>
      <c r="P495" s="59"/>
      <c r="Q495" s="32"/>
      <c r="R495" s="32"/>
      <c r="S495" s="32"/>
      <c r="T495" s="32"/>
      <c r="U495" s="32"/>
      <c r="V495" s="32"/>
      <c r="W495" s="32"/>
      <c r="X495" s="32"/>
      <c r="Y495" s="32"/>
      <c r="Z495" s="32"/>
      <c r="AA495" s="32"/>
      <c r="AB495" s="32"/>
      <c r="AC495" s="32"/>
      <c r="AD495" s="32"/>
    </row>
    <row r="496" spans="1:30" ht="72">
      <c r="A496" s="14"/>
      <c r="B496" s="793" t="s">
        <v>920</v>
      </c>
      <c r="C496" s="794"/>
      <c r="D496" s="794"/>
      <c r="E496" s="795"/>
      <c r="F496" s="796"/>
      <c r="G496" s="796"/>
      <c r="H496" s="677" t="s">
        <v>921</v>
      </c>
      <c r="I496" s="677" t="s">
        <v>922</v>
      </c>
      <c r="J496" s="1009" t="s">
        <v>923</v>
      </c>
      <c r="K496" s="1986"/>
      <c r="L496" s="1009" t="s">
        <v>923</v>
      </c>
      <c r="M496" s="677" t="s">
        <v>924</v>
      </c>
      <c r="N496" s="797" t="s">
        <v>924</v>
      </c>
      <c r="O496" s="174"/>
      <c r="P496" s="59"/>
      <c r="Q496" s="32"/>
      <c r="R496" s="32"/>
      <c r="S496" s="32"/>
      <c r="T496" s="32"/>
      <c r="U496" s="32"/>
      <c r="V496" s="32"/>
      <c r="W496" s="32"/>
      <c r="X496" s="32"/>
      <c r="Y496" s="32"/>
      <c r="Z496" s="32"/>
      <c r="AA496" s="32"/>
      <c r="AB496" s="32"/>
      <c r="AC496" s="32"/>
      <c r="AD496" s="32"/>
    </row>
    <row r="497" spans="1:30" ht="12" customHeight="1">
      <c r="A497" s="14"/>
      <c r="B497" s="789"/>
      <c r="C497" s="636"/>
      <c r="D497" s="636"/>
      <c r="E497" s="650"/>
      <c r="F497" s="649"/>
      <c r="G497" s="682"/>
      <c r="H497" s="682"/>
      <c r="I497" s="680"/>
      <c r="J497" s="920"/>
      <c r="K497" s="1862"/>
      <c r="L497" s="920"/>
      <c r="M497" s="682"/>
      <c r="N497" s="798"/>
      <c r="O497" s="174"/>
      <c r="P497" s="59"/>
      <c r="Q497" s="32"/>
      <c r="R497" s="32"/>
      <c r="S497" s="32"/>
      <c r="T497" s="32"/>
      <c r="U497" s="32"/>
      <c r="V497" s="32"/>
      <c r="W497" s="32"/>
      <c r="X497" s="32"/>
      <c r="Y497" s="32"/>
      <c r="Z497" s="32"/>
      <c r="AA497" s="32"/>
      <c r="AB497" s="32"/>
      <c r="AC497" s="32"/>
      <c r="AD497" s="32"/>
    </row>
    <row r="498" spans="1:30" ht="12" customHeight="1">
      <c r="A498" s="14"/>
      <c r="B498" s="789"/>
      <c r="C498" s="636"/>
      <c r="D498" s="636"/>
      <c r="E498" s="650"/>
      <c r="F498" s="649"/>
      <c r="G498" s="682"/>
      <c r="H498" s="682"/>
      <c r="I498" s="680"/>
      <c r="J498" s="920"/>
      <c r="K498" s="1862"/>
      <c r="L498" s="920"/>
      <c r="M498" s="682"/>
      <c r="N498" s="798"/>
      <c r="O498" s="174"/>
      <c r="P498" s="59"/>
      <c r="Q498" s="32"/>
      <c r="R498" s="32"/>
      <c r="S498" s="32"/>
      <c r="T498" s="32"/>
      <c r="U498" s="32"/>
      <c r="V498" s="32"/>
      <c r="W498" s="32"/>
      <c r="X498" s="32"/>
      <c r="Y498" s="32"/>
      <c r="Z498" s="32"/>
      <c r="AA498" s="32"/>
      <c r="AB498" s="32"/>
      <c r="AC498" s="32"/>
      <c r="AD498" s="32"/>
    </row>
    <row r="499" spans="1:30" ht="12" customHeight="1">
      <c r="A499" s="14"/>
      <c r="B499" s="789"/>
      <c r="C499" s="636"/>
      <c r="D499" s="636"/>
      <c r="E499" s="650"/>
      <c r="F499" s="649"/>
      <c r="G499" s="682"/>
      <c r="H499" s="682"/>
      <c r="I499" s="680"/>
      <c r="J499" s="920"/>
      <c r="K499" s="1862"/>
      <c r="L499" s="920"/>
      <c r="M499" s="682"/>
      <c r="N499" s="798"/>
      <c r="O499" s="174"/>
      <c r="P499" s="59"/>
      <c r="Q499" s="32"/>
      <c r="R499" s="32"/>
      <c r="S499" s="32"/>
      <c r="T499" s="32"/>
      <c r="U499" s="32"/>
      <c r="V499" s="32"/>
      <c r="W499" s="32"/>
      <c r="X499" s="32"/>
      <c r="Y499" s="32"/>
      <c r="Z499" s="32"/>
      <c r="AA499" s="32"/>
      <c r="AB499" s="32"/>
      <c r="AC499" s="32"/>
      <c r="AD499" s="32"/>
    </row>
    <row r="500" spans="1:30" ht="12" customHeight="1">
      <c r="A500" s="14"/>
      <c r="B500" s="789"/>
      <c r="C500" s="636"/>
      <c r="D500" s="636"/>
      <c r="E500" s="650"/>
      <c r="F500" s="649"/>
      <c r="G500" s="682"/>
      <c r="H500" s="682"/>
      <c r="I500" s="680"/>
      <c r="J500" s="920"/>
      <c r="K500" s="1862"/>
      <c r="L500" s="920"/>
      <c r="M500" s="682"/>
      <c r="N500" s="798"/>
      <c r="O500" s="174"/>
      <c r="P500" s="59"/>
      <c r="Q500" s="32"/>
      <c r="R500" s="32"/>
      <c r="S500" s="32"/>
      <c r="T500" s="32"/>
      <c r="U500" s="32"/>
      <c r="V500" s="32"/>
      <c r="W500" s="32"/>
      <c r="X500" s="32"/>
      <c r="Y500" s="32"/>
      <c r="Z500" s="32"/>
      <c r="AA500" s="32"/>
      <c r="AB500" s="32"/>
      <c r="AC500" s="32"/>
      <c r="AD500" s="32"/>
    </row>
    <row r="501" spans="1:30" ht="12" customHeight="1">
      <c r="A501" s="14"/>
      <c r="B501" s="789"/>
      <c r="C501" s="636"/>
      <c r="D501" s="636"/>
      <c r="E501" s="650"/>
      <c r="F501" s="649"/>
      <c r="G501" s="682"/>
      <c r="H501" s="682"/>
      <c r="I501" s="680"/>
      <c r="J501" s="920"/>
      <c r="K501" s="1862"/>
      <c r="L501" s="920"/>
      <c r="M501" s="682"/>
      <c r="N501" s="798"/>
      <c r="O501" s="174"/>
      <c r="P501" s="59"/>
      <c r="Q501" s="32"/>
      <c r="R501" s="32"/>
      <c r="S501" s="32"/>
      <c r="T501" s="32"/>
      <c r="U501" s="32"/>
      <c r="V501" s="32"/>
      <c r="W501" s="32"/>
      <c r="X501" s="32"/>
      <c r="Y501" s="32"/>
      <c r="Z501" s="32"/>
      <c r="AA501" s="32"/>
      <c r="AB501" s="32"/>
      <c r="AC501" s="32"/>
      <c r="AD501" s="32"/>
    </row>
    <row r="502" spans="1:30" ht="12" customHeight="1">
      <c r="A502" s="14"/>
      <c r="B502" s="789"/>
      <c r="C502" s="636"/>
      <c r="D502" s="636"/>
      <c r="E502" s="650"/>
      <c r="F502" s="649"/>
      <c r="G502" s="682"/>
      <c r="H502" s="682"/>
      <c r="I502" s="680"/>
      <c r="J502" s="920"/>
      <c r="K502" s="1862"/>
      <c r="L502" s="920"/>
      <c r="M502" s="682"/>
      <c r="N502" s="798"/>
      <c r="O502" s="174"/>
      <c r="P502" s="59"/>
      <c r="Q502" s="32"/>
      <c r="R502" s="32"/>
      <c r="S502" s="32"/>
      <c r="T502" s="32"/>
      <c r="U502" s="32"/>
      <c r="V502" s="32"/>
      <c r="W502" s="32"/>
      <c r="X502" s="32"/>
      <c r="Y502" s="32"/>
      <c r="Z502" s="32"/>
      <c r="AA502" s="32"/>
      <c r="AB502" s="32"/>
      <c r="AC502" s="32"/>
      <c r="AD502" s="32"/>
    </row>
    <row r="503" spans="1:30" ht="12" customHeight="1">
      <c r="A503" s="14"/>
      <c r="B503" s="789"/>
      <c r="C503" s="636"/>
      <c r="D503" s="636"/>
      <c r="E503" s="650"/>
      <c r="F503" s="649"/>
      <c r="G503" s="682"/>
      <c r="H503" s="682"/>
      <c r="I503" s="680"/>
      <c r="J503" s="920"/>
      <c r="K503" s="1862"/>
      <c r="L503" s="920"/>
      <c r="M503" s="682"/>
      <c r="N503" s="798"/>
      <c r="O503" s="174"/>
      <c r="P503" s="59"/>
      <c r="Q503" s="32"/>
      <c r="R503" s="32"/>
      <c r="S503" s="32"/>
      <c r="T503" s="32"/>
      <c r="U503" s="32"/>
      <c r="V503" s="32"/>
      <c r="W503" s="32"/>
      <c r="X503" s="32"/>
      <c r="Y503" s="32"/>
      <c r="Z503" s="32"/>
      <c r="AA503" s="32"/>
      <c r="AB503" s="32"/>
      <c r="AC503" s="32"/>
      <c r="AD503" s="32"/>
    </row>
    <row r="504" spans="1:30" ht="12" customHeight="1">
      <c r="A504" s="14"/>
      <c r="B504" s="789"/>
      <c r="C504" s="636"/>
      <c r="D504" s="636"/>
      <c r="E504" s="650"/>
      <c r="F504" s="649"/>
      <c r="G504" s="682"/>
      <c r="H504" s="682"/>
      <c r="I504" s="680"/>
      <c r="J504" s="920"/>
      <c r="K504" s="1862"/>
      <c r="L504" s="920"/>
      <c r="M504" s="682"/>
      <c r="N504" s="798"/>
      <c r="O504" s="174"/>
      <c r="P504" s="59"/>
      <c r="Q504" s="32"/>
      <c r="R504" s="32"/>
      <c r="S504" s="32"/>
      <c r="T504" s="32"/>
      <c r="U504" s="32"/>
      <c r="V504" s="32"/>
      <c r="W504" s="32"/>
      <c r="X504" s="32"/>
      <c r="Y504" s="32"/>
      <c r="Z504" s="32"/>
      <c r="AA504" s="32"/>
      <c r="AB504" s="32"/>
      <c r="AC504" s="32"/>
      <c r="AD504" s="32"/>
    </row>
    <row r="505" spans="1:30" ht="12" customHeight="1">
      <c r="A505" s="14"/>
      <c r="B505" s="789"/>
      <c r="C505" s="636"/>
      <c r="D505" s="636"/>
      <c r="E505" s="650"/>
      <c r="F505" s="649"/>
      <c r="G505" s="682"/>
      <c r="H505" s="682"/>
      <c r="I505" s="680"/>
      <c r="J505" s="920"/>
      <c r="K505" s="1862"/>
      <c r="L505" s="920"/>
      <c r="M505" s="682"/>
      <c r="N505" s="798"/>
      <c r="O505" s="174"/>
      <c r="P505" s="59"/>
      <c r="Q505" s="32"/>
      <c r="R505" s="32"/>
      <c r="S505" s="32"/>
      <c r="T505" s="32"/>
      <c r="U505" s="32"/>
      <c r="V505" s="32"/>
      <c r="W505" s="32"/>
      <c r="X505" s="32"/>
      <c r="Y505" s="32"/>
      <c r="Z505" s="32"/>
      <c r="AA505" s="32"/>
      <c r="AB505" s="32"/>
      <c r="AC505" s="32"/>
      <c r="AD505" s="32"/>
    </row>
    <row r="506" spans="1:30" ht="12" customHeight="1" thickBot="1">
      <c r="A506" s="14"/>
      <c r="B506" s="799"/>
      <c r="C506" s="800"/>
      <c r="D506" s="800"/>
      <c r="E506" s="801"/>
      <c r="F506" s="802"/>
      <c r="G506" s="721"/>
      <c r="H506" s="721"/>
      <c r="I506" s="803"/>
      <c r="J506" s="1010"/>
      <c r="K506" s="1987"/>
      <c r="L506" s="1010"/>
      <c r="M506" s="721"/>
      <c r="N506" s="804"/>
      <c r="O506" s="175"/>
      <c r="P506" s="379"/>
      <c r="Q506" s="32"/>
      <c r="R506" s="32"/>
      <c r="S506" s="32"/>
      <c r="T506" s="32"/>
      <c r="U506" s="32"/>
      <c r="V506" s="32"/>
      <c r="W506" s="32"/>
      <c r="X506" s="32"/>
      <c r="Y506" s="32"/>
      <c r="Z506" s="32"/>
      <c r="AA506" s="32"/>
      <c r="AB506" s="32"/>
      <c r="AC506" s="32"/>
      <c r="AD506" s="32"/>
    </row>
    <row r="507" spans="1:30" ht="12" customHeight="1">
      <c r="A507" s="14"/>
      <c r="B507" s="545"/>
      <c r="C507" s="546"/>
      <c r="D507" s="545"/>
      <c r="E507" s="286"/>
      <c r="F507" s="286"/>
      <c r="G507" s="286"/>
      <c r="H507" s="286"/>
      <c r="I507" s="286"/>
      <c r="J507" s="286"/>
      <c r="K507" s="452"/>
      <c r="L507" s="286"/>
      <c r="M507" s="286"/>
      <c r="N507" s="286"/>
      <c r="O507" s="117"/>
      <c r="P507" s="32"/>
      <c r="Q507" s="32"/>
      <c r="R507" s="32"/>
      <c r="S507" s="32"/>
      <c r="T507" s="32"/>
      <c r="U507" s="32"/>
      <c r="V507" s="32"/>
      <c r="W507" s="32"/>
      <c r="X507" s="32"/>
      <c r="Y507" s="32"/>
      <c r="Z507" s="32"/>
      <c r="AA507" s="32"/>
      <c r="AB507" s="32"/>
      <c r="AC507" s="32"/>
      <c r="AD507" s="32"/>
    </row>
    <row r="508" spans="1:30" ht="41.25" customHeight="1">
      <c r="A508" s="282"/>
      <c r="B508" s="2510" t="s">
        <v>925</v>
      </c>
      <c r="C508" s="2379"/>
      <c r="D508" s="2379"/>
      <c r="E508" s="2379"/>
      <c r="F508" s="2379"/>
      <c r="G508" s="2379"/>
      <c r="H508" s="2379"/>
      <c r="I508" s="2379"/>
      <c r="J508" s="2379"/>
      <c r="K508" s="2380"/>
      <c r="L508" s="2379"/>
      <c r="M508" s="2379"/>
      <c r="N508" s="2381"/>
      <c r="O508" s="538" t="s">
        <v>926</v>
      </c>
      <c r="P508" s="32"/>
      <c r="Q508" s="32"/>
      <c r="R508" s="32"/>
      <c r="S508" s="32"/>
      <c r="T508" s="32"/>
      <c r="U508" s="32"/>
      <c r="V508" s="32"/>
      <c r="W508" s="32"/>
      <c r="X508" s="32"/>
      <c r="Y508" s="32"/>
      <c r="Z508" s="32"/>
      <c r="AA508" s="32"/>
      <c r="AB508" s="32"/>
      <c r="AC508" s="32"/>
      <c r="AD508" s="32"/>
    </row>
    <row r="509" spans="1:30" ht="12" customHeight="1">
      <c r="A509" s="282"/>
      <c r="B509" s="2518" t="s">
        <v>927</v>
      </c>
      <c r="C509" s="2519"/>
      <c r="D509" s="2519"/>
      <c r="E509" s="2519"/>
      <c r="F509" s="2519"/>
      <c r="G509" s="2519"/>
      <c r="H509" s="2519"/>
      <c r="I509" s="2519"/>
      <c r="J509" s="2519"/>
      <c r="K509" s="2519"/>
      <c r="L509" s="2519"/>
      <c r="M509" s="2519"/>
      <c r="N509" s="2520"/>
      <c r="O509" s="451"/>
      <c r="P509" s="32"/>
      <c r="Q509" s="32"/>
      <c r="R509" s="32"/>
      <c r="S509" s="32"/>
      <c r="T509" s="32"/>
      <c r="U509" s="32"/>
      <c r="V509" s="32"/>
      <c r="W509" s="32"/>
      <c r="X509" s="32"/>
      <c r="Y509" s="32"/>
      <c r="Z509" s="32"/>
      <c r="AA509" s="32"/>
      <c r="AB509" s="32"/>
      <c r="AC509" s="32"/>
      <c r="AD509" s="32"/>
    </row>
    <row r="510" spans="1:30" ht="12" customHeight="1">
      <c r="A510" s="282"/>
      <c r="B510" s="2518"/>
      <c r="C510" s="2519"/>
      <c r="D510" s="2519"/>
      <c r="E510" s="2519"/>
      <c r="F510" s="2519"/>
      <c r="G510" s="2519"/>
      <c r="H510" s="2519"/>
      <c r="I510" s="2519"/>
      <c r="J510" s="2519"/>
      <c r="K510" s="2519"/>
      <c r="L510" s="2519"/>
      <c r="M510" s="2519"/>
      <c r="N510" s="2520"/>
      <c r="O510" s="451"/>
      <c r="P510" s="32"/>
      <c r="Q510" s="32"/>
      <c r="R510" s="32"/>
      <c r="S510" s="32"/>
      <c r="T510" s="32"/>
      <c r="U510" s="32"/>
      <c r="V510" s="32"/>
      <c r="W510" s="32"/>
      <c r="X510" s="32"/>
      <c r="Y510" s="32"/>
      <c r="Z510" s="32"/>
      <c r="AA510" s="32"/>
      <c r="AB510" s="32"/>
      <c r="AC510" s="32"/>
      <c r="AD510" s="32"/>
    </row>
    <row r="511" spans="1:30" ht="12" customHeight="1">
      <c r="A511" s="282"/>
      <c r="B511" s="2521"/>
      <c r="C511" s="2522"/>
      <c r="D511" s="2522"/>
      <c r="E511" s="2522"/>
      <c r="F511" s="2522"/>
      <c r="G511" s="2522"/>
      <c r="H511" s="2522"/>
      <c r="I511" s="2522"/>
      <c r="J511" s="2522"/>
      <c r="K511" s="2522"/>
      <c r="L511" s="2522"/>
      <c r="M511" s="2522"/>
      <c r="N511" s="2523"/>
      <c r="O511" s="451"/>
      <c r="P511" s="32"/>
      <c r="Q511" s="32"/>
      <c r="R511" s="32"/>
      <c r="S511" s="32"/>
      <c r="T511" s="32"/>
      <c r="U511" s="32"/>
      <c r="V511" s="32"/>
      <c r="W511" s="32"/>
      <c r="X511" s="32"/>
      <c r="Y511" s="32"/>
      <c r="Z511" s="32"/>
      <c r="AA511" s="32"/>
      <c r="AB511" s="32"/>
      <c r="AC511" s="32"/>
      <c r="AD511" s="32"/>
    </row>
    <row r="512" spans="1:30" ht="12" customHeight="1">
      <c r="A512" s="14"/>
      <c r="B512" s="547"/>
      <c r="C512" s="546"/>
      <c r="D512" s="545"/>
      <c r="E512" s="286"/>
      <c r="F512" s="286"/>
      <c r="G512" s="286"/>
      <c r="H512" s="286"/>
      <c r="I512" s="286"/>
      <c r="J512" s="286"/>
      <c r="K512" s="452"/>
      <c r="L512" s="286"/>
      <c r="M512" s="286"/>
      <c r="N512" s="286"/>
      <c r="O512" s="117"/>
      <c r="P512" s="32"/>
      <c r="Q512" s="32"/>
      <c r="R512" s="32"/>
      <c r="S512" s="32"/>
      <c r="T512" s="32"/>
      <c r="U512" s="32"/>
      <c r="V512" s="32"/>
      <c r="W512" s="32"/>
      <c r="X512" s="32"/>
      <c r="Y512" s="32"/>
      <c r="Z512" s="32"/>
      <c r="AA512" s="32"/>
      <c r="AB512" s="32"/>
      <c r="AC512" s="32"/>
      <c r="AD512" s="32"/>
    </row>
    <row r="513" spans="1:31" ht="12" customHeight="1">
      <c r="A513" s="282"/>
      <c r="B513" s="2510" t="s">
        <v>928</v>
      </c>
      <c r="C513" s="2379"/>
      <c r="D513" s="2379"/>
      <c r="E513" s="2379"/>
      <c r="F513" s="2379"/>
      <c r="G513" s="2379"/>
      <c r="H513" s="2379"/>
      <c r="I513" s="2379"/>
      <c r="J513" s="2379"/>
      <c r="K513" s="2380"/>
      <c r="L513" s="2379"/>
      <c r="M513" s="2379"/>
      <c r="N513" s="2381"/>
      <c r="O513" s="538" t="s">
        <v>929</v>
      </c>
      <c r="P513" s="32"/>
      <c r="Q513" s="32"/>
      <c r="R513" s="32"/>
      <c r="S513" s="32"/>
      <c r="T513" s="32"/>
      <c r="U513" s="32"/>
      <c r="V513" s="32"/>
      <c r="W513" s="32"/>
      <c r="X513" s="32"/>
      <c r="Y513" s="32"/>
      <c r="Z513" s="32"/>
      <c r="AA513" s="32"/>
      <c r="AB513" s="32"/>
      <c r="AC513" s="32"/>
      <c r="AD513" s="32"/>
    </row>
    <row r="514" spans="1:31" ht="12" customHeight="1">
      <c r="A514" s="282"/>
      <c r="B514" s="2518" t="s">
        <v>930</v>
      </c>
      <c r="C514" s="2519"/>
      <c r="D514" s="2519"/>
      <c r="E514" s="2519"/>
      <c r="F514" s="2519"/>
      <c r="G514" s="2519"/>
      <c r="H514" s="2519"/>
      <c r="I514" s="2519"/>
      <c r="J514" s="2519"/>
      <c r="K514" s="2519"/>
      <c r="L514" s="2519"/>
      <c r="M514" s="2519"/>
      <c r="N514" s="2520"/>
      <c r="O514" s="451"/>
      <c r="P514" s="32"/>
      <c r="Q514" s="32"/>
      <c r="R514" s="32"/>
      <c r="S514" s="32"/>
      <c r="T514" s="32"/>
      <c r="U514" s="32"/>
      <c r="V514" s="32"/>
      <c r="W514" s="32"/>
      <c r="X514" s="32"/>
      <c r="Y514" s="32"/>
      <c r="Z514" s="32"/>
      <c r="AA514" s="32"/>
      <c r="AB514" s="32"/>
      <c r="AC514" s="32"/>
      <c r="AD514" s="32"/>
    </row>
    <row r="515" spans="1:31" ht="12" customHeight="1">
      <c r="A515" s="282"/>
      <c r="B515" s="2518"/>
      <c r="C515" s="2519"/>
      <c r="D515" s="2519"/>
      <c r="E515" s="2519"/>
      <c r="F515" s="2519"/>
      <c r="G515" s="2519"/>
      <c r="H515" s="2519"/>
      <c r="I515" s="2519"/>
      <c r="J515" s="2519"/>
      <c r="K515" s="2519"/>
      <c r="L515" s="2519"/>
      <c r="M515" s="2519"/>
      <c r="N515" s="2520"/>
      <c r="O515" s="451"/>
      <c r="P515" s="32"/>
      <c r="Q515" s="32"/>
      <c r="R515" s="32"/>
      <c r="S515" s="32"/>
      <c r="T515" s="32"/>
      <c r="U515" s="32"/>
      <c r="V515" s="32"/>
      <c r="W515" s="32"/>
      <c r="X515" s="32"/>
      <c r="Y515" s="32"/>
      <c r="Z515" s="32"/>
      <c r="AA515" s="32"/>
      <c r="AB515" s="32"/>
      <c r="AC515" s="32"/>
      <c r="AD515" s="32"/>
    </row>
    <row r="516" spans="1:31" ht="12" customHeight="1">
      <c r="A516" s="282"/>
      <c r="B516" s="2521"/>
      <c r="C516" s="2522"/>
      <c r="D516" s="2522"/>
      <c r="E516" s="2522"/>
      <c r="F516" s="2522"/>
      <c r="G516" s="2522"/>
      <c r="H516" s="2522"/>
      <c r="I516" s="2522"/>
      <c r="J516" s="2522"/>
      <c r="K516" s="2522"/>
      <c r="L516" s="2522"/>
      <c r="M516" s="2522"/>
      <c r="N516" s="2523"/>
      <c r="O516" s="451"/>
      <c r="P516" s="32"/>
      <c r="Q516" s="32"/>
      <c r="R516" s="32"/>
      <c r="S516" s="32"/>
      <c r="T516" s="32"/>
      <c r="U516" s="32"/>
      <c r="V516" s="32"/>
      <c r="W516" s="32"/>
      <c r="X516" s="32"/>
      <c r="Y516" s="32"/>
      <c r="Z516" s="32"/>
      <c r="AA516" s="32"/>
      <c r="AB516" s="32"/>
      <c r="AC516" s="32"/>
      <c r="AD516" s="32"/>
    </row>
    <row r="517" spans="1:31" ht="12" customHeight="1">
      <c r="A517" s="14"/>
      <c r="B517" s="548"/>
      <c r="C517" s="504"/>
      <c r="D517" s="539"/>
      <c r="E517" s="71"/>
      <c r="F517" s="71"/>
      <c r="G517" s="71"/>
      <c r="H517" s="71"/>
      <c r="I517" s="71"/>
      <c r="J517" s="71"/>
      <c r="K517" s="452"/>
      <c r="L517" s="71"/>
      <c r="M517" s="71"/>
      <c r="N517" s="71"/>
      <c r="O517" s="117"/>
      <c r="P517" s="32"/>
      <c r="Q517" s="32"/>
      <c r="R517" s="32"/>
      <c r="S517" s="32"/>
      <c r="T517" s="32"/>
      <c r="U517" s="32"/>
      <c r="V517" s="32"/>
      <c r="W517" s="32"/>
      <c r="X517" s="32"/>
      <c r="Y517" s="32"/>
      <c r="Z517" s="32"/>
      <c r="AA517" s="32"/>
      <c r="AB517" s="32"/>
      <c r="AC517" s="32"/>
      <c r="AD517" s="32"/>
    </row>
    <row r="518" spans="1:31" ht="12" customHeight="1">
      <c r="A518" s="282"/>
      <c r="B518" s="2510" t="s">
        <v>931</v>
      </c>
      <c r="C518" s="2379"/>
      <c r="D518" s="2379"/>
      <c r="E518" s="2379"/>
      <c r="F518" s="2379"/>
      <c r="G518" s="2379"/>
      <c r="H518" s="2379"/>
      <c r="I518" s="2379"/>
      <c r="J518" s="2379"/>
      <c r="K518" s="2380"/>
      <c r="L518" s="2379"/>
      <c r="M518" s="2379"/>
      <c r="N518" s="2381"/>
      <c r="O518" s="538" t="s">
        <v>932</v>
      </c>
      <c r="P518" s="32"/>
      <c r="Q518" s="32"/>
      <c r="R518" s="32"/>
      <c r="S518" s="32"/>
      <c r="T518" s="32"/>
      <c r="U518" s="32"/>
      <c r="V518" s="32"/>
      <c r="W518" s="32"/>
      <c r="X518" s="32"/>
      <c r="Y518" s="32"/>
      <c r="Z518" s="32"/>
      <c r="AA518" s="32"/>
      <c r="AB518" s="32"/>
      <c r="AC518" s="32"/>
      <c r="AD518" s="32"/>
    </row>
    <row r="519" spans="1:31" ht="12" customHeight="1">
      <c r="A519" s="282"/>
      <c r="B519" s="2504" t="s">
        <v>2925</v>
      </c>
      <c r="C519" s="2505"/>
      <c r="D519" s="2505"/>
      <c r="E519" s="2505"/>
      <c r="F519" s="2505"/>
      <c r="G519" s="2505"/>
      <c r="H519" s="2505"/>
      <c r="I519" s="2505"/>
      <c r="J519" s="2505"/>
      <c r="K519" s="2505"/>
      <c r="L519" s="2505"/>
      <c r="M519" s="2505"/>
      <c r="N519" s="2506"/>
      <c r="O519" s="451"/>
      <c r="P519" s="32"/>
      <c r="Q519" s="32"/>
      <c r="R519" s="32"/>
      <c r="S519" s="32"/>
      <c r="T519" s="32"/>
      <c r="U519" s="32"/>
      <c r="V519" s="32"/>
      <c r="W519" s="32"/>
      <c r="X519" s="32"/>
      <c r="Y519" s="32"/>
      <c r="Z519" s="32"/>
      <c r="AA519" s="32"/>
      <c r="AB519" s="32"/>
      <c r="AC519" s="32"/>
      <c r="AD519" s="32"/>
    </row>
    <row r="520" spans="1:31" ht="12" customHeight="1">
      <c r="A520" s="282"/>
      <c r="B520" s="2504"/>
      <c r="C520" s="2505"/>
      <c r="D520" s="2505"/>
      <c r="E520" s="2505"/>
      <c r="F520" s="2505"/>
      <c r="G520" s="2505"/>
      <c r="H520" s="2505"/>
      <c r="I520" s="2505"/>
      <c r="J520" s="2505"/>
      <c r="K520" s="2505"/>
      <c r="L520" s="2505"/>
      <c r="M520" s="2505"/>
      <c r="N520" s="2506"/>
      <c r="O520" s="451"/>
      <c r="P520" s="32"/>
      <c r="Q520" s="32"/>
      <c r="R520" s="32"/>
      <c r="S520" s="32"/>
      <c r="T520" s="32"/>
      <c r="U520" s="32"/>
      <c r="V520" s="32"/>
      <c r="W520" s="32"/>
      <c r="X520" s="32"/>
      <c r="Y520" s="32"/>
      <c r="Z520" s="32"/>
      <c r="AA520" s="32"/>
      <c r="AB520" s="32"/>
      <c r="AC520" s="32"/>
      <c r="AD520" s="32"/>
    </row>
    <row r="521" spans="1:31" ht="12" customHeight="1">
      <c r="A521" s="282"/>
      <c r="B521" s="2507"/>
      <c r="C521" s="2508"/>
      <c r="D521" s="2508"/>
      <c r="E521" s="2508"/>
      <c r="F521" s="2508"/>
      <c r="G521" s="2508"/>
      <c r="H521" s="2508"/>
      <c r="I521" s="2508"/>
      <c r="J521" s="2508"/>
      <c r="K521" s="2508"/>
      <c r="L521" s="2508"/>
      <c r="M521" s="2508"/>
      <c r="N521" s="2509"/>
      <c r="O521" s="451"/>
      <c r="P521" s="32"/>
      <c r="Q521" s="32"/>
      <c r="R521" s="32"/>
      <c r="S521" s="32"/>
      <c r="T521" s="32"/>
      <c r="U521" s="32"/>
      <c r="V521" s="32"/>
      <c r="W521" s="32"/>
      <c r="X521" s="32"/>
      <c r="Y521" s="32"/>
      <c r="Z521" s="32"/>
      <c r="AA521" s="32"/>
      <c r="AB521" s="32"/>
      <c r="AC521" s="32"/>
      <c r="AD521" s="32"/>
    </row>
    <row r="522" spans="1:31" ht="12.75" customHeight="1">
      <c r="A522" s="72"/>
      <c r="B522" s="317"/>
      <c r="C522" s="68"/>
      <c r="D522" s="91"/>
      <c r="E522" s="63"/>
      <c r="F522" s="91"/>
      <c r="G522" s="318"/>
      <c r="H522" s="318"/>
      <c r="I522" s="319"/>
      <c r="J522" s="319"/>
      <c r="K522" s="1977"/>
      <c r="L522" s="68"/>
      <c r="M522" s="68"/>
      <c r="N522" s="320"/>
      <c r="O522" s="209"/>
      <c r="P522" s="72"/>
      <c r="Q522" s="72"/>
      <c r="R522" s="72"/>
      <c r="S522" s="72"/>
      <c r="T522" s="72"/>
      <c r="U522" s="72"/>
      <c r="V522" s="72"/>
      <c r="W522" s="72"/>
      <c r="X522" s="72"/>
      <c r="Y522" s="72"/>
      <c r="Z522" s="72"/>
      <c r="AA522" s="72"/>
      <c r="AB522" s="72"/>
      <c r="AC522" s="72"/>
      <c r="AD522" s="72"/>
      <c r="AE522" s="443"/>
    </row>
    <row r="523" spans="1:31" ht="24.75" customHeight="1">
      <c r="A523" s="14"/>
      <c r="B523" s="8" t="s">
        <v>933</v>
      </c>
      <c r="C523" s="93"/>
      <c r="D523" s="93"/>
      <c r="E523" s="93"/>
      <c r="F523" s="2375">
        <v>45473</v>
      </c>
      <c r="G523" s="2376"/>
      <c r="H523" s="2376"/>
      <c r="I523" s="2377"/>
      <c r="J523" s="2502">
        <v>45107</v>
      </c>
      <c r="K523" s="2502"/>
      <c r="L523" s="2503"/>
      <c r="M523" s="2503"/>
      <c r="N523" s="2503"/>
      <c r="O523" s="538" t="s">
        <v>934</v>
      </c>
      <c r="P523" s="32"/>
      <c r="Q523" s="32"/>
      <c r="R523" s="32"/>
      <c r="S523" s="32"/>
      <c r="T523" s="32"/>
      <c r="U523" s="32"/>
      <c r="V523" s="32"/>
      <c r="W523" s="32"/>
      <c r="X523" s="32"/>
      <c r="Y523" s="32"/>
      <c r="Z523" s="32"/>
      <c r="AA523" s="32"/>
      <c r="AB523" s="32"/>
      <c r="AC523" s="32"/>
      <c r="AD523" s="32"/>
      <c r="AE523" s="443"/>
    </row>
    <row r="524" spans="1:31" ht="54.75" customHeight="1">
      <c r="A524" s="14"/>
      <c r="C524" s="93"/>
      <c r="D524" s="93"/>
      <c r="E524" s="93"/>
      <c r="F524" s="43" t="s">
        <v>108</v>
      </c>
      <c r="G524" s="43" t="s">
        <v>308</v>
      </c>
      <c r="H524" s="43" t="s">
        <v>109</v>
      </c>
      <c r="I524" s="1974" t="s">
        <v>110</v>
      </c>
      <c r="J524" s="2241" t="s">
        <v>108</v>
      </c>
      <c r="K524" s="2241"/>
      <c r="L524" s="2241" t="s">
        <v>308</v>
      </c>
      <c r="M524" s="2241" t="s">
        <v>109</v>
      </c>
      <c r="N524" s="2241" t="s">
        <v>110</v>
      </c>
      <c r="O524" s="117"/>
      <c r="P524" s="32"/>
      <c r="Q524" s="32"/>
      <c r="R524" s="32"/>
      <c r="S524" s="32"/>
      <c r="T524" s="32"/>
      <c r="U524" s="32"/>
      <c r="V524" s="32"/>
      <c r="W524" s="32"/>
      <c r="X524" s="32"/>
      <c r="Y524" s="32"/>
      <c r="Z524" s="32"/>
      <c r="AA524" s="32"/>
      <c r="AB524" s="32"/>
      <c r="AC524" s="32"/>
      <c r="AD524" s="32"/>
      <c r="AE524" s="443"/>
    </row>
    <row r="525" spans="1:31" ht="24.75" customHeight="1">
      <c r="A525" s="14"/>
      <c r="C525" s="93"/>
      <c r="D525" s="93"/>
      <c r="E525" s="93"/>
      <c r="F525" s="183" t="s">
        <v>111</v>
      </c>
      <c r="G525" s="183" t="s">
        <v>111</v>
      </c>
      <c r="H525" s="183" t="s">
        <v>111</v>
      </c>
      <c r="I525" s="1909" t="s">
        <v>111</v>
      </c>
      <c r="J525" s="2241" t="s">
        <v>111</v>
      </c>
      <c r="K525" s="2241"/>
      <c r="L525" s="2241" t="s">
        <v>111</v>
      </c>
      <c r="M525" s="2241" t="s">
        <v>111</v>
      </c>
      <c r="N525" s="2241" t="s">
        <v>111</v>
      </c>
      <c r="O525" s="117"/>
      <c r="P525" s="32"/>
      <c r="Q525" s="32"/>
      <c r="R525" s="32"/>
      <c r="S525" s="32"/>
      <c r="T525" s="32"/>
      <c r="U525" s="32"/>
      <c r="V525" s="32"/>
      <c r="W525" s="32"/>
      <c r="X525" s="32"/>
      <c r="Y525" s="32"/>
      <c r="Z525" s="32"/>
      <c r="AA525" s="32"/>
      <c r="AB525" s="32"/>
      <c r="AC525" s="32"/>
      <c r="AD525" s="32"/>
      <c r="AE525" s="443"/>
    </row>
    <row r="526" spans="1:31" ht="24">
      <c r="A526" s="14"/>
      <c r="B526" s="1723" t="s">
        <v>935</v>
      </c>
      <c r="C526" s="93"/>
      <c r="D526" s="93"/>
      <c r="E526" s="93"/>
      <c r="F526" s="931"/>
      <c r="G526" s="1011"/>
      <c r="H526" s="1012">
        <f>F526+G526</f>
        <v>0</v>
      </c>
      <c r="I526" s="1915"/>
      <c r="J526" s="2298"/>
      <c r="K526" s="2298"/>
      <c r="L526" s="2298"/>
      <c r="M526" s="2283">
        <f>J526+L526</f>
        <v>0</v>
      </c>
      <c r="N526" s="2298"/>
      <c r="O526" s="538" t="s">
        <v>936</v>
      </c>
      <c r="P526" s="32"/>
      <c r="Q526" s="32"/>
      <c r="R526" s="32"/>
      <c r="S526" s="32"/>
      <c r="T526" s="32"/>
      <c r="U526" s="32"/>
      <c r="V526" s="32"/>
      <c r="W526" s="32"/>
      <c r="X526" s="32"/>
      <c r="Y526" s="32"/>
      <c r="Z526" s="32"/>
      <c r="AA526" s="32"/>
      <c r="AB526" s="32"/>
      <c r="AC526" s="32"/>
      <c r="AD526" s="32"/>
      <c r="AE526" s="443"/>
    </row>
    <row r="527" spans="1:31" ht="48">
      <c r="A527" s="14"/>
      <c r="B527" s="1723" t="s">
        <v>2849</v>
      </c>
      <c r="C527" s="93"/>
      <c r="D527" s="93"/>
      <c r="E527" s="93"/>
      <c r="F527" s="931"/>
      <c r="G527" s="1011"/>
      <c r="H527" s="1012">
        <f>F527+G527</f>
        <v>0</v>
      </c>
      <c r="I527" s="1915"/>
      <c r="J527" s="2298"/>
      <c r="K527" s="2298"/>
      <c r="L527" s="2298"/>
      <c r="M527" s="2283">
        <f>J527+L527</f>
        <v>0</v>
      </c>
      <c r="N527" s="2298"/>
      <c r="O527" s="538" t="s">
        <v>937</v>
      </c>
      <c r="P527" s="32"/>
      <c r="Q527" s="32"/>
      <c r="R527" s="32"/>
      <c r="S527" s="32"/>
      <c r="T527" s="32"/>
      <c r="U527" s="32"/>
      <c r="V527" s="32"/>
      <c r="W527" s="32"/>
      <c r="X527" s="32"/>
      <c r="Y527" s="32"/>
      <c r="Z527" s="32"/>
      <c r="AA527" s="32"/>
      <c r="AB527" s="32"/>
      <c r="AC527" s="32"/>
      <c r="AD527" s="32"/>
      <c r="AE527" s="443"/>
    </row>
    <row r="528" spans="1:31" ht="58.9" customHeight="1">
      <c r="A528" s="14"/>
      <c r="B528" s="1723" t="s">
        <v>938</v>
      </c>
      <c r="C528" s="93"/>
      <c r="D528" s="93"/>
      <c r="E528" s="93"/>
      <c r="F528" s="931"/>
      <c r="G528" s="1011"/>
      <c r="H528" s="1012">
        <f>F528+G528</f>
        <v>0</v>
      </c>
      <c r="I528" s="1915"/>
      <c r="J528" s="2298"/>
      <c r="K528" s="2298"/>
      <c r="L528" s="2298"/>
      <c r="M528" s="2283">
        <f>J528+L528</f>
        <v>0</v>
      </c>
      <c r="N528" s="2298"/>
      <c r="O528" s="538" t="s">
        <v>939</v>
      </c>
      <c r="P528" s="32"/>
      <c r="Q528" s="32"/>
      <c r="R528" s="32"/>
      <c r="S528" s="32"/>
      <c r="T528" s="32"/>
      <c r="U528" s="32"/>
      <c r="V528" s="32"/>
      <c r="W528" s="32"/>
      <c r="X528" s="32"/>
      <c r="Y528" s="32"/>
      <c r="Z528" s="32"/>
      <c r="AA528" s="32"/>
      <c r="AB528" s="32"/>
      <c r="AC528" s="32"/>
      <c r="AD528" s="32"/>
      <c r="AE528" s="443"/>
    </row>
    <row r="529" spans="1:31" ht="12.75" customHeight="1">
      <c r="A529" s="72"/>
      <c r="B529" s="317"/>
      <c r="C529" s="68"/>
      <c r="D529" s="91"/>
      <c r="E529" s="63"/>
      <c r="F529" s="91"/>
      <c r="G529" s="318"/>
      <c r="H529" s="318"/>
      <c r="I529" s="319"/>
      <c r="J529" s="319"/>
      <c r="K529" s="1977"/>
      <c r="L529" s="68"/>
      <c r="M529" s="68"/>
      <c r="N529" s="320"/>
      <c r="O529" s="209"/>
      <c r="P529" s="72"/>
      <c r="Q529" s="72"/>
      <c r="R529" s="72"/>
      <c r="S529" s="72"/>
      <c r="T529" s="72"/>
      <c r="U529" s="72"/>
      <c r="V529" s="72"/>
      <c r="W529" s="72"/>
      <c r="X529" s="72"/>
      <c r="Y529" s="72"/>
      <c r="Z529" s="72"/>
      <c r="AA529" s="72"/>
      <c r="AB529" s="72"/>
      <c r="AC529" s="72"/>
      <c r="AD529" s="72"/>
      <c r="AE529" s="443"/>
    </row>
    <row r="530" spans="1:31" ht="12.75" customHeight="1">
      <c r="A530" s="72"/>
      <c r="B530" s="317"/>
      <c r="C530" s="68"/>
      <c r="D530" s="91"/>
      <c r="E530" s="63"/>
      <c r="F530" s="91"/>
      <c r="G530" s="318"/>
      <c r="H530" s="318"/>
      <c r="I530" s="319"/>
      <c r="J530" s="319"/>
      <c r="K530" s="1977"/>
      <c r="L530" s="68"/>
      <c r="M530" s="68"/>
      <c r="N530" s="320"/>
      <c r="O530" s="209"/>
      <c r="P530" s="72"/>
      <c r="Q530" s="72"/>
      <c r="R530" s="72"/>
      <c r="S530" s="72"/>
      <c r="T530" s="72"/>
      <c r="U530" s="72"/>
      <c r="V530" s="72"/>
      <c r="W530" s="72"/>
      <c r="X530" s="72"/>
      <c r="Y530" s="72"/>
      <c r="Z530" s="72"/>
      <c r="AA530" s="72"/>
      <c r="AB530" s="72"/>
      <c r="AC530" s="72"/>
      <c r="AD530" s="72"/>
      <c r="AE530" s="443"/>
    </row>
    <row r="531" spans="1:31" ht="12.75" customHeight="1">
      <c r="A531" s="72"/>
      <c r="B531" s="317"/>
      <c r="C531" s="68"/>
      <c r="D531" s="91"/>
      <c r="E531" s="63"/>
      <c r="F531" s="91"/>
      <c r="G531" s="318"/>
      <c r="H531" s="318"/>
      <c r="I531" s="319"/>
      <c r="J531" s="319"/>
      <c r="K531" s="1977"/>
      <c r="L531" s="68"/>
      <c r="M531" s="68"/>
      <c r="N531" s="320"/>
      <c r="O531" s="209"/>
      <c r="P531" s="72"/>
      <c r="Q531" s="72"/>
      <c r="R531" s="72"/>
      <c r="S531" s="72"/>
      <c r="T531" s="72"/>
      <c r="U531" s="72"/>
      <c r="V531" s="72"/>
      <c r="W531" s="72"/>
      <c r="X531" s="72"/>
      <c r="Y531" s="72"/>
      <c r="Z531" s="72"/>
      <c r="AA531" s="72"/>
      <c r="AB531" s="72"/>
      <c r="AC531" s="72"/>
      <c r="AD531" s="72"/>
      <c r="AE531" s="443"/>
    </row>
    <row r="532" spans="1:31" ht="12.75" customHeight="1">
      <c r="A532" s="12"/>
      <c r="B532" s="73" t="s">
        <v>321</v>
      </c>
      <c r="C532" s="74"/>
      <c r="D532" s="75"/>
      <c r="E532" s="76"/>
      <c r="F532" s="75"/>
      <c r="G532" s="77"/>
      <c r="H532" s="77"/>
      <c r="I532" s="78"/>
      <c r="J532" s="78"/>
      <c r="K532" s="1981"/>
      <c r="L532" s="74"/>
      <c r="M532" s="74"/>
      <c r="N532" s="79"/>
      <c r="O532" s="209"/>
      <c r="P532" s="12"/>
      <c r="Q532" s="12"/>
      <c r="R532" s="12"/>
      <c r="S532" s="12"/>
      <c r="T532" s="12"/>
      <c r="U532" s="12"/>
      <c r="V532" s="12"/>
      <c r="W532" s="12"/>
      <c r="X532" s="12"/>
      <c r="Y532" s="12"/>
      <c r="Z532" s="12"/>
      <c r="AA532" s="12"/>
      <c r="AB532" s="12"/>
      <c r="AC532" s="12"/>
      <c r="AD532" s="12"/>
    </row>
    <row r="533" spans="1:31" ht="12.75" customHeight="1">
      <c r="A533" s="14"/>
      <c r="B533" s="635"/>
      <c r="C533" s="634"/>
      <c r="D533" s="636"/>
      <c r="E533" s="637"/>
      <c r="F533" s="636"/>
      <c r="G533" s="638"/>
      <c r="H533" s="638"/>
      <c r="I533" s="639"/>
      <c r="J533" s="639"/>
      <c r="K533" s="1980"/>
      <c r="L533" s="634"/>
      <c r="M533" s="634"/>
      <c r="N533" s="640"/>
      <c r="O533" s="161"/>
      <c r="P533" s="282"/>
      <c r="Q533" s="14"/>
      <c r="R533" s="14"/>
      <c r="S533" s="14"/>
      <c r="T533" s="14"/>
      <c r="U533" s="14"/>
      <c r="V533" s="14"/>
      <c r="W533" s="14"/>
      <c r="X533" s="14"/>
      <c r="Y533" s="14"/>
      <c r="Z533" s="14"/>
      <c r="AA533" s="14"/>
      <c r="AB533" s="14"/>
      <c r="AC533" s="14"/>
      <c r="AD533" s="14"/>
    </row>
    <row r="534" spans="1:31" ht="12.75" customHeight="1">
      <c r="A534" s="14"/>
      <c r="B534" s="635"/>
      <c r="C534" s="634"/>
      <c r="D534" s="636"/>
      <c r="E534" s="637"/>
      <c r="F534" s="636"/>
      <c r="G534" s="638"/>
      <c r="H534" s="638"/>
      <c r="I534" s="639"/>
      <c r="J534" s="639"/>
      <c r="K534" s="1980"/>
      <c r="L534" s="634"/>
      <c r="M534" s="634"/>
      <c r="N534" s="640"/>
      <c r="O534" s="161"/>
      <c r="P534" s="282"/>
      <c r="Q534" s="14"/>
      <c r="R534" s="14"/>
      <c r="S534" s="14"/>
      <c r="T534" s="14"/>
      <c r="U534" s="14"/>
      <c r="V534" s="14"/>
      <c r="W534" s="14"/>
      <c r="X534" s="14"/>
      <c r="Y534" s="14"/>
      <c r="Z534" s="14"/>
      <c r="AA534" s="14"/>
      <c r="AB534" s="14"/>
      <c r="AC534" s="14"/>
      <c r="AD534" s="14"/>
    </row>
    <row r="535" spans="1:31" ht="12.75" customHeight="1">
      <c r="A535" s="14"/>
      <c r="B535" s="635"/>
      <c r="C535" s="634"/>
      <c r="D535" s="636"/>
      <c r="E535" s="637"/>
      <c r="F535" s="636"/>
      <c r="G535" s="638"/>
      <c r="H535" s="638"/>
      <c r="I535" s="639"/>
      <c r="J535" s="639"/>
      <c r="K535" s="1980"/>
      <c r="L535" s="634"/>
      <c r="M535" s="634"/>
      <c r="N535" s="640"/>
      <c r="O535" s="161"/>
      <c r="P535" s="282"/>
      <c r="Q535" s="14"/>
      <c r="R535" s="14"/>
      <c r="S535" s="14"/>
      <c r="T535" s="14"/>
      <c r="U535" s="14"/>
      <c r="V535" s="14"/>
      <c r="W535" s="14"/>
      <c r="X535" s="14"/>
      <c r="Y535" s="14"/>
      <c r="Z535" s="14"/>
      <c r="AA535" s="14"/>
      <c r="AB535" s="14"/>
      <c r="AC535" s="14"/>
      <c r="AD535" s="14"/>
    </row>
    <row r="536" spans="1:31" ht="12.75" customHeight="1">
      <c r="A536" s="14"/>
      <c r="B536" s="635"/>
      <c r="C536" s="634"/>
      <c r="D536" s="636"/>
      <c r="E536" s="637"/>
      <c r="F536" s="636"/>
      <c r="G536" s="638"/>
      <c r="H536" s="638"/>
      <c r="I536" s="639"/>
      <c r="J536" s="639"/>
      <c r="K536" s="1980"/>
      <c r="L536" s="634"/>
      <c r="M536" s="634"/>
      <c r="N536" s="640"/>
      <c r="O536" s="161"/>
      <c r="P536" s="282"/>
      <c r="Q536" s="14"/>
      <c r="R536" s="14"/>
      <c r="S536" s="14"/>
      <c r="T536" s="14"/>
      <c r="U536" s="14"/>
      <c r="V536" s="14"/>
      <c r="W536" s="14"/>
      <c r="X536" s="14"/>
      <c r="Y536" s="14"/>
      <c r="Z536" s="14"/>
      <c r="AA536" s="14"/>
      <c r="AB536" s="14"/>
      <c r="AC536" s="14"/>
      <c r="AD536" s="14"/>
    </row>
    <row r="537" spans="1:31" ht="12.75" customHeight="1">
      <c r="A537" s="14"/>
      <c r="B537" s="635"/>
      <c r="C537" s="634"/>
      <c r="D537" s="636"/>
      <c r="E537" s="637"/>
      <c r="F537" s="636"/>
      <c r="G537" s="638"/>
      <c r="H537" s="638"/>
      <c r="I537" s="639"/>
      <c r="J537" s="639"/>
      <c r="K537" s="1980"/>
      <c r="L537" s="634"/>
      <c r="M537" s="634"/>
      <c r="N537" s="640"/>
      <c r="O537" s="161"/>
      <c r="P537" s="282"/>
      <c r="Q537" s="14"/>
      <c r="R537" s="14"/>
      <c r="S537" s="14"/>
      <c r="T537" s="14"/>
      <c r="U537" s="14"/>
      <c r="V537" s="14"/>
      <c r="W537" s="14"/>
      <c r="X537" s="14"/>
      <c r="Y537" s="14"/>
      <c r="Z537" s="14"/>
      <c r="AA537" s="14"/>
      <c r="AB537" s="14"/>
      <c r="AC537" s="14"/>
      <c r="AD537" s="14"/>
    </row>
    <row r="538" spans="1:31" ht="12.75" customHeight="1">
      <c r="A538" s="14"/>
      <c r="B538" s="635"/>
      <c r="C538" s="634"/>
      <c r="D538" s="636"/>
      <c r="E538" s="637"/>
      <c r="F538" s="636"/>
      <c r="G538" s="638"/>
      <c r="H538" s="638"/>
      <c r="I538" s="639"/>
      <c r="J538" s="639"/>
      <c r="K538" s="1980"/>
      <c r="L538" s="634"/>
      <c r="M538" s="634"/>
      <c r="N538" s="640"/>
      <c r="O538" s="161"/>
      <c r="P538" s="282"/>
      <c r="Q538" s="14"/>
      <c r="R538" s="14"/>
      <c r="S538" s="14"/>
      <c r="T538" s="14"/>
      <c r="U538" s="14"/>
      <c r="V538" s="14"/>
      <c r="W538" s="14"/>
      <c r="X538" s="14"/>
      <c r="Y538" s="14"/>
      <c r="Z538" s="14"/>
      <c r="AA538" s="14"/>
      <c r="AB538" s="14"/>
      <c r="AC538" s="14"/>
      <c r="AD538" s="14"/>
    </row>
    <row r="539" spans="1:31" ht="12.75" customHeight="1">
      <c r="A539" s="14"/>
      <c r="B539" s="635"/>
      <c r="C539" s="634"/>
      <c r="D539" s="636"/>
      <c r="E539" s="637"/>
      <c r="F539" s="636"/>
      <c r="G539" s="638"/>
      <c r="H539" s="638"/>
      <c r="I539" s="639"/>
      <c r="J539" s="639"/>
      <c r="K539" s="1980"/>
      <c r="L539" s="634"/>
      <c r="M539" s="634"/>
      <c r="N539" s="640"/>
      <c r="O539" s="161"/>
      <c r="P539" s="282"/>
      <c r="Q539" s="14"/>
      <c r="R539" s="14"/>
      <c r="S539" s="14"/>
      <c r="T539" s="14"/>
      <c r="U539" s="14"/>
      <c r="V539" s="14"/>
      <c r="W539" s="14"/>
      <c r="X539" s="14"/>
      <c r="Y539" s="14"/>
      <c r="Z539" s="14"/>
      <c r="AA539" s="14"/>
      <c r="AB539" s="14"/>
      <c r="AC539" s="14"/>
      <c r="AD539" s="14"/>
    </row>
    <row r="540" spans="1:31" ht="12.75" customHeight="1">
      <c r="A540" s="14"/>
      <c r="B540" s="641"/>
      <c r="C540" s="634"/>
      <c r="D540" s="636"/>
      <c r="E540" s="637"/>
      <c r="F540" s="636"/>
      <c r="G540" s="638"/>
      <c r="H540" s="638"/>
      <c r="I540" s="639"/>
      <c r="J540" s="639"/>
      <c r="K540" s="1980"/>
      <c r="L540" s="634"/>
      <c r="M540" s="634"/>
      <c r="N540" s="640"/>
      <c r="O540" s="161"/>
      <c r="P540" s="282"/>
      <c r="Q540" s="14"/>
      <c r="R540" s="14"/>
      <c r="S540" s="14"/>
      <c r="T540" s="14"/>
      <c r="U540" s="14"/>
      <c r="V540" s="14"/>
      <c r="W540" s="14"/>
      <c r="X540" s="14"/>
      <c r="Y540" s="14"/>
      <c r="Z540" s="14"/>
      <c r="AA540" s="14"/>
      <c r="AB540" s="14"/>
      <c r="AC540" s="14"/>
      <c r="AD540" s="14"/>
    </row>
    <row r="541" spans="1:31" ht="12.75" customHeight="1">
      <c r="A541" s="14"/>
      <c r="B541" s="641"/>
      <c r="C541" s="634"/>
      <c r="D541" s="636"/>
      <c r="E541" s="637"/>
      <c r="F541" s="636"/>
      <c r="G541" s="638"/>
      <c r="H541" s="638"/>
      <c r="I541" s="639"/>
      <c r="J541" s="639"/>
      <c r="K541" s="1980"/>
      <c r="L541" s="634"/>
      <c r="M541" s="634"/>
      <c r="N541" s="640"/>
      <c r="O541" s="161"/>
      <c r="P541" s="282"/>
      <c r="Q541" s="14"/>
      <c r="R541" s="14"/>
      <c r="S541" s="14"/>
      <c r="T541" s="14"/>
      <c r="U541" s="14"/>
      <c r="V541" s="14"/>
      <c r="W541" s="14"/>
      <c r="X541" s="14"/>
      <c r="Y541" s="14"/>
      <c r="Z541" s="14"/>
      <c r="AA541" s="14"/>
      <c r="AB541" s="14"/>
      <c r="AC541" s="14"/>
      <c r="AD541" s="14"/>
    </row>
    <row r="542" spans="1:31" ht="12.75" customHeight="1">
      <c r="A542" s="14"/>
      <c r="B542" s="642"/>
      <c r="C542" s="643"/>
      <c r="D542" s="644"/>
      <c r="E542" s="645"/>
      <c r="F542" s="644"/>
      <c r="G542" s="646"/>
      <c r="H542" s="646"/>
      <c r="I542" s="647"/>
      <c r="J542" s="647"/>
      <c r="K542" s="785"/>
      <c r="L542" s="643"/>
      <c r="M542" s="643"/>
      <c r="N542" s="648"/>
      <c r="O542" s="162"/>
      <c r="P542" s="527"/>
      <c r="Q542" s="14"/>
      <c r="R542" s="14"/>
      <c r="S542" s="14"/>
      <c r="T542" s="14"/>
      <c r="U542" s="14"/>
      <c r="V542" s="14"/>
      <c r="W542" s="14"/>
      <c r="X542" s="14"/>
      <c r="Y542" s="14"/>
      <c r="Z542" s="14"/>
      <c r="AA542" s="14"/>
      <c r="AB542" s="14"/>
      <c r="AC542" s="14"/>
      <c r="AD542" s="14"/>
    </row>
    <row r="543" spans="1:31">
      <c r="B543" s="1425" t="s">
        <v>2002</v>
      </c>
      <c r="J543" s="1"/>
      <c r="K543" s="1"/>
      <c r="O543" s="549"/>
    </row>
    <row r="544" spans="1:31">
      <c r="J544" s="1"/>
      <c r="K544" s="1"/>
      <c r="O544" s="549"/>
    </row>
    <row r="545" spans="10:15">
      <c r="J545" s="1"/>
      <c r="K545" s="1"/>
      <c r="O545" s="549"/>
    </row>
    <row r="546" spans="10:15">
      <c r="J546" s="1"/>
      <c r="K546" s="1"/>
      <c r="O546" s="549"/>
    </row>
    <row r="547" spans="10:15">
      <c r="J547" s="1"/>
      <c r="K547" s="1"/>
      <c r="O547" s="549"/>
    </row>
    <row r="548" spans="10:15">
      <c r="J548" s="1"/>
      <c r="K548" s="1"/>
      <c r="O548" s="549"/>
    </row>
    <row r="549" spans="10:15">
      <c r="J549" s="1"/>
      <c r="K549" s="1"/>
      <c r="O549" s="549"/>
    </row>
    <row r="550" spans="10:15">
      <c r="J550" s="1"/>
      <c r="K550" s="1"/>
      <c r="O550" s="549"/>
    </row>
    <row r="551" spans="10:15">
      <c r="J551" s="1"/>
      <c r="K551" s="1"/>
      <c r="O551" s="549"/>
    </row>
    <row r="552" spans="10:15">
      <c r="J552" s="1"/>
      <c r="K552" s="1"/>
      <c r="O552" s="549"/>
    </row>
    <row r="553" spans="10:15">
      <c r="J553" s="1"/>
      <c r="K553" s="1"/>
      <c r="O553" s="549"/>
    </row>
    <row r="554" spans="10:15">
      <c r="J554" s="1"/>
      <c r="K554" s="1"/>
      <c r="O554" s="549"/>
    </row>
    <row r="555" spans="10:15">
      <c r="J555" s="1"/>
      <c r="K555" s="1"/>
      <c r="O555" s="549"/>
    </row>
    <row r="556" spans="10:15">
      <c r="J556" s="1"/>
      <c r="K556" s="1"/>
      <c r="O556" s="549"/>
    </row>
    <row r="557" spans="10:15">
      <c r="J557" s="1"/>
      <c r="K557" s="1"/>
      <c r="O557" s="549"/>
    </row>
    <row r="558" spans="10:15">
      <c r="J558" s="1"/>
      <c r="K558" s="1"/>
      <c r="O558" s="549"/>
    </row>
    <row r="559" spans="10:15">
      <c r="J559" s="1"/>
      <c r="K559" s="1"/>
      <c r="O559" s="549"/>
    </row>
    <row r="560" spans="10:15">
      <c r="J560" s="1"/>
      <c r="K560" s="1"/>
      <c r="O560" s="549"/>
    </row>
    <row r="561" spans="10:15">
      <c r="J561" s="1"/>
      <c r="K561" s="1"/>
      <c r="O561" s="549"/>
    </row>
    <row r="562" spans="10:15">
      <c r="J562" s="1"/>
      <c r="K562" s="1"/>
      <c r="O562" s="549"/>
    </row>
    <row r="563" spans="10:15">
      <c r="J563" s="1"/>
      <c r="K563" s="1"/>
      <c r="O563" s="549"/>
    </row>
    <row r="564" spans="10:15">
      <c r="J564" s="1"/>
      <c r="K564" s="1"/>
      <c r="O564" s="549"/>
    </row>
    <row r="565" spans="10:15">
      <c r="J565" s="1"/>
      <c r="K565" s="1"/>
      <c r="O565" s="549"/>
    </row>
    <row r="566" spans="10:15">
      <c r="J566" s="1"/>
      <c r="K566" s="1"/>
      <c r="O566" s="549"/>
    </row>
    <row r="567" spans="10:15">
      <c r="J567" s="1"/>
      <c r="K567" s="1"/>
      <c r="O567" s="549"/>
    </row>
    <row r="568" spans="10:15">
      <c r="J568" s="1"/>
      <c r="K568" s="1"/>
      <c r="O568" s="549"/>
    </row>
    <row r="569" spans="10:15">
      <c r="J569" s="1"/>
      <c r="K569" s="1"/>
      <c r="O569" s="549"/>
    </row>
    <row r="570" spans="10:15">
      <c r="J570" s="1"/>
      <c r="K570" s="1"/>
      <c r="O570" s="549"/>
    </row>
    <row r="571" spans="10:15">
      <c r="J571" s="1"/>
      <c r="K571" s="1"/>
      <c r="O571" s="549"/>
    </row>
    <row r="572" spans="10:15">
      <c r="J572" s="1"/>
      <c r="K572" s="1"/>
      <c r="O572" s="549"/>
    </row>
    <row r="573" spans="10:15">
      <c r="J573" s="1"/>
      <c r="K573" s="1"/>
      <c r="O573" s="549"/>
    </row>
    <row r="574" spans="10:15">
      <c r="J574" s="1"/>
      <c r="K574" s="1"/>
      <c r="O574" s="549"/>
    </row>
    <row r="575" spans="10:15">
      <c r="J575" s="1"/>
      <c r="K575" s="1"/>
      <c r="O575" s="549"/>
    </row>
    <row r="576" spans="10:15">
      <c r="J576" s="1"/>
      <c r="K576" s="1"/>
      <c r="O576" s="549"/>
    </row>
    <row r="577" spans="10:15">
      <c r="J577" s="1"/>
      <c r="K577" s="1"/>
      <c r="O577" s="549"/>
    </row>
    <row r="578" spans="10:15">
      <c r="J578" s="1"/>
      <c r="K578" s="1"/>
      <c r="O578" s="549"/>
    </row>
    <row r="579" spans="10:15">
      <c r="J579" s="1"/>
      <c r="K579" s="1"/>
      <c r="O579" s="549"/>
    </row>
    <row r="580" spans="10:15">
      <c r="J580" s="1"/>
      <c r="K580" s="1"/>
      <c r="O580" s="549"/>
    </row>
    <row r="581" spans="10:15">
      <c r="J581" s="1"/>
      <c r="K581" s="1"/>
      <c r="O581" s="549"/>
    </row>
    <row r="582" spans="10:15">
      <c r="J582" s="1"/>
      <c r="K582" s="1"/>
      <c r="O582" s="549"/>
    </row>
    <row r="583" spans="10:15">
      <c r="J583" s="1"/>
      <c r="K583" s="1"/>
      <c r="O583" s="549"/>
    </row>
    <row r="584" spans="10:15">
      <c r="J584" s="1"/>
      <c r="K584" s="1"/>
      <c r="O584" s="549"/>
    </row>
    <row r="585" spans="10:15">
      <c r="J585" s="1"/>
      <c r="K585" s="1"/>
      <c r="O585" s="549"/>
    </row>
    <row r="586" spans="10:15">
      <c r="J586" s="1"/>
      <c r="K586" s="1"/>
      <c r="O586" s="549"/>
    </row>
    <row r="587" spans="10:15">
      <c r="J587" s="1"/>
      <c r="K587" s="1"/>
      <c r="O587" s="549"/>
    </row>
    <row r="588" spans="10:15">
      <c r="J588" s="1"/>
      <c r="K588" s="1"/>
      <c r="O588" s="549"/>
    </row>
    <row r="589" spans="10:15">
      <c r="J589" s="1"/>
      <c r="K589" s="1"/>
      <c r="O589" s="549"/>
    </row>
    <row r="590" spans="10:15">
      <c r="J590" s="1"/>
      <c r="K590" s="1"/>
      <c r="O590" s="549"/>
    </row>
    <row r="591" spans="10:15">
      <c r="J591" s="1"/>
      <c r="K591" s="1"/>
      <c r="O591" s="549"/>
    </row>
    <row r="592" spans="10:15">
      <c r="J592" s="1"/>
      <c r="K592" s="1"/>
      <c r="O592" s="549"/>
    </row>
    <row r="593" spans="10:15">
      <c r="J593" s="1"/>
      <c r="K593" s="1"/>
      <c r="O593" s="549"/>
    </row>
    <row r="594" spans="10:15">
      <c r="J594" s="1"/>
      <c r="K594" s="1"/>
      <c r="O594" s="549"/>
    </row>
    <row r="595" spans="10:15">
      <c r="J595" s="1"/>
      <c r="K595" s="1"/>
      <c r="O595" s="549"/>
    </row>
    <row r="596" spans="10:15">
      <c r="J596" s="1"/>
      <c r="K596" s="1"/>
      <c r="O596" s="549"/>
    </row>
    <row r="597" spans="10:15">
      <c r="J597" s="1"/>
      <c r="K597" s="1"/>
      <c r="O597" s="549"/>
    </row>
    <row r="598" spans="10:15">
      <c r="J598" s="1"/>
      <c r="K598" s="1"/>
      <c r="O598" s="549"/>
    </row>
    <row r="599" spans="10:15">
      <c r="J599" s="1"/>
      <c r="K599" s="1"/>
      <c r="O599" s="549"/>
    </row>
    <row r="600" spans="10:15">
      <c r="J600" s="1"/>
      <c r="K600" s="1"/>
      <c r="O600" s="549"/>
    </row>
    <row r="601" spans="10:15">
      <c r="J601" s="1"/>
      <c r="K601" s="1"/>
      <c r="O601" s="549"/>
    </row>
    <row r="602" spans="10:15">
      <c r="J602" s="1"/>
      <c r="K602" s="1"/>
      <c r="O602" s="549"/>
    </row>
    <row r="603" spans="10:15">
      <c r="J603" s="1"/>
      <c r="K603" s="1"/>
      <c r="O603" s="549"/>
    </row>
    <row r="604" spans="10:15">
      <c r="J604" s="1"/>
      <c r="K604" s="1"/>
      <c r="O604" s="549"/>
    </row>
    <row r="605" spans="10:15">
      <c r="J605" s="1"/>
      <c r="K605" s="1"/>
      <c r="O605" s="549"/>
    </row>
    <row r="606" spans="10:15">
      <c r="J606" s="1"/>
      <c r="K606" s="1"/>
      <c r="O606" s="549"/>
    </row>
    <row r="607" spans="10:15">
      <c r="J607" s="1"/>
      <c r="K607" s="1"/>
      <c r="O607" s="549"/>
    </row>
    <row r="608" spans="10:15">
      <c r="J608" s="1"/>
      <c r="K608" s="1"/>
      <c r="O608" s="549"/>
    </row>
    <row r="609" spans="10:15">
      <c r="J609" s="1"/>
      <c r="K609" s="1"/>
      <c r="O609" s="549"/>
    </row>
    <row r="610" spans="10:15">
      <c r="J610" s="1"/>
      <c r="K610" s="1"/>
      <c r="O610" s="549"/>
    </row>
    <row r="611" spans="10:15">
      <c r="J611" s="1"/>
      <c r="K611" s="1"/>
      <c r="O611" s="549"/>
    </row>
    <row r="612" spans="10:15">
      <c r="J612" s="1"/>
      <c r="K612" s="1"/>
      <c r="O612" s="549"/>
    </row>
    <row r="613" spans="10:15">
      <c r="J613" s="1"/>
      <c r="K613" s="1"/>
      <c r="O613" s="549"/>
    </row>
    <row r="614" spans="10:15">
      <c r="J614" s="1"/>
      <c r="K614" s="1"/>
      <c r="O614" s="549"/>
    </row>
    <row r="615" spans="10:15">
      <c r="J615" s="1"/>
      <c r="K615" s="1"/>
      <c r="O615" s="549"/>
    </row>
    <row r="616" spans="10:15">
      <c r="J616" s="1"/>
      <c r="K616" s="1"/>
      <c r="O616" s="549"/>
    </row>
    <row r="617" spans="10:15">
      <c r="J617" s="1"/>
      <c r="K617" s="1"/>
      <c r="O617" s="549"/>
    </row>
    <row r="618" spans="10:15">
      <c r="J618" s="1"/>
      <c r="K618" s="1"/>
      <c r="O618" s="549"/>
    </row>
    <row r="619" spans="10:15">
      <c r="J619" s="1"/>
      <c r="K619" s="1"/>
      <c r="O619" s="549"/>
    </row>
    <row r="620" spans="10:15">
      <c r="J620" s="1"/>
      <c r="K620" s="1"/>
      <c r="O620" s="549"/>
    </row>
    <row r="621" spans="10:15">
      <c r="J621" s="1"/>
      <c r="K621" s="1"/>
      <c r="O621" s="549"/>
    </row>
    <row r="622" spans="10:15">
      <c r="J622" s="1"/>
      <c r="K622" s="1"/>
      <c r="O622" s="549"/>
    </row>
    <row r="623" spans="10:15">
      <c r="J623" s="1"/>
      <c r="K623" s="1"/>
      <c r="O623" s="549"/>
    </row>
    <row r="624" spans="10:15">
      <c r="J624" s="1"/>
      <c r="K624" s="1"/>
      <c r="O624" s="549"/>
    </row>
    <row r="625" spans="10:15">
      <c r="J625" s="1"/>
      <c r="K625" s="1"/>
      <c r="O625" s="549"/>
    </row>
    <row r="626" spans="10:15">
      <c r="J626" s="1"/>
      <c r="K626" s="1"/>
      <c r="O626" s="549"/>
    </row>
    <row r="627" spans="10:15">
      <c r="J627" s="1"/>
      <c r="K627" s="1"/>
      <c r="O627" s="549"/>
    </row>
    <row r="628" spans="10:15">
      <c r="J628" s="1"/>
      <c r="K628" s="1"/>
      <c r="O628" s="549"/>
    </row>
    <row r="629" spans="10:15">
      <c r="J629" s="1"/>
      <c r="K629" s="1"/>
      <c r="O629" s="549"/>
    </row>
    <row r="630" spans="10:15">
      <c r="J630" s="1"/>
      <c r="K630" s="1"/>
      <c r="O630" s="549"/>
    </row>
    <row r="631" spans="10:15">
      <c r="J631" s="1"/>
      <c r="K631" s="1"/>
      <c r="O631" s="549"/>
    </row>
    <row r="632" spans="10:15">
      <c r="J632" s="1"/>
      <c r="K632" s="1"/>
      <c r="O632" s="549"/>
    </row>
    <row r="633" spans="10:15">
      <c r="J633" s="1"/>
      <c r="K633" s="1"/>
      <c r="O633" s="549"/>
    </row>
    <row r="634" spans="10:15">
      <c r="J634" s="1"/>
      <c r="K634" s="1"/>
      <c r="O634" s="549"/>
    </row>
    <row r="635" spans="10:15">
      <c r="J635" s="1"/>
      <c r="K635" s="1"/>
      <c r="O635" s="549"/>
    </row>
    <row r="636" spans="10:15">
      <c r="J636" s="1"/>
      <c r="K636" s="1"/>
      <c r="O636" s="549"/>
    </row>
    <row r="637" spans="10:15">
      <c r="J637" s="1"/>
      <c r="K637" s="1"/>
      <c r="O637" s="549"/>
    </row>
    <row r="638" spans="10:15">
      <c r="J638" s="1"/>
      <c r="K638" s="1"/>
      <c r="O638" s="549"/>
    </row>
    <row r="639" spans="10:15">
      <c r="J639" s="1"/>
      <c r="K639" s="1"/>
      <c r="O639" s="549"/>
    </row>
    <row r="640" spans="10:15">
      <c r="J640" s="1"/>
      <c r="K640" s="1"/>
      <c r="O640" s="549"/>
    </row>
    <row r="641" spans="10:15">
      <c r="J641" s="1"/>
      <c r="K641" s="1"/>
      <c r="O641" s="549"/>
    </row>
    <row r="642" spans="10:15">
      <c r="J642" s="1"/>
      <c r="K642" s="1"/>
      <c r="O642" s="549"/>
    </row>
    <row r="643" spans="10:15">
      <c r="J643" s="1"/>
      <c r="K643" s="1"/>
      <c r="O643" s="549"/>
    </row>
    <row r="644" spans="10:15">
      <c r="J644" s="1"/>
      <c r="K644" s="1"/>
      <c r="O644" s="549"/>
    </row>
    <row r="645" spans="10:15">
      <c r="J645" s="1"/>
      <c r="K645" s="1"/>
      <c r="O645" s="549"/>
    </row>
    <row r="646" spans="10:15">
      <c r="J646" s="1"/>
      <c r="K646" s="1"/>
      <c r="O646" s="549"/>
    </row>
    <row r="647" spans="10:15">
      <c r="J647" s="1"/>
      <c r="K647" s="1"/>
      <c r="O647" s="549"/>
    </row>
    <row r="648" spans="10:15">
      <c r="J648" s="1"/>
      <c r="K648" s="1"/>
      <c r="O648" s="549"/>
    </row>
    <row r="649" spans="10:15">
      <c r="J649" s="1"/>
      <c r="K649" s="1"/>
      <c r="O649" s="549"/>
    </row>
    <row r="650" spans="10:15">
      <c r="J650" s="1"/>
      <c r="K650" s="1"/>
      <c r="O650" s="549"/>
    </row>
    <row r="651" spans="10:15">
      <c r="J651" s="1"/>
      <c r="K651" s="1"/>
      <c r="O651" s="549"/>
    </row>
    <row r="652" spans="10:15">
      <c r="J652" s="1"/>
      <c r="K652" s="1"/>
      <c r="O652" s="549"/>
    </row>
    <row r="653" spans="10:15">
      <c r="J653" s="1"/>
      <c r="K653" s="1"/>
      <c r="O653" s="549"/>
    </row>
    <row r="654" spans="10:15">
      <c r="J654" s="1"/>
      <c r="K654" s="1"/>
      <c r="O654" s="549"/>
    </row>
    <row r="655" spans="10:15">
      <c r="J655" s="1"/>
      <c r="K655" s="1"/>
      <c r="O655" s="549"/>
    </row>
    <row r="656" spans="10:15">
      <c r="J656" s="1"/>
      <c r="K656" s="1"/>
      <c r="O656" s="549"/>
    </row>
    <row r="657" spans="10:15">
      <c r="J657" s="1"/>
      <c r="K657" s="1"/>
      <c r="O657" s="549"/>
    </row>
    <row r="658" spans="10:15">
      <c r="J658" s="1"/>
      <c r="K658" s="1"/>
      <c r="O658" s="549"/>
    </row>
    <row r="659" spans="10:15">
      <c r="J659" s="1"/>
      <c r="K659" s="1"/>
      <c r="O659" s="549"/>
    </row>
    <row r="660" spans="10:15">
      <c r="J660" s="1"/>
      <c r="K660" s="1"/>
      <c r="O660" s="549"/>
    </row>
    <row r="661" spans="10:15">
      <c r="J661" s="1"/>
      <c r="K661" s="1"/>
      <c r="O661" s="549"/>
    </row>
    <row r="662" spans="10:15">
      <c r="J662" s="1"/>
      <c r="K662" s="1"/>
      <c r="O662" s="549"/>
    </row>
    <row r="663" spans="10:15">
      <c r="J663" s="1"/>
      <c r="K663" s="1"/>
      <c r="O663" s="549"/>
    </row>
    <row r="664" spans="10:15">
      <c r="J664" s="1"/>
      <c r="K664" s="1"/>
      <c r="O664" s="549"/>
    </row>
    <row r="665" spans="10:15">
      <c r="J665" s="1"/>
      <c r="K665" s="1"/>
      <c r="O665" s="549"/>
    </row>
    <row r="666" spans="10:15">
      <c r="J666" s="1"/>
      <c r="K666" s="1"/>
      <c r="O666" s="549"/>
    </row>
    <row r="667" spans="10:15">
      <c r="J667" s="1"/>
      <c r="K667" s="1"/>
      <c r="O667" s="549"/>
    </row>
    <row r="668" spans="10:15">
      <c r="J668" s="1"/>
      <c r="K668" s="1"/>
      <c r="O668" s="549"/>
    </row>
    <row r="669" spans="10:15">
      <c r="J669" s="1"/>
      <c r="K669" s="1"/>
      <c r="O669" s="549"/>
    </row>
    <row r="670" spans="10:15">
      <c r="J670" s="1"/>
      <c r="K670" s="1"/>
      <c r="O670" s="549"/>
    </row>
    <row r="671" spans="10:15">
      <c r="J671" s="1"/>
      <c r="K671" s="1"/>
      <c r="O671" s="549"/>
    </row>
    <row r="672" spans="10:15">
      <c r="J672" s="1"/>
      <c r="K672" s="1"/>
      <c r="O672" s="549"/>
    </row>
    <row r="673" spans="10:15">
      <c r="J673" s="1"/>
      <c r="K673" s="1"/>
      <c r="O673" s="549"/>
    </row>
    <row r="674" spans="10:15">
      <c r="J674" s="1"/>
      <c r="K674" s="1"/>
      <c r="O674" s="549"/>
    </row>
    <row r="675" spans="10:15">
      <c r="J675" s="1"/>
      <c r="K675" s="1"/>
      <c r="O675" s="549"/>
    </row>
    <row r="676" spans="10:15">
      <c r="J676" s="1"/>
      <c r="K676" s="1"/>
      <c r="O676" s="549"/>
    </row>
    <row r="677" spans="10:15">
      <c r="J677" s="1"/>
      <c r="K677" s="1"/>
      <c r="O677" s="549"/>
    </row>
    <row r="678" spans="10:15">
      <c r="J678" s="1"/>
      <c r="K678" s="1"/>
      <c r="O678" s="549"/>
    </row>
    <row r="679" spans="10:15">
      <c r="J679" s="1"/>
      <c r="K679" s="1"/>
      <c r="O679" s="549"/>
    </row>
    <row r="680" spans="10:15">
      <c r="J680" s="1"/>
      <c r="K680" s="1"/>
      <c r="O680" s="549"/>
    </row>
    <row r="681" spans="10:15">
      <c r="J681" s="1"/>
      <c r="K681" s="1"/>
      <c r="O681" s="549"/>
    </row>
    <row r="682" spans="10:15">
      <c r="J682" s="1"/>
      <c r="K682" s="1"/>
      <c r="O682" s="549"/>
    </row>
    <row r="683" spans="10:15">
      <c r="J683" s="1"/>
      <c r="K683" s="1"/>
      <c r="O683" s="549"/>
    </row>
    <row r="684" spans="10:15">
      <c r="J684" s="1"/>
      <c r="K684" s="1"/>
      <c r="O684" s="549"/>
    </row>
    <row r="685" spans="10:15">
      <c r="J685" s="1"/>
      <c r="K685" s="1"/>
      <c r="O685" s="549"/>
    </row>
    <row r="686" spans="10:15">
      <c r="J686" s="1"/>
      <c r="K686" s="1"/>
      <c r="O686" s="549"/>
    </row>
    <row r="687" spans="10:15">
      <c r="J687" s="1"/>
      <c r="K687" s="1"/>
      <c r="O687" s="549"/>
    </row>
    <row r="688" spans="10:15">
      <c r="J688" s="1"/>
      <c r="K688" s="1"/>
      <c r="O688" s="549"/>
    </row>
    <row r="689" spans="10:15">
      <c r="J689" s="1"/>
      <c r="K689" s="1"/>
      <c r="O689" s="549"/>
    </row>
    <row r="690" spans="10:15">
      <c r="J690" s="1"/>
      <c r="K690" s="1"/>
      <c r="O690" s="549"/>
    </row>
    <row r="691" spans="10:15">
      <c r="J691" s="1"/>
      <c r="K691" s="1"/>
      <c r="O691" s="549"/>
    </row>
    <row r="692" spans="10:15">
      <c r="J692" s="1"/>
      <c r="K692" s="1"/>
      <c r="O692" s="549"/>
    </row>
    <row r="693" spans="10:15">
      <c r="J693" s="1"/>
      <c r="K693" s="1"/>
      <c r="O693" s="549"/>
    </row>
    <row r="694" spans="10:15">
      <c r="J694" s="1"/>
      <c r="K694" s="1"/>
      <c r="O694" s="549"/>
    </row>
    <row r="695" spans="10:15">
      <c r="J695" s="1"/>
      <c r="K695" s="1"/>
      <c r="O695" s="549"/>
    </row>
    <row r="696" spans="10:15">
      <c r="J696" s="1"/>
      <c r="K696" s="1"/>
      <c r="O696" s="549"/>
    </row>
    <row r="697" spans="10:15">
      <c r="J697" s="1"/>
      <c r="K697" s="1"/>
      <c r="O697" s="549"/>
    </row>
    <row r="698" spans="10:15">
      <c r="J698" s="1"/>
      <c r="K698" s="1"/>
      <c r="O698" s="549"/>
    </row>
    <row r="699" spans="10:15">
      <c r="J699" s="1"/>
      <c r="K699" s="1"/>
      <c r="O699" s="549"/>
    </row>
    <row r="700" spans="10:15">
      <c r="J700" s="1"/>
      <c r="K700" s="1"/>
      <c r="O700" s="549"/>
    </row>
    <row r="701" spans="10:15">
      <c r="J701" s="1"/>
      <c r="K701" s="1"/>
      <c r="O701" s="549"/>
    </row>
    <row r="702" spans="10:15">
      <c r="J702" s="1"/>
      <c r="K702" s="1"/>
      <c r="O702" s="549"/>
    </row>
    <row r="703" spans="10:15">
      <c r="J703" s="1"/>
      <c r="K703" s="1"/>
      <c r="O703" s="549"/>
    </row>
    <row r="704" spans="10:15">
      <c r="J704" s="1"/>
      <c r="K704" s="1"/>
      <c r="O704" s="549"/>
    </row>
    <row r="705" spans="10:15">
      <c r="J705" s="1"/>
      <c r="K705" s="1"/>
      <c r="O705" s="549"/>
    </row>
    <row r="706" spans="10:15">
      <c r="J706" s="1"/>
      <c r="K706" s="1"/>
      <c r="O706" s="549"/>
    </row>
    <row r="707" spans="10:15">
      <c r="J707" s="1"/>
      <c r="K707" s="1"/>
      <c r="O707" s="549"/>
    </row>
    <row r="708" spans="10:15">
      <c r="J708" s="1"/>
      <c r="K708" s="1"/>
      <c r="O708" s="549"/>
    </row>
    <row r="709" spans="10:15">
      <c r="J709" s="1"/>
      <c r="K709" s="1"/>
      <c r="O709" s="549"/>
    </row>
    <row r="710" spans="10:15">
      <c r="J710" s="1"/>
      <c r="K710" s="1"/>
      <c r="O710" s="549"/>
    </row>
    <row r="711" spans="10:15">
      <c r="J711" s="1"/>
      <c r="K711" s="1"/>
      <c r="O711" s="549"/>
    </row>
    <row r="712" spans="10:15">
      <c r="J712" s="1"/>
      <c r="K712" s="1"/>
      <c r="O712" s="549"/>
    </row>
    <row r="713" spans="10:15">
      <c r="J713" s="1"/>
      <c r="K713" s="1"/>
      <c r="O713" s="549"/>
    </row>
    <row r="714" spans="10:15">
      <c r="J714" s="1"/>
      <c r="K714" s="1"/>
      <c r="O714" s="549"/>
    </row>
    <row r="715" spans="10:15">
      <c r="J715" s="1"/>
      <c r="K715" s="1"/>
      <c r="O715" s="549"/>
    </row>
    <row r="716" spans="10:15">
      <c r="J716" s="1"/>
      <c r="K716" s="1"/>
      <c r="O716" s="549"/>
    </row>
    <row r="717" spans="10:15">
      <c r="J717" s="1"/>
      <c r="K717" s="1"/>
      <c r="O717" s="549"/>
    </row>
    <row r="718" spans="10:15">
      <c r="J718" s="1"/>
      <c r="K718" s="1"/>
      <c r="O718" s="549"/>
    </row>
    <row r="719" spans="10:15">
      <c r="J719" s="1"/>
      <c r="K719" s="1"/>
      <c r="O719" s="549"/>
    </row>
    <row r="720" spans="10:15">
      <c r="J720" s="1"/>
      <c r="K720" s="1"/>
      <c r="O720" s="549"/>
    </row>
    <row r="721" spans="10:15">
      <c r="J721" s="1"/>
      <c r="K721" s="1"/>
      <c r="O721" s="549"/>
    </row>
    <row r="722" spans="10:15">
      <c r="J722" s="1"/>
      <c r="K722" s="1"/>
      <c r="O722" s="549"/>
    </row>
    <row r="723" spans="10:15">
      <c r="J723" s="1"/>
      <c r="K723" s="1"/>
      <c r="O723" s="549"/>
    </row>
    <row r="724" spans="10:15">
      <c r="J724" s="1"/>
      <c r="K724" s="1"/>
      <c r="O724" s="549"/>
    </row>
    <row r="725" spans="10:15">
      <c r="J725" s="1"/>
      <c r="K725" s="1"/>
      <c r="O725" s="549"/>
    </row>
    <row r="726" spans="10:15">
      <c r="J726" s="1"/>
      <c r="K726" s="1"/>
      <c r="O726" s="549"/>
    </row>
    <row r="727" spans="10:15">
      <c r="J727" s="1"/>
      <c r="K727" s="1"/>
      <c r="O727" s="549"/>
    </row>
    <row r="728" spans="10:15">
      <c r="J728" s="1"/>
      <c r="K728" s="1"/>
      <c r="O728" s="549"/>
    </row>
    <row r="729" spans="10:15">
      <c r="J729" s="1"/>
      <c r="K729" s="1"/>
      <c r="O729" s="549"/>
    </row>
    <row r="730" spans="10:15">
      <c r="J730" s="1"/>
      <c r="K730" s="1"/>
      <c r="O730" s="549"/>
    </row>
    <row r="731" spans="10:15">
      <c r="J731" s="1"/>
      <c r="K731" s="1"/>
      <c r="O731" s="549"/>
    </row>
    <row r="732" spans="10:15">
      <c r="J732" s="1"/>
      <c r="K732" s="1"/>
      <c r="O732" s="549"/>
    </row>
    <row r="733" spans="10:15">
      <c r="J733" s="1"/>
      <c r="K733" s="1"/>
      <c r="O733" s="549"/>
    </row>
    <row r="734" spans="10:15">
      <c r="J734" s="1"/>
      <c r="K734" s="1"/>
      <c r="O734" s="549"/>
    </row>
    <row r="735" spans="10:15">
      <c r="J735" s="1"/>
      <c r="K735" s="1"/>
      <c r="O735" s="549"/>
    </row>
    <row r="736" spans="10:15">
      <c r="J736" s="1"/>
      <c r="K736" s="1"/>
      <c r="O736" s="549"/>
    </row>
    <row r="737" spans="10:15">
      <c r="J737" s="1"/>
      <c r="K737" s="1"/>
      <c r="O737" s="549"/>
    </row>
    <row r="738" spans="10:15">
      <c r="J738" s="1"/>
      <c r="K738" s="1"/>
      <c r="O738" s="549"/>
    </row>
    <row r="739" spans="10:15">
      <c r="J739" s="1"/>
      <c r="K739" s="1"/>
      <c r="O739" s="549"/>
    </row>
    <row r="740" spans="10:15">
      <c r="J740" s="1"/>
      <c r="K740" s="1"/>
      <c r="O740" s="549"/>
    </row>
    <row r="741" spans="10:15">
      <c r="J741" s="1"/>
      <c r="K741" s="1"/>
      <c r="O741" s="549"/>
    </row>
    <row r="742" spans="10:15">
      <c r="J742" s="1"/>
      <c r="K742" s="1"/>
      <c r="O742" s="549"/>
    </row>
    <row r="743" spans="10:15">
      <c r="J743" s="1"/>
      <c r="K743" s="1"/>
      <c r="O743" s="549"/>
    </row>
    <row r="744" spans="10:15">
      <c r="J744" s="1"/>
      <c r="K744" s="1"/>
      <c r="O744" s="549"/>
    </row>
    <row r="745" spans="10:15">
      <c r="J745" s="1"/>
      <c r="K745" s="1"/>
      <c r="O745" s="549"/>
    </row>
    <row r="746" spans="10:15">
      <c r="J746" s="1"/>
      <c r="K746" s="1"/>
      <c r="O746" s="549"/>
    </row>
    <row r="747" spans="10:15">
      <c r="J747" s="1"/>
      <c r="K747" s="1"/>
      <c r="O747" s="549"/>
    </row>
    <row r="748" spans="10:15">
      <c r="J748" s="1"/>
      <c r="K748" s="1"/>
      <c r="O748" s="549"/>
    </row>
    <row r="749" spans="10:15">
      <c r="J749" s="1"/>
      <c r="K749" s="1"/>
      <c r="O749" s="549"/>
    </row>
    <row r="750" spans="10:15">
      <c r="J750" s="1"/>
      <c r="K750" s="1"/>
      <c r="O750" s="549"/>
    </row>
    <row r="751" spans="10:15">
      <c r="J751" s="1"/>
      <c r="K751" s="1"/>
      <c r="O751" s="549"/>
    </row>
    <row r="752" spans="10:15">
      <c r="J752" s="1"/>
      <c r="K752" s="1"/>
      <c r="O752" s="549"/>
    </row>
    <row r="753" spans="10:15">
      <c r="J753" s="1"/>
      <c r="K753" s="1"/>
      <c r="O753" s="549"/>
    </row>
    <row r="754" spans="10:15">
      <c r="J754" s="1"/>
      <c r="K754" s="1"/>
      <c r="O754" s="549"/>
    </row>
    <row r="755" spans="10:15">
      <c r="J755" s="1"/>
      <c r="K755" s="1"/>
      <c r="O755" s="549"/>
    </row>
    <row r="756" spans="10:15">
      <c r="J756" s="1"/>
      <c r="K756" s="1"/>
      <c r="O756" s="549"/>
    </row>
    <row r="757" spans="10:15">
      <c r="J757" s="1"/>
      <c r="K757" s="1"/>
      <c r="O757" s="549"/>
    </row>
    <row r="758" spans="10:15">
      <c r="J758" s="1"/>
      <c r="K758" s="1"/>
      <c r="O758" s="549"/>
    </row>
    <row r="759" spans="10:15">
      <c r="J759" s="1"/>
      <c r="K759" s="1"/>
      <c r="O759" s="549"/>
    </row>
    <row r="760" spans="10:15">
      <c r="J760" s="1"/>
      <c r="K760" s="1"/>
      <c r="O760" s="549"/>
    </row>
    <row r="761" spans="10:15">
      <c r="J761" s="1"/>
      <c r="K761" s="1"/>
      <c r="O761" s="549"/>
    </row>
    <row r="762" spans="10:15">
      <c r="J762" s="1"/>
      <c r="K762" s="1"/>
      <c r="O762" s="549"/>
    </row>
    <row r="763" spans="10:15">
      <c r="J763" s="1"/>
      <c r="K763" s="1"/>
      <c r="O763" s="549"/>
    </row>
    <row r="764" spans="10:15">
      <c r="J764" s="1"/>
      <c r="K764" s="1"/>
      <c r="O764" s="549"/>
    </row>
    <row r="765" spans="10:15">
      <c r="J765" s="1"/>
      <c r="K765" s="1"/>
      <c r="O765" s="549"/>
    </row>
    <row r="766" spans="10:15">
      <c r="J766" s="1"/>
      <c r="K766" s="1"/>
      <c r="O766" s="549"/>
    </row>
    <row r="767" spans="10:15">
      <c r="J767" s="1"/>
      <c r="K767" s="1"/>
      <c r="O767" s="549"/>
    </row>
    <row r="768" spans="10:15">
      <c r="J768" s="1"/>
      <c r="K768" s="1"/>
      <c r="O768" s="549"/>
    </row>
    <row r="769" spans="10:15">
      <c r="J769" s="1"/>
      <c r="K769" s="1"/>
      <c r="O769" s="549"/>
    </row>
    <row r="770" spans="10:15">
      <c r="J770" s="1"/>
      <c r="K770" s="1"/>
      <c r="O770" s="549"/>
    </row>
    <row r="771" spans="10:15">
      <c r="J771" s="1"/>
      <c r="K771" s="1"/>
      <c r="O771" s="549"/>
    </row>
    <row r="772" spans="10:15">
      <c r="J772" s="1"/>
      <c r="K772" s="1"/>
      <c r="O772" s="549"/>
    </row>
    <row r="773" spans="10:15">
      <c r="J773" s="1"/>
      <c r="K773" s="1"/>
      <c r="O773" s="549"/>
    </row>
    <row r="774" spans="10:15">
      <c r="J774" s="1"/>
      <c r="K774" s="1"/>
      <c r="O774" s="549"/>
    </row>
    <row r="775" spans="10:15">
      <c r="J775" s="1"/>
      <c r="K775" s="1"/>
      <c r="O775" s="549"/>
    </row>
    <row r="776" spans="10:15">
      <c r="J776" s="1"/>
      <c r="K776" s="1"/>
      <c r="O776" s="549"/>
    </row>
    <row r="777" spans="10:15">
      <c r="J777" s="1"/>
      <c r="K777" s="1"/>
      <c r="O777" s="549"/>
    </row>
    <row r="778" spans="10:15">
      <c r="J778" s="1"/>
      <c r="K778" s="1"/>
      <c r="O778" s="549"/>
    </row>
    <row r="779" spans="10:15">
      <c r="J779" s="1"/>
      <c r="K779" s="1"/>
      <c r="O779" s="549"/>
    </row>
    <row r="780" spans="10:15">
      <c r="J780" s="1"/>
      <c r="K780" s="1"/>
      <c r="O780" s="549"/>
    </row>
    <row r="781" spans="10:15">
      <c r="J781" s="1"/>
      <c r="K781" s="1"/>
      <c r="O781" s="549"/>
    </row>
    <row r="782" spans="10:15">
      <c r="J782" s="1"/>
      <c r="K782" s="1"/>
      <c r="O782" s="549"/>
    </row>
    <row r="783" spans="10:15">
      <c r="J783" s="1"/>
      <c r="K783" s="1"/>
      <c r="O783" s="549"/>
    </row>
    <row r="784" spans="10:15">
      <c r="J784" s="1"/>
      <c r="K784" s="1"/>
      <c r="O784" s="549"/>
    </row>
    <row r="785" spans="10:15">
      <c r="J785" s="1"/>
      <c r="K785" s="1"/>
      <c r="O785" s="549"/>
    </row>
    <row r="786" spans="10:15">
      <c r="J786" s="1"/>
      <c r="K786" s="1"/>
      <c r="O786" s="549"/>
    </row>
    <row r="787" spans="10:15">
      <c r="J787" s="1"/>
      <c r="K787" s="1"/>
      <c r="O787" s="549"/>
    </row>
    <row r="788" spans="10:15">
      <c r="J788" s="1"/>
      <c r="K788" s="1"/>
      <c r="O788" s="549"/>
    </row>
    <row r="789" spans="10:15">
      <c r="J789" s="1"/>
      <c r="K789" s="1"/>
      <c r="O789" s="549"/>
    </row>
    <row r="790" spans="10:15">
      <c r="J790" s="1"/>
      <c r="K790" s="1"/>
      <c r="O790" s="549"/>
    </row>
    <row r="791" spans="10:15">
      <c r="J791" s="1"/>
      <c r="K791" s="1"/>
      <c r="O791" s="549"/>
    </row>
    <row r="792" spans="10:15">
      <c r="J792" s="1"/>
      <c r="K792" s="1"/>
      <c r="O792" s="549"/>
    </row>
    <row r="793" spans="10:15">
      <c r="J793" s="1"/>
      <c r="K793" s="1"/>
      <c r="O793" s="549"/>
    </row>
    <row r="794" spans="10:15">
      <c r="J794" s="1"/>
      <c r="K794" s="1"/>
      <c r="O794" s="549"/>
    </row>
    <row r="795" spans="10:15">
      <c r="J795" s="1"/>
      <c r="K795" s="1"/>
      <c r="O795" s="549"/>
    </row>
    <row r="796" spans="10:15">
      <c r="J796" s="1"/>
      <c r="K796" s="1"/>
      <c r="O796" s="549"/>
    </row>
    <row r="797" spans="10:15">
      <c r="J797" s="1"/>
      <c r="K797" s="1"/>
      <c r="O797" s="549"/>
    </row>
    <row r="798" spans="10:15">
      <c r="J798" s="1"/>
      <c r="K798" s="1"/>
      <c r="O798" s="549"/>
    </row>
    <row r="799" spans="10:15">
      <c r="J799" s="1"/>
      <c r="K799" s="1"/>
      <c r="O799" s="549"/>
    </row>
    <row r="800" spans="10:15">
      <c r="J800" s="1"/>
      <c r="K800" s="1"/>
      <c r="O800" s="549"/>
    </row>
    <row r="801" spans="10:15">
      <c r="J801" s="1"/>
      <c r="K801" s="1"/>
      <c r="O801" s="549"/>
    </row>
    <row r="802" spans="10:15">
      <c r="J802" s="1"/>
      <c r="K802" s="1"/>
      <c r="O802" s="549"/>
    </row>
    <row r="803" spans="10:15">
      <c r="J803" s="1"/>
      <c r="K803" s="1"/>
      <c r="O803" s="549"/>
    </row>
    <row r="804" spans="10:15">
      <c r="J804" s="1"/>
      <c r="K804" s="1"/>
      <c r="O804" s="549"/>
    </row>
    <row r="805" spans="10:15">
      <c r="J805" s="1"/>
      <c r="K805" s="1"/>
      <c r="O805" s="549"/>
    </row>
    <row r="806" spans="10:15">
      <c r="J806" s="1"/>
      <c r="K806" s="1"/>
      <c r="O806" s="549"/>
    </row>
    <row r="807" spans="10:15">
      <c r="J807" s="1"/>
      <c r="K807" s="1"/>
      <c r="O807" s="549"/>
    </row>
    <row r="808" spans="10:15">
      <c r="J808" s="1"/>
      <c r="K808" s="1"/>
      <c r="O808" s="549"/>
    </row>
    <row r="809" spans="10:15">
      <c r="J809" s="1"/>
      <c r="K809" s="1"/>
      <c r="O809" s="549"/>
    </row>
    <row r="810" spans="10:15">
      <c r="J810" s="1"/>
      <c r="K810" s="1"/>
      <c r="O810" s="549"/>
    </row>
    <row r="811" spans="10:15">
      <c r="J811" s="1"/>
      <c r="K811" s="1"/>
      <c r="O811" s="549"/>
    </row>
    <row r="812" spans="10:15">
      <c r="J812" s="1"/>
      <c r="K812" s="1"/>
      <c r="O812" s="549"/>
    </row>
    <row r="813" spans="10:15">
      <c r="J813" s="1"/>
      <c r="K813" s="1"/>
      <c r="O813" s="549"/>
    </row>
    <row r="814" spans="10:15">
      <c r="J814" s="1"/>
      <c r="K814" s="1"/>
      <c r="O814" s="549"/>
    </row>
    <row r="815" spans="10:15">
      <c r="J815" s="1"/>
      <c r="K815" s="1"/>
      <c r="O815" s="549"/>
    </row>
    <row r="816" spans="10:15">
      <c r="J816" s="1"/>
      <c r="K816" s="1"/>
      <c r="O816" s="549"/>
    </row>
    <row r="817" spans="10:15">
      <c r="J817" s="1"/>
      <c r="K817" s="1"/>
      <c r="O817" s="549"/>
    </row>
    <row r="818" spans="10:15">
      <c r="J818" s="1"/>
      <c r="K818" s="1"/>
      <c r="O818" s="549"/>
    </row>
    <row r="819" spans="10:15">
      <c r="J819" s="1"/>
      <c r="K819" s="1"/>
      <c r="O819" s="549"/>
    </row>
    <row r="820" spans="10:15">
      <c r="J820" s="1"/>
      <c r="K820" s="1"/>
      <c r="O820" s="549"/>
    </row>
    <row r="821" spans="10:15">
      <c r="J821" s="1"/>
      <c r="K821" s="1"/>
      <c r="O821" s="549"/>
    </row>
    <row r="822" spans="10:15">
      <c r="J822" s="1"/>
      <c r="K822" s="1"/>
      <c r="O822" s="549"/>
    </row>
    <row r="823" spans="10:15">
      <c r="J823" s="1"/>
      <c r="K823" s="1"/>
      <c r="O823" s="549"/>
    </row>
    <row r="824" spans="10:15">
      <c r="J824" s="1"/>
      <c r="K824" s="1"/>
      <c r="O824" s="549"/>
    </row>
    <row r="825" spans="10:15">
      <c r="J825" s="1"/>
      <c r="K825" s="1"/>
      <c r="O825" s="549"/>
    </row>
    <row r="826" spans="10:15">
      <c r="J826" s="1"/>
      <c r="K826" s="1"/>
      <c r="O826" s="549"/>
    </row>
    <row r="827" spans="10:15">
      <c r="J827" s="1"/>
      <c r="K827" s="1"/>
      <c r="O827" s="549"/>
    </row>
    <row r="828" spans="10:15">
      <c r="J828" s="1"/>
      <c r="K828" s="1"/>
      <c r="O828" s="549"/>
    </row>
    <row r="829" spans="10:15">
      <c r="J829" s="1"/>
      <c r="K829" s="1"/>
      <c r="O829" s="549"/>
    </row>
    <row r="830" spans="10:15">
      <c r="J830" s="1"/>
      <c r="K830" s="1"/>
      <c r="O830" s="549"/>
    </row>
    <row r="831" spans="10:15">
      <c r="J831" s="1"/>
      <c r="K831" s="1"/>
      <c r="O831" s="549"/>
    </row>
    <row r="832" spans="10:15">
      <c r="J832" s="1"/>
      <c r="K832" s="1"/>
      <c r="O832" s="549"/>
    </row>
    <row r="833" spans="10:15">
      <c r="J833" s="1"/>
      <c r="K833" s="1"/>
      <c r="O833" s="549"/>
    </row>
    <row r="834" spans="10:15">
      <c r="J834" s="1"/>
      <c r="K834" s="1"/>
      <c r="O834" s="549"/>
    </row>
    <row r="835" spans="10:15">
      <c r="J835" s="1"/>
      <c r="K835" s="1"/>
      <c r="O835" s="549"/>
    </row>
    <row r="836" spans="10:15">
      <c r="J836" s="1"/>
      <c r="K836" s="1"/>
      <c r="O836" s="549"/>
    </row>
    <row r="837" spans="10:15">
      <c r="J837" s="1"/>
      <c r="K837" s="1"/>
      <c r="O837" s="549"/>
    </row>
    <row r="838" spans="10:15">
      <c r="J838" s="1"/>
      <c r="K838" s="1"/>
      <c r="O838" s="549"/>
    </row>
    <row r="839" spans="10:15">
      <c r="J839" s="1"/>
      <c r="K839" s="1"/>
      <c r="O839" s="549"/>
    </row>
    <row r="840" spans="10:15">
      <c r="J840" s="1"/>
      <c r="K840" s="1"/>
      <c r="O840" s="549"/>
    </row>
    <row r="841" spans="10:15">
      <c r="J841" s="1"/>
      <c r="K841" s="1"/>
      <c r="O841" s="549"/>
    </row>
    <row r="842" spans="10:15">
      <c r="J842" s="1"/>
      <c r="K842" s="1"/>
      <c r="O842" s="549"/>
    </row>
    <row r="843" spans="10:15">
      <c r="J843" s="1"/>
      <c r="K843" s="1"/>
      <c r="O843" s="549"/>
    </row>
    <row r="844" spans="10:15">
      <c r="J844" s="1"/>
      <c r="K844" s="1"/>
      <c r="O844" s="549"/>
    </row>
    <row r="845" spans="10:15">
      <c r="J845" s="1"/>
      <c r="K845" s="1"/>
      <c r="O845" s="549"/>
    </row>
    <row r="846" spans="10:15">
      <c r="J846" s="1"/>
      <c r="K846" s="1"/>
      <c r="O846" s="549"/>
    </row>
    <row r="847" spans="10:15">
      <c r="J847" s="1"/>
      <c r="K847" s="1"/>
      <c r="O847" s="549"/>
    </row>
    <row r="848" spans="10:15">
      <c r="J848" s="1"/>
      <c r="K848" s="1"/>
      <c r="O848" s="549"/>
    </row>
    <row r="849" spans="10:15">
      <c r="J849" s="1"/>
      <c r="K849" s="1"/>
      <c r="O849" s="549"/>
    </row>
    <row r="850" spans="10:15">
      <c r="J850" s="1"/>
      <c r="K850" s="1"/>
      <c r="O850" s="549"/>
    </row>
    <row r="851" spans="10:15">
      <c r="J851" s="1"/>
      <c r="K851" s="1"/>
      <c r="O851" s="549"/>
    </row>
    <row r="852" spans="10:15">
      <c r="J852" s="1"/>
      <c r="K852" s="1"/>
      <c r="O852" s="549"/>
    </row>
    <row r="853" spans="10:15">
      <c r="J853" s="1"/>
      <c r="K853" s="1"/>
      <c r="O853" s="549"/>
    </row>
    <row r="854" spans="10:15">
      <c r="J854" s="1"/>
      <c r="K854" s="1"/>
      <c r="O854" s="549"/>
    </row>
    <row r="855" spans="10:15">
      <c r="J855" s="1"/>
      <c r="K855" s="1"/>
      <c r="O855" s="549"/>
    </row>
    <row r="856" spans="10:15">
      <c r="J856" s="1"/>
      <c r="K856" s="1"/>
      <c r="O856" s="549"/>
    </row>
    <row r="857" spans="10:15">
      <c r="J857" s="1"/>
      <c r="K857" s="1"/>
      <c r="O857" s="549"/>
    </row>
    <row r="858" spans="10:15">
      <c r="J858" s="1"/>
      <c r="K858" s="1"/>
      <c r="O858" s="549"/>
    </row>
    <row r="859" spans="10:15">
      <c r="J859" s="1"/>
      <c r="K859" s="1"/>
      <c r="O859" s="549"/>
    </row>
    <row r="860" spans="10:15">
      <c r="J860" s="1"/>
      <c r="K860" s="1"/>
      <c r="O860" s="549"/>
    </row>
    <row r="861" spans="10:15">
      <c r="J861" s="1"/>
      <c r="K861" s="1"/>
      <c r="O861" s="549"/>
    </row>
    <row r="862" spans="10:15">
      <c r="J862" s="1"/>
      <c r="K862" s="1"/>
      <c r="O862" s="549"/>
    </row>
    <row r="863" spans="10:15">
      <c r="J863" s="1"/>
      <c r="K863" s="1"/>
      <c r="O863" s="549"/>
    </row>
    <row r="864" spans="10:15">
      <c r="J864" s="1"/>
      <c r="K864" s="1"/>
      <c r="O864" s="549"/>
    </row>
    <row r="865" spans="10:15">
      <c r="J865" s="1"/>
      <c r="K865" s="1"/>
      <c r="O865" s="549"/>
    </row>
    <row r="866" spans="10:15">
      <c r="J866" s="1"/>
      <c r="K866" s="1"/>
      <c r="O866" s="549"/>
    </row>
    <row r="867" spans="10:15">
      <c r="J867" s="1"/>
      <c r="K867" s="1"/>
      <c r="O867" s="549"/>
    </row>
    <row r="868" spans="10:15">
      <c r="J868" s="1"/>
      <c r="K868" s="1"/>
      <c r="O868" s="549"/>
    </row>
    <row r="869" spans="10:15">
      <c r="J869" s="1"/>
      <c r="K869" s="1"/>
      <c r="O869" s="549"/>
    </row>
    <row r="870" spans="10:15">
      <c r="J870" s="1"/>
      <c r="K870" s="1"/>
      <c r="O870" s="549"/>
    </row>
    <row r="871" spans="10:15">
      <c r="J871" s="1"/>
      <c r="K871" s="1"/>
      <c r="O871" s="549"/>
    </row>
    <row r="872" spans="10:15">
      <c r="J872" s="1"/>
      <c r="K872" s="1"/>
      <c r="O872" s="549"/>
    </row>
    <row r="873" spans="10:15">
      <c r="J873" s="1"/>
      <c r="K873" s="1"/>
      <c r="O873" s="549"/>
    </row>
    <row r="874" spans="10:15">
      <c r="J874" s="1"/>
      <c r="K874" s="1"/>
      <c r="O874" s="549"/>
    </row>
    <row r="875" spans="10:15">
      <c r="J875" s="1"/>
      <c r="K875" s="1"/>
      <c r="O875" s="549"/>
    </row>
    <row r="876" spans="10:15">
      <c r="J876" s="1"/>
      <c r="K876" s="1"/>
      <c r="O876" s="549"/>
    </row>
    <row r="877" spans="10:15">
      <c r="J877" s="1"/>
      <c r="K877" s="1"/>
      <c r="O877" s="549"/>
    </row>
    <row r="878" spans="10:15">
      <c r="J878" s="1"/>
      <c r="K878" s="1"/>
      <c r="O878" s="549"/>
    </row>
    <row r="879" spans="10:15">
      <c r="J879" s="1"/>
      <c r="K879" s="1"/>
      <c r="O879" s="549"/>
    </row>
    <row r="880" spans="10:15">
      <c r="J880" s="1"/>
      <c r="K880" s="1"/>
      <c r="O880" s="549"/>
    </row>
    <row r="881" spans="10:15">
      <c r="J881" s="1"/>
      <c r="K881" s="1"/>
      <c r="O881" s="549"/>
    </row>
    <row r="882" spans="10:15">
      <c r="J882" s="1"/>
      <c r="K882" s="1"/>
      <c r="O882" s="549"/>
    </row>
    <row r="883" spans="10:15">
      <c r="J883" s="1"/>
      <c r="K883" s="1"/>
      <c r="O883" s="549"/>
    </row>
    <row r="884" spans="10:15">
      <c r="J884" s="1"/>
      <c r="K884" s="1"/>
      <c r="O884" s="549"/>
    </row>
    <row r="885" spans="10:15">
      <c r="J885" s="1"/>
      <c r="K885" s="1"/>
      <c r="O885" s="549"/>
    </row>
    <row r="886" spans="10:15">
      <c r="J886" s="1"/>
      <c r="K886" s="1"/>
      <c r="O886" s="549"/>
    </row>
    <row r="887" spans="10:15">
      <c r="J887" s="1"/>
      <c r="K887" s="1"/>
      <c r="O887" s="549"/>
    </row>
    <row r="888" spans="10:15">
      <c r="J888" s="1"/>
      <c r="K888" s="1"/>
      <c r="O888" s="549"/>
    </row>
    <row r="889" spans="10:15">
      <c r="J889" s="1"/>
      <c r="K889" s="1"/>
      <c r="O889" s="549"/>
    </row>
    <row r="890" spans="10:15">
      <c r="J890" s="1"/>
      <c r="K890" s="1"/>
      <c r="O890" s="549"/>
    </row>
    <row r="891" spans="10:15">
      <c r="J891" s="1"/>
      <c r="K891" s="1"/>
      <c r="O891" s="549"/>
    </row>
    <row r="892" spans="10:15">
      <c r="J892" s="1"/>
      <c r="K892" s="1"/>
      <c r="O892" s="549"/>
    </row>
    <row r="893" spans="10:15">
      <c r="J893" s="1"/>
      <c r="K893" s="1"/>
      <c r="O893" s="549"/>
    </row>
    <row r="894" spans="10:15">
      <c r="J894" s="1"/>
      <c r="K894" s="1"/>
      <c r="O894" s="549"/>
    </row>
    <row r="895" spans="10:15">
      <c r="J895" s="1"/>
      <c r="K895" s="1"/>
      <c r="O895" s="549"/>
    </row>
    <row r="896" spans="10:15">
      <c r="J896" s="1"/>
      <c r="K896" s="1"/>
      <c r="O896" s="549"/>
    </row>
    <row r="897" spans="10:15">
      <c r="J897" s="1"/>
      <c r="K897" s="1"/>
      <c r="O897" s="549"/>
    </row>
    <row r="898" spans="10:15">
      <c r="J898" s="1"/>
      <c r="K898" s="1"/>
      <c r="O898" s="549"/>
    </row>
    <row r="899" spans="10:15">
      <c r="J899" s="1"/>
      <c r="K899" s="1"/>
      <c r="O899" s="549"/>
    </row>
    <row r="900" spans="10:15">
      <c r="J900" s="1"/>
      <c r="K900" s="1"/>
      <c r="O900" s="549"/>
    </row>
    <row r="901" spans="10:15">
      <c r="J901" s="1"/>
      <c r="K901" s="1"/>
      <c r="O901" s="549"/>
    </row>
    <row r="902" spans="10:15">
      <c r="J902" s="1"/>
      <c r="K902" s="1"/>
      <c r="O902" s="549"/>
    </row>
    <row r="903" spans="10:15">
      <c r="J903" s="1"/>
      <c r="K903" s="1"/>
      <c r="O903" s="549"/>
    </row>
    <row r="904" spans="10:15">
      <c r="J904" s="1"/>
      <c r="K904" s="1"/>
      <c r="O904" s="549"/>
    </row>
    <row r="905" spans="10:15">
      <c r="J905" s="1"/>
      <c r="K905" s="1"/>
      <c r="O905" s="549"/>
    </row>
    <row r="906" spans="10:15">
      <c r="J906" s="1"/>
      <c r="K906" s="1"/>
      <c r="O906" s="549"/>
    </row>
    <row r="907" spans="10:15">
      <c r="J907" s="1"/>
      <c r="K907" s="1"/>
      <c r="O907" s="549"/>
    </row>
    <row r="908" spans="10:15">
      <c r="J908" s="1"/>
      <c r="K908" s="1"/>
      <c r="O908" s="549"/>
    </row>
    <row r="909" spans="10:15">
      <c r="J909" s="1"/>
      <c r="K909" s="1"/>
      <c r="O909" s="549"/>
    </row>
    <row r="910" spans="10:15">
      <c r="J910" s="1"/>
      <c r="K910" s="1"/>
      <c r="O910" s="549"/>
    </row>
    <row r="911" spans="10:15">
      <c r="J911" s="1"/>
      <c r="K911" s="1"/>
      <c r="O911" s="549"/>
    </row>
    <row r="912" spans="10:15">
      <c r="J912" s="1"/>
      <c r="K912" s="1"/>
      <c r="O912" s="549"/>
    </row>
    <row r="913" spans="10:15">
      <c r="J913" s="1"/>
      <c r="K913" s="1"/>
      <c r="O913" s="549"/>
    </row>
    <row r="914" spans="10:15">
      <c r="J914" s="1"/>
      <c r="K914" s="1"/>
      <c r="O914" s="549"/>
    </row>
    <row r="915" spans="10:15">
      <c r="J915" s="1"/>
      <c r="K915" s="1"/>
      <c r="O915" s="549"/>
    </row>
    <row r="916" spans="10:15">
      <c r="J916" s="1"/>
      <c r="K916" s="1"/>
      <c r="O916" s="549"/>
    </row>
    <row r="917" spans="10:15">
      <c r="J917" s="1"/>
      <c r="K917" s="1"/>
      <c r="O917" s="549"/>
    </row>
    <row r="918" spans="10:15">
      <c r="J918" s="1"/>
      <c r="K918" s="1"/>
      <c r="O918" s="549"/>
    </row>
    <row r="919" spans="10:15">
      <c r="J919" s="1"/>
      <c r="K919" s="1"/>
      <c r="O919" s="549"/>
    </row>
    <row r="920" spans="10:15">
      <c r="J920" s="1"/>
      <c r="K920" s="1"/>
      <c r="O920" s="549"/>
    </row>
    <row r="921" spans="10:15">
      <c r="J921" s="1"/>
      <c r="K921" s="1"/>
      <c r="O921" s="549"/>
    </row>
    <row r="922" spans="10:15">
      <c r="J922" s="1"/>
      <c r="K922" s="1"/>
      <c r="O922" s="549"/>
    </row>
    <row r="923" spans="10:15">
      <c r="J923" s="1"/>
      <c r="K923" s="1"/>
      <c r="O923" s="549"/>
    </row>
    <row r="924" spans="10:15">
      <c r="J924" s="1"/>
      <c r="K924" s="1"/>
      <c r="O924" s="549"/>
    </row>
    <row r="925" spans="10:15">
      <c r="J925" s="1"/>
      <c r="K925" s="1"/>
      <c r="O925" s="549"/>
    </row>
    <row r="926" spans="10:15">
      <c r="J926" s="1"/>
      <c r="K926" s="1"/>
      <c r="O926" s="549"/>
    </row>
    <row r="927" spans="10:15">
      <c r="J927" s="1"/>
      <c r="K927" s="1"/>
      <c r="O927" s="549"/>
    </row>
    <row r="928" spans="10:15">
      <c r="J928" s="1"/>
      <c r="K928" s="1"/>
      <c r="O928" s="549"/>
    </row>
    <row r="929" spans="10:15">
      <c r="J929" s="1"/>
      <c r="K929" s="1"/>
      <c r="O929" s="549"/>
    </row>
    <row r="930" spans="10:15">
      <c r="J930" s="1"/>
      <c r="K930" s="1"/>
      <c r="O930" s="549"/>
    </row>
    <row r="931" spans="10:15">
      <c r="J931" s="1"/>
      <c r="K931" s="1"/>
      <c r="O931" s="549"/>
    </row>
    <row r="932" spans="10:15">
      <c r="J932" s="1"/>
      <c r="K932" s="1"/>
      <c r="O932" s="549"/>
    </row>
    <row r="933" spans="10:15">
      <c r="J933" s="1"/>
      <c r="K933" s="1"/>
      <c r="O933" s="549"/>
    </row>
    <row r="934" spans="10:15">
      <c r="J934" s="1"/>
      <c r="K934" s="1"/>
      <c r="O934" s="549"/>
    </row>
    <row r="935" spans="10:15">
      <c r="J935" s="1"/>
      <c r="K935" s="1"/>
      <c r="O935" s="549"/>
    </row>
    <row r="936" spans="10:15">
      <c r="J936" s="1"/>
      <c r="K936" s="1"/>
      <c r="O936" s="549"/>
    </row>
    <row r="937" spans="10:15">
      <c r="J937" s="1"/>
      <c r="K937" s="1"/>
      <c r="O937" s="549"/>
    </row>
    <row r="938" spans="10:15">
      <c r="J938" s="1"/>
      <c r="K938" s="1"/>
      <c r="O938" s="549"/>
    </row>
    <row r="939" spans="10:15">
      <c r="J939" s="1"/>
      <c r="K939" s="1"/>
      <c r="O939" s="549"/>
    </row>
    <row r="940" spans="10:15">
      <c r="J940" s="1"/>
      <c r="K940" s="1"/>
      <c r="O940" s="549"/>
    </row>
    <row r="941" spans="10:15">
      <c r="J941" s="1"/>
      <c r="K941" s="1"/>
      <c r="O941" s="549"/>
    </row>
    <row r="942" spans="10:15">
      <c r="J942" s="1"/>
      <c r="K942" s="1"/>
      <c r="O942" s="549"/>
    </row>
    <row r="943" spans="10:15">
      <c r="J943" s="1"/>
      <c r="K943" s="1"/>
      <c r="O943" s="549"/>
    </row>
    <row r="944" spans="10:15">
      <c r="J944" s="1"/>
      <c r="K944" s="1"/>
      <c r="O944" s="549"/>
    </row>
    <row r="945" spans="10:15">
      <c r="J945" s="1"/>
      <c r="K945" s="1"/>
      <c r="O945" s="549"/>
    </row>
    <row r="946" spans="10:15">
      <c r="J946" s="1"/>
      <c r="K946" s="1"/>
      <c r="O946" s="549"/>
    </row>
    <row r="947" spans="10:15">
      <c r="J947" s="1"/>
      <c r="K947" s="1"/>
      <c r="O947" s="549"/>
    </row>
    <row r="948" spans="10:15">
      <c r="J948" s="1"/>
      <c r="K948" s="1"/>
      <c r="O948" s="549"/>
    </row>
    <row r="949" spans="10:15">
      <c r="J949" s="1"/>
      <c r="K949" s="1"/>
      <c r="O949" s="549"/>
    </row>
    <row r="950" spans="10:15">
      <c r="J950" s="1"/>
      <c r="K950" s="1"/>
      <c r="O950" s="549"/>
    </row>
    <row r="951" spans="10:15">
      <c r="J951" s="1"/>
      <c r="K951" s="1"/>
      <c r="O951" s="549"/>
    </row>
    <row r="952" spans="10:15">
      <c r="J952" s="1"/>
      <c r="K952" s="1"/>
      <c r="O952" s="549"/>
    </row>
    <row r="953" spans="10:15">
      <c r="J953" s="1"/>
      <c r="K953" s="1"/>
      <c r="O953" s="549"/>
    </row>
    <row r="954" spans="10:15">
      <c r="J954" s="1"/>
      <c r="K954" s="1"/>
      <c r="O954" s="549"/>
    </row>
    <row r="955" spans="10:15">
      <c r="J955" s="1"/>
      <c r="K955" s="1"/>
      <c r="O955" s="549"/>
    </row>
    <row r="956" spans="10:15">
      <c r="J956" s="1"/>
      <c r="K956" s="1"/>
      <c r="O956" s="549"/>
    </row>
    <row r="957" spans="10:15">
      <c r="J957" s="1"/>
      <c r="K957" s="1"/>
      <c r="O957" s="549"/>
    </row>
    <row r="958" spans="10:15">
      <c r="J958" s="1"/>
      <c r="K958" s="1"/>
      <c r="O958" s="549"/>
    </row>
    <row r="959" spans="10:15">
      <c r="J959" s="1"/>
      <c r="K959" s="1"/>
      <c r="O959" s="549"/>
    </row>
    <row r="960" spans="10:15">
      <c r="J960" s="1"/>
      <c r="K960" s="1"/>
      <c r="O960" s="549"/>
    </row>
    <row r="961" spans="10:15">
      <c r="J961" s="1"/>
      <c r="K961" s="1"/>
      <c r="O961" s="549"/>
    </row>
    <row r="962" spans="10:15">
      <c r="J962" s="1"/>
      <c r="K962" s="1"/>
      <c r="O962" s="549"/>
    </row>
    <row r="963" spans="10:15">
      <c r="J963" s="1"/>
      <c r="K963" s="1"/>
      <c r="O963" s="549"/>
    </row>
    <row r="964" spans="10:15">
      <c r="J964" s="1"/>
      <c r="K964" s="1"/>
      <c r="O964" s="549"/>
    </row>
    <row r="965" spans="10:15">
      <c r="J965" s="1"/>
      <c r="K965" s="1"/>
      <c r="O965" s="549"/>
    </row>
    <row r="966" spans="10:15">
      <c r="J966" s="1"/>
      <c r="K966" s="1"/>
      <c r="O966" s="549"/>
    </row>
    <row r="967" spans="10:15">
      <c r="J967" s="1"/>
      <c r="K967" s="1"/>
      <c r="O967" s="549"/>
    </row>
    <row r="968" spans="10:15">
      <c r="J968" s="1"/>
      <c r="K968" s="1"/>
      <c r="O968" s="549"/>
    </row>
    <row r="969" spans="10:15">
      <c r="J969" s="1"/>
      <c r="K969" s="1"/>
      <c r="O969" s="549"/>
    </row>
    <row r="970" spans="10:15">
      <c r="J970" s="1"/>
      <c r="K970" s="1"/>
      <c r="O970" s="549"/>
    </row>
    <row r="971" spans="10:15">
      <c r="J971" s="1"/>
      <c r="K971" s="1"/>
      <c r="O971" s="549"/>
    </row>
    <row r="972" spans="10:15">
      <c r="J972" s="1"/>
      <c r="K972" s="1"/>
      <c r="O972" s="549"/>
    </row>
    <row r="973" spans="10:15">
      <c r="J973" s="1"/>
      <c r="K973" s="1"/>
      <c r="O973" s="549"/>
    </row>
    <row r="974" spans="10:15">
      <c r="J974" s="1"/>
      <c r="K974" s="1"/>
      <c r="O974" s="549"/>
    </row>
    <row r="975" spans="10:15">
      <c r="J975" s="1"/>
      <c r="K975" s="1"/>
      <c r="O975" s="549"/>
    </row>
    <row r="976" spans="10:15">
      <c r="J976" s="1"/>
      <c r="K976" s="1"/>
      <c r="O976" s="549"/>
    </row>
    <row r="977" spans="10:15">
      <c r="J977" s="1"/>
      <c r="K977" s="1"/>
      <c r="O977" s="549"/>
    </row>
    <row r="978" spans="10:15">
      <c r="J978" s="1"/>
      <c r="K978" s="1"/>
      <c r="O978" s="549"/>
    </row>
    <row r="979" spans="10:15">
      <c r="J979" s="1"/>
      <c r="K979" s="1"/>
      <c r="O979" s="549"/>
    </row>
    <row r="980" spans="10:15">
      <c r="J980" s="1"/>
      <c r="K980" s="1"/>
      <c r="O980" s="549"/>
    </row>
    <row r="981" spans="10:15">
      <c r="J981" s="1"/>
      <c r="K981" s="1"/>
      <c r="O981" s="549"/>
    </row>
    <row r="982" spans="10:15">
      <c r="J982" s="1"/>
      <c r="K982" s="1"/>
      <c r="O982" s="549"/>
    </row>
    <row r="983" spans="10:15">
      <c r="J983" s="1"/>
      <c r="K983" s="1"/>
      <c r="O983" s="549"/>
    </row>
    <row r="984" spans="10:15">
      <c r="J984" s="1"/>
      <c r="K984" s="1"/>
      <c r="O984" s="549"/>
    </row>
    <row r="985" spans="10:15">
      <c r="J985" s="1"/>
      <c r="K985" s="1"/>
      <c r="O985" s="549"/>
    </row>
    <row r="986" spans="10:15">
      <c r="J986" s="1"/>
      <c r="K986" s="1"/>
      <c r="O986" s="549"/>
    </row>
    <row r="987" spans="10:15">
      <c r="J987" s="1"/>
      <c r="K987" s="1"/>
      <c r="O987" s="549"/>
    </row>
    <row r="988" spans="10:15">
      <c r="J988" s="1"/>
      <c r="K988" s="1"/>
      <c r="O988" s="549"/>
    </row>
    <row r="989" spans="10:15">
      <c r="J989" s="1"/>
      <c r="K989" s="1"/>
      <c r="O989" s="549"/>
    </row>
    <row r="990" spans="10:15">
      <c r="J990" s="1"/>
      <c r="K990" s="1"/>
      <c r="O990" s="549"/>
    </row>
    <row r="991" spans="10:15">
      <c r="J991" s="1"/>
      <c r="K991" s="1"/>
      <c r="O991" s="549"/>
    </row>
    <row r="992" spans="10:15">
      <c r="J992" s="1"/>
      <c r="K992" s="1"/>
      <c r="O992" s="549"/>
    </row>
    <row r="993" spans="10:15">
      <c r="J993" s="1"/>
      <c r="K993" s="1"/>
      <c r="O993" s="549"/>
    </row>
    <row r="994" spans="10:15">
      <c r="J994" s="1"/>
      <c r="K994" s="1"/>
      <c r="O994" s="549"/>
    </row>
    <row r="995" spans="10:15">
      <c r="J995" s="1"/>
      <c r="K995" s="1"/>
      <c r="O995" s="549"/>
    </row>
    <row r="996" spans="10:15">
      <c r="J996" s="1"/>
      <c r="K996" s="1"/>
      <c r="O996" s="549"/>
    </row>
    <row r="997" spans="10:15">
      <c r="J997" s="1"/>
      <c r="K997" s="1"/>
      <c r="O997" s="549"/>
    </row>
    <row r="998" spans="10:15">
      <c r="J998" s="1"/>
      <c r="K998" s="1"/>
      <c r="O998" s="549"/>
    </row>
    <row r="999" spans="10:15">
      <c r="J999" s="1"/>
      <c r="K999" s="1"/>
      <c r="O999" s="549"/>
    </row>
    <row r="1000" spans="10:15">
      <c r="J1000" s="1"/>
      <c r="K1000" s="1"/>
      <c r="O1000" s="549"/>
    </row>
    <row r="1001" spans="10:15">
      <c r="J1001" s="1"/>
      <c r="K1001" s="1"/>
      <c r="O1001" s="549"/>
    </row>
    <row r="1002" spans="10:15">
      <c r="J1002" s="1"/>
      <c r="K1002" s="1"/>
      <c r="O1002" s="549"/>
    </row>
    <row r="1003" spans="10:15">
      <c r="J1003" s="1"/>
      <c r="K1003" s="1"/>
      <c r="O1003" s="549"/>
    </row>
    <row r="1004" spans="10:15">
      <c r="J1004" s="1"/>
      <c r="K1004" s="1"/>
      <c r="O1004" s="549"/>
    </row>
    <row r="1005" spans="10:15">
      <c r="J1005" s="1"/>
      <c r="K1005" s="1"/>
      <c r="O1005" s="549"/>
    </row>
    <row r="1006" spans="10:15">
      <c r="J1006" s="1"/>
      <c r="K1006" s="1"/>
      <c r="O1006" s="549"/>
    </row>
    <row r="1007" spans="10:15">
      <c r="J1007" s="1"/>
      <c r="K1007" s="1"/>
      <c r="O1007" s="549"/>
    </row>
    <row r="1008" spans="10:15">
      <c r="J1008" s="1"/>
      <c r="K1008" s="1"/>
      <c r="O1008" s="549"/>
    </row>
    <row r="1009" spans="10:15">
      <c r="J1009" s="1"/>
      <c r="K1009" s="1"/>
      <c r="O1009" s="549"/>
    </row>
    <row r="1010" spans="10:15">
      <c r="J1010" s="1"/>
      <c r="K1010" s="1"/>
      <c r="O1010" s="549"/>
    </row>
    <row r="1011" spans="10:15">
      <c r="J1011" s="1"/>
      <c r="K1011" s="1"/>
      <c r="O1011" s="549"/>
    </row>
    <row r="1012" spans="10:15">
      <c r="J1012" s="1"/>
      <c r="K1012" s="1"/>
      <c r="O1012" s="549"/>
    </row>
    <row r="1013" spans="10:15">
      <c r="J1013" s="1"/>
      <c r="K1013" s="1"/>
      <c r="O1013" s="549"/>
    </row>
    <row r="1014" spans="10:15">
      <c r="J1014" s="1"/>
      <c r="K1014" s="1"/>
      <c r="O1014" s="549"/>
    </row>
    <row r="1015" spans="10:15">
      <c r="J1015" s="1"/>
      <c r="K1015" s="1"/>
      <c r="O1015" s="549"/>
    </row>
    <row r="1016" spans="10:15">
      <c r="J1016" s="1"/>
      <c r="K1016" s="1"/>
      <c r="O1016" s="549"/>
    </row>
    <row r="1017" spans="10:15">
      <c r="J1017" s="1"/>
      <c r="K1017" s="1"/>
      <c r="O1017" s="549"/>
    </row>
    <row r="1018" spans="10:15">
      <c r="J1018" s="1"/>
      <c r="K1018" s="1"/>
      <c r="O1018" s="549"/>
    </row>
    <row r="1019" spans="10:15">
      <c r="J1019" s="1"/>
      <c r="K1019" s="1"/>
      <c r="O1019" s="549"/>
    </row>
    <row r="1020" spans="10:15">
      <c r="J1020" s="1"/>
      <c r="K1020" s="1"/>
      <c r="O1020" s="549"/>
    </row>
    <row r="1021" spans="10:15">
      <c r="J1021" s="1"/>
      <c r="K1021" s="1"/>
      <c r="O1021" s="549"/>
    </row>
    <row r="1022" spans="10:15">
      <c r="J1022" s="1"/>
      <c r="K1022" s="1"/>
      <c r="O1022" s="549"/>
    </row>
    <row r="1023" spans="10:15">
      <c r="J1023" s="1"/>
      <c r="K1023" s="1"/>
      <c r="O1023" s="549"/>
    </row>
    <row r="1024" spans="10:15">
      <c r="J1024" s="1"/>
      <c r="K1024" s="1"/>
      <c r="O1024" s="549"/>
    </row>
    <row r="1025" spans="10:15">
      <c r="J1025" s="1"/>
      <c r="K1025" s="1"/>
      <c r="O1025" s="549"/>
    </row>
    <row r="1026" spans="10:15">
      <c r="J1026" s="1"/>
      <c r="K1026" s="1"/>
      <c r="O1026" s="549"/>
    </row>
    <row r="1027" spans="10:15">
      <c r="J1027" s="1"/>
      <c r="K1027" s="1"/>
      <c r="O1027" s="549"/>
    </row>
    <row r="1028" spans="10:15">
      <c r="J1028" s="1"/>
      <c r="K1028" s="1"/>
      <c r="O1028" s="549"/>
    </row>
    <row r="1029" spans="10:15">
      <c r="J1029" s="1"/>
      <c r="K1029" s="1"/>
      <c r="O1029" s="549"/>
    </row>
    <row r="1030" spans="10:15">
      <c r="J1030" s="1"/>
      <c r="K1030" s="1"/>
      <c r="O1030" s="549"/>
    </row>
    <row r="1031" spans="10:15">
      <c r="J1031" s="1"/>
      <c r="K1031" s="1"/>
      <c r="O1031" s="549"/>
    </row>
    <row r="1032" spans="10:15">
      <c r="J1032" s="1"/>
      <c r="K1032" s="1"/>
      <c r="O1032" s="549"/>
    </row>
    <row r="1033" spans="10:15">
      <c r="J1033" s="1"/>
      <c r="K1033" s="1"/>
      <c r="O1033" s="549"/>
    </row>
    <row r="1034" spans="10:15">
      <c r="J1034" s="1"/>
      <c r="K1034" s="1"/>
      <c r="O1034" s="549"/>
    </row>
    <row r="1035" spans="10:15">
      <c r="J1035" s="1"/>
      <c r="K1035" s="1"/>
      <c r="O1035" s="549"/>
    </row>
    <row r="1036" spans="10:15">
      <c r="J1036" s="1"/>
      <c r="K1036" s="1"/>
      <c r="O1036" s="549"/>
    </row>
    <row r="1037" spans="10:15">
      <c r="J1037" s="1"/>
      <c r="K1037" s="1"/>
      <c r="O1037" s="549"/>
    </row>
    <row r="1038" spans="10:15">
      <c r="J1038" s="1"/>
      <c r="K1038" s="1"/>
      <c r="O1038" s="549"/>
    </row>
    <row r="1039" spans="10:15">
      <c r="J1039" s="1"/>
      <c r="K1039" s="1"/>
      <c r="O1039" s="549"/>
    </row>
    <row r="1040" spans="10:15">
      <c r="J1040" s="1"/>
      <c r="K1040" s="1"/>
      <c r="O1040" s="549"/>
    </row>
    <row r="1041" spans="10:15">
      <c r="J1041" s="1"/>
      <c r="K1041" s="1"/>
      <c r="O1041" s="549"/>
    </row>
    <row r="1042" spans="10:15">
      <c r="J1042" s="1"/>
      <c r="K1042" s="1"/>
      <c r="O1042" s="549"/>
    </row>
    <row r="1043" spans="10:15">
      <c r="J1043" s="1"/>
      <c r="K1043" s="1"/>
      <c r="O1043" s="549"/>
    </row>
    <row r="1044" spans="10:15">
      <c r="J1044" s="1"/>
      <c r="K1044" s="1"/>
      <c r="O1044" s="549"/>
    </row>
    <row r="1045" spans="10:15">
      <c r="J1045" s="1"/>
      <c r="K1045" s="1"/>
      <c r="O1045" s="549"/>
    </row>
    <row r="1046" spans="10:15">
      <c r="J1046" s="1"/>
      <c r="K1046" s="1"/>
      <c r="O1046" s="549"/>
    </row>
    <row r="1047" spans="10:15">
      <c r="J1047" s="1"/>
      <c r="K1047" s="1"/>
      <c r="O1047" s="549"/>
    </row>
    <row r="1048" spans="10:15">
      <c r="J1048" s="1"/>
      <c r="K1048" s="1"/>
      <c r="O1048" s="549"/>
    </row>
    <row r="1049" spans="10:15">
      <c r="J1049" s="1"/>
      <c r="K1049" s="1"/>
      <c r="O1049" s="549"/>
    </row>
    <row r="1050" spans="10:15">
      <c r="J1050" s="1"/>
      <c r="K1050" s="1"/>
      <c r="O1050" s="549"/>
    </row>
    <row r="1051" spans="10:15">
      <c r="J1051" s="1"/>
      <c r="K1051" s="1"/>
      <c r="O1051" s="549"/>
    </row>
    <row r="1052" spans="10:15">
      <c r="J1052" s="1"/>
      <c r="K1052" s="1"/>
      <c r="O1052" s="549"/>
    </row>
    <row r="1053" spans="10:15">
      <c r="J1053" s="1"/>
      <c r="K1053" s="1"/>
      <c r="O1053" s="549"/>
    </row>
    <row r="1054" spans="10:15">
      <c r="J1054" s="1"/>
      <c r="K1054" s="1"/>
      <c r="O1054" s="549"/>
    </row>
    <row r="1055" spans="10:15">
      <c r="J1055" s="1"/>
      <c r="K1055" s="1"/>
      <c r="O1055" s="549"/>
    </row>
    <row r="1056" spans="10:15">
      <c r="J1056" s="1"/>
      <c r="K1056" s="1"/>
      <c r="O1056" s="549"/>
    </row>
    <row r="1057" spans="10:15">
      <c r="J1057" s="1"/>
      <c r="K1057" s="1"/>
      <c r="O1057" s="549"/>
    </row>
    <row r="1058" spans="10:15">
      <c r="J1058" s="1"/>
      <c r="K1058" s="1"/>
      <c r="O1058" s="549"/>
    </row>
    <row r="1059" spans="10:15">
      <c r="J1059" s="1"/>
      <c r="K1059" s="1"/>
      <c r="O1059" s="549"/>
    </row>
    <row r="1060" spans="10:15">
      <c r="J1060" s="1"/>
      <c r="K1060" s="1"/>
      <c r="O1060" s="549"/>
    </row>
    <row r="1061" spans="10:15">
      <c r="J1061" s="1"/>
      <c r="K1061" s="1"/>
      <c r="O1061" s="549"/>
    </row>
    <row r="1062" spans="10:15">
      <c r="J1062" s="1"/>
      <c r="K1062" s="1"/>
      <c r="O1062" s="549"/>
    </row>
    <row r="1063" spans="10:15">
      <c r="J1063" s="1"/>
      <c r="K1063" s="1"/>
      <c r="O1063" s="549"/>
    </row>
    <row r="1064" spans="10:15">
      <c r="J1064" s="1"/>
      <c r="K1064" s="1"/>
      <c r="O1064" s="549"/>
    </row>
    <row r="1065" spans="10:15">
      <c r="J1065" s="1"/>
      <c r="K1065" s="1"/>
      <c r="O1065" s="549"/>
    </row>
    <row r="1066" spans="10:15">
      <c r="J1066" s="1"/>
      <c r="K1066" s="1"/>
      <c r="O1066" s="549"/>
    </row>
    <row r="1067" spans="10:15">
      <c r="J1067" s="1"/>
      <c r="K1067" s="1"/>
      <c r="O1067" s="549"/>
    </row>
    <row r="1068" spans="10:15">
      <c r="J1068" s="1"/>
      <c r="K1068" s="1"/>
      <c r="O1068" s="549"/>
    </row>
    <row r="1069" spans="10:15">
      <c r="J1069" s="1"/>
      <c r="K1069" s="1"/>
      <c r="O1069" s="549"/>
    </row>
    <row r="1070" spans="10:15">
      <c r="J1070" s="1"/>
      <c r="K1070" s="1"/>
      <c r="O1070" s="549"/>
    </row>
    <row r="1071" spans="10:15">
      <c r="J1071" s="1"/>
      <c r="K1071" s="1"/>
      <c r="O1071" s="549"/>
    </row>
    <row r="1072" spans="10:15">
      <c r="J1072" s="1"/>
      <c r="K1072" s="1"/>
      <c r="O1072" s="549"/>
    </row>
    <row r="1073" spans="10:15">
      <c r="J1073" s="1"/>
      <c r="K1073" s="1"/>
      <c r="O1073" s="549"/>
    </row>
    <row r="1074" spans="10:15">
      <c r="J1074" s="1"/>
      <c r="K1074" s="1"/>
      <c r="O1074" s="549"/>
    </row>
    <row r="1075" spans="10:15">
      <c r="J1075" s="1"/>
      <c r="K1075" s="1"/>
      <c r="O1075" s="549"/>
    </row>
    <row r="1076" spans="10:15">
      <c r="J1076" s="1"/>
      <c r="K1076" s="1"/>
      <c r="O1076" s="549"/>
    </row>
    <row r="1077" spans="10:15">
      <c r="J1077" s="1"/>
      <c r="K1077" s="1"/>
      <c r="O1077" s="549"/>
    </row>
    <row r="1078" spans="10:15">
      <c r="J1078" s="1"/>
      <c r="K1078" s="1"/>
      <c r="O1078" s="549"/>
    </row>
    <row r="1079" spans="10:15">
      <c r="J1079" s="1"/>
      <c r="K1079" s="1"/>
      <c r="O1079" s="549"/>
    </row>
    <row r="1080" spans="10:15">
      <c r="J1080" s="1"/>
      <c r="K1080" s="1"/>
      <c r="O1080" s="549"/>
    </row>
    <row r="1081" spans="10:15">
      <c r="J1081" s="1"/>
      <c r="K1081" s="1"/>
      <c r="O1081" s="549"/>
    </row>
    <row r="1082" spans="10:15">
      <c r="J1082" s="1"/>
      <c r="K1082" s="1"/>
      <c r="O1082" s="549"/>
    </row>
    <row r="1083" spans="10:15">
      <c r="J1083" s="1"/>
      <c r="K1083" s="1"/>
      <c r="O1083" s="549"/>
    </row>
    <row r="1084" spans="10:15">
      <c r="J1084" s="1"/>
      <c r="K1084" s="1"/>
      <c r="O1084" s="549"/>
    </row>
    <row r="1085" spans="10:15">
      <c r="J1085" s="1"/>
      <c r="K1085" s="1"/>
      <c r="O1085" s="549"/>
    </row>
    <row r="1086" spans="10:15">
      <c r="J1086" s="1"/>
      <c r="K1086" s="1"/>
      <c r="O1086" s="549"/>
    </row>
    <row r="1087" spans="10:15">
      <c r="J1087" s="1"/>
      <c r="K1087" s="1"/>
      <c r="O1087" s="549"/>
    </row>
    <row r="1088" spans="10:15">
      <c r="J1088" s="1"/>
      <c r="K1088" s="1"/>
      <c r="O1088" s="549"/>
    </row>
    <row r="1089" spans="10:15">
      <c r="J1089" s="1"/>
      <c r="K1089" s="1"/>
      <c r="O1089" s="549"/>
    </row>
    <row r="1090" spans="10:15">
      <c r="J1090" s="1"/>
      <c r="K1090" s="1"/>
      <c r="O1090" s="549"/>
    </row>
    <row r="1091" spans="10:15">
      <c r="J1091" s="1"/>
      <c r="K1091" s="1"/>
      <c r="O1091" s="549"/>
    </row>
    <row r="1092" spans="10:15">
      <c r="J1092" s="1"/>
      <c r="K1092" s="1"/>
      <c r="O1092" s="549"/>
    </row>
    <row r="1093" spans="10:15">
      <c r="J1093" s="1"/>
      <c r="K1093" s="1"/>
      <c r="O1093" s="549"/>
    </row>
    <row r="1094" spans="10:15">
      <c r="J1094" s="1"/>
      <c r="K1094" s="1"/>
      <c r="O1094" s="549"/>
    </row>
    <row r="1095" spans="10:15">
      <c r="J1095" s="1"/>
      <c r="K1095" s="1"/>
      <c r="O1095" s="549"/>
    </row>
    <row r="1096" spans="10:15">
      <c r="J1096" s="1"/>
      <c r="K1096" s="1"/>
      <c r="O1096" s="549"/>
    </row>
    <row r="1097" spans="10:15">
      <c r="J1097" s="1"/>
      <c r="K1097" s="1"/>
      <c r="O1097" s="549"/>
    </row>
    <row r="1098" spans="10:15">
      <c r="J1098" s="1"/>
      <c r="K1098" s="1"/>
      <c r="O1098" s="549"/>
    </row>
    <row r="1099" spans="10:15">
      <c r="J1099" s="1"/>
      <c r="K1099" s="1"/>
      <c r="O1099" s="549"/>
    </row>
    <row r="1100" spans="10:15">
      <c r="J1100" s="1"/>
      <c r="K1100" s="1"/>
      <c r="O1100" s="549"/>
    </row>
    <row r="1101" spans="10:15">
      <c r="J1101" s="1"/>
      <c r="K1101" s="1"/>
      <c r="O1101" s="549"/>
    </row>
    <row r="1102" spans="10:15">
      <c r="J1102" s="1"/>
      <c r="K1102" s="1"/>
      <c r="O1102" s="549"/>
    </row>
    <row r="1103" spans="10:15">
      <c r="J1103" s="1"/>
      <c r="K1103" s="1"/>
      <c r="O1103" s="549"/>
    </row>
    <row r="1104" spans="10:15">
      <c r="J1104" s="1"/>
      <c r="K1104" s="1"/>
      <c r="O1104" s="549"/>
    </row>
    <row r="1105" spans="10:15">
      <c r="J1105" s="1"/>
      <c r="K1105" s="1"/>
      <c r="O1105" s="549"/>
    </row>
    <row r="1106" spans="10:15">
      <c r="J1106" s="1"/>
      <c r="K1106" s="1"/>
      <c r="O1106" s="549"/>
    </row>
    <row r="1107" spans="10:15">
      <c r="J1107" s="1"/>
      <c r="K1107" s="1"/>
      <c r="O1107" s="549"/>
    </row>
    <row r="1108" spans="10:15">
      <c r="J1108" s="1"/>
      <c r="K1108" s="1"/>
      <c r="O1108" s="549"/>
    </row>
    <row r="1109" spans="10:15">
      <c r="J1109" s="1"/>
      <c r="K1109" s="1"/>
      <c r="O1109" s="549"/>
    </row>
    <row r="1110" spans="10:15">
      <c r="J1110" s="1"/>
      <c r="K1110" s="1"/>
      <c r="O1110" s="549"/>
    </row>
    <row r="1111" spans="10:15">
      <c r="J1111" s="1"/>
      <c r="K1111" s="1"/>
      <c r="O1111" s="549"/>
    </row>
    <row r="1112" spans="10:15">
      <c r="J1112" s="1"/>
      <c r="K1112" s="1"/>
      <c r="O1112" s="549"/>
    </row>
    <row r="1113" spans="10:15">
      <c r="J1113" s="1"/>
      <c r="K1113" s="1"/>
      <c r="O1113" s="549"/>
    </row>
    <row r="1114" spans="10:15">
      <c r="J1114" s="1"/>
      <c r="K1114" s="1"/>
      <c r="O1114" s="549"/>
    </row>
    <row r="1115" spans="10:15">
      <c r="J1115" s="1"/>
      <c r="K1115" s="1"/>
      <c r="O1115" s="549"/>
    </row>
    <row r="1116" spans="10:15">
      <c r="J1116" s="1"/>
      <c r="K1116" s="1"/>
      <c r="O1116" s="549"/>
    </row>
    <row r="1117" spans="10:15">
      <c r="J1117" s="1"/>
      <c r="K1117" s="1"/>
      <c r="O1117" s="549"/>
    </row>
    <row r="1118" spans="10:15">
      <c r="J1118" s="1"/>
      <c r="K1118" s="1"/>
      <c r="O1118" s="549"/>
    </row>
    <row r="1119" spans="10:15">
      <c r="J1119" s="1"/>
      <c r="K1119" s="1"/>
      <c r="O1119" s="549"/>
    </row>
    <row r="1120" spans="10:15">
      <c r="J1120" s="1"/>
      <c r="K1120" s="1"/>
      <c r="O1120" s="549"/>
    </row>
    <row r="1121" spans="10:15">
      <c r="J1121" s="1"/>
      <c r="K1121" s="1"/>
      <c r="O1121" s="549"/>
    </row>
    <row r="1122" spans="10:15">
      <c r="J1122" s="1"/>
      <c r="K1122" s="1"/>
      <c r="O1122" s="549"/>
    </row>
    <row r="1123" spans="10:15">
      <c r="J1123" s="1"/>
      <c r="K1123" s="1"/>
      <c r="O1123" s="549"/>
    </row>
    <row r="1124" spans="10:15">
      <c r="J1124" s="1"/>
      <c r="K1124" s="1"/>
      <c r="O1124" s="549"/>
    </row>
    <row r="1125" spans="10:15">
      <c r="J1125" s="1"/>
      <c r="K1125" s="1"/>
      <c r="O1125" s="549"/>
    </row>
    <row r="1126" spans="10:15">
      <c r="J1126" s="1"/>
      <c r="K1126" s="1"/>
      <c r="O1126" s="549"/>
    </row>
    <row r="1127" spans="10:15">
      <c r="J1127" s="1"/>
      <c r="K1127" s="1"/>
      <c r="O1127" s="549"/>
    </row>
    <row r="1128" spans="10:15">
      <c r="J1128" s="1"/>
      <c r="K1128" s="1"/>
      <c r="O1128" s="549"/>
    </row>
    <row r="1129" spans="10:15">
      <c r="J1129" s="1"/>
      <c r="K1129" s="1"/>
      <c r="O1129" s="549"/>
    </row>
    <row r="1130" spans="10:15">
      <c r="J1130" s="1"/>
      <c r="K1130" s="1"/>
      <c r="O1130" s="549"/>
    </row>
    <row r="1131" spans="10:15">
      <c r="J1131" s="1"/>
      <c r="K1131" s="1"/>
      <c r="O1131" s="549"/>
    </row>
    <row r="1132" spans="10:15">
      <c r="J1132" s="1"/>
      <c r="K1132" s="1"/>
      <c r="O1132" s="549"/>
    </row>
    <row r="1133" spans="10:15">
      <c r="J1133" s="1"/>
      <c r="K1133" s="1"/>
      <c r="O1133" s="549"/>
    </row>
    <row r="1134" spans="10:15">
      <c r="J1134" s="1"/>
      <c r="K1134" s="1"/>
      <c r="O1134" s="549"/>
    </row>
    <row r="1135" spans="10:15">
      <c r="J1135" s="1"/>
      <c r="K1135" s="1"/>
      <c r="O1135" s="549"/>
    </row>
    <row r="1136" spans="10:15">
      <c r="J1136" s="1"/>
      <c r="K1136" s="1"/>
      <c r="O1136" s="549"/>
    </row>
    <row r="1137" spans="10:15">
      <c r="J1137" s="1"/>
      <c r="K1137" s="1"/>
      <c r="O1137" s="549"/>
    </row>
    <row r="1138" spans="10:15">
      <c r="J1138" s="1"/>
      <c r="K1138" s="1"/>
      <c r="O1138" s="549"/>
    </row>
    <row r="1139" spans="10:15">
      <c r="J1139" s="1"/>
      <c r="K1139" s="1"/>
      <c r="O1139" s="549"/>
    </row>
    <row r="1140" spans="10:15">
      <c r="J1140" s="1"/>
      <c r="K1140" s="1"/>
      <c r="O1140" s="549"/>
    </row>
    <row r="1141" spans="10:15">
      <c r="J1141" s="1"/>
      <c r="K1141" s="1"/>
      <c r="O1141" s="549"/>
    </row>
    <row r="1142" spans="10:15">
      <c r="J1142" s="1"/>
      <c r="K1142" s="1"/>
      <c r="O1142" s="549"/>
    </row>
    <row r="1143" spans="10:15">
      <c r="J1143" s="1"/>
      <c r="K1143" s="1"/>
      <c r="O1143" s="549"/>
    </row>
    <row r="1144" spans="10:15">
      <c r="J1144" s="1"/>
      <c r="K1144" s="1"/>
      <c r="O1144" s="549"/>
    </row>
    <row r="1145" spans="10:15">
      <c r="J1145" s="1"/>
      <c r="K1145" s="1"/>
      <c r="O1145" s="549"/>
    </row>
    <row r="1146" spans="10:15">
      <c r="J1146" s="1"/>
      <c r="K1146" s="1"/>
      <c r="O1146" s="549"/>
    </row>
    <row r="1147" spans="10:15">
      <c r="J1147" s="1"/>
      <c r="K1147" s="1"/>
      <c r="O1147" s="549"/>
    </row>
    <row r="1148" spans="10:15">
      <c r="J1148" s="1"/>
      <c r="K1148" s="1"/>
      <c r="O1148" s="549"/>
    </row>
    <row r="1149" spans="10:15">
      <c r="J1149" s="1"/>
      <c r="K1149" s="1"/>
      <c r="O1149" s="549"/>
    </row>
    <row r="1150" spans="10:15">
      <c r="J1150" s="1"/>
      <c r="K1150" s="1"/>
      <c r="O1150" s="549"/>
    </row>
    <row r="1151" spans="10:15">
      <c r="J1151" s="1"/>
      <c r="K1151" s="1"/>
      <c r="O1151" s="549"/>
    </row>
    <row r="1152" spans="10:15">
      <c r="J1152" s="1"/>
      <c r="K1152" s="1"/>
      <c r="O1152" s="549"/>
    </row>
    <row r="1153" spans="10:15">
      <c r="J1153" s="1"/>
      <c r="K1153" s="1"/>
      <c r="O1153" s="549"/>
    </row>
    <row r="1154" spans="10:15">
      <c r="J1154" s="1"/>
      <c r="K1154" s="1"/>
      <c r="O1154" s="549"/>
    </row>
    <row r="1155" spans="10:15">
      <c r="J1155" s="1"/>
      <c r="K1155" s="1"/>
      <c r="O1155" s="549"/>
    </row>
    <row r="1156" spans="10:15">
      <c r="J1156" s="1"/>
      <c r="K1156" s="1"/>
      <c r="O1156" s="549"/>
    </row>
    <row r="1157" spans="10:15">
      <c r="J1157" s="1"/>
      <c r="K1157" s="1"/>
      <c r="O1157" s="549"/>
    </row>
    <row r="1158" spans="10:15">
      <c r="J1158" s="1"/>
      <c r="K1158" s="1"/>
      <c r="O1158" s="549"/>
    </row>
    <row r="1159" spans="10:15">
      <c r="J1159" s="1"/>
      <c r="K1159" s="1"/>
      <c r="O1159" s="549"/>
    </row>
    <row r="1160" spans="10:15">
      <c r="J1160" s="1"/>
      <c r="K1160" s="1"/>
      <c r="O1160" s="549"/>
    </row>
    <row r="1161" spans="10:15">
      <c r="J1161" s="1"/>
      <c r="K1161" s="1"/>
      <c r="O1161" s="549"/>
    </row>
    <row r="1162" spans="10:15">
      <c r="J1162" s="1"/>
      <c r="K1162" s="1"/>
      <c r="O1162" s="549"/>
    </row>
    <row r="1163" spans="10:15">
      <c r="J1163" s="1"/>
      <c r="K1163" s="1"/>
      <c r="O1163" s="549"/>
    </row>
    <row r="1164" spans="10:15">
      <c r="J1164" s="1"/>
      <c r="K1164" s="1"/>
      <c r="O1164" s="549"/>
    </row>
    <row r="1165" spans="10:15">
      <c r="J1165" s="1"/>
      <c r="K1165" s="1"/>
      <c r="O1165" s="549"/>
    </row>
    <row r="1166" spans="10:15">
      <c r="J1166" s="1"/>
      <c r="K1166" s="1"/>
      <c r="O1166" s="549"/>
    </row>
    <row r="1167" spans="10:15">
      <c r="J1167" s="1"/>
      <c r="K1167" s="1"/>
      <c r="O1167" s="549"/>
    </row>
    <row r="1168" spans="10:15">
      <c r="J1168" s="1"/>
      <c r="K1168" s="1"/>
      <c r="O1168" s="549"/>
    </row>
    <row r="1169" spans="10:15">
      <c r="J1169" s="1"/>
      <c r="K1169" s="1"/>
      <c r="O1169" s="549"/>
    </row>
    <row r="1170" spans="10:15">
      <c r="J1170" s="1"/>
      <c r="K1170" s="1"/>
      <c r="O1170" s="549"/>
    </row>
    <row r="1171" spans="10:15">
      <c r="J1171" s="1"/>
      <c r="K1171" s="1"/>
      <c r="O1171" s="549"/>
    </row>
    <row r="1172" spans="10:15">
      <c r="J1172" s="1"/>
      <c r="K1172" s="1"/>
      <c r="O1172" s="549"/>
    </row>
    <row r="1173" spans="10:15">
      <c r="J1173" s="1"/>
      <c r="K1173" s="1"/>
      <c r="O1173" s="549"/>
    </row>
    <row r="1174" spans="10:15">
      <c r="J1174" s="1"/>
      <c r="K1174" s="1"/>
      <c r="O1174" s="549"/>
    </row>
    <row r="1175" spans="10:15">
      <c r="J1175" s="1"/>
      <c r="K1175" s="1"/>
      <c r="O1175" s="549"/>
    </row>
    <row r="1176" spans="10:15">
      <c r="J1176" s="1"/>
      <c r="K1176" s="1"/>
      <c r="O1176" s="549"/>
    </row>
    <row r="1177" spans="10:15">
      <c r="J1177" s="1"/>
      <c r="K1177" s="1"/>
      <c r="O1177" s="549"/>
    </row>
    <row r="1178" spans="10:15">
      <c r="J1178" s="1"/>
      <c r="K1178" s="1"/>
      <c r="O1178" s="549"/>
    </row>
    <row r="1179" spans="10:15">
      <c r="J1179" s="1"/>
      <c r="K1179" s="1"/>
      <c r="O1179" s="549"/>
    </row>
    <row r="1180" spans="10:15">
      <c r="J1180" s="1"/>
      <c r="K1180" s="1"/>
      <c r="O1180" s="549"/>
    </row>
    <row r="1181" spans="10:15">
      <c r="J1181" s="1"/>
      <c r="K1181" s="1"/>
      <c r="O1181" s="549"/>
    </row>
    <row r="1182" spans="10:15">
      <c r="J1182" s="1"/>
      <c r="K1182" s="1"/>
      <c r="O1182" s="549"/>
    </row>
    <row r="1183" spans="10:15">
      <c r="J1183" s="1"/>
      <c r="K1183" s="1"/>
      <c r="O1183" s="549"/>
    </row>
    <row r="1184" spans="10:15">
      <c r="J1184" s="1"/>
      <c r="K1184" s="1"/>
      <c r="O1184" s="549"/>
    </row>
    <row r="1185" spans="10:15">
      <c r="J1185" s="1"/>
      <c r="K1185" s="1"/>
      <c r="O1185" s="549"/>
    </row>
    <row r="1186" spans="10:15">
      <c r="J1186" s="1"/>
      <c r="K1186" s="1"/>
      <c r="O1186" s="549"/>
    </row>
    <row r="1187" spans="10:15">
      <c r="J1187" s="1"/>
      <c r="K1187" s="1"/>
      <c r="O1187" s="549"/>
    </row>
    <row r="1188" spans="10:15">
      <c r="J1188" s="1"/>
      <c r="K1188" s="1"/>
      <c r="O1188" s="549"/>
    </row>
    <row r="1189" spans="10:15">
      <c r="J1189" s="1"/>
      <c r="K1189" s="1"/>
      <c r="O1189" s="549"/>
    </row>
    <row r="1190" spans="10:15">
      <c r="J1190" s="1"/>
      <c r="K1190" s="1"/>
      <c r="O1190" s="549"/>
    </row>
    <row r="1191" spans="10:15">
      <c r="J1191" s="1"/>
      <c r="K1191" s="1"/>
      <c r="O1191" s="549"/>
    </row>
    <row r="1192" spans="10:15">
      <c r="J1192" s="1"/>
      <c r="K1192" s="1"/>
      <c r="O1192" s="549"/>
    </row>
    <row r="1193" spans="10:15">
      <c r="J1193" s="1"/>
      <c r="K1193" s="1"/>
      <c r="O1193" s="549"/>
    </row>
    <row r="1194" spans="10:15">
      <c r="J1194" s="1"/>
      <c r="K1194" s="1"/>
      <c r="O1194" s="549"/>
    </row>
    <row r="1195" spans="10:15">
      <c r="J1195" s="1"/>
      <c r="K1195" s="1"/>
      <c r="O1195" s="549"/>
    </row>
    <row r="1196" spans="10:15">
      <c r="J1196" s="1"/>
      <c r="K1196" s="1"/>
      <c r="O1196" s="549"/>
    </row>
    <row r="1197" spans="10:15">
      <c r="J1197" s="1"/>
      <c r="K1197" s="1"/>
      <c r="O1197" s="549"/>
    </row>
    <row r="1198" spans="10:15">
      <c r="J1198" s="1"/>
      <c r="K1198" s="1"/>
      <c r="O1198" s="549"/>
    </row>
    <row r="1199" spans="10:15">
      <c r="J1199" s="1"/>
      <c r="K1199" s="1"/>
      <c r="O1199" s="549"/>
    </row>
    <row r="1200" spans="10:15">
      <c r="J1200" s="1"/>
      <c r="K1200" s="1"/>
      <c r="O1200" s="549"/>
    </row>
    <row r="1201" spans="10:15">
      <c r="J1201" s="1"/>
      <c r="K1201" s="1"/>
      <c r="O1201" s="549"/>
    </row>
    <row r="1202" spans="10:15">
      <c r="J1202" s="1"/>
      <c r="K1202" s="1"/>
      <c r="O1202" s="549"/>
    </row>
    <row r="1203" spans="10:15">
      <c r="J1203" s="1"/>
      <c r="K1203" s="1"/>
      <c r="O1203" s="549"/>
    </row>
    <row r="1204" spans="10:15">
      <c r="J1204" s="1"/>
      <c r="K1204" s="1"/>
      <c r="O1204" s="549"/>
    </row>
    <row r="1205" spans="10:15">
      <c r="J1205" s="1"/>
      <c r="K1205" s="1"/>
      <c r="O1205" s="549"/>
    </row>
    <row r="1206" spans="10:15">
      <c r="J1206" s="1"/>
      <c r="K1206" s="1"/>
      <c r="O1206" s="549"/>
    </row>
    <row r="1207" spans="10:15">
      <c r="J1207" s="1"/>
      <c r="K1207" s="1"/>
      <c r="O1207" s="549"/>
    </row>
    <row r="1208" spans="10:15">
      <c r="J1208" s="1"/>
      <c r="K1208" s="1"/>
      <c r="O1208" s="549"/>
    </row>
    <row r="1209" spans="10:15">
      <c r="J1209" s="1"/>
      <c r="K1209" s="1"/>
      <c r="O1209" s="549"/>
    </row>
    <row r="1210" spans="10:15">
      <c r="J1210" s="1"/>
      <c r="K1210" s="1"/>
      <c r="O1210" s="549"/>
    </row>
    <row r="1211" spans="10:15">
      <c r="J1211" s="1"/>
      <c r="K1211" s="1"/>
      <c r="O1211" s="549"/>
    </row>
    <row r="1212" spans="10:15">
      <c r="J1212" s="1"/>
      <c r="K1212" s="1"/>
      <c r="O1212" s="549"/>
    </row>
    <row r="1213" spans="10:15">
      <c r="J1213" s="1"/>
      <c r="K1213" s="1"/>
      <c r="O1213" s="549"/>
    </row>
    <row r="1214" spans="10:15">
      <c r="J1214" s="1"/>
      <c r="K1214" s="1"/>
      <c r="O1214" s="549"/>
    </row>
    <row r="1215" spans="10:15">
      <c r="J1215" s="1"/>
      <c r="K1215" s="1"/>
      <c r="O1215" s="549"/>
    </row>
    <row r="1216" spans="10:15">
      <c r="J1216" s="1"/>
      <c r="K1216" s="1"/>
      <c r="O1216" s="549"/>
    </row>
    <row r="1217" spans="10:15">
      <c r="J1217" s="1"/>
      <c r="K1217" s="1"/>
      <c r="O1217" s="549"/>
    </row>
    <row r="1218" spans="10:15">
      <c r="J1218" s="1"/>
      <c r="K1218" s="1"/>
      <c r="O1218" s="549"/>
    </row>
    <row r="1219" spans="10:15">
      <c r="J1219" s="1"/>
      <c r="K1219" s="1"/>
      <c r="O1219" s="549"/>
    </row>
    <row r="1220" spans="10:15">
      <c r="J1220" s="1"/>
      <c r="K1220" s="1"/>
      <c r="O1220" s="549"/>
    </row>
    <row r="1221" spans="10:15">
      <c r="J1221" s="1"/>
      <c r="K1221" s="1"/>
      <c r="O1221" s="549"/>
    </row>
    <row r="1222" spans="10:15">
      <c r="J1222" s="1"/>
      <c r="K1222" s="1"/>
      <c r="O1222" s="549"/>
    </row>
    <row r="1223" spans="10:15">
      <c r="J1223" s="1"/>
      <c r="K1223" s="1"/>
      <c r="O1223" s="549"/>
    </row>
    <row r="1224" spans="10:15">
      <c r="J1224" s="1"/>
      <c r="K1224" s="1"/>
      <c r="O1224" s="549"/>
    </row>
    <row r="1225" spans="10:15">
      <c r="J1225" s="1"/>
      <c r="K1225" s="1"/>
      <c r="O1225" s="549"/>
    </row>
    <row r="1226" spans="10:15">
      <c r="J1226" s="1"/>
      <c r="K1226" s="1"/>
      <c r="O1226" s="549"/>
    </row>
    <row r="1227" spans="10:15">
      <c r="J1227" s="1"/>
      <c r="K1227" s="1"/>
      <c r="O1227" s="549"/>
    </row>
    <row r="1228" spans="10:15">
      <c r="J1228" s="1"/>
      <c r="K1228" s="1"/>
      <c r="O1228" s="549"/>
    </row>
    <row r="1229" spans="10:15">
      <c r="J1229" s="1"/>
      <c r="K1229" s="1"/>
      <c r="O1229" s="549"/>
    </row>
    <row r="1230" spans="10:15">
      <c r="J1230" s="1"/>
      <c r="K1230" s="1"/>
      <c r="O1230" s="549"/>
    </row>
    <row r="1231" spans="10:15">
      <c r="J1231" s="1"/>
      <c r="K1231" s="1"/>
      <c r="O1231" s="549"/>
    </row>
    <row r="1232" spans="10:15">
      <c r="J1232" s="1"/>
      <c r="K1232" s="1"/>
      <c r="O1232" s="549"/>
    </row>
    <row r="1233" spans="10:15">
      <c r="J1233" s="1"/>
      <c r="K1233" s="1"/>
      <c r="O1233" s="549"/>
    </row>
    <row r="1234" spans="10:15">
      <c r="J1234" s="1"/>
      <c r="K1234" s="1"/>
      <c r="O1234" s="549"/>
    </row>
    <row r="1235" spans="10:15">
      <c r="J1235" s="1"/>
      <c r="K1235" s="1"/>
      <c r="O1235" s="549"/>
    </row>
    <row r="1236" spans="10:15">
      <c r="J1236" s="1"/>
      <c r="K1236" s="1"/>
      <c r="O1236" s="549"/>
    </row>
    <row r="1237" spans="10:15">
      <c r="J1237" s="1"/>
      <c r="K1237" s="1"/>
      <c r="O1237" s="549"/>
    </row>
    <row r="1238" spans="10:15">
      <c r="J1238" s="1"/>
      <c r="K1238" s="1"/>
      <c r="O1238" s="549"/>
    </row>
    <row r="1239" spans="10:15">
      <c r="J1239" s="1"/>
      <c r="K1239" s="1"/>
      <c r="O1239" s="549"/>
    </row>
    <row r="1240" spans="10:15">
      <c r="J1240" s="1"/>
      <c r="K1240" s="1"/>
      <c r="O1240" s="549"/>
    </row>
    <row r="1241" spans="10:15">
      <c r="J1241" s="1"/>
      <c r="K1241" s="1"/>
      <c r="O1241" s="549"/>
    </row>
    <row r="1242" spans="10:15">
      <c r="J1242" s="1"/>
      <c r="K1242" s="1"/>
      <c r="O1242" s="549"/>
    </row>
    <row r="1243" spans="10:15">
      <c r="J1243" s="1"/>
      <c r="K1243" s="1"/>
      <c r="O1243" s="549"/>
    </row>
    <row r="1244" spans="10:15">
      <c r="J1244" s="1"/>
      <c r="K1244" s="1"/>
      <c r="O1244" s="549"/>
    </row>
    <row r="1245" spans="10:15">
      <c r="J1245" s="1"/>
      <c r="K1245" s="1"/>
      <c r="O1245" s="549"/>
    </row>
    <row r="1246" spans="10:15">
      <c r="J1246" s="1"/>
      <c r="K1246" s="1"/>
      <c r="O1246" s="549"/>
    </row>
    <row r="1247" spans="10:15">
      <c r="J1247" s="1"/>
      <c r="K1247" s="1"/>
      <c r="O1247" s="549"/>
    </row>
    <row r="1248" spans="10:15">
      <c r="J1248" s="1"/>
      <c r="K1248" s="1"/>
      <c r="O1248" s="549"/>
    </row>
    <row r="1249" spans="10:15">
      <c r="J1249" s="1"/>
      <c r="K1249" s="1"/>
      <c r="O1249" s="549"/>
    </row>
    <row r="1250" spans="10:15">
      <c r="J1250" s="1"/>
      <c r="K1250" s="1"/>
      <c r="O1250" s="549"/>
    </row>
    <row r="1251" spans="10:15">
      <c r="J1251" s="1"/>
      <c r="K1251" s="1"/>
      <c r="O1251" s="549"/>
    </row>
    <row r="1252" spans="10:15">
      <c r="J1252" s="1"/>
      <c r="K1252" s="1"/>
      <c r="O1252" s="549"/>
    </row>
    <row r="1253" spans="10:15">
      <c r="J1253" s="1"/>
      <c r="K1253" s="1"/>
      <c r="O1253" s="549"/>
    </row>
    <row r="1254" spans="10:15">
      <c r="J1254" s="1"/>
      <c r="K1254" s="1"/>
      <c r="O1254" s="549"/>
    </row>
    <row r="1255" spans="10:15">
      <c r="J1255" s="1"/>
      <c r="K1255" s="1"/>
      <c r="O1255" s="549"/>
    </row>
    <row r="1256" spans="10:15">
      <c r="J1256" s="1"/>
      <c r="K1256" s="1"/>
      <c r="O1256" s="549"/>
    </row>
    <row r="1257" spans="10:15">
      <c r="J1257" s="1"/>
      <c r="K1257" s="1"/>
      <c r="O1257" s="549"/>
    </row>
    <row r="1258" spans="10:15">
      <c r="J1258" s="1"/>
      <c r="K1258" s="1"/>
      <c r="O1258" s="549"/>
    </row>
    <row r="1259" spans="10:15">
      <c r="J1259" s="1"/>
      <c r="K1259" s="1"/>
      <c r="O1259" s="549"/>
    </row>
    <row r="1260" spans="10:15">
      <c r="J1260" s="1"/>
      <c r="K1260" s="1"/>
      <c r="O1260" s="549"/>
    </row>
    <row r="1261" spans="10:15">
      <c r="J1261" s="1"/>
      <c r="K1261" s="1"/>
      <c r="O1261" s="549"/>
    </row>
    <row r="1262" spans="10:15">
      <c r="J1262" s="1"/>
      <c r="K1262" s="1"/>
      <c r="O1262" s="549"/>
    </row>
    <row r="1263" spans="10:15">
      <c r="J1263" s="1"/>
      <c r="K1263" s="1"/>
      <c r="O1263" s="549"/>
    </row>
    <row r="1264" spans="10:15">
      <c r="J1264" s="1"/>
      <c r="K1264" s="1"/>
      <c r="O1264" s="549"/>
    </row>
    <row r="1265" spans="10:15">
      <c r="J1265" s="1"/>
      <c r="K1265" s="1"/>
      <c r="O1265" s="549"/>
    </row>
    <row r="1266" spans="10:15">
      <c r="J1266" s="1"/>
      <c r="K1266" s="1"/>
      <c r="O1266" s="549"/>
    </row>
    <row r="1267" spans="10:15">
      <c r="J1267" s="1"/>
      <c r="K1267" s="1"/>
      <c r="O1267" s="549"/>
    </row>
    <row r="1268" spans="10:15">
      <c r="J1268" s="1"/>
      <c r="K1268" s="1"/>
      <c r="O1268" s="549"/>
    </row>
    <row r="1269" spans="10:15">
      <c r="J1269" s="1"/>
      <c r="K1269" s="1"/>
      <c r="O1269" s="549"/>
    </row>
    <row r="1270" spans="10:15">
      <c r="J1270" s="1"/>
      <c r="K1270" s="1"/>
      <c r="O1270" s="549"/>
    </row>
    <row r="1271" spans="10:15">
      <c r="J1271" s="1"/>
      <c r="K1271" s="1"/>
      <c r="O1271" s="549"/>
    </row>
    <row r="1272" spans="10:15">
      <c r="J1272" s="1"/>
      <c r="K1272" s="1"/>
      <c r="O1272" s="549"/>
    </row>
    <row r="1273" spans="10:15">
      <c r="J1273" s="1"/>
      <c r="K1273" s="1"/>
      <c r="O1273" s="549"/>
    </row>
    <row r="1274" spans="10:15">
      <c r="J1274" s="1"/>
      <c r="K1274" s="1"/>
      <c r="O1274" s="549"/>
    </row>
    <row r="1275" spans="10:15">
      <c r="J1275" s="1"/>
      <c r="K1275" s="1"/>
      <c r="O1275" s="549"/>
    </row>
    <row r="1276" spans="10:15">
      <c r="J1276" s="1"/>
      <c r="K1276" s="1"/>
      <c r="O1276" s="549"/>
    </row>
    <row r="1277" spans="10:15">
      <c r="J1277" s="1"/>
      <c r="K1277" s="1"/>
      <c r="O1277" s="549"/>
    </row>
    <row r="1278" spans="10:15">
      <c r="J1278" s="1"/>
      <c r="K1278" s="1"/>
      <c r="O1278" s="549"/>
    </row>
    <row r="1279" spans="10:15">
      <c r="J1279" s="1"/>
      <c r="K1279" s="1"/>
      <c r="O1279" s="549"/>
    </row>
    <row r="1280" spans="10:15">
      <c r="J1280" s="1"/>
      <c r="K1280" s="1"/>
      <c r="O1280" s="549"/>
    </row>
    <row r="1281" spans="10:15">
      <c r="J1281" s="1"/>
      <c r="K1281" s="1"/>
      <c r="O1281" s="549"/>
    </row>
    <row r="1282" spans="10:15">
      <c r="J1282" s="1"/>
      <c r="K1282" s="1"/>
      <c r="O1282" s="549"/>
    </row>
    <row r="1283" spans="10:15">
      <c r="J1283" s="1"/>
      <c r="K1283" s="1"/>
      <c r="O1283" s="549"/>
    </row>
    <row r="1284" spans="10:15">
      <c r="J1284" s="1"/>
      <c r="K1284" s="1"/>
      <c r="O1284" s="549"/>
    </row>
    <row r="1285" spans="10:15">
      <c r="J1285" s="1"/>
      <c r="K1285" s="1"/>
      <c r="O1285" s="549"/>
    </row>
    <row r="1286" spans="10:15">
      <c r="J1286" s="1"/>
      <c r="K1286" s="1"/>
      <c r="O1286" s="549"/>
    </row>
    <row r="1287" spans="10:15">
      <c r="J1287" s="1"/>
      <c r="K1287" s="1"/>
      <c r="O1287" s="549"/>
    </row>
    <row r="1288" spans="10:15">
      <c r="J1288" s="1"/>
      <c r="K1288" s="1"/>
      <c r="O1288" s="549"/>
    </row>
    <row r="1289" spans="10:15">
      <c r="J1289" s="1"/>
      <c r="K1289" s="1"/>
      <c r="O1289" s="549"/>
    </row>
    <row r="1290" spans="10:15">
      <c r="J1290" s="1"/>
      <c r="K1290" s="1"/>
      <c r="O1290" s="549"/>
    </row>
    <row r="1291" spans="10:15">
      <c r="J1291" s="1"/>
      <c r="K1291" s="1"/>
      <c r="O1291" s="549"/>
    </row>
    <row r="1292" spans="10:15">
      <c r="J1292" s="1"/>
      <c r="K1292" s="1"/>
      <c r="O1292" s="549"/>
    </row>
    <row r="1293" spans="10:15">
      <c r="J1293" s="1"/>
      <c r="K1293" s="1"/>
      <c r="O1293" s="549"/>
    </row>
    <row r="1294" spans="10:15">
      <c r="J1294" s="1"/>
      <c r="K1294" s="1"/>
      <c r="O1294" s="549"/>
    </row>
    <row r="1295" spans="10:15">
      <c r="J1295" s="1"/>
      <c r="K1295" s="1"/>
      <c r="O1295" s="549"/>
    </row>
    <row r="1296" spans="10:15">
      <c r="J1296" s="1"/>
      <c r="K1296" s="1"/>
      <c r="O1296" s="549"/>
    </row>
    <row r="1297" spans="10:15">
      <c r="J1297" s="1"/>
      <c r="K1297" s="1"/>
      <c r="O1297" s="549"/>
    </row>
    <row r="1298" spans="10:15">
      <c r="J1298" s="1"/>
      <c r="K1298" s="1"/>
      <c r="O1298" s="549"/>
    </row>
    <row r="1299" spans="10:15">
      <c r="J1299" s="1"/>
      <c r="K1299" s="1"/>
      <c r="O1299" s="549"/>
    </row>
    <row r="1300" spans="10:15">
      <c r="J1300" s="1"/>
      <c r="K1300" s="1"/>
      <c r="O1300" s="549"/>
    </row>
    <row r="1301" spans="10:15">
      <c r="J1301" s="1"/>
      <c r="K1301" s="1"/>
      <c r="O1301" s="549"/>
    </row>
    <row r="1302" spans="10:15">
      <c r="J1302" s="1"/>
      <c r="K1302" s="1"/>
      <c r="O1302" s="549"/>
    </row>
    <row r="1303" spans="10:15">
      <c r="J1303" s="1"/>
      <c r="K1303" s="1"/>
      <c r="O1303" s="549"/>
    </row>
    <row r="1304" spans="10:15">
      <c r="J1304" s="1"/>
      <c r="K1304" s="1"/>
      <c r="O1304" s="549"/>
    </row>
    <row r="1305" spans="10:15">
      <c r="J1305" s="1"/>
      <c r="K1305" s="1"/>
      <c r="O1305" s="549"/>
    </row>
    <row r="1306" spans="10:15">
      <c r="J1306" s="1"/>
      <c r="K1306" s="1"/>
      <c r="O1306" s="549"/>
    </row>
    <row r="1307" spans="10:15">
      <c r="J1307" s="1"/>
      <c r="K1307" s="1"/>
      <c r="O1307" s="549"/>
    </row>
    <row r="1308" spans="10:15">
      <c r="J1308" s="1"/>
      <c r="K1308" s="1"/>
      <c r="O1308" s="549"/>
    </row>
    <row r="1309" spans="10:15">
      <c r="J1309" s="1"/>
      <c r="K1309" s="1"/>
      <c r="O1309" s="549"/>
    </row>
    <row r="1310" spans="10:15">
      <c r="J1310" s="1"/>
      <c r="K1310" s="1"/>
      <c r="O1310" s="549"/>
    </row>
    <row r="1311" spans="10:15">
      <c r="J1311" s="1"/>
      <c r="K1311" s="1"/>
      <c r="O1311" s="549"/>
    </row>
    <row r="1312" spans="10:15">
      <c r="J1312" s="1"/>
      <c r="K1312" s="1"/>
      <c r="O1312" s="549"/>
    </row>
    <row r="1313" spans="10:15">
      <c r="J1313" s="1"/>
      <c r="K1313" s="1"/>
      <c r="O1313" s="549"/>
    </row>
    <row r="1314" spans="10:15">
      <c r="J1314" s="1"/>
      <c r="K1314" s="1"/>
      <c r="O1314" s="549"/>
    </row>
    <row r="1315" spans="10:15">
      <c r="J1315" s="1"/>
      <c r="K1315" s="1"/>
      <c r="O1315" s="549"/>
    </row>
    <row r="1316" spans="10:15">
      <c r="J1316" s="1"/>
      <c r="K1316" s="1"/>
      <c r="O1316" s="549"/>
    </row>
    <row r="1317" spans="10:15">
      <c r="J1317" s="1"/>
      <c r="K1317" s="1"/>
      <c r="O1317" s="549"/>
    </row>
    <row r="1318" spans="10:15">
      <c r="J1318" s="1"/>
      <c r="K1318" s="1"/>
      <c r="O1318" s="549"/>
    </row>
    <row r="1319" spans="10:15">
      <c r="J1319" s="1"/>
      <c r="K1319" s="1"/>
      <c r="O1319" s="549"/>
    </row>
    <row r="1320" spans="10:15">
      <c r="J1320" s="1"/>
      <c r="K1320" s="1"/>
      <c r="O1320" s="549"/>
    </row>
    <row r="1321" spans="10:15">
      <c r="J1321" s="1"/>
      <c r="K1321" s="1"/>
      <c r="O1321" s="549"/>
    </row>
    <row r="1322" spans="10:15">
      <c r="J1322" s="1"/>
      <c r="K1322" s="1"/>
      <c r="O1322" s="549"/>
    </row>
    <row r="1323" spans="10:15">
      <c r="J1323" s="1"/>
      <c r="K1323" s="1"/>
      <c r="O1323" s="549"/>
    </row>
    <row r="1324" spans="10:15">
      <c r="J1324" s="1"/>
      <c r="K1324" s="1"/>
      <c r="O1324" s="549"/>
    </row>
    <row r="1325" spans="10:15">
      <c r="J1325" s="1"/>
      <c r="K1325" s="1"/>
      <c r="O1325" s="549"/>
    </row>
    <row r="1326" spans="10:15">
      <c r="J1326" s="1"/>
      <c r="K1326" s="1"/>
      <c r="O1326" s="549"/>
    </row>
    <row r="1327" spans="10:15">
      <c r="J1327" s="1"/>
      <c r="K1327" s="1"/>
      <c r="O1327" s="549"/>
    </row>
    <row r="1328" spans="10:15">
      <c r="J1328" s="1"/>
      <c r="K1328" s="1"/>
      <c r="O1328" s="549"/>
    </row>
    <row r="1329" spans="10:15">
      <c r="J1329" s="1"/>
      <c r="K1329" s="1"/>
      <c r="O1329" s="549"/>
    </row>
    <row r="1330" spans="10:15">
      <c r="J1330" s="1"/>
      <c r="K1330" s="1"/>
      <c r="O1330" s="549"/>
    </row>
    <row r="1331" spans="10:15">
      <c r="J1331" s="1"/>
      <c r="K1331" s="1"/>
      <c r="O1331" s="549"/>
    </row>
    <row r="1332" spans="10:15">
      <c r="J1332" s="1"/>
      <c r="K1332" s="1"/>
      <c r="O1332" s="549"/>
    </row>
    <row r="1333" spans="10:15">
      <c r="J1333" s="1"/>
      <c r="K1333" s="1"/>
      <c r="O1333" s="549"/>
    </row>
    <row r="1334" spans="10:15">
      <c r="J1334" s="1"/>
      <c r="K1334" s="1"/>
      <c r="O1334" s="549"/>
    </row>
    <row r="1335" spans="10:15">
      <c r="J1335" s="1"/>
      <c r="K1335" s="1"/>
      <c r="O1335" s="549"/>
    </row>
    <row r="1336" spans="10:15">
      <c r="J1336" s="1"/>
      <c r="K1336" s="1"/>
      <c r="O1336" s="549"/>
    </row>
  </sheetData>
  <sheetProtection algorithmName="SHA-512" hashValue="QhnFfdXNPVIdm1+wzcH7waG0hsNtIZ6M5NXQsJlOQWJVCs+ZQAk/Fh2iQaEWRPwhiO8BiPcYZPuRqk3AKq2dZg==" saltValue="N2eavXI44tnHJQk7TSeHJA==" spinCount="100000" sheet="1" objects="1" scenarios="1"/>
  <customSheetViews>
    <customSheetView guid="{93D694A3-6696-4923-AD26-2B395EB303DB}" scale="80" showGridLines="0" fitToPage="1" hiddenColumns="1">
      <pane ySplit="1" topLeftCell="A59" activePane="bottomLeft" state="frozen"/>
      <selection pane="bottomLeft" activeCell="M327" sqref="M327"/>
      <pageMargins left="0.7" right="0.7" top="0.75" bottom="0.75" header="0" footer="0"/>
      <pageSetup fitToHeight="0" orientation="portrait"/>
    </customSheetView>
    <customSheetView guid="{E56CFA07-B62D-4672-9EDE-094AE1102D0C}" scale="80" showGridLines="0" fitToPage="1" hiddenColumns="1">
      <pane ySplit="1" topLeftCell="A59" activePane="bottomLeft" state="frozen"/>
      <selection pane="bottomLeft" activeCell="M327" sqref="M327"/>
      <pageMargins left="0.7" right="0.7" top="0.75" bottom="0.75" header="0" footer="0"/>
      <pageSetup fitToHeight="0" orientation="portrait"/>
    </customSheetView>
    <customSheetView guid="{F914A013-5798-4B89-B98F-51F0CA86D906}" scale="90" showGridLines="0" fitToPage="1" hiddenColumns="1">
      <pane ySplit="1" topLeftCell="A43" activePane="bottomLeft" state="frozen"/>
      <selection pane="bottomLeft" activeCell="D51" sqref="D51:F51"/>
      <pageMargins left="0.7" right="0.7" top="0.75" bottom="0.75" header="0" footer="0"/>
      <pageSetup fitToHeight="0" orientation="portrait" r:id="rId1"/>
    </customSheetView>
    <customSheetView guid="{80DBB23A-788A-4876-A46F-C8CD77F4CEEC}" showGridLines="0" fitToPage="1">
      <pane ySplit="1" topLeftCell="A344" activePane="bottomLeft" state="frozen"/>
      <selection pane="bottomLeft" activeCell="A289" sqref="A289:XFD289"/>
      <pageMargins left="0.7" right="0.7" top="0.75" bottom="0.75" header="0" footer="0"/>
      <pageSetup fitToHeight="0" orientation="portrait"/>
    </customSheetView>
    <customSheetView guid="{098C2836-98E6-4DE4-B9F1-621F79971121}" scale="80" showGridLines="0" fitToPage="1" hiddenColumns="1">
      <pane ySplit="1" topLeftCell="A164" activePane="bottomLeft" state="frozen"/>
      <selection pane="bottomLeft" activeCell="J272" sqref="J272:L276"/>
      <pageMargins left="0.7" right="0.7" top="0.75" bottom="0.75" header="0" footer="0"/>
      <pageSetup fitToHeight="0" orientation="portrait"/>
    </customSheetView>
    <customSheetView guid="{FB8FBA87-37E8-4FC2-B783-5AECFD22DC45}" scale="70" showGridLines="0" fitToPage="1" hiddenColumns="1">
      <pane ySplit="1" topLeftCell="A7" activePane="bottomLeft" state="frozen"/>
      <selection pane="bottomLeft" activeCell="M27" sqref="M27"/>
      <pageMargins left="0.7" right="0.7" top="0.75" bottom="0.75" header="0" footer="0"/>
      <pageSetup fitToHeight="0" orientation="portrait"/>
    </customSheetView>
  </customSheetViews>
  <mergeCells count="50">
    <mergeCell ref="F523:I523"/>
    <mergeCell ref="J523:N523"/>
    <mergeCell ref="B519:N521"/>
    <mergeCell ref="B518:N518"/>
    <mergeCell ref="J337:N337"/>
    <mergeCell ref="B414:N414"/>
    <mergeCell ref="B488:N488"/>
    <mergeCell ref="M493:N493"/>
    <mergeCell ref="B508:N508"/>
    <mergeCell ref="B513:N513"/>
    <mergeCell ref="B366:N366"/>
    <mergeCell ref="B509:N511"/>
    <mergeCell ref="B514:N516"/>
    <mergeCell ref="F297:I297"/>
    <mergeCell ref="J297:N297"/>
    <mergeCell ref="F321:I321"/>
    <mergeCell ref="J321:N321"/>
    <mergeCell ref="F337:I337"/>
    <mergeCell ref="B199:N199"/>
    <mergeCell ref="B200:N200"/>
    <mergeCell ref="B201:N201"/>
    <mergeCell ref="B207:N207"/>
    <mergeCell ref="B215:E215"/>
    <mergeCell ref="B182:N182"/>
    <mergeCell ref="B183:N183"/>
    <mergeCell ref="B190:N190"/>
    <mergeCell ref="B191:N191"/>
    <mergeCell ref="B192:N192"/>
    <mergeCell ref="B177:N177"/>
    <mergeCell ref="B178:N178"/>
    <mergeCell ref="B179:N179"/>
    <mergeCell ref="B180:N180"/>
    <mergeCell ref="B181:N181"/>
    <mergeCell ref="B162:N162"/>
    <mergeCell ref="B163:N163"/>
    <mergeCell ref="B164:N164"/>
    <mergeCell ref="B165:N165"/>
    <mergeCell ref="B166:N166"/>
    <mergeCell ref="B111:N111"/>
    <mergeCell ref="B131:N131"/>
    <mergeCell ref="B135:N135"/>
    <mergeCell ref="B160:N160"/>
    <mergeCell ref="B161:N161"/>
    <mergeCell ref="D8:F8"/>
    <mergeCell ref="G8:H8"/>
    <mergeCell ref="D51:F51"/>
    <mergeCell ref="G51:H51"/>
    <mergeCell ref="I8:K8"/>
    <mergeCell ref="I51:K51"/>
    <mergeCell ref="B48:M48"/>
  </mergeCells>
  <hyperlinks>
    <hyperlink ref="B213" r:id="rId2"/>
    <hyperlink ref="B226" location="'1. SOFP '!B37" display="Return to SOFP"/>
    <hyperlink ref="B410" location="'1. SOFP '!B38" display="Return to SOFP"/>
    <hyperlink ref="B543" location="'1. SOFP '!B39" display="Return to SOFP"/>
    <hyperlink ref="D308" location="'1. SOFP '!B51" display="Return to SOFP"/>
    <hyperlink ref="D309" location="'1. SOFP '!B64" display="Return to SOFP"/>
    <hyperlink ref="D226" location="'2. Fin performance'!B36" display="Return to Fin Performance"/>
  </hyperlinks>
  <pageMargins left="0.7" right="0.7" top="0.75" bottom="0.75" header="0" footer="0"/>
  <pageSetup fitToHeight="0"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A1293"/>
  <sheetViews>
    <sheetView showGridLines="0" zoomScale="90" zoomScaleNormal="90" workbookViewId="0">
      <pane ySplit="1" topLeftCell="A2" activePane="bottomLeft" state="frozen"/>
      <selection pane="bottomLeft" activeCell="A37" sqref="A37"/>
    </sheetView>
  </sheetViews>
  <sheetFormatPr defaultColWidth="14.42578125" defaultRowHeight="15" customHeight="1"/>
  <cols>
    <col min="1" max="1" width="4" customWidth="1"/>
    <col min="2" max="2" width="32.85546875" customWidth="1"/>
    <col min="3" max="3" width="7.5703125" customWidth="1"/>
    <col min="4" max="4" width="3" hidden="1" customWidth="1"/>
    <col min="5" max="12" width="19.5703125" customWidth="1"/>
    <col min="13" max="13" width="31.7109375" hidden="1" customWidth="1"/>
    <col min="14" max="14" width="23.5703125" hidden="1" customWidth="1"/>
    <col min="15" max="15" width="8.7109375" hidden="1" customWidth="1"/>
    <col min="16" max="16" width="8.7109375" customWidth="1"/>
    <col min="17" max="17" width="8.7109375" hidden="1" customWidth="1"/>
    <col min="18" max="27" width="8.7109375" customWidth="1"/>
  </cols>
  <sheetData>
    <row r="1" spans="1:27" ht="15.75" customHeight="1">
      <c r="A1" s="28" t="s">
        <v>302</v>
      </c>
      <c r="B1" s="29"/>
      <c r="C1" s="29"/>
      <c r="D1" s="29"/>
      <c r="E1" s="29"/>
      <c r="F1" s="29"/>
      <c r="G1" s="30"/>
      <c r="H1" s="30"/>
      <c r="I1" s="30"/>
      <c r="J1" s="30"/>
      <c r="K1" s="30"/>
      <c r="L1" s="30"/>
      <c r="M1" s="116" t="s">
        <v>303</v>
      </c>
      <c r="N1" s="58" t="s">
        <v>304</v>
      </c>
      <c r="O1" s="58"/>
      <c r="P1" s="32"/>
      <c r="Q1" s="32"/>
      <c r="R1" s="32"/>
      <c r="S1" s="32"/>
      <c r="T1" s="32"/>
      <c r="U1" s="32"/>
      <c r="V1" s="32"/>
      <c r="W1" s="32"/>
      <c r="X1" s="32"/>
      <c r="Y1" s="32"/>
      <c r="Z1" s="32"/>
      <c r="AA1" s="32"/>
    </row>
    <row r="2" spans="1:27" ht="15.75" customHeight="1">
      <c r="A2" s="1051"/>
      <c r="B2" s="1052"/>
      <c r="C2" s="1052"/>
      <c r="D2" s="1052"/>
      <c r="E2" s="1052"/>
      <c r="F2" s="1052"/>
      <c r="G2" s="452"/>
      <c r="H2" s="452"/>
      <c r="I2" s="452"/>
      <c r="J2" s="452"/>
      <c r="K2" s="452"/>
      <c r="L2" s="452"/>
      <c r="M2" s="623"/>
      <c r="N2" s="452"/>
      <c r="O2" s="452"/>
      <c r="P2" s="452"/>
      <c r="Q2" s="452"/>
      <c r="R2" s="452"/>
      <c r="S2" s="452"/>
      <c r="T2" s="452"/>
      <c r="U2" s="452"/>
      <c r="V2" s="452"/>
      <c r="W2" s="452"/>
      <c r="X2" s="452"/>
      <c r="Y2" s="452"/>
      <c r="Z2" s="452"/>
      <c r="AA2" s="452"/>
    </row>
    <row r="3" spans="1:27" ht="15.75" customHeight="1" thickBot="1">
      <c r="A3" s="1051"/>
      <c r="B3" s="1052"/>
      <c r="C3" s="1052"/>
      <c r="D3" s="1052"/>
      <c r="E3" s="1052"/>
      <c r="F3" s="1052"/>
      <c r="G3" s="452"/>
      <c r="H3" s="452"/>
      <c r="I3" s="12" t="s">
        <v>195</v>
      </c>
      <c r="J3" s="35"/>
      <c r="K3" s="452"/>
      <c r="L3" s="452"/>
      <c r="M3" s="623"/>
      <c r="N3" s="452"/>
      <c r="O3" s="452"/>
      <c r="P3" s="452"/>
      <c r="Q3" s="452"/>
      <c r="R3" s="452"/>
      <c r="S3" s="452"/>
      <c r="T3" s="452"/>
      <c r="U3" s="452"/>
      <c r="V3" s="452"/>
      <c r="W3" s="452"/>
      <c r="X3" s="452"/>
      <c r="Y3" s="452"/>
      <c r="Z3" s="452"/>
      <c r="AA3" s="452"/>
    </row>
    <row r="4" spans="1:27" ht="15.75" customHeight="1" thickBot="1">
      <c r="A4" s="1051"/>
      <c r="B4" s="1052"/>
      <c r="C4" s="1052"/>
      <c r="D4" s="1052"/>
      <c r="E4" s="1052"/>
      <c r="F4" s="1052"/>
      <c r="G4" s="452"/>
      <c r="H4" s="452"/>
      <c r="I4" s="37" t="s">
        <v>305</v>
      </c>
      <c r="J4" s="632"/>
      <c r="K4" s="452"/>
      <c r="L4" s="452"/>
      <c r="M4" s="623"/>
      <c r="N4" s="452"/>
      <c r="O4" s="452"/>
      <c r="P4" s="452"/>
      <c r="Q4" s="452"/>
      <c r="R4" s="452"/>
      <c r="S4" s="452"/>
      <c r="T4" s="452"/>
      <c r="U4" s="452"/>
      <c r="V4" s="452"/>
      <c r="W4" s="452"/>
      <c r="X4" s="452"/>
      <c r="Y4" s="452"/>
      <c r="Z4" s="452"/>
      <c r="AA4" s="452"/>
    </row>
    <row r="5" spans="1:27" ht="15.75" customHeight="1">
      <c r="A5" s="1051"/>
      <c r="B5" s="1052"/>
      <c r="C5" s="1052"/>
      <c r="D5" s="1052"/>
      <c r="E5" s="1052"/>
      <c r="F5" s="1052"/>
      <c r="G5" s="452"/>
      <c r="H5" s="452"/>
      <c r="I5" s="452"/>
      <c r="J5" s="452"/>
      <c r="K5" s="452"/>
      <c r="L5" s="452"/>
      <c r="M5" s="623"/>
      <c r="N5" s="452"/>
      <c r="O5" s="452"/>
      <c r="P5" s="452"/>
      <c r="Q5" s="452"/>
      <c r="R5" s="452"/>
      <c r="S5" s="452"/>
      <c r="T5" s="452"/>
      <c r="U5" s="452"/>
      <c r="V5" s="452"/>
      <c r="W5" s="452"/>
      <c r="X5" s="452"/>
      <c r="Y5" s="452"/>
      <c r="Z5" s="452"/>
      <c r="AA5" s="452"/>
    </row>
    <row r="6" spans="1:27" ht="12" customHeight="1" thickBot="1">
      <c r="A6" s="10" t="s">
        <v>44</v>
      </c>
      <c r="B6" s="8" t="s">
        <v>45</v>
      </c>
      <c r="C6" s="32"/>
      <c r="D6" s="32"/>
      <c r="E6" s="32"/>
      <c r="F6" s="32"/>
      <c r="G6" s="32"/>
      <c r="H6" s="32"/>
      <c r="I6" s="32"/>
      <c r="J6" s="32"/>
      <c r="L6" s="32"/>
      <c r="M6" s="117"/>
      <c r="N6" s="32"/>
      <c r="O6" s="32"/>
      <c r="P6" s="32"/>
      <c r="Q6" s="32"/>
      <c r="R6" s="32"/>
      <c r="S6" s="32"/>
      <c r="T6" s="32"/>
      <c r="U6" s="32"/>
      <c r="V6" s="32"/>
      <c r="W6" s="32"/>
      <c r="X6" s="32"/>
      <c r="Y6" s="32"/>
      <c r="Z6" s="32"/>
      <c r="AA6" s="32"/>
    </row>
    <row r="7" spans="1:27" ht="15.75" thickBot="1">
      <c r="A7" s="14"/>
      <c r="B7" s="32"/>
      <c r="C7" s="32"/>
      <c r="D7" s="32"/>
      <c r="E7" s="32"/>
      <c r="F7" s="32"/>
      <c r="G7" s="2535" t="s">
        <v>3269</v>
      </c>
      <c r="H7" s="2339"/>
      <c r="I7" s="2339"/>
      <c r="J7" s="2340"/>
      <c r="K7" s="550" t="s">
        <v>277</v>
      </c>
      <c r="L7" s="32"/>
      <c r="M7" s="535"/>
      <c r="N7" s="507"/>
      <c r="O7" s="551" t="s">
        <v>940</v>
      </c>
      <c r="P7" s="32"/>
      <c r="Q7" s="32"/>
      <c r="R7" s="32"/>
      <c r="S7" s="32"/>
      <c r="T7" s="32"/>
      <c r="U7" s="32"/>
      <c r="V7" s="32"/>
      <c r="W7" s="32"/>
      <c r="X7" s="32"/>
      <c r="Y7" s="32"/>
      <c r="Z7" s="32"/>
      <c r="AA7" s="32"/>
    </row>
    <row r="8" spans="1:27" ht="12" customHeight="1">
      <c r="A8" s="441"/>
      <c r="B8" s="14"/>
      <c r="C8" s="32"/>
      <c r="D8" s="32"/>
      <c r="E8" s="32"/>
      <c r="F8" s="32"/>
      <c r="G8" s="2536" t="s">
        <v>275</v>
      </c>
      <c r="H8" s="2536" t="s">
        <v>276</v>
      </c>
      <c r="I8" s="2538" t="s">
        <v>941</v>
      </c>
      <c r="J8" s="2536" t="s">
        <v>942</v>
      </c>
      <c r="K8" s="2240" t="s">
        <v>943</v>
      </c>
      <c r="L8" s="2352" t="s">
        <v>198</v>
      </c>
      <c r="M8" s="117"/>
      <c r="N8" s="32"/>
      <c r="O8" s="32"/>
      <c r="P8" s="32"/>
      <c r="Q8" s="32"/>
      <c r="R8" s="32"/>
      <c r="S8" s="32"/>
      <c r="T8" s="32"/>
      <c r="U8" s="32"/>
      <c r="V8" s="32"/>
      <c r="W8" s="32"/>
      <c r="X8" s="32"/>
      <c r="Y8" s="32"/>
      <c r="Z8" s="32"/>
      <c r="AA8" s="32"/>
    </row>
    <row r="9" spans="1:27" ht="24.75" customHeight="1" thickBot="1">
      <c r="A9" s="14"/>
      <c r="B9" s="32"/>
      <c r="C9" s="32"/>
      <c r="D9" s="32"/>
      <c r="E9" s="32"/>
      <c r="F9" s="32"/>
      <c r="G9" s="2537"/>
      <c r="H9" s="2537"/>
      <c r="I9" s="2539"/>
      <c r="J9" s="2537"/>
      <c r="K9" s="2240"/>
      <c r="L9" s="2532"/>
      <c r="M9" s="535"/>
      <c r="N9" s="65"/>
      <c r="O9" s="32" t="s">
        <v>944</v>
      </c>
      <c r="P9" s="32"/>
      <c r="Q9" s="32"/>
      <c r="R9" s="32"/>
      <c r="S9" s="32"/>
      <c r="T9" s="32"/>
      <c r="U9" s="32"/>
      <c r="V9" s="32"/>
      <c r="W9" s="32"/>
      <c r="X9" s="32"/>
      <c r="Y9" s="32"/>
      <c r="Z9" s="32"/>
      <c r="AA9" s="32"/>
    </row>
    <row r="10" spans="1:27" ht="12" customHeight="1">
      <c r="A10" s="14"/>
      <c r="B10" s="32"/>
      <c r="C10" s="32"/>
      <c r="D10" s="32"/>
      <c r="E10" s="32"/>
      <c r="F10" s="32"/>
      <c r="G10" s="439" t="s">
        <v>111</v>
      </c>
      <c r="H10" s="439" t="s">
        <v>111</v>
      </c>
      <c r="I10" s="439" t="s">
        <v>111</v>
      </c>
      <c r="J10" s="439" t="s">
        <v>111</v>
      </c>
      <c r="K10" s="439" t="s">
        <v>111</v>
      </c>
      <c r="L10" s="439" t="s">
        <v>111</v>
      </c>
      <c r="M10" s="117"/>
      <c r="N10" s="32"/>
      <c r="O10" s="32"/>
      <c r="P10" s="32"/>
      <c r="Q10" s="32"/>
      <c r="R10" s="32"/>
      <c r="S10" s="32"/>
      <c r="T10" s="32"/>
      <c r="U10" s="32"/>
      <c r="V10" s="32"/>
      <c r="W10" s="32"/>
      <c r="X10" s="32"/>
      <c r="Y10" s="32"/>
      <c r="Z10" s="32"/>
      <c r="AA10" s="32"/>
    </row>
    <row r="11" spans="1:27" ht="12" customHeight="1">
      <c r="A11" s="14"/>
      <c r="B11" s="441" t="s">
        <v>729</v>
      </c>
      <c r="C11" s="32"/>
      <c r="D11" s="32"/>
      <c r="E11" s="32"/>
      <c r="F11" s="32"/>
      <c r="G11" s="32"/>
      <c r="H11" s="439"/>
      <c r="I11" s="439"/>
      <c r="J11" s="439"/>
      <c r="K11" s="1"/>
      <c r="L11" s="439"/>
      <c r="M11" s="117" t="s">
        <v>945</v>
      </c>
      <c r="N11" s="65"/>
      <c r="O11" s="32" t="s">
        <v>946</v>
      </c>
      <c r="P11" s="32"/>
      <c r="Q11" s="32"/>
      <c r="R11" s="32"/>
      <c r="S11" s="32"/>
      <c r="T11" s="32"/>
      <c r="U11" s="32"/>
      <c r="V11" s="32"/>
      <c r="W11" s="32"/>
      <c r="X11" s="32"/>
      <c r="Y11" s="32"/>
      <c r="Z11" s="32"/>
      <c r="AA11" s="32"/>
    </row>
    <row r="12" spans="1:27" s="3" customFormat="1" ht="12" hidden="1" customHeight="1">
      <c r="A12" s="14"/>
      <c r="B12" s="441" t="s">
        <v>606</v>
      </c>
      <c r="C12" s="14"/>
      <c r="D12" s="14"/>
      <c r="E12" s="14"/>
      <c r="F12" s="14"/>
      <c r="G12" s="933"/>
      <c r="H12" s="933"/>
      <c r="I12" s="933"/>
      <c r="J12" s="933"/>
      <c r="K12" s="933"/>
      <c r="L12" s="901">
        <f>SUM(G12:K12)</f>
        <v>0</v>
      </c>
      <c r="M12" s="182"/>
      <c r="N12" s="14"/>
      <c r="O12" s="14"/>
      <c r="P12" s="14"/>
      <c r="Q12" s="14"/>
      <c r="R12" s="14"/>
      <c r="S12" s="14"/>
      <c r="T12" s="14"/>
      <c r="U12" s="14"/>
      <c r="V12" s="14"/>
      <c r="W12" s="14"/>
      <c r="X12" s="14"/>
      <c r="Y12" s="14"/>
      <c r="Z12" s="14"/>
      <c r="AA12" s="14"/>
    </row>
    <row r="13" spans="1:27" ht="12" hidden="1" customHeight="1">
      <c r="A13" s="32"/>
      <c r="B13" s="32" t="s">
        <v>516</v>
      </c>
      <c r="C13" s="32"/>
      <c r="D13" s="32"/>
      <c r="E13" s="32"/>
      <c r="F13" s="32"/>
      <c r="G13" s="907"/>
      <c r="H13" s="907"/>
      <c r="I13" s="907"/>
      <c r="J13" s="907"/>
      <c r="K13" s="907"/>
      <c r="L13" s="902">
        <f t="shared" ref="L13:L23" si="0">SUM(G13:K13)</f>
        <v>0</v>
      </c>
      <c r="M13" s="117" t="s">
        <v>947</v>
      </c>
      <c r="N13" s="32"/>
      <c r="O13" s="32"/>
      <c r="P13" s="32"/>
      <c r="Q13" s="32"/>
      <c r="R13" s="32"/>
      <c r="S13" s="32"/>
      <c r="T13" s="32"/>
      <c r="U13" s="32"/>
      <c r="V13" s="32"/>
      <c r="W13" s="32"/>
      <c r="X13" s="32"/>
      <c r="Y13" s="32"/>
      <c r="Z13" s="32"/>
      <c r="AA13" s="32"/>
    </row>
    <row r="14" spans="1:27" ht="12" hidden="1" customHeight="1">
      <c r="A14" s="32"/>
      <c r="B14" s="32" t="s">
        <v>948</v>
      </c>
      <c r="C14" s="32"/>
      <c r="D14" s="32"/>
      <c r="E14" s="32"/>
      <c r="F14" s="32"/>
      <c r="G14" s="907"/>
      <c r="H14" s="907"/>
      <c r="I14" s="907"/>
      <c r="J14" s="907"/>
      <c r="K14" s="907"/>
      <c r="L14" s="902">
        <f t="shared" si="0"/>
        <v>0</v>
      </c>
      <c r="M14" s="117"/>
      <c r="N14" s="32"/>
      <c r="O14" s="32"/>
      <c r="P14" s="32"/>
      <c r="Q14" s="32"/>
      <c r="R14" s="32"/>
      <c r="S14" s="32"/>
      <c r="T14" s="32"/>
      <c r="U14" s="32"/>
      <c r="V14" s="32"/>
      <c r="W14" s="32"/>
      <c r="X14" s="32"/>
      <c r="Y14" s="32"/>
      <c r="Z14" s="32"/>
      <c r="AA14" s="32"/>
    </row>
    <row r="15" spans="1:27" ht="12" hidden="1" customHeight="1">
      <c r="A15" s="32"/>
      <c r="B15" s="806" t="s">
        <v>734</v>
      </c>
      <c r="C15" s="32"/>
      <c r="D15" s="32"/>
      <c r="E15" s="32"/>
      <c r="F15" s="32"/>
      <c r="G15" s="907"/>
      <c r="H15" s="907"/>
      <c r="I15" s="907"/>
      <c r="J15" s="907"/>
      <c r="K15" s="907"/>
      <c r="L15" s="902">
        <f t="shared" si="0"/>
        <v>0</v>
      </c>
      <c r="M15" s="117"/>
      <c r="N15" s="32"/>
      <c r="O15" s="32"/>
      <c r="P15" s="32"/>
      <c r="Q15" s="32"/>
      <c r="R15" s="32"/>
      <c r="S15" s="32"/>
      <c r="T15" s="32"/>
      <c r="U15" s="32"/>
      <c r="V15" s="32"/>
      <c r="W15" s="32"/>
      <c r="X15" s="32"/>
      <c r="Y15" s="32"/>
      <c r="Z15" s="32"/>
      <c r="AA15" s="32"/>
    </row>
    <row r="16" spans="1:27" ht="12" hidden="1" customHeight="1">
      <c r="A16" s="32"/>
      <c r="B16" s="438" t="s">
        <v>517</v>
      </c>
      <c r="C16" s="32"/>
      <c r="D16" s="32"/>
      <c r="E16" s="32"/>
      <c r="F16" s="32"/>
      <c r="G16" s="907"/>
      <c r="H16" s="907"/>
      <c r="I16" s="907"/>
      <c r="J16" s="907"/>
      <c r="K16" s="907"/>
      <c r="L16" s="902">
        <f t="shared" si="0"/>
        <v>0</v>
      </c>
      <c r="M16" s="117" t="s">
        <v>949</v>
      </c>
      <c r="N16" s="32"/>
      <c r="O16" s="32"/>
      <c r="P16" s="32"/>
      <c r="Q16" s="32"/>
      <c r="R16" s="32"/>
      <c r="S16" s="32"/>
      <c r="T16" s="32"/>
      <c r="U16" s="32"/>
      <c r="V16" s="32"/>
      <c r="W16" s="32"/>
      <c r="X16" s="32"/>
      <c r="Y16" s="32"/>
      <c r="Z16" s="32"/>
      <c r="AA16" s="32"/>
    </row>
    <row r="17" spans="1:27" ht="12" hidden="1" customHeight="1">
      <c r="A17" s="32"/>
      <c r="B17" s="438" t="s">
        <v>950</v>
      </c>
      <c r="C17" s="32"/>
      <c r="D17" s="32"/>
      <c r="E17" s="32"/>
      <c r="F17" s="32"/>
      <c r="G17" s="907"/>
      <c r="H17" s="907"/>
      <c r="I17" s="907"/>
      <c r="J17" s="907"/>
      <c r="K17" s="907"/>
      <c r="L17" s="902">
        <f t="shared" si="0"/>
        <v>0</v>
      </c>
      <c r="M17" s="117"/>
      <c r="N17" s="32"/>
      <c r="O17" s="32"/>
      <c r="P17" s="32"/>
      <c r="Q17" s="32"/>
      <c r="R17" s="32"/>
      <c r="S17" s="32"/>
      <c r="T17" s="32"/>
      <c r="U17" s="32"/>
      <c r="V17" s="32"/>
      <c r="W17" s="32"/>
      <c r="X17" s="32"/>
      <c r="Y17" s="32"/>
      <c r="Z17" s="32"/>
      <c r="AA17" s="32"/>
    </row>
    <row r="18" spans="1:27" ht="12" hidden="1" customHeight="1">
      <c r="A18" s="32"/>
      <c r="B18" s="32" t="s">
        <v>951</v>
      </c>
      <c r="C18" s="32"/>
      <c r="D18" s="32"/>
      <c r="E18" s="32"/>
      <c r="F18" s="32"/>
      <c r="G18" s="907"/>
      <c r="H18" s="907"/>
      <c r="I18" s="907"/>
      <c r="J18" s="907"/>
      <c r="K18" s="907"/>
      <c r="L18" s="902">
        <f t="shared" si="0"/>
        <v>0</v>
      </c>
      <c r="M18" s="117" t="s">
        <v>952</v>
      </c>
      <c r="N18" s="312"/>
      <c r="O18" s="32"/>
      <c r="P18" s="32"/>
      <c r="Q18" s="32"/>
      <c r="R18" s="32"/>
      <c r="S18" s="32"/>
      <c r="T18" s="32"/>
      <c r="U18" s="32"/>
      <c r="V18" s="32"/>
      <c r="W18" s="32"/>
      <c r="X18" s="32"/>
      <c r="Y18" s="32"/>
      <c r="Z18" s="32"/>
      <c r="AA18" s="32"/>
    </row>
    <row r="19" spans="1:27" ht="12" hidden="1" customHeight="1">
      <c r="A19" s="32"/>
      <c r="B19" s="32" t="s">
        <v>953</v>
      </c>
      <c r="C19" s="32"/>
      <c r="D19" s="32"/>
      <c r="E19" s="32"/>
      <c r="F19" s="32"/>
      <c r="G19" s="907"/>
      <c r="H19" s="907"/>
      <c r="I19" s="907"/>
      <c r="J19" s="907"/>
      <c r="K19" s="907"/>
      <c r="L19" s="902">
        <f t="shared" si="0"/>
        <v>0</v>
      </c>
      <c r="M19" s="117" t="s">
        <v>954</v>
      </c>
      <c r="N19" s="312"/>
      <c r="O19" s="32"/>
      <c r="P19" s="32"/>
      <c r="Q19" s="32"/>
      <c r="R19" s="32"/>
      <c r="S19" s="32"/>
      <c r="T19" s="32"/>
      <c r="U19" s="32"/>
      <c r="V19" s="32"/>
      <c r="W19" s="32"/>
      <c r="X19" s="32"/>
      <c r="Y19" s="32"/>
      <c r="Z19" s="32"/>
      <c r="AA19" s="32"/>
    </row>
    <row r="20" spans="1:27" ht="49.5" hidden="1" customHeight="1">
      <c r="A20" s="32"/>
      <c r="B20" s="306" t="s">
        <v>955</v>
      </c>
      <c r="C20" s="32"/>
      <c r="D20" s="32"/>
      <c r="E20" s="32"/>
      <c r="F20" s="32"/>
      <c r="G20" s="907"/>
      <c r="H20" s="907"/>
      <c r="I20" s="907"/>
      <c r="J20" s="907"/>
      <c r="K20" s="907"/>
      <c r="L20" s="902">
        <f t="shared" si="0"/>
        <v>0</v>
      </c>
      <c r="M20" s="117" t="s">
        <v>956</v>
      </c>
      <c r="N20" s="312"/>
      <c r="O20" s="32"/>
      <c r="P20" s="32"/>
      <c r="Q20" s="32"/>
      <c r="R20" s="32"/>
      <c r="S20" s="32"/>
      <c r="T20" s="32"/>
      <c r="U20" s="32"/>
      <c r="V20" s="32"/>
      <c r="W20" s="32"/>
      <c r="X20" s="32"/>
      <c r="Y20" s="32"/>
      <c r="Z20" s="32"/>
      <c r="AA20" s="32"/>
    </row>
    <row r="21" spans="1:27" ht="12" hidden="1" customHeight="1">
      <c r="A21" s="32"/>
      <c r="B21" s="438" t="s">
        <v>957</v>
      </c>
      <c r="C21" s="32"/>
      <c r="D21" s="32"/>
      <c r="E21" s="32"/>
      <c r="F21" s="32"/>
      <c r="G21" s="907"/>
      <c r="H21" s="907"/>
      <c r="I21" s="907"/>
      <c r="J21" s="907"/>
      <c r="K21" s="907"/>
      <c r="L21" s="902">
        <f t="shared" si="0"/>
        <v>0</v>
      </c>
      <c r="M21" s="117" t="s">
        <v>958</v>
      </c>
      <c r="N21" s="32"/>
      <c r="O21" s="32"/>
      <c r="P21" s="32"/>
      <c r="Q21" s="32"/>
      <c r="R21" s="32"/>
      <c r="S21" s="32"/>
      <c r="T21" s="32"/>
      <c r="U21" s="32"/>
      <c r="V21" s="32"/>
      <c r="W21" s="32"/>
      <c r="X21" s="32"/>
      <c r="Y21" s="32"/>
      <c r="Z21" s="32"/>
      <c r="AA21" s="32"/>
    </row>
    <row r="22" spans="1:27" ht="12" hidden="1" customHeight="1">
      <c r="A22" s="32"/>
      <c r="B22" s="438" t="s">
        <v>318</v>
      </c>
      <c r="C22" s="32"/>
      <c r="D22" s="32"/>
      <c r="E22" s="32"/>
      <c r="F22" s="32"/>
      <c r="G22" s="907"/>
      <c r="H22" s="907"/>
      <c r="I22" s="907"/>
      <c r="J22" s="907"/>
      <c r="K22" s="907"/>
      <c r="L22" s="902">
        <f t="shared" si="0"/>
        <v>0</v>
      </c>
      <c r="M22" s="117" t="s">
        <v>959</v>
      </c>
      <c r="N22" s="32"/>
      <c r="O22" s="32"/>
      <c r="P22" s="32"/>
      <c r="Q22" s="32"/>
      <c r="R22" s="32"/>
      <c r="S22" s="32"/>
      <c r="T22" s="32"/>
      <c r="U22" s="32"/>
      <c r="V22" s="32"/>
      <c r="W22" s="32"/>
      <c r="X22" s="32"/>
      <c r="Y22" s="32"/>
      <c r="Z22" s="32"/>
      <c r="AA22" s="32"/>
    </row>
    <row r="23" spans="1:27" ht="12" hidden="1" customHeight="1">
      <c r="A23" s="14"/>
      <c r="B23" s="438" t="s">
        <v>960</v>
      </c>
      <c r="C23" s="32"/>
      <c r="D23" s="32"/>
      <c r="E23" s="32"/>
      <c r="F23" s="32"/>
      <c r="G23" s="907"/>
      <c r="H23" s="907"/>
      <c r="I23" s="907"/>
      <c r="J23" s="907"/>
      <c r="K23" s="907"/>
      <c r="L23" s="902">
        <f t="shared" si="0"/>
        <v>0</v>
      </c>
      <c r="M23" s="117" t="s">
        <v>961</v>
      </c>
      <c r="N23" s="32"/>
      <c r="O23" s="32"/>
      <c r="P23" s="32"/>
      <c r="Q23" s="32"/>
      <c r="R23" s="32"/>
      <c r="S23" s="32"/>
      <c r="T23" s="32"/>
      <c r="U23" s="32"/>
      <c r="V23" s="32"/>
      <c r="W23" s="32"/>
      <c r="X23" s="32"/>
      <c r="Y23" s="32"/>
      <c r="Z23" s="32"/>
      <c r="AA23" s="32"/>
    </row>
    <row r="24" spans="1:27" s="3" customFormat="1" ht="12" hidden="1" customHeight="1">
      <c r="A24" s="14"/>
      <c r="B24" s="441" t="s">
        <v>1786</v>
      </c>
      <c r="C24" s="14"/>
      <c r="D24" s="14"/>
      <c r="E24" s="14"/>
      <c r="F24" s="14"/>
      <c r="G24" s="1034">
        <f t="shared" ref="G24:L24" si="1">SUM(G12:G23)</f>
        <v>0</v>
      </c>
      <c r="H24" s="1034">
        <f t="shared" si="1"/>
        <v>0</v>
      </c>
      <c r="I24" s="1034">
        <f t="shared" si="1"/>
        <v>0</v>
      </c>
      <c r="J24" s="1034">
        <f t="shared" si="1"/>
        <v>0</v>
      </c>
      <c r="K24" s="1034">
        <f t="shared" si="1"/>
        <v>0</v>
      </c>
      <c r="L24" s="1034">
        <f t="shared" si="1"/>
        <v>0</v>
      </c>
      <c r="M24" s="182" t="s">
        <v>962</v>
      </c>
      <c r="N24" s="14"/>
      <c r="O24" s="14"/>
      <c r="P24" s="14"/>
      <c r="Q24" s="14"/>
      <c r="R24" s="14"/>
      <c r="S24" s="14"/>
      <c r="T24" s="14"/>
      <c r="U24" s="14"/>
      <c r="V24" s="14"/>
      <c r="W24" s="14"/>
      <c r="X24" s="14"/>
      <c r="Y24" s="14"/>
      <c r="Z24" s="14"/>
      <c r="AA24" s="14"/>
    </row>
    <row r="25" spans="1:27" ht="15" hidden="1" customHeight="1">
      <c r="A25" s="32"/>
      <c r="B25" s="253" t="s">
        <v>308</v>
      </c>
      <c r="C25" s="32"/>
      <c r="D25" s="32"/>
      <c r="E25" s="32"/>
      <c r="F25" s="32"/>
      <c r="G25" s="907"/>
      <c r="H25" s="907"/>
      <c r="I25" s="907"/>
      <c r="J25" s="907"/>
      <c r="K25" s="907"/>
      <c r="L25" s="902">
        <f>SUM(G25:K25)</f>
        <v>0</v>
      </c>
      <c r="M25" s="117"/>
      <c r="N25" s="32"/>
      <c r="O25" s="32"/>
      <c r="P25" s="32"/>
      <c r="Q25" s="32"/>
      <c r="R25" s="32"/>
      <c r="S25" s="32"/>
      <c r="T25" s="32"/>
      <c r="U25" s="32"/>
      <c r="V25" s="32"/>
      <c r="W25" s="32"/>
      <c r="X25" s="32"/>
      <c r="Y25" s="32"/>
      <c r="Z25" s="32"/>
      <c r="AA25" s="32"/>
    </row>
    <row r="26" spans="1:27" ht="15" hidden="1" customHeight="1">
      <c r="A26" s="32"/>
      <c r="B26" s="303" t="s">
        <v>109</v>
      </c>
      <c r="C26" s="32"/>
      <c r="D26" s="32"/>
      <c r="E26" s="32"/>
      <c r="F26" s="32"/>
      <c r="G26" s="904">
        <f t="shared" ref="G26:L26" si="2">SUM(G24:G25)</f>
        <v>0</v>
      </c>
      <c r="H26" s="904">
        <f t="shared" si="2"/>
        <v>0</v>
      </c>
      <c r="I26" s="904">
        <f t="shared" si="2"/>
        <v>0</v>
      </c>
      <c r="J26" s="904">
        <f t="shared" si="2"/>
        <v>0</v>
      </c>
      <c r="K26" s="904">
        <f t="shared" si="2"/>
        <v>0</v>
      </c>
      <c r="L26" s="904">
        <f t="shared" si="2"/>
        <v>0</v>
      </c>
      <c r="M26" s="117"/>
      <c r="N26" s="32"/>
      <c r="O26" s="32"/>
      <c r="P26" s="32"/>
      <c r="Q26" s="32" t="s">
        <v>963</v>
      </c>
      <c r="R26" s="32"/>
      <c r="S26" s="32"/>
      <c r="T26" s="32"/>
      <c r="U26" s="32"/>
      <c r="V26" s="32"/>
      <c r="W26" s="32"/>
      <c r="X26" s="32"/>
      <c r="Y26" s="32"/>
      <c r="Z26" s="32"/>
      <c r="AA26" s="32"/>
    </row>
    <row r="27" spans="1:27" ht="15" hidden="1" customHeight="1">
      <c r="A27" s="32"/>
      <c r="B27" s="254" t="s">
        <v>486</v>
      </c>
      <c r="C27" s="32"/>
      <c r="D27" s="32"/>
      <c r="E27" s="32"/>
      <c r="F27" s="32"/>
      <c r="G27" s="907"/>
      <c r="H27" s="907"/>
      <c r="I27" s="907"/>
      <c r="J27" s="907"/>
      <c r="K27" s="907"/>
      <c r="L27" s="902">
        <f t="shared" ref="L27:L40" si="3">SUM(G27:K27)</f>
        <v>0</v>
      </c>
      <c r="M27" s="117"/>
      <c r="N27" s="32"/>
      <c r="O27" s="32"/>
      <c r="P27" s="32"/>
      <c r="Q27" s="32" t="s">
        <v>964</v>
      </c>
      <c r="R27" s="32"/>
      <c r="S27" s="32"/>
      <c r="T27" s="32"/>
      <c r="U27" s="32"/>
      <c r="V27" s="32"/>
      <c r="W27" s="32"/>
      <c r="X27" s="32"/>
      <c r="Y27" s="32"/>
      <c r="Z27" s="32"/>
      <c r="AA27" s="32"/>
    </row>
    <row r="28" spans="1:27" ht="15" hidden="1" customHeight="1">
      <c r="A28" s="452"/>
      <c r="B28" s="254"/>
      <c r="C28" s="452"/>
      <c r="D28" s="452"/>
      <c r="E28" s="452"/>
      <c r="F28" s="452"/>
      <c r="G28" s="1091"/>
      <c r="H28" s="1091"/>
      <c r="I28" s="1091"/>
      <c r="J28" s="1091"/>
      <c r="K28" s="1091"/>
      <c r="L28" s="937"/>
      <c r="M28" s="623"/>
      <c r="N28" s="452"/>
      <c r="O28" s="452"/>
      <c r="P28" s="452"/>
      <c r="Q28" s="452"/>
      <c r="R28" s="452"/>
      <c r="S28" s="452"/>
      <c r="T28" s="452"/>
      <c r="U28" s="452"/>
      <c r="V28" s="452"/>
      <c r="W28" s="452"/>
      <c r="X28" s="452"/>
      <c r="Y28" s="452"/>
      <c r="Z28" s="452"/>
      <c r="AA28" s="452"/>
    </row>
    <row r="29" spans="1:27" ht="15" customHeight="1">
      <c r="A29" s="452"/>
      <c r="B29" s="441" t="s">
        <v>1782</v>
      </c>
      <c r="C29" s="14"/>
      <c r="D29" s="14"/>
      <c r="E29" s="14"/>
      <c r="F29" s="14"/>
      <c r="G29" s="933"/>
      <c r="H29" s="933"/>
      <c r="I29" s="933"/>
      <c r="J29" s="933"/>
      <c r="K29" s="933"/>
      <c r="L29" s="901">
        <f>SUM(G29:K29)</f>
        <v>0</v>
      </c>
      <c r="M29" s="623"/>
      <c r="N29" s="452"/>
      <c r="O29" s="452"/>
      <c r="P29" s="452"/>
      <c r="Q29" s="452"/>
      <c r="R29" s="452"/>
      <c r="S29" s="452"/>
      <c r="T29" s="452"/>
      <c r="U29" s="452"/>
      <c r="V29" s="452"/>
      <c r="W29" s="452"/>
      <c r="X29" s="452"/>
      <c r="Y29" s="452"/>
      <c r="Z29" s="452"/>
      <c r="AA29" s="452"/>
    </row>
    <row r="30" spans="1:27" ht="12" customHeight="1">
      <c r="A30" s="32"/>
      <c r="B30" s="32" t="s">
        <v>516</v>
      </c>
      <c r="C30" s="32"/>
      <c r="D30" s="32"/>
      <c r="E30" s="32"/>
      <c r="F30" s="32"/>
      <c r="G30" s="907"/>
      <c r="H30" s="907"/>
      <c r="I30" s="907"/>
      <c r="J30" s="907"/>
      <c r="K30" s="907"/>
      <c r="L30" s="902">
        <f t="shared" si="3"/>
        <v>0</v>
      </c>
      <c r="M30" s="117" t="s">
        <v>947</v>
      </c>
      <c r="N30" s="32"/>
      <c r="O30" s="32"/>
      <c r="P30" s="32"/>
      <c r="Q30" s="32"/>
      <c r="R30" s="32"/>
      <c r="S30" s="32"/>
      <c r="T30" s="32"/>
      <c r="U30" s="32"/>
      <c r="V30" s="32"/>
      <c r="W30" s="32"/>
      <c r="X30" s="32"/>
      <c r="Y30" s="32"/>
      <c r="Z30" s="32"/>
      <c r="AA30" s="32"/>
    </row>
    <row r="31" spans="1:27" ht="12" customHeight="1">
      <c r="A31" s="32"/>
      <c r="B31" s="32" t="s">
        <v>948</v>
      </c>
      <c r="C31" s="32"/>
      <c r="D31" s="32"/>
      <c r="E31" s="32"/>
      <c r="F31" s="32"/>
      <c r="G31" s="907"/>
      <c r="H31" s="907"/>
      <c r="I31" s="907"/>
      <c r="J31" s="907"/>
      <c r="K31" s="907"/>
      <c r="L31" s="902">
        <f t="shared" si="3"/>
        <v>0</v>
      </c>
      <c r="M31" s="117"/>
      <c r="N31" s="32"/>
      <c r="O31" s="32"/>
      <c r="P31" s="32"/>
      <c r="Q31" s="32"/>
      <c r="R31" s="32"/>
      <c r="S31" s="32"/>
      <c r="T31" s="32"/>
      <c r="U31" s="32"/>
      <c r="V31" s="32"/>
      <c r="W31" s="32"/>
      <c r="X31" s="32"/>
      <c r="Y31" s="32"/>
      <c r="Z31" s="32"/>
      <c r="AA31" s="32"/>
    </row>
    <row r="32" spans="1:27" ht="12" customHeight="1">
      <c r="A32" s="32"/>
      <c r="B32" s="806" t="s">
        <v>734</v>
      </c>
      <c r="C32" s="32"/>
      <c r="D32" s="32"/>
      <c r="E32" s="32"/>
      <c r="F32" s="32"/>
      <c r="G32" s="907"/>
      <c r="H32" s="907"/>
      <c r="I32" s="907"/>
      <c r="J32" s="907"/>
      <c r="K32" s="907"/>
      <c r="L32" s="902">
        <f t="shared" si="3"/>
        <v>0</v>
      </c>
      <c r="M32" s="117"/>
      <c r="N32" s="32"/>
      <c r="O32" s="32"/>
      <c r="P32" s="32"/>
      <c r="Q32" s="32"/>
      <c r="R32" s="32"/>
      <c r="S32" s="32"/>
      <c r="T32" s="32"/>
      <c r="U32" s="32"/>
      <c r="V32" s="32"/>
      <c r="W32" s="32"/>
      <c r="X32" s="32"/>
      <c r="Y32" s="32"/>
      <c r="Z32" s="32"/>
      <c r="AA32" s="32"/>
    </row>
    <row r="33" spans="1:27" ht="12" customHeight="1">
      <c r="A33" s="32"/>
      <c r="B33" s="438" t="s">
        <v>517</v>
      </c>
      <c r="C33" s="32"/>
      <c r="D33" s="32"/>
      <c r="E33" s="32"/>
      <c r="F33" s="32"/>
      <c r="G33" s="907"/>
      <c r="H33" s="907"/>
      <c r="I33" s="907"/>
      <c r="J33" s="907"/>
      <c r="K33" s="907"/>
      <c r="L33" s="902">
        <f t="shared" si="3"/>
        <v>0</v>
      </c>
      <c r="M33" s="117" t="s">
        <v>949</v>
      </c>
      <c r="N33" s="32"/>
      <c r="O33" s="32"/>
      <c r="P33" s="32"/>
      <c r="Q33" s="32"/>
      <c r="R33" s="32"/>
      <c r="S33" s="32"/>
      <c r="T33" s="32"/>
      <c r="U33" s="32"/>
      <c r="V33" s="32"/>
      <c r="W33" s="32"/>
      <c r="X33" s="32"/>
      <c r="Y33" s="32"/>
      <c r="Z33" s="32"/>
      <c r="AA33" s="32"/>
    </row>
    <row r="34" spans="1:27" ht="12" customHeight="1">
      <c r="A34" s="32"/>
      <c r="B34" s="438" t="s">
        <v>950</v>
      </c>
      <c r="C34" s="32"/>
      <c r="D34" s="32"/>
      <c r="E34" s="32"/>
      <c r="F34" s="32"/>
      <c r="G34" s="907"/>
      <c r="H34" s="907"/>
      <c r="I34" s="907"/>
      <c r="J34" s="907"/>
      <c r="K34" s="907"/>
      <c r="L34" s="902">
        <f t="shared" si="3"/>
        <v>0</v>
      </c>
      <c r="M34" s="117"/>
      <c r="N34" s="32"/>
      <c r="O34" s="32"/>
      <c r="P34" s="32"/>
      <c r="Q34" s="32"/>
      <c r="R34" s="32"/>
      <c r="S34" s="32"/>
      <c r="T34" s="32"/>
      <c r="U34" s="32"/>
      <c r="V34" s="32"/>
      <c r="W34" s="32"/>
      <c r="X34" s="32"/>
      <c r="Y34" s="32"/>
      <c r="Z34" s="32"/>
      <c r="AA34" s="32"/>
    </row>
    <row r="35" spans="1:27" ht="12" customHeight="1">
      <c r="A35" s="32"/>
      <c r="B35" s="32" t="s">
        <v>951</v>
      </c>
      <c r="C35" s="32"/>
      <c r="D35" s="32"/>
      <c r="E35" s="32"/>
      <c r="F35" s="32"/>
      <c r="G35" s="907"/>
      <c r="H35" s="907"/>
      <c r="I35" s="907"/>
      <c r="J35" s="907"/>
      <c r="K35" s="907"/>
      <c r="L35" s="902">
        <f t="shared" si="3"/>
        <v>0</v>
      </c>
      <c r="M35" s="117" t="s">
        <v>952</v>
      </c>
      <c r="N35" s="312"/>
      <c r="O35" s="32"/>
      <c r="P35" s="32"/>
      <c r="Q35" s="32"/>
      <c r="R35" s="32"/>
      <c r="S35" s="32"/>
      <c r="T35" s="32"/>
      <c r="U35" s="32"/>
      <c r="V35" s="32"/>
      <c r="W35" s="32"/>
      <c r="X35" s="32"/>
      <c r="Y35" s="32"/>
      <c r="Z35" s="32"/>
      <c r="AA35" s="32"/>
    </row>
    <row r="36" spans="1:27" ht="12" customHeight="1">
      <c r="A36" s="32"/>
      <c r="B36" s="32" t="s">
        <v>953</v>
      </c>
      <c r="C36" s="32"/>
      <c r="D36" s="32"/>
      <c r="E36" s="32"/>
      <c r="F36" s="32"/>
      <c r="G36" s="907"/>
      <c r="H36" s="907"/>
      <c r="I36" s="907"/>
      <c r="J36" s="907"/>
      <c r="K36" s="907"/>
      <c r="L36" s="902">
        <f t="shared" si="3"/>
        <v>0</v>
      </c>
      <c r="M36" s="117" t="s">
        <v>954</v>
      </c>
      <c r="N36" s="312"/>
      <c r="O36" s="32"/>
      <c r="P36" s="32"/>
      <c r="Q36" s="32"/>
      <c r="R36" s="32"/>
      <c r="S36" s="32"/>
      <c r="T36" s="32"/>
      <c r="U36" s="32"/>
      <c r="V36" s="32"/>
      <c r="W36" s="32"/>
      <c r="X36" s="32"/>
      <c r="Y36" s="32"/>
      <c r="Z36" s="32"/>
      <c r="AA36" s="32"/>
    </row>
    <row r="37" spans="1:27" ht="49.5" customHeight="1">
      <c r="A37" s="32"/>
      <c r="B37" s="306" t="s">
        <v>955</v>
      </c>
      <c r="C37" s="32"/>
      <c r="D37" s="32"/>
      <c r="E37" s="32"/>
      <c r="F37" s="32"/>
      <c r="G37" s="907"/>
      <c r="H37" s="907"/>
      <c r="I37" s="907"/>
      <c r="J37" s="907"/>
      <c r="K37" s="907"/>
      <c r="L37" s="902">
        <f t="shared" si="3"/>
        <v>0</v>
      </c>
      <c r="M37" s="117" t="s">
        <v>956</v>
      </c>
      <c r="N37" s="32"/>
      <c r="O37" s="32"/>
      <c r="P37" s="32"/>
      <c r="Q37" s="32"/>
      <c r="R37" s="32"/>
      <c r="S37" s="32"/>
      <c r="T37" s="32"/>
      <c r="U37" s="32"/>
      <c r="V37" s="32"/>
      <c r="W37" s="32"/>
      <c r="X37" s="32"/>
      <c r="Y37" s="32"/>
      <c r="Z37" s="32"/>
      <c r="AA37" s="32"/>
    </row>
    <row r="38" spans="1:27" ht="12" customHeight="1">
      <c r="A38" s="32"/>
      <c r="B38" s="438" t="s">
        <v>957</v>
      </c>
      <c r="C38" s="32"/>
      <c r="D38" s="32"/>
      <c r="E38" s="32"/>
      <c r="F38" s="32"/>
      <c r="G38" s="907"/>
      <c r="H38" s="907"/>
      <c r="I38" s="907"/>
      <c r="J38" s="907"/>
      <c r="K38" s="907"/>
      <c r="L38" s="902">
        <f t="shared" si="3"/>
        <v>0</v>
      </c>
      <c r="M38" s="117" t="s">
        <v>958</v>
      </c>
      <c r="N38" s="32"/>
      <c r="O38" s="32"/>
      <c r="P38" s="32"/>
      <c r="Q38" s="32"/>
      <c r="R38" s="32"/>
      <c r="S38" s="32"/>
      <c r="T38" s="32"/>
      <c r="U38" s="32"/>
      <c r="V38" s="32"/>
      <c r="W38" s="32"/>
      <c r="X38" s="32"/>
      <c r="Y38" s="32"/>
      <c r="Z38" s="32"/>
      <c r="AA38" s="32"/>
    </row>
    <row r="39" spans="1:27" ht="12" customHeight="1">
      <c r="A39" s="32"/>
      <c r="B39" s="438" t="s">
        <v>318</v>
      </c>
      <c r="C39" s="32"/>
      <c r="D39" s="32"/>
      <c r="E39" s="32"/>
      <c r="F39" s="32"/>
      <c r="G39" s="907"/>
      <c r="H39" s="907"/>
      <c r="I39" s="907"/>
      <c r="J39" s="907"/>
      <c r="K39" s="907"/>
      <c r="L39" s="902">
        <f t="shared" si="3"/>
        <v>0</v>
      </c>
      <c r="M39" s="117" t="s">
        <v>959</v>
      </c>
      <c r="N39" s="32"/>
      <c r="O39" s="32"/>
      <c r="P39" s="32"/>
      <c r="Q39" s="32"/>
      <c r="R39" s="32"/>
      <c r="S39" s="32"/>
      <c r="T39" s="32"/>
      <c r="U39" s="32"/>
      <c r="V39" s="32"/>
      <c r="W39" s="32"/>
      <c r="X39" s="32"/>
      <c r="Y39" s="32"/>
      <c r="Z39" s="32"/>
      <c r="AA39" s="32"/>
    </row>
    <row r="40" spans="1:27" ht="12" customHeight="1">
      <c r="A40" s="14"/>
      <c r="B40" s="438" t="s">
        <v>960</v>
      </c>
      <c r="C40" s="32"/>
      <c r="D40" s="32"/>
      <c r="E40" s="32"/>
      <c r="F40" s="32"/>
      <c r="G40" s="907"/>
      <c r="H40" s="907"/>
      <c r="I40" s="907"/>
      <c r="J40" s="907"/>
      <c r="K40" s="907"/>
      <c r="L40" s="902">
        <f t="shared" si="3"/>
        <v>0</v>
      </c>
      <c r="M40" s="117" t="s">
        <v>961</v>
      </c>
      <c r="N40" s="32"/>
      <c r="O40" s="32"/>
      <c r="P40" s="32"/>
      <c r="Q40" s="32"/>
      <c r="R40" s="32"/>
      <c r="S40" s="32"/>
      <c r="T40" s="32"/>
      <c r="U40" s="32"/>
      <c r="V40" s="32"/>
      <c r="W40" s="32"/>
      <c r="X40" s="32"/>
      <c r="Y40" s="32"/>
      <c r="Z40" s="32"/>
      <c r="AA40" s="32"/>
    </row>
    <row r="41" spans="1:27" s="3" customFormat="1" ht="12" customHeight="1">
      <c r="A41" s="14"/>
      <c r="B41" s="441" t="s">
        <v>2910</v>
      </c>
      <c r="C41" s="14"/>
      <c r="D41" s="14"/>
      <c r="E41" s="14"/>
      <c r="F41" s="14"/>
      <c r="G41" s="1034">
        <f t="shared" ref="G41:L41" si="4">SUM(G29:G40)</f>
        <v>0</v>
      </c>
      <c r="H41" s="1034">
        <f t="shared" si="4"/>
        <v>0</v>
      </c>
      <c r="I41" s="1034">
        <f t="shared" si="4"/>
        <v>0</v>
      </c>
      <c r="J41" s="1034">
        <f t="shared" si="4"/>
        <v>0</v>
      </c>
      <c r="K41" s="1034">
        <f t="shared" si="4"/>
        <v>0</v>
      </c>
      <c r="L41" s="1034">
        <f t="shared" si="4"/>
        <v>0</v>
      </c>
      <c r="M41" s="182" t="s">
        <v>962</v>
      </c>
      <c r="N41" s="14"/>
      <c r="O41" s="14"/>
      <c r="P41" s="14"/>
      <c r="Q41" s="14"/>
      <c r="R41" s="14"/>
      <c r="S41" s="14"/>
      <c r="T41" s="14"/>
      <c r="U41" s="14"/>
      <c r="V41" s="14"/>
      <c r="W41" s="14"/>
      <c r="X41" s="14"/>
      <c r="Y41" s="14"/>
      <c r="Z41" s="14"/>
      <c r="AA41" s="14"/>
    </row>
    <row r="42" spans="1:27" ht="15" customHeight="1">
      <c r="A42" s="32"/>
      <c r="B42" s="253" t="s">
        <v>308</v>
      </c>
      <c r="C42" s="32"/>
      <c r="D42" s="32"/>
      <c r="E42" s="32"/>
      <c r="F42" s="32"/>
      <c r="G42" s="907"/>
      <c r="H42" s="907"/>
      <c r="I42" s="907"/>
      <c r="J42" s="907"/>
      <c r="K42" s="907"/>
      <c r="L42" s="902">
        <f>SUM(G42:K42)</f>
        <v>0</v>
      </c>
      <c r="M42" s="117"/>
      <c r="N42" s="32"/>
      <c r="O42" s="32"/>
      <c r="P42" s="32"/>
      <c r="Q42" s="32"/>
      <c r="R42" s="32"/>
      <c r="S42" s="32"/>
      <c r="T42" s="32"/>
      <c r="U42" s="32"/>
      <c r="V42" s="32"/>
      <c r="W42" s="32"/>
      <c r="X42" s="32"/>
      <c r="Y42" s="32"/>
      <c r="Z42" s="32"/>
      <c r="AA42" s="32"/>
    </row>
    <row r="43" spans="1:27" ht="15" customHeight="1">
      <c r="A43" s="32"/>
      <c r="B43" s="303" t="s">
        <v>109</v>
      </c>
      <c r="C43" s="32"/>
      <c r="D43" s="32"/>
      <c r="E43" s="32"/>
      <c r="F43" s="32"/>
      <c r="G43" s="904">
        <f t="shared" ref="G43:L43" si="5">SUM(G41:G42)</f>
        <v>0</v>
      </c>
      <c r="H43" s="904">
        <f t="shared" si="5"/>
        <v>0</v>
      </c>
      <c r="I43" s="904">
        <f t="shared" si="5"/>
        <v>0</v>
      </c>
      <c r="J43" s="904">
        <f t="shared" si="5"/>
        <v>0</v>
      </c>
      <c r="K43" s="904">
        <f t="shared" si="5"/>
        <v>0</v>
      </c>
      <c r="L43" s="904">
        <f t="shared" si="5"/>
        <v>0</v>
      </c>
      <c r="M43" s="117"/>
      <c r="N43" s="32"/>
      <c r="O43" s="32"/>
      <c r="P43" s="32"/>
      <c r="Q43" s="32"/>
      <c r="R43" s="32"/>
      <c r="S43" s="32"/>
      <c r="T43" s="32"/>
      <c r="U43" s="32"/>
      <c r="V43" s="32"/>
      <c r="W43" s="32"/>
      <c r="X43" s="32"/>
      <c r="Y43" s="32"/>
      <c r="Z43" s="32"/>
      <c r="AA43" s="32"/>
    </row>
    <row r="44" spans="1:27" ht="15" customHeight="1">
      <c r="A44" s="32"/>
      <c r="B44" s="254" t="s">
        <v>486</v>
      </c>
      <c r="C44" s="32"/>
      <c r="D44" s="32"/>
      <c r="E44" s="32"/>
      <c r="F44" s="32"/>
      <c r="G44" s="907"/>
      <c r="H44" s="907"/>
      <c r="I44" s="907"/>
      <c r="J44" s="907"/>
      <c r="K44" s="907"/>
      <c r="L44" s="902">
        <f>SUM(G44:K44)</f>
        <v>0</v>
      </c>
      <c r="M44" s="117"/>
      <c r="N44" s="32"/>
      <c r="O44" s="32"/>
      <c r="P44" s="32"/>
      <c r="Q44" s="32"/>
      <c r="R44" s="32"/>
      <c r="S44" s="32"/>
      <c r="T44" s="32"/>
      <c r="U44" s="32"/>
      <c r="V44" s="32"/>
      <c r="W44" s="32"/>
      <c r="X44" s="32"/>
      <c r="Y44" s="32"/>
      <c r="Z44" s="32"/>
      <c r="AA44" s="32"/>
    </row>
    <row r="45" spans="1:27" ht="12" customHeight="1">
      <c r="A45" s="14"/>
      <c r="B45" s="441"/>
      <c r="C45" s="32"/>
      <c r="D45" s="32"/>
      <c r="E45" s="32"/>
      <c r="F45" s="32"/>
      <c r="G45" s="870"/>
      <c r="H45" s="870"/>
      <c r="I45" s="870"/>
      <c r="J45" s="870"/>
      <c r="K45" s="870"/>
      <c r="L45" s="870"/>
      <c r="M45" s="117"/>
      <c r="N45" s="32"/>
      <c r="O45" s="32"/>
      <c r="P45" s="32"/>
      <c r="Q45" s="32"/>
      <c r="R45" s="32"/>
      <c r="S45" s="32"/>
      <c r="T45" s="32"/>
      <c r="U45" s="32"/>
      <c r="V45" s="32"/>
      <c r="W45" s="32"/>
      <c r="X45" s="32"/>
      <c r="Y45" s="32"/>
      <c r="Z45" s="32"/>
      <c r="AA45" s="32"/>
    </row>
    <row r="46" spans="1:27" ht="12" customHeight="1">
      <c r="A46" s="14"/>
      <c r="B46" s="441"/>
      <c r="C46" s="32"/>
      <c r="D46" s="32"/>
      <c r="E46" s="32"/>
      <c r="F46" s="32"/>
      <c r="G46" s="870"/>
      <c r="H46" s="870"/>
      <c r="I46" s="870"/>
      <c r="J46" s="870"/>
      <c r="K46" s="870"/>
      <c r="L46" s="870"/>
      <c r="M46" s="117"/>
      <c r="N46" s="32"/>
      <c r="O46" s="32"/>
      <c r="P46" s="32"/>
      <c r="Q46" s="32"/>
      <c r="R46" s="32"/>
      <c r="S46" s="32"/>
      <c r="T46" s="32"/>
      <c r="U46" s="32"/>
      <c r="V46" s="32"/>
      <c r="W46" s="32"/>
      <c r="X46" s="32"/>
      <c r="Y46" s="32"/>
      <c r="Z46" s="32"/>
      <c r="AA46" s="32"/>
    </row>
    <row r="47" spans="1:27" ht="12" customHeight="1">
      <c r="A47" s="14"/>
      <c r="B47" s="441" t="s">
        <v>965</v>
      </c>
      <c r="C47" s="32"/>
      <c r="D47" s="32"/>
      <c r="E47" s="32"/>
      <c r="F47" s="32"/>
      <c r="G47" s="870"/>
      <c r="H47" s="870"/>
      <c r="I47" s="870"/>
      <c r="J47" s="870"/>
      <c r="K47" s="870"/>
      <c r="L47" s="870"/>
      <c r="M47" s="117" t="s">
        <v>945</v>
      </c>
      <c r="N47" s="32"/>
      <c r="O47" s="32"/>
      <c r="P47" s="32"/>
      <c r="Q47" s="32"/>
      <c r="R47" s="32"/>
      <c r="S47" s="32"/>
      <c r="T47" s="32"/>
      <c r="U47" s="32"/>
      <c r="V47" s="32"/>
      <c r="W47" s="32"/>
      <c r="X47" s="32"/>
      <c r="Y47" s="32"/>
      <c r="Z47" s="32"/>
      <c r="AA47" s="32"/>
    </row>
    <row r="48" spans="1:27" s="3" customFormat="1" ht="14.25" hidden="1" customHeight="1">
      <c r="A48" s="14"/>
      <c r="B48" s="441" t="s">
        <v>606</v>
      </c>
      <c r="C48" s="14"/>
      <c r="D48" s="14"/>
      <c r="E48" s="14"/>
      <c r="F48" s="14"/>
      <c r="G48" s="933"/>
      <c r="H48" s="933"/>
      <c r="I48" s="933"/>
      <c r="J48" s="933"/>
      <c r="K48" s="933"/>
      <c r="L48" s="872">
        <f t="shared" ref="L48:L56" si="6">SUM(G48:K48)</f>
        <v>0</v>
      </c>
      <c r="M48" s="182"/>
      <c r="N48" s="14"/>
      <c r="O48" s="14"/>
      <c r="P48" s="14"/>
      <c r="Q48" s="14"/>
      <c r="R48" s="14"/>
      <c r="S48" s="14"/>
      <c r="T48" s="14"/>
      <c r="U48" s="14"/>
      <c r="V48" s="14"/>
      <c r="W48" s="14"/>
      <c r="X48" s="14"/>
      <c r="Y48" s="14"/>
      <c r="Z48" s="14"/>
      <c r="AA48" s="14"/>
    </row>
    <row r="49" spans="1:27" ht="12" hidden="1" customHeight="1">
      <c r="A49" s="32"/>
      <c r="B49" s="32" t="s">
        <v>748</v>
      </c>
      <c r="C49" s="32"/>
      <c r="D49" s="32"/>
      <c r="E49" s="32"/>
      <c r="F49" s="32"/>
      <c r="G49" s="907"/>
      <c r="H49" s="907"/>
      <c r="I49" s="907"/>
      <c r="J49" s="907"/>
      <c r="K49" s="907"/>
      <c r="L49" s="870">
        <f t="shared" si="6"/>
        <v>0</v>
      </c>
      <c r="M49" s="117" t="s">
        <v>966</v>
      </c>
      <c r="N49" s="32"/>
      <c r="O49" s="32"/>
      <c r="P49" s="32"/>
      <c r="Q49" s="32"/>
      <c r="R49" s="32"/>
      <c r="S49" s="32"/>
      <c r="T49" s="32"/>
      <c r="U49" s="32"/>
      <c r="V49" s="32"/>
      <c r="W49" s="32"/>
      <c r="X49" s="32"/>
      <c r="Y49" s="32"/>
      <c r="Z49" s="32"/>
      <c r="AA49" s="32"/>
    </row>
    <row r="50" spans="1:27" ht="12" hidden="1" customHeight="1">
      <c r="A50" s="32"/>
      <c r="B50" s="806" t="s">
        <v>734</v>
      </c>
      <c r="C50" s="32"/>
      <c r="D50" s="32"/>
      <c r="E50" s="32"/>
      <c r="F50" s="32"/>
      <c r="G50" s="907"/>
      <c r="H50" s="907"/>
      <c r="I50" s="907"/>
      <c r="J50" s="907"/>
      <c r="K50" s="907"/>
      <c r="L50" s="870">
        <f t="shared" si="6"/>
        <v>0</v>
      </c>
      <c r="M50" s="117"/>
      <c r="N50" s="32"/>
      <c r="O50" s="32"/>
      <c r="P50" s="32"/>
      <c r="Q50" s="32"/>
      <c r="R50" s="32"/>
      <c r="S50" s="32"/>
      <c r="T50" s="32"/>
      <c r="U50" s="32"/>
      <c r="V50" s="32"/>
      <c r="W50" s="32"/>
      <c r="X50" s="32"/>
      <c r="Y50" s="32"/>
      <c r="Z50" s="32"/>
      <c r="AA50" s="32"/>
    </row>
    <row r="51" spans="1:27" ht="12" hidden="1" customHeight="1">
      <c r="A51" s="32"/>
      <c r="B51" s="438" t="s">
        <v>517</v>
      </c>
      <c r="C51" s="32"/>
      <c r="D51" s="32"/>
      <c r="E51" s="32"/>
      <c r="F51" s="32"/>
      <c r="G51" s="907"/>
      <c r="H51" s="907"/>
      <c r="I51" s="907"/>
      <c r="J51" s="907"/>
      <c r="K51" s="907"/>
      <c r="L51" s="870">
        <f t="shared" si="6"/>
        <v>0</v>
      </c>
      <c r="M51" s="117"/>
      <c r="N51" s="32"/>
      <c r="O51" s="32"/>
      <c r="P51" s="32"/>
      <c r="Q51" s="32"/>
      <c r="R51" s="32"/>
      <c r="S51" s="32"/>
      <c r="T51" s="32"/>
      <c r="U51" s="32"/>
      <c r="V51" s="32"/>
      <c r="W51" s="32"/>
      <c r="X51" s="32"/>
      <c r="Y51" s="32"/>
      <c r="Z51" s="32"/>
      <c r="AA51" s="32"/>
    </row>
    <row r="52" spans="1:27" ht="12" hidden="1" customHeight="1">
      <c r="A52" s="32"/>
      <c r="B52" s="438" t="s">
        <v>950</v>
      </c>
      <c r="C52" s="32"/>
      <c r="D52" s="32"/>
      <c r="E52" s="32"/>
      <c r="F52" s="32"/>
      <c r="G52" s="907"/>
      <c r="H52" s="907"/>
      <c r="I52" s="907"/>
      <c r="J52" s="907"/>
      <c r="K52" s="907"/>
      <c r="L52" s="870">
        <f t="shared" si="6"/>
        <v>0</v>
      </c>
      <c r="M52" s="117"/>
      <c r="N52" s="32"/>
      <c r="O52" s="32"/>
      <c r="P52" s="32"/>
      <c r="Q52" s="32"/>
      <c r="R52" s="32"/>
      <c r="S52" s="32"/>
      <c r="T52" s="32"/>
      <c r="U52" s="32"/>
      <c r="V52" s="32"/>
      <c r="W52" s="32"/>
      <c r="X52" s="32"/>
      <c r="Y52" s="32"/>
      <c r="Z52" s="32"/>
      <c r="AA52" s="32"/>
    </row>
    <row r="53" spans="1:27" ht="12" hidden="1" customHeight="1">
      <c r="A53" s="32"/>
      <c r="B53" s="32" t="s">
        <v>750</v>
      </c>
      <c r="C53" s="32"/>
      <c r="D53" s="32"/>
      <c r="E53" s="32"/>
      <c r="F53" s="32"/>
      <c r="G53" s="907"/>
      <c r="H53" s="907"/>
      <c r="I53" s="907"/>
      <c r="J53" s="907"/>
      <c r="K53" s="907"/>
      <c r="L53" s="870">
        <f t="shared" si="6"/>
        <v>0</v>
      </c>
      <c r="M53" s="117"/>
      <c r="N53" s="32"/>
      <c r="O53" s="32"/>
      <c r="P53" s="32"/>
      <c r="Q53" s="32"/>
      <c r="R53" s="32"/>
      <c r="S53" s="32"/>
      <c r="T53" s="32"/>
      <c r="U53" s="32"/>
      <c r="V53" s="32"/>
      <c r="W53" s="32"/>
      <c r="X53" s="32"/>
      <c r="Y53" s="32"/>
      <c r="Z53" s="32"/>
      <c r="AA53" s="32"/>
    </row>
    <row r="54" spans="1:27" ht="12" hidden="1" customHeight="1">
      <c r="A54" s="32"/>
      <c r="B54" s="32" t="s">
        <v>967</v>
      </c>
      <c r="C54" s="32"/>
      <c r="D54" s="32"/>
      <c r="E54" s="32"/>
      <c r="F54" s="32"/>
      <c r="G54" s="907"/>
      <c r="H54" s="907"/>
      <c r="I54" s="907"/>
      <c r="J54" s="907"/>
      <c r="K54" s="907"/>
      <c r="L54" s="870">
        <f t="shared" si="6"/>
        <v>0</v>
      </c>
      <c r="M54" s="117"/>
      <c r="N54" s="32"/>
      <c r="O54" s="32"/>
      <c r="P54" s="32"/>
      <c r="Q54" s="32"/>
      <c r="R54" s="32"/>
      <c r="S54" s="32"/>
      <c r="T54" s="32"/>
      <c r="U54" s="32"/>
      <c r="V54" s="32"/>
      <c r="W54" s="32"/>
      <c r="X54" s="32"/>
      <c r="Y54" s="32"/>
      <c r="Z54" s="32"/>
      <c r="AA54" s="32"/>
    </row>
    <row r="55" spans="1:27" ht="12" hidden="1" customHeight="1">
      <c r="A55" s="14"/>
      <c r="B55" s="438" t="s">
        <v>957</v>
      </c>
      <c r="C55" s="32"/>
      <c r="D55" s="32"/>
      <c r="E55" s="32"/>
      <c r="F55" s="32"/>
      <c r="G55" s="907"/>
      <c r="H55" s="907"/>
      <c r="I55" s="907"/>
      <c r="J55" s="907"/>
      <c r="K55" s="907"/>
      <c r="L55" s="870">
        <f t="shared" si="6"/>
        <v>0</v>
      </c>
      <c r="M55" s="117"/>
      <c r="N55" s="32"/>
      <c r="O55" s="32"/>
      <c r="P55" s="32"/>
      <c r="Q55" s="32"/>
      <c r="R55" s="32"/>
      <c r="S55" s="32"/>
      <c r="T55" s="32"/>
      <c r="U55" s="32"/>
      <c r="V55" s="32"/>
      <c r="W55" s="32"/>
      <c r="X55" s="32"/>
      <c r="Y55" s="32"/>
      <c r="Z55" s="32"/>
      <c r="AA55" s="32"/>
    </row>
    <row r="56" spans="1:27" ht="12" hidden="1" customHeight="1">
      <c r="A56" s="14"/>
      <c r="B56" s="438" t="s">
        <v>960</v>
      </c>
      <c r="C56" s="32"/>
      <c r="D56" s="32"/>
      <c r="E56" s="32"/>
      <c r="F56" s="32"/>
      <c r="G56" s="907"/>
      <c r="H56" s="907"/>
      <c r="I56" s="907"/>
      <c r="J56" s="907"/>
      <c r="K56" s="907"/>
      <c r="L56" s="870">
        <f t="shared" si="6"/>
        <v>0</v>
      </c>
      <c r="M56" s="117"/>
      <c r="N56" s="32"/>
      <c r="O56" s="32"/>
      <c r="P56" s="32"/>
      <c r="Q56" s="32"/>
      <c r="R56" s="32"/>
      <c r="S56" s="32"/>
      <c r="T56" s="32"/>
      <c r="U56" s="32"/>
      <c r="V56" s="32"/>
      <c r="W56" s="32"/>
      <c r="X56" s="32"/>
      <c r="Y56" s="32"/>
      <c r="Z56" s="32"/>
      <c r="AA56" s="32"/>
    </row>
    <row r="57" spans="1:27" s="3" customFormat="1" ht="14.25" hidden="1" customHeight="1">
      <c r="A57" s="14"/>
      <c r="B57" s="441" t="s">
        <v>1786</v>
      </c>
      <c r="C57" s="14"/>
      <c r="D57" s="14"/>
      <c r="E57" s="14"/>
      <c r="F57" s="14"/>
      <c r="G57" s="871">
        <f t="shared" ref="G57:L57" si="7">SUM(G48:G56)</f>
        <v>0</v>
      </c>
      <c r="H57" s="871">
        <f t="shared" si="7"/>
        <v>0</v>
      </c>
      <c r="I57" s="871">
        <f t="shared" si="7"/>
        <v>0</v>
      </c>
      <c r="J57" s="871">
        <f t="shared" si="7"/>
        <v>0</v>
      </c>
      <c r="K57" s="871">
        <f t="shared" si="7"/>
        <v>0</v>
      </c>
      <c r="L57" s="871">
        <f t="shared" si="7"/>
        <v>0</v>
      </c>
      <c r="M57" s="182" t="s">
        <v>962</v>
      </c>
      <c r="N57" s="14"/>
      <c r="O57" s="14"/>
      <c r="P57" s="14"/>
      <c r="Q57" s="14"/>
      <c r="R57" s="14"/>
      <c r="S57" s="14"/>
      <c r="T57" s="14"/>
      <c r="U57" s="14"/>
      <c r="V57" s="14"/>
      <c r="W57" s="14"/>
      <c r="X57" s="14"/>
      <c r="Y57" s="14"/>
      <c r="Z57" s="14"/>
      <c r="AA57" s="14"/>
    </row>
    <row r="58" spans="1:27" ht="15" hidden="1" customHeight="1">
      <c r="A58" s="32"/>
      <c r="B58" s="253" t="s">
        <v>308</v>
      </c>
      <c r="C58" s="32"/>
      <c r="D58" s="32"/>
      <c r="E58" s="32"/>
      <c r="F58" s="32"/>
      <c r="G58" s="907"/>
      <c r="H58" s="907"/>
      <c r="I58" s="907"/>
      <c r="J58" s="907"/>
      <c r="K58" s="907"/>
      <c r="L58" s="902">
        <f>SUM(G58:K58)</f>
        <v>0</v>
      </c>
      <c r="M58" s="117"/>
      <c r="N58" s="32"/>
      <c r="O58" s="32"/>
      <c r="P58" s="32"/>
      <c r="Q58" s="32"/>
      <c r="R58" s="32"/>
      <c r="S58" s="32"/>
      <c r="T58" s="32"/>
      <c r="U58" s="32"/>
      <c r="V58" s="32"/>
      <c r="W58" s="32"/>
      <c r="X58" s="32"/>
      <c r="Y58" s="32"/>
      <c r="Z58" s="32"/>
      <c r="AA58" s="32"/>
    </row>
    <row r="59" spans="1:27" ht="15" hidden="1" customHeight="1">
      <c r="A59" s="32"/>
      <c r="B59" s="303" t="s">
        <v>109</v>
      </c>
      <c r="C59" s="32"/>
      <c r="D59" s="32"/>
      <c r="E59" s="32"/>
      <c r="F59" s="32"/>
      <c r="G59" s="904">
        <f t="shared" ref="G59:L59" si="8">SUM(G57:G58)</f>
        <v>0</v>
      </c>
      <c r="H59" s="904">
        <f t="shared" si="8"/>
        <v>0</v>
      </c>
      <c r="I59" s="904">
        <f t="shared" si="8"/>
        <v>0</v>
      </c>
      <c r="J59" s="904">
        <f t="shared" si="8"/>
        <v>0</v>
      </c>
      <c r="K59" s="904">
        <f t="shared" si="8"/>
        <v>0</v>
      </c>
      <c r="L59" s="904">
        <f t="shared" si="8"/>
        <v>0</v>
      </c>
      <c r="M59" s="117"/>
      <c r="N59" s="32"/>
      <c r="O59" s="32"/>
      <c r="P59" s="32"/>
      <c r="Q59" s="32"/>
      <c r="R59" s="32"/>
      <c r="S59" s="32"/>
      <c r="T59" s="32"/>
      <c r="U59" s="32"/>
      <c r="V59" s="32"/>
      <c r="W59" s="32"/>
      <c r="X59" s="32"/>
      <c r="Y59" s="32"/>
      <c r="Z59" s="32"/>
      <c r="AA59" s="32"/>
    </row>
    <row r="60" spans="1:27" ht="15" hidden="1" customHeight="1">
      <c r="A60" s="32"/>
      <c r="B60" s="254" t="s">
        <v>486</v>
      </c>
      <c r="C60" s="32"/>
      <c r="D60" s="32"/>
      <c r="E60" s="32"/>
      <c r="F60" s="32"/>
      <c r="G60" s="907"/>
      <c r="H60" s="907"/>
      <c r="I60" s="907"/>
      <c r="J60" s="907"/>
      <c r="K60" s="907"/>
      <c r="L60" s="902">
        <f t="shared" ref="L60:L70" si="9">SUM(G60:K60)</f>
        <v>0</v>
      </c>
      <c r="M60" s="117"/>
      <c r="N60" s="32"/>
      <c r="O60" s="32"/>
      <c r="P60" s="32"/>
      <c r="Q60" s="32"/>
      <c r="R60" s="32"/>
      <c r="S60" s="32"/>
      <c r="T60" s="32"/>
      <c r="U60" s="32"/>
      <c r="V60" s="32"/>
      <c r="W60" s="32"/>
      <c r="X60" s="32"/>
      <c r="Y60" s="32"/>
      <c r="Z60" s="32"/>
      <c r="AA60" s="32"/>
    </row>
    <row r="61" spans="1:27" ht="15" hidden="1" customHeight="1">
      <c r="A61" s="452"/>
      <c r="B61" s="254"/>
      <c r="C61" s="452"/>
      <c r="D61" s="452"/>
      <c r="E61" s="452"/>
      <c r="F61" s="452"/>
      <c r="G61" s="1091"/>
      <c r="H61" s="1091"/>
      <c r="I61" s="1091"/>
      <c r="J61" s="1091"/>
      <c r="K61" s="1091"/>
      <c r="L61" s="937"/>
      <c r="M61" s="623"/>
      <c r="N61" s="452"/>
      <c r="O61" s="452"/>
      <c r="P61" s="452"/>
      <c r="Q61" s="452"/>
      <c r="R61" s="452"/>
      <c r="S61" s="452"/>
      <c r="T61" s="452"/>
      <c r="U61" s="452"/>
      <c r="V61" s="452"/>
      <c r="W61" s="452"/>
      <c r="X61" s="452"/>
      <c r="Y61" s="452"/>
      <c r="Z61" s="452"/>
      <c r="AA61" s="452"/>
    </row>
    <row r="62" spans="1:27" ht="15" customHeight="1">
      <c r="A62" s="452"/>
      <c r="B62" s="441" t="s">
        <v>1782</v>
      </c>
      <c r="C62" s="14"/>
      <c r="D62" s="14"/>
      <c r="E62" s="14"/>
      <c r="F62" s="14"/>
      <c r="G62" s="933"/>
      <c r="H62" s="933"/>
      <c r="I62" s="933"/>
      <c r="J62" s="933"/>
      <c r="K62" s="933"/>
      <c r="L62" s="872">
        <f>SUM(G62:K62)</f>
        <v>0</v>
      </c>
      <c r="M62" s="623"/>
      <c r="N62" s="452"/>
      <c r="O62" s="452"/>
      <c r="P62" s="452"/>
      <c r="Q62" s="452"/>
      <c r="R62" s="452"/>
      <c r="S62" s="452"/>
      <c r="T62" s="452"/>
      <c r="U62" s="452"/>
      <c r="V62" s="452"/>
      <c r="W62" s="452"/>
      <c r="X62" s="452"/>
      <c r="Y62" s="452"/>
      <c r="Z62" s="452"/>
      <c r="AA62" s="452"/>
    </row>
    <row r="63" spans="1:27" ht="12" customHeight="1">
      <c r="A63" s="32"/>
      <c r="B63" s="32" t="s">
        <v>748</v>
      </c>
      <c r="C63" s="32"/>
      <c r="D63" s="32"/>
      <c r="E63" s="32"/>
      <c r="F63" s="32"/>
      <c r="G63" s="907"/>
      <c r="H63" s="907"/>
      <c r="I63" s="907"/>
      <c r="J63" s="907"/>
      <c r="K63" s="907"/>
      <c r="L63" s="870">
        <f t="shared" si="9"/>
        <v>0</v>
      </c>
      <c r="M63" s="117"/>
      <c r="N63" s="32"/>
      <c r="O63" s="32"/>
      <c r="P63" s="32"/>
      <c r="Q63" s="32"/>
      <c r="R63" s="32"/>
      <c r="S63" s="32"/>
      <c r="T63" s="32"/>
      <c r="U63" s="32"/>
      <c r="V63" s="32"/>
      <c r="W63" s="32"/>
      <c r="X63" s="32"/>
      <c r="Y63" s="32"/>
      <c r="Z63" s="32"/>
      <c r="AA63" s="32"/>
    </row>
    <row r="64" spans="1:27" ht="12" customHeight="1">
      <c r="A64" s="32"/>
      <c r="B64" s="806" t="s">
        <v>734</v>
      </c>
      <c r="C64" s="32"/>
      <c r="D64" s="32"/>
      <c r="E64" s="32"/>
      <c r="F64" s="32"/>
      <c r="G64" s="907"/>
      <c r="H64" s="907"/>
      <c r="I64" s="907"/>
      <c r="J64" s="907"/>
      <c r="K64" s="907"/>
      <c r="L64" s="870">
        <f t="shared" si="9"/>
        <v>0</v>
      </c>
      <c r="M64" s="117"/>
      <c r="N64" s="32"/>
      <c r="O64" s="32"/>
      <c r="P64" s="32"/>
      <c r="Q64" s="32"/>
      <c r="R64" s="32"/>
      <c r="S64" s="32"/>
      <c r="T64" s="32"/>
      <c r="U64" s="32"/>
      <c r="V64" s="32"/>
      <c r="W64" s="32"/>
      <c r="X64" s="32"/>
      <c r="Y64" s="32"/>
      <c r="Z64" s="32"/>
      <c r="AA64" s="32"/>
    </row>
    <row r="65" spans="1:27" ht="12" customHeight="1">
      <c r="A65" s="32"/>
      <c r="B65" s="438" t="s">
        <v>517</v>
      </c>
      <c r="C65" s="32"/>
      <c r="D65" s="32"/>
      <c r="E65" s="32"/>
      <c r="F65" s="32"/>
      <c r="G65" s="907"/>
      <c r="H65" s="907"/>
      <c r="I65" s="907"/>
      <c r="J65" s="907"/>
      <c r="K65" s="907"/>
      <c r="L65" s="870">
        <f t="shared" si="9"/>
        <v>0</v>
      </c>
      <c r="M65" s="117"/>
      <c r="N65" s="32"/>
      <c r="O65" s="32"/>
      <c r="P65" s="32"/>
      <c r="Q65" s="32"/>
      <c r="R65" s="32"/>
      <c r="S65" s="32"/>
      <c r="T65" s="32"/>
      <c r="U65" s="32"/>
      <c r="V65" s="32"/>
      <c r="W65" s="32"/>
      <c r="X65" s="32"/>
      <c r="Y65" s="32"/>
      <c r="Z65" s="32"/>
      <c r="AA65" s="32"/>
    </row>
    <row r="66" spans="1:27" ht="12" customHeight="1">
      <c r="A66" s="32"/>
      <c r="B66" s="438" t="s">
        <v>950</v>
      </c>
      <c r="C66" s="32"/>
      <c r="D66" s="32"/>
      <c r="E66" s="32"/>
      <c r="F66" s="32"/>
      <c r="G66" s="907"/>
      <c r="H66" s="907"/>
      <c r="I66" s="907"/>
      <c r="J66" s="907"/>
      <c r="K66" s="907"/>
      <c r="L66" s="870">
        <f t="shared" si="9"/>
        <v>0</v>
      </c>
      <c r="M66" s="117"/>
      <c r="N66" s="32"/>
      <c r="O66" s="32"/>
      <c r="P66" s="32"/>
      <c r="Q66" s="32"/>
      <c r="R66" s="32"/>
      <c r="S66" s="32"/>
      <c r="T66" s="32"/>
      <c r="U66" s="32"/>
      <c r="V66" s="32"/>
      <c r="W66" s="32"/>
      <c r="X66" s="32"/>
      <c r="Y66" s="32"/>
      <c r="Z66" s="32"/>
      <c r="AA66" s="32"/>
    </row>
    <row r="67" spans="1:27" ht="12" customHeight="1">
      <c r="A67" s="32"/>
      <c r="B67" s="32" t="s">
        <v>750</v>
      </c>
      <c r="C67" s="32"/>
      <c r="D67" s="32"/>
      <c r="E67" s="32"/>
      <c r="F67" s="32"/>
      <c r="G67" s="907"/>
      <c r="H67" s="907"/>
      <c r="I67" s="907"/>
      <c r="J67" s="907"/>
      <c r="K67" s="907"/>
      <c r="L67" s="870">
        <f t="shared" si="9"/>
        <v>0</v>
      </c>
      <c r="M67" s="117"/>
      <c r="N67" s="32"/>
      <c r="O67" s="32"/>
      <c r="P67" s="32"/>
      <c r="Q67" s="32"/>
      <c r="R67" s="32"/>
      <c r="S67" s="32"/>
      <c r="T67" s="32"/>
      <c r="U67" s="32"/>
      <c r="V67" s="32"/>
      <c r="W67" s="32"/>
      <c r="X67" s="32"/>
      <c r="Y67" s="32"/>
      <c r="Z67" s="32"/>
      <c r="AA67" s="32"/>
    </row>
    <row r="68" spans="1:27" ht="12" customHeight="1">
      <c r="A68" s="32"/>
      <c r="B68" s="32" t="s">
        <v>967</v>
      </c>
      <c r="C68" s="32"/>
      <c r="D68" s="32"/>
      <c r="E68" s="32"/>
      <c r="F68" s="32"/>
      <c r="G68" s="907"/>
      <c r="H68" s="907"/>
      <c r="I68" s="907"/>
      <c r="J68" s="907"/>
      <c r="K68" s="907"/>
      <c r="L68" s="870">
        <f t="shared" si="9"/>
        <v>0</v>
      </c>
      <c r="M68" s="117"/>
      <c r="N68" s="32"/>
      <c r="O68" s="32"/>
      <c r="P68" s="32"/>
      <c r="Q68" s="32"/>
      <c r="R68" s="32"/>
      <c r="S68" s="32"/>
      <c r="T68" s="32"/>
      <c r="U68" s="32"/>
      <c r="V68" s="32"/>
      <c r="W68" s="32"/>
      <c r="X68" s="32"/>
      <c r="Y68" s="32"/>
      <c r="Z68" s="32"/>
      <c r="AA68" s="32"/>
    </row>
    <row r="69" spans="1:27" ht="12" customHeight="1">
      <c r="A69" s="14"/>
      <c r="B69" s="438" t="s">
        <v>957</v>
      </c>
      <c r="C69" s="32"/>
      <c r="D69" s="32"/>
      <c r="E69" s="32"/>
      <c r="F69" s="32"/>
      <c r="G69" s="907"/>
      <c r="H69" s="907"/>
      <c r="I69" s="907"/>
      <c r="J69" s="907"/>
      <c r="K69" s="907"/>
      <c r="L69" s="870">
        <f t="shared" si="9"/>
        <v>0</v>
      </c>
      <c r="M69" s="117"/>
      <c r="N69" s="32"/>
      <c r="O69" s="32"/>
      <c r="P69" s="32"/>
      <c r="Q69" s="32"/>
      <c r="R69" s="32"/>
      <c r="S69" s="32"/>
      <c r="T69" s="32"/>
      <c r="U69" s="32"/>
      <c r="V69" s="32"/>
      <c r="W69" s="32"/>
      <c r="X69" s="32"/>
      <c r="Y69" s="32"/>
      <c r="Z69" s="32"/>
      <c r="AA69" s="32"/>
    </row>
    <row r="70" spans="1:27" ht="12" customHeight="1">
      <c r="A70" s="14"/>
      <c r="B70" s="438" t="s">
        <v>960</v>
      </c>
      <c r="C70" s="32"/>
      <c r="D70" s="32"/>
      <c r="E70" s="32"/>
      <c r="F70" s="32"/>
      <c r="G70" s="907"/>
      <c r="H70" s="907"/>
      <c r="I70" s="907"/>
      <c r="J70" s="907"/>
      <c r="K70" s="907"/>
      <c r="L70" s="870">
        <f t="shared" si="9"/>
        <v>0</v>
      </c>
      <c r="M70" s="117"/>
      <c r="N70" s="32"/>
      <c r="O70" s="32"/>
      <c r="P70" s="32"/>
      <c r="Q70" s="32"/>
      <c r="R70" s="32"/>
      <c r="S70" s="32"/>
      <c r="T70" s="32"/>
      <c r="U70" s="32"/>
      <c r="V70" s="32"/>
      <c r="W70" s="32"/>
      <c r="X70" s="32"/>
      <c r="Y70" s="32"/>
      <c r="Z70" s="32"/>
      <c r="AA70" s="32"/>
    </row>
    <row r="71" spans="1:27" s="3" customFormat="1" ht="14.25" customHeight="1">
      <c r="A71" s="14"/>
      <c r="B71" s="441" t="s">
        <v>2910</v>
      </c>
      <c r="C71" s="14"/>
      <c r="D71" s="14"/>
      <c r="E71" s="14"/>
      <c r="F71" s="14"/>
      <c r="G71" s="871">
        <f t="shared" ref="G71:L71" si="10">SUM(G62:G70)</f>
        <v>0</v>
      </c>
      <c r="H71" s="871">
        <f t="shared" si="10"/>
        <v>0</v>
      </c>
      <c r="I71" s="871">
        <f t="shared" si="10"/>
        <v>0</v>
      </c>
      <c r="J71" s="871">
        <f t="shared" si="10"/>
        <v>0</v>
      </c>
      <c r="K71" s="871">
        <f t="shared" si="10"/>
        <v>0</v>
      </c>
      <c r="L71" s="871">
        <f t="shared" si="10"/>
        <v>0</v>
      </c>
      <c r="M71" s="182" t="s">
        <v>962</v>
      </c>
      <c r="N71" s="14"/>
      <c r="O71" s="14"/>
      <c r="P71" s="14"/>
      <c r="Q71" s="14"/>
      <c r="R71" s="14"/>
      <c r="S71" s="14"/>
      <c r="T71" s="14"/>
      <c r="U71" s="14"/>
      <c r="V71" s="14"/>
      <c r="W71" s="14"/>
      <c r="X71" s="14"/>
      <c r="Y71" s="14"/>
      <c r="Z71" s="14"/>
      <c r="AA71" s="14"/>
    </row>
    <row r="72" spans="1:27" ht="15" customHeight="1">
      <c r="A72" s="32"/>
      <c r="B72" s="253" t="s">
        <v>308</v>
      </c>
      <c r="C72" s="32"/>
      <c r="D72" s="32"/>
      <c r="E72" s="32"/>
      <c r="F72" s="32"/>
      <c r="G72" s="907"/>
      <c r="H72" s="907"/>
      <c r="I72" s="907"/>
      <c r="J72" s="907"/>
      <c r="K72" s="907"/>
      <c r="L72" s="902">
        <f>SUM(G72:K72)</f>
        <v>0</v>
      </c>
      <c r="M72" s="117"/>
      <c r="N72" s="32"/>
      <c r="O72" s="32"/>
      <c r="P72" s="32"/>
      <c r="Q72" s="32"/>
      <c r="R72" s="32"/>
      <c r="S72" s="32"/>
      <c r="T72" s="32"/>
      <c r="U72" s="32"/>
      <c r="V72" s="32"/>
      <c r="W72" s="32"/>
      <c r="X72" s="32"/>
      <c r="Y72" s="32"/>
      <c r="Z72" s="32"/>
      <c r="AA72" s="32"/>
    </row>
    <row r="73" spans="1:27" ht="15" customHeight="1">
      <c r="A73" s="32"/>
      <c r="B73" s="303" t="s">
        <v>109</v>
      </c>
      <c r="C73" s="32"/>
      <c r="D73" s="32"/>
      <c r="E73" s="32"/>
      <c r="F73" s="32"/>
      <c r="G73" s="904">
        <f t="shared" ref="G73:L73" si="11">SUM(G71:G72)</f>
        <v>0</v>
      </c>
      <c r="H73" s="904">
        <f t="shared" si="11"/>
        <v>0</v>
      </c>
      <c r="I73" s="904">
        <f t="shared" si="11"/>
        <v>0</v>
      </c>
      <c r="J73" s="904">
        <f t="shared" si="11"/>
        <v>0</v>
      </c>
      <c r="K73" s="904">
        <f t="shared" si="11"/>
        <v>0</v>
      </c>
      <c r="L73" s="904">
        <f t="shared" si="11"/>
        <v>0</v>
      </c>
      <c r="M73" s="117"/>
      <c r="N73" s="32"/>
      <c r="O73" s="32"/>
      <c r="P73" s="32"/>
      <c r="Q73" s="32"/>
      <c r="R73" s="32"/>
      <c r="S73" s="32"/>
      <c r="T73" s="32"/>
      <c r="U73" s="32"/>
      <c r="V73" s="32"/>
      <c r="W73" s="32"/>
      <c r="X73" s="32"/>
      <c r="Y73" s="32"/>
      <c r="Z73" s="32"/>
      <c r="AA73" s="32"/>
    </row>
    <row r="74" spans="1:27" ht="15" customHeight="1">
      <c r="A74" s="32"/>
      <c r="B74" s="254" t="s">
        <v>486</v>
      </c>
      <c r="C74" s="32"/>
      <c r="D74" s="32"/>
      <c r="E74" s="32"/>
      <c r="F74" s="32"/>
      <c r="G74" s="907"/>
      <c r="H74" s="907"/>
      <c r="I74" s="907"/>
      <c r="J74" s="907"/>
      <c r="K74" s="907"/>
      <c r="L74" s="902">
        <f>SUM(G74:K74)</f>
        <v>0</v>
      </c>
      <c r="M74" s="117"/>
      <c r="N74" s="32"/>
      <c r="O74" s="32"/>
      <c r="P74" s="32"/>
      <c r="Q74" s="32"/>
      <c r="R74" s="32"/>
      <c r="S74" s="32"/>
      <c r="T74" s="32"/>
      <c r="U74" s="32"/>
      <c r="V74" s="32"/>
      <c r="W74" s="32"/>
      <c r="X74" s="32"/>
      <c r="Y74" s="32"/>
      <c r="Z74" s="32"/>
      <c r="AA74" s="32"/>
    </row>
    <row r="75" spans="1:27" ht="12" customHeight="1">
      <c r="A75" s="14"/>
      <c r="B75" s="441"/>
      <c r="C75" s="32"/>
      <c r="D75" s="32"/>
      <c r="E75" s="32"/>
      <c r="F75" s="32"/>
      <c r="G75" s="870"/>
      <c r="H75" s="870"/>
      <c r="I75" s="870"/>
      <c r="J75" s="870"/>
      <c r="K75" s="870"/>
      <c r="L75" s="870"/>
      <c r="M75" s="117"/>
      <c r="N75" s="32"/>
      <c r="O75" s="32"/>
      <c r="P75" s="32"/>
      <c r="Q75" s="32"/>
      <c r="R75" s="32"/>
      <c r="S75" s="32"/>
      <c r="T75" s="32"/>
      <c r="U75" s="32"/>
      <c r="V75" s="32"/>
      <c r="W75" s="32"/>
      <c r="X75" s="32"/>
      <c r="Y75" s="32"/>
      <c r="Z75" s="32"/>
      <c r="AA75" s="32"/>
    </row>
    <row r="76" spans="1:27" s="3" customFormat="1" ht="12" customHeight="1">
      <c r="A76" s="14"/>
      <c r="B76" s="441" t="s">
        <v>751</v>
      </c>
      <c r="C76" s="14"/>
      <c r="D76" s="14"/>
      <c r="E76" s="14"/>
      <c r="F76" s="14"/>
      <c r="G76" s="2084"/>
      <c r="H76" s="2084"/>
      <c r="I76" s="2084"/>
      <c r="J76" s="2084"/>
      <c r="K76" s="2084"/>
      <c r="L76" s="2084"/>
      <c r="M76" s="182"/>
      <c r="N76" s="14"/>
      <c r="O76" s="14"/>
      <c r="P76" s="14"/>
      <c r="Q76" s="14"/>
      <c r="R76" s="14"/>
      <c r="S76" s="14"/>
      <c r="T76" s="14"/>
      <c r="U76" s="14"/>
      <c r="V76" s="14"/>
      <c r="W76" s="14"/>
      <c r="X76" s="14"/>
      <c r="Y76" s="14"/>
      <c r="Z76" s="14"/>
      <c r="AA76" s="14"/>
    </row>
    <row r="77" spans="1:27" s="3" customFormat="1" ht="12" hidden="1" customHeight="1" thickBot="1">
      <c r="A77" s="14"/>
      <c r="B77" s="441" t="s">
        <v>1782</v>
      </c>
      <c r="C77" s="14"/>
      <c r="D77" s="14"/>
      <c r="E77" s="14"/>
      <c r="F77" s="14"/>
      <c r="G77" s="1013">
        <f t="shared" ref="G77:L77" si="12">G24-G57</f>
        <v>0</v>
      </c>
      <c r="H77" s="1013">
        <f t="shared" si="12"/>
        <v>0</v>
      </c>
      <c r="I77" s="1013">
        <f t="shared" si="12"/>
        <v>0</v>
      </c>
      <c r="J77" s="1013">
        <f t="shared" si="12"/>
        <v>0</v>
      </c>
      <c r="K77" s="1013">
        <f t="shared" si="12"/>
        <v>0</v>
      </c>
      <c r="L77" s="1013">
        <f t="shared" si="12"/>
        <v>0</v>
      </c>
      <c r="M77" s="182"/>
      <c r="N77" s="14"/>
      <c r="O77" s="14"/>
      <c r="P77" s="14"/>
      <c r="Q77" s="14"/>
      <c r="R77" s="14"/>
      <c r="S77" s="14"/>
      <c r="T77" s="14"/>
      <c r="U77" s="14"/>
      <c r="V77" s="14"/>
      <c r="W77" s="14"/>
      <c r="X77" s="14"/>
      <c r="Y77" s="14"/>
      <c r="Z77" s="14"/>
      <c r="AA77" s="14"/>
    </row>
    <row r="78" spans="1:27" ht="12" hidden="1" customHeight="1" thickTop="1" thickBot="1">
      <c r="A78" s="14"/>
      <c r="B78" s="303" t="s">
        <v>109</v>
      </c>
      <c r="C78" s="32"/>
      <c r="D78" s="32"/>
      <c r="E78" s="32"/>
      <c r="F78" s="32"/>
      <c r="G78" s="2085">
        <f t="shared" ref="G78:L78" si="13">G26-G59</f>
        <v>0</v>
      </c>
      <c r="H78" s="2085">
        <f>H26-H59</f>
        <v>0</v>
      </c>
      <c r="I78" s="2085">
        <f t="shared" si="13"/>
        <v>0</v>
      </c>
      <c r="J78" s="2085">
        <f t="shared" si="13"/>
        <v>0</v>
      </c>
      <c r="K78" s="2085">
        <f t="shared" si="13"/>
        <v>0</v>
      </c>
      <c r="L78" s="2085">
        <f t="shared" si="13"/>
        <v>0</v>
      </c>
      <c r="M78" s="117"/>
      <c r="N78" s="32"/>
      <c r="O78" s="32"/>
      <c r="P78" s="32"/>
      <c r="Q78" s="32"/>
      <c r="R78" s="32"/>
      <c r="S78" s="32"/>
      <c r="T78" s="32"/>
      <c r="U78" s="32"/>
      <c r="V78" s="32"/>
      <c r="W78" s="32"/>
      <c r="X78" s="32"/>
      <c r="Y78" s="32"/>
      <c r="Z78" s="32"/>
      <c r="AA78" s="32"/>
    </row>
    <row r="79" spans="1:27" s="3" customFormat="1" ht="12" customHeight="1" thickBot="1">
      <c r="A79" s="14"/>
      <c r="B79" s="441" t="s">
        <v>2910</v>
      </c>
      <c r="C79" s="14"/>
      <c r="D79" s="14"/>
      <c r="E79" s="14"/>
      <c r="F79" s="14"/>
      <c r="G79" s="1013">
        <f t="shared" ref="G79:L79" si="14">G41-G71</f>
        <v>0</v>
      </c>
      <c r="H79" s="1013">
        <f>H41-H71</f>
        <v>0</v>
      </c>
      <c r="I79" s="1013">
        <f t="shared" si="14"/>
        <v>0</v>
      </c>
      <c r="J79" s="1013">
        <f t="shared" si="14"/>
        <v>0</v>
      </c>
      <c r="K79" s="1013">
        <f t="shared" si="14"/>
        <v>0</v>
      </c>
      <c r="L79" s="1013">
        <f t="shared" si="14"/>
        <v>0</v>
      </c>
      <c r="M79" s="182"/>
      <c r="N79" s="14"/>
      <c r="O79" s="14"/>
      <c r="P79" s="14"/>
      <c r="Q79" s="14"/>
      <c r="R79" s="14"/>
      <c r="S79" s="14"/>
      <c r="T79" s="14"/>
      <c r="U79" s="14"/>
      <c r="V79" s="14"/>
      <c r="W79" s="14"/>
      <c r="X79" s="14"/>
      <c r="Y79" s="14"/>
      <c r="Z79" s="14"/>
      <c r="AA79" s="14"/>
    </row>
    <row r="80" spans="1:27" ht="12" customHeight="1" thickTop="1" thickBot="1">
      <c r="A80" s="14"/>
      <c r="B80" s="303" t="s">
        <v>109</v>
      </c>
      <c r="C80" s="32"/>
      <c r="D80" s="32"/>
      <c r="E80" s="32"/>
      <c r="F80" s="32"/>
      <c r="G80" s="1013">
        <f t="shared" ref="G80:L80" si="15">G43-G73</f>
        <v>0</v>
      </c>
      <c r="H80" s="1013">
        <f>H43-H73</f>
        <v>0</v>
      </c>
      <c r="I80" s="1013">
        <f t="shared" si="15"/>
        <v>0</v>
      </c>
      <c r="J80" s="1013">
        <f t="shared" si="15"/>
        <v>0</v>
      </c>
      <c r="K80" s="1013">
        <f t="shared" si="15"/>
        <v>0</v>
      </c>
      <c r="L80" s="1013">
        <f t="shared" si="15"/>
        <v>0</v>
      </c>
      <c r="M80" s="117"/>
      <c r="N80" s="32"/>
      <c r="O80" s="32"/>
      <c r="P80" s="32"/>
      <c r="Q80" s="32"/>
      <c r="R80" s="32"/>
      <c r="S80" s="32"/>
      <c r="T80" s="32"/>
      <c r="U80" s="32"/>
      <c r="V80" s="32"/>
      <c r="W80" s="32"/>
      <c r="X80" s="32"/>
      <c r="Y80" s="32"/>
      <c r="Z80" s="32"/>
      <c r="AA80" s="32"/>
    </row>
    <row r="81" spans="1:27" ht="12" customHeight="1" thickTop="1">
      <c r="A81" s="14"/>
      <c r="B81" s="8"/>
      <c r="C81" s="32"/>
      <c r="D81" s="32"/>
      <c r="E81" s="32"/>
      <c r="F81" s="32"/>
      <c r="G81" s="439"/>
      <c r="H81" s="32"/>
      <c r="I81" s="32"/>
      <c r="J81" s="32"/>
      <c r="K81" s="32"/>
      <c r="L81" s="32"/>
      <c r="M81" s="117"/>
      <c r="N81" s="32"/>
      <c r="O81" s="32"/>
      <c r="P81" s="32"/>
      <c r="Q81" s="32"/>
      <c r="R81" s="32"/>
      <c r="S81" s="32"/>
      <c r="T81" s="32"/>
      <c r="U81" s="32"/>
      <c r="V81" s="32"/>
      <c r="W81" s="32"/>
      <c r="X81" s="32"/>
      <c r="Y81" s="32"/>
      <c r="Z81" s="32"/>
      <c r="AA81" s="32"/>
    </row>
    <row r="82" spans="1:27" ht="12" customHeight="1">
      <c r="A82" s="32"/>
      <c r="B82" s="2423" t="s">
        <v>968</v>
      </c>
      <c r="C82" s="2383"/>
      <c r="D82" s="2383"/>
      <c r="E82" s="2383"/>
      <c r="F82" s="2383"/>
      <c r="G82" s="2383"/>
      <c r="H82" s="2383"/>
      <c r="I82" s="2383"/>
      <c r="J82" s="2383"/>
      <c r="K82" s="2383"/>
      <c r="L82" s="2402"/>
      <c r="M82" s="117"/>
      <c r="N82" s="32"/>
      <c r="O82" s="32"/>
      <c r="P82" s="32"/>
      <c r="Q82" s="32"/>
      <c r="R82" s="32"/>
      <c r="S82" s="32"/>
      <c r="T82" s="32"/>
      <c r="U82" s="32"/>
      <c r="V82" s="32"/>
      <c r="W82" s="32"/>
      <c r="X82" s="32"/>
      <c r="Y82" s="32"/>
      <c r="Z82" s="32"/>
      <c r="AA82" s="32"/>
    </row>
    <row r="83" spans="1:27" ht="12" customHeight="1">
      <c r="A83" s="32"/>
      <c r="B83" s="32"/>
      <c r="C83" s="32"/>
      <c r="D83" s="32"/>
      <c r="E83" s="32"/>
      <c r="F83" s="32"/>
      <c r="G83" s="32"/>
      <c r="H83" s="32"/>
      <c r="I83" s="32"/>
      <c r="J83" s="32"/>
      <c r="K83" s="32"/>
      <c r="L83" s="32"/>
      <c r="M83" s="117"/>
      <c r="N83" s="32"/>
      <c r="O83" s="32"/>
      <c r="P83" s="32"/>
      <c r="Q83" s="32"/>
      <c r="R83" s="32"/>
      <c r="S83" s="32"/>
      <c r="T83" s="32"/>
      <c r="U83" s="32"/>
      <c r="V83" s="32"/>
      <c r="W83" s="32"/>
      <c r="X83" s="32"/>
      <c r="Y83" s="32"/>
      <c r="Z83" s="32"/>
      <c r="AA83" s="32"/>
    </row>
    <row r="84" spans="1:27" ht="12" customHeight="1">
      <c r="A84" s="32"/>
      <c r="B84" s="58" t="s">
        <v>969</v>
      </c>
      <c r="C84" s="58"/>
      <c r="D84" s="58"/>
      <c r="E84" s="58"/>
      <c r="F84" s="58"/>
      <c r="G84" s="58"/>
      <c r="H84" s="58"/>
      <c r="I84" s="58"/>
      <c r="J84" s="58"/>
      <c r="K84" s="58"/>
      <c r="L84" s="58"/>
      <c r="M84" s="117"/>
      <c r="N84" s="32"/>
      <c r="O84" s="32"/>
      <c r="P84" s="32"/>
      <c r="Q84" s="32"/>
      <c r="R84" s="32"/>
      <c r="S84" s="32"/>
      <c r="T84" s="32"/>
      <c r="U84" s="32"/>
      <c r="V84" s="32"/>
      <c r="W84" s="32"/>
      <c r="X84" s="32"/>
      <c r="Y84" s="32"/>
      <c r="Z84" s="32"/>
      <c r="AA84" s="32"/>
    </row>
    <row r="85" spans="1:27">
      <c r="A85" s="475"/>
      <c r="B85" s="552" t="s">
        <v>970</v>
      </c>
      <c r="C85" s="263"/>
      <c r="D85" s="263"/>
      <c r="E85" s="263"/>
      <c r="F85" s="263"/>
      <c r="G85" s="263"/>
      <c r="H85" s="263"/>
      <c r="I85" s="263"/>
      <c r="J85" s="263"/>
      <c r="K85" s="263"/>
      <c r="L85" s="269"/>
      <c r="M85" s="451" t="s">
        <v>971</v>
      </c>
      <c r="N85" s="32"/>
      <c r="O85" s="32"/>
      <c r="P85" s="32"/>
      <c r="Q85" s="32"/>
      <c r="R85" s="32"/>
      <c r="S85" s="32"/>
      <c r="T85" s="32"/>
      <c r="U85" s="32"/>
      <c r="V85" s="32"/>
      <c r="W85" s="32"/>
      <c r="X85" s="32"/>
      <c r="Y85" s="32"/>
      <c r="Z85" s="32"/>
      <c r="AA85" s="32"/>
    </row>
    <row r="86" spans="1:27" ht="26.25" customHeight="1">
      <c r="A86" s="443"/>
      <c r="B86" s="2533" t="s">
        <v>972</v>
      </c>
      <c r="C86" s="2383"/>
      <c r="D86" s="2383"/>
      <c r="E86" s="2383"/>
      <c r="F86" s="2383"/>
      <c r="G86" s="2383"/>
      <c r="H86" s="2383"/>
      <c r="I86" s="2383"/>
      <c r="J86" s="2383"/>
      <c r="K86" s="2383"/>
      <c r="L86" s="2385"/>
      <c r="N86" s="32"/>
      <c r="O86" s="32"/>
      <c r="P86" s="32"/>
      <c r="Q86" s="32"/>
      <c r="R86" s="32"/>
      <c r="S86" s="32"/>
      <c r="T86" s="32"/>
      <c r="U86" s="32"/>
      <c r="V86" s="32"/>
      <c r="W86" s="32"/>
      <c r="X86" s="32"/>
      <c r="Y86" s="32"/>
      <c r="Z86" s="32"/>
      <c r="AA86" s="32"/>
    </row>
    <row r="87" spans="1:27" ht="12.75" customHeight="1">
      <c r="A87" s="475"/>
      <c r="B87" s="681"/>
      <c r="C87" s="682"/>
      <c r="D87" s="682"/>
      <c r="E87" s="682"/>
      <c r="F87" s="682"/>
      <c r="G87" s="682"/>
      <c r="H87" s="682"/>
      <c r="I87" s="682"/>
      <c r="J87" s="682"/>
      <c r="K87" s="682"/>
      <c r="L87" s="683"/>
      <c r="M87" s="451"/>
      <c r="N87" s="32"/>
      <c r="O87" s="32"/>
      <c r="P87" s="32"/>
      <c r="Q87" s="32"/>
      <c r="R87" s="32"/>
      <c r="S87" s="32"/>
      <c r="T87" s="32"/>
      <c r="U87" s="32"/>
      <c r="V87" s="32"/>
      <c r="W87" s="32"/>
      <c r="X87" s="32"/>
      <c r="Y87" s="32"/>
      <c r="Z87" s="32"/>
      <c r="AA87" s="32"/>
    </row>
    <row r="88" spans="1:27" ht="12.75" customHeight="1">
      <c r="A88" s="475"/>
      <c r="B88" s="681"/>
      <c r="C88" s="682"/>
      <c r="D88" s="682"/>
      <c r="E88" s="682"/>
      <c r="F88" s="682"/>
      <c r="G88" s="682"/>
      <c r="H88" s="682"/>
      <c r="I88" s="682"/>
      <c r="J88" s="682"/>
      <c r="K88" s="682"/>
      <c r="L88" s="683"/>
      <c r="M88" s="451"/>
      <c r="N88" s="32"/>
      <c r="O88" s="32"/>
      <c r="P88" s="32"/>
      <c r="Q88" s="32"/>
      <c r="R88" s="32"/>
      <c r="S88" s="32"/>
      <c r="T88" s="32"/>
      <c r="U88" s="32"/>
      <c r="V88" s="32"/>
      <c r="W88" s="32"/>
      <c r="X88" s="32"/>
      <c r="Y88" s="32"/>
      <c r="Z88" s="32"/>
      <c r="AA88" s="32"/>
    </row>
    <row r="89" spans="1:27" ht="12.75" customHeight="1">
      <c r="A89" s="475"/>
      <c r="B89" s="684"/>
      <c r="C89" s="685"/>
      <c r="D89" s="685"/>
      <c r="E89" s="685"/>
      <c r="F89" s="685"/>
      <c r="G89" s="685"/>
      <c r="H89" s="685"/>
      <c r="I89" s="685"/>
      <c r="J89" s="685"/>
      <c r="K89" s="685"/>
      <c r="L89" s="686"/>
      <c r="M89" s="451"/>
      <c r="N89" s="32"/>
      <c r="O89" s="32"/>
      <c r="P89" s="32"/>
      <c r="Q89" s="32"/>
      <c r="R89" s="32"/>
      <c r="S89" s="32"/>
      <c r="T89" s="32"/>
      <c r="U89" s="32"/>
      <c r="V89" s="32"/>
      <c r="W89" s="32"/>
      <c r="X89" s="32"/>
      <c r="Y89" s="32"/>
      <c r="Z89" s="32"/>
      <c r="AA89" s="32"/>
    </row>
    <row r="90" spans="1:27" ht="12.75" customHeight="1">
      <c r="A90" s="475"/>
      <c r="B90" s="553"/>
      <c r="C90" s="554"/>
      <c r="D90" s="554"/>
      <c r="E90" s="554"/>
      <c r="F90" s="554"/>
      <c r="G90" s="554"/>
      <c r="H90" s="554"/>
      <c r="I90" s="554"/>
      <c r="J90" s="554"/>
      <c r="K90" s="554"/>
      <c r="L90" s="555"/>
      <c r="M90" s="451"/>
      <c r="N90" s="32"/>
      <c r="O90" s="32"/>
      <c r="P90" s="32"/>
      <c r="Q90" s="32"/>
      <c r="R90" s="32"/>
      <c r="S90" s="32"/>
      <c r="T90" s="32"/>
      <c r="U90" s="32"/>
      <c r="V90" s="32"/>
      <c r="W90" s="32"/>
      <c r="X90" s="32"/>
      <c r="Y90" s="32"/>
      <c r="Z90" s="32"/>
      <c r="AA90" s="32"/>
    </row>
    <row r="91" spans="1:27" ht="12.75" customHeight="1">
      <c r="A91" s="475"/>
      <c r="B91" s="2510" t="s">
        <v>973</v>
      </c>
      <c r="C91" s="2379"/>
      <c r="D91" s="2379"/>
      <c r="E91" s="2379"/>
      <c r="F91" s="2379"/>
      <c r="G91" s="2379"/>
      <c r="H91" s="2379"/>
      <c r="I91" s="2379"/>
      <c r="J91" s="2379"/>
      <c r="K91" s="2379"/>
      <c r="L91" s="2381"/>
      <c r="M91" s="451" t="s">
        <v>974</v>
      </c>
      <c r="N91" s="32"/>
      <c r="O91" s="32"/>
      <c r="P91" s="32"/>
      <c r="Q91" s="32"/>
      <c r="R91" s="32"/>
      <c r="S91" s="32"/>
      <c r="T91" s="32"/>
      <c r="U91" s="32"/>
      <c r="V91" s="32"/>
      <c r="W91" s="32"/>
      <c r="X91" s="32"/>
      <c r="Y91" s="32"/>
      <c r="Z91" s="32"/>
      <c r="AA91" s="32"/>
    </row>
    <row r="92" spans="1:27" ht="12.75" customHeight="1">
      <c r="A92" s="189"/>
      <c r="B92" s="807"/>
      <c r="C92" s="808"/>
      <c r="D92" s="808"/>
      <c r="E92" s="808"/>
      <c r="F92" s="808"/>
      <c r="G92" s="808"/>
      <c r="H92" s="808"/>
      <c r="I92" s="808"/>
      <c r="J92" s="808"/>
      <c r="K92" s="808"/>
      <c r="L92" s="809"/>
      <c r="M92" s="451"/>
      <c r="N92" s="32"/>
      <c r="O92" s="32"/>
      <c r="P92" s="32"/>
      <c r="Q92" s="32"/>
      <c r="R92" s="32"/>
      <c r="S92" s="32"/>
      <c r="T92" s="32"/>
      <c r="U92" s="32"/>
      <c r="V92" s="32"/>
      <c r="W92" s="32"/>
      <c r="X92" s="32"/>
      <c r="Y92" s="32"/>
      <c r="Z92" s="32"/>
      <c r="AA92" s="32"/>
    </row>
    <row r="93" spans="1:27" ht="12.75" customHeight="1">
      <c r="A93" s="189"/>
      <c r="B93" s="807"/>
      <c r="C93" s="808"/>
      <c r="D93" s="808"/>
      <c r="E93" s="808"/>
      <c r="F93" s="808"/>
      <c r="G93" s="808"/>
      <c r="H93" s="808"/>
      <c r="I93" s="808"/>
      <c r="J93" s="808"/>
      <c r="K93" s="808"/>
      <c r="L93" s="809"/>
      <c r="M93" s="451"/>
      <c r="N93" s="32"/>
      <c r="O93" s="32"/>
      <c r="P93" s="32"/>
      <c r="Q93" s="32"/>
      <c r="R93" s="32"/>
      <c r="S93" s="32"/>
      <c r="T93" s="32"/>
      <c r="U93" s="32"/>
      <c r="V93" s="32"/>
      <c r="W93" s="32"/>
      <c r="X93" s="32"/>
      <c r="Y93" s="32"/>
      <c r="Z93" s="32"/>
      <c r="AA93" s="32"/>
    </row>
    <row r="94" spans="1:27" ht="12.75" customHeight="1">
      <c r="A94" s="189"/>
      <c r="B94" s="807"/>
      <c r="C94" s="808"/>
      <c r="D94" s="808"/>
      <c r="E94" s="808"/>
      <c r="F94" s="808"/>
      <c r="G94" s="808"/>
      <c r="H94" s="808"/>
      <c r="I94" s="808"/>
      <c r="J94" s="808"/>
      <c r="K94" s="808"/>
      <c r="L94" s="809"/>
      <c r="M94" s="451"/>
      <c r="N94" s="32"/>
      <c r="O94" s="32"/>
      <c r="P94" s="32"/>
      <c r="Q94" s="32"/>
      <c r="R94" s="32"/>
      <c r="S94" s="32"/>
      <c r="T94" s="32"/>
      <c r="U94" s="32"/>
      <c r="V94" s="32"/>
      <c r="W94" s="32"/>
      <c r="X94" s="32"/>
      <c r="Y94" s="32"/>
      <c r="Z94" s="32"/>
      <c r="AA94" s="32"/>
    </row>
    <row r="95" spans="1:27" ht="12.75" customHeight="1">
      <c r="A95" s="189"/>
      <c r="B95" s="810"/>
      <c r="C95" s="811"/>
      <c r="D95" s="811"/>
      <c r="E95" s="811"/>
      <c r="F95" s="811"/>
      <c r="G95" s="811"/>
      <c r="H95" s="811"/>
      <c r="I95" s="811"/>
      <c r="J95" s="811"/>
      <c r="K95" s="811"/>
      <c r="L95" s="812"/>
      <c r="M95" s="451"/>
      <c r="N95" s="32"/>
      <c r="O95" s="32"/>
      <c r="P95" s="32"/>
      <c r="Q95" s="32"/>
      <c r="R95" s="32"/>
      <c r="S95" s="32"/>
      <c r="T95" s="32"/>
      <c r="U95" s="32"/>
      <c r="V95" s="32"/>
      <c r="W95" s="32"/>
      <c r="X95" s="32"/>
      <c r="Y95" s="32"/>
      <c r="Z95" s="32"/>
      <c r="AA95" s="32"/>
    </row>
    <row r="96" spans="1:27" ht="12.75" customHeight="1">
      <c r="A96" s="120"/>
      <c r="B96" s="554"/>
      <c r="C96" s="554"/>
      <c r="D96" s="554"/>
      <c r="E96" s="554"/>
      <c r="F96" s="554"/>
      <c r="G96" s="554"/>
      <c r="H96" s="554"/>
      <c r="I96" s="554"/>
      <c r="J96" s="554"/>
      <c r="K96" s="554"/>
      <c r="L96" s="554"/>
      <c r="M96" s="117"/>
      <c r="N96" s="32"/>
      <c r="O96" s="32"/>
      <c r="P96" s="32"/>
      <c r="Q96" s="32"/>
      <c r="R96" s="32"/>
      <c r="S96" s="32"/>
      <c r="T96" s="32"/>
      <c r="U96" s="32"/>
      <c r="V96" s="32"/>
      <c r="W96" s="32"/>
      <c r="X96" s="32"/>
      <c r="Y96" s="32"/>
      <c r="Z96" s="32"/>
      <c r="AA96" s="32"/>
    </row>
    <row r="97" spans="1:27" ht="12.75" customHeight="1">
      <c r="A97" s="189"/>
      <c r="B97" s="2534" t="s">
        <v>975</v>
      </c>
      <c r="C97" s="2379"/>
      <c r="D97" s="2379"/>
      <c r="E97" s="2379"/>
      <c r="F97" s="2379"/>
      <c r="G97" s="2379"/>
      <c r="H97" s="2379"/>
      <c r="I97" s="2379"/>
      <c r="J97" s="2379"/>
      <c r="K97" s="2379"/>
      <c r="L97" s="2381"/>
      <c r="M97" s="451"/>
      <c r="N97" s="32"/>
      <c r="O97" s="32"/>
      <c r="P97" s="32"/>
      <c r="Q97" s="32"/>
      <c r="R97" s="32"/>
      <c r="S97" s="32"/>
      <c r="T97" s="32"/>
      <c r="U97" s="32"/>
      <c r="V97" s="32"/>
      <c r="W97" s="32"/>
      <c r="X97" s="32"/>
      <c r="Y97" s="32"/>
      <c r="Z97" s="32"/>
      <c r="AA97" s="32"/>
    </row>
    <row r="98" spans="1:27" ht="12.75" customHeight="1">
      <c r="A98" s="443"/>
      <c r="B98" s="2524" t="s">
        <v>976</v>
      </c>
      <c r="C98" s="2383"/>
      <c r="D98" s="2383"/>
      <c r="E98" s="2383"/>
      <c r="F98" s="2383"/>
      <c r="G98" s="2383"/>
      <c r="H98" s="2383"/>
      <c r="I98" s="2383"/>
      <c r="J98" s="2383"/>
      <c r="K98" s="2383"/>
      <c r="L98" s="2385"/>
      <c r="M98" s="451" t="s">
        <v>977</v>
      </c>
      <c r="N98" s="32"/>
      <c r="O98" s="32"/>
      <c r="P98" s="32"/>
      <c r="Q98" s="32"/>
      <c r="R98" s="32"/>
      <c r="S98" s="32"/>
      <c r="T98" s="32"/>
      <c r="U98" s="32"/>
      <c r="V98" s="32"/>
      <c r="W98" s="32"/>
      <c r="X98" s="32"/>
      <c r="Y98" s="32"/>
      <c r="Z98" s="32"/>
      <c r="AA98" s="32"/>
    </row>
    <row r="99" spans="1:27" ht="12" customHeight="1">
      <c r="A99" s="189"/>
      <c r="B99" s="2524" t="s">
        <v>978</v>
      </c>
      <c r="C99" s="2383"/>
      <c r="D99" s="2383"/>
      <c r="E99" s="2383"/>
      <c r="F99" s="2383"/>
      <c r="G99" s="2383"/>
      <c r="H99" s="2383"/>
      <c r="I99" s="2383"/>
      <c r="J99" s="2383"/>
      <c r="K99" s="2383"/>
      <c r="L99" s="2385"/>
      <c r="M99" s="451"/>
      <c r="N99" s="32"/>
      <c r="O99" s="32"/>
      <c r="P99" s="32"/>
      <c r="Q99" s="32"/>
      <c r="R99" s="32"/>
      <c r="S99" s="32"/>
      <c r="T99" s="32"/>
      <c r="U99" s="32"/>
      <c r="V99" s="32"/>
      <c r="W99" s="32"/>
      <c r="X99" s="32"/>
      <c r="Y99" s="32"/>
      <c r="Z99" s="32"/>
      <c r="AA99" s="32"/>
    </row>
    <row r="100" spans="1:27" ht="12" customHeight="1">
      <c r="A100" s="189"/>
      <c r="B100" s="2524" t="s">
        <v>979</v>
      </c>
      <c r="C100" s="2383"/>
      <c r="D100" s="2383"/>
      <c r="E100" s="2383"/>
      <c r="F100" s="2383"/>
      <c r="G100" s="2383"/>
      <c r="H100" s="2383"/>
      <c r="I100" s="2383"/>
      <c r="J100" s="2383"/>
      <c r="K100" s="2383"/>
      <c r="L100" s="2385"/>
      <c r="M100" s="451"/>
      <c r="N100" s="32"/>
      <c r="O100" s="32"/>
      <c r="P100" s="32"/>
      <c r="Q100" s="32"/>
      <c r="R100" s="32"/>
      <c r="S100" s="32"/>
      <c r="T100" s="32"/>
      <c r="U100" s="32"/>
      <c r="V100" s="32"/>
      <c r="W100" s="32"/>
      <c r="X100" s="32"/>
      <c r="Y100" s="32"/>
      <c r="Z100" s="32"/>
      <c r="AA100" s="32"/>
    </row>
    <row r="101" spans="1:27" ht="12" customHeight="1">
      <c r="A101" s="189"/>
      <c r="B101" s="2524" t="s">
        <v>980</v>
      </c>
      <c r="C101" s="2383"/>
      <c r="D101" s="2383"/>
      <c r="E101" s="2383"/>
      <c r="F101" s="2383"/>
      <c r="G101" s="2383"/>
      <c r="H101" s="2383"/>
      <c r="I101" s="2383"/>
      <c r="J101" s="2383"/>
      <c r="K101" s="2383"/>
      <c r="L101" s="2385"/>
      <c r="M101" s="451"/>
      <c r="N101" s="32"/>
      <c r="O101" s="32"/>
      <c r="P101" s="32"/>
      <c r="Q101" s="32"/>
      <c r="R101" s="32"/>
      <c r="S101" s="32"/>
      <c r="T101" s="32"/>
      <c r="U101" s="32"/>
      <c r="V101" s="32"/>
      <c r="W101" s="32"/>
      <c r="X101" s="32"/>
      <c r="Y101" s="32"/>
      <c r="Z101" s="32"/>
      <c r="AA101" s="32"/>
    </row>
    <row r="102" spans="1:27" ht="12" customHeight="1">
      <c r="A102" s="189"/>
      <c r="B102" s="681"/>
      <c r="C102" s="682"/>
      <c r="D102" s="682"/>
      <c r="E102" s="682"/>
      <c r="F102" s="682"/>
      <c r="G102" s="682"/>
      <c r="H102" s="682"/>
      <c r="I102" s="682"/>
      <c r="J102" s="682"/>
      <c r="K102" s="682"/>
      <c r="L102" s="683"/>
      <c r="M102" s="451"/>
      <c r="N102" s="32"/>
      <c r="O102" s="32"/>
      <c r="P102" s="32"/>
      <c r="Q102" s="32"/>
      <c r="R102" s="32"/>
      <c r="S102" s="32"/>
      <c r="T102" s="32"/>
      <c r="U102" s="32"/>
      <c r="V102" s="32"/>
      <c r="W102" s="32"/>
      <c r="X102" s="32"/>
      <c r="Y102" s="32"/>
      <c r="Z102" s="32"/>
      <c r="AA102" s="32"/>
    </row>
    <row r="103" spans="1:27" ht="12" customHeight="1">
      <c r="A103" s="189"/>
      <c r="B103" s="681"/>
      <c r="C103" s="682"/>
      <c r="D103" s="682"/>
      <c r="E103" s="682"/>
      <c r="F103" s="682"/>
      <c r="G103" s="682"/>
      <c r="H103" s="682"/>
      <c r="I103" s="682"/>
      <c r="J103" s="682"/>
      <c r="K103" s="682"/>
      <c r="L103" s="683"/>
      <c r="M103" s="451"/>
      <c r="N103" s="32"/>
      <c r="O103" s="32"/>
      <c r="P103" s="32"/>
      <c r="Q103" s="32"/>
      <c r="R103" s="32"/>
      <c r="S103" s="32"/>
      <c r="T103" s="32"/>
      <c r="U103" s="32"/>
      <c r="V103" s="32"/>
      <c r="W103" s="32"/>
      <c r="X103" s="32"/>
      <c r="Y103" s="32"/>
      <c r="Z103" s="32"/>
      <c r="AA103" s="32"/>
    </row>
    <row r="104" spans="1:27" ht="12" customHeight="1">
      <c r="A104" s="189"/>
      <c r="B104" s="681"/>
      <c r="C104" s="682"/>
      <c r="D104" s="682"/>
      <c r="E104" s="682"/>
      <c r="F104" s="682"/>
      <c r="G104" s="682"/>
      <c r="H104" s="682"/>
      <c r="I104" s="682"/>
      <c r="J104" s="682"/>
      <c r="K104" s="682"/>
      <c r="L104" s="683"/>
      <c r="M104" s="451"/>
      <c r="N104" s="32"/>
      <c r="O104" s="32"/>
      <c r="P104" s="32"/>
      <c r="Q104" s="32"/>
      <c r="R104" s="32"/>
      <c r="S104" s="32"/>
      <c r="T104" s="32"/>
      <c r="U104" s="32"/>
      <c r="V104" s="32"/>
      <c r="W104" s="32"/>
      <c r="X104" s="32"/>
      <c r="Y104" s="32"/>
      <c r="Z104" s="32"/>
      <c r="AA104" s="32"/>
    </row>
    <row r="105" spans="1:27" ht="12" customHeight="1">
      <c r="A105" s="189"/>
      <c r="B105" s="681"/>
      <c r="C105" s="682"/>
      <c r="D105" s="682"/>
      <c r="E105" s="682"/>
      <c r="F105" s="682"/>
      <c r="G105" s="682"/>
      <c r="H105" s="682"/>
      <c r="I105" s="682"/>
      <c r="J105" s="682"/>
      <c r="K105" s="682"/>
      <c r="L105" s="683"/>
      <c r="M105" s="451"/>
      <c r="N105" s="32"/>
      <c r="O105" s="32"/>
      <c r="P105" s="32"/>
      <c r="Q105" s="32"/>
      <c r="R105" s="32"/>
      <c r="S105" s="32"/>
      <c r="T105" s="32"/>
      <c r="U105" s="32"/>
      <c r="V105" s="32"/>
      <c r="W105" s="32"/>
      <c r="X105" s="32"/>
      <c r="Y105" s="32"/>
      <c r="Z105" s="32"/>
      <c r="AA105" s="32"/>
    </row>
    <row r="106" spans="1:27" ht="12" customHeight="1">
      <c r="A106" s="189"/>
      <c r="B106" s="684"/>
      <c r="C106" s="685"/>
      <c r="D106" s="685"/>
      <c r="E106" s="685"/>
      <c r="F106" s="685"/>
      <c r="G106" s="685"/>
      <c r="H106" s="685"/>
      <c r="I106" s="685"/>
      <c r="J106" s="685"/>
      <c r="K106" s="685"/>
      <c r="L106" s="686"/>
      <c r="M106" s="451"/>
      <c r="N106" s="32"/>
      <c r="O106" s="32"/>
      <c r="P106" s="32"/>
      <c r="Q106" s="32"/>
      <c r="R106" s="32"/>
      <c r="S106" s="32"/>
      <c r="T106" s="32"/>
      <c r="U106" s="32"/>
      <c r="V106" s="32"/>
      <c r="W106" s="32"/>
      <c r="X106" s="32"/>
      <c r="Y106" s="32"/>
      <c r="Z106" s="32"/>
      <c r="AA106" s="32"/>
    </row>
    <row r="107" spans="1:27" ht="12" customHeight="1">
      <c r="A107" s="120"/>
      <c r="B107" s="554"/>
      <c r="C107" s="554"/>
      <c r="D107" s="554"/>
      <c r="E107" s="554"/>
      <c r="F107" s="554"/>
      <c r="G107" s="554"/>
      <c r="H107" s="554"/>
      <c r="I107" s="554"/>
      <c r="J107" s="554"/>
      <c r="K107" s="554"/>
      <c r="L107" s="554"/>
      <c r="M107" s="117"/>
      <c r="N107" s="32"/>
      <c r="O107" s="32"/>
      <c r="P107" s="32"/>
      <c r="Q107" s="32"/>
      <c r="R107" s="32"/>
      <c r="S107" s="32"/>
      <c r="T107" s="32"/>
      <c r="U107" s="32"/>
      <c r="V107" s="32"/>
      <c r="W107" s="32"/>
      <c r="X107" s="32"/>
      <c r="Y107" s="32"/>
      <c r="Z107" s="32"/>
      <c r="AA107" s="32"/>
    </row>
    <row r="108" spans="1:27" ht="12" customHeight="1">
      <c r="A108" s="189"/>
      <c r="B108" s="556" t="s">
        <v>981</v>
      </c>
      <c r="C108" s="557"/>
      <c r="D108" s="557"/>
      <c r="E108" s="557"/>
      <c r="F108" s="557"/>
      <c r="G108" s="557"/>
      <c r="H108" s="557"/>
      <c r="I108" s="557"/>
      <c r="J108" s="557"/>
      <c r="K108" s="557"/>
      <c r="L108" s="558"/>
      <c r="M108" s="451"/>
      <c r="N108" s="32"/>
      <c r="O108" s="32"/>
      <c r="P108" s="32"/>
      <c r="Q108" s="32"/>
      <c r="R108" s="32"/>
      <c r="S108" s="32"/>
      <c r="T108" s="32"/>
      <c r="U108" s="32"/>
      <c r="V108" s="32"/>
      <c r="W108" s="32"/>
      <c r="X108" s="32"/>
      <c r="Y108" s="32"/>
      <c r="Z108" s="32"/>
      <c r="AA108" s="32"/>
    </row>
    <row r="109" spans="1:27" ht="12" customHeight="1">
      <c r="A109" s="443"/>
      <c r="B109" s="2524" t="s">
        <v>982</v>
      </c>
      <c r="C109" s="2383"/>
      <c r="D109" s="2383"/>
      <c r="E109" s="2383"/>
      <c r="F109" s="2383"/>
      <c r="G109" s="2383"/>
      <c r="H109" s="2383"/>
      <c r="I109" s="2383"/>
      <c r="J109" s="2383"/>
      <c r="K109" s="2383"/>
      <c r="L109" s="2385"/>
      <c r="M109" s="451" t="s">
        <v>983</v>
      </c>
      <c r="N109" s="32"/>
      <c r="O109" s="32"/>
      <c r="P109" s="32"/>
      <c r="Q109" s="32"/>
      <c r="R109" s="32"/>
      <c r="S109" s="32"/>
      <c r="T109" s="32"/>
      <c r="U109" s="32"/>
      <c r="V109" s="32"/>
      <c r="W109" s="32"/>
      <c r="X109" s="32"/>
      <c r="Y109" s="32"/>
      <c r="Z109" s="32"/>
      <c r="AA109" s="32"/>
    </row>
    <row r="110" spans="1:27" ht="12" customHeight="1">
      <c r="A110" s="189"/>
      <c r="B110" s="681"/>
      <c r="C110" s="682"/>
      <c r="D110" s="682"/>
      <c r="E110" s="682"/>
      <c r="F110" s="682"/>
      <c r="G110" s="682"/>
      <c r="H110" s="682"/>
      <c r="I110" s="682"/>
      <c r="J110" s="682"/>
      <c r="K110" s="682"/>
      <c r="L110" s="683"/>
      <c r="M110" s="451"/>
      <c r="N110" s="32"/>
      <c r="O110" s="32"/>
      <c r="P110" s="32"/>
      <c r="Q110" s="32"/>
      <c r="R110" s="32"/>
      <c r="S110" s="32"/>
      <c r="T110" s="32"/>
      <c r="U110" s="32"/>
      <c r="V110" s="32"/>
      <c r="W110" s="32"/>
      <c r="X110" s="32"/>
      <c r="Y110" s="32"/>
      <c r="Z110" s="32"/>
      <c r="AA110" s="32"/>
    </row>
    <row r="111" spans="1:27" ht="12" customHeight="1">
      <c r="A111" s="189"/>
      <c r="B111" s="681"/>
      <c r="C111" s="682"/>
      <c r="D111" s="682"/>
      <c r="E111" s="682"/>
      <c r="F111" s="682"/>
      <c r="G111" s="682"/>
      <c r="H111" s="682"/>
      <c r="I111" s="682"/>
      <c r="J111" s="682"/>
      <c r="K111" s="682"/>
      <c r="L111" s="683"/>
      <c r="M111" s="451"/>
      <c r="N111" s="32"/>
      <c r="O111" s="32"/>
      <c r="P111" s="32"/>
      <c r="Q111" s="32"/>
      <c r="R111" s="32"/>
      <c r="S111" s="32"/>
      <c r="T111" s="32"/>
      <c r="U111" s="32"/>
      <c r="V111" s="32"/>
      <c r="W111" s="32"/>
      <c r="X111" s="32"/>
      <c r="Y111" s="32"/>
      <c r="Z111" s="32"/>
      <c r="AA111" s="32"/>
    </row>
    <row r="112" spans="1:27" ht="12" customHeight="1">
      <c r="A112" s="189"/>
      <c r="B112" s="684"/>
      <c r="C112" s="685"/>
      <c r="D112" s="685"/>
      <c r="E112" s="685"/>
      <c r="F112" s="685"/>
      <c r="G112" s="685"/>
      <c r="H112" s="685"/>
      <c r="I112" s="685"/>
      <c r="J112" s="685"/>
      <c r="K112" s="685"/>
      <c r="L112" s="686"/>
      <c r="M112" s="451"/>
      <c r="N112" s="32"/>
      <c r="O112" s="32"/>
      <c r="P112" s="32"/>
      <c r="Q112" s="32"/>
      <c r="R112" s="32"/>
      <c r="S112" s="32"/>
      <c r="T112" s="32"/>
      <c r="U112" s="32"/>
      <c r="V112" s="32"/>
      <c r="W112" s="32"/>
      <c r="X112" s="32"/>
      <c r="Y112" s="32"/>
      <c r="Z112" s="32"/>
      <c r="AA112" s="32"/>
    </row>
    <row r="113" spans="1:27" ht="12" customHeight="1">
      <c r="A113" s="120"/>
      <c r="B113" s="554"/>
      <c r="C113" s="554"/>
      <c r="D113" s="554"/>
      <c r="E113" s="554"/>
      <c r="F113" s="554"/>
      <c r="G113" s="554"/>
      <c r="H113" s="554"/>
      <c r="I113" s="554"/>
      <c r="J113" s="554"/>
      <c r="K113" s="554"/>
      <c r="L113" s="554"/>
      <c r="M113" s="117"/>
      <c r="N113" s="32"/>
      <c r="O113" s="32"/>
      <c r="P113" s="32"/>
      <c r="Q113" s="32"/>
      <c r="R113" s="32"/>
      <c r="S113" s="32"/>
      <c r="T113" s="32"/>
      <c r="U113" s="32"/>
      <c r="V113" s="32"/>
      <c r="W113" s="32"/>
      <c r="X113" s="32"/>
      <c r="Y113" s="32"/>
      <c r="Z113" s="32"/>
      <c r="AA113" s="32"/>
    </row>
    <row r="114" spans="1:27" ht="12" customHeight="1">
      <c r="A114" s="189"/>
      <c r="B114" s="556" t="s">
        <v>984</v>
      </c>
      <c r="C114" s="421"/>
      <c r="D114" s="421"/>
      <c r="E114" s="421"/>
      <c r="F114" s="421"/>
      <c r="G114" s="421"/>
      <c r="H114" s="421"/>
      <c r="I114" s="421"/>
      <c r="J114" s="421"/>
      <c r="K114" s="421"/>
      <c r="L114" s="559"/>
      <c r="M114" s="451" t="s">
        <v>985</v>
      </c>
      <c r="N114" s="32"/>
      <c r="O114" s="32"/>
      <c r="P114" s="32"/>
      <c r="Q114" s="32"/>
      <c r="R114" s="32"/>
      <c r="S114" s="32"/>
      <c r="T114" s="32"/>
      <c r="U114" s="32"/>
      <c r="V114" s="32"/>
      <c r="W114" s="32"/>
      <c r="X114" s="32"/>
      <c r="Y114" s="32"/>
      <c r="Z114" s="32"/>
      <c r="AA114" s="32"/>
    </row>
    <row r="115" spans="1:27" ht="24" customHeight="1">
      <c r="A115" s="59"/>
      <c r="B115" s="2529" t="s">
        <v>2926</v>
      </c>
      <c r="C115" s="2530"/>
      <c r="D115" s="2530"/>
      <c r="E115" s="2530"/>
      <c r="F115" s="2530"/>
      <c r="G115" s="2530"/>
      <c r="H115" s="2530"/>
      <c r="I115" s="2530"/>
      <c r="J115" s="2530"/>
      <c r="K115" s="2530"/>
      <c r="L115" s="2531"/>
      <c r="M115" s="451"/>
      <c r="N115" s="32"/>
      <c r="O115" s="32"/>
      <c r="P115" s="32"/>
      <c r="Q115" s="32"/>
      <c r="R115" s="32"/>
      <c r="S115" s="32"/>
      <c r="T115" s="32"/>
      <c r="U115" s="32"/>
      <c r="V115" s="32"/>
      <c r="W115" s="32"/>
      <c r="X115" s="32"/>
      <c r="Y115" s="32"/>
      <c r="Z115" s="32"/>
      <c r="AA115" s="32"/>
    </row>
    <row r="116" spans="1:27">
      <c r="A116" s="32"/>
      <c r="B116" s="554"/>
      <c r="C116" s="554"/>
      <c r="D116" s="554"/>
      <c r="E116" s="554"/>
      <c r="F116" s="554"/>
      <c r="G116" s="554"/>
      <c r="H116" s="554"/>
      <c r="I116" s="554"/>
      <c r="J116" s="554"/>
      <c r="K116" s="554"/>
      <c r="L116" s="554"/>
      <c r="M116" s="117"/>
      <c r="N116" s="32"/>
      <c r="O116" s="32"/>
      <c r="P116" s="32"/>
      <c r="Q116" s="32"/>
      <c r="R116" s="32"/>
      <c r="S116" s="32"/>
      <c r="T116" s="32"/>
      <c r="U116" s="32"/>
      <c r="V116" s="32"/>
      <c r="W116" s="32"/>
      <c r="X116" s="32"/>
      <c r="Y116" s="32"/>
      <c r="Z116" s="32"/>
      <c r="AA116" s="32"/>
    </row>
    <row r="117" spans="1:27">
      <c r="A117" s="59"/>
      <c r="B117" s="556" t="s">
        <v>986</v>
      </c>
      <c r="C117" s="263"/>
      <c r="D117" s="263"/>
      <c r="E117" s="263"/>
      <c r="F117" s="263"/>
      <c r="G117" s="263"/>
      <c r="H117" s="263"/>
      <c r="I117" s="263"/>
      <c r="J117" s="263"/>
      <c r="K117" s="263"/>
      <c r="L117" s="269"/>
      <c r="M117" s="451"/>
      <c r="N117" s="32"/>
      <c r="O117" s="32"/>
      <c r="P117" s="32"/>
      <c r="Q117" s="32"/>
      <c r="R117" s="32"/>
      <c r="S117" s="32"/>
      <c r="T117" s="32"/>
      <c r="U117" s="32"/>
      <c r="V117" s="32"/>
      <c r="W117" s="32"/>
      <c r="X117" s="32"/>
      <c r="Y117" s="32"/>
      <c r="Z117" s="32"/>
      <c r="AA117" s="32"/>
    </row>
    <row r="118" spans="1:27">
      <c r="A118" s="59"/>
      <c r="B118" s="2524" t="s">
        <v>987</v>
      </c>
      <c r="C118" s="2383"/>
      <c r="D118" s="2383"/>
      <c r="E118" s="2383"/>
      <c r="F118" s="2383"/>
      <c r="G118" s="2383"/>
      <c r="H118" s="2383"/>
      <c r="I118" s="2383"/>
      <c r="J118" s="2383"/>
      <c r="K118" s="2383"/>
      <c r="L118" s="2385"/>
      <c r="M118" s="451"/>
      <c r="N118" s="32"/>
      <c r="O118" s="32"/>
      <c r="P118" s="32"/>
      <c r="Q118" s="32"/>
      <c r="R118" s="32"/>
      <c r="S118" s="32"/>
      <c r="T118" s="32"/>
      <c r="U118" s="32"/>
      <c r="V118" s="32"/>
      <c r="W118" s="32"/>
      <c r="X118" s="32"/>
      <c r="Y118" s="32"/>
      <c r="Z118" s="32"/>
      <c r="AA118" s="32"/>
    </row>
    <row r="119" spans="1:27" ht="12" customHeight="1">
      <c r="A119" s="59"/>
      <c r="B119" s="270" t="s">
        <v>2927</v>
      </c>
      <c r="C119" s="32"/>
      <c r="D119" s="32"/>
      <c r="E119" s="32"/>
      <c r="F119" s="32"/>
      <c r="G119" s="32"/>
      <c r="H119" s="32"/>
      <c r="I119" s="32"/>
      <c r="J119" s="32"/>
      <c r="K119" s="32"/>
      <c r="L119" s="454"/>
      <c r="M119" s="451" t="s">
        <v>988</v>
      </c>
      <c r="N119" s="32"/>
      <c r="O119" s="32"/>
      <c r="P119" s="32"/>
      <c r="Q119" s="32"/>
      <c r="R119" s="32"/>
      <c r="S119" s="32"/>
      <c r="T119" s="32"/>
      <c r="U119" s="32"/>
      <c r="V119" s="32"/>
      <c r="W119" s="32"/>
      <c r="X119" s="32"/>
      <c r="Y119" s="32"/>
      <c r="Z119" s="32"/>
      <c r="AA119" s="32"/>
    </row>
    <row r="120" spans="1:27" ht="12" customHeight="1">
      <c r="A120" s="59"/>
      <c r="B120" s="270" t="s">
        <v>2928</v>
      </c>
      <c r="C120" s="32"/>
      <c r="D120" s="32"/>
      <c r="E120" s="32"/>
      <c r="F120" s="32"/>
      <c r="G120" s="32"/>
      <c r="H120" s="32"/>
      <c r="I120" s="32"/>
      <c r="J120" s="32"/>
      <c r="K120" s="32"/>
      <c r="L120" s="454"/>
      <c r="M120" s="451"/>
      <c r="N120" s="32"/>
      <c r="O120" s="32"/>
      <c r="P120" s="32"/>
      <c r="Q120" s="32"/>
      <c r="R120" s="32"/>
      <c r="S120" s="32"/>
      <c r="T120" s="32"/>
      <c r="U120" s="32"/>
      <c r="V120" s="32"/>
      <c r="W120" s="32"/>
      <c r="X120" s="32"/>
      <c r="Y120" s="32"/>
      <c r="Z120" s="32"/>
      <c r="AA120" s="32"/>
    </row>
    <row r="121" spans="1:27" ht="12" customHeight="1">
      <c r="A121" s="59"/>
      <c r="B121" s="270" t="s">
        <v>989</v>
      </c>
      <c r="C121" s="32"/>
      <c r="D121" s="32"/>
      <c r="E121" s="32"/>
      <c r="F121" s="32"/>
      <c r="G121" s="32"/>
      <c r="H121" s="32"/>
      <c r="I121" s="32"/>
      <c r="J121" s="32"/>
      <c r="K121" s="32"/>
      <c r="L121" s="454"/>
      <c r="M121" s="451"/>
      <c r="N121" s="32"/>
      <c r="O121" s="32"/>
      <c r="P121" s="32"/>
      <c r="Q121" s="32"/>
      <c r="R121" s="32"/>
      <c r="S121" s="32"/>
      <c r="T121" s="32"/>
      <c r="U121" s="32"/>
      <c r="V121" s="32"/>
      <c r="W121" s="32"/>
      <c r="X121" s="32"/>
      <c r="Y121" s="32"/>
      <c r="Z121" s="32"/>
      <c r="AA121" s="32"/>
    </row>
    <row r="122" spans="1:27" ht="12" customHeight="1">
      <c r="A122" s="59"/>
      <c r="B122" s="270" t="s">
        <v>990</v>
      </c>
      <c r="C122" s="32"/>
      <c r="D122" s="32"/>
      <c r="E122" s="32"/>
      <c r="F122" s="32"/>
      <c r="G122" s="32"/>
      <c r="H122" s="32"/>
      <c r="I122" s="32"/>
      <c r="J122" s="32"/>
      <c r="K122" s="32"/>
      <c r="L122" s="454"/>
      <c r="M122" s="451"/>
      <c r="N122" s="32"/>
      <c r="O122" s="32"/>
      <c r="P122" s="32"/>
      <c r="Q122" s="32"/>
      <c r="R122" s="32"/>
      <c r="S122" s="32"/>
      <c r="T122" s="32"/>
      <c r="U122" s="32"/>
      <c r="V122" s="32"/>
      <c r="W122" s="32"/>
      <c r="X122" s="32"/>
      <c r="Y122" s="32"/>
      <c r="Z122" s="32"/>
      <c r="AA122" s="32"/>
    </row>
    <row r="123" spans="1:27" ht="25.5" customHeight="1">
      <c r="A123" s="455"/>
      <c r="B123" s="2524" t="s">
        <v>991</v>
      </c>
      <c r="C123" s="2383"/>
      <c r="D123" s="2383"/>
      <c r="E123" s="2383"/>
      <c r="F123" s="2383"/>
      <c r="G123" s="2383"/>
      <c r="H123" s="2383"/>
      <c r="I123" s="2383"/>
      <c r="J123" s="2383"/>
      <c r="K123" s="2383"/>
      <c r="L123" s="2385"/>
      <c r="M123" s="451" t="s">
        <v>992</v>
      </c>
      <c r="N123" s="32"/>
      <c r="O123" s="32"/>
      <c r="P123" s="32"/>
      <c r="Q123" s="32"/>
      <c r="R123" s="32"/>
      <c r="S123" s="32"/>
      <c r="T123" s="32"/>
      <c r="U123" s="32"/>
      <c r="V123" s="32"/>
      <c r="W123" s="32"/>
      <c r="X123" s="32"/>
      <c r="Y123" s="32"/>
      <c r="Z123" s="32"/>
      <c r="AA123" s="32"/>
    </row>
    <row r="124" spans="1:27" ht="12" customHeight="1">
      <c r="A124" s="455"/>
      <c r="B124" s="2524" t="s">
        <v>993</v>
      </c>
      <c r="C124" s="2383"/>
      <c r="D124" s="2383"/>
      <c r="E124" s="2383"/>
      <c r="F124" s="2383"/>
      <c r="G124" s="2383"/>
      <c r="H124" s="2383"/>
      <c r="I124" s="2383"/>
      <c r="J124" s="2383"/>
      <c r="K124" s="2383"/>
      <c r="L124" s="2385"/>
      <c r="M124" s="451" t="s">
        <v>994</v>
      </c>
      <c r="N124" s="32"/>
      <c r="O124" s="32"/>
      <c r="P124" s="32"/>
      <c r="Q124" s="32"/>
      <c r="R124" s="32"/>
      <c r="S124" s="32"/>
      <c r="T124" s="32"/>
      <c r="U124" s="32"/>
      <c r="V124" s="32"/>
      <c r="W124" s="32"/>
      <c r="X124" s="32"/>
      <c r="Y124" s="32"/>
      <c r="Z124" s="32"/>
      <c r="AA124" s="32"/>
    </row>
    <row r="125" spans="1:27" ht="12" customHeight="1">
      <c r="A125" s="282"/>
      <c r="B125" s="1902"/>
      <c r="C125" s="650"/>
      <c r="D125" s="650"/>
      <c r="E125" s="650"/>
      <c r="F125" s="650"/>
      <c r="G125" s="650"/>
      <c r="H125" s="650"/>
      <c r="I125" s="650"/>
      <c r="J125" s="650"/>
      <c r="K125" s="650"/>
      <c r="L125" s="640"/>
      <c r="M125" s="451"/>
      <c r="N125" s="32"/>
      <c r="O125" s="32"/>
      <c r="P125" s="32"/>
      <c r="Q125" s="32"/>
      <c r="R125" s="32"/>
      <c r="S125" s="32"/>
      <c r="T125" s="32"/>
      <c r="U125" s="32"/>
      <c r="V125" s="32"/>
      <c r="W125" s="32"/>
      <c r="X125" s="32"/>
      <c r="Y125" s="32"/>
      <c r="Z125" s="32"/>
      <c r="AA125" s="32"/>
    </row>
    <row r="126" spans="1:27" ht="12" customHeight="1">
      <c r="A126" s="282"/>
      <c r="B126" s="1902"/>
      <c r="C126" s="650"/>
      <c r="D126" s="650"/>
      <c r="E126" s="650"/>
      <c r="F126" s="650"/>
      <c r="G126" s="650"/>
      <c r="H126" s="650"/>
      <c r="I126" s="650"/>
      <c r="J126" s="650"/>
      <c r="K126" s="650"/>
      <c r="L126" s="640"/>
      <c r="M126" s="451"/>
      <c r="N126" s="32"/>
      <c r="O126" s="32"/>
      <c r="P126" s="32"/>
      <c r="Q126" s="32"/>
      <c r="R126" s="32"/>
      <c r="S126" s="32"/>
      <c r="T126" s="32"/>
      <c r="U126" s="32"/>
      <c r="V126" s="32"/>
      <c r="W126" s="32"/>
      <c r="X126" s="32"/>
      <c r="Y126" s="32"/>
      <c r="Z126" s="32"/>
      <c r="AA126" s="32"/>
    </row>
    <row r="127" spans="1:27" ht="12" customHeight="1">
      <c r="A127" s="282"/>
      <c r="B127" s="1902"/>
      <c r="C127" s="650"/>
      <c r="D127" s="650"/>
      <c r="E127" s="650"/>
      <c r="F127" s="650"/>
      <c r="G127" s="650"/>
      <c r="H127" s="650"/>
      <c r="I127" s="650"/>
      <c r="J127" s="650"/>
      <c r="K127" s="650"/>
      <c r="L127" s="640"/>
      <c r="M127" s="451"/>
      <c r="N127" s="32"/>
      <c r="O127" s="32"/>
      <c r="P127" s="32"/>
      <c r="Q127" s="32"/>
      <c r="R127" s="32"/>
      <c r="S127" s="32"/>
      <c r="T127" s="32"/>
      <c r="U127" s="32"/>
      <c r="V127" s="32"/>
      <c r="W127" s="32"/>
      <c r="X127" s="32"/>
      <c r="Y127" s="32"/>
      <c r="Z127" s="32"/>
      <c r="AA127" s="32"/>
    </row>
    <row r="128" spans="1:27" ht="12" customHeight="1">
      <c r="A128" s="282"/>
      <c r="B128" s="1902"/>
      <c r="C128" s="650"/>
      <c r="D128" s="650"/>
      <c r="E128" s="650"/>
      <c r="F128" s="650"/>
      <c r="G128" s="650"/>
      <c r="H128" s="650"/>
      <c r="I128" s="650"/>
      <c r="J128" s="650"/>
      <c r="K128" s="650"/>
      <c r="L128" s="640"/>
      <c r="M128" s="451"/>
      <c r="N128" s="32"/>
      <c r="O128" s="32"/>
      <c r="P128" s="32"/>
      <c r="Q128" s="32"/>
      <c r="R128" s="32"/>
      <c r="S128" s="32"/>
      <c r="T128" s="32"/>
      <c r="U128" s="32"/>
      <c r="V128" s="32"/>
      <c r="W128" s="32"/>
      <c r="X128" s="32"/>
      <c r="Y128" s="32"/>
      <c r="Z128" s="32"/>
      <c r="AA128" s="32"/>
    </row>
    <row r="129" spans="1:27" ht="12" customHeight="1">
      <c r="A129" s="282"/>
      <c r="B129" s="1902"/>
      <c r="C129" s="650"/>
      <c r="D129" s="650"/>
      <c r="E129" s="650"/>
      <c r="F129" s="650"/>
      <c r="G129" s="650"/>
      <c r="H129" s="650"/>
      <c r="I129" s="650"/>
      <c r="J129" s="650"/>
      <c r="K129" s="650"/>
      <c r="L129" s="640"/>
      <c r="M129" s="451"/>
      <c r="N129" s="32"/>
      <c r="O129" s="32"/>
      <c r="P129" s="32"/>
      <c r="Q129" s="32"/>
      <c r="R129" s="32"/>
      <c r="S129" s="32"/>
      <c r="T129" s="32"/>
      <c r="U129" s="32"/>
      <c r="V129" s="32"/>
      <c r="W129" s="32"/>
      <c r="X129" s="32"/>
      <c r="Y129" s="32"/>
      <c r="Z129" s="32"/>
      <c r="AA129" s="32"/>
    </row>
    <row r="130" spans="1:27" ht="12" customHeight="1">
      <c r="A130" s="282"/>
      <c r="B130" s="1902"/>
      <c r="C130" s="650"/>
      <c r="D130" s="650"/>
      <c r="E130" s="650"/>
      <c r="F130" s="650"/>
      <c r="G130" s="650"/>
      <c r="H130" s="650"/>
      <c r="I130" s="650"/>
      <c r="J130" s="650"/>
      <c r="K130" s="650"/>
      <c r="L130" s="640"/>
      <c r="M130" s="451"/>
      <c r="N130" s="32"/>
      <c r="O130" s="32"/>
      <c r="P130" s="32"/>
      <c r="Q130" s="32"/>
      <c r="R130" s="32"/>
      <c r="S130" s="32"/>
      <c r="T130" s="32"/>
      <c r="U130" s="32"/>
      <c r="V130" s="32"/>
      <c r="W130" s="32"/>
      <c r="X130" s="32"/>
      <c r="Y130" s="32"/>
      <c r="Z130" s="32"/>
      <c r="AA130" s="32"/>
    </row>
    <row r="131" spans="1:27" ht="12" customHeight="1">
      <c r="A131" s="282"/>
      <c r="B131" s="1902"/>
      <c r="C131" s="650"/>
      <c r="D131" s="650"/>
      <c r="E131" s="650"/>
      <c r="F131" s="650"/>
      <c r="G131" s="650"/>
      <c r="H131" s="650"/>
      <c r="I131" s="650"/>
      <c r="J131" s="650"/>
      <c r="K131" s="650"/>
      <c r="L131" s="640"/>
      <c r="M131" s="451"/>
      <c r="N131" s="32"/>
      <c r="O131" s="32"/>
      <c r="P131" s="32"/>
      <c r="Q131" s="32"/>
      <c r="R131" s="32"/>
      <c r="S131" s="32"/>
      <c r="T131" s="32"/>
      <c r="U131" s="32"/>
      <c r="V131" s="32"/>
      <c r="W131" s="32"/>
      <c r="X131" s="32"/>
      <c r="Y131" s="32"/>
      <c r="Z131" s="32"/>
      <c r="AA131" s="32"/>
    </row>
    <row r="132" spans="1:27" ht="12" customHeight="1">
      <c r="A132" s="282"/>
      <c r="B132" s="1902"/>
      <c r="C132" s="650"/>
      <c r="D132" s="650"/>
      <c r="E132" s="650"/>
      <c r="F132" s="650"/>
      <c r="G132" s="650"/>
      <c r="H132" s="650"/>
      <c r="I132" s="650"/>
      <c r="J132" s="650"/>
      <c r="K132" s="650"/>
      <c r="L132" s="640"/>
      <c r="M132" s="451"/>
      <c r="N132" s="32"/>
      <c r="O132" s="32"/>
      <c r="P132" s="32"/>
      <c r="Q132" s="32"/>
      <c r="R132" s="32"/>
      <c r="S132" s="32"/>
      <c r="T132" s="32"/>
      <c r="U132" s="32"/>
      <c r="V132" s="32"/>
      <c r="W132" s="32"/>
      <c r="X132" s="32"/>
      <c r="Y132" s="32"/>
      <c r="Z132" s="32"/>
      <c r="AA132" s="32"/>
    </row>
    <row r="133" spans="1:27" ht="12" customHeight="1">
      <c r="A133" s="282"/>
      <c r="B133" s="1903"/>
      <c r="C133" s="664"/>
      <c r="D133" s="664"/>
      <c r="E133" s="664"/>
      <c r="F133" s="664"/>
      <c r="G133" s="664"/>
      <c r="H133" s="664"/>
      <c r="I133" s="664"/>
      <c r="J133" s="664"/>
      <c r="K133" s="664"/>
      <c r="L133" s="648"/>
      <c r="M133" s="451"/>
      <c r="N133" s="32"/>
      <c r="O133" s="32"/>
      <c r="P133" s="32"/>
      <c r="Q133" s="32"/>
      <c r="R133" s="32"/>
      <c r="S133" s="32"/>
      <c r="T133" s="32"/>
      <c r="U133" s="32"/>
      <c r="V133" s="32"/>
      <c r="W133" s="32"/>
      <c r="X133" s="32"/>
      <c r="Y133" s="32"/>
      <c r="Z133" s="32"/>
      <c r="AA133" s="32"/>
    </row>
    <row r="134" spans="1:27" ht="12" customHeight="1">
      <c r="A134" s="14"/>
      <c r="B134" s="546"/>
      <c r="C134" s="286"/>
      <c r="D134" s="286"/>
      <c r="E134" s="286"/>
      <c r="F134" s="286"/>
      <c r="G134" s="286"/>
      <c r="H134" s="286"/>
      <c r="I134" s="286"/>
      <c r="J134" s="286"/>
      <c r="K134" s="286"/>
      <c r="L134" s="286"/>
      <c r="M134" s="117"/>
      <c r="N134" s="32"/>
      <c r="O134" s="32"/>
      <c r="P134" s="32"/>
      <c r="Q134" s="32"/>
      <c r="R134" s="32"/>
      <c r="S134" s="32"/>
      <c r="T134" s="32"/>
      <c r="U134" s="32"/>
      <c r="V134" s="32"/>
      <c r="W134" s="32"/>
      <c r="X134" s="32"/>
      <c r="Y134" s="32"/>
      <c r="Z134" s="32"/>
      <c r="AA134" s="32"/>
    </row>
    <row r="135" spans="1:27" ht="12" customHeight="1">
      <c r="A135" s="282"/>
      <c r="B135" s="556" t="s">
        <v>995</v>
      </c>
      <c r="C135" s="171"/>
      <c r="D135" s="171"/>
      <c r="E135" s="171"/>
      <c r="F135" s="171"/>
      <c r="G135" s="171"/>
      <c r="H135" s="171"/>
      <c r="I135" s="171"/>
      <c r="J135" s="171"/>
      <c r="K135" s="171"/>
      <c r="L135" s="79"/>
      <c r="M135" s="451"/>
      <c r="N135" s="32"/>
      <c r="O135" s="32"/>
      <c r="P135" s="32"/>
      <c r="Q135" s="32"/>
      <c r="R135" s="32"/>
      <c r="S135" s="32"/>
      <c r="T135" s="32"/>
      <c r="U135" s="32"/>
      <c r="V135" s="32"/>
      <c r="W135" s="32"/>
      <c r="X135" s="32"/>
      <c r="Y135" s="32"/>
      <c r="Z135" s="32"/>
      <c r="AA135" s="32"/>
    </row>
    <row r="136" spans="1:27" ht="12" customHeight="1">
      <c r="A136" s="59"/>
      <c r="B136" s="270" t="s">
        <v>996</v>
      </c>
      <c r="C136" s="32"/>
      <c r="D136" s="32"/>
      <c r="E136" s="32"/>
      <c r="F136" s="32"/>
      <c r="G136" s="32"/>
      <c r="H136" s="32"/>
      <c r="I136" s="32"/>
      <c r="J136" s="32"/>
      <c r="K136" s="32"/>
      <c r="L136" s="454"/>
      <c r="M136" s="451" t="s">
        <v>997</v>
      </c>
      <c r="N136" s="32"/>
      <c r="O136" s="32"/>
      <c r="P136" s="32"/>
      <c r="Q136" s="32"/>
      <c r="R136" s="32"/>
      <c r="S136" s="32"/>
      <c r="T136" s="32"/>
      <c r="U136" s="32"/>
      <c r="V136" s="32"/>
      <c r="W136" s="32"/>
      <c r="X136" s="32"/>
      <c r="Y136" s="32"/>
      <c r="Z136" s="32"/>
      <c r="AA136" s="32"/>
    </row>
    <row r="137" spans="1:27" ht="12" customHeight="1">
      <c r="A137" s="59"/>
      <c r="B137" s="270" t="s">
        <v>998</v>
      </c>
      <c r="C137" s="32"/>
      <c r="D137" s="32"/>
      <c r="E137" s="32"/>
      <c r="F137" s="32"/>
      <c r="G137" s="32"/>
      <c r="H137" s="32"/>
      <c r="I137" s="32"/>
      <c r="J137" s="32"/>
      <c r="K137" s="32"/>
      <c r="L137" s="454"/>
      <c r="M137" s="451" t="s">
        <v>999</v>
      </c>
      <c r="N137" s="32"/>
      <c r="O137" s="32"/>
      <c r="P137" s="32"/>
      <c r="Q137" s="32"/>
      <c r="R137" s="32"/>
      <c r="S137" s="32"/>
      <c r="T137" s="32"/>
      <c r="U137" s="32"/>
      <c r="V137" s="32"/>
      <c r="W137" s="32"/>
      <c r="X137" s="32"/>
      <c r="Y137" s="32"/>
      <c r="Z137" s="32"/>
      <c r="AA137" s="32"/>
    </row>
    <row r="138" spans="1:27" ht="12.75" customHeight="1">
      <c r="A138" s="282"/>
      <c r="B138" s="560"/>
      <c r="C138" s="47"/>
      <c r="D138" s="41"/>
      <c r="E138" s="53"/>
      <c r="F138" s="41"/>
      <c r="G138" s="275"/>
      <c r="H138" s="275"/>
      <c r="I138" s="276"/>
      <c r="J138" s="47"/>
      <c r="K138" s="47"/>
      <c r="L138" s="454"/>
      <c r="M138" s="561"/>
      <c r="N138" s="14"/>
      <c r="O138" s="14"/>
      <c r="P138" s="14"/>
      <c r="Q138" s="14"/>
      <c r="R138" s="14"/>
      <c r="S138" s="14"/>
      <c r="T138" s="14"/>
      <c r="U138" s="14"/>
      <c r="V138" s="14"/>
      <c r="W138" s="14"/>
      <c r="X138" s="14"/>
      <c r="Y138" s="14"/>
      <c r="Z138" s="14"/>
      <c r="AA138" s="14"/>
    </row>
    <row r="139" spans="1:27" ht="12.75" customHeight="1">
      <c r="A139" s="282"/>
      <c r="B139" s="700"/>
      <c r="C139" s="634"/>
      <c r="D139" s="636"/>
      <c r="E139" s="637"/>
      <c r="F139" s="636"/>
      <c r="G139" s="638"/>
      <c r="H139" s="638"/>
      <c r="I139" s="639"/>
      <c r="J139" s="634"/>
      <c r="K139" s="634"/>
      <c r="L139" s="640"/>
      <c r="M139" s="561"/>
      <c r="N139" s="14"/>
      <c r="O139" s="14"/>
      <c r="P139" s="14"/>
      <c r="Q139" s="14"/>
      <c r="R139" s="14"/>
      <c r="S139" s="14"/>
      <c r="T139" s="14"/>
      <c r="U139" s="14"/>
      <c r="V139" s="14"/>
      <c r="W139" s="14"/>
      <c r="X139" s="14"/>
      <c r="Y139" s="14"/>
      <c r="Z139" s="14"/>
      <c r="AA139" s="14"/>
    </row>
    <row r="140" spans="1:27" ht="12.75" customHeight="1">
      <c r="A140" s="282"/>
      <c r="B140" s="700"/>
      <c r="C140" s="634"/>
      <c r="D140" s="636"/>
      <c r="E140" s="637"/>
      <c r="F140" s="636"/>
      <c r="G140" s="638"/>
      <c r="H140" s="638"/>
      <c r="I140" s="639"/>
      <c r="J140" s="634"/>
      <c r="K140" s="634"/>
      <c r="L140" s="640"/>
      <c r="M140" s="561"/>
      <c r="N140" s="14"/>
      <c r="O140" s="14"/>
      <c r="P140" s="14"/>
      <c r="Q140" s="14"/>
      <c r="R140" s="14"/>
      <c r="S140" s="14"/>
      <c r="T140" s="14"/>
      <c r="U140" s="14"/>
      <c r="V140" s="14"/>
      <c r="W140" s="14"/>
      <c r="X140" s="14"/>
      <c r="Y140" s="14"/>
      <c r="Z140" s="14"/>
      <c r="AA140" s="14"/>
    </row>
    <row r="141" spans="1:27" ht="12.75" customHeight="1">
      <c r="A141" s="282"/>
      <c r="B141" s="701"/>
      <c r="C141" s="643"/>
      <c r="D141" s="644"/>
      <c r="E141" s="645"/>
      <c r="F141" s="644"/>
      <c r="G141" s="646"/>
      <c r="H141" s="646"/>
      <c r="I141" s="647"/>
      <c r="J141" s="643"/>
      <c r="K141" s="643"/>
      <c r="L141" s="648"/>
      <c r="M141" s="561"/>
      <c r="N141" s="14"/>
      <c r="O141" s="14"/>
      <c r="P141" s="14"/>
      <c r="Q141" s="14"/>
      <c r="R141" s="14"/>
      <c r="S141" s="14"/>
      <c r="T141" s="14"/>
      <c r="U141" s="14"/>
      <c r="V141" s="14"/>
      <c r="W141" s="14"/>
      <c r="X141" s="14"/>
      <c r="Y141" s="14"/>
      <c r="Z141" s="14"/>
      <c r="AA141" s="14"/>
    </row>
    <row r="142" spans="1:27" ht="12.75" customHeight="1">
      <c r="A142" s="14"/>
      <c r="B142" s="562"/>
      <c r="C142" s="68"/>
      <c r="D142" s="91"/>
      <c r="E142" s="63"/>
      <c r="F142" s="91"/>
      <c r="G142" s="318"/>
      <c r="H142" s="318"/>
      <c r="I142" s="319"/>
      <c r="J142" s="68"/>
      <c r="K142" s="68"/>
      <c r="L142" s="71"/>
      <c r="M142" s="182"/>
      <c r="N142" s="14"/>
      <c r="O142" s="14"/>
      <c r="P142" s="14"/>
      <c r="Q142" s="14"/>
      <c r="R142" s="14"/>
      <c r="S142" s="14"/>
      <c r="T142" s="14"/>
      <c r="U142" s="14"/>
      <c r="V142" s="14"/>
      <c r="W142" s="14"/>
      <c r="X142" s="14"/>
      <c r="Y142" s="14"/>
      <c r="Z142" s="14"/>
      <c r="AA142" s="14"/>
    </row>
    <row r="143" spans="1:27" ht="12.75" customHeight="1">
      <c r="A143" s="72"/>
      <c r="B143" s="73" t="s">
        <v>321</v>
      </c>
      <c r="C143" s="74"/>
      <c r="D143" s="75"/>
      <c r="E143" s="76"/>
      <c r="F143" s="75"/>
      <c r="G143" s="77"/>
      <c r="H143" s="77"/>
      <c r="I143" s="78"/>
      <c r="J143" s="74"/>
      <c r="K143" s="74"/>
      <c r="L143" s="79"/>
      <c r="M143" s="209"/>
      <c r="N143" s="72"/>
      <c r="O143" s="72"/>
      <c r="P143" s="72"/>
      <c r="Q143" s="72"/>
      <c r="R143" s="72"/>
      <c r="S143" s="72"/>
      <c r="T143" s="72"/>
      <c r="U143" s="72"/>
      <c r="V143" s="72"/>
      <c r="W143" s="72"/>
      <c r="X143" s="72"/>
      <c r="Y143" s="72"/>
      <c r="Z143" s="72"/>
      <c r="AA143" s="72"/>
    </row>
    <row r="144" spans="1:27" ht="12.75" customHeight="1">
      <c r="A144" s="14"/>
      <c r="B144" s="641"/>
      <c r="C144" s="634"/>
      <c r="D144" s="636"/>
      <c r="E144" s="637"/>
      <c r="F144" s="636"/>
      <c r="G144" s="638"/>
      <c r="H144" s="638"/>
      <c r="I144" s="639"/>
      <c r="J144" s="634"/>
      <c r="K144" s="634"/>
      <c r="L144" s="640"/>
      <c r="M144" s="182"/>
      <c r="N144" s="14"/>
      <c r="O144" s="14"/>
      <c r="P144" s="14"/>
      <c r="Q144" s="14"/>
      <c r="R144" s="14"/>
      <c r="S144" s="14"/>
      <c r="T144" s="14"/>
      <c r="U144" s="14"/>
      <c r="V144" s="14"/>
      <c r="W144" s="14"/>
      <c r="X144" s="14"/>
      <c r="Y144" s="14"/>
      <c r="Z144" s="14"/>
      <c r="AA144" s="14"/>
    </row>
    <row r="145" spans="1:27" ht="12.75" customHeight="1">
      <c r="A145" s="14"/>
      <c r="B145" s="641"/>
      <c r="C145" s="634"/>
      <c r="D145" s="636"/>
      <c r="E145" s="637"/>
      <c r="F145" s="636"/>
      <c r="G145" s="638"/>
      <c r="H145" s="638"/>
      <c r="I145" s="639"/>
      <c r="J145" s="634"/>
      <c r="K145" s="634"/>
      <c r="L145" s="640"/>
      <c r="M145" s="182"/>
      <c r="N145" s="14"/>
      <c r="O145" s="14"/>
      <c r="P145" s="14"/>
      <c r="Q145" s="14"/>
      <c r="R145" s="14"/>
      <c r="S145" s="14"/>
      <c r="T145" s="14"/>
      <c r="U145" s="14"/>
      <c r="V145" s="14"/>
      <c r="W145" s="14"/>
      <c r="X145" s="14"/>
      <c r="Y145" s="14"/>
      <c r="Z145" s="14"/>
      <c r="AA145" s="14"/>
    </row>
    <row r="146" spans="1:27" ht="12.75" customHeight="1">
      <c r="A146" s="14"/>
      <c r="B146" s="641"/>
      <c r="C146" s="634"/>
      <c r="D146" s="636"/>
      <c r="E146" s="637"/>
      <c r="F146" s="636"/>
      <c r="G146" s="638"/>
      <c r="H146" s="638"/>
      <c r="I146" s="639"/>
      <c r="J146" s="634"/>
      <c r="K146" s="634"/>
      <c r="L146" s="640"/>
      <c r="M146" s="182"/>
      <c r="N146" s="14"/>
      <c r="O146" s="14"/>
      <c r="P146" s="14"/>
      <c r="Q146" s="14"/>
      <c r="R146" s="14"/>
      <c r="S146" s="14"/>
      <c r="T146" s="14"/>
      <c r="U146" s="14"/>
      <c r="V146" s="14"/>
      <c r="W146" s="14"/>
      <c r="X146" s="14"/>
      <c r="Y146" s="14"/>
      <c r="Z146" s="14"/>
      <c r="AA146" s="14"/>
    </row>
    <row r="147" spans="1:27" ht="12.75" customHeight="1">
      <c r="A147" s="14"/>
      <c r="B147" s="641"/>
      <c r="C147" s="634"/>
      <c r="D147" s="636"/>
      <c r="E147" s="637"/>
      <c r="F147" s="636"/>
      <c r="G147" s="638"/>
      <c r="H147" s="638"/>
      <c r="I147" s="639"/>
      <c r="J147" s="634"/>
      <c r="K147" s="634"/>
      <c r="L147" s="640"/>
      <c r="M147" s="182"/>
      <c r="N147" s="14"/>
      <c r="O147" s="14"/>
      <c r="P147" s="14"/>
      <c r="Q147" s="14"/>
      <c r="R147" s="14"/>
      <c r="S147" s="14"/>
      <c r="T147" s="14"/>
      <c r="U147" s="14"/>
      <c r="V147" s="14"/>
      <c r="W147" s="14"/>
      <c r="X147" s="14"/>
      <c r="Y147" s="14"/>
      <c r="Z147" s="14"/>
      <c r="AA147" s="14"/>
    </row>
    <row r="148" spans="1:27" ht="12.75" customHeight="1">
      <c r="A148" s="14"/>
      <c r="B148" s="641"/>
      <c r="C148" s="634"/>
      <c r="D148" s="636"/>
      <c r="E148" s="637"/>
      <c r="F148" s="636"/>
      <c r="G148" s="638"/>
      <c r="H148" s="638"/>
      <c r="I148" s="639"/>
      <c r="J148" s="634"/>
      <c r="K148" s="634"/>
      <c r="L148" s="640"/>
      <c r="M148" s="182"/>
      <c r="N148" s="14"/>
      <c r="O148" s="14"/>
      <c r="P148" s="14"/>
      <c r="Q148" s="14"/>
      <c r="R148" s="14"/>
      <c r="S148" s="14"/>
      <c r="T148" s="14"/>
      <c r="U148" s="14"/>
      <c r="V148" s="14"/>
      <c r="W148" s="14"/>
      <c r="X148" s="14"/>
      <c r="Y148" s="14"/>
      <c r="Z148" s="14"/>
      <c r="AA148" s="14"/>
    </row>
    <row r="149" spans="1:27" ht="12.75" customHeight="1">
      <c r="A149" s="14"/>
      <c r="B149" s="641"/>
      <c r="C149" s="634"/>
      <c r="D149" s="636"/>
      <c r="E149" s="637"/>
      <c r="F149" s="636"/>
      <c r="G149" s="638"/>
      <c r="H149" s="638"/>
      <c r="I149" s="639"/>
      <c r="J149" s="634"/>
      <c r="K149" s="634"/>
      <c r="L149" s="640"/>
      <c r="M149" s="182"/>
      <c r="N149" s="14"/>
      <c r="O149" s="14"/>
      <c r="P149" s="14"/>
      <c r="Q149" s="14"/>
      <c r="R149" s="14"/>
      <c r="S149" s="14"/>
      <c r="T149" s="14"/>
      <c r="U149" s="14"/>
      <c r="V149" s="14"/>
      <c r="W149" s="14"/>
      <c r="X149" s="14"/>
      <c r="Y149" s="14"/>
      <c r="Z149" s="14"/>
      <c r="AA149" s="14"/>
    </row>
    <row r="150" spans="1:27" ht="12.75" customHeight="1">
      <c r="A150" s="14"/>
      <c r="B150" s="641"/>
      <c r="C150" s="634"/>
      <c r="D150" s="636"/>
      <c r="E150" s="637"/>
      <c r="F150" s="636"/>
      <c r="G150" s="638"/>
      <c r="H150" s="638"/>
      <c r="I150" s="639"/>
      <c r="J150" s="634"/>
      <c r="K150" s="634"/>
      <c r="L150" s="640"/>
      <c r="M150" s="182"/>
      <c r="N150" s="14"/>
      <c r="O150" s="14"/>
      <c r="P150" s="14"/>
      <c r="Q150" s="14"/>
      <c r="R150" s="14"/>
      <c r="S150" s="14"/>
      <c r="T150" s="14"/>
      <c r="U150" s="14"/>
      <c r="V150" s="14"/>
      <c r="W150" s="14"/>
      <c r="X150" s="14"/>
      <c r="Y150" s="14"/>
      <c r="Z150" s="14"/>
      <c r="AA150" s="14"/>
    </row>
    <row r="151" spans="1:27" ht="12.75" customHeight="1">
      <c r="A151" s="14"/>
      <c r="B151" s="641"/>
      <c r="C151" s="634"/>
      <c r="D151" s="636"/>
      <c r="E151" s="637"/>
      <c r="F151" s="636"/>
      <c r="G151" s="638"/>
      <c r="H151" s="638"/>
      <c r="I151" s="639"/>
      <c r="J151" s="634"/>
      <c r="K151" s="634"/>
      <c r="L151" s="640"/>
      <c r="M151" s="182"/>
      <c r="N151" s="14"/>
      <c r="O151" s="14"/>
      <c r="P151" s="14"/>
      <c r="Q151" s="14"/>
      <c r="R151" s="14"/>
      <c r="S151" s="14"/>
      <c r="T151" s="14"/>
      <c r="U151" s="14"/>
      <c r="V151" s="14"/>
      <c r="W151" s="14"/>
      <c r="X151" s="14"/>
      <c r="Y151" s="14"/>
      <c r="Z151" s="14"/>
      <c r="AA151" s="14"/>
    </row>
    <row r="152" spans="1:27" ht="12.75" customHeight="1">
      <c r="A152" s="14"/>
      <c r="B152" s="641"/>
      <c r="C152" s="634"/>
      <c r="D152" s="636"/>
      <c r="E152" s="637"/>
      <c r="F152" s="636"/>
      <c r="G152" s="638"/>
      <c r="H152" s="638"/>
      <c r="I152" s="639"/>
      <c r="J152" s="634"/>
      <c r="K152" s="634"/>
      <c r="L152" s="640"/>
      <c r="M152" s="182"/>
      <c r="N152" s="14"/>
      <c r="O152" s="14"/>
      <c r="P152" s="14"/>
      <c r="Q152" s="14"/>
      <c r="R152" s="14"/>
      <c r="S152" s="14"/>
      <c r="T152" s="14"/>
      <c r="U152" s="14"/>
      <c r="V152" s="14"/>
      <c r="W152" s="14"/>
      <c r="X152" s="14"/>
      <c r="Y152" s="14"/>
      <c r="Z152" s="14"/>
      <c r="AA152" s="14"/>
    </row>
    <row r="153" spans="1:27" ht="12.75" customHeight="1">
      <c r="A153" s="14"/>
      <c r="B153" s="642"/>
      <c r="C153" s="643"/>
      <c r="D153" s="644"/>
      <c r="E153" s="645"/>
      <c r="F153" s="644"/>
      <c r="G153" s="646"/>
      <c r="H153" s="646"/>
      <c r="I153" s="647"/>
      <c r="J153" s="643"/>
      <c r="K153" s="643"/>
      <c r="L153" s="648"/>
      <c r="M153" s="182"/>
      <c r="N153" s="14"/>
      <c r="O153" s="14"/>
      <c r="P153" s="14"/>
      <c r="Q153" s="14"/>
      <c r="R153" s="14"/>
      <c r="S153" s="14"/>
      <c r="T153" s="14"/>
      <c r="U153" s="14"/>
      <c r="V153" s="14"/>
      <c r="W153" s="14"/>
      <c r="X153" s="14"/>
      <c r="Y153" s="14"/>
      <c r="Z153" s="14"/>
      <c r="AA153" s="14"/>
    </row>
    <row r="154" spans="1:27" ht="12.75" customHeight="1">
      <c r="A154" s="1085"/>
      <c r="B154" s="1406" t="s">
        <v>2002</v>
      </c>
      <c r="C154" s="1401"/>
      <c r="D154" s="1402"/>
      <c r="E154" s="1403"/>
      <c r="F154" s="1402"/>
      <c r="G154" s="1404"/>
      <c r="H154" s="1404"/>
      <c r="I154" s="1405"/>
      <c r="J154" s="1401"/>
      <c r="K154" s="1401"/>
      <c r="L154" s="838"/>
      <c r="M154" s="1426"/>
      <c r="N154" s="1085"/>
      <c r="O154" s="1085"/>
      <c r="P154" s="1085"/>
      <c r="Q154" s="1085"/>
      <c r="R154" s="1085"/>
      <c r="S154" s="1085"/>
      <c r="T154" s="1085"/>
      <c r="U154" s="1085"/>
      <c r="V154" s="1085"/>
      <c r="W154" s="1085"/>
      <c r="X154" s="1085"/>
      <c r="Y154" s="1085"/>
      <c r="Z154" s="1085"/>
      <c r="AA154" s="1085"/>
    </row>
    <row r="155" spans="1:27" ht="12" customHeight="1">
      <c r="A155" s="14"/>
      <c r="B155" s="8"/>
      <c r="C155" s="32"/>
      <c r="D155" s="32"/>
      <c r="E155" s="32"/>
      <c r="F155" s="32"/>
      <c r="G155" s="32"/>
      <c r="H155" s="32"/>
      <c r="I155" s="32"/>
      <c r="J155" s="32"/>
      <c r="K155" s="32"/>
      <c r="L155" s="32"/>
      <c r="M155" s="117"/>
      <c r="N155" s="32"/>
      <c r="O155" s="32"/>
      <c r="P155" s="32"/>
      <c r="Q155" s="32"/>
      <c r="R155" s="32"/>
      <c r="S155" s="32"/>
      <c r="T155" s="32"/>
      <c r="U155" s="32"/>
      <c r="V155" s="32"/>
      <c r="W155" s="32"/>
      <c r="X155" s="32"/>
      <c r="Y155" s="32"/>
      <c r="Z155" s="32"/>
      <c r="AA155" s="32"/>
    </row>
    <row r="156" spans="1:27" ht="12" customHeight="1">
      <c r="A156" s="10" t="s">
        <v>46</v>
      </c>
      <c r="B156" s="8" t="s">
        <v>1963</v>
      </c>
      <c r="C156" s="32"/>
      <c r="D156" s="32"/>
      <c r="E156" s="32"/>
      <c r="F156" s="32"/>
      <c r="G156" s="32"/>
      <c r="H156" s="32"/>
      <c r="I156" s="32"/>
      <c r="J156" s="32"/>
      <c r="K156" s="32"/>
      <c r="L156" s="32"/>
      <c r="M156" s="117"/>
      <c r="N156" s="32"/>
      <c r="O156" s="32"/>
      <c r="P156" s="32"/>
      <c r="Q156" s="32"/>
      <c r="R156" s="32"/>
      <c r="S156" s="32"/>
      <c r="T156" s="32"/>
      <c r="U156" s="32"/>
      <c r="V156" s="32"/>
      <c r="W156" s="32"/>
      <c r="X156" s="32"/>
      <c r="Y156" s="32"/>
      <c r="Z156" s="32"/>
      <c r="AA156" s="32"/>
    </row>
    <row r="157" spans="1:27" ht="12" customHeight="1">
      <c r="A157" s="14"/>
      <c r="B157" s="8"/>
      <c r="C157" s="32"/>
      <c r="D157" s="32"/>
      <c r="E157" s="32"/>
      <c r="F157" s="32"/>
      <c r="G157" s="32"/>
      <c r="H157" s="32"/>
      <c r="I157" s="32"/>
      <c r="J157" s="32"/>
      <c r="K157" s="32"/>
      <c r="L157" s="32"/>
      <c r="M157" s="117"/>
      <c r="N157" s="32"/>
      <c r="O157" s="32"/>
      <c r="P157" s="32"/>
      <c r="Q157" s="32"/>
      <c r="R157" s="32"/>
      <c r="S157" s="32"/>
      <c r="T157" s="32"/>
      <c r="U157" s="32"/>
      <c r="V157" s="32"/>
      <c r="W157" s="32"/>
      <c r="X157" s="32"/>
      <c r="Y157" s="32"/>
      <c r="Z157" s="32"/>
      <c r="AA157" s="32"/>
    </row>
    <row r="158" spans="1:27" ht="12" customHeight="1">
      <c r="A158" s="32"/>
      <c r="B158" s="32"/>
      <c r="C158" s="32"/>
      <c r="D158" s="32"/>
      <c r="E158" s="2375">
        <v>45473</v>
      </c>
      <c r="F158" s="2376"/>
      <c r="G158" s="2376"/>
      <c r="H158" s="2377"/>
      <c r="I158" s="2502">
        <v>45107</v>
      </c>
      <c r="J158" s="2503"/>
      <c r="K158" s="2503"/>
      <c r="L158" s="2503"/>
      <c r="M158" s="117"/>
      <c r="N158" s="32"/>
      <c r="O158" s="32"/>
      <c r="P158" s="32"/>
      <c r="Q158" s="32"/>
      <c r="R158" s="32"/>
      <c r="S158" s="32"/>
      <c r="T158" s="32"/>
      <c r="U158" s="32"/>
      <c r="V158" s="32"/>
      <c r="W158" s="32"/>
      <c r="X158" s="32"/>
      <c r="Y158" s="32"/>
      <c r="Z158" s="32"/>
      <c r="AA158" s="32"/>
    </row>
    <row r="159" spans="1:27" ht="36">
      <c r="A159" s="32"/>
      <c r="C159" s="32"/>
      <c r="D159" s="32"/>
      <c r="E159" s="43" t="s">
        <v>108</v>
      </c>
      <c r="F159" s="43" t="s">
        <v>308</v>
      </c>
      <c r="G159" s="43" t="s">
        <v>109</v>
      </c>
      <c r="H159" s="1974" t="s">
        <v>110</v>
      </c>
      <c r="I159" s="2241" t="s">
        <v>108</v>
      </c>
      <c r="J159" s="2241" t="s">
        <v>308</v>
      </c>
      <c r="K159" s="2241" t="s">
        <v>109</v>
      </c>
      <c r="L159" s="2241" t="s">
        <v>110</v>
      </c>
      <c r="M159" s="117"/>
      <c r="N159" s="32"/>
      <c r="O159" s="32"/>
      <c r="P159" s="32"/>
      <c r="Q159" s="32"/>
      <c r="R159" s="32"/>
      <c r="S159" s="32"/>
      <c r="T159" s="32"/>
      <c r="U159" s="32"/>
      <c r="V159" s="32"/>
      <c r="W159" s="32"/>
      <c r="X159" s="32"/>
      <c r="Y159" s="32"/>
      <c r="Z159" s="32"/>
      <c r="AA159" s="32"/>
    </row>
    <row r="160" spans="1:27" ht="12" customHeight="1">
      <c r="A160" s="32"/>
      <c r="C160" s="32"/>
      <c r="D160" s="32"/>
      <c r="E160" s="45" t="s">
        <v>111</v>
      </c>
      <c r="F160" s="45" t="s">
        <v>111</v>
      </c>
      <c r="G160" s="45" t="s">
        <v>111</v>
      </c>
      <c r="H160" s="2106" t="s">
        <v>111</v>
      </c>
      <c r="I160" s="2242" t="s">
        <v>111</v>
      </c>
      <c r="J160" s="2242" t="s">
        <v>111</v>
      </c>
      <c r="K160" s="2242" t="s">
        <v>111</v>
      </c>
      <c r="L160" s="2242" t="s">
        <v>111</v>
      </c>
      <c r="M160" s="117"/>
      <c r="N160" s="32"/>
      <c r="O160" s="32"/>
      <c r="P160" s="32"/>
      <c r="Q160" s="32"/>
      <c r="R160" s="32"/>
      <c r="S160" s="32"/>
      <c r="T160" s="32"/>
      <c r="U160" s="32"/>
      <c r="V160" s="32"/>
      <c r="W160" s="32"/>
      <c r="X160" s="32"/>
      <c r="Y160" s="32"/>
      <c r="Z160" s="32"/>
      <c r="AA160" s="32"/>
    </row>
    <row r="161" spans="1:27" ht="12" customHeight="1">
      <c r="A161" s="32"/>
      <c r="B161" s="32" t="s">
        <v>278</v>
      </c>
      <c r="C161" s="32"/>
      <c r="D161" s="32"/>
      <c r="E161" s="1232"/>
      <c r="F161" s="1232"/>
      <c r="G161" s="1610">
        <f>SUM(E161:F161)</f>
        <v>0</v>
      </c>
      <c r="H161" s="1080"/>
      <c r="I161" s="2243"/>
      <c r="J161" s="2243"/>
      <c r="K161" s="2244">
        <f>SUM(I161:J161)</f>
        <v>0</v>
      </c>
      <c r="L161" s="2243"/>
      <c r="M161" s="117"/>
      <c r="N161" s="32"/>
      <c r="O161" s="32"/>
      <c r="P161" s="32"/>
      <c r="Q161" s="32"/>
      <c r="R161" s="32"/>
      <c r="S161" s="32"/>
      <c r="T161" s="32"/>
      <c r="U161" s="32"/>
      <c r="V161" s="32"/>
      <c r="W161" s="32"/>
      <c r="X161" s="32"/>
      <c r="Y161" s="32"/>
      <c r="Z161" s="32"/>
      <c r="AA161" s="32"/>
    </row>
    <row r="162" spans="1:27" ht="12" customHeight="1">
      <c r="A162" s="14"/>
      <c r="B162" s="32" t="s">
        <v>279</v>
      </c>
      <c r="C162" s="32"/>
      <c r="D162" s="32"/>
      <c r="E162" s="1232"/>
      <c r="F162" s="1232"/>
      <c r="G162" s="1610">
        <f>SUM(E162:F162)</f>
        <v>0</v>
      </c>
      <c r="H162" s="1080"/>
      <c r="I162" s="2243"/>
      <c r="J162" s="2243"/>
      <c r="K162" s="2244">
        <f>SUM(I162:J162)</f>
        <v>0</v>
      </c>
      <c r="L162" s="2243"/>
      <c r="M162" s="117"/>
      <c r="N162" s="32"/>
      <c r="O162" s="32"/>
      <c r="P162" s="14"/>
      <c r="Q162" s="14"/>
      <c r="R162" s="14"/>
      <c r="S162" s="14"/>
      <c r="T162" s="14"/>
      <c r="U162" s="14"/>
      <c r="V162" s="14"/>
      <c r="W162" s="14"/>
      <c r="X162" s="14"/>
      <c r="Y162" s="14"/>
      <c r="Z162" s="14"/>
      <c r="AA162" s="14"/>
    </row>
    <row r="163" spans="1:27" ht="12" customHeight="1">
      <c r="A163" s="32"/>
      <c r="B163" s="32" t="s">
        <v>280</v>
      </c>
      <c r="C163" s="32"/>
      <c r="D163" s="32"/>
      <c r="E163" s="1232"/>
      <c r="F163" s="1232"/>
      <c r="G163" s="1610">
        <f>SUM(E163:F163)</f>
        <v>0</v>
      </c>
      <c r="H163" s="1080"/>
      <c r="I163" s="2243"/>
      <c r="J163" s="2243"/>
      <c r="K163" s="2244">
        <f>SUM(I163:J163)</f>
        <v>0</v>
      </c>
      <c r="L163" s="2243"/>
      <c r="M163" s="117"/>
      <c r="N163" s="32"/>
      <c r="O163" s="32"/>
      <c r="P163" s="32"/>
      <c r="Q163" s="32"/>
      <c r="R163" s="32"/>
      <c r="S163" s="32"/>
      <c r="T163" s="32"/>
      <c r="U163" s="32"/>
      <c r="V163" s="32"/>
      <c r="W163" s="32"/>
      <c r="X163" s="32"/>
      <c r="Y163" s="32"/>
      <c r="Z163" s="32"/>
      <c r="AA163" s="32"/>
    </row>
    <row r="164" spans="1:27" ht="12" customHeight="1">
      <c r="A164" s="32"/>
      <c r="B164" s="32" t="s">
        <v>281</v>
      </c>
      <c r="C164" s="32"/>
      <c r="D164" s="32"/>
      <c r="E164" s="1232"/>
      <c r="F164" s="1232"/>
      <c r="G164" s="1610">
        <f>SUM(E164:F164)</f>
        <v>0</v>
      </c>
      <c r="H164" s="1080"/>
      <c r="I164" s="2243"/>
      <c r="J164" s="2243"/>
      <c r="K164" s="2244">
        <f>SUM(I164:J164)</f>
        <v>0</v>
      </c>
      <c r="L164" s="2243"/>
      <c r="M164" s="117"/>
      <c r="N164" s="32"/>
      <c r="O164" s="32"/>
      <c r="P164" s="32"/>
      <c r="Q164" s="32"/>
      <c r="R164" s="32"/>
      <c r="S164" s="32"/>
      <c r="T164" s="32"/>
      <c r="U164" s="32"/>
      <c r="V164" s="32"/>
      <c r="W164" s="32"/>
      <c r="X164" s="32"/>
      <c r="Y164" s="32"/>
      <c r="Z164" s="32"/>
      <c r="AA164" s="32"/>
    </row>
    <row r="165" spans="1:27" ht="12" customHeight="1" thickBot="1">
      <c r="A165" s="32"/>
      <c r="B165" s="14" t="s">
        <v>323</v>
      </c>
      <c r="C165" s="32"/>
      <c r="D165" s="32"/>
      <c r="E165" s="1014">
        <f t="shared" ref="E165:L165" si="16">SUM(E161:E164)</f>
        <v>0</v>
      </c>
      <c r="F165" s="1014">
        <f t="shared" si="16"/>
        <v>0</v>
      </c>
      <c r="G165" s="1236">
        <f t="shared" si="16"/>
        <v>0</v>
      </c>
      <c r="H165" s="1239">
        <f t="shared" si="16"/>
        <v>0</v>
      </c>
      <c r="I165" s="2245">
        <f t="shared" si="16"/>
        <v>0</v>
      </c>
      <c r="J165" s="2245">
        <f t="shared" si="16"/>
        <v>0</v>
      </c>
      <c r="K165" s="2246">
        <f t="shared" si="16"/>
        <v>0</v>
      </c>
      <c r="L165" s="2245">
        <f t="shared" si="16"/>
        <v>0</v>
      </c>
      <c r="M165" s="117"/>
      <c r="N165" s="32"/>
      <c r="O165" s="32"/>
      <c r="P165" s="32"/>
      <c r="Q165" s="32"/>
      <c r="R165" s="32"/>
      <c r="S165" s="32"/>
      <c r="T165" s="32"/>
      <c r="U165" s="32"/>
      <c r="V165" s="32"/>
      <c r="W165" s="32"/>
      <c r="X165" s="32"/>
      <c r="Y165" s="32"/>
      <c r="Z165" s="32"/>
      <c r="AA165" s="32"/>
    </row>
    <row r="166" spans="1:27" ht="12" customHeight="1" thickTop="1">
      <c r="A166" s="32"/>
      <c r="B166" s="32"/>
      <c r="C166" s="32"/>
      <c r="D166" s="32"/>
      <c r="E166" s="870"/>
      <c r="F166" s="870"/>
      <c r="G166" s="1611"/>
      <c r="H166" s="1092"/>
      <c r="I166" s="2247"/>
      <c r="J166" s="2247"/>
      <c r="K166" s="2248"/>
      <c r="L166" s="2247"/>
      <c r="M166" s="117"/>
      <c r="N166" s="32"/>
      <c r="O166" s="32"/>
      <c r="P166" s="32"/>
      <c r="Q166" s="32"/>
      <c r="R166" s="32"/>
      <c r="S166" s="32"/>
      <c r="T166" s="32"/>
      <c r="U166" s="32"/>
      <c r="V166" s="32"/>
      <c r="W166" s="32"/>
      <c r="X166" s="32"/>
      <c r="Y166" s="32"/>
      <c r="Z166" s="32"/>
      <c r="AA166" s="32"/>
    </row>
    <row r="167" spans="1:27" ht="12" customHeight="1">
      <c r="A167" s="32"/>
      <c r="B167" s="32" t="s">
        <v>612</v>
      </c>
      <c r="C167" s="612" t="s">
        <v>2002</v>
      </c>
      <c r="D167" s="32"/>
      <c r="E167" s="1232"/>
      <c r="F167" s="1232"/>
      <c r="G167" s="1610">
        <f>SUM(E167:F167)</f>
        <v>0</v>
      </c>
      <c r="H167" s="1080"/>
      <c r="I167" s="2243"/>
      <c r="J167" s="2243"/>
      <c r="K167" s="2244">
        <f>SUM(I167:J167)</f>
        <v>0</v>
      </c>
      <c r="L167" s="2243"/>
      <c r="M167" s="117"/>
      <c r="N167" s="32"/>
      <c r="O167" s="32"/>
      <c r="P167" s="32"/>
      <c r="Q167" s="32"/>
      <c r="R167" s="32"/>
      <c r="S167" s="32"/>
      <c r="T167" s="32"/>
      <c r="U167" s="32"/>
      <c r="V167" s="32"/>
      <c r="W167" s="32"/>
      <c r="X167" s="32"/>
      <c r="Y167" s="32"/>
      <c r="Z167" s="32"/>
      <c r="AA167" s="32"/>
    </row>
    <row r="168" spans="1:27" ht="12" customHeight="1">
      <c r="A168" s="32"/>
      <c r="B168" s="32" t="s">
        <v>613</v>
      </c>
      <c r="C168" s="612" t="s">
        <v>2002</v>
      </c>
      <c r="D168" s="32"/>
      <c r="E168" s="1232"/>
      <c r="F168" s="1232"/>
      <c r="G168" s="1610">
        <f>SUM(E168:F168)</f>
        <v>0</v>
      </c>
      <c r="H168" s="1080"/>
      <c r="I168" s="2243"/>
      <c r="J168" s="2243"/>
      <c r="K168" s="2244">
        <f>SUM(I168:J168)</f>
        <v>0</v>
      </c>
      <c r="L168" s="2243"/>
      <c r="M168" s="117"/>
      <c r="N168" s="32"/>
      <c r="O168" s="32"/>
      <c r="P168" s="32"/>
      <c r="Q168" s="32"/>
      <c r="R168" s="32"/>
      <c r="S168" s="32"/>
      <c r="T168" s="32"/>
      <c r="U168" s="32"/>
      <c r="V168" s="32"/>
      <c r="W168" s="32"/>
      <c r="X168" s="32"/>
      <c r="Y168" s="32"/>
      <c r="Z168" s="32"/>
      <c r="AA168" s="32"/>
    </row>
    <row r="169" spans="1:27" ht="12" customHeight="1" thickBot="1">
      <c r="A169" s="32"/>
      <c r="B169" s="14" t="s">
        <v>198</v>
      </c>
      <c r="C169" s="32"/>
      <c r="D169" s="32"/>
      <c r="E169" s="1014">
        <f>SUM(E167:E168)</f>
        <v>0</v>
      </c>
      <c r="F169" s="1014">
        <f>SUM(F167:F168)</f>
        <v>0</v>
      </c>
      <c r="G169" s="1236">
        <f t="shared" ref="G169:L169" si="17">SUM(G166:G168)</f>
        <v>0</v>
      </c>
      <c r="H169" s="1239">
        <f t="shared" si="17"/>
        <v>0</v>
      </c>
      <c r="I169" s="2245">
        <f t="shared" si="17"/>
        <v>0</v>
      </c>
      <c r="J169" s="2245">
        <f t="shared" si="17"/>
        <v>0</v>
      </c>
      <c r="K169" s="2246">
        <f t="shared" si="17"/>
        <v>0</v>
      </c>
      <c r="L169" s="2245">
        <f t="shared" si="17"/>
        <v>0</v>
      </c>
      <c r="M169" s="117"/>
      <c r="N169" s="32"/>
      <c r="O169" s="32"/>
      <c r="P169" s="32"/>
      <c r="Q169" s="32"/>
      <c r="R169" s="32"/>
      <c r="S169" s="32"/>
      <c r="T169" s="32"/>
      <c r="U169" s="32"/>
      <c r="V169" s="32"/>
      <c r="W169" s="32"/>
      <c r="X169" s="32"/>
      <c r="Y169" s="32"/>
      <c r="Z169" s="32"/>
      <c r="AA169" s="32"/>
    </row>
    <row r="170" spans="1:27" ht="12" customHeight="1" thickTop="1">
      <c r="A170" s="32"/>
      <c r="B170" s="32"/>
      <c r="C170" s="32"/>
      <c r="D170" s="32"/>
      <c r="E170" s="870"/>
      <c r="F170" s="870"/>
      <c r="G170" s="870"/>
      <c r="H170" s="870"/>
      <c r="I170" s="2253"/>
      <c r="J170" s="2253"/>
      <c r="K170" s="2253"/>
      <c r="L170" s="2253"/>
      <c r="M170" s="117"/>
      <c r="N170" s="32"/>
      <c r="O170" s="32"/>
      <c r="P170" s="32"/>
      <c r="Q170" s="32"/>
      <c r="R170" s="32"/>
      <c r="S170" s="32"/>
      <c r="T170" s="32"/>
      <c r="U170" s="32"/>
      <c r="V170" s="32"/>
      <c r="W170" s="32"/>
      <c r="X170" s="32"/>
      <c r="Y170" s="32"/>
      <c r="Z170" s="32"/>
      <c r="AA170" s="32"/>
    </row>
    <row r="171" spans="1:27" ht="12" customHeight="1">
      <c r="A171" s="32"/>
      <c r="B171" s="85" t="s">
        <v>326</v>
      </c>
      <c r="C171" s="32"/>
      <c r="D171" s="32"/>
      <c r="E171" s="895">
        <f>E165-E169</f>
        <v>0</v>
      </c>
      <c r="F171" s="895">
        <f t="shared" ref="F171:L171" si="18">F165-F169</f>
        <v>0</v>
      </c>
      <c r="G171" s="895">
        <f t="shared" si="18"/>
        <v>0</v>
      </c>
      <c r="H171" s="895">
        <f t="shared" si="18"/>
        <v>0</v>
      </c>
      <c r="I171" s="2253">
        <f t="shared" si="18"/>
        <v>0</v>
      </c>
      <c r="J171" s="2253">
        <f t="shared" si="18"/>
        <v>0</v>
      </c>
      <c r="K171" s="2253">
        <f t="shared" si="18"/>
        <v>0</v>
      </c>
      <c r="L171" s="2253">
        <f t="shared" si="18"/>
        <v>0</v>
      </c>
      <c r="M171" s="117"/>
      <c r="N171" s="32"/>
      <c r="O171" s="32"/>
      <c r="P171" s="32"/>
      <c r="Q171" s="32"/>
      <c r="R171" s="32"/>
      <c r="S171" s="32"/>
      <c r="T171" s="32"/>
      <c r="U171" s="32"/>
      <c r="V171" s="32"/>
      <c r="W171" s="32"/>
      <c r="X171" s="32"/>
      <c r="Y171" s="32"/>
      <c r="Z171" s="32"/>
      <c r="AA171" s="32"/>
    </row>
    <row r="172" spans="1:27" ht="12" customHeight="1">
      <c r="A172" s="32"/>
      <c r="B172" s="32"/>
      <c r="C172" s="32"/>
      <c r="D172" s="32"/>
      <c r="E172" s="870"/>
      <c r="F172" s="870"/>
      <c r="G172" s="870"/>
      <c r="H172" s="870"/>
      <c r="I172" s="870"/>
      <c r="J172" s="901"/>
      <c r="K172" s="870"/>
      <c r="L172" s="870"/>
      <c r="M172" s="117"/>
      <c r="N172" s="32"/>
      <c r="O172" s="32"/>
      <c r="P172" s="32"/>
      <c r="Q172" s="32"/>
      <c r="R172" s="32"/>
      <c r="S172" s="32"/>
      <c r="T172" s="32"/>
      <c r="U172" s="32"/>
      <c r="V172" s="32"/>
      <c r="W172" s="32"/>
      <c r="X172" s="32"/>
      <c r="Y172" s="32"/>
      <c r="Z172" s="32"/>
      <c r="AA172" s="32"/>
    </row>
    <row r="173" spans="1:27" ht="12" customHeight="1">
      <c r="A173" s="32"/>
      <c r="B173" s="2442" t="s">
        <v>1000</v>
      </c>
      <c r="C173" s="2342"/>
      <c r="D173" s="2342"/>
      <c r="E173" s="2342"/>
      <c r="F173" s="2342"/>
      <c r="G173" s="2342"/>
      <c r="H173" s="2342"/>
      <c r="I173" s="2342"/>
      <c r="J173" s="2342"/>
      <c r="K173" s="2342"/>
      <c r="L173" s="2342"/>
      <c r="M173" s="117"/>
      <c r="N173" s="32"/>
      <c r="O173" s="32"/>
      <c r="P173" s="32"/>
      <c r="Q173" s="32"/>
      <c r="R173" s="32"/>
      <c r="S173" s="32"/>
      <c r="T173" s="32"/>
      <c r="U173" s="32"/>
      <c r="V173" s="32"/>
      <c r="W173" s="32"/>
      <c r="X173" s="32"/>
      <c r="Y173" s="32"/>
      <c r="Z173" s="32"/>
      <c r="AA173" s="32"/>
    </row>
    <row r="174" spans="1:27" ht="12" customHeight="1">
      <c r="A174" s="32"/>
      <c r="C174" s="32"/>
      <c r="D174" s="32"/>
      <c r="E174" s="32"/>
      <c r="F174" s="32"/>
      <c r="G174" s="32"/>
      <c r="H174" s="32"/>
      <c r="I174" s="32"/>
      <c r="J174" s="563"/>
      <c r="K174" s="32"/>
      <c r="L174" s="32"/>
      <c r="M174" s="117"/>
      <c r="N174" s="32"/>
      <c r="O174" s="32"/>
      <c r="P174" s="32"/>
      <c r="Q174" s="32"/>
      <c r="R174" s="32"/>
      <c r="S174" s="32"/>
      <c r="T174" s="32"/>
      <c r="U174" s="32"/>
      <c r="V174" s="32"/>
      <c r="W174" s="32"/>
      <c r="X174" s="32"/>
      <c r="Y174" s="32"/>
      <c r="Z174" s="32"/>
      <c r="AA174" s="32"/>
    </row>
    <row r="175" spans="1:27" ht="12" customHeight="1">
      <c r="A175" s="32"/>
      <c r="B175" s="32" t="s">
        <v>1001</v>
      </c>
      <c r="C175" s="32"/>
      <c r="D175" s="32"/>
      <c r="E175" s="1232"/>
      <c r="F175" s="1232"/>
      <c r="G175" s="1610">
        <f>SUM(E175:F175)</f>
        <v>0</v>
      </c>
      <c r="H175" s="1232"/>
      <c r="I175" s="2243"/>
      <c r="J175" s="2243"/>
      <c r="K175" s="2244">
        <f>SUM(I175:J175)</f>
        <v>0</v>
      </c>
      <c r="L175" s="2243"/>
      <c r="M175" s="117"/>
      <c r="N175" s="32"/>
      <c r="O175" s="32"/>
      <c r="P175" s="32"/>
      <c r="Q175" s="32"/>
      <c r="R175" s="32"/>
      <c r="S175" s="32"/>
      <c r="T175" s="32"/>
      <c r="U175" s="32"/>
      <c r="V175" s="32"/>
      <c r="W175" s="32"/>
      <c r="X175" s="32"/>
      <c r="Y175" s="32"/>
      <c r="Z175" s="32"/>
      <c r="AA175" s="32"/>
    </row>
    <row r="176" spans="1:27" ht="12" customHeight="1">
      <c r="A176" s="32"/>
      <c r="B176" s="32" t="s">
        <v>1002</v>
      </c>
      <c r="C176" s="32"/>
      <c r="D176" s="32"/>
      <c r="E176" s="1232"/>
      <c r="F176" s="1232"/>
      <c r="G176" s="1610">
        <f>SUM(E176:F176)</f>
        <v>0</v>
      </c>
      <c r="H176" s="1232"/>
      <c r="I176" s="2243"/>
      <c r="J176" s="2243"/>
      <c r="K176" s="2244">
        <f>SUM(I176:J176)</f>
        <v>0</v>
      </c>
      <c r="L176" s="2243"/>
      <c r="M176" s="117"/>
      <c r="N176" s="32"/>
      <c r="O176" s="32"/>
      <c r="P176" s="32"/>
      <c r="Q176" s="32"/>
      <c r="R176" s="32"/>
      <c r="S176" s="32"/>
      <c r="T176" s="32"/>
      <c r="U176" s="32"/>
      <c r="V176" s="32"/>
      <c r="W176" s="32"/>
      <c r="X176" s="32"/>
      <c r="Y176" s="32"/>
      <c r="Z176" s="32"/>
      <c r="AA176" s="32"/>
    </row>
    <row r="177" spans="1:27" ht="12" customHeight="1">
      <c r="A177" s="32"/>
      <c r="B177" s="32" t="s">
        <v>1003</v>
      </c>
      <c r="C177" s="32"/>
      <c r="D177" s="32"/>
      <c r="E177" s="887"/>
      <c r="F177" s="887"/>
      <c r="G177" s="1612">
        <f>SUM(E177:F177)</f>
        <v>0</v>
      </c>
      <c r="H177" s="887"/>
      <c r="I177" s="2249"/>
      <c r="J177" s="2249"/>
      <c r="K177" s="2250">
        <f>SUM(I177:J177)</f>
        <v>0</v>
      </c>
      <c r="L177" s="2249"/>
      <c r="M177" s="117"/>
      <c r="N177" s="32"/>
      <c r="O177" s="32"/>
      <c r="P177" s="32"/>
      <c r="Q177" s="32"/>
      <c r="R177" s="32"/>
      <c r="S177" s="32"/>
      <c r="T177" s="32"/>
      <c r="U177" s="32"/>
      <c r="V177" s="32"/>
      <c r="W177" s="32"/>
      <c r="X177" s="32"/>
      <c r="Y177" s="32"/>
      <c r="Z177" s="32"/>
      <c r="AA177" s="32"/>
    </row>
    <row r="178" spans="1:27" ht="12" customHeight="1">
      <c r="A178" s="452"/>
      <c r="B178" s="1913" t="s">
        <v>1749</v>
      </c>
      <c r="C178" s="452"/>
      <c r="D178" s="452"/>
      <c r="E178" s="1045"/>
      <c r="F178" s="1045"/>
      <c r="G178" s="1613">
        <f>SUM(E178:F178)</f>
        <v>0</v>
      </c>
      <c r="H178" s="1045"/>
      <c r="I178" s="2249"/>
      <c r="J178" s="2249"/>
      <c r="K178" s="2250">
        <f>SUM(I178:J178)</f>
        <v>0</v>
      </c>
      <c r="L178" s="2249"/>
      <c r="M178" s="623"/>
      <c r="N178" s="452"/>
      <c r="O178" s="452"/>
      <c r="P178" s="452"/>
      <c r="Q178" s="452"/>
      <c r="R178" s="452"/>
      <c r="S178" s="452"/>
      <c r="T178" s="452"/>
      <c r="U178" s="452"/>
      <c r="V178" s="452"/>
      <c r="W178" s="452"/>
      <c r="X178" s="452"/>
      <c r="Y178" s="452"/>
      <c r="Z178" s="452"/>
      <c r="AA178" s="452"/>
    </row>
    <row r="179" spans="1:27" ht="12" customHeight="1" thickBot="1">
      <c r="A179" s="32"/>
      <c r="B179" s="14" t="s">
        <v>323</v>
      </c>
      <c r="C179" s="32"/>
      <c r="D179" s="32"/>
      <c r="E179" s="1014">
        <f>SUM(E175:E178)</f>
        <v>0</v>
      </c>
      <c r="F179" s="1014">
        <f t="shared" ref="F179:L179" si="19">SUM(F175:F178)</f>
        <v>0</v>
      </c>
      <c r="G179" s="1236">
        <f t="shared" si="19"/>
        <v>0</v>
      </c>
      <c r="H179" s="1014">
        <f t="shared" si="19"/>
        <v>0</v>
      </c>
      <c r="I179" s="2245">
        <f t="shared" si="19"/>
        <v>0</v>
      </c>
      <c r="J179" s="2245">
        <f t="shared" si="19"/>
        <v>0</v>
      </c>
      <c r="K179" s="2246">
        <f t="shared" si="19"/>
        <v>0</v>
      </c>
      <c r="L179" s="2245">
        <f t="shared" si="19"/>
        <v>0</v>
      </c>
      <c r="M179" s="117"/>
      <c r="N179" s="32"/>
      <c r="O179" s="32"/>
      <c r="P179" s="32"/>
      <c r="Q179" s="32"/>
      <c r="R179" s="32"/>
      <c r="S179" s="32"/>
      <c r="T179" s="32"/>
      <c r="U179" s="32"/>
      <c r="V179" s="32"/>
      <c r="W179" s="32"/>
      <c r="X179" s="32"/>
      <c r="Y179" s="32"/>
      <c r="Z179" s="32"/>
      <c r="AA179" s="32"/>
    </row>
    <row r="180" spans="1:27" ht="12" customHeight="1" thickTop="1">
      <c r="A180" s="32"/>
      <c r="B180" s="32"/>
      <c r="C180" s="32"/>
      <c r="D180" s="32"/>
      <c r="E180" s="902"/>
      <c r="F180" s="902"/>
      <c r="G180" s="902"/>
      <c r="H180" s="902"/>
      <c r="I180" s="2251"/>
      <c r="J180" s="2251"/>
      <c r="K180" s="2251"/>
      <c r="L180" s="2251"/>
      <c r="M180" s="117"/>
      <c r="N180" s="32"/>
      <c r="O180" s="32"/>
      <c r="P180" s="32"/>
      <c r="Q180" s="32"/>
      <c r="R180" s="32"/>
      <c r="S180" s="32"/>
      <c r="T180" s="32"/>
      <c r="U180" s="32"/>
      <c r="V180" s="32"/>
      <c r="W180" s="32"/>
      <c r="X180" s="32"/>
      <c r="Y180" s="32"/>
      <c r="Z180" s="32"/>
      <c r="AA180" s="32"/>
    </row>
    <row r="181" spans="1:27" ht="12" customHeight="1">
      <c r="A181" s="85"/>
      <c r="B181" s="85" t="s">
        <v>326</v>
      </c>
      <c r="C181" s="85"/>
      <c r="D181" s="85"/>
      <c r="E181" s="908">
        <f t="shared" ref="E181:L181" si="20">E161-E179</f>
        <v>0</v>
      </c>
      <c r="F181" s="908">
        <f t="shared" si="20"/>
        <v>0</v>
      </c>
      <c r="G181" s="908">
        <f t="shared" si="20"/>
        <v>0</v>
      </c>
      <c r="H181" s="908">
        <f t="shared" si="20"/>
        <v>0</v>
      </c>
      <c r="I181" s="2251">
        <f t="shared" si="20"/>
        <v>0</v>
      </c>
      <c r="J181" s="2251">
        <f t="shared" si="20"/>
        <v>0</v>
      </c>
      <c r="K181" s="2251">
        <f t="shared" si="20"/>
        <v>0</v>
      </c>
      <c r="L181" s="2251">
        <f t="shared" si="20"/>
        <v>0</v>
      </c>
      <c r="M181" s="117"/>
      <c r="N181" s="85"/>
      <c r="O181" s="85"/>
      <c r="P181" s="85"/>
      <c r="Q181" s="85"/>
      <c r="R181" s="85"/>
      <c r="S181" s="85"/>
      <c r="T181" s="85"/>
      <c r="U181" s="85"/>
      <c r="V181" s="85"/>
      <c r="W181" s="85"/>
      <c r="X181" s="85"/>
      <c r="Y181" s="85"/>
      <c r="Z181" s="85"/>
      <c r="AA181" s="85"/>
    </row>
    <row r="182" spans="1:27" ht="12" customHeight="1">
      <c r="A182" s="32"/>
      <c r="B182" s="32"/>
      <c r="C182" s="32"/>
      <c r="D182" s="32"/>
      <c r="E182" s="32"/>
      <c r="F182" s="32"/>
      <c r="G182" s="32"/>
      <c r="H182" s="32"/>
      <c r="I182" s="32"/>
      <c r="J182" s="32"/>
      <c r="K182" s="32"/>
      <c r="L182" s="32"/>
      <c r="M182" s="117"/>
      <c r="N182" s="32"/>
      <c r="O182" s="32"/>
      <c r="P182" s="32"/>
      <c r="Q182" s="32"/>
      <c r="R182" s="32"/>
      <c r="S182" s="32"/>
      <c r="T182" s="32"/>
      <c r="U182" s="32"/>
      <c r="V182" s="32"/>
      <c r="W182" s="32"/>
      <c r="X182" s="32"/>
      <c r="Y182" s="32"/>
      <c r="Z182" s="32"/>
      <c r="AA182" s="32"/>
    </row>
    <row r="183" spans="1:27" ht="12.75" customHeight="1">
      <c r="A183" s="12"/>
      <c r="B183" s="73" t="s">
        <v>321</v>
      </c>
      <c r="C183" s="74"/>
      <c r="D183" s="75"/>
      <c r="E183" s="76"/>
      <c r="F183" s="75"/>
      <c r="G183" s="77"/>
      <c r="H183" s="77"/>
      <c r="I183" s="78"/>
      <c r="J183" s="74"/>
      <c r="K183" s="74"/>
      <c r="L183" s="79"/>
      <c r="M183" s="564"/>
      <c r="N183" s="72"/>
      <c r="O183" s="12"/>
      <c r="P183" s="12"/>
      <c r="Q183" s="12"/>
      <c r="R183" s="12"/>
      <c r="S183" s="12"/>
      <c r="T183" s="12"/>
      <c r="U183" s="12"/>
      <c r="V183" s="12"/>
      <c r="W183" s="12"/>
      <c r="X183" s="12"/>
      <c r="Y183" s="12"/>
      <c r="Z183" s="12"/>
      <c r="AA183" s="12"/>
    </row>
    <row r="184" spans="1:27" ht="12.75" customHeight="1">
      <c r="A184" s="14"/>
      <c r="B184" s="635"/>
      <c r="C184" s="634"/>
      <c r="D184" s="636"/>
      <c r="E184" s="637"/>
      <c r="F184" s="636"/>
      <c r="G184" s="638"/>
      <c r="H184" s="638"/>
      <c r="I184" s="639"/>
      <c r="J184" s="634"/>
      <c r="K184" s="634"/>
      <c r="L184" s="640"/>
      <c r="M184" s="182"/>
      <c r="N184" s="14"/>
      <c r="O184" s="14"/>
      <c r="P184" s="14"/>
      <c r="Q184" s="14"/>
      <c r="R184" s="14"/>
      <c r="S184" s="14"/>
      <c r="T184" s="14"/>
      <c r="U184" s="14"/>
      <c r="V184" s="14"/>
      <c r="W184" s="14"/>
      <c r="X184" s="14"/>
      <c r="Y184" s="14"/>
      <c r="Z184" s="14"/>
      <c r="AA184" s="14"/>
    </row>
    <row r="185" spans="1:27" ht="12.75" customHeight="1">
      <c r="A185" s="14"/>
      <c r="B185" s="635"/>
      <c r="C185" s="634"/>
      <c r="D185" s="636"/>
      <c r="E185" s="637"/>
      <c r="F185" s="636"/>
      <c r="G185" s="638"/>
      <c r="H185" s="638"/>
      <c r="I185" s="639"/>
      <c r="J185" s="634"/>
      <c r="K185" s="634"/>
      <c r="L185" s="640"/>
      <c r="M185" s="182"/>
      <c r="N185" s="14"/>
      <c r="O185" s="14"/>
      <c r="P185" s="14"/>
      <c r="Q185" s="14"/>
      <c r="R185" s="14"/>
      <c r="S185" s="14"/>
      <c r="T185" s="14"/>
      <c r="U185" s="14"/>
      <c r="V185" s="14"/>
      <c r="W185" s="14"/>
      <c r="X185" s="14"/>
      <c r="Y185" s="14"/>
      <c r="Z185" s="14"/>
      <c r="AA185" s="14"/>
    </row>
    <row r="186" spans="1:27" ht="12.75" customHeight="1">
      <c r="A186" s="14"/>
      <c r="B186" s="635"/>
      <c r="C186" s="634"/>
      <c r="D186" s="636"/>
      <c r="E186" s="637"/>
      <c r="F186" s="636"/>
      <c r="G186" s="638"/>
      <c r="H186" s="638"/>
      <c r="I186" s="639"/>
      <c r="J186" s="634"/>
      <c r="K186" s="634"/>
      <c r="L186" s="640"/>
      <c r="M186" s="182"/>
      <c r="N186" s="14"/>
      <c r="O186" s="14"/>
      <c r="P186" s="14"/>
      <c r="Q186" s="14"/>
      <c r="R186" s="14"/>
      <c r="S186" s="14"/>
      <c r="T186" s="14"/>
      <c r="U186" s="14"/>
      <c r="V186" s="14"/>
      <c r="W186" s="14"/>
      <c r="X186" s="14"/>
      <c r="Y186" s="14"/>
      <c r="Z186" s="14"/>
      <c r="AA186" s="14"/>
    </row>
    <row r="187" spans="1:27" ht="12.75" customHeight="1">
      <c r="A187" s="14"/>
      <c r="B187" s="635"/>
      <c r="C187" s="634"/>
      <c r="D187" s="636"/>
      <c r="E187" s="637"/>
      <c r="F187" s="636"/>
      <c r="G187" s="638"/>
      <c r="H187" s="638"/>
      <c r="I187" s="639"/>
      <c r="J187" s="634"/>
      <c r="K187" s="634"/>
      <c r="L187" s="640"/>
      <c r="M187" s="182"/>
      <c r="N187" s="14"/>
      <c r="O187" s="14"/>
      <c r="P187" s="14"/>
      <c r="Q187" s="14"/>
      <c r="R187" s="14"/>
      <c r="S187" s="14"/>
      <c r="T187" s="14"/>
      <c r="U187" s="14"/>
      <c r="V187" s="14"/>
      <c r="W187" s="14"/>
      <c r="X187" s="14"/>
      <c r="Y187" s="14"/>
      <c r="Z187" s="14"/>
      <c r="AA187" s="14"/>
    </row>
    <row r="188" spans="1:27" ht="12.75" customHeight="1">
      <c r="A188" s="14"/>
      <c r="B188" s="635"/>
      <c r="C188" s="634"/>
      <c r="D188" s="636"/>
      <c r="E188" s="637"/>
      <c r="F188" s="636"/>
      <c r="G188" s="638"/>
      <c r="H188" s="638"/>
      <c r="I188" s="639"/>
      <c r="J188" s="634"/>
      <c r="K188" s="634"/>
      <c r="L188" s="640"/>
      <c r="M188" s="182"/>
      <c r="N188" s="14"/>
      <c r="O188" s="14"/>
      <c r="P188" s="14"/>
      <c r="Q188" s="14"/>
      <c r="R188" s="14"/>
      <c r="S188" s="14"/>
      <c r="T188" s="14"/>
      <c r="U188" s="14"/>
      <c r="V188" s="14"/>
      <c r="W188" s="14"/>
      <c r="X188" s="14"/>
      <c r="Y188" s="14"/>
      <c r="Z188" s="14"/>
      <c r="AA188" s="14"/>
    </row>
    <row r="189" spans="1:27" ht="12.75" customHeight="1">
      <c r="A189" s="14"/>
      <c r="B189" s="635"/>
      <c r="C189" s="634"/>
      <c r="D189" s="636"/>
      <c r="E189" s="637"/>
      <c r="F189" s="636"/>
      <c r="G189" s="638"/>
      <c r="H189" s="638"/>
      <c r="I189" s="639"/>
      <c r="J189" s="634"/>
      <c r="K189" s="634"/>
      <c r="L189" s="640"/>
      <c r="M189" s="182"/>
      <c r="N189" s="14"/>
      <c r="O189" s="14"/>
      <c r="P189" s="14"/>
      <c r="Q189" s="14"/>
      <c r="R189" s="14"/>
      <c r="S189" s="14"/>
      <c r="T189" s="14"/>
      <c r="U189" s="14"/>
      <c r="V189" s="14"/>
      <c r="W189" s="14"/>
      <c r="X189" s="14"/>
      <c r="Y189" s="14"/>
      <c r="Z189" s="14"/>
      <c r="AA189" s="14"/>
    </row>
    <row r="190" spans="1:27" ht="12.75" customHeight="1">
      <c r="A190" s="14"/>
      <c r="B190" s="635"/>
      <c r="C190" s="634"/>
      <c r="D190" s="636"/>
      <c r="E190" s="637"/>
      <c r="F190" s="636"/>
      <c r="G190" s="638"/>
      <c r="H190" s="638"/>
      <c r="I190" s="639"/>
      <c r="J190" s="634"/>
      <c r="K190" s="634"/>
      <c r="L190" s="640"/>
      <c r="M190" s="182"/>
      <c r="N190" s="14"/>
      <c r="O190" s="14"/>
      <c r="P190" s="14"/>
      <c r="Q190" s="14"/>
      <c r="R190" s="14"/>
      <c r="S190" s="14"/>
      <c r="T190" s="14"/>
      <c r="U190" s="14"/>
      <c r="V190" s="14"/>
      <c r="W190" s="14"/>
      <c r="X190" s="14"/>
      <c r="Y190" s="14"/>
      <c r="Z190" s="14"/>
      <c r="AA190" s="14"/>
    </row>
    <row r="191" spans="1:27" ht="12.75" customHeight="1">
      <c r="A191" s="14"/>
      <c r="B191" s="641"/>
      <c r="C191" s="634"/>
      <c r="D191" s="636"/>
      <c r="E191" s="637"/>
      <c r="F191" s="636"/>
      <c r="G191" s="638"/>
      <c r="H191" s="638"/>
      <c r="I191" s="639"/>
      <c r="J191" s="634"/>
      <c r="K191" s="634"/>
      <c r="L191" s="640"/>
      <c r="M191" s="182"/>
      <c r="N191" s="14"/>
      <c r="O191" s="14"/>
      <c r="P191" s="14"/>
      <c r="Q191" s="14"/>
      <c r="R191" s="14"/>
      <c r="S191" s="14"/>
      <c r="T191" s="14"/>
      <c r="U191" s="14"/>
      <c r="V191" s="14"/>
      <c r="W191" s="14"/>
      <c r="X191" s="14"/>
      <c r="Y191" s="14"/>
      <c r="Z191" s="14"/>
      <c r="AA191" s="14"/>
    </row>
    <row r="192" spans="1:27" ht="12.75" customHeight="1">
      <c r="A192" s="14"/>
      <c r="B192" s="641"/>
      <c r="C192" s="634"/>
      <c r="D192" s="636"/>
      <c r="E192" s="637"/>
      <c r="F192" s="636"/>
      <c r="G192" s="638"/>
      <c r="H192" s="638"/>
      <c r="I192" s="639"/>
      <c r="J192" s="634"/>
      <c r="K192" s="634"/>
      <c r="L192" s="640"/>
      <c r="M192" s="182"/>
      <c r="N192" s="14"/>
      <c r="O192" s="14"/>
      <c r="P192" s="14"/>
      <c r="Q192" s="14"/>
      <c r="R192" s="14"/>
      <c r="S192" s="14"/>
      <c r="T192" s="14"/>
      <c r="U192" s="14"/>
      <c r="V192" s="14"/>
      <c r="W192" s="14"/>
      <c r="X192" s="14"/>
      <c r="Y192" s="14"/>
      <c r="Z192" s="14"/>
      <c r="AA192" s="14"/>
    </row>
    <row r="193" spans="1:27" ht="12.75" customHeight="1">
      <c r="A193" s="14"/>
      <c r="B193" s="642"/>
      <c r="C193" s="643"/>
      <c r="D193" s="644"/>
      <c r="E193" s="645"/>
      <c r="F193" s="644"/>
      <c r="G193" s="646"/>
      <c r="H193" s="646"/>
      <c r="I193" s="647"/>
      <c r="J193" s="643"/>
      <c r="K193" s="643"/>
      <c r="L193" s="648"/>
      <c r="M193" s="182"/>
      <c r="N193" s="14"/>
      <c r="O193" s="14"/>
      <c r="P193" s="14"/>
      <c r="Q193" s="14"/>
      <c r="R193" s="14"/>
      <c r="S193" s="14"/>
      <c r="T193" s="14"/>
      <c r="U193" s="14"/>
      <c r="V193" s="14"/>
      <c r="W193" s="14"/>
      <c r="X193" s="14"/>
      <c r="Y193" s="14"/>
      <c r="Z193" s="14"/>
      <c r="AA193" s="14"/>
    </row>
    <row r="194" spans="1:27" ht="12" customHeight="1">
      <c r="A194" s="14"/>
      <c r="B194" s="8"/>
      <c r="C194" s="32"/>
      <c r="D194" s="32"/>
      <c r="E194" s="32"/>
      <c r="F194" s="32"/>
      <c r="G194" s="32"/>
      <c r="H194" s="32"/>
      <c r="I194" s="32"/>
      <c r="J194" s="32"/>
      <c r="K194" s="32"/>
      <c r="L194" s="32"/>
      <c r="M194" s="117"/>
      <c r="N194" s="32"/>
      <c r="O194" s="32"/>
      <c r="P194" s="32"/>
      <c r="Q194" s="32"/>
      <c r="R194" s="32"/>
      <c r="S194" s="32"/>
      <c r="T194" s="32"/>
      <c r="U194" s="32"/>
      <c r="V194" s="32"/>
      <c r="W194" s="32"/>
      <c r="X194" s="32"/>
      <c r="Y194" s="32"/>
      <c r="Z194" s="32"/>
      <c r="AA194" s="32"/>
    </row>
    <row r="195" spans="1:27" ht="12" customHeight="1">
      <c r="A195" s="10" t="s">
        <v>48</v>
      </c>
      <c r="B195" s="8" t="s">
        <v>49</v>
      </c>
      <c r="C195" s="32"/>
      <c r="D195" s="32"/>
      <c r="E195" s="32"/>
      <c r="F195" s="32"/>
      <c r="G195" s="32"/>
      <c r="H195" s="32"/>
      <c r="I195" s="32"/>
      <c r="J195" s="32"/>
      <c r="K195" s="32"/>
      <c r="L195" s="32"/>
      <c r="M195" s="117"/>
      <c r="N195" s="32"/>
      <c r="O195" s="32"/>
      <c r="P195" s="32"/>
      <c r="Q195" s="32"/>
      <c r="R195" s="32"/>
      <c r="S195" s="32"/>
      <c r="T195" s="32"/>
      <c r="U195" s="32"/>
      <c r="V195" s="32"/>
      <c r="W195" s="32"/>
      <c r="X195" s="32"/>
      <c r="Y195" s="32"/>
      <c r="Z195" s="32"/>
      <c r="AA195" s="32"/>
    </row>
    <row r="196" spans="1:27" ht="12" customHeight="1">
      <c r="A196" s="32"/>
      <c r="B196" s="32"/>
      <c r="C196" s="32"/>
      <c r="D196" s="32"/>
      <c r="E196" s="2375">
        <v>45473</v>
      </c>
      <c r="F196" s="2376"/>
      <c r="G196" s="2376"/>
      <c r="H196" s="2377"/>
      <c r="I196" s="2502">
        <v>45107</v>
      </c>
      <c r="J196" s="2503"/>
      <c r="K196" s="2503"/>
      <c r="L196" s="2503"/>
      <c r="M196" s="117"/>
      <c r="N196" s="32"/>
      <c r="O196" s="32"/>
      <c r="P196" s="32"/>
      <c r="Q196" s="32"/>
      <c r="R196" s="32"/>
      <c r="S196" s="32"/>
      <c r="T196" s="32"/>
      <c r="U196" s="32"/>
      <c r="V196" s="32"/>
      <c r="W196" s="32"/>
      <c r="X196" s="32"/>
      <c r="Y196" s="32"/>
      <c r="Z196" s="32"/>
      <c r="AA196" s="32"/>
    </row>
    <row r="197" spans="1:27" ht="36">
      <c r="A197" s="32"/>
      <c r="B197" s="32"/>
      <c r="C197" s="32"/>
      <c r="D197" s="32"/>
      <c r="E197" s="43" t="s">
        <v>108</v>
      </c>
      <c r="F197" s="43" t="s">
        <v>308</v>
      </c>
      <c r="G197" s="43" t="s">
        <v>109</v>
      </c>
      <c r="H197" s="1974" t="s">
        <v>110</v>
      </c>
      <c r="I197" s="2241" t="s">
        <v>108</v>
      </c>
      <c r="J197" s="2241" t="s">
        <v>308</v>
      </c>
      <c r="K197" s="2241" t="s">
        <v>109</v>
      </c>
      <c r="L197" s="2241" t="s">
        <v>110</v>
      </c>
      <c r="M197" s="117"/>
      <c r="N197" s="32"/>
      <c r="O197" s="32"/>
      <c r="P197" s="32"/>
      <c r="Q197" s="32"/>
      <c r="R197" s="32"/>
      <c r="S197" s="32"/>
      <c r="T197" s="32"/>
      <c r="U197" s="32"/>
      <c r="V197" s="32"/>
      <c r="W197" s="32"/>
      <c r="X197" s="32"/>
      <c r="Y197" s="32"/>
      <c r="Z197" s="32"/>
      <c r="AA197" s="32"/>
    </row>
    <row r="198" spans="1:27" ht="12" customHeight="1">
      <c r="A198" s="32"/>
      <c r="C198" s="32"/>
      <c r="D198" s="32"/>
      <c r="E198" s="45" t="s">
        <v>111</v>
      </c>
      <c r="F198" s="45" t="s">
        <v>111</v>
      </c>
      <c r="G198" s="45" t="s">
        <v>111</v>
      </c>
      <c r="H198" s="2106" t="s">
        <v>111</v>
      </c>
      <c r="I198" s="2242" t="s">
        <v>111</v>
      </c>
      <c r="J198" s="2242" t="s">
        <v>111</v>
      </c>
      <c r="K198" s="2242" t="s">
        <v>111</v>
      </c>
      <c r="L198" s="2242" t="s">
        <v>111</v>
      </c>
      <c r="M198" s="117"/>
      <c r="N198" s="32"/>
      <c r="O198" s="32"/>
      <c r="P198" s="32"/>
      <c r="Q198" s="32"/>
      <c r="R198" s="32"/>
      <c r="S198" s="32"/>
      <c r="T198" s="32"/>
      <c r="U198" s="32"/>
      <c r="V198" s="32"/>
      <c r="W198" s="32"/>
      <c r="X198" s="32"/>
      <c r="Y198" s="32"/>
      <c r="Z198" s="32"/>
      <c r="AA198" s="32"/>
    </row>
    <row r="199" spans="1:27" ht="12" customHeight="1">
      <c r="A199" s="32"/>
      <c r="B199" s="32"/>
      <c r="C199" s="32"/>
      <c r="D199" s="32"/>
      <c r="E199" s="32"/>
      <c r="F199" s="32"/>
      <c r="G199" s="32"/>
      <c r="H199" s="452"/>
      <c r="I199" s="2254"/>
      <c r="J199" s="2255"/>
      <c r="K199" s="2255"/>
      <c r="L199" s="2255"/>
      <c r="M199" s="117"/>
      <c r="N199" s="32"/>
      <c r="O199" s="32"/>
      <c r="P199" s="32"/>
      <c r="Q199" s="32"/>
      <c r="R199" s="32"/>
      <c r="S199" s="32"/>
      <c r="T199" s="32"/>
      <c r="U199" s="32"/>
      <c r="V199" s="32"/>
      <c r="W199" s="32"/>
      <c r="X199" s="32"/>
      <c r="Y199" s="32"/>
      <c r="Z199" s="32"/>
      <c r="AA199" s="32"/>
    </row>
    <row r="200" spans="1:27" ht="12" customHeight="1">
      <c r="A200" s="32"/>
      <c r="B200" s="32" t="s">
        <v>282</v>
      </c>
      <c r="C200" s="32"/>
      <c r="D200" s="32"/>
      <c r="E200" s="887"/>
      <c r="F200" s="887"/>
      <c r="G200" s="1068">
        <f>SUM(E200:F200)</f>
        <v>0</v>
      </c>
      <c r="H200" s="1045"/>
      <c r="I200" s="2249"/>
      <c r="J200" s="2249"/>
      <c r="K200" s="2249">
        <f>SUM(I200:J200)</f>
        <v>0</v>
      </c>
      <c r="L200" s="2249"/>
      <c r="M200" s="117"/>
      <c r="N200" s="32"/>
      <c r="O200" s="32"/>
      <c r="P200" s="32"/>
      <c r="Q200" s="32"/>
      <c r="R200" s="32"/>
      <c r="S200" s="32"/>
      <c r="T200" s="32"/>
      <c r="U200" s="32"/>
      <c r="V200" s="32"/>
      <c r="W200" s="32"/>
      <c r="X200" s="32"/>
      <c r="Y200" s="32"/>
      <c r="Z200" s="32"/>
      <c r="AA200" s="32"/>
    </row>
    <row r="201" spans="1:27" ht="12" customHeight="1">
      <c r="A201" s="32"/>
      <c r="B201" s="32" t="s">
        <v>283</v>
      </c>
      <c r="C201" s="32"/>
      <c r="D201" s="32"/>
      <c r="E201" s="887"/>
      <c r="F201" s="887"/>
      <c r="G201" s="1068">
        <f>SUM(E201:F201)</f>
        <v>0</v>
      </c>
      <c r="H201" s="1045"/>
      <c r="I201" s="2249"/>
      <c r="J201" s="2249"/>
      <c r="K201" s="2249">
        <f>SUM(I201:J201)</f>
        <v>0</v>
      </c>
      <c r="L201" s="2249"/>
      <c r="M201" s="117"/>
      <c r="N201" s="32"/>
      <c r="O201" s="32"/>
      <c r="P201" s="32"/>
      <c r="Q201" s="32"/>
      <c r="R201" s="32"/>
      <c r="S201" s="32"/>
      <c r="T201" s="32"/>
      <c r="U201" s="32"/>
      <c r="V201" s="32"/>
      <c r="W201" s="32"/>
      <c r="X201" s="32"/>
      <c r="Y201" s="32"/>
      <c r="Z201" s="32"/>
      <c r="AA201" s="32"/>
    </row>
    <row r="202" spans="1:27" ht="12" customHeight="1">
      <c r="A202" s="14"/>
      <c r="B202" s="1913" t="s">
        <v>499</v>
      </c>
      <c r="C202" s="14"/>
      <c r="D202" s="14"/>
      <c r="E202" s="1233"/>
      <c r="F202" s="1233"/>
      <c r="G202" s="1234">
        <f>SUM(E202:F202)</f>
        <v>0</v>
      </c>
      <c r="H202" s="1045"/>
      <c r="I202" s="2249"/>
      <c r="J202" s="2249"/>
      <c r="K202" s="2249">
        <f>SUM(I202:J202)</f>
        <v>0</v>
      </c>
      <c r="L202" s="2249"/>
      <c r="M202" s="182"/>
      <c r="N202" s="14"/>
      <c r="O202" s="14"/>
      <c r="P202" s="14"/>
      <c r="Q202" s="14"/>
      <c r="R202" s="14"/>
      <c r="S202" s="14"/>
      <c r="T202" s="14"/>
      <c r="U202" s="14"/>
      <c r="V202" s="14"/>
      <c r="W202" s="14"/>
      <c r="X202" s="14"/>
      <c r="Y202" s="14"/>
      <c r="Z202" s="14"/>
      <c r="AA202" s="14"/>
    </row>
    <row r="203" spans="1:27" ht="12" customHeight="1" thickBot="1">
      <c r="A203" s="14"/>
      <c r="B203" s="14" t="s">
        <v>323</v>
      </c>
      <c r="C203" s="14"/>
      <c r="D203" s="14"/>
      <c r="E203" s="1014">
        <f>SUM(E200:E202)</f>
        <v>0</v>
      </c>
      <c r="F203" s="1014">
        <f t="shared" ref="F203:L203" si="21">SUM(F200:F202)</f>
        <v>0</v>
      </c>
      <c r="G203" s="1014">
        <f t="shared" si="21"/>
        <v>0</v>
      </c>
      <c r="H203" s="1239">
        <f t="shared" si="21"/>
        <v>0</v>
      </c>
      <c r="I203" s="2245">
        <f t="shared" si="21"/>
        <v>0</v>
      </c>
      <c r="J203" s="2245">
        <f t="shared" si="21"/>
        <v>0</v>
      </c>
      <c r="K203" s="2245">
        <f t="shared" si="21"/>
        <v>0</v>
      </c>
      <c r="L203" s="2245">
        <f t="shared" si="21"/>
        <v>0</v>
      </c>
      <c r="M203" s="182"/>
      <c r="N203" s="14"/>
      <c r="O203" s="14"/>
      <c r="P203" s="14"/>
      <c r="Q203" s="14"/>
      <c r="R203" s="14"/>
      <c r="S203" s="14"/>
      <c r="T203" s="14"/>
      <c r="U203" s="14"/>
      <c r="V203" s="14"/>
      <c r="W203" s="14"/>
      <c r="X203" s="14"/>
      <c r="Y203" s="14"/>
      <c r="Z203" s="14"/>
      <c r="AA203" s="14"/>
    </row>
    <row r="204" spans="1:27" ht="12" customHeight="1" thickTop="1">
      <c r="A204" s="32"/>
      <c r="B204" s="32"/>
      <c r="C204" s="32"/>
      <c r="D204" s="32"/>
      <c r="E204" s="870"/>
      <c r="F204" s="870"/>
      <c r="G204" s="870"/>
      <c r="H204" s="1092"/>
      <c r="I204" s="2247"/>
      <c r="J204" s="2247"/>
      <c r="K204" s="2247"/>
      <c r="L204" s="2247"/>
      <c r="M204" s="117"/>
      <c r="N204" s="32"/>
      <c r="O204" s="32"/>
      <c r="P204" s="32"/>
      <c r="Q204" s="32"/>
      <c r="R204" s="32"/>
      <c r="S204" s="32"/>
      <c r="T204" s="32"/>
      <c r="U204" s="32"/>
      <c r="V204" s="32"/>
      <c r="W204" s="32"/>
      <c r="X204" s="32"/>
      <c r="Y204" s="32"/>
      <c r="Z204" s="32"/>
      <c r="AA204" s="32"/>
    </row>
    <row r="205" spans="1:27" ht="12" customHeight="1">
      <c r="A205" s="32"/>
      <c r="B205" s="32" t="s">
        <v>612</v>
      </c>
      <c r="C205" s="612" t="s">
        <v>2002</v>
      </c>
      <c r="D205" s="32"/>
      <c r="E205" s="887"/>
      <c r="F205" s="887"/>
      <c r="G205" s="1068">
        <f>SUM(E205:F205)</f>
        <v>0</v>
      </c>
      <c r="H205" s="1045"/>
      <c r="I205" s="2249"/>
      <c r="J205" s="2249"/>
      <c r="K205" s="2249">
        <f>SUM(I205:J205)</f>
        <v>0</v>
      </c>
      <c r="L205" s="2249"/>
      <c r="M205" s="117"/>
      <c r="N205" s="32"/>
      <c r="O205" s="32"/>
      <c r="P205" s="32"/>
      <c r="Q205" s="32"/>
      <c r="R205" s="32"/>
      <c r="S205" s="32"/>
      <c r="T205" s="32"/>
      <c r="U205" s="32"/>
      <c r="V205" s="32"/>
      <c r="W205" s="32"/>
      <c r="X205" s="32"/>
      <c r="Y205" s="32"/>
      <c r="Z205" s="32"/>
      <c r="AA205" s="32"/>
    </row>
    <row r="206" spans="1:27" ht="12" customHeight="1">
      <c r="A206" s="32"/>
      <c r="B206" s="32" t="s">
        <v>613</v>
      </c>
      <c r="C206" s="612" t="s">
        <v>2002</v>
      </c>
      <c r="D206" s="32"/>
      <c r="E206" s="887"/>
      <c r="F206" s="887"/>
      <c r="G206" s="1068">
        <f>SUM(E206:F206)</f>
        <v>0</v>
      </c>
      <c r="H206" s="1045"/>
      <c r="I206" s="2249"/>
      <c r="J206" s="2249"/>
      <c r="K206" s="2249">
        <f>SUM(I206:J206)</f>
        <v>0</v>
      </c>
      <c r="L206" s="2249"/>
      <c r="M206" s="117"/>
      <c r="N206" s="32"/>
      <c r="O206" s="32"/>
      <c r="P206" s="32"/>
      <c r="Q206" s="32"/>
      <c r="R206" s="32"/>
      <c r="S206" s="32"/>
      <c r="T206" s="32"/>
      <c r="U206" s="32"/>
      <c r="V206" s="32"/>
      <c r="W206" s="32"/>
      <c r="X206" s="32"/>
      <c r="Y206" s="32"/>
      <c r="Z206" s="32"/>
      <c r="AA206" s="32"/>
    </row>
    <row r="207" spans="1:27" ht="12" customHeight="1" thickBot="1">
      <c r="A207" s="14"/>
      <c r="B207" s="14" t="s">
        <v>198</v>
      </c>
      <c r="C207" s="14"/>
      <c r="D207" s="14"/>
      <c r="E207" s="1014">
        <f t="shared" ref="E207:L207" si="22">SUM(E205:E206)</f>
        <v>0</v>
      </c>
      <c r="F207" s="1014">
        <f t="shared" si="22"/>
        <v>0</v>
      </c>
      <c r="G207" s="1014">
        <f t="shared" si="22"/>
        <v>0</v>
      </c>
      <c r="H207" s="1239">
        <f t="shared" si="22"/>
        <v>0</v>
      </c>
      <c r="I207" s="2256">
        <f t="shared" si="22"/>
        <v>0</v>
      </c>
      <c r="J207" s="2256">
        <f t="shared" si="22"/>
        <v>0</v>
      </c>
      <c r="K207" s="2256">
        <f t="shared" si="22"/>
        <v>0</v>
      </c>
      <c r="L207" s="2256">
        <f t="shared" si="22"/>
        <v>0</v>
      </c>
      <c r="M207" s="182"/>
      <c r="N207" s="14"/>
      <c r="O207" s="14"/>
      <c r="P207" s="14"/>
      <c r="Q207" s="14"/>
      <c r="R207" s="14"/>
      <c r="S207" s="14"/>
      <c r="T207" s="14"/>
      <c r="U207" s="14"/>
      <c r="V207" s="14"/>
      <c r="W207" s="14"/>
      <c r="X207" s="14"/>
      <c r="Y207" s="14"/>
      <c r="Z207" s="14"/>
      <c r="AA207" s="14"/>
    </row>
    <row r="208" spans="1:27" ht="12" customHeight="1" thickTop="1">
      <c r="A208" s="32"/>
      <c r="B208" s="32"/>
      <c r="C208" s="32"/>
      <c r="D208" s="32"/>
      <c r="E208" s="870"/>
      <c r="F208" s="870"/>
      <c r="G208" s="870"/>
      <c r="H208" s="1092"/>
      <c r="I208" s="2257"/>
      <c r="J208" s="2257"/>
      <c r="K208" s="2257"/>
      <c r="L208" s="2257"/>
      <c r="M208" s="117"/>
      <c r="N208" s="32"/>
      <c r="O208" s="32"/>
      <c r="P208" s="32"/>
      <c r="Q208" s="32"/>
      <c r="R208" s="32"/>
      <c r="S208" s="32"/>
      <c r="T208" s="32"/>
      <c r="U208" s="32"/>
      <c r="V208" s="32"/>
      <c r="W208" s="32"/>
      <c r="X208" s="32"/>
      <c r="Y208" s="32"/>
      <c r="Z208" s="32"/>
      <c r="AA208" s="32"/>
    </row>
    <row r="209" spans="1:27" ht="12" customHeight="1">
      <c r="A209" s="85"/>
      <c r="B209" s="85" t="s">
        <v>326</v>
      </c>
      <c r="C209" s="85"/>
      <c r="D209" s="85"/>
      <c r="E209" s="895">
        <f>E203-E207</f>
        <v>0</v>
      </c>
      <c r="F209" s="895">
        <f t="shared" ref="F209:L209" si="23">F203-F207</f>
        <v>0</v>
      </c>
      <c r="G209" s="895">
        <f t="shared" si="23"/>
        <v>0</v>
      </c>
      <c r="H209" s="1393">
        <f t="shared" si="23"/>
        <v>0</v>
      </c>
      <c r="I209" s="2257">
        <f t="shared" si="23"/>
        <v>0</v>
      </c>
      <c r="J209" s="2257">
        <f t="shared" si="23"/>
        <v>0</v>
      </c>
      <c r="K209" s="2257">
        <f t="shared" si="23"/>
        <v>0</v>
      </c>
      <c r="L209" s="2257">
        <f t="shared" si="23"/>
        <v>0</v>
      </c>
      <c r="M209" s="117"/>
      <c r="N209" s="85"/>
      <c r="O209" s="85"/>
      <c r="P209" s="85"/>
      <c r="Q209" s="85"/>
      <c r="R209" s="85"/>
      <c r="S209" s="85"/>
      <c r="T209" s="85"/>
      <c r="U209" s="85"/>
      <c r="V209" s="85"/>
      <c r="W209" s="85"/>
      <c r="X209" s="85"/>
      <c r="Y209" s="85"/>
      <c r="Z209" s="85"/>
      <c r="AA209" s="85"/>
    </row>
    <row r="210" spans="1:27" ht="12" customHeight="1">
      <c r="A210" s="32"/>
      <c r="B210" s="14"/>
      <c r="C210" s="32"/>
      <c r="D210" s="32"/>
      <c r="E210" s="32"/>
      <c r="F210" s="32"/>
      <c r="G210" s="32"/>
      <c r="H210" s="32"/>
      <c r="I210" s="32"/>
      <c r="J210" s="32"/>
      <c r="K210" s="32"/>
      <c r="L210" s="32"/>
      <c r="M210" s="117"/>
      <c r="N210" s="32"/>
      <c r="O210" s="32"/>
      <c r="P210" s="32"/>
      <c r="Q210" s="32"/>
      <c r="R210" s="32"/>
      <c r="S210" s="32"/>
      <c r="T210" s="32"/>
      <c r="U210" s="32"/>
      <c r="V210" s="32"/>
      <c r="W210" s="32"/>
      <c r="X210" s="32"/>
      <c r="Y210" s="32"/>
      <c r="Z210" s="32"/>
      <c r="AA210" s="32"/>
    </row>
    <row r="211" spans="1:27" ht="12" customHeight="1">
      <c r="A211" s="32"/>
      <c r="B211" s="14" t="s">
        <v>1004</v>
      </c>
      <c r="C211" s="32"/>
      <c r="D211" s="32"/>
      <c r="E211" s="32"/>
      <c r="F211" s="32"/>
      <c r="G211" s="32"/>
      <c r="H211" s="32"/>
      <c r="I211" s="32"/>
      <c r="J211" s="32"/>
      <c r="K211" s="32"/>
      <c r="L211" s="32"/>
      <c r="M211" s="117"/>
      <c r="N211" s="32"/>
      <c r="O211" s="32"/>
      <c r="P211" s="32"/>
      <c r="Q211" s="32"/>
      <c r="R211" s="32"/>
      <c r="S211" s="32"/>
      <c r="T211" s="32"/>
      <c r="U211" s="32"/>
      <c r="V211" s="32"/>
      <c r="W211" s="32"/>
      <c r="X211" s="32"/>
      <c r="Y211" s="32"/>
      <c r="Z211" s="32"/>
      <c r="AA211" s="32"/>
    </row>
    <row r="212" spans="1:27" ht="12" customHeight="1">
      <c r="A212" s="32"/>
      <c r="B212" s="32"/>
      <c r="C212" s="32"/>
      <c r="D212" s="32"/>
      <c r="E212" s="32"/>
      <c r="F212" s="32"/>
      <c r="G212" s="32"/>
      <c r="H212" s="32"/>
      <c r="I212" s="32"/>
      <c r="J212" s="32"/>
      <c r="K212" s="32"/>
      <c r="L212" s="32"/>
      <c r="M212" s="117"/>
      <c r="N212" s="32"/>
      <c r="O212" s="32"/>
      <c r="P212" s="32"/>
      <c r="Q212" s="32"/>
      <c r="R212" s="32"/>
      <c r="S212" s="32"/>
      <c r="T212" s="32"/>
      <c r="U212" s="32"/>
      <c r="V212" s="32"/>
      <c r="W212" s="32"/>
      <c r="X212" s="32"/>
      <c r="Y212" s="32"/>
      <c r="Z212" s="32"/>
      <c r="AA212" s="32"/>
    </row>
    <row r="213" spans="1:27" ht="12" customHeight="1">
      <c r="A213" s="32"/>
      <c r="B213" s="32" t="s">
        <v>1005</v>
      </c>
      <c r="C213" s="32"/>
      <c r="D213" s="32"/>
      <c r="E213" s="32"/>
      <c r="F213" s="32"/>
      <c r="G213" s="32"/>
      <c r="H213" s="32"/>
      <c r="I213" s="32"/>
      <c r="J213" s="32"/>
      <c r="K213" s="32"/>
      <c r="L213" s="32"/>
      <c r="M213" s="117"/>
      <c r="N213" s="32"/>
      <c r="O213" s="32"/>
      <c r="P213" s="32"/>
      <c r="Q213" s="32"/>
      <c r="R213" s="32"/>
      <c r="S213" s="32"/>
      <c r="T213" s="32"/>
      <c r="U213" s="32"/>
      <c r="V213" s="32"/>
      <c r="W213" s="32"/>
      <c r="X213" s="32"/>
      <c r="Y213" s="32"/>
      <c r="Z213" s="32"/>
      <c r="AA213" s="32"/>
    </row>
    <row r="214" spans="1:27">
      <c r="A214" s="32"/>
      <c r="B214" s="2540" t="s">
        <v>1006</v>
      </c>
      <c r="C214" s="2383"/>
      <c r="D214" s="2383"/>
      <c r="E214" s="2383"/>
      <c r="F214" s="2383"/>
      <c r="G214" s="2383"/>
      <c r="H214" s="2383"/>
      <c r="I214" s="2383"/>
      <c r="J214" s="2383"/>
      <c r="K214" s="2383"/>
      <c r="L214" s="2402"/>
      <c r="M214" s="117"/>
      <c r="N214" s="32"/>
      <c r="O214" s="32"/>
      <c r="P214" s="32"/>
      <c r="Q214" s="32"/>
      <c r="R214" s="32"/>
      <c r="S214" s="32"/>
      <c r="T214" s="32"/>
      <c r="U214" s="32"/>
      <c r="V214" s="32"/>
      <c r="W214" s="32"/>
      <c r="X214" s="32"/>
      <c r="Y214" s="32"/>
      <c r="Z214" s="32"/>
      <c r="AA214" s="32"/>
    </row>
    <row r="215" spans="1:27" ht="12" customHeight="1">
      <c r="A215" s="32"/>
      <c r="B215" s="2540" t="s">
        <v>1007</v>
      </c>
      <c r="C215" s="2383"/>
      <c r="D215" s="2383"/>
      <c r="E215" s="2383"/>
      <c r="F215" s="2383"/>
      <c r="G215" s="2383"/>
      <c r="H215" s="2383"/>
      <c r="I215" s="2383"/>
      <c r="J215" s="2383"/>
      <c r="K215" s="2383"/>
      <c r="L215" s="2402"/>
      <c r="M215" s="117"/>
      <c r="N215" s="32"/>
      <c r="O215" s="32"/>
      <c r="P215" s="32"/>
      <c r="Q215" s="32"/>
      <c r="R215" s="32"/>
      <c r="S215" s="32"/>
      <c r="T215" s="32"/>
      <c r="U215" s="32"/>
      <c r="V215" s="32"/>
      <c r="W215" s="32"/>
      <c r="X215" s="32"/>
      <c r="Y215" s="32"/>
      <c r="Z215" s="32"/>
      <c r="AA215" s="32"/>
    </row>
    <row r="216" spans="1:27" ht="12" customHeight="1">
      <c r="A216" s="32"/>
      <c r="B216" s="2540" t="s">
        <v>1008</v>
      </c>
      <c r="C216" s="2383"/>
      <c r="D216" s="2383"/>
      <c r="E216" s="2383"/>
      <c r="F216" s="2383"/>
      <c r="G216" s="2383"/>
      <c r="H216" s="2383"/>
      <c r="I216" s="2383"/>
      <c r="J216" s="2383"/>
      <c r="K216" s="2383"/>
      <c r="L216" s="2402"/>
      <c r="M216" s="117"/>
      <c r="N216" s="32"/>
      <c r="O216" s="32"/>
      <c r="P216" s="32"/>
      <c r="Q216" s="32"/>
      <c r="R216" s="32"/>
      <c r="S216" s="32"/>
      <c r="T216" s="32"/>
      <c r="U216" s="32"/>
      <c r="V216" s="32"/>
      <c r="W216" s="32"/>
      <c r="X216" s="32"/>
      <c r="Y216" s="32"/>
      <c r="Z216" s="32"/>
      <c r="AA216" s="32"/>
    </row>
    <row r="217" spans="1:27" ht="12" customHeight="1">
      <c r="A217" s="32"/>
      <c r="B217" s="2540" t="s">
        <v>1009</v>
      </c>
      <c r="C217" s="2383"/>
      <c r="D217" s="2383"/>
      <c r="E217" s="2383"/>
      <c r="F217" s="2383"/>
      <c r="G217" s="2383"/>
      <c r="H217" s="2383"/>
      <c r="I217" s="2383"/>
      <c r="J217" s="2383"/>
      <c r="K217" s="2383"/>
      <c r="L217" s="2402"/>
      <c r="M217" s="117"/>
      <c r="N217" s="32"/>
      <c r="O217" s="32"/>
      <c r="P217" s="32"/>
      <c r="Q217" s="32"/>
      <c r="R217" s="32"/>
      <c r="S217" s="32"/>
      <c r="T217" s="32"/>
      <c r="U217" s="32"/>
      <c r="V217" s="32"/>
      <c r="W217" s="32"/>
      <c r="X217" s="32"/>
      <c r="Y217" s="32"/>
      <c r="Z217" s="32"/>
      <c r="AA217" s="32"/>
    </row>
    <row r="218" spans="1:27" ht="12" customHeight="1">
      <c r="A218" s="32"/>
      <c r="B218" s="2540" t="s">
        <v>1010</v>
      </c>
      <c r="C218" s="2383"/>
      <c r="D218" s="2383"/>
      <c r="E218" s="2383"/>
      <c r="F218" s="2383"/>
      <c r="G218" s="2383"/>
      <c r="H218" s="2383"/>
      <c r="I218" s="2383"/>
      <c r="J218" s="2383"/>
      <c r="K218" s="2383"/>
      <c r="L218" s="2402"/>
      <c r="M218" s="117"/>
      <c r="N218" s="32"/>
      <c r="O218" s="32"/>
      <c r="P218" s="32"/>
      <c r="Q218" s="32"/>
      <c r="R218" s="32"/>
      <c r="S218" s="32"/>
      <c r="T218" s="32"/>
      <c r="U218" s="32"/>
      <c r="V218" s="32"/>
      <c r="W218" s="32"/>
      <c r="X218" s="32"/>
      <c r="Y218" s="32"/>
      <c r="Z218" s="32"/>
      <c r="AA218" s="32"/>
    </row>
    <row r="219" spans="1:27" ht="12" customHeight="1">
      <c r="A219" s="32"/>
      <c r="B219" s="650" t="s">
        <v>1011</v>
      </c>
      <c r="C219" s="32"/>
      <c r="D219" s="32"/>
      <c r="E219" s="32"/>
      <c r="F219" s="32"/>
      <c r="G219" s="32"/>
      <c r="H219" s="32"/>
      <c r="I219" s="32"/>
      <c r="J219" s="32"/>
      <c r="K219" s="32"/>
      <c r="L219" s="32"/>
      <c r="M219" s="117"/>
      <c r="N219" s="32"/>
      <c r="O219" s="32"/>
      <c r="P219" s="32"/>
      <c r="Q219" s="32"/>
      <c r="R219" s="32"/>
      <c r="S219" s="32"/>
      <c r="T219" s="32"/>
      <c r="U219" s="32"/>
      <c r="V219" s="32"/>
      <c r="W219" s="32"/>
      <c r="X219" s="32"/>
      <c r="Y219" s="32"/>
      <c r="Z219" s="32"/>
      <c r="AA219" s="32"/>
    </row>
    <row r="220" spans="1:27" ht="12" customHeight="1">
      <c r="A220" s="32"/>
      <c r="B220" s="565"/>
      <c r="C220" s="565"/>
      <c r="D220" s="565"/>
      <c r="E220" s="565"/>
      <c r="F220" s="565"/>
      <c r="G220" s="565"/>
      <c r="H220" s="565"/>
      <c r="I220" s="565"/>
      <c r="J220" s="565"/>
      <c r="K220" s="565"/>
      <c r="L220" s="565"/>
      <c r="M220" s="117"/>
      <c r="N220" s="32"/>
      <c r="O220" s="32"/>
      <c r="P220" s="32"/>
      <c r="Q220" s="32"/>
      <c r="R220" s="32"/>
      <c r="S220" s="32"/>
      <c r="T220" s="32"/>
      <c r="U220" s="32"/>
      <c r="V220" s="32"/>
      <c r="W220" s="32"/>
      <c r="X220" s="32"/>
      <c r="Y220" s="32"/>
      <c r="Z220" s="32"/>
      <c r="AA220" s="32"/>
    </row>
    <row r="221" spans="1:27" ht="12" customHeight="1">
      <c r="A221" s="32"/>
      <c r="B221" s="2541" t="s">
        <v>1012</v>
      </c>
      <c r="C221" s="2342"/>
      <c r="D221" s="2342"/>
      <c r="E221" s="2342"/>
      <c r="F221" s="2342"/>
      <c r="G221" s="2342"/>
      <c r="H221" s="2342"/>
      <c r="I221" s="2342"/>
      <c r="J221" s="2342"/>
      <c r="K221" s="2342"/>
      <c r="L221" s="2342"/>
      <c r="M221" s="117"/>
      <c r="N221" s="32"/>
      <c r="O221" s="32"/>
      <c r="P221" s="32"/>
      <c r="Q221" s="32"/>
      <c r="R221" s="32"/>
      <c r="S221" s="32"/>
      <c r="T221" s="32"/>
      <c r="U221" s="32"/>
      <c r="V221" s="32"/>
      <c r="W221" s="32"/>
      <c r="X221" s="32"/>
      <c r="Y221" s="32"/>
      <c r="Z221" s="32"/>
      <c r="AA221" s="32"/>
    </row>
    <row r="222" spans="1:27" ht="12" customHeight="1">
      <c r="A222" s="32"/>
      <c r="B222" s="32"/>
      <c r="C222" s="32"/>
      <c r="D222" s="32"/>
      <c r="E222" s="32"/>
      <c r="F222" s="32"/>
      <c r="G222" s="32"/>
      <c r="H222" s="32"/>
      <c r="I222" s="32"/>
      <c r="J222" s="32"/>
      <c r="K222" s="32"/>
      <c r="L222" s="32"/>
      <c r="M222" s="117"/>
      <c r="N222" s="32"/>
      <c r="O222" s="32"/>
      <c r="P222" s="32"/>
      <c r="Q222" s="32"/>
      <c r="R222" s="32"/>
      <c r="S222" s="32"/>
      <c r="T222" s="32"/>
      <c r="U222" s="32"/>
      <c r="V222" s="32"/>
      <c r="W222" s="32"/>
      <c r="X222" s="32"/>
      <c r="Y222" s="32"/>
      <c r="Z222" s="32"/>
      <c r="AA222" s="32"/>
    </row>
    <row r="223" spans="1:27" ht="12" customHeight="1">
      <c r="A223" s="32"/>
      <c r="B223" s="566"/>
      <c r="C223" s="32"/>
      <c r="D223" s="32"/>
      <c r="E223" s="32"/>
      <c r="F223" s="32"/>
      <c r="G223" s="32"/>
      <c r="H223" s="32"/>
      <c r="I223" s="32"/>
      <c r="J223" s="439" t="s">
        <v>1013</v>
      </c>
      <c r="K223" s="439" t="s">
        <v>1014</v>
      </c>
      <c r="L223" s="567" t="s">
        <v>198</v>
      </c>
      <c r="M223" s="117"/>
      <c r="N223" s="32"/>
      <c r="O223" s="32"/>
      <c r="P223" s="32"/>
      <c r="Q223" s="32"/>
      <c r="R223" s="32"/>
      <c r="S223" s="32"/>
      <c r="T223" s="32"/>
      <c r="U223" s="32"/>
      <c r="V223" s="32"/>
      <c r="W223" s="32"/>
      <c r="X223" s="32"/>
      <c r="Y223" s="32"/>
      <c r="Z223" s="32"/>
      <c r="AA223" s="32"/>
    </row>
    <row r="224" spans="1:27" ht="12" customHeight="1">
      <c r="A224" s="32"/>
      <c r="B224" s="32"/>
      <c r="C224" s="32"/>
      <c r="D224" s="32"/>
      <c r="E224" s="32"/>
      <c r="F224" s="32"/>
      <c r="G224" s="32"/>
      <c r="H224" s="32"/>
      <c r="I224" s="32"/>
      <c r="J224" s="106" t="s">
        <v>111</v>
      </c>
      <c r="K224" s="106" t="s">
        <v>111</v>
      </c>
      <c r="L224" s="106" t="s">
        <v>111</v>
      </c>
      <c r="M224" s="117"/>
      <c r="N224" s="32"/>
      <c r="O224" s="32"/>
      <c r="P224" s="32"/>
      <c r="Q224" s="32"/>
      <c r="R224" s="32"/>
      <c r="S224" s="32"/>
      <c r="T224" s="32"/>
      <c r="U224" s="32"/>
      <c r="V224" s="32"/>
      <c r="W224" s="32"/>
      <c r="X224" s="32"/>
      <c r="Y224" s="32"/>
      <c r="Z224" s="32"/>
      <c r="AA224" s="32"/>
    </row>
    <row r="225" spans="1:27" ht="12" hidden="1" customHeight="1">
      <c r="A225" s="14"/>
      <c r="B225" s="1195" t="s">
        <v>2929</v>
      </c>
      <c r="C225" s="1195"/>
      <c r="D225" s="1195"/>
      <c r="E225" s="1195"/>
      <c r="F225" s="1195"/>
      <c r="G225" s="1195"/>
      <c r="H225" s="1195"/>
      <c r="I225" s="1195"/>
      <c r="J225" s="875"/>
      <c r="K225" s="875"/>
      <c r="L225" s="870">
        <f t="shared" ref="L225:L236" si="24">SUM(J225:K225)</f>
        <v>0</v>
      </c>
      <c r="M225" s="117"/>
      <c r="N225" s="14"/>
      <c r="O225" s="14"/>
      <c r="P225" s="14"/>
      <c r="Q225" s="14"/>
      <c r="R225" s="14"/>
      <c r="S225" s="14"/>
      <c r="T225" s="14"/>
      <c r="U225" s="14"/>
      <c r="V225" s="14"/>
      <c r="W225" s="14"/>
      <c r="X225" s="14"/>
      <c r="Y225" s="14"/>
      <c r="Z225" s="14"/>
      <c r="AA225" s="14"/>
    </row>
    <row r="226" spans="1:27" ht="12" hidden="1" customHeight="1">
      <c r="A226" s="14"/>
      <c r="B226" s="1064" t="s">
        <v>1015</v>
      </c>
      <c r="C226" s="1064"/>
      <c r="D226" s="1064"/>
      <c r="E226" s="1064"/>
      <c r="F226" s="1064"/>
      <c r="G226" s="1064"/>
      <c r="H226" s="1064"/>
      <c r="I226" s="1064"/>
      <c r="J226" s="875"/>
      <c r="K226" s="875"/>
      <c r="L226" s="870">
        <f t="shared" si="24"/>
        <v>0</v>
      </c>
      <c r="M226" s="117"/>
      <c r="N226" s="14"/>
      <c r="O226" s="14"/>
      <c r="P226" s="14"/>
      <c r="Q226" s="14"/>
      <c r="R226" s="14"/>
      <c r="S226" s="14"/>
      <c r="T226" s="14"/>
      <c r="U226" s="14"/>
      <c r="V226" s="14"/>
      <c r="W226" s="14"/>
      <c r="X226" s="14"/>
      <c r="Y226" s="14"/>
      <c r="Z226" s="14"/>
      <c r="AA226" s="14"/>
    </row>
    <row r="227" spans="1:27" ht="12" hidden="1" customHeight="1">
      <c r="A227" s="14"/>
      <c r="B227" s="1064" t="s">
        <v>1016</v>
      </c>
      <c r="C227" s="1064"/>
      <c r="D227" s="1064"/>
      <c r="E227" s="1064"/>
      <c r="F227" s="1064"/>
      <c r="G227" s="1064"/>
      <c r="H227" s="1064"/>
      <c r="I227" s="1064"/>
      <c r="J227" s="875"/>
      <c r="K227" s="875"/>
      <c r="L227" s="870">
        <f t="shared" si="24"/>
        <v>0</v>
      </c>
      <c r="M227" s="117"/>
      <c r="N227" s="14"/>
      <c r="O227" s="14"/>
      <c r="P227" s="14"/>
      <c r="Q227" s="14"/>
      <c r="R227" s="14"/>
      <c r="S227" s="14"/>
      <c r="T227" s="14"/>
      <c r="U227" s="14"/>
      <c r="V227" s="14"/>
      <c r="W227" s="14"/>
      <c r="X227" s="14"/>
      <c r="Y227" s="14"/>
      <c r="Z227" s="14"/>
      <c r="AA227" s="14"/>
    </row>
    <row r="228" spans="1:27" ht="12" hidden="1" customHeight="1">
      <c r="A228" s="14"/>
      <c r="B228" s="1064" t="s">
        <v>1017</v>
      </c>
      <c r="C228" s="1064"/>
      <c r="D228" s="1064"/>
      <c r="E228" s="1064"/>
      <c r="F228" s="1064"/>
      <c r="G228" s="1064"/>
      <c r="H228" s="1064"/>
      <c r="I228" s="1064"/>
      <c r="J228" s="875"/>
      <c r="K228" s="875"/>
      <c r="L228" s="870">
        <f t="shared" si="24"/>
        <v>0</v>
      </c>
      <c r="M228" s="117"/>
      <c r="N228" s="14"/>
      <c r="O228" s="14"/>
      <c r="P228" s="14"/>
      <c r="Q228" s="14"/>
      <c r="R228" s="14"/>
      <c r="S228" s="14"/>
      <c r="T228" s="14"/>
      <c r="U228" s="14"/>
      <c r="V228" s="14"/>
      <c r="W228" s="14"/>
      <c r="X228" s="14"/>
      <c r="Y228" s="14"/>
      <c r="Z228" s="14"/>
      <c r="AA228" s="14"/>
    </row>
    <row r="229" spans="1:27" ht="12" hidden="1" customHeight="1">
      <c r="A229" s="14"/>
      <c r="B229" s="1064" t="s">
        <v>1018</v>
      </c>
      <c r="C229" s="1064"/>
      <c r="D229" s="1064"/>
      <c r="E229" s="1064"/>
      <c r="F229" s="1064"/>
      <c r="G229" s="1064"/>
      <c r="H229" s="1064"/>
      <c r="I229" s="1064"/>
      <c r="J229" s="875"/>
      <c r="K229" s="875"/>
      <c r="L229" s="870">
        <f t="shared" si="24"/>
        <v>0</v>
      </c>
      <c r="M229" s="117"/>
      <c r="N229" s="14"/>
      <c r="O229" s="14"/>
      <c r="P229" s="14"/>
      <c r="Q229" s="14"/>
      <c r="R229" s="14"/>
      <c r="S229" s="14"/>
      <c r="T229" s="14"/>
      <c r="U229" s="14"/>
      <c r="V229" s="14"/>
      <c r="W229" s="14"/>
      <c r="X229" s="14"/>
      <c r="Y229" s="14"/>
      <c r="Z229" s="14"/>
      <c r="AA229" s="14"/>
    </row>
    <row r="230" spans="1:27" ht="12" hidden="1" customHeight="1">
      <c r="A230" s="14"/>
      <c r="B230" s="1064" t="s">
        <v>1019</v>
      </c>
      <c r="C230" s="1064"/>
      <c r="D230" s="1064"/>
      <c r="E230" s="1064"/>
      <c r="F230" s="1064"/>
      <c r="G230" s="1064"/>
      <c r="H230" s="1064"/>
      <c r="I230" s="1064"/>
      <c r="J230" s="875"/>
      <c r="K230" s="875"/>
      <c r="L230" s="870">
        <f t="shared" si="24"/>
        <v>0</v>
      </c>
      <c r="M230" s="117"/>
      <c r="N230" s="14"/>
      <c r="O230" s="14"/>
      <c r="P230" s="14"/>
      <c r="Q230" s="14"/>
      <c r="R230" s="14"/>
      <c r="S230" s="14"/>
      <c r="T230" s="14"/>
      <c r="U230" s="14"/>
      <c r="V230" s="14"/>
      <c r="W230" s="14"/>
      <c r="X230" s="14"/>
      <c r="Y230" s="14"/>
      <c r="Z230" s="14"/>
      <c r="AA230" s="14"/>
    </row>
    <row r="231" spans="1:27" ht="12" hidden="1" customHeight="1">
      <c r="A231" s="14"/>
      <c r="B231" s="1064" t="s">
        <v>1020</v>
      </c>
      <c r="C231" s="1064"/>
      <c r="D231" s="1064"/>
      <c r="E231" s="1064"/>
      <c r="F231" s="1064"/>
      <c r="G231" s="1064"/>
      <c r="H231" s="1064"/>
      <c r="I231" s="1064"/>
      <c r="J231" s="875"/>
      <c r="K231" s="875"/>
      <c r="L231" s="870">
        <f t="shared" si="24"/>
        <v>0</v>
      </c>
      <c r="M231" s="117"/>
      <c r="N231" s="14"/>
      <c r="O231" s="14"/>
      <c r="P231" s="14"/>
      <c r="Q231" s="14"/>
      <c r="R231" s="14"/>
      <c r="S231" s="14"/>
      <c r="T231" s="14"/>
      <c r="U231" s="14"/>
      <c r="V231" s="14"/>
      <c r="W231" s="14"/>
      <c r="X231" s="14"/>
      <c r="Y231" s="14"/>
      <c r="Z231" s="14"/>
      <c r="AA231" s="14"/>
    </row>
    <row r="232" spans="1:27" ht="12" hidden="1" customHeight="1">
      <c r="A232" s="14"/>
      <c r="B232" s="1064" t="s">
        <v>1021</v>
      </c>
      <c r="C232" s="1064"/>
      <c r="D232" s="1064"/>
      <c r="E232" s="1064"/>
      <c r="F232" s="1064"/>
      <c r="G232" s="1064"/>
      <c r="H232" s="1064"/>
      <c r="I232" s="1064"/>
      <c r="J232" s="875"/>
      <c r="K232" s="875"/>
      <c r="L232" s="870">
        <f t="shared" si="24"/>
        <v>0</v>
      </c>
      <c r="M232" s="117"/>
      <c r="N232" s="14"/>
      <c r="O232" s="14"/>
      <c r="P232" s="14"/>
      <c r="Q232" s="14"/>
      <c r="R232" s="14"/>
      <c r="S232" s="14"/>
      <c r="T232" s="14"/>
      <c r="U232" s="14"/>
      <c r="V232" s="14"/>
      <c r="W232" s="14"/>
      <c r="X232" s="14"/>
      <c r="Y232" s="14"/>
      <c r="Z232" s="14"/>
      <c r="AA232" s="14"/>
    </row>
    <row r="233" spans="1:27" ht="12" hidden="1" customHeight="1">
      <c r="A233" s="14"/>
      <c r="B233" s="1064" t="s">
        <v>1022</v>
      </c>
      <c r="C233" s="1064"/>
      <c r="D233" s="1064"/>
      <c r="E233" s="1064"/>
      <c r="F233" s="1064"/>
      <c r="G233" s="1064"/>
      <c r="H233" s="1064"/>
      <c r="I233" s="1064"/>
      <c r="J233" s="875"/>
      <c r="K233" s="875"/>
      <c r="L233" s="870">
        <f t="shared" si="24"/>
        <v>0</v>
      </c>
      <c r="M233" s="117"/>
      <c r="N233" s="14"/>
      <c r="O233" s="14"/>
      <c r="P233" s="14"/>
      <c r="Q233" s="14"/>
      <c r="R233" s="14"/>
      <c r="S233" s="14"/>
      <c r="T233" s="14"/>
      <c r="U233" s="14"/>
      <c r="V233" s="14"/>
      <c r="W233" s="14"/>
      <c r="X233" s="14"/>
      <c r="Y233" s="14"/>
      <c r="Z233" s="14"/>
      <c r="AA233" s="14"/>
    </row>
    <row r="234" spans="1:27" ht="12" hidden="1" customHeight="1">
      <c r="A234" s="14"/>
      <c r="B234" s="1064" t="s">
        <v>1023</v>
      </c>
      <c r="C234" s="1064"/>
      <c r="D234" s="1064"/>
      <c r="E234" s="1064"/>
      <c r="F234" s="1064"/>
      <c r="G234" s="1064"/>
      <c r="H234" s="1064"/>
      <c r="I234" s="1064"/>
      <c r="J234" s="875"/>
      <c r="K234" s="875"/>
      <c r="L234" s="870">
        <f t="shared" si="24"/>
        <v>0</v>
      </c>
      <c r="M234" s="117"/>
      <c r="N234" s="14"/>
      <c r="O234" s="14"/>
      <c r="P234" s="14"/>
      <c r="Q234" s="14"/>
      <c r="R234" s="14"/>
      <c r="S234" s="14"/>
      <c r="T234" s="14"/>
      <c r="U234" s="14"/>
      <c r="V234" s="14"/>
      <c r="W234" s="14"/>
      <c r="X234" s="14"/>
      <c r="Y234" s="14"/>
      <c r="Z234" s="14"/>
      <c r="AA234" s="14"/>
    </row>
    <row r="235" spans="1:27" ht="12" hidden="1" customHeight="1">
      <c r="A235" s="14"/>
      <c r="B235" s="1064" t="s">
        <v>1024</v>
      </c>
      <c r="C235" s="1064"/>
      <c r="D235" s="1064"/>
      <c r="E235" s="1064"/>
      <c r="F235" s="1064"/>
      <c r="G235" s="1064"/>
      <c r="H235" s="1064"/>
      <c r="I235" s="1064"/>
      <c r="J235" s="875"/>
      <c r="K235" s="875"/>
      <c r="L235" s="870">
        <f t="shared" si="24"/>
        <v>0</v>
      </c>
      <c r="M235" s="117"/>
      <c r="N235" s="14"/>
      <c r="O235" s="14"/>
      <c r="P235" s="14"/>
      <c r="Q235" s="14"/>
      <c r="R235" s="14"/>
      <c r="S235" s="14"/>
      <c r="T235" s="14"/>
      <c r="U235" s="14"/>
      <c r="V235" s="14"/>
      <c r="W235" s="14"/>
      <c r="X235" s="14"/>
      <c r="Y235" s="14"/>
      <c r="Z235" s="14"/>
      <c r="AA235" s="14"/>
    </row>
    <row r="236" spans="1:27" ht="12" hidden="1" customHeight="1">
      <c r="A236" s="14"/>
      <c r="B236" s="1064" t="s">
        <v>1025</v>
      </c>
      <c r="C236" s="1064"/>
      <c r="D236" s="1064"/>
      <c r="E236" s="1064"/>
      <c r="F236" s="1064"/>
      <c r="G236" s="1064"/>
      <c r="H236" s="1064"/>
      <c r="I236" s="1064"/>
      <c r="J236" s="875"/>
      <c r="K236" s="875"/>
      <c r="L236" s="870">
        <f t="shared" si="24"/>
        <v>0</v>
      </c>
      <c r="M236" s="117"/>
      <c r="N236" s="14"/>
      <c r="O236" s="14"/>
      <c r="P236" s="14"/>
      <c r="Q236" s="14"/>
      <c r="R236" s="14"/>
      <c r="S236" s="14"/>
      <c r="T236" s="14"/>
      <c r="U236" s="14"/>
      <c r="V236" s="14"/>
      <c r="W236" s="14"/>
      <c r="X236" s="14"/>
      <c r="Y236" s="14"/>
      <c r="Z236" s="14"/>
      <c r="AA236" s="14"/>
    </row>
    <row r="237" spans="1:27" ht="12" hidden="1" customHeight="1">
      <c r="A237" s="14"/>
      <c r="B237" s="245" t="s">
        <v>1787</v>
      </c>
      <c r="C237" s="1195"/>
      <c r="D237" s="1195"/>
      <c r="E237" s="1195"/>
      <c r="F237" s="1195"/>
      <c r="G237" s="1195"/>
      <c r="H237" s="1195"/>
      <c r="I237" s="1195"/>
      <c r="J237" s="871">
        <f>SUM(J225:J236)</f>
        <v>0</v>
      </c>
      <c r="K237" s="871">
        <f>SUM(K225:K236)</f>
        <v>0</v>
      </c>
      <c r="L237" s="871">
        <f>SUM(L225:L236)</f>
        <v>0</v>
      </c>
      <c r="M237" s="117"/>
      <c r="N237" s="14"/>
      <c r="O237" s="14"/>
      <c r="P237" s="14"/>
      <c r="Q237" s="14"/>
      <c r="R237" s="14"/>
      <c r="S237" s="14"/>
      <c r="T237" s="14"/>
      <c r="U237" s="14"/>
      <c r="V237" s="14"/>
      <c r="W237" s="14"/>
      <c r="X237" s="14"/>
      <c r="Y237" s="14"/>
      <c r="Z237" s="14"/>
      <c r="AA237" s="14"/>
    </row>
    <row r="238" spans="1:27" ht="12" hidden="1" customHeight="1">
      <c r="A238" s="14"/>
      <c r="B238" s="253" t="s">
        <v>308</v>
      </c>
      <c r="C238" s="1195"/>
      <c r="D238" s="1195"/>
      <c r="E238" s="1195"/>
      <c r="F238" s="1195"/>
      <c r="G238" s="1195"/>
      <c r="H238" s="1195"/>
      <c r="I238" s="1195"/>
      <c r="J238" s="875"/>
      <c r="K238" s="875"/>
      <c r="L238" s="870">
        <f>SUM(J238:K238)</f>
        <v>0</v>
      </c>
      <c r="M238" s="117"/>
      <c r="N238" s="14"/>
      <c r="O238" s="14"/>
      <c r="P238" s="14"/>
      <c r="Q238" s="14"/>
      <c r="R238" s="14"/>
      <c r="S238" s="14"/>
      <c r="T238" s="14"/>
      <c r="U238" s="14"/>
      <c r="V238" s="14"/>
      <c r="W238" s="14"/>
      <c r="X238" s="14"/>
      <c r="Y238" s="14"/>
      <c r="Z238" s="14"/>
      <c r="AA238" s="14"/>
    </row>
    <row r="239" spans="1:27" ht="12" hidden="1" customHeight="1">
      <c r="A239" s="14"/>
      <c r="B239" s="253" t="s">
        <v>109</v>
      </c>
      <c r="C239" s="1195"/>
      <c r="D239" s="1195"/>
      <c r="E239" s="1195"/>
      <c r="F239" s="1195"/>
      <c r="G239" s="1195"/>
      <c r="H239" s="1195"/>
      <c r="I239" s="1195"/>
      <c r="J239" s="885">
        <f>SUM(J237:J238)</f>
        <v>0</v>
      </c>
      <c r="K239" s="885">
        <f>SUM(K237:K238)</f>
        <v>0</v>
      </c>
      <c r="L239" s="885">
        <f>SUM(L237:L238)</f>
        <v>0</v>
      </c>
      <c r="M239" s="117"/>
      <c r="N239" s="14"/>
      <c r="O239" s="14"/>
      <c r="P239" s="14"/>
      <c r="Q239" s="14"/>
      <c r="R239" s="14"/>
      <c r="S239" s="14"/>
      <c r="T239" s="14"/>
      <c r="U239" s="14"/>
      <c r="V239" s="14"/>
      <c r="W239" s="14"/>
      <c r="X239" s="14"/>
      <c r="Y239" s="14"/>
      <c r="Z239" s="14"/>
      <c r="AA239" s="14"/>
    </row>
    <row r="240" spans="1:27" ht="15" hidden="1" customHeight="1">
      <c r="A240" s="14"/>
      <c r="B240" s="254" t="s">
        <v>486</v>
      </c>
      <c r="C240" s="1195"/>
      <c r="D240" s="1195"/>
      <c r="E240" s="1195"/>
      <c r="F240" s="1195"/>
      <c r="G240" s="1195"/>
      <c r="H240" s="1195"/>
      <c r="I240" s="1195"/>
      <c r="J240" s="875"/>
      <c r="K240" s="875"/>
      <c r="L240" s="870">
        <f>SUM(J240:K240)</f>
        <v>0</v>
      </c>
      <c r="M240" s="117"/>
      <c r="N240" s="14"/>
      <c r="O240" s="14"/>
      <c r="P240" s="14"/>
      <c r="Q240" s="14"/>
      <c r="R240" s="14"/>
      <c r="S240" s="14"/>
      <c r="T240" s="14"/>
      <c r="U240" s="14"/>
      <c r="V240" s="14"/>
      <c r="W240" s="14"/>
      <c r="X240" s="14"/>
      <c r="Y240" s="14"/>
      <c r="Z240" s="14"/>
      <c r="AA240" s="14"/>
    </row>
    <row r="241" spans="1:27" ht="12" hidden="1" customHeight="1">
      <c r="A241" s="14"/>
      <c r="B241" s="245"/>
      <c r="C241" s="1195"/>
      <c r="D241" s="1195"/>
      <c r="E241" s="1195"/>
      <c r="F241" s="1195"/>
      <c r="G241" s="1195"/>
      <c r="H241" s="1195"/>
      <c r="I241" s="1195"/>
      <c r="J241" s="870"/>
      <c r="K241" s="870"/>
      <c r="L241" s="870"/>
      <c r="M241" s="117"/>
      <c r="N241" s="14"/>
      <c r="O241" s="14"/>
      <c r="P241" s="14"/>
      <c r="Q241" s="14"/>
      <c r="R241" s="14"/>
      <c r="S241" s="14"/>
      <c r="T241" s="14"/>
      <c r="U241" s="14"/>
      <c r="V241" s="14"/>
      <c r="W241" s="14"/>
      <c r="X241" s="14"/>
      <c r="Y241" s="14"/>
      <c r="Z241" s="14"/>
      <c r="AA241" s="14"/>
    </row>
    <row r="242" spans="1:27" ht="12" customHeight="1">
      <c r="A242" s="14"/>
      <c r="B242" s="245" t="s">
        <v>1787</v>
      </c>
      <c r="C242" s="1195"/>
      <c r="D242" s="1195"/>
      <c r="E242" s="1195"/>
      <c r="F242" s="1195"/>
      <c r="G242" s="1195"/>
      <c r="H242" s="1195"/>
      <c r="I242" s="1195"/>
      <c r="J242" s="875"/>
      <c r="K242" s="875"/>
      <c r="L242" s="870">
        <f t="shared" ref="L242:L253" si="25">SUM(J242:K242)</f>
        <v>0</v>
      </c>
      <c r="M242" s="117"/>
      <c r="N242" s="14"/>
      <c r="O242" s="14"/>
      <c r="P242" s="14"/>
      <c r="Q242" s="14"/>
      <c r="R242" s="14"/>
      <c r="S242" s="14"/>
      <c r="T242" s="14"/>
      <c r="U242" s="14"/>
      <c r="V242" s="14"/>
      <c r="W242" s="14"/>
      <c r="X242" s="14"/>
      <c r="Y242" s="14"/>
      <c r="Z242" s="14"/>
      <c r="AA242" s="14"/>
    </row>
    <row r="243" spans="1:27" ht="12" customHeight="1">
      <c r="A243" s="32"/>
      <c r="B243" s="1064" t="s">
        <v>1015</v>
      </c>
      <c r="C243" s="1064"/>
      <c r="D243" s="1064"/>
      <c r="E243" s="1064"/>
      <c r="F243" s="1064"/>
      <c r="G243" s="1064"/>
      <c r="H243" s="1064"/>
      <c r="I243" s="1064"/>
      <c r="J243" s="875"/>
      <c r="K243" s="875"/>
      <c r="L243" s="870">
        <f t="shared" si="25"/>
        <v>0</v>
      </c>
      <c r="M243" s="117"/>
      <c r="N243" s="32"/>
      <c r="O243" s="32"/>
      <c r="P243" s="32"/>
      <c r="Q243" s="32"/>
      <c r="R243" s="32"/>
      <c r="S243" s="32"/>
      <c r="T243" s="32"/>
      <c r="U243" s="32"/>
      <c r="V243" s="32"/>
      <c r="W243" s="32"/>
      <c r="X243" s="32"/>
      <c r="Y243" s="32"/>
      <c r="Z243" s="32"/>
      <c r="AA243" s="32"/>
    </row>
    <row r="244" spans="1:27" ht="12" customHeight="1">
      <c r="A244" s="32"/>
      <c r="B244" s="1064" t="s">
        <v>1016</v>
      </c>
      <c r="C244" s="1064"/>
      <c r="D244" s="1064"/>
      <c r="E244" s="1064"/>
      <c r="F244" s="1064"/>
      <c r="G244" s="1064"/>
      <c r="H244" s="1064"/>
      <c r="I244" s="1064"/>
      <c r="J244" s="875"/>
      <c r="K244" s="875"/>
      <c r="L244" s="870">
        <f t="shared" si="25"/>
        <v>0</v>
      </c>
      <c r="M244" s="117"/>
      <c r="N244" s="32"/>
      <c r="O244" s="32"/>
      <c r="P244" s="32"/>
      <c r="Q244" s="32"/>
      <c r="R244" s="32"/>
      <c r="S244" s="32"/>
      <c r="T244" s="32"/>
      <c r="U244" s="32"/>
      <c r="V244" s="32"/>
      <c r="W244" s="32"/>
      <c r="X244" s="32"/>
      <c r="Y244" s="32"/>
      <c r="Z244" s="32"/>
      <c r="AA244" s="32"/>
    </row>
    <row r="245" spans="1:27" ht="12" customHeight="1">
      <c r="A245" s="32"/>
      <c r="B245" s="1064" t="s">
        <v>1017</v>
      </c>
      <c r="C245" s="1064"/>
      <c r="D245" s="1064"/>
      <c r="E245" s="1064"/>
      <c r="F245" s="1064"/>
      <c r="G245" s="1064"/>
      <c r="H245" s="1064"/>
      <c r="I245" s="1064"/>
      <c r="J245" s="875"/>
      <c r="K245" s="875"/>
      <c r="L245" s="870">
        <f t="shared" si="25"/>
        <v>0</v>
      </c>
      <c r="M245" s="117"/>
      <c r="N245" s="32"/>
      <c r="O245" s="32"/>
      <c r="P245" s="32"/>
      <c r="Q245" s="32"/>
      <c r="R245" s="32"/>
      <c r="S245" s="32"/>
      <c r="T245" s="32"/>
      <c r="U245" s="32"/>
      <c r="V245" s="32"/>
      <c r="W245" s="32"/>
      <c r="X245" s="32"/>
      <c r="Y245" s="32"/>
      <c r="Z245" s="32"/>
      <c r="AA245" s="32"/>
    </row>
    <row r="246" spans="1:27" ht="12" customHeight="1">
      <c r="A246" s="32"/>
      <c r="B246" s="1064" t="s">
        <v>1018</v>
      </c>
      <c r="C246" s="1064"/>
      <c r="D246" s="1064"/>
      <c r="E246" s="1064"/>
      <c r="F246" s="1064"/>
      <c r="G246" s="1064"/>
      <c r="H246" s="1064"/>
      <c r="I246" s="1064"/>
      <c r="J246" s="875"/>
      <c r="K246" s="875"/>
      <c r="L246" s="870">
        <f t="shared" si="25"/>
        <v>0</v>
      </c>
      <c r="M246" s="117"/>
      <c r="N246" s="32"/>
      <c r="O246" s="32"/>
      <c r="P246" s="32"/>
      <c r="Q246" s="32"/>
      <c r="R246" s="32"/>
      <c r="S246" s="32"/>
      <c r="T246" s="32"/>
      <c r="U246" s="32"/>
      <c r="V246" s="32"/>
      <c r="W246" s="32"/>
      <c r="X246" s="32"/>
      <c r="Y246" s="32"/>
      <c r="Z246" s="32"/>
      <c r="AA246" s="32"/>
    </row>
    <row r="247" spans="1:27" ht="12" customHeight="1">
      <c r="A247" s="32"/>
      <c r="B247" s="1064" t="s">
        <v>1019</v>
      </c>
      <c r="C247" s="1064"/>
      <c r="D247" s="1064"/>
      <c r="E247" s="1064"/>
      <c r="F247" s="1064"/>
      <c r="G247" s="1064"/>
      <c r="H247" s="1064"/>
      <c r="I247" s="1064"/>
      <c r="J247" s="875"/>
      <c r="K247" s="875"/>
      <c r="L247" s="870">
        <f t="shared" si="25"/>
        <v>0</v>
      </c>
      <c r="M247" s="117"/>
      <c r="N247" s="32"/>
      <c r="O247" s="32"/>
      <c r="P247" s="32"/>
      <c r="Q247" s="32"/>
      <c r="R247" s="32"/>
      <c r="S247" s="32"/>
      <c r="T247" s="32"/>
      <c r="U247" s="32"/>
      <c r="V247" s="32"/>
      <c r="W247" s="32"/>
      <c r="X247" s="32"/>
      <c r="Y247" s="32"/>
      <c r="Z247" s="32"/>
      <c r="AA247" s="32"/>
    </row>
    <row r="248" spans="1:27" ht="12" customHeight="1">
      <c r="A248" s="32"/>
      <c r="B248" s="1064" t="s">
        <v>1020</v>
      </c>
      <c r="C248" s="1064"/>
      <c r="D248" s="1064"/>
      <c r="E248" s="1064"/>
      <c r="F248" s="1064"/>
      <c r="G248" s="1064"/>
      <c r="H248" s="1064"/>
      <c r="I248" s="1064"/>
      <c r="J248" s="875"/>
      <c r="K248" s="875"/>
      <c r="L248" s="870">
        <f t="shared" si="25"/>
        <v>0</v>
      </c>
      <c r="M248" s="117"/>
      <c r="N248" s="32"/>
      <c r="O248" s="32"/>
      <c r="P248" s="32"/>
      <c r="Q248" s="32"/>
      <c r="R248" s="32"/>
      <c r="S248" s="32"/>
      <c r="T248" s="32"/>
      <c r="U248" s="32"/>
      <c r="V248" s="32"/>
      <c r="W248" s="32"/>
      <c r="X248" s="32"/>
      <c r="Y248" s="32"/>
      <c r="Z248" s="32"/>
      <c r="AA248" s="32"/>
    </row>
    <row r="249" spans="1:27" ht="12" customHeight="1">
      <c r="A249" s="32"/>
      <c r="B249" s="1064" t="s">
        <v>1021</v>
      </c>
      <c r="C249" s="1064"/>
      <c r="D249" s="1064"/>
      <c r="E249" s="1064"/>
      <c r="F249" s="1064"/>
      <c r="G249" s="1064"/>
      <c r="H249" s="1064"/>
      <c r="I249" s="1064"/>
      <c r="J249" s="875"/>
      <c r="K249" s="875"/>
      <c r="L249" s="870">
        <f t="shared" si="25"/>
        <v>0</v>
      </c>
      <c r="M249" s="117"/>
      <c r="N249" s="32"/>
      <c r="O249" s="32"/>
      <c r="P249" s="32"/>
      <c r="Q249" s="32"/>
      <c r="R249" s="32"/>
      <c r="S249" s="32"/>
      <c r="T249" s="32"/>
      <c r="U249" s="32"/>
      <c r="V249" s="32"/>
      <c r="W249" s="32"/>
      <c r="X249" s="32"/>
      <c r="Y249" s="32"/>
      <c r="Z249" s="32"/>
      <c r="AA249" s="32"/>
    </row>
    <row r="250" spans="1:27" ht="12" customHeight="1">
      <c r="A250" s="32"/>
      <c r="B250" s="1064" t="s">
        <v>1022</v>
      </c>
      <c r="C250" s="1064"/>
      <c r="D250" s="1064"/>
      <c r="E250" s="1064"/>
      <c r="F250" s="1064"/>
      <c r="G250" s="1064"/>
      <c r="H250" s="1064"/>
      <c r="I250" s="1064"/>
      <c r="J250" s="875"/>
      <c r="K250" s="875"/>
      <c r="L250" s="870">
        <f t="shared" si="25"/>
        <v>0</v>
      </c>
      <c r="M250" s="117"/>
      <c r="N250" s="32"/>
      <c r="O250" s="32"/>
      <c r="P250" s="32"/>
      <c r="Q250" s="32"/>
      <c r="R250" s="32"/>
      <c r="S250" s="32"/>
      <c r="T250" s="32"/>
      <c r="U250" s="32"/>
      <c r="V250" s="32"/>
      <c r="W250" s="32"/>
      <c r="X250" s="32"/>
      <c r="Y250" s="32"/>
      <c r="Z250" s="32"/>
      <c r="AA250" s="32"/>
    </row>
    <row r="251" spans="1:27" ht="12" customHeight="1">
      <c r="A251" s="32"/>
      <c r="B251" s="1064" t="s">
        <v>1023</v>
      </c>
      <c r="C251" s="1064"/>
      <c r="D251" s="1064"/>
      <c r="E251" s="1064"/>
      <c r="F251" s="1064"/>
      <c r="G251" s="1064"/>
      <c r="H251" s="1064"/>
      <c r="I251" s="1064"/>
      <c r="J251" s="875"/>
      <c r="K251" s="875"/>
      <c r="L251" s="870">
        <f t="shared" si="25"/>
        <v>0</v>
      </c>
      <c r="M251" s="117"/>
      <c r="N251" s="32"/>
      <c r="O251" s="32"/>
      <c r="P251" s="32"/>
      <c r="Q251" s="32"/>
      <c r="R251" s="32"/>
      <c r="S251" s="32"/>
      <c r="T251" s="32"/>
      <c r="U251" s="32"/>
      <c r="V251" s="32"/>
      <c r="W251" s="32"/>
      <c r="X251" s="32"/>
      <c r="Y251" s="32"/>
      <c r="Z251" s="32"/>
      <c r="AA251" s="32"/>
    </row>
    <row r="252" spans="1:27" ht="12" customHeight="1">
      <c r="A252" s="32"/>
      <c r="B252" s="1064" t="s">
        <v>1024</v>
      </c>
      <c r="C252" s="1064"/>
      <c r="D252" s="1064"/>
      <c r="E252" s="1064"/>
      <c r="F252" s="1064"/>
      <c r="G252" s="1064"/>
      <c r="H252" s="1064"/>
      <c r="I252" s="1064"/>
      <c r="J252" s="875"/>
      <c r="K252" s="875"/>
      <c r="L252" s="870">
        <f t="shared" si="25"/>
        <v>0</v>
      </c>
      <c r="M252" s="117"/>
      <c r="N252" s="32"/>
      <c r="O252" s="32"/>
      <c r="P252" s="32"/>
      <c r="Q252" s="32"/>
      <c r="R252" s="32"/>
      <c r="S252" s="32"/>
      <c r="T252" s="32"/>
      <c r="U252" s="32"/>
      <c r="V252" s="32"/>
      <c r="W252" s="32"/>
      <c r="X252" s="32"/>
      <c r="Y252" s="32"/>
      <c r="Z252" s="32"/>
      <c r="AA252" s="32"/>
    </row>
    <row r="253" spans="1:27" ht="12" customHeight="1">
      <c r="A253" s="32"/>
      <c r="B253" s="1064" t="s">
        <v>1025</v>
      </c>
      <c r="C253" s="1064"/>
      <c r="D253" s="1064"/>
      <c r="E253" s="1064"/>
      <c r="F253" s="1064"/>
      <c r="G253" s="1064"/>
      <c r="H253" s="1064"/>
      <c r="I253" s="1064"/>
      <c r="J253" s="875"/>
      <c r="K253" s="875"/>
      <c r="L253" s="870">
        <f t="shared" si="25"/>
        <v>0</v>
      </c>
      <c r="M253" s="117"/>
      <c r="N253" s="32"/>
      <c r="O253" s="32"/>
      <c r="P253" s="32"/>
      <c r="Q253" s="32"/>
      <c r="R253" s="32"/>
      <c r="S253" s="32"/>
      <c r="T253" s="32"/>
      <c r="U253" s="32"/>
      <c r="V253" s="32"/>
      <c r="W253" s="32"/>
      <c r="X253" s="32"/>
      <c r="Y253" s="32"/>
      <c r="Z253" s="32"/>
      <c r="AA253" s="32"/>
    </row>
    <row r="254" spans="1:27" ht="12" customHeight="1">
      <c r="A254" s="14"/>
      <c r="B254" s="245" t="s">
        <v>2930</v>
      </c>
      <c r="C254" s="1195"/>
      <c r="D254" s="1195"/>
      <c r="E254" s="1195"/>
      <c r="F254" s="1195"/>
      <c r="G254" s="1195"/>
      <c r="H254" s="1195"/>
      <c r="I254" s="1195"/>
      <c r="J254" s="871">
        <f>SUM(J242:J253)</f>
        <v>0</v>
      </c>
      <c r="K254" s="871">
        <f>SUM(K242:K253)</f>
        <v>0</v>
      </c>
      <c r="L254" s="871">
        <f>SUM(L242:L253)</f>
        <v>0</v>
      </c>
      <c r="M254" s="182"/>
      <c r="N254" s="14"/>
      <c r="O254" s="14"/>
      <c r="P254" s="14"/>
      <c r="Q254" s="14"/>
      <c r="R254" s="14"/>
      <c r="S254" s="14"/>
      <c r="T254" s="14"/>
      <c r="U254" s="14"/>
      <c r="V254" s="14"/>
      <c r="W254" s="14"/>
      <c r="X254" s="14"/>
      <c r="Y254" s="14"/>
      <c r="Z254" s="14"/>
      <c r="AA254" s="14"/>
    </row>
    <row r="255" spans="1:27" ht="12" customHeight="1">
      <c r="A255" s="14"/>
      <c r="B255" s="253" t="s">
        <v>308</v>
      </c>
      <c r="C255" s="1195"/>
      <c r="D255" s="1195"/>
      <c r="E255" s="1195"/>
      <c r="F255" s="1195"/>
      <c r="G255" s="1195"/>
      <c r="H255" s="1195"/>
      <c r="I255" s="1195"/>
      <c r="J255" s="875"/>
      <c r="K255" s="875"/>
      <c r="L255" s="870">
        <f>SUM(J255:K255)</f>
        <v>0</v>
      </c>
      <c r="M255" s="117"/>
      <c r="N255" s="14"/>
      <c r="O255" s="14"/>
      <c r="P255" s="14"/>
      <c r="Q255" s="14"/>
      <c r="R255" s="14"/>
      <c r="S255" s="14"/>
      <c r="T255" s="14"/>
      <c r="U255" s="14"/>
      <c r="V255" s="14"/>
      <c r="W255" s="14"/>
      <c r="X255" s="14"/>
      <c r="Y255" s="14"/>
      <c r="Z255" s="14"/>
      <c r="AA255" s="14"/>
    </row>
    <row r="256" spans="1:27" ht="12" customHeight="1">
      <c r="A256" s="14"/>
      <c r="B256" s="253" t="s">
        <v>109</v>
      </c>
      <c r="C256" s="1195"/>
      <c r="D256" s="1195"/>
      <c r="E256" s="1195"/>
      <c r="F256" s="1195"/>
      <c r="G256" s="1195"/>
      <c r="H256" s="1195"/>
      <c r="I256" s="1195"/>
      <c r="J256" s="885">
        <f>SUM(J254:J255)</f>
        <v>0</v>
      </c>
      <c r="K256" s="885">
        <f>SUM(K254:K255)</f>
        <v>0</v>
      </c>
      <c r="L256" s="885">
        <f>SUM(L254:L255)</f>
        <v>0</v>
      </c>
      <c r="M256" s="117"/>
      <c r="N256" s="14"/>
      <c r="O256" s="14"/>
      <c r="P256" s="14"/>
      <c r="Q256" s="14"/>
      <c r="R256" s="14"/>
      <c r="S256" s="14"/>
      <c r="T256" s="14"/>
      <c r="U256" s="14"/>
      <c r="V256" s="14"/>
      <c r="W256" s="14"/>
      <c r="X256" s="14"/>
      <c r="Y256" s="14"/>
      <c r="Z256" s="14"/>
      <c r="AA256" s="14"/>
    </row>
    <row r="257" spans="1:27" ht="15" customHeight="1">
      <c r="A257" s="14"/>
      <c r="B257" s="254" t="s">
        <v>486</v>
      </c>
      <c r="C257" s="1195"/>
      <c r="D257" s="1195"/>
      <c r="E257" s="1195"/>
      <c r="F257" s="1195"/>
      <c r="G257" s="1195"/>
      <c r="H257" s="1195"/>
      <c r="I257" s="1195"/>
      <c r="J257" s="875"/>
      <c r="K257" s="875"/>
      <c r="L257" s="870">
        <f>SUM(J257:K257)</f>
        <v>0</v>
      </c>
      <c r="M257" s="117"/>
      <c r="N257" s="14"/>
      <c r="O257" s="14"/>
      <c r="P257" s="14"/>
      <c r="Q257" s="14"/>
      <c r="R257" s="14"/>
      <c r="S257" s="14"/>
      <c r="T257" s="14"/>
      <c r="U257" s="14"/>
      <c r="V257" s="14"/>
      <c r="W257" s="14"/>
      <c r="X257" s="14"/>
      <c r="Y257" s="14"/>
      <c r="Z257" s="14"/>
      <c r="AA257" s="14"/>
    </row>
    <row r="258" spans="1:27" ht="12" customHeight="1">
      <c r="A258" s="32"/>
      <c r="B258" s="32"/>
      <c r="C258" s="32"/>
      <c r="D258" s="32"/>
      <c r="E258" s="32"/>
      <c r="F258" s="32"/>
      <c r="G258" s="32"/>
      <c r="H258" s="32"/>
      <c r="I258" s="32"/>
      <c r="J258" s="32"/>
      <c r="K258" s="32"/>
      <c r="L258" s="32"/>
      <c r="M258" s="117"/>
      <c r="N258" s="32"/>
      <c r="O258" s="32"/>
      <c r="P258" s="32"/>
      <c r="Q258" s="32"/>
      <c r="R258" s="32"/>
      <c r="S258" s="32"/>
      <c r="T258" s="32"/>
      <c r="U258" s="32"/>
      <c r="V258" s="32"/>
      <c r="W258" s="32"/>
      <c r="X258" s="32"/>
      <c r="Y258" s="32"/>
      <c r="Z258" s="32"/>
      <c r="AA258" s="32"/>
    </row>
    <row r="259" spans="1:27" ht="12" customHeight="1">
      <c r="A259" s="32"/>
      <c r="B259" s="32"/>
      <c r="C259" s="32"/>
      <c r="D259" s="32"/>
      <c r="E259" s="32"/>
      <c r="F259" s="32"/>
      <c r="G259" s="32"/>
      <c r="H259" s="32"/>
      <c r="I259" s="32"/>
      <c r="J259" s="32"/>
      <c r="K259" s="32"/>
      <c r="L259" s="32"/>
      <c r="M259" s="117"/>
      <c r="N259" s="32"/>
      <c r="O259" s="32"/>
      <c r="P259" s="32"/>
      <c r="Q259" s="32"/>
      <c r="R259" s="32"/>
      <c r="S259" s="32"/>
      <c r="T259" s="32"/>
      <c r="U259" s="32"/>
      <c r="V259" s="32"/>
      <c r="W259" s="32"/>
      <c r="X259" s="32"/>
      <c r="Y259" s="32"/>
      <c r="Z259" s="32"/>
      <c r="AA259" s="32"/>
    </row>
    <row r="260" spans="1:27" ht="12" customHeight="1">
      <c r="A260" s="32"/>
      <c r="B260" s="32"/>
      <c r="C260" s="32"/>
      <c r="D260" s="32"/>
      <c r="E260" s="2375">
        <v>45473</v>
      </c>
      <c r="F260" s="2376"/>
      <c r="G260" s="2376"/>
      <c r="H260" s="2377"/>
      <c r="I260" s="2502">
        <v>45107</v>
      </c>
      <c r="J260" s="2503"/>
      <c r="K260" s="2503"/>
      <c r="L260" s="2503"/>
      <c r="M260" s="117"/>
      <c r="N260" s="32"/>
      <c r="O260" s="32"/>
      <c r="P260" s="32"/>
      <c r="Q260" s="32"/>
      <c r="R260" s="32"/>
      <c r="S260" s="32"/>
      <c r="T260" s="32"/>
      <c r="U260" s="32"/>
      <c r="V260" s="32"/>
      <c r="W260" s="32"/>
      <c r="X260" s="32"/>
      <c r="Y260" s="32"/>
      <c r="Z260" s="32"/>
      <c r="AA260" s="32"/>
    </row>
    <row r="261" spans="1:27" ht="50.25" customHeight="1">
      <c r="A261" s="32"/>
      <c r="B261" s="32"/>
      <c r="C261" s="32"/>
      <c r="D261" s="32"/>
      <c r="E261" s="43" t="s">
        <v>108</v>
      </c>
      <c r="F261" s="43" t="s">
        <v>308</v>
      </c>
      <c r="G261" s="43" t="s">
        <v>109</v>
      </c>
      <c r="H261" s="1974" t="s">
        <v>110</v>
      </c>
      <c r="I261" s="2241" t="s">
        <v>108</v>
      </c>
      <c r="J261" s="2241" t="s">
        <v>308</v>
      </c>
      <c r="K261" s="2241" t="s">
        <v>109</v>
      </c>
      <c r="L261" s="2241" t="s">
        <v>110</v>
      </c>
      <c r="M261" s="117"/>
      <c r="N261" s="32"/>
      <c r="O261" s="32"/>
      <c r="P261" s="32"/>
      <c r="Q261" s="32"/>
      <c r="R261" s="32"/>
      <c r="S261" s="32"/>
      <c r="T261" s="32"/>
      <c r="U261" s="32"/>
      <c r="V261" s="32"/>
      <c r="W261" s="32"/>
      <c r="X261" s="32"/>
      <c r="Y261" s="32"/>
      <c r="Z261" s="32"/>
      <c r="AA261" s="32"/>
    </row>
    <row r="262" spans="1:27" ht="12" customHeight="1">
      <c r="A262" s="32"/>
      <c r="B262" s="32"/>
      <c r="C262" s="32"/>
      <c r="D262" s="32"/>
      <c r="E262" s="45" t="s">
        <v>111</v>
      </c>
      <c r="F262" s="45" t="s">
        <v>111</v>
      </c>
      <c r="G262" s="45" t="s">
        <v>111</v>
      </c>
      <c r="H262" s="2106" t="s">
        <v>111</v>
      </c>
      <c r="I262" s="2242" t="s">
        <v>111</v>
      </c>
      <c r="J262" s="2242" t="s">
        <v>111</v>
      </c>
      <c r="K262" s="2242" t="s">
        <v>111</v>
      </c>
      <c r="L262" s="2242" t="s">
        <v>111</v>
      </c>
      <c r="M262" s="117"/>
      <c r="N262" s="32"/>
      <c r="O262" s="32"/>
      <c r="P262" s="32"/>
      <c r="Q262" s="32"/>
      <c r="R262" s="32"/>
      <c r="S262" s="32"/>
      <c r="T262" s="32"/>
      <c r="U262" s="32"/>
      <c r="V262" s="32"/>
      <c r="W262" s="32"/>
      <c r="X262" s="32"/>
      <c r="Y262" s="32"/>
      <c r="Z262" s="32"/>
      <c r="AA262" s="32"/>
    </row>
    <row r="263" spans="1:27" ht="12" customHeight="1">
      <c r="A263" s="32"/>
      <c r="B263" s="32" t="s">
        <v>612</v>
      </c>
      <c r="C263" s="32"/>
      <c r="D263" s="32"/>
      <c r="E263" s="887"/>
      <c r="F263" s="887"/>
      <c r="G263" s="1612">
        <f>SUM(E263:F263)</f>
        <v>0</v>
      </c>
      <c r="H263" s="1045"/>
      <c r="I263" s="2249"/>
      <c r="J263" s="2249"/>
      <c r="K263" s="2250">
        <f>SUM(I263:J263)</f>
        <v>0</v>
      </c>
      <c r="L263" s="2249"/>
      <c r="M263" s="117"/>
      <c r="N263" s="32"/>
      <c r="O263" s="32"/>
      <c r="P263" s="32"/>
      <c r="Q263" s="32"/>
      <c r="R263" s="32"/>
      <c r="S263" s="32"/>
      <c r="T263" s="32"/>
      <c r="U263" s="32"/>
      <c r="V263" s="32"/>
      <c r="W263" s="32"/>
      <c r="X263" s="32"/>
      <c r="Y263" s="32"/>
      <c r="Z263" s="32"/>
      <c r="AA263" s="32"/>
    </row>
    <row r="264" spans="1:27" ht="12" customHeight="1">
      <c r="A264" s="32"/>
      <c r="B264" s="32" t="s">
        <v>613</v>
      </c>
      <c r="C264" s="32"/>
      <c r="D264" s="32"/>
      <c r="E264" s="887"/>
      <c r="F264" s="887"/>
      <c r="G264" s="1612">
        <f>SUM(E264:F264)</f>
        <v>0</v>
      </c>
      <c r="H264" s="1045"/>
      <c r="I264" s="2249"/>
      <c r="J264" s="2249"/>
      <c r="K264" s="2250">
        <f>SUM(I264:J264)</f>
        <v>0</v>
      </c>
      <c r="L264" s="2249"/>
      <c r="M264" s="117"/>
      <c r="N264" s="32"/>
      <c r="O264" s="32"/>
      <c r="P264" s="32"/>
      <c r="Q264" s="32"/>
      <c r="R264" s="32"/>
      <c r="S264" s="32"/>
      <c r="T264" s="32"/>
      <c r="U264" s="32"/>
      <c r="V264" s="32"/>
      <c r="W264" s="32"/>
      <c r="X264" s="32"/>
      <c r="Y264" s="32"/>
      <c r="Z264" s="32"/>
      <c r="AA264" s="32"/>
    </row>
    <row r="265" spans="1:27" ht="12" customHeight="1" thickBot="1">
      <c r="A265" s="14"/>
      <c r="B265" s="14" t="s">
        <v>198</v>
      </c>
      <c r="C265" s="14"/>
      <c r="D265" s="14"/>
      <c r="E265" s="894">
        <f>SUM(E263:E264)</f>
        <v>0</v>
      </c>
      <c r="F265" s="894">
        <f t="shared" ref="F265:L265" si="26">SUM(F263:F264)</f>
        <v>0</v>
      </c>
      <c r="G265" s="1614">
        <f>SUM(G263:G264)</f>
        <v>0</v>
      </c>
      <c r="H265" s="2202">
        <f t="shared" si="26"/>
        <v>0</v>
      </c>
      <c r="I265" s="2258">
        <f t="shared" si="26"/>
        <v>0</v>
      </c>
      <c r="J265" s="2258">
        <f t="shared" si="26"/>
        <v>0</v>
      </c>
      <c r="K265" s="2259">
        <f t="shared" si="26"/>
        <v>0</v>
      </c>
      <c r="L265" s="2258">
        <f t="shared" si="26"/>
        <v>0</v>
      </c>
      <c r="M265" s="182"/>
      <c r="N265" s="14"/>
      <c r="O265" s="14"/>
      <c r="P265" s="14"/>
      <c r="Q265" s="14"/>
      <c r="R265" s="14"/>
      <c r="S265" s="14"/>
      <c r="T265" s="14"/>
      <c r="U265" s="14"/>
      <c r="V265" s="14"/>
      <c r="W265" s="14"/>
      <c r="X265" s="14"/>
      <c r="Y265" s="14"/>
      <c r="Z265" s="14"/>
      <c r="AA265" s="14"/>
    </row>
    <row r="266" spans="1:27" ht="12" customHeight="1" thickTop="1">
      <c r="A266" s="14"/>
      <c r="B266" s="14"/>
      <c r="C266" s="14"/>
      <c r="D266" s="14"/>
      <c r="E266" s="872"/>
      <c r="F266" s="872"/>
      <c r="G266" s="872"/>
      <c r="H266" s="2084"/>
      <c r="I266" s="2258"/>
      <c r="J266" s="2260"/>
      <c r="K266" s="2258"/>
      <c r="L266" s="2258"/>
      <c r="M266" s="182"/>
      <c r="N266" s="14"/>
      <c r="O266" s="14"/>
      <c r="P266" s="14"/>
      <c r="Q266" s="14"/>
      <c r="R266" s="14"/>
      <c r="S266" s="14"/>
      <c r="T266" s="14"/>
      <c r="U266" s="14"/>
      <c r="V266" s="14"/>
      <c r="W266" s="14"/>
      <c r="X266" s="14"/>
      <c r="Y266" s="14"/>
      <c r="Z266" s="14"/>
      <c r="AA266" s="14"/>
    </row>
    <row r="267" spans="1:27" ht="12" customHeight="1">
      <c r="A267" s="85"/>
      <c r="B267" s="85" t="s">
        <v>326</v>
      </c>
      <c r="C267" s="85"/>
      <c r="D267" s="85"/>
      <c r="E267" s="895">
        <f>L254-E265</f>
        <v>0</v>
      </c>
      <c r="F267" s="895">
        <f>L255-F265</f>
        <v>0</v>
      </c>
      <c r="G267" s="895">
        <f>L256-G265</f>
        <v>0</v>
      </c>
      <c r="H267" s="1393">
        <f>L257-H265</f>
        <v>0</v>
      </c>
      <c r="I267" s="2257">
        <f>L237-I265</f>
        <v>0</v>
      </c>
      <c r="J267" s="2258">
        <f>L238-J265</f>
        <v>0</v>
      </c>
      <c r="K267" s="2257">
        <f>L239-K265</f>
        <v>0</v>
      </c>
      <c r="L267" s="2257">
        <f>L240-L265</f>
        <v>0</v>
      </c>
      <c r="M267" s="117"/>
      <c r="N267" s="85"/>
      <c r="O267" s="85"/>
      <c r="P267" s="85"/>
      <c r="Q267" s="85"/>
      <c r="R267" s="85"/>
      <c r="S267" s="85"/>
      <c r="T267" s="85"/>
      <c r="U267" s="85"/>
      <c r="V267" s="85"/>
      <c r="W267" s="85"/>
      <c r="X267" s="85"/>
      <c r="Y267" s="85"/>
      <c r="Z267" s="85"/>
      <c r="AA267" s="85"/>
    </row>
    <row r="268" spans="1:27" ht="12" customHeight="1">
      <c r="A268" s="32"/>
      <c r="B268" s="32"/>
      <c r="C268" s="32"/>
      <c r="D268" s="32"/>
      <c r="E268" s="32"/>
      <c r="F268" s="32"/>
      <c r="G268" s="32"/>
      <c r="H268" s="32"/>
      <c r="I268" s="32"/>
      <c r="J268" s="32"/>
      <c r="K268" s="32"/>
      <c r="L268" s="32"/>
      <c r="M268" s="117"/>
      <c r="N268" s="32"/>
      <c r="O268" s="32"/>
      <c r="P268" s="32"/>
      <c r="Q268" s="32"/>
      <c r="R268" s="32"/>
      <c r="S268" s="32"/>
      <c r="T268" s="32"/>
      <c r="U268" s="32"/>
      <c r="V268" s="32"/>
      <c r="W268" s="32"/>
      <c r="X268" s="32"/>
      <c r="Y268" s="32"/>
      <c r="Z268" s="32"/>
      <c r="AA268" s="32"/>
    </row>
    <row r="269" spans="1:27" ht="12" customHeight="1">
      <c r="A269" s="32"/>
      <c r="B269" s="650" t="s">
        <v>1026</v>
      </c>
      <c r="C269" s="650"/>
      <c r="D269" s="650"/>
      <c r="E269" s="650"/>
      <c r="F269" s="650"/>
      <c r="G269" s="650"/>
      <c r="H269" s="650"/>
      <c r="I269" s="650"/>
      <c r="J269" s="650"/>
      <c r="K269" s="650"/>
      <c r="L269" s="650"/>
      <c r="M269" s="117"/>
      <c r="N269" s="32"/>
      <c r="O269" s="32"/>
      <c r="P269" s="32"/>
      <c r="Q269" s="32"/>
      <c r="R269" s="32"/>
      <c r="S269" s="32"/>
      <c r="T269" s="32"/>
      <c r="U269" s="32"/>
      <c r="V269" s="32"/>
      <c r="W269" s="32"/>
      <c r="X269" s="32"/>
      <c r="Y269" s="32"/>
      <c r="Z269" s="32"/>
      <c r="AA269" s="32"/>
    </row>
    <row r="270" spans="1:27" ht="12" customHeight="1">
      <c r="A270" s="32"/>
      <c r="B270" s="32"/>
      <c r="C270" s="32"/>
      <c r="D270" s="32"/>
      <c r="E270" s="32"/>
      <c r="F270" s="32"/>
      <c r="G270" s="32"/>
      <c r="H270" s="32"/>
      <c r="I270" s="32"/>
      <c r="J270" s="32"/>
      <c r="K270" s="32"/>
      <c r="L270" s="32"/>
      <c r="M270" s="117"/>
      <c r="N270" s="32"/>
      <c r="O270" s="32"/>
      <c r="P270" s="32"/>
      <c r="Q270" s="32"/>
      <c r="R270" s="32"/>
      <c r="S270" s="32"/>
      <c r="T270" s="32"/>
      <c r="U270" s="32"/>
      <c r="V270" s="32"/>
      <c r="W270" s="32"/>
      <c r="X270" s="32"/>
      <c r="Y270" s="32"/>
      <c r="Z270" s="32"/>
      <c r="AA270" s="32"/>
    </row>
    <row r="271" spans="1:27" ht="12" customHeight="1">
      <c r="A271" s="32"/>
      <c r="B271" s="2542" t="s">
        <v>1027</v>
      </c>
      <c r="C271" s="2450"/>
      <c r="D271" s="2450"/>
      <c r="E271" s="2450"/>
      <c r="F271" s="2450"/>
      <c r="G271" s="2450"/>
      <c r="H271" s="2450"/>
      <c r="I271" s="2450"/>
      <c r="J271" s="2450"/>
      <c r="K271" s="2450"/>
      <c r="L271" s="2438"/>
      <c r="M271" s="117"/>
      <c r="N271" s="32"/>
      <c r="O271" s="32"/>
      <c r="P271" s="32"/>
      <c r="Q271" s="32"/>
      <c r="R271" s="32"/>
      <c r="S271" s="32"/>
      <c r="T271" s="32"/>
      <c r="U271" s="32"/>
      <c r="V271" s="32"/>
      <c r="W271" s="32"/>
      <c r="X271" s="32"/>
      <c r="Y271" s="32"/>
      <c r="Z271" s="32"/>
      <c r="AA271" s="32"/>
    </row>
    <row r="272" spans="1:27" ht="12" customHeight="1">
      <c r="A272" s="32"/>
      <c r="B272" s="32"/>
      <c r="C272" s="32"/>
      <c r="D272" s="32"/>
      <c r="E272" s="32"/>
      <c r="F272" s="32"/>
      <c r="G272" s="32"/>
      <c r="H272" s="32"/>
      <c r="I272" s="32"/>
      <c r="J272" s="32"/>
      <c r="K272" s="32"/>
      <c r="L272" s="32"/>
      <c r="M272" s="117"/>
      <c r="N272" s="32"/>
      <c r="O272" s="32"/>
      <c r="P272" s="32"/>
      <c r="Q272" s="32"/>
      <c r="R272" s="32"/>
      <c r="S272" s="32"/>
      <c r="T272" s="32"/>
      <c r="U272" s="32"/>
      <c r="V272" s="32"/>
      <c r="W272" s="32"/>
      <c r="X272" s="32"/>
      <c r="Y272" s="32"/>
      <c r="Z272" s="32"/>
      <c r="AA272" s="32"/>
    </row>
    <row r="273" spans="1:27" ht="12" customHeight="1">
      <c r="A273" s="32"/>
      <c r="B273" s="2449" t="s">
        <v>2931</v>
      </c>
      <c r="C273" s="2450"/>
      <c r="D273" s="2450"/>
      <c r="E273" s="2450"/>
      <c r="F273" s="2450"/>
      <c r="G273" s="2450"/>
      <c r="H273" s="2450"/>
      <c r="I273" s="2450"/>
      <c r="J273" s="2450"/>
      <c r="K273" s="2450"/>
      <c r="L273" s="2438"/>
      <c r="M273" s="117"/>
      <c r="N273" s="32"/>
      <c r="O273" s="32"/>
      <c r="P273" s="32"/>
      <c r="Q273" s="32"/>
      <c r="R273" s="32"/>
      <c r="S273" s="32"/>
      <c r="T273" s="32"/>
      <c r="U273" s="32"/>
      <c r="V273" s="32"/>
      <c r="W273" s="32"/>
      <c r="X273" s="32"/>
      <c r="Y273" s="32"/>
      <c r="Z273" s="32"/>
      <c r="AA273" s="32"/>
    </row>
    <row r="274" spans="1:27" ht="12" customHeight="1">
      <c r="A274" s="32"/>
      <c r="B274" s="32"/>
      <c r="C274" s="32"/>
      <c r="D274" s="32"/>
      <c r="E274" s="32"/>
      <c r="F274" s="32"/>
      <c r="G274" s="32"/>
      <c r="H274" s="32"/>
      <c r="I274" s="32"/>
      <c r="J274" s="32"/>
      <c r="K274" s="32"/>
      <c r="L274" s="32"/>
      <c r="M274" s="117"/>
      <c r="N274" s="32"/>
      <c r="O274" s="32"/>
      <c r="P274" s="32"/>
      <c r="Q274" s="32"/>
      <c r="R274" s="32"/>
      <c r="S274" s="32"/>
      <c r="T274" s="32"/>
      <c r="U274" s="32"/>
      <c r="V274" s="32"/>
      <c r="W274" s="32"/>
      <c r="X274" s="32"/>
      <c r="Y274" s="32"/>
      <c r="Z274" s="32"/>
      <c r="AA274" s="32"/>
    </row>
    <row r="275" spans="1:27" ht="12" customHeight="1">
      <c r="A275" s="32"/>
      <c r="B275" s="32"/>
      <c r="C275" s="32"/>
      <c r="D275" s="32"/>
      <c r="E275" s="32"/>
      <c r="F275" s="32"/>
      <c r="G275" s="32"/>
      <c r="H275" s="32"/>
      <c r="I275" s="32"/>
      <c r="J275" s="32"/>
      <c r="K275" s="32"/>
      <c r="L275" s="32"/>
      <c r="M275" s="117"/>
      <c r="N275" s="32"/>
      <c r="O275" s="32"/>
      <c r="P275" s="32"/>
      <c r="Q275" s="32"/>
      <c r="R275" s="32"/>
      <c r="S275" s="32"/>
      <c r="T275" s="32"/>
      <c r="U275" s="32"/>
      <c r="V275" s="32"/>
      <c r="W275" s="32"/>
      <c r="X275" s="32"/>
      <c r="Y275" s="32"/>
      <c r="Z275" s="32"/>
      <c r="AA275" s="32"/>
    </row>
    <row r="276" spans="1:27" ht="12" customHeight="1">
      <c r="A276" s="32"/>
      <c r="B276" s="2543" t="s">
        <v>1028</v>
      </c>
      <c r="C276" s="2342"/>
      <c r="D276" s="2342"/>
      <c r="E276" s="2342"/>
      <c r="F276" s="2342"/>
      <c r="G276" s="2342"/>
      <c r="H276" s="2342"/>
      <c r="I276" s="2342"/>
      <c r="J276" s="9"/>
      <c r="K276" s="9"/>
      <c r="L276" s="32"/>
      <c r="M276" s="117"/>
      <c r="N276" s="32"/>
      <c r="O276" s="32"/>
      <c r="P276" s="32"/>
      <c r="Q276" s="32"/>
      <c r="R276" s="32"/>
      <c r="S276" s="32"/>
      <c r="T276" s="32"/>
      <c r="U276" s="32"/>
      <c r="V276" s="32"/>
      <c r="W276" s="32"/>
      <c r="X276" s="32"/>
      <c r="Y276" s="32"/>
      <c r="Z276" s="32"/>
      <c r="AA276" s="32"/>
    </row>
    <row r="277" spans="1:27" ht="6.75" customHeight="1">
      <c r="A277" s="32"/>
      <c r="B277" s="32"/>
      <c r="C277" s="32"/>
      <c r="D277" s="32"/>
      <c r="E277" s="32"/>
      <c r="F277" s="32"/>
      <c r="G277" s="32"/>
      <c r="H277" s="32"/>
      <c r="I277" s="32"/>
      <c r="J277" s="32"/>
      <c r="K277" s="32"/>
      <c r="L277" s="32"/>
      <c r="M277" s="117"/>
      <c r="N277" s="32"/>
      <c r="O277" s="32"/>
      <c r="P277" s="32"/>
      <c r="Q277" s="32"/>
      <c r="R277" s="32"/>
      <c r="S277" s="32"/>
      <c r="T277" s="32"/>
      <c r="U277" s="32"/>
      <c r="V277" s="32"/>
      <c r="W277" s="32"/>
      <c r="X277" s="32"/>
      <c r="Y277" s="32"/>
      <c r="Z277" s="32"/>
      <c r="AA277" s="32"/>
    </row>
    <row r="278" spans="1:27" ht="23.25" customHeight="1">
      <c r="A278" s="32"/>
      <c r="B278" s="2449" t="s">
        <v>2932</v>
      </c>
      <c r="C278" s="2450"/>
      <c r="D278" s="2450"/>
      <c r="E278" s="2450"/>
      <c r="F278" s="2450"/>
      <c r="G278" s="2450"/>
      <c r="H278" s="2450"/>
      <c r="I278" s="2450"/>
      <c r="J278" s="2450"/>
      <c r="K278" s="2450"/>
      <c r="L278" s="2438"/>
      <c r="M278" s="117"/>
      <c r="N278" s="32"/>
      <c r="O278" s="32"/>
      <c r="P278" s="32"/>
      <c r="Q278" s="32"/>
      <c r="R278" s="32"/>
      <c r="S278" s="32"/>
      <c r="T278" s="32"/>
      <c r="U278" s="32"/>
      <c r="V278" s="32"/>
      <c r="W278" s="32"/>
      <c r="X278" s="32"/>
      <c r="Y278" s="32"/>
      <c r="Z278" s="32"/>
      <c r="AA278" s="32"/>
    </row>
    <row r="279" spans="1:27" ht="15.75" customHeight="1">
      <c r="A279" s="33"/>
      <c r="B279" s="34"/>
      <c r="C279" s="34"/>
      <c r="D279" s="34"/>
      <c r="E279" s="34"/>
      <c r="F279" s="34"/>
      <c r="G279" s="32"/>
      <c r="H279" s="32"/>
      <c r="I279" s="32"/>
      <c r="J279" s="32"/>
      <c r="K279" s="32"/>
      <c r="L279" s="32"/>
      <c r="M279" s="117"/>
      <c r="N279" s="32"/>
      <c r="O279" s="32"/>
      <c r="P279" s="32"/>
      <c r="Q279" s="32"/>
      <c r="R279" s="32"/>
      <c r="S279" s="32"/>
      <c r="T279" s="32"/>
      <c r="U279" s="32"/>
      <c r="V279" s="32"/>
      <c r="W279" s="32"/>
      <c r="X279" s="32"/>
      <c r="Y279" s="32"/>
      <c r="Z279" s="32"/>
      <c r="AA279" s="32"/>
    </row>
    <row r="280" spans="1:27" ht="12.75" customHeight="1">
      <c r="A280" s="12"/>
      <c r="B280" s="73" t="s">
        <v>321</v>
      </c>
      <c r="C280" s="74"/>
      <c r="D280" s="75"/>
      <c r="E280" s="76"/>
      <c r="F280" s="75"/>
      <c r="G280" s="77"/>
      <c r="H280" s="77"/>
      <c r="I280" s="78"/>
      <c r="J280" s="74"/>
      <c r="K280" s="74"/>
      <c r="L280" s="79"/>
      <c r="M280" s="564"/>
      <c r="N280" s="72"/>
      <c r="O280" s="12"/>
      <c r="P280" s="12"/>
      <c r="Q280" s="12"/>
      <c r="R280" s="12"/>
      <c r="S280" s="12"/>
      <c r="T280" s="12"/>
      <c r="U280" s="12"/>
      <c r="V280" s="12"/>
      <c r="W280" s="12"/>
      <c r="X280" s="12"/>
      <c r="Y280" s="12"/>
      <c r="Z280" s="12"/>
      <c r="AA280" s="12"/>
    </row>
    <row r="281" spans="1:27" ht="12.75" customHeight="1">
      <c r="A281" s="14"/>
      <c r="B281" s="635"/>
      <c r="C281" s="634"/>
      <c r="D281" s="636"/>
      <c r="E281" s="637"/>
      <c r="F281" s="636"/>
      <c r="G281" s="638"/>
      <c r="H281" s="638"/>
      <c r="I281" s="639"/>
      <c r="J281" s="634"/>
      <c r="K281" s="634"/>
      <c r="L281" s="640"/>
      <c r="M281" s="182"/>
      <c r="N281" s="14"/>
      <c r="O281" s="14"/>
      <c r="P281" s="14"/>
      <c r="Q281" s="14"/>
      <c r="R281" s="14"/>
      <c r="S281" s="14"/>
      <c r="T281" s="14"/>
      <c r="U281" s="14"/>
      <c r="V281" s="14"/>
      <c r="W281" s="14"/>
      <c r="X281" s="14"/>
      <c r="Y281" s="14"/>
      <c r="Z281" s="14"/>
      <c r="AA281" s="14"/>
    </row>
    <row r="282" spans="1:27" ht="12.75" customHeight="1">
      <c r="A282" s="14"/>
      <c r="B282" s="635"/>
      <c r="C282" s="634"/>
      <c r="D282" s="636"/>
      <c r="E282" s="637"/>
      <c r="F282" s="636"/>
      <c r="G282" s="638"/>
      <c r="H282" s="638"/>
      <c r="I282" s="639"/>
      <c r="J282" s="634"/>
      <c r="K282" s="634"/>
      <c r="L282" s="640"/>
      <c r="M282" s="182"/>
      <c r="N282" s="14"/>
      <c r="O282" s="14"/>
      <c r="P282" s="14"/>
      <c r="Q282" s="14"/>
      <c r="R282" s="14"/>
      <c r="S282" s="14"/>
      <c r="T282" s="14"/>
      <c r="U282" s="14"/>
      <c r="V282" s="14"/>
      <c r="W282" s="14"/>
      <c r="X282" s="14"/>
      <c r="Y282" s="14"/>
      <c r="Z282" s="14"/>
      <c r="AA282" s="14"/>
    </row>
    <row r="283" spans="1:27" ht="12.75" customHeight="1">
      <c r="A283" s="14"/>
      <c r="B283" s="635"/>
      <c r="C283" s="634"/>
      <c r="D283" s="636"/>
      <c r="E283" s="637"/>
      <c r="F283" s="636"/>
      <c r="G283" s="638"/>
      <c r="H283" s="638"/>
      <c r="I283" s="639"/>
      <c r="J283" s="634"/>
      <c r="K283" s="634"/>
      <c r="L283" s="640"/>
      <c r="M283" s="182"/>
      <c r="N283" s="14"/>
      <c r="O283" s="14"/>
      <c r="P283" s="14"/>
      <c r="Q283" s="14"/>
      <c r="R283" s="14"/>
      <c r="S283" s="14"/>
      <c r="T283" s="14"/>
      <c r="U283" s="14"/>
      <c r="V283" s="14"/>
      <c r="W283" s="14"/>
      <c r="X283" s="14"/>
      <c r="Y283" s="14"/>
      <c r="Z283" s="14"/>
      <c r="AA283" s="14"/>
    </row>
    <row r="284" spans="1:27" ht="12.75" customHeight="1">
      <c r="A284" s="14"/>
      <c r="B284" s="635"/>
      <c r="C284" s="634"/>
      <c r="D284" s="636"/>
      <c r="E284" s="637"/>
      <c r="F284" s="636"/>
      <c r="G284" s="638"/>
      <c r="H284" s="638"/>
      <c r="I284" s="639"/>
      <c r="J284" s="634"/>
      <c r="K284" s="634"/>
      <c r="L284" s="640"/>
      <c r="M284" s="182"/>
      <c r="N284" s="14"/>
      <c r="O284" s="14"/>
      <c r="P284" s="14"/>
      <c r="Q284" s="14"/>
      <c r="R284" s="14"/>
      <c r="S284" s="14"/>
      <c r="T284" s="14"/>
      <c r="U284" s="14"/>
      <c r="V284" s="14"/>
      <c r="W284" s="14"/>
      <c r="X284" s="14"/>
      <c r="Y284" s="14"/>
      <c r="Z284" s="14"/>
      <c r="AA284" s="14"/>
    </row>
    <row r="285" spans="1:27" ht="12.75" customHeight="1">
      <c r="A285" s="14"/>
      <c r="B285" s="635"/>
      <c r="C285" s="634"/>
      <c r="D285" s="636"/>
      <c r="E285" s="637"/>
      <c r="F285" s="636"/>
      <c r="G285" s="638"/>
      <c r="H285" s="638"/>
      <c r="I285" s="639"/>
      <c r="J285" s="634"/>
      <c r="K285" s="634"/>
      <c r="L285" s="640"/>
      <c r="M285" s="182"/>
      <c r="N285" s="14"/>
      <c r="O285" s="14"/>
      <c r="P285" s="14"/>
      <c r="Q285" s="14"/>
      <c r="R285" s="14"/>
      <c r="S285" s="14"/>
      <c r="T285" s="14"/>
      <c r="U285" s="14"/>
      <c r="V285" s="14"/>
      <c r="W285" s="14"/>
      <c r="X285" s="14"/>
      <c r="Y285" s="14"/>
      <c r="Z285" s="14"/>
      <c r="AA285" s="14"/>
    </row>
    <row r="286" spans="1:27" ht="12.75" customHeight="1">
      <c r="A286" s="14"/>
      <c r="B286" s="635"/>
      <c r="C286" s="634"/>
      <c r="D286" s="636"/>
      <c r="E286" s="637"/>
      <c r="F286" s="636"/>
      <c r="G286" s="638"/>
      <c r="H286" s="638"/>
      <c r="I286" s="639"/>
      <c r="J286" s="634"/>
      <c r="K286" s="634"/>
      <c r="L286" s="640"/>
      <c r="M286" s="182"/>
      <c r="N286" s="14"/>
      <c r="O286" s="14"/>
      <c r="P286" s="14"/>
      <c r="Q286" s="14"/>
      <c r="R286" s="14"/>
      <c r="S286" s="14"/>
      <c r="T286" s="14"/>
      <c r="U286" s="14"/>
      <c r="V286" s="14"/>
      <c r="W286" s="14"/>
      <c r="X286" s="14"/>
      <c r="Y286" s="14"/>
      <c r="Z286" s="14"/>
      <c r="AA286" s="14"/>
    </row>
    <row r="287" spans="1:27" ht="12.75" customHeight="1">
      <c r="A287" s="14"/>
      <c r="B287" s="635"/>
      <c r="C287" s="634"/>
      <c r="D287" s="636"/>
      <c r="E287" s="637"/>
      <c r="F287" s="636"/>
      <c r="G287" s="638"/>
      <c r="H287" s="638"/>
      <c r="I287" s="639"/>
      <c r="J287" s="634"/>
      <c r="K287" s="634"/>
      <c r="L287" s="640"/>
      <c r="M287" s="182"/>
      <c r="N287" s="14"/>
      <c r="O287" s="14"/>
      <c r="P287" s="14"/>
      <c r="Q287" s="14"/>
      <c r="R287" s="14"/>
      <c r="S287" s="14"/>
      <c r="T287" s="14"/>
      <c r="U287" s="14"/>
      <c r="V287" s="14"/>
      <c r="W287" s="14"/>
      <c r="X287" s="14"/>
      <c r="Y287" s="14"/>
      <c r="Z287" s="14"/>
      <c r="AA287" s="14"/>
    </row>
    <row r="288" spans="1:27" ht="12.75" customHeight="1">
      <c r="A288" s="14"/>
      <c r="B288" s="641"/>
      <c r="C288" s="634"/>
      <c r="D288" s="636"/>
      <c r="E288" s="637"/>
      <c r="F288" s="636"/>
      <c r="G288" s="638"/>
      <c r="H288" s="638"/>
      <c r="I288" s="639"/>
      <c r="J288" s="634"/>
      <c r="K288" s="634"/>
      <c r="L288" s="640"/>
      <c r="M288" s="182"/>
      <c r="N288" s="14"/>
      <c r="O288" s="14"/>
      <c r="P288" s="14"/>
      <c r="Q288" s="14"/>
      <c r="R288" s="14"/>
      <c r="S288" s="14"/>
      <c r="T288" s="14"/>
      <c r="U288" s="14"/>
      <c r="V288" s="14"/>
      <c r="W288" s="14"/>
      <c r="X288" s="14"/>
      <c r="Y288" s="14"/>
      <c r="Z288" s="14"/>
      <c r="AA288" s="14"/>
    </row>
    <row r="289" spans="1:27" ht="12.75" customHeight="1">
      <c r="A289" s="14"/>
      <c r="B289" s="641"/>
      <c r="C289" s="634"/>
      <c r="D289" s="636"/>
      <c r="E289" s="637"/>
      <c r="F289" s="636"/>
      <c r="G289" s="638"/>
      <c r="H289" s="638"/>
      <c r="I289" s="639"/>
      <c r="J289" s="634"/>
      <c r="K289" s="634"/>
      <c r="L289" s="640"/>
      <c r="M289" s="182"/>
      <c r="N289" s="14"/>
      <c r="O289" s="14"/>
      <c r="P289" s="14"/>
      <c r="Q289" s="14"/>
      <c r="R289" s="14"/>
      <c r="S289" s="14"/>
      <c r="T289" s="14"/>
      <c r="U289" s="14"/>
      <c r="V289" s="14"/>
      <c r="W289" s="14"/>
      <c r="X289" s="14"/>
      <c r="Y289" s="14"/>
      <c r="Z289" s="14"/>
      <c r="AA289" s="14"/>
    </row>
    <row r="290" spans="1:27" ht="12.75" customHeight="1">
      <c r="A290" s="14"/>
      <c r="B290" s="642"/>
      <c r="C290" s="643"/>
      <c r="D290" s="644"/>
      <c r="E290" s="645"/>
      <c r="F290" s="644"/>
      <c r="G290" s="646"/>
      <c r="H290" s="646"/>
      <c r="I290" s="647"/>
      <c r="J290" s="643"/>
      <c r="K290" s="643"/>
      <c r="L290" s="648"/>
      <c r="M290" s="182"/>
      <c r="N290" s="14"/>
      <c r="O290" s="14"/>
      <c r="P290" s="14"/>
      <c r="Q290" s="14"/>
      <c r="R290" s="14"/>
      <c r="S290" s="14"/>
      <c r="T290" s="14"/>
      <c r="U290" s="14"/>
      <c r="V290" s="14"/>
      <c r="W290" s="14"/>
      <c r="X290" s="14"/>
      <c r="Y290" s="14"/>
      <c r="Z290" s="14"/>
      <c r="AA290" s="14"/>
    </row>
    <row r="291" spans="1:27" ht="15.75" customHeight="1">
      <c r="A291" s="33"/>
      <c r="B291" s="34"/>
      <c r="C291" s="34"/>
      <c r="D291" s="34"/>
      <c r="E291" s="34"/>
      <c r="F291" s="34"/>
      <c r="G291" s="32"/>
      <c r="H291" s="32"/>
      <c r="I291" s="32"/>
      <c r="J291" s="32"/>
      <c r="K291" s="32"/>
      <c r="L291" s="32"/>
      <c r="M291" s="117"/>
      <c r="N291" s="32"/>
      <c r="O291" s="32"/>
      <c r="P291" s="32"/>
      <c r="Q291" s="32"/>
      <c r="R291" s="32"/>
      <c r="S291" s="32"/>
      <c r="T291" s="32"/>
      <c r="U291" s="32"/>
      <c r="V291" s="32"/>
      <c r="W291" s="32"/>
      <c r="X291" s="32"/>
      <c r="Y291" s="32"/>
      <c r="Z291" s="32"/>
      <c r="AA291" s="32"/>
    </row>
    <row r="292" spans="1:27" ht="15.75" customHeight="1">
      <c r="A292" s="10" t="s">
        <v>50</v>
      </c>
      <c r="B292" s="1195" t="s">
        <v>3075</v>
      </c>
      <c r="C292" s="1064"/>
      <c r="D292" s="1064"/>
      <c r="E292" s="32"/>
      <c r="F292" s="32"/>
      <c r="G292" s="32"/>
      <c r="H292" s="32"/>
      <c r="I292" s="32"/>
      <c r="J292" s="32"/>
      <c r="K292" s="32"/>
      <c r="L292" s="32"/>
      <c r="M292" s="117"/>
      <c r="N292" s="32"/>
      <c r="O292" s="32"/>
      <c r="P292" s="32"/>
      <c r="Q292" s="32"/>
      <c r="R292" s="32"/>
      <c r="S292" s="32"/>
      <c r="T292" s="32"/>
      <c r="U292" s="32"/>
      <c r="V292" s="32"/>
      <c r="W292" s="32"/>
      <c r="X292" s="32"/>
      <c r="Y292" s="32"/>
      <c r="Z292" s="32"/>
      <c r="AA292" s="32"/>
    </row>
    <row r="293" spans="1:27" ht="15.75" customHeight="1">
      <c r="A293" s="14"/>
      <c r="B293" s="1064"/>
      <c r="C293" s="1064"/>
      <c r="D293" s="1064"/>
      <c r="F293" s="32"/>
      <c r="G293" s="32"/>
      <c r="H293" s="32"/>
      <c r="I293" s="32"/>
      <c r="J293" s="32"/>
      <c r="K293" s="32"/>
      <c r="L293" s="32"/>
      <c r="M293" s="117"/>
      <c r="N293" s="32"/>
      <c r="O293" s="32"/>
      <c r="P293" s="32"/>
      <c r="Q293" s="32"/>
      <c r="R293" s="32"/>
      <c r="S293" s="32"/>
      <c r="T293" s="32"/>
      <c r="U293" s="32"/>
      <c r="V293" s="32"/>
      <c r="W293" s="32"/>
      <c r="X293" s="32"/>
      <c r="Y293" s="32"/>
      <c r="Z293" s="32"/>
      <c r="AA293" s="32"/>
    </row>
    <row r="294" spans="1:27" ht="15.75" customHeight="1">
      <c r="A294" s="14"/>
      <c r="B294" s="1064"/>
      <c r="C294" s="1064"/>
      <c r="D294" s="1064"/>
      <c r="E294" s="2375">
        <v>45473</v>
      </c>
      <c r="F294" s="2376"/>
      <c r="G294" s="2376"/>
      <c r="H294" s="2377"/>
      <c r="I294" s="2502">
        <v>45107</v>
      </c>
      <c r="J294" s="2503"/>
      <c r="K294" s="2503"/>
      <c r="L294" s="2503"/>
      <c r="M294" s="117"/>
      <c r="N294" s="32"/>
      <c r="O294" s="32"/>
      <c r="P294" s="32"/>
      <c r="Q294" s="32"/>
      <c r="R294" s="32"/>
      <c r="S294" s="32"/>
      <c r="T294" s="32"/>
      <c r="U294" s="32"/>
      <c r="V294" s="32"/>
      <c r="W294" s="32"/>
      <c r="X294" s="32"/>
      <c r="Y294" s="32"/>
      <c r="Z294" s="32"/>
      <c r="AA294" s="32"/>
    </row>
    <row r="295" spans="1:27" ht="50.25" customHeight="1">
      <c r="A295" s="14"/>
      <c r="B295" s="1064"/>
      <c r="C295" s="1064"/>
      <c r="D295" s="1064"/>
      <c r="E295" s="43" t="s">
        <v>108</v>
      </c>
      <c r="F295" s="43" t="s">
        <v>308</v>
      </c>
      <c r="G295" s="43" t="s">
        <v>109</v>
      </c>
      <c r="H295" s="1974" t="s">
        <v>110</v>
      </c>
      <c r="I295" s="2241" t="s">
        <v>108</v>
      </c>
      <c r="J295" s="2241" t="s">
        <v>308</v>
      </c>
      <c r="K295" s="2241" t="s">
        <v>109</v>
      </c>
      <c r="L295" s="2241" t="s">
        <v>110</v>
      </c>
      <c r="M295" s="117"/>
      <c r="N295" s="32"/>
      <c r="O295" s="32"/>
      <c r="P295" s="32"/>
      <c r="Q295" s="32"/>
      <c r="R295" s="32"/>
      <c r="S295" s="32"/>
      <c r="T295" s="32"/>
      <c r="U295" s="32"/>
      <c r="V295" s="32"/>
      <c r="W295" s="32"/>
      <c r="X295" s="32"/>
      <c r="Y295" s="32"/>
      <c r="Z295" s="32"/>
      <c r="AA295" s="32"/>
    </row>
    <row r="296" spans="1:27">
      <c r="A296" s="14"/>
      <c r="B296" s="1064"/>
      <c r="C296" s="1064"/>
      <c r="D296" s="1064"/>
      <c r="E296" s="45" t="s">
        <v>111</v>
      </c>
      <c r="F296" s="45" t="s">
        <v>111</v>
      </c>
      <c r="G296" s="45" t="s">
        <v>111</v>
      </c>
      <c r="H296" s="2106" t="s">
        <v>111</v>
      </c>
      <c r="I296" s="2242" t="s">
        <v>111</v>
      </c>
      <c r="J296" s="2242" t="s">
        <v>111</v>
      </c>
      <c r="K296" s="2242" t="s">
        <v>111</v>
      </c>
      <c r="L296" s="2242" t="s">
        <v>111</v>
      </c>
      <c r="M296" s="117"/>
      <c r="N296" s="32"/>
      <c r="O296" s="32"/>
      <c r="P296" s="32"/>
      <c r="Q296" s="32"/>
      <c r="R296" s="32"/>
      <c r="S296" s="32"/>
      <c r="T296" s="32"/>
      <c r="U296" s="32"/>
      <c r="V296" s="32"/>
      <c r="W296" s="32"/>
      <c r="X296" s="32"/>
      <c r="Y296" s="32"/>
      <c r="Z296" s="32"/>
      <c r="AA296" s="32"/>
    </row>
    <row r="297" spans="1:27">
      <c r="A297" s="14"/>
      <c r="B297" s="1064" t="s">
        <v>1029</v>
      </c>
      <c r="C297" s="1064"/>
      <c r="D297" s="1064"/>
      <c r="E297" s="907"/>
      <c r="F297" s="907"/>
      <c r="G297" s="1235">
        <f>SUM(E297:F297)</f>
        <v>0</v>
      </c>
      <c r="H297" s="1079"/>
      <c r="I297" s="2262"/>
      <c r="J297" s="2262"/>
      <c r="K297" s="2263">
        <f>SUM(I297:J297)</f>
        <v>0</v>
      </c>
      <c r="L297" s="2262"/>
      <c r="M297" s="117"/>
      <c r="N297" s="32"/>
      <c r="O297" s="32"/>
      <c r="P297" s="32"/>
      <c r="Q297" s="32"/>
      <c r="R297" s="32"/>
      <c r="S297" s="32"/>
      <c r="T297" s="32"/>
      <c r="U297" s="32"/>
      <c r="V297" s="32"/>
      <c r="W297" s="32"/>
      <c r="X297" s="32"/>
      <c r="Y297" s="32"/>
      <c r="Z297" s="32"/>
      <c r="AA297" s="32"/>
    </row>
    <row r="298" spans="1:27">
      <c r="A298" s="14"/>
      <c r="B298" s="1064" t="s">
        <v>1030</v>
      </c>
      <c r="C298" s="1064"/>
      <c r="D298" s="1064"/>
      <c r="E298" s="907"/>
      <c r="F298" s="907"/>
      <c r="G298" s="1235">
        <f>SUM(E298:F298)</f>
        <v>0</v>
      </c>
      <c r="H298" s="1079"/>
      <c r="I298" s="2262"/>
      <c r="J298" s="2262"/>
      <c r="K298" s="2263">
        <f>SUM(I298:J298)</f>
        <v>0</v>
      </c>
      <c r="L298" s="2262"/>
      <c r="M298" s="117"/>
      <c r="N298" s="32"/>
      <c r="O298" s="32"/>
      <c r="P298" s="32"/>
      <c r="Q298" s="32"/>
      <c r="R298" s="32"/>
      <c r="S298" s="32"/>
      <c r="T298" s="32"/>
      <c r="U298" s="32"/>
      <c r="V298" s="32"/>
      <c r="W298" s="32"/>
      <c r="X298" s="32"/>
      <c r="Y298" s="32"/>
      <c r="Z298" s="32"/>
      <c r="AA298" s="32"/>
    </row>
    <row r="299" spans="1:27">
      <c r="A299" s="14"/>
      <c r="B299" s="1064" t="s">
        <v>1031</v>
      </c>
      <c r="C299" s="1064"/>
      <c r="D299" s="1064"/>
      <c r="E299" s="907"/>
      <c r="F299" s="907"/>
      <c r="G299" s="1235">
        <f>SUM(E299:F299)</f>
        <v>0</v>
      </c>
      <c r="H299" s="1079"/>
      <c r="I299" s="2262"/>
      <c r="J299" s="2262"/>
      <c r="K299" s="2263">
        <f>SUM(I299:J299)</f>
        <v>0</v>
      </c>
      <c r="L299" s="2262"/>
      <c r="M299" s="117"/>
      <c r="N299" s="32"/>
      <c r="O299" s="32"/>
      <c r="P299" s="32"/>
      <c r="Q299" s="32"/>
      <c r="R299" s="32"/>
      <c r="S299" s="32"/>
      <c r="T299" s="32"/>
      <c r="U299" s="32"/>
      <c r="V299" s="32"/>
      <c r="W299" s="32"/>
      <c r="X299" s="32"/>
      <c r="Y299" s="32"/>
      <c r="Z299" s="32"/>
      <c r="AA299" s="32"/>
    </row>
    <row r="300" spans="1:27">
      <c r="A300" s="14"/>
      <c r="B300" s="1064" t="s">
        <v>1032</v>
      </c>
      <c r="C300" s="1064"/>
      <c r="D300" s="1064"/>
      <c r="E300" s="907"/>
      <c r="F300" s="907"/>
      <c r="G300" s="1235">
        <f>SUM(E300:F300)</f>
        <v>0</v>
      </c>
      <c r="H300" s="1079"/>
      <c r="I300" s="2262"/>
      <c r="J300" s="2262"/>
      <c r="K300" s="2263">
        <f>SUM(I300:J300)</f>
        <v>0</v>
      </c>
      <c r="L300" s="2262"/>
      <c r="M300" s="117"/>
      <c r="N300" s="32"/>
      <c r="O300" s="32"/>
      <c r="P300" s="32"/>
      <c r="Q300" s="32"/>
      <c r="R300" s="32"/>
      <c r="S300" s="32"/>
      <c r="T300" s="32"/>
      <c r="U300" s="32"/>
      <c r="V300" s="32"/>
      <c r="W300" s="32"/>
      <c r="X300" s="32"/>
      <c r="Y300" s="32"/>
      <c r="Z300" s="32"/>
      <c r="AA300" s="32"/>
    </row>
    <row r="301" spans="1:27" ht="15.75" thickBot="1">
      <c r="A301" s="14"/>
      <c r="B301" s="1195" t="s">
        <v>1033</v>
      </c>
      <c r="C301" s="1195"/>
      <c r="D301" s="1195"/>
      <c r="E301" s="1236">
        <f t="shared" ref="E301:L301" si="27">SUM(E297:E300)</f>
        <v>0</v>
      </c>
      <c r="F301" s="1236">
        <f t="shared" si="27"/>
        <v>0</v>
      </c>
      <c r="G301" s="1236">
        <f t="shared" si="27"/>
        <v>0</v>
      </c>
      <c r="H301" s="2261">
        <f t="shared" si="27"/>
        <v>0</v>
      </c>
      <c r="I301" s="2246">
        <f t="shared" si="27"/>
        <v>0</v>
      </c>
      <c r="J301" s="2246">
        <f t="shared" si="27"/>
        <v>0</v>
      </c>
      <c r="K301" s="2246">
        <f t="shared" si="27"/>
        <v>0</v>
      </c>
      <c r="L301" s="2246">
        <f t="shared" si="27"/>
        <v>0</v>
      </c>
      <c r="M301" s="117"/>
      <c r="N301" s="32"/>
      <c r="O301" s="32"/>
      <c r="P301" s="32"/>
      <c r="Q301" s="32"/>
      <c r="R301" s="32"/>
      <c r="S301" s="32"/>
      <c r="T301" s="32"/>
      <c r="U301" s="32"/>
      <c r="V301" s="32"/>
      <c r="W301" s="32"/>
      <c r="X301" s="32"/>
      <c r="Y301" s="32"/>
      <c r="Z301" s="32"/>
      <c r="AA301" s="32"/>
    </row>
    <row r="302" spans="1:27" ht="15.75" thickTop="1">
      <c r="A302" s="14"/>
      <c r="B302" s="1064"/>
      <c r="C302" s="1064"/>
      <c r="D302" s="1064"/>
      <c r="E302" s="870"/>
      <c r="F302" s="870"/>
      <c r="G302" s="870"/>
      <c r="H302" s="1092"/>
      <c r="I302" s="2247"/>
      <c r="J302" s="2247"/>
      <c r="K302" s="2247"/>
      <c r="L302" s="2247"/>
      <c r="M302" s="117"/>
      <c r="N302" s="32"/>
      <c r="O302" s="32"/>
      <c r="P302" s="32"/>
      <c r="Q302" s="32"/>
      <c r="R302" s="32"/>
      <c r="S302" s="32"/>
      <c r="T302" s="32"/>
      <c r="U302" s="32"/>
      <c r="V302" s="32"/>
      <c r="W302" s="32"/>
      <c r="X302" s="32"/>
      <c r="Y302" s="32"/>
      <c r="Z302" s="32"/>
      <c r="AA302" s="32"/>
    </row>
    <row r="303" spans="1:27">
      <c r="A303" s="14"/>
      <c r="B303" s="1064" t="s">
        <v>612</v>
      </c>
      <c r="C303" s="1779" t="s">
        <v>2002</v>
      </c>
      <c r="D303" s="1064"/>
      <c r="E303" s="907"/>
      <c r="F303" s="907"/>
      <c r="G303" s="1235">
        <f>SUM(E303:F303)</f>
        <v>0</v>
      </c>
      <c r="H303" s="1079"/>
      <c r="I303" s="2262"/>
      <c r="J303" s="2262"/>
      <c r="K303" s="2263">
        <f>SUM(I303:J303)</f>
        <v>0</v>
      </c>
      <c r="L303" s="2262"/>
      <c r="M303" s="117"/>
      <c r="N303" s="32"/>
      <c r="O303" s="32"/>
      <c r="P303" s="32"/>
      <c r="Q303" s="32"/>
      <c r="R303" s="32"/>
      <c r="S303" s="32"/>
      <c r="T303" s="32"/>
      <c r="U303" s="32"/>
      <c r="V303" s="32"/>
      <c r="W303" s="32"/>
      <c r="X303" s="32"/>
      <c r="Y303" s="32"/>
      <c r="Z303" s="32"/>
      <c r="AA303" s="32"/>
    </row>
    <row r="304" spans="1:27">
      <c r="A304" s="14"/>
      <c r="B304" s="1064" t="s">
        <v>613</v>
      </c>
      <c r="C304" s="1779" t="s">
        <v>2002</v>
      </c>
      <c r="D304" s="1064"/>
      <c r="E304" s="907"/>
      <c r="F304" s="907"/>
      <c r="G304" s="1235">
        <f>SUM(E304:F304)</f>
        <v>0</v>
      </c>
      <c r="H304" s="1079"/>
      <c r="I304" s="2262"/>
      <c r="J304" s="2262"/>
      <c r="K304" s="2263">
        <f>SUM(I304:J304)</f>
        <v>0</v>
      </c>
      <c r="L304" s="2262"/>
      <c r="M304" s="117"/>
      <c r="N304" s="32"/>
      <c r="O304" s="32"/>
      <c r="P304" s="32"/>
      <c r="Q304" s="32"/>
      <c r="R304" s="32"/>
      <c r="S304" s="32"/>
      <c r="T304" s="32"/>
      <c r="U304" s="32"/>
      <c r="V304" s="32"/>
      <c r="W304" s="32"/>
      <c r="X304" s="32"/>
      <c r="Y304" s="32"/>
      <c r="Z304" s="32"/>
      <c r="AA304" s="32"/>
    </row>
    <row r="305" spans="1:27" ht="15.75" thickBot="1">
      <c r="A305" s="14"/>
      <c r="B305" s="1195" t="s">
        <v>198</v>
      </c>
      <c r="C305" s="1195"/>
      <c r="D305" s="1195"/>
      <c r="E305" s="1236">
        <f t="shared" ref="E305:L305" si="28">SUM(E303:E304)</f>
        <v>0</v>
      </c>
      <c r="F305" s="1236">
        <f t="shared" si="28"/>
        <v>0</v>
      </c>
      <c r="G305" s="1236">
        <f t="shared" si="28"/>
        <v>0</v>
      </c>
      <c r="H305" s="2261">
        <f t="shared" si="28"/>
        <v>0</v>
      </c>
      <c r="I305" s="2246">
        <f t="shared" si="28"/>
        <v>0</v>
      </c>
      <c r="J305" s="2246">
        <f t="shared" si="28"/>
        <v>0</v>
      </c>
      <c r="K305" s="2246">
        <f t="shared" si="28"/>
        <v>0</v>
      </c>
      <c r="L305" s="2246">
        <f t="shared" si="28"/>
        <v>0</v>
      </c>
      <c r="M305" s="117"/>
      <c r="N305" s="32"/>
      <c r="O305" s="32"/>
      <c r="P305" s="32"/>
      <c r="Q305" s="32"/>
      <c r="R305" s="32"/>
      <c r="S305" s="32"/>
      <c r="T305" s="32"/>
      <c r="U305" s="32"/>
      <c r="V305" s="32"/>
      <c r="W305" s="32"/>
      <c r="X305" s="32"/>
      <c r="Y305" s="32"/>
      <c r="Z305" s="32"/>
      <c r="AA305" s="32"/>
    </row>
    <row r="306" spans="1:27" ht="15.75" thickTop="1">
      <c r="A306" s="14"/>
      <c r="B306" s="32"/>
      <c r="C306" s="32"/>
      <c r="D306" s="32"/>
      <c r="E306" s="870"/>
      <c r="F306" s="870"/>
      <c r="G306" s="870"/>
      <c r="H306" s="1092"/>
      <c r="I306" s="2257"/>
      <c r="J306" s="2257"/>
      <c r="K306" s="2257"/>
      <c r="L306" s="2257"/>
      <c r="M306" s="117"/>
      <c r="N306" s="32"/>
      <c r="O306" s="32"/>
      <c r="P306" s="32"/>
      <c r="Q306" s="32"/>
      <c r="R306" s="32"/>
      <c r="S306" s="32"/>
      <c r="T306" s="32"/>
      <c r="U306" s="32"/>
      <c r="V306" s="32"/>
      <c r="W306" s="32"/>
      <c r="X306" s="32"/>
      <c r="Y306" s="32"/>
      <c r="Z306" s="32"/>
      <c r="AA306" s="32"/>
    </row>
    <row r="307" spans="1:27" ht="12" customHeight="1">
      <c r="A307" s="85"/>
      <c r="B307" s="85" t="s">
        <v>326</v>
      </c>
      <c r="C307" s="85"/>
      <c r="D307" s="85"/>
      <c r="E307" s="895">
        <f t="shared" ref="E307:L307" si="29">E301-E305</f>
        <v>0</v>
      </c>
      <c r="F307" s="895">
        <f t="shared" si="29"/>
        <v>0</v>
      </c>
      <c r="G307" s="895">
        <f t="shared" si="29"/>
        <v>0</v>
      </c>
      <c r="H307" s="1393">
        <f t="shared" si="29"/>
        <v>0</v>
      </c>
      <c r="I307" s="2257">
        <f t="shared" si="29"/>
        <v>0</v>
      </c>
      <c r="J307" s="2257">
        <f t="shared" si="29"/>
        <v>0</v>
      </c>
      <c r="K307" s="2257">
        <f t="shared" si="29"/>
        <v>0</v>
      </c>
      <c r="L307" s="2257">
        <f t="shared" si="29"/>
        <v>0</v>
      </c>
      <c r="M307" s="117"/>
      <c r="N307" s="85"/>
      <c r="O307" s="85"/>
      <c r="P307" s="85"/>
      <c r="Q307" s="85"/>
      <c r="R307" s="85"/>
      <c r="S307" s="85"/>
      <c r="T307" s="85"/>
      <c r="U307" s="85"/>
      <c r="V307" s="85"/>
      <c r="W307" s="85"/>
      <c r="X307" s="85"/>
      <c r="Y307" s="85"/>
      <c r="Z307" s="85"/>
      <c r="AA307" s="85"/>
    </row>
    <row r="308" spans="1:27" ht="12" customHeight="1">
      <c r="A308" s="14"/>
      <c r="B308" s="14"/>
      <c r="C308" s="32"/>
      <c r="D308" s="32"/>
      <c r="E308" s="32"/>
      <c r="F308" s="32"/>
      <c r="G308" s="32"/>
      <c r="H308" s="32"/>
      <c r="I308" s="32"/>
      <c r="J308" s="32"/>
      <c r="K308" s="32"/>
      <c r="L308" s="32"/>
      <c r="M308" s="117"/>
      <c r="N308" s="32"/>
      <c r="O308" s="32"/>
      <c r="P308" s="32"/>
      <c r="Q308" s="32"/>
      <c r="R308" s="32"/>
      <c r="S308" s="32"/>
      <c r="T308" s="32"/>
      <c r="U308" s="32"/>
      <c r="V308" s="32"/>
      <c r="W308" s="32"/>
      <c r="X308" s="32"/>
      <c r="Y308" s="32"/>
      <c r="Z308" s="32"/>
      <c r="AA308" s="32"/>
    </row>
    <row r="309" spans="1:27" ht="12.75" customHeight="1">
      <c r="A309" s="12"/>
      <c r="B309" s="73" t="s">
        <v>321</v>
      </c>
      <c r="C309" s="74"/>
      <c r="D309" s="75"/>
      <c r="E309" s="76"/>
      <c r="F309" s="75"/>
      <c r="G309" s="77"/>
      <c r="H309" s="77"/>
      <c r="I309" s="78"/>
      <c r="J309" s="74"/>
      <c r="K309" s="74"/>
      <c r="L309" s="79"/>
      <c r="M309" s="564"/>
      <c r="N309" s="72"/>
      <c r="O309" s="12"/>
      <c r="P309" s="12"/>
      <c r="Q309" s="12"/>
      <c r="R309" s="12"/>
      <c r="S309" s="12"/>
      <c r="T309" s="12"/>
      <c r="U309" s="12"/>
      <c r="V309" s="12"/>
      <c r="W309" s="12"/>
      <c r="X309" s="12"/>
      <c r="Y309" s="12"/>
      <c r="Z309" s="12"/>
      <c r="AA309" s="12"/>
    </row>
    <row r="310" spans="1:27" ht="12.75" customHeight="1">
      <c r="A310" s="14"/>
      <c r="B310" s="635"/>
      <c r="C310" s="634"/>
      <c r="D310" s="636"/>
      <c r="E310" s="637"/>
      <c r="F310" s="636"/>
      <c r="G310" s="638"/>
      <c r="H310" s="638"/>
      <c r="I310" s="639"/>
      <c r="J310" s="634"/>
      <c r="K310" s="634"/>
      <c r="L310" s="640"/>
      <c r="M310" s="182"/>
      <c r="N310" s="14"/>
      <c r="O310" s="14"/>
      <c r="P310" s="14"/>
      <c r="Q310" s="14"/>
      <c r="R310" s="14"/>
      <c r="S310" s="14"/>
      <c r="T310" s="14"/>
      <c r="U310" s="14"/>
      <c r="V310" s="14"/>
      <c r="W310" s="14"/>
      <c r="X310" s="14"/>
      <c r="Y310" s="14"/>
      <c r="Z310" s="14"/>
      <c r="AA310" s="14"/>
    </row>
    <row r="311" spans="1:27" ht="12.75" customHeight="1">
      <c r="A311" s="14"/>
      <c r="B311" s="635"/>
      <c r="C311" s="634"/>
      <c r="D311" s="636"/>
      <c r="E311" s="637"/>
      <c r="F311" s="636"/>
      <c r="G311" s="638"/>
      <c r="H311" s="638"/>
      <c r="I311" s="639"/>
      <c r="J311" s="634"/>
      <c r="K311" s="634"/>
      <c r="L311" s="640"/>
      <c r="M311" s="182"/>
      <c r="N311" s="14"/>
      <c r="O311" s="14"/>
      <c r="P311" s="14"/>
      <c r="Q311" s="14"/>
      <c r="R311" s="14"/>
      <c r="S311" s="14"/>
      <c r="T311" s="14"/>
      <c r="U311" s="14"/>
      <c r="V311" s="14"/>
      <c r="W311" s="14"/>
      <c r="X311" s="14"/>
      <c r="Y311" s="14"/>
      <c r="Z311" s="14"/>
      <c r="AA311" s="14"/>
    </row>
    <row r="312" spans="1:27" ht="12.75" customHeight="1">
      <c r="A312" s="14"/>
      <c r="B312" s="635"/>
      <c r="C312" s="634"/>
      <c r="D312" s="636"/>
      <c r="E312" s="637"/>
      <c r="F312" s="636"/>
      <c r="G312" s="638"/>
      <c r="H312" s="638"/>
      <c r="I312" s="639"/>
      <c r="J312" s="634"/>
      <c r="K312" s="634"/>
      <c r="L312" s="640"/>
      <c r="M312" s="182"/>
      <c r="N312" s="14"/>
      <c r="O312" s="14"/>
      <c r="P312" s="14"/>
      <c r="Q312" s="14"/>
      <c r="R312" s="14"/>
      <c r="S312" s="14"/>
      <c r="T312" s="14"/>
      <c r="U312" s="14"/>
      <c r="V312" s="14"/>
      <c r="W312" s="14"/>
      <c r="X312" s="14"/>
      <c r="Y312" s="14"/>
      <c r="Z312" s="14"/>
      <c r="AA312" s="14"/>
    </row>
    <row r="313" spans="1:27" ht="12.75" customHeight="1">
      <c r="A313" s="14"/>
      <c r="B313" s="635"/>
      <c r="C313" s="634"/>
      <c r="D313" s="636"/>
      <c r="E313" s="637"/>
      <c r="F313" s="636"/>
      <c r="G313" s="638"/>
      <c r="H313" s="638"/>
      <c r="I313" s="639"/>
      <c r="J313" s="634"/>
      <c r="K313" s="634"/>
      <c r="L313" s="640"/>
      <c r="M313" s="182"/>
      <c r="N313" s="14"/>
      <c r="O313" s="14"/>
      <c r="P313" s="14"/>
      <c r="Q313" s="14"/>
      <c r="R313" s="14"/>
      <c r="S313" s="14"/>
      <c r="T313" s="14"/>
      <c r="U313" s="14"/>
      <c r="V313" s="14"/>
      <c r="W313" s="14"/>
      <c r="X313" s="14"/>
      <c r="Y313" s="14"/>
      <c r="Z313" s="14"/>
      <c r="AA313" s="14"/>
    </row>
    <row r="314" spans="1:27" ht="12.75" customHeight="1">
      <c r="A314" s="14"/>
      <c r="B314" s="635"/>
      <c r="C314" s="634"/>
      <c r="D314" s="636"/>
      <c r="E314" s="637"/>
      <c r="F314" s="636"/>
      <c r="G314" s="638"/>
      <c r="H314" s="638"/>
      <c r="I314" s="639"/>
      <c r="J314" s="634"/>
      <c r="K314" s="634"/>
      <c r="L314" s="640"/>
      <c r="M314" s="182"/>
      <c r="N314" s="14"/>
      <c r="O314" s="14"/>
      <c r="P314" s="14"/>
      <c r="Q314" s="14"/>
      <c r="R314" s="14"/>
      <c r="S314" s="14"/>
      <c r="T314" s="14"/>
      <c r="U314" s="14"/>
      <c r="V314" s="14"/>
      <c r="W314" s="14"/>
      <c r="X314" s="14"/>
      <c r="Y314" s="14"/>
      <c r="Z314" s="14"/>
      <c r="AA314" s="14"/>
    </row>
    <row r="315" spans="1:27" ht="12.75" customHeight="1">
      <c r="A315" s="14"/>
      <c r="B315" s="635"/>
      <c r="C315" s="634"/>
      <c r="D315" s="636"/>
      <c r="E315" s="637"/>
      <c r="F315" s="636"/>
      <c r="G315" s="638"/>
      <c r="H315" s="638"/>
      <c r="I315" s="639"/>
      <c r="J315" s="634"/>
      <c r="K315" s="634"/>
      <c r="L315" s="640"/>
      <c r="M315" s="182"/>
      <c r="N315" s="14"/>
      <c r="O315" s="14"/>
      <c r="P315" s="14"/>
      <c r="Q315" s="14"/>
      <c r="R315" s="14"/>
      <c r="S315" s="14"/>
      <c r="T315" s="14"/>
      <c r="U315" s="14"/>
      <c r="V315" s="14"/>
      <c r="W315" s="14"/>
      <c r="X315" s="14"/>
      <c r="Y315" s="14"/>
      <c r="Z315" s="14"/>
      <c r="AA315" s="14"/>
    </row>
    <row r="316" spans="1:27" ht="12.75" customHeight="1">
      <c r="A316" s="14"/>
      <c r="B316" s="635"/>
      <c r="C316" s="634"/>
      <c r="D316" s="636"/>
      <c r="E316" s="637"/>
      <c r="F316" s="636"/>
      <c r="G316" s="638"/>
      <c r="H316" s="638"/>
      <c r="I316" s="639"/>
      <c r="J316" s="634"/>
      <c r="K316" s="634"/>
      <c r="L316" s="640"/>
      <c r="M316" s="182"/>
      <c r="N316" s="14"/>
      <c r="O316" s="14"/>
      <c r="P316" s="14"/>
      <c r="Q316" s="14"/>
      <c r="R316" s="14"/>
      <c r="S316" s="14"/>
      <c r="T316" s="14"/>
      <c r="U316" s="14"/>
      <c r="V316" s="14"/>
      <c r="W316" s="14"/>
      <c r="X316" s="14"/>
      <c r="Y316" s="14"/>
      <c r="Z316" s="14"/>
      <c r="AA316" s="14"/>
    </row>
    <row r="317" spans="1:27" ht="12.75" customHeight="1">
      <c r="A317" s="14"/>
      <c r="B317" s="641"/>
      <c r="C317" s="634"/>
      <c r="D317" s="636"/>
      <c r="E317" s="637"/>
      <c r="F317" s="636"/>
      <c r="G317" s="638"/>
      <c r="H317" s="638"/>
      <c r="I317" s="639"/>
      <c r="J317" s="634"/>
      <c r="K317" s="634"/>
      <c r="L317" s="640"/>
      <c r="M317" s="182"/>
      <c r="N317" s="14"/>
      <c r="O317" s="14"/>
      <c r="P317" s="14"/>
      <c r="Q317" s="14"/>
      <c r="R317" s="14"/>
      <c r="S317" s="14"/>
      <c r="T317" s="14"/>
      <c r="U317" s="14"/>
      <c r="V317" s="14"/>
      <c r="W317" s="14"/>
      <c r="X317" s="14"/>
      <c r="Y317" s="14"/>
      <c r="Z317" s="14"/>
      <c r="AA317" s="14"/>
    </row>
    <row r="318" spans="1:27" ht="12.75" customHeight="1">
      <c r="A318" s="14"/>
      <c r="B318" s="641"/>
      <c r="C318" s="634"/>
      <c r="D318" s="636"/>
      <c r="E318" s="637"/>
      <c r="F318" s="636"/>
      <c r="G318" s="638"/>
      <c r="H318" s="638"/>
      <c r="I318" s="639"/>
      <c r="J318" s="634"/>
      <c r="K318" s="634"/>
      <c r="L318" s="640"/>
      <c r="M318" s="182"/>
      <c r="N318" s="14"/>
      <c r="O318" s="14"/>
      <c r="P318" s="14"/>
      <c r="Q318" s="14"/>
      <c r="R318" s="14"/>
      <c r="S318" s="14"/>
      <c r="T318" s="14"/>
      <c r="U318" s="14"/>
      <c r="V318" s="14"/>
      <c r="W318" s="14"/>
      <c r="X318" s="14"/>
      <c r="Y318" s="14"/>
      <c r="Z318" s="14"/>
      <c r="AA318" s="14"/>
    </row>
    <row r="319" spans="1:27" ht="12.75" customHeight="1">
      <c r="A319" s="14"/>
      <c r="B319" s="642"/>
      <c r="C319" s="643"/>
      <c r="D319" s="644"/>
      <c r="E319" s="645"/>
      <c r="F319" s="644"/>
      <c r="G319" s="646"/>
      <c r="H319" s="646"/>
      <c r="I319" s="647"/>
      <c r="J319" s="643"/>
      <c r="K319" s="643"/>
      <c r="L319" s="648"/>
      <c r="M319" s="182"/>
      <c r="N319" s="14"/>
      <c r="O319" s="14"/>
      <c r="P319" s="14"/>
      <c r="Q319" s="14"/>
      <c r="R319" s="14"/>
      <c r="S319" s="14"/>
      <c r="T319" s="14"/>
      <c r="U319" s="14"/>
      <c r="V319" s="14"/>
      <c r="W319" s="14"/>
      <c r="X319" s="14"/>
      <c r="Y319" s="14"/>
      <c r="Z319" s="14"/>
      <c r="AA319" s="14"/>
    </row>
    <row r="320" spans="1:27" ht="12" customHeight="1">
      <c r="A320" s="14"/>
      <c r="B320" s="14"/>
      <c r="C320" s="32"/>
      <c r="D320" s="32"/>
      <c r="E320" s="32"/>
      <c r="F320" s="32"/>
      <c r="G320" s="32"/>
      <c r="H320" s="32"/>
      <c r="I320" s="32"/>
      <c r="J320" s="32"/>
      <c r="K320" s="32"/>
      <c r="L320" s="32"/>
      <c r="M320" s="117"/>
      <c r="N320" s="32"/>
      <c r="O320" s="32"/>
      <c r="P320" s="32"/>
      <c r="Q320" s="32"/>
      <c r="R320" s="32"/>
      <c r="S320" s="32"/>
      <c r="T320" s="32"/>
      <c r="U320" s="32"/>
      <c r="V320" s="32"/>
      <c r="W320" s="32"/>
      <c r="X320" s="32"/>
      <c r="Y320" s="32"/>
      <c r="Z320" s="32"/>
      <c r="AA320" s="32"/>
    </row>
    <row r="321" spans="1:27" ht="12" customHeight="1">
      <c r="A321" s="10" t="s">
        <v>51</v>
      </c>
      <c r="B321" s="14" t="s">
        <v>52</v>
      </c>
      <c r="C321" s="32"/>
      <c r="D321" s="32"/>
      <c r="E321" s="32"/>
      <c r="F321" s="32"/>
      <c r="G321" s="32"/>
      <c r="H321" s="32"/>
      <c r="I321" s="32"/>
      <c r="J321" s="32"/>
      <c r="K321" s="32"/>
      <c r="L321" s="32"/>
      <c r="M321" s="535"/>
      <c r="N321" s="65"/>
      <c r="O321" s="32" t="s">
        <v>1034</v>
      </c>
      <c r="P321" s="32"/>
      <c r="Q321" s="32"/>
      <c r="R321" s="32"/>
      <c r="S321" s="32"/>
      <c r="T321" s="32"/>
      <c r="U321" s="32"/>
      <c r="V321" s="32"/>
      <c r="W321" s="32"/>
      <c r="X321" s="32"/>
      <c r="Y321" s="32"/>
      <c r="Z321" s="32"/>
      <c r="AA321" s="32"/>
    </row>
    <row r="322" spans="1:27" ht="12" customHeight="1">
      <c r="A322" s="14"/>
      <c r="B322" s="14"/>
      <c r="C322" s="32"/>
      <c r="D322" s="32"/>
      <c r="E322" s="32"/>
      <c r="F322" s="32"/>
      <c r="G322" s="106" t="s">
        <v>1035</v>
      </c>
      <c r="H322" s="106" t="s">
        <v>1036</v>
      </c>
      <c r="I322" s="106" t="s">
        <v>1037</v>
      </c>
      <c r="J322" s="106" t="s">
        <v>1038</v>
      </c>
      <c r="K322" s="106" t="s">
        <v>1039</v>
      </c>
      <c r="L322" s="106" t="s">
        <v>198</v>
      </c>
      <c r="M322" s="117"/>
      <c r="N322" s="32"/>
      <c r="O322" s="32"/>
      <c r="P322" s="32"/>
      <c r="Q322" s="32"/>
      <c r="R322" s="32"/>
      <c r="S322" s="32"/>
      <c r="T322" s="32"/>
      <c r="U322" s="32"/>
      <c r="V322" s="32"/>
      <c r="W322" s="32"/>
      <c r="X322" s="32"/>
      <c r="Y322" s="32"/>
      <c r="Z322" s="32"/>
      <c r="AA322" s="32"/>
    </row>
    <row r="323" spans="1:27" ht="12" customHeight="1">
      <c r="A323" s="14"/>
      <c r="B323" s="14"/>
      <c r="C323" s="32"/>
      <c r="D323" s="32"/>
      <c r="E323" s="32"/>
      <c r="F323" s="32"/>
      <c r="G323" s="106" t="s">
        <v>111</v>
      </c>
      <c r="H323" s="106" t="s">
        <v>111</v>
      </c>
      <c r="I323" s="106" t="s">
        <v>111</v>
      </c>
      <c r="J323" s="106" t="s">
        <v>111</v>
      </c>
      <c r="K323" s="106" t="s">
        <v>111</v>
      </c>
      <c r="L323" s="106" t="s">
        <v>111</v>
      </c>
      <c r="M323" s="117"/>
      <c r="N323" s="32"/>
      <c r="O323" s="32"/>
      <c r="P323" s="32"/>
      <c r="Q323" s="32"/>
      <c r="R323" s="32"/>
      <c r="S323" s="32"/>
      <c r="T323" s="32"/>
      <c r="U323" s="32"/>
      <c r="V323" s="32"/>
      <c r="W323" s="32"/>
      <c r="X323" s="32"/>
      <c r="Y323" s="32"/>
      <c r="Z323" s="32"/>
      <c r="AA323" s="32"/>
    </row>
    <row r="324" spans="1:27" ht="35.25" hidden="1" customHeight="1">
      <c r="A324" s="14"/>
      <c r="B324" s="198" t="s">
        <v>2878</v>
      </c>
      <c r="C324" s="32"/>
      <c r="D324" s="32"/>
      <c r="E324" s="32"/>
      <c r="F324" s="32"/>
      <c r="G324" s="875"/>
      <c r="H324" s="875"/>
      <c r="I324" s="875"/>
      <c r="J324" s="875"/>
      <c r="K324" s="875"/>
      <c r="L324" s="870">
        <f t="shared" ref="L324:L329" si="30">SUM(G324:K324)</f>
        <v>0</v>
      </c>
      <c r="M324" s="117"/>
      <c r="N324" s="32"/>
      <c r="O324" s="32"/>
      <c r="P324" s="32"/>
      <c r="Q324" s="32"/>
      <c r="R324" s="32"/>
      <c r="S324" s="32"/>
      <c r="T324" s="32"/>
      <c r="U324" s="32"/>
      <c r="V324" s="32"/>
      <c r="W324" s="32"/>
      <c r="X324" s="32"/>
      <c r="Y324" s="32"/>
      <c r="Z324" s="32"/>
      <c r="AA324" s="32"/>
    </row>
    <row r="325" spans="1:27" ht="13.5" hidden="1" customHeight="1">
      <c r="A325" s="14"/>
      <c r="B325" s="198" t="s">
        <v>1040</v>
      </c>
      <c r="C325" s="32"/>
      <c r="D325" s="32"/>
      <c r="E325" s="32"/>
      <c r="F325" s="32"/>
      <c r="G325" s="875"/>
      <c r="H325" s="875"/>
      <c r="I325" s="875"/>
      <c r="J325" s="875"/>
      <c r="K325" s="875"/>
      <c r="L325" s="870">
        <f t="shared" si="30"/>
        <v>0</v>
      </c>
      <c r="M325" s="117"/>
      <c r="N325" s="32"/>
      <c r="O325" s="32"/>
      <c r="P325" s="32"/>
      <c r="Q325" s="32"/>
      <c r="R325" s="32"/>
      <c r="S325" s="32"/>
      <c r="T325" s="32"/>
      <c r="U325" s="32"/>
      <c r="V325" s="32"/>
      <c r="W325" s="32"/>
      <c r="X325" s="32"/>
      <c r="Y325" s="32"/>
      <c r="Z325" s="32"/>
      <c r="AA325" s="32"/>
    </row>
    <row r="326" spans="1:27" ht="13.5" hidden="1" customHeight="1">
      <c r="A326" s="14"/>
      <c r="B326" s="198" t="s">
        <v>1041</v>
      </c>
      <c r="C326" s="32"/>
      <c r="D326" s="32"/>
      <c r="E326" s="32"/>
      <c r="F326" s="32"/>
      <c r="G326" s="875"/>
      <c r="H326" s="875"/>
      <c r="I326" s="875"/>
      <c r="J326" s="875"/>
      <c r="K326" s="875"/>
      <c r="L326" s="870">
        <f t="shared" si="30"/>
        <v>0</v>
      </c>
      <c r="M326" s="117"/>
      <c r="N326" s="32"/>
      <c r="O326" s="32"/>
      <c r="P326" s="32"/>
      <c r="Q326" s="32"/>
      <c r="R326" s="32"/>
      <c r="S326" s="32"/>
      <c r="T326" s="32"/>
      <c r="U326" s="32"/>
      <c r="V326" s="32"/>
      <c r="W326" s="32"/>
      <c r="X326" s="32"/>
      <c r="Y326" s="32"/>
      <c r="Z326" s="32"/>
      <c r="AA326" s="32"/>
    </row>
    <row r="327" spans="1:27" ht="13.5" hidden="1" customHeight="1">
      <c r="A327" s="14"/>
      <c r="B327" s="198" t="s">
        <v>1042</v>
      </c>
      <c r="C327" s="32"/>
      <c r="D327" s="32"/>
      <c r="E327" s="32"/>
      <c r="F327" s="32"/>
      <c r="G327" s="875"/>
      <c r="H327" s="875"/>
      <c r="I327" s="875"/>
      <c r="J327" s="875"/>
      <c r="K327" s="875"/>
      <c r="L327" s="870">
        <f t="shared" si="30"/>
        <v>0</v>
      </c>
      <c r="M327" s="117"/>
      <c r="N327" s="32"/>
      <c r="O327" s="32"/>
      <c r="P327" s="32"/>
      <c r="Q327" s="32"/>
      <c r="R327" s="32"/>
      <c r="S327" s="32"/>
      <c r="T327" s="32"/>
      <c r="U327" s="32"/>
      <c r="V327" s="32"/>
      <c r="W327" s="32"/>
      <c r="X327" s="32"/>
      <c r="Y327" s="32"/>
      <c r="Z327" s="32"/>
      <c r="AA327" s="32"/>
    </row>
    <row r="328" spans="1:27" ht="13.5" hidden="1" customHeight="1">
      <c r="A328" s="14"/>
      <c r="B328" s="198" t="s">
        <v>1043</v>
      </c>
      <c r="C328" s="32"/>
      <c r="D328" s="32"/>
      <c r="E328" s="32"/>
      <c r="F328" s="32"/>
      <c r="G328" s="875"/>
      <c r="H328" s="875"/>
      <c r="I328" s="875"/>
      <c r="J328" s="875"/>
      <c r="K328" s="875"/>
      <c r="L328" s="870">
        <f t="shared" si="30"/>
        <v>0</v>
      </c>
      <c r="M328" s="117"/>
      <c r="N328" s="32"/>
      <c r="O328" s="32"/>
      <c r="P328" s="32"/>
      <c r="Q328" s="32"/>
      <c r="R328" s="32"/>
      <c r="S328" s="32"/>
      <c r="T328" s="32"/>
      <c r="U328" s="32"/>
      <c r="V328" s="32"/>
      <c r="W328" s="32"/>
      <c r="X328" s="32"/>
      <c r="Y328" s="32"/>
      <c r="Z328" s="32"/>
      <c r="AA328" s="32"/>
    </row>
    <row r="329" spans="1:27" ht="13.5" hidden="1" customHeight="1">
      <c r="A329" s="14"/>
      <c r="B329" s="32" t="s">
        <v>1044</v>
      </c>
      <c r="C329" s="32"/>
      <c r="D329" s="32"/>
      <c r="E329" s="32"/>
      <c r="F329" s="32"/>
      <c r="G329" s="875"/>
      <c r="H329" s="875"/>
      <c r="I329" s="875"/>
      <c r="J329" s="875"/>
      <c r="K329" s="875"/>
      <c r="L329" s="870">
        <f t="shared" si="30"/>
        <v>0</v>
      </c>
      <c r="M329" s="117"/>
      <c r="N329" s="32"/>
      <c r="O329" s="32"/>
      <c r="P329" s="32"/>
      <c r="Q329" s="32"/>
      <c r="R329" s="32"/>
      <c r="S329" s="32"/>
      <c r="T329" s="32"/>
      <c r="U329" s="32"/>
      <c r="V329" s="32"/>
      <c r="W329" s="32"/>
      <c r="X329" s="32"/>
      <c r="Y329" s="32"/>
      <c r="Z329" s="32"/>
      <c r="AA329" s="32"/>
    </row>
    <row r="330" spans="1:27" ht="12" hidden="1" customHeight="1">
      <c r="A330" s="14"/>
      <c r="B330" s="245" t="s">
        <v>1780</v>
      </c>
      <c r="C330" s="32"/>
      <c r="D330" s="32"/>
      <c r="E330" s="32"/>
      <c r="F330" s="32"/>
      <c r="G330" s="885">
        <f>SUM(G324:G329)</f>
        <v>0</v>
      </c>
      <c r="H330" s="885">
        <f t="shared" ref="H330:J330" si="31">SUM(H324:H329)</f>
        <v>0</v>
      </c>
      <c r="I330" s="885">
        <f t="shared" si="31"/>
        <v>0</v>
      </c>
      <c r="J330" s="885">
        <f t="shared" si="31"/>
        <v>0</v>
      </c>
      <c r="K330" s="885">
        <f>SUM(K324:K329)</f>
        <v>0</v>
      </c>
      <c r="L330" s="885">
        <f>SUM(L324:L329)</f>
        <v>0</v>
      </c>
      <c r="M330" s="117"/>
      <c r="N330" s="32"/>
      <c r="O330" s="32"/>
      <c r="P330" s="32"/>
      <c r="Q330" s="32"/>
      <c r="R330" s="32"/>
      <c r="S330" s="32"/>
      <c r="T330" s="32"/>
      <c r="U330" s="32"/>
      <c r="V330" s="32"/>
      <c r="W330" s="32"/>
      <c r="X330" s="32"/>
      <c r="Y330" s="32"/>
      <c r="Z330" s="32"/>
      <c r="AA330" s="32"/>
    </row>
    <row r="331" spans="1:27" ht="12" hidden="1" customHeight="1">
      <c r="A331" s="14"/>
      <c r="B331" s="253" t="s">
        <v>308</v>
      </c>
      <c r="C331" s="32"/>
      <c r="D331" s="32"/>
      <c r="E331" s="32"/>
      <c r="F331" s="32"/>
      <c r="G331" s="875"/>
      <c r="H331" s="875"/>
      <c r="I331" s="875"/>
      <c r="J331" s="875"/>
      <c r="K331" s="875"/>
      <c r="L331" s="870">
        <f>SUM(G331:K331)</f>
        <v>0</v>
      </c>
      <c r="M331" s="117"/>
      <c r="N331" s="32"/>
      <c r="O331" s="32"/>
      <c r="P331" s="32"/>
      <c r="Q331" s="32"/>
      <c r="R331" s="32"/>
      <c r="S331" s="32"/>
      <c r="T331" s="32"/>
      <c r="U331" s="32"/>
      <c r="V331" s="32"/>
      <c r="W331" s="32"/>
      <c r="X331" s="32"/>
      <c r="Y331" s="32"/>
      <c r="Z331" s="32"/>
      <c r="AA331" s="32"/>
    </row>
    <row r="332" spans="1:27" ht="12" hidden="1" customHeight="1">
      <c r="A332" s="14"/>
      <c r="B332" s="253" t="s">
        <v>109</v>
      </c>
      <c r="C332" s="32"/>
      <c r="D332" s="32"/>
      <c r="E332" s="32"/>
      <c r="F332" s="32"/>
      <c r="G332" s="885">
        <f>SUM(G330:G331)</f>
        <v>0</v>
      </c>
      <c r="H332" s="885">
        <f t="shared" ref="H332:L332" si="32">SUM(H330:H331)</f>
        <v>0</v>
      </c>
      <c r="I332" s="885">
        <f t="shared" si="32"/>
        <v>0</v>
      </c>
      <c r="J332" s="885">
        <f t="shared" si="32"/>
        <v>0</v>
      </c>
      <c r="K332" s="885">
        <f t="shared" si="32"/>
        <v>0</v>
      </c>
      <c r="L332" s="885">
        <f t="shared" si="32"/>
        <v>0</v>
      </c>
      <c r="M332" s="117"/>
      <c r="N332" s="32"/>
      <c r="O332" s="32"/>
      <c r="P332" s="32"/>
      <c r="Q332" s="32"/>
      <c r="R332" s="32"/>
      <c r="S332" s="32"/>
      <c r="T332" s="32"/>
      <c r="U332" s="32"/>
      <c r="V332" s="32"/>
      <c r="W332" s="32"/>
      <c r="X332" s="32"/>
      <c r="Y332" s="32"/>
      <c r="Z332" s="32"/>
      <c r="AA332" s="32"/>
    </row>
    <row r="333" spans="1:27" ht="12.75" hidden="1" customHeight="1">
      <c r="A333" s="14"/>
      <c r="B333" s="254" t="s">
        <v>486</v>
      </c>
      <c r="C333" s="32"/>
      <c r="D333" s="32"/>
      <c r="E333" s="32"/>
      <c r="F333" s="32"/>
      <c r="G333" s="875"/>
      <c r="H333" s="875"/>
      <c r="I333" s="875"/>
      <c r="J333" s="875"/>
      <c r="K333" s="875"/>
      <c r="L333" s="870">
        <f>SUM(G333:K333)</f>
        <v>0</v>
      </c>
      <c r="M333" s="117"/>
      <c r="N333" s="32"/>
      <c r="O333" s="32"/>
      <c r="P333" s="32"/>
      <c r="Q333" s="32"/>
      <c r="R333" s="32"/>
      <c r="S333" s="32"/>
      <c r="T333" s="32"/>
      <c r="U333" s="32"/>
      <c r="V333" s="32"/>
      <c r="W333" s="32"/>
      <c r="X333" s="32"/>
      <c r="Y333" s="32"/>
      <c r="Z333" s="32"/>
      <c r="AA333" s="32"/>
    </row>
    <row r="334" spans="1:27" ht="29.25" customHeight="1">
      <c r="A334" s="14"/>
      <c r="B334" s="198" t="s">
        <v>2933</v>
      </c>
      <c r="C334" s="32"/>
      <c r="D334" s="32"/>
      <c r="E334" s="32"/>
      <c r="F334" s="32"/>
      <c r="G334" s="875"/>
      <c r="H334" s="875"/>
      <c r="I334" s="875"/>
      <c r="J334" s="875"/>
      <c r="K334" s="875"/>
      <c r="L334" s="870">
        <f>SUM(G334:K334)</f>
        <v>0</v>
      </c>
      <c r="M334" s="117" t="s">
        <v>1045</v>
      </c>
      <c r="N334" s="32"/>
      <c r="O334" s="32"/>
      <c r="P334" s="32"/>
      <c r="Q334" s="32"/>
      <c r="R334" s="32"/>
      <c r="S334" s="32"/>
      <c r="T334" s="32"/>
      <c r="U334" s="32"/>
      <c r="V334" s="32"/>
      <c r="W334" s="32"/>
      <c r="X334" s="32"/>
      <c r="Y334" s="32"/>
      <c r="Z334" s="32"/>
      <c r="AA334" s="32"/>
    </row>
    <row r="335" spans="1:27" ht="12.75" customHeight="1">
      <c r="A335" s="14"/>
      <c r="B335" s="198" t="s">
        <v>1040</v>
      </c>
      <c r="C335" s="32"/>
      <c r="D335" s="32"/>
      <c r="E335" s="32"/>
      <c r="F335" s="32"/>
      <c r="G335" s="875"/>
      <c r="H335" s="875"/>
      <c r="I335" s="875"/>
      <c r="J335" s="875"/>
      <c r="K335" s="875"/>
      <c r="L335" s="870">
        <f t="shared" ref="L335:L339" si="33">SUM(G335:K335)</f>
        <v>0</v>
      </c>
      <c r="M335" s="117" t="s">
        <v>1046</v>
      </c>
      <c r="N335" s="32"/>
      <c r="O335" s="32"/>
      <c r="P335" s="32"/>
      <c r="Q335" s="32"/>
      <c r="R335" s="32"/>
      <c r="S335" s="32"/>
      <c r="T335" s="32"/>
      <c r="U335" s="32"/>
      <c r="V335" s="32"/>
      <c r="W335" s="32"/>
      <c r="X335" s="32"/>
      <c r="Y335" s="32"/>
      <c r="Z335" s="32"/>
      <c r="AA335" s="32"/>
    </row>
    <row r="336" spans="1:27" ht="12" customHeight="1">
      <c r="A336" s="14"/>
      <c r="B336" s="198" t="s">
        <v>1041</v>
      </c>
      <c r="C336" s="32"/>
      <c r="D336" s="32"/>
      <c r="E336" s="32"/>
      <c r="F336" s="32"/>
      <c r="G336" s="875"/>
      <c r="H336" s="875"/>
      <c r="I336" s="875"/>
      <c r="J336" s="875"/>
      <c r="K336" s="875"/>
      <c r="L336" s="870">
        <f t="shared" si="33"/>
        <v>0</v>
      </c>
      <c r="M336" s="117" t="s">
        <v>1047</v>
      </c>
      <c r="N336" s="32"/>
      <c r="O336" s="32"/>
      <c r="P336" s="32"/>
      <c r="Q336" s="32"/>
      <c r="R336" s="32"/>
      <c r="S336" s="32"/>
      <c r="T336" s="32"/>
      <c r="U336" s="32"/>
      <c r="V336" s="32"/>
      <c r="W336" s="32"/>
      <c r="X336" s="32"/>
      <c r="Y336" s="32"/>
      <c r="Z336" s="32"/>
      <c r="AA336" s="32"/>
    </row>
    <row r="337" spans="1:27" ht="12" customHeight="1">
      <c r="A337" s="14"/>
      <c r="B337" s="198" t="s">
        <v>1042</v>
      </c>
      <c r="C337" s="32"/>
      <c r="D337" s="32"/>
      <c r="E337" s="32"/>
      <c r="F337" s="32"/>
      <c r="G337" s="875"/>
      <c r="H337" s="875"/>
      <c r="I337" s="875"/>
      <c r="J337" s="875"/>
      <c r="K337" s="875"/>
      <c r="L337" s="870">
        <f t="shared" si="33"/>
        <v>0</v>
      </c>
      <c r="M337" s="117" t="s">
        <v>1048</v>
      </c>
      <c r="N337" s="32"/>
      <c r="O337" s="32"/>
      <c r="P337" s="32"/>
      <c r="Q337" s="32"/>
      <c r="R337" s="32"/>
      <c r="S337" s="32"/>
      <c r="T337" s="32"/>
      <c r="U337" s="32"/>
      <c r="V337" s="32"/>
      <c r="W337" s="32"/>
      <c r="X337" s="32"/>
      <c r="Y337" s="32"/>
      <c r="Z337" s="32"/>
      <c r="AA337" s="32"/>
    </row>
    <row r="338" spans="1:27" ht="12" customHeight="1">
      <c r="A338" s="14"/>
      <c r="B338" s="198" t="s">
        <v>1043</v>
      </c>
      <c r="C338" s="32"/>
      <c r="D338" s="32"/>
      <c r="E338" s="32"/>
      <c r="F338" s="32"/>
      <c r="G338" s="875"/>
      <c r="H338" s="875"/>
      <c r="I338" s="875"/>
      <c r="J338" s="875"/>
      <c r="K338" s="875"/>
      <c r="L338" s="870">
        <f t="shared" si="33"/>
        <v>0</v>
      </c>
      <c r="M338" s="117"/>
      <c r="N338" s="32"/>
      <c r="O338" s="32"/>
      <c r="P338" s="32"/>
      <c r="Q338" s="32"/>
      <c r="R338" s="32"/>
      <c r="S338" s="32"/>
      <c r="T338" s="32"/>
      <c r="U338" s="32"/>
      <c r="V338" s="32"/>
      <c r="W338" s="32"/>
      <c r="X338" s="32"/>
      <c r="Y338" s="32"/>
      <c r="Z338" s="32"/>
      <c r="AA338" s="32"/>
    </row>
    <row r="339" spans="1:27" ht="11.25" customHeight="1">
      <c r="A339" s="14"/>
      <c r="B339" s="32" t="s">
        <v>1044</v>
      </c>
      <c r="C339" s="32"/>
      <c r="D339" s="32"/>
      <c r="E339" s="32"/>
      <c r="F339" s="32"/>
      <c r="G339" s="875"/>
      <c r="H339" s="875"/>
      <c r="I339" s="875"/>
      <c r="J339" s="875"/>
      <c r="K339" s="875"/>
      <c r="L339" s="870">
        <f t="shared" si="33"/>
        <v>0</v>
      </c>
      <c r="M339" s="117" t="s">
        <v>1049</v>
      </c>
      <c r="N339" s="32"/>
      <c r="O339" s="32"/>
      <c r="P339" s="32"/>
      <c r="Q339" s="32"/>
      <c r="R339" s="32"/>
      <c r="S339" s="32"/>
      <c r="T339" s="32"/>
      <c r="U339" s="32"/>
      <c r="V339" s="32"/>
      <c r="W339" s="32"/>
      <c r="X339" s="32"/>
      <c r="Y339" s="32"/>
      <c r="Z339" s="32"/>
      <c r="AA339" s="32"/>
    </row>
    <row r="340" spans="1:27" ht="12" customHeight="1">
      <c r="A340" s="14"/>
      <c r="B340" s="245" t="s">
        <v>2904</v>
      </c>
      <c r="C340" s="32"/>
      <c r="D340" s="32"/>
      <c r="E340" s="32"/>
      <c r="F340" s="32"/>
      <c r="G340" s="885">
        <f>SUM(G334:G339)</f>
        <v>0</v>
      </c>
      <c r="H340" s="885">
        <f>SUM(H334:H339)</f>
        <v>0</v>
      </c>
      <c r="I340" s="885">
        <f>SUM(I334:I339)</f>
        <v>0</v>
      </c>
      <c r="J340" s="885">
        <f t="shared" ref="J340" si="34">SUM(J334:J339)</f>
        <v>0</v>
      </c>
      <c r="K340" s="885">
        <f>SUM(K334:K339)</f>
        <v>0</v>
      </c>
      <c r="L340" s="885">
        <f>SUM(L334:L339)</f>
        <v>0</v>
      </c>
      <c r="M340" s="117"/>
      <c r="N340" s="32"/>
      <c r="O340" s="32"/>
      <c r="P340" s="32"/>
      <c r="Q340" s="32"/>
      <c r="R340" s="32"/>
      <c r="S340" s="32"/>
      <c r="T340" s="32"/>
      <c r="U340" s="32"/>
      <c r="V340" s="32"/>
      <c r="W340" s="32"/>
      <c r="X340" s="32"/>
      <c r="Y340" s="32"/>
      <c r="Z340" s="32"/>
      <c r="AA340" s="32"/>
    </row>
    <row r="341" spans="1:27" ht="12" customHeight="1">
      <c r="A341" s="14"/>
      <c r="B341" s="253" t="s">
        <v>308</v>
      </c>
      <c r="C341" s="32"/>
      <c r="D341" s="32"/>
      <c r="E341" s="32"/>
      <c r="F341" s="32"/>
      <c r="G341" s="875"/>
      <c r="H341" s="875"/>
      <c r="I341" s="875"/>
      <c r="J341" s="875"/>
      <c r="K341" s="875"/>
      <c r="L341" s="870">
        <f>SUM(G341:K341)</f>
        <v>0</v>
      </c>
      <c r="M341" s="117"/>
      <c r="N341" s="32"/>
      <c r="O341" s="32"/>
      <c r="P341" s="32"/>
      <c r="Q341" s="32"/>
      <c r="R341" s="32"/>
      <c r="S341" s="32"/>
      <c r="T341" s="32"/>
      <c r="U341" s="32"/>
      <c r="V341" s="32"/>
      <c r="W341" s="32"/>
      <c r="X341" s="32"/>
      <c r="Y341" s="32"/>
      <c r="Z341" s="32"/>
      <c r="AA341" s="32"/>
    </row>
    <row r="342" spans="1:27" ht="12" customHeight="1">
      <c r="A342" s="14"/>
      <c r="B342" s="253" t="s">
        <v>109</v>
      </c>
      <c r="C342" s="32"/>
      <c r="D342" s="32"/>
      <c r="E342" s="32"/>
      <c r="F342" s="32"/>
      <c r="G342" s="885">
        <f>SUM(G340:G341)</f>
        <v>0</v>
      </c>
      <c r="H342" s="885">
        <f t="shared" ref="H342:L342" si="35">SUM(H340:H341)</f>
        <v>0</v>
      </c>
      <c r="I342" s="885">
        <f t="shared" si="35"/>
        <v>0</v>
      </c>
      <c r="J342" s="885">
        <f t="shared" si="35"/>
        <v>0</v>
      </c>
      <c r="K342" s="885">
        <f t="shared" si="35"/>
        <v>0</v>
      </c>
      <c r="L342" s="885">
        <f t="shared" si="35"/>
        <v>0</v>
      </c>
      <c r="M342" s="117"/>
      <c r="N342" s="32"/>
      <c r="O342" s="32"/>
      <c r="P342" s="32"/>
      <c r="Q342" s="32"/>
      <c r="R342" s="32"/>
      <c r="S342" s="32"/>
      <c r="T342" s="32"/>
      <c r="U342" s="32"/>
      <c r="V342" s="32"/>
      <c r="W342" s="32"/>
      <c r="X342" s="32"/>
      <c r="Y342" s="32"/>
      <c r="Z342" s="32"/>
      <c r="AA342" s="32"/>
    </row>
    <row r="343" spans="1:27" ht="12.75" customHeight="1">
      <c r="A343" s="14"/>
      <c r="B343" s="254" t="s">
        <v>486</v>
      </c>
      <c r="C343" s="32"/>
      <c r="D343" s="32"/>
      <c r="E343" s="32"/>
      <c r="F343" s="32"/>
      <c r="G343" s="875"/>
      <c r="H343" s="875"/>
      <c r="I343" s="875"/>
      <c r="J343" s="875"/>
      <c r="K343" s="875"/>
      <c r="L343" s="870">
        <f>SUM(G343:K343)</f>
        <v>0</v>
      </c>
      <c r="M343" s="117"/>
      <c r="N343" s="32"/>
      <c r="O343" s="32"/>
      <c r="P343" s="32"/>
      <c r="Q343" s="32"/>
      <c r="R343" s="32"/>
      <c r="S343" s="32"/>
      <c r="T343" s="32"/>
      <c r="U343" s="32"/>
      <c r="V343" s="32"/>
      <c r="W343" s="32"/>
      <c r="X343" s="32"/>
      <c r="Y343" s="32"/>
      <c r="Z343" s="32"/>
      <c r="AA343" s="32"/>
    </row>
    <row r="344" spans="1:27" ht="12" customHeight="1">
      <c r="A344" s="14"/>
      <c r="B344" s="14"/>
      <c r="C344" s="32"/>
      <c r="D344" s="32"/>
      <c r="E344" s="32"/>
      <c r="F344" s="32"/>
      <c r="G344" s="32"/>
      <c r="H344" s="32"/>
      <c r="I344" s="32"/>
      <c r="J344" s="32"/>
      <c r="K344" s="32"/>
      <c r="L344" s="32"/>
      <c r="M344" s="117"/>
      <c r="N344" s="32"/>
      <c r="O344" s="32"/>
      <c r="P344" s="32"/>
      <c r="Q344" s="32"/>
      <c r="R344" s="32"/>
      <c r="S344" s="32"/>
      <c r="T344" s="32"/>
      <c r="U344" s="32"/>
      <c r="V344" s="32"/>
      <c r="W344" s="32"/>
      <c r="X344" s="32"/>
      <c r="Y344" s="32"/>
      <c r="Z344" s="32"/>
      <c r="AA344" s="32"/>
    </row>
    <row r="345" spans="1:27" ht="12" customHeight="1">
      <c r="A345" s="14"/>
      <c r="B345" s="14"/>
      <c r="C345" s="32"/>
      <c r="D345" s="32"/>
      <c r="E345" s="32"/>
      <c r="F345" s="32"/>
      <c r="G345" s="32"/>
      <c r="H345" s="32"/>
      <c r="I345" s="32"/>
      <c r="J345" s="32"/>
      <c r="K345" s="32"/>
      <c r="L345" s="32"/>
      <c r="M345" s="117"/>
      <c r="N345" s="32"/>
      <c r="O345" s="32"/>
      <c r="P345" s="32"/>
      <c r="Q345" s="32"/>
      <c r="R345" s="32"/>
      <c r="S345" s="32"/>
      <c r="T345" s="32"/>
      <c r="U345" s="32"/>
      <c r="V345" s="32"/>
      <c r="W345" s="32"/>
      <c r="X345" s="32"/>
      <c r="Y345" s="32"/>
      <c r="Z345" s="32"/>
      <c r="AA345" s="32"/>
    </row>
    <row r="346" spans="1:27" ht="12" customHeight="1">
      <c r="A346" s="14"/>
      <c r="B346" s="32"/>
      <c r="C346" s="32"/>
      <c r="D346" s="32"/>
      <c r="E346" s="32"/>
      <c r="F346" s="32"/>
      <c r="G346" s="32"/>
      <c r="H346" s="32"/>
      <c r="I346" s="32"/>
      <c r="J346" s="164"/>
      <c r="K346" s="164"/>
      <c r="L346" s="164"/>
      <c r="M346" s="117"/>
      <c r="N346" s="32"/>
      <c r="O346" s="32"/>
      <c r="P346" s="32"/>
      <c r="Q346" s="32"/>
      <c r="R346" s="32"/>
      <c r="S346" s="32"/>
      <c r="T346" s="32"/>
      <c r="U346" s="32"/>
      <c r="V346" s="32"/>
      <c r="W346" s="32"/>
      <c r="X346" s="32"/>
      <c r="Y346" s="32"/>
      <c r="Z346" s="32"/>
      <c r="AA346" s="32"/>
    </row>
    <row r="347" spans="1:27" ht="12" customHeight="1">
      <c r="A347" s="14"/>
      <c r="B347" s="32"/>
      <c r="C347" s="32"/>
      <c r="D347" s="32"/>
      <c r="E347" s="2375">
        <v>45473</v>
      </c>
      <c r="F347" s="2376"/>
      <c r="G347" s="2376"/>
      <c r="H347" s="2377"/>
      <c r="I347" s="2502">
        <v>45107</v>
      </c>
      <c r="J347" s="2503"/>
      <c r="K347" s="2503"/>
      <c r="L347" s="2503"/>
      <c r="M347" s="117"/>
      <c r="N347" s="32"/>
      <c r="O347" s="32"/>
      <c r="P347" s="32"/>
      <c r="Q347" s="32"/>
      <c r="R347" s="32"/>
      <c r="S347" s="32"/>
      <c r="T347" s="32"/>
      <c r="U347" s="32"/>
      <c r="V347" s="32"/>
      <c r="W347" s="32"/>
      <c r="X347" s="32"/>
      <c r="Y347" s="32"/>
      <c r="Z347" s="32"/>
      <c r="AA347" s="32"/>
    </row>
    <row r="348" spans="1:27" ht="36">
      <c r="A348" s="14"/>
      <c r="B348" s="32"/>
      <c r="C348" s="32"/>
      <c r="D348" s="32"/>
      <c r="E348" s="43" t="s">
        <v>108</v>
      </c>
      <c r="F348" s="43" t="s">
        <v>308</v>
      </c>
      <c r="G348" s="43" t="s">
        <v>109</v>
      </c>
      <c r="H348" s="1974" t="s">
        <v>110</v>
      </c>
      <c r="I348" s="2241" t="s">
        <v>108</v>
      </c>
      <c r="J348" s="2241" t="s">
        <v>308</v>
      </c>
      <c r="K348" s="2241" t="s">
        <v>109</v>
      </c>
      <c r="L348" s="2241" t="s">
        <v>110</v>
      </c>
      <c r="M348" s="117"/>
      <c r="N348" s="32"/>
      <c r="O348" s="32"/>
      <c r="P348" s="32"/>
      <c r="Q348" s="32"/>
      <c r="R348" s="32"/>
      <c r="S348" s="32"/>
      <c r="T348" s="32"/>
      <c r="U348" s="32"/>
      <c r="V348" s="32"/>
      <c r="W348" s="32"/>
      <c r="X348" s="32"/>
      <c r="Y348" s="32"/>
      <c r="Z348" s="32"/>
      <c r="AA348" s="32"/>
    </row>
    <row r="349" spans="1:27" ht="12" customHeight="1">
      <c r="A349" s="14"/>
      <c r="B349" s="32"/>
      <c r="C349" s="32"/>
      <c r="D349" s="32"/>
      <c r="E349" s="45" t="s">
        <v>111</v>
      </c>
      <c r="F349" s="45" t="s">
        <v>111</v>
      </c>
      <c r="G349" s="45" t="s">
        <v>111</v>
      </c>
      <c r="H349" s="2106" t="s">
        <v>111</v>
      </c>
      <c r="I349" s="2242" t="s">
        <v>111</v>
      </c>
      <c r="J349" s="2242" t="s">
        <v>111</v>
      </c>
      <c r="K349" s="2242" t="s">
        <v>111</v>
      </c>
      <c r="L349" s="2242" t="s">
        <v>111</v>
      </c>
      <c r="M349" s="117"/>
      <c r="N349" s="32"/>
      <c r="O349" s="32"/>
      <c r="P349" s="32"/>
      <c r="Q349" s="32"/>
      <c r="R349" s="32"/>
      <c r="S349" s="32"/>
      <c r="T349" s="32"/>
      <c r="U349" s="32"/>
      <c r="V349" s="32"/>
      <c r="W349" s="32"/>
      <c r="X349" s="32"/>
      <c r="Y349" s="32"/>
      <c r="Z349" s="32"/>
      <c r="AA349" s="32"/>
    </row>
    <row r="350" spans="1:27" ht="12" customHeight="1">
      <c r="A350" s="14"/>
      <c r="B350" s="32" t="s">
        <v>612</v>
      </c>
      <c r="C350" s="612" t="s">
        <v>2002</v>
      </c>
      <c r="D350" s="32"/>
      <c r="E350" s="907"/>
      <c r="F350" s="907"/>
      <c r="G350" s="1237">
        <f>SUM(E350:F350)</f>
        <v>0</v>
      </c>
      <c r="H350" s="1079"/>
      <c r="I350" s="2262"/>
      <c r="J350" s="2262"/>
      <c r="K350" s="2264">
        <f>SUM(I350:J350)</f>
        <v>0</v>
      </c>
      <c r="L350" s="2262"/>
      <c r="M350" s="117"/>
      <c r="N350" s="32"/>
      <c r="O350" s="32"/>
      <c r="P350" s="32"/>
      <c r="Q350" s="32"/>
      <c r="R350" s="32"/>
      <c r="S350" s="32"/>
      <c r="T350" s="32"/>
      <c r="U350" s="32"/>
      <c r="V350" s="32"/>
      <c r="W350" s="32"/>
      <c r="X350" s="32"/>
      <c r="Y350" s="32"/>
      <c r="Z350" s="32"/>
      <c r="AA350" s="32"/>
    </row>
    <row r="351" spans="1:27" ht="12" customHeight="1">
      <c r="A351" s="14"/>
      <c r="B351" s="32" t="s">
        <v>613</v>
      </c>
      <c r="C351" s="612" t="s">
        <v>2002</v>
      </c>
      <c r="D351" s="32"/>
      <c r="E351" s="907"/>
      <c r="F351" s="907"/>
      <c r="G351" s="1237">
        <f>SUM(E351:F351)</f>
        <v>0</v>
      </c>
      <c r="H351" s="1079"/>
      <c r="I351" s="2262"/>
      <c r="J351" s="2262"/>
      <c r="K351" s="2264">
        <f>SUM(I351:J351)</f>
        <v>0</v>
      </c>
      <c r="L351" s="2262"/>
      <c r="M351" s="117"/>
      <c r="N351" s="32"/>
      <c r="O351" s="32"/>
      <c r="P351" s="32"/>
      <c r="Q351" s="32"/>
      <c r="R351" s="32"/>
      <c r="S351" s="32"/>
      <c r="T351" s="32"/>
      <c r="U351" s="32"/>
      <c r="V351" s="32"/>
      <c r="W351" s="32"/>
      <c r="X351" s="32"/>
      <c r="Y351" s="32"/>
      <c r="Z351" s="32"/>
      <c r="AA351" s="32"/>
    </row>
    <row r="352" spans="1:27" ht="12" customHeight="1" thickBot="1">
      <c r="A352" s="14"/>
      <c r="B352" s="14" t="s">
        <v>198</v>
      </c>
      <c r="C352" s="32"/>
      <c r="D352" s="32"/>
      <c r="E352" s="1014">
        <f t="shared" ref="E352:L352" si="36">SUM(E350:E351)</f>
        <v>0</v>
      </c>
      <c r="F352" s="1014">
        <f t="shared" si="36"/>
        <v>0</v>
      </c>
      <c r="G352" s="1014">
        <f t="shared" si="36"/>
        <v>0</v>
      </c>
      <c r="H352" s="1239">
        <f t="shared" si="36"/>
        <v>0</v>
      </c>
      <c r="I352" s="2256">
        <f t="shared" si="36"/>
        <v>0</v>
      </c>
      <c r="J352" s="2256">
        <f t="shared" si="36"/>
        <v>0</v>
      </c>
      <c r="K352" s="2256">
        <f t="shared" si="36"/>
        <v>0</v>
      </c>
      <c r="L352" s="2256">
        <f t="shared" si="36"/>
        <v>0</v>
      </c>
      <c r="M352" s="117"/>
      <c r="N352" s="32"/>
      <c r="O352" s="32"/>
      <c r="P352" s="32"/>
      <c r="Q352" s="32"/>
      <c r="R352" s="32"/>
      <c r="S352" s="32"/>
      <c r="T352" s="32"/>
      <c r="U352" s="32"/>
      <c r="V352" s="32"/>
      <c r="W352" s="32"/>
      <c r="X352" s="32"/>
      <c r="Y352" s="32"/>
      <c r="Z352" s="32"/>
      <c r="AA352" s="32"/>
    </row>
    <row r="353" spans="1:27" ht="12" customHeight="1" thickTop="1">
      <c r="A353" s="14"/>
      <c r="B353" s="32"/>
      <c r="C353" s="32"/>
      <c r="D353" s="32"/>
      <c r="E353" s="870"/>
      <c r="F353" s="870"/>
      <c r="G353" s="870"/>
      <c r="H353" s="1092"/>
      <c r="I353" s="2257"/>
      <c r="J353" s="2265"/>
      <c r="K353" s="2265"/>
      <c r="L353" s="2265"/>
      <c r="M353" s="117"/>
      <c r="N353" s="32"/>
      <c r="O353" s="32"/>
      <c r="P353" s="32"/>
      <c r="Q353" s="32"/>
      <c r="R353" s="32"/>
      <c r="S353" s="32"/>
      <c r="T353" s="32"/>
      <c r="U353" s="32"/>
      <c r="V353" s="32"/>
      <c r="W353" s="32"/>
      <c r="X353" s="32"/>
      <c r="Y353" s="32"/>
      <c r="Z353" s="32"/>
      <c r="AA353" s="32"/>
    </row>
    <row r="354" spans="1:27" ht="12" customHeight="1">
      <c r="A354" s="296"/>
      <c r="B354" s="85" t="s">
        <v>326</v>
      </c>
      <c r="C354" s="85"/>
      <c r="D354" s="85"/>
      <c r="E354" s="895">
        <f>L340-E352</f>
        <v>0</v>
      </c>
      <c r="F354" s="895">
        <f>L341-F352</f>
        <v>0</v>
      </c>
      <c r="G354" s="895">
        <f>L342-G352</f>
        <v>0</v>
      </c>
      <c r="H354" s="1393">
        <f>L343-H352</f>
        <v>0</v>
      </c>
      <c r="I354" s="2257">
        <f>L330-I352</f>
        <v>0</v>
      </c>
      <c r="J354" s="2265">
        <f>L331-J352</f>
        <v>0</v>
      </c>
      <c r="K354" s="2265">
        <f>L332-K352</f>
        <v>0</v>
      </c>
      <c r="L354" s="2265">
        <f>L333-L352</f>
        <v>0</v>
      </c>
      <c r="M354" s="117"/>
      <c r="N354" s="85"/>
      <c r="O354" s="85"/>
      <c r="P354" s="85"/>
      <c r="Q354" s="85"/>
      <c r="R354" s="85"/>
      <c r="S354" s="85"/>
      <c r="T354" s="85"/>
      <c r="U354" s="85"/>
      <c r="V354" s="85"/>
      <c r="W354" s="85"/>
      <c r="X354" s="85"/>
      <c r="Y354" s="85"/>
      <c r="Z354" s="85"/>
      <c r="AA354" s="85"/>
    </row>
    <row r="355" spans="1:27" ht="12" customHeight="1">
      <c r="A355" s="14"/>
      <c r="B355" s="32"/>
      <c r="C355" s="32"/>
      <c r="D355" s="32"/>
      <c r="E355" s="32"/>
      <c r="F355" s="32"/>
      <c r="G355" s="32"/>
      <c r="H355" s="32"/>
      <c r="I355" s="32"/>
      <c r="J355" s="106"/>
      <c r="K355" s="106"/>
      <c r="L355" s="106"/>
      <c r="M355" s="117"/>
      <c r="N355" s="32"/>
      <c r="O355" s="32"/>
      <c r="P355" s="32"/>
      <c r="Q355" s="32"/>
      <c r="R355" s="32"/>
      <c r="S355" s="32"/>
      <c r="T355" s="32"/>
      <c r="U355" s="32"/>
      <c r="V355" s="32"/>
      <c r="W355" s="32"/>
      <c r="X355" s="32"/>
      <c r="Y355" s="32"/>
      <c r="Z355" s="32"/>
      <c r="AA355" s="32"/>
    </row>
    <row r="356" spans="1:27" ht="27.75" customHeight="1">
      <c r="A356" s="14"/>
      <c r="B356" s="2544" t="s">
        <v>1050</v>
      </c>
      <c r="C356" s="2545"/>
      <c r="D356" s="2545"/>
      <c r="E356" s="2545"/>
      <c r="F356" s="2545"/>
      <c r="G356" s="2545"/>
      <c r="H356" s="2545"/>
      <c r="I356" s="2545"/>
      <c r="J356" s="2545"/>
      <c r="K356" s="2545"/>
      <c r="L356" s="2546"/>
      <c r="M356" s="117"/>
      <c r="N356" s="32"/>
      <c r="O356" s="32"/>
      <c r="P356" s="32"/>
      <c r="Q356" s="32"/>
      <c r="R356" s="32"/>
      <c r="S356" s="32"/>
      <c r="T356" s="32"/>
      <c r="U356" s="32"/>
      <c r="V356" s="32"/>
      <c r="W356" s="32"/>
      <c r="X356" s="32"/>
      <c r="Y356" s="32"/>
      <c r="Z356" s="32"/>
      <c r="AA356" s="32"/>
    </row>
    <row r="357" spans="1:27" ht="15.75" customHeight="1">
      <c r="A357" s="282"/>
      <c r="B357" s="2525" t="s">
        <v>1051</v>
      </c>
      <c r="C357" s="2379"/>
      <c r="D357" s="2379"/>
      <c r="E357" s="2379"/>
      <c r="F357" s="2379"/>
      <c r="G357" s="2379"/>
      <c r="H357" s="2379"/>
      <c r="I357" s="2379"/>
      <c r="J357" s="2379"/>
      <c r="K357" s="2379"/>
      <c r="L357" s="2381"/>
      <c r="M357" s="451" t="s">
        <v>1052</v>
      </c>
      <c r="N357" s="32"/>
      <c r="O357" s="32"/>
      <c r="P357" s="32"/>
      <c r="Q357" s="32"/>
      <c r="R357" s="32"/>
      <c r="S357" s="32"/>
      <c r="T357" s="32"/>
      <c r="U357" s="32"/>
      <c r="V357" s="32"/>
      <c r="W357" s="32"/>
      <c r="X357" s="32"/>
      <c r="Y357" s="32"/>
      <c r="Z357" s="32"/>
      <c r="AA357" s="32"/>
    </row>
    <row r="358" spans="1:27" ht="12" customHeight="1">
      <c r="A358" s="455"/>
      <c r="B358" s="225" t="s">
        <v>1053</v>
      </c>
      <c r="C358" s="32"/>
      <c r="D358" s="32"/>
      <c r="E358" s="32"/>
      <c r="F358" s="32"/>
      <c r="G358" s="32"/>
      <c r="H358" s="32"/>
      <c r="I358" s="32"/>
      <c r="J358" s="32"/>
      <c r="K358" s="32"/>
      <c r="L358" s="454"/>
      <c r="M358" s="451"/>
      <c r="N358" s="32"/>
      <c r="O358" s="32"/>
      <c r="P358" s="32"/>
      <c r="Q358" s="32"/>
      <c r="R358" s="32"/>
      <c r="S358" s="32"/>
      <c r="T358" s="32"/>
      <c r="U358" s="32"/>
      <c r="V358" s="32"/>
      <c r="W358" s="32"/>
      <c r="X358" s="32"/>
      <c r="Y358" s="32"/>
      <c r="Z358" s="32"/>
      <c r="AA358" s="32"/>
    </row>
    <row r="359" spans="1:27" ht="25.5" customHeight="1">
      <c r="A359" s="455"/>
      <c r="B359" s="2524" t="s">
        <v>1054</v>
      </c>
      <c r="C359" s="2383"/>
      <c r="D359" s="2383"/>
      <c r="E359" s="2383"/>
      <c r="F359" s="2383"/>
      <c r="G359" s="2383"/>
      <c r="H359" s="2383"/>
      <c r="I359" s="2383"/>
      <c r="J359" s="2383"/>
      <c r="K359" s="2383"/>
      <c r="L359" s="2385"/>
      <c r="M359" s="451"/>
      <c r="N359" s="32"/>
      <c r="O359" s="32"/>
      <c r="P359" s="32"/>
      <c r="Q359" s="32"/>
      <c r="R359" s="32"/>
      <c r="S359" s="32"/>
      <c r="T359" s="32"/>
      <c r="U359" s="32"/>
      <c r="V359" s="32"/>
      <c r="W359" s="32"/>
      <c r="X359" s="32"/>
      <c r="Y359" s="32"/>
      <c r="Z359" s="32"/>
      <c r="AA359" s="32"/>
    </row>
    <row r="360" spans="1:27" ht="12" customHeight="1">
      <c r="A360" s="59"/>
      <c r="B360" s="225" t="s">
        <v>1055</v>
      </c>
      <c r="C360" s="32"/>
      <c r="D360" s="32"/>
      <c r="E360" s="32"/>
      <c r="F360" s="32"/>
      <c r="G360" s="32"/>
      <c r="H360" s="32"/>
      <c r="I360" s="32"/>
      <c r="J360" s="32"/>
      <c r="K360" s="32"/>
      <c r="L360" s="454"/>
      <c r="M360" s="451"/>
      <c r="N360" s="32"/>
      <c r="O360" s="32"/>
      <c r="P360" s="32"/>
      <c r="Q360" s="32"/>
      <c r="R360" s="32"/>
      <c r="S360" s="32"/>
      <c r="T360" s="32"/>
      <c r="U360" s="32"/>
      <c r="V360" s="32"/>
      <c r="W360" s="32"/>
      <c r="X360" s="32"/>
      <c r="Y360" s="32"/>
      <c r="Z360" s="32"/>
      <c r="AA360" s="32"/>
    </row>
    <row r="361" spans="1:27" ht="12" customHeight="1">
      <c r="A361" s="59"/>
      <c r="B361" s="668"/>
      <c r="C361" s="650"/>
      <c r="D361" s="650"/>
      <c r="E361" s="650"/>
      <c r="F361" s="650"/>
      <c r="G361" s="650"/>
      <c r="H361" s="650"/>
      <c r="I361" s="650"/>
      <c r="J361" s="650"/>
      <c r="K361" s="650"/>
      <c r="L361" s="640"/>
      <c r="M361" s="451"/>
      <c r="N361" s="32"/>
      <c r="O361" s="32"/>
      <c r="P361" s="32"/>
      <c r="Q361" s="32"/>
      <c r="R361" s="32"/>
      <c r="S361" s="32"/>
      <c r="T361" s="32"/>
      <c r="U361" s="32"/>
      <c r="V361" s="32"/>
      <c r="W361" s="32"/>
      <c r="X361" s="32"/>
      <c r="Y361" s="32"/>
      <c r="Z361" s="32"/>
      <c r="AA361" s="32"/>
    </row>
    <row r="362" spans="1:27" ht="12" customHeight="1">
      <c r="A362" s="59"/>
      <c r="B362" s="668"/>
      <c r="C362" s="650"/>
      <c r="D362" s="650"/>
      <c r="E362" s="650"/>
      <c r="F362" s="650"/>
      <c r="G362" s="650"/>
      <c r="H362" s="650"/>
      <c r="I362" s="650"/>
      <c r="J362" s="650"/>
      <c r="K362" s="650"/>
      <c r="L362" s="640"/>
      <c r="M362" s="451"/>
      <c r="N362" s="32"/>
      <c r="O362" s="32"/>
      <c r="P362" s="32"/>
      <c r="Q362" s="32"/>
      <c r="R362" s="32"/>
      <c r="S362" s="32"/>
      <c r="T362" s="32"/>
      <c r="U362" s="32"/>
      <c r="V362" s="32"/>
      <c r="W362" s="32"/>
      <c r="X362" s="32"/>
      <c r="Y362" s="32"/>
      <c r="Z362" s="32"/>
      <c r="AA362" s="32"/>
    </row>
    <row r="363" spans="1:27" ht="12" customHeight="1">
      <c r="A363" s="59"/>
      <c r="B363" s="668"/>
      <c r="C363" s="650"/>
      <c r="D363" s="650"/>
      <c r="E363" s="650"/>
      <c r="F363" s="650"/>
      <c r="G363" s="650"/>
      <c r="H363" s="650"/>
      <c r="I363" s="650"/>
      <c r="J363" s="650"/>
      <c r="K363" s="650"/>
      <c r="L363" s="640"/>
      <c r="M363" s="451"/>
      <c r="N363" s="32"/>
      <c r="O363" s="32"/>
      <c r="P363" s="32"/>
      <c r="Q363" s="32"/>
      <c r="R363" s="32"/>
      <c r="S363" s="32"/>
      <c r="T363" s="32"/>
      <c r="U363" s="32"/>
      <c r="V363" s="32"/>
      <c r="W363" s="32"/>
      <c r="X363" s="32"/>
      <c r="Y363" s="32"/>
      <c r="Z363" s="32"/>
      <c r="AA363" s="32"/>
    </row>
    <row r="364" spans="1:27" ht="12" customHeight="1">
      <c r="A364" s="59"/>
      <c r="B364" s="668"/>
      <c r="C364" s="650"/>
      <c r="D364" s="650"/>
      <c r="E364" s="650"/>
      <c r="F364" s="650"/>
      <c r="G364" s="650"/>
      <c r="H364" s="650"/>
      <c r="I364" s="650"/>
      <c r="J364" s="650"/>
      <c r="K364" s="650"/>
      <c r="L364" s="640"/>
      <c r="M364" s="451"/>
      <c r="N364" s="32"/>
      <c r="O364" s="32"/>
      <c r="P364" s="32"/>
      <c r="Q364" s="32"/>
      <c r="R364" s="32"/>
      <c r="S364" s="32"/>
      <c r="T364" s="32"/>
      <c r="U364" s="32"/>
      <c r="V364" s="32"/>
      <c r="W364" s="32"/>
      <c r="X364" s="32"/>
      <c r="Y364" s="32"/>
      <c r="Z364" s="32"/>
      <c r="AA364" s="32"/>
    </row>
    <row r="365" spans="1:27" ht="12" customHeight="1">
      <c r="A365" s="59"/>
      <c r="B365" s="718"/>
      <c r="C365" s="664"/>
      <c r="D365" s="664"/>
      <c r="E365" s="664"/>
      <c r="F365" s="664"/>
      <c r="G365" s="664"/>
      <c r="H365" s="664"/>
      <c r="I365" s="664"/>
      <c r="J365" s="664"/>
      <c r="K365" s="664"/>
      <c r="L365" s="648"/>
      <c r="M365" s="451"/>
      <c r="N365" s="32"/>
      <c r="O365" s="32"/>
      <c r="P365" s="32"/>
      <c r="Q365" s="32"/>
      <c r="R365" s="32"/>
      <c r="S365" s="32"/>
      <c r="T365" s="32"/>
      <c r="U365" s="32"/>
      <c r="V365" s="32"/>
      <c r="W365" s="32"/>
      <c r="X365" s="32"/>
      <c r="Y365" s="32"/>
      <c r="Z365" s="32"/>
      <c r="AA365" s="32"/>
    </row>
    <row r="366" spans="1:27" ht="12" customHeight="1">
      <c r="A366" s="32"/>
      <c r="B366" s="71"/>
      <c r="C366" s="71"/>
      <c r="D366" s="71"/>
      <c r="E366" s="71"/>
      <c r="F366" s="71"/>
      <c r="G366" s="71"/>
      <c r="H366" s="71"/>
      <c r="I366" s="71"/>
      <c r="J366" s="71"/>
      <c r="K366" s="71"/>
      <c r="L366" s="71"/>
      <c r="M366" s="117"/>
      <c r="N366" s="32"/>
      <c r="O366" s="32"/>
      <c r="P366" s="32"/>
      <c r="Q366" s="32"/>
      <c r="R366" s="32"/>
      <c r="S366" s="32"/>
      <c r="T366" s="32"/>
      <c r="U366" s="32"/>
      <c r="V366" s="32"/>
      <c r="W366" s="32"/>
      <c r="X366" s="32"/>
      <c r="Y366" s="32"/>
      <c r="Z366" s="32"/>
      <c r="AA366" s="32"/>
    </row>
    <row r="367" spans="1:27" ht="12" customHeight="1">
      <c r="A367" s="32"/>
      <c r="B367" s="32"/>
      <c r="C367" s="32"/>
      <c r="D367" s="32"/>
      <c r="E367" s="32"/>
      <c r="F367" s="32"/>
      <c r="G367" s="32"/>
      <c r="H367" s="32"/>
      <c r="I367" s="32"/>
      <c r="J367" s="32"/>
      <c r="K367" s="32"/>
      <c r="L367" s="32"/>
      <c r="M367" s="117"/>
      <c r="N367" s="32"/>
      <c r="O367" s="32"/>
      <c r="P367" s="32"/>
      <c r="Q367" s="32"/>
      <c r="R367" s="32"/>
      <c r="S367" s="32"/>
      <c r="T367" s="32"/>
      <c r="U367" s="32"/>
      <c r="V367" s="32"/>
      <c r="W367" s="32"/>
      <c r="X367" s="32"/>
      <c r="Y367" s="32"/>
      <c r="Z367" s="32"/>
      <c r="AA367" s="32"/>
    </row>
    <row r="368" spans="1:27" ht="12.75" customHeight="1">
      <c r="A368" s="12"/>
      <c r="B368" s="73" t="s">
        <v>321</v>
      </c>
      <c r="C368" s="74"/>
      <c r="D368" s="75"/>
      <c r="E368" s="76"/>
      <c r="F368" s="75"/>
      <c r="G368" s="77"/>
      <c r="H368" s="77"/>
      <c r="I368" s="78"/>
      <c r="J368" s="74"/>
      <c r="K368" s="74"/>
      <c r="L368" s="79"/>
      <c r="M368" s="564"/>
      <c r="N368" s="72"/>
      <c r="O368" s="12"/>
      <c r="P368" s="12"/>
      <c r="Q368" s="12"/>
      <c r="R368" s="12"/>
      <c r="S368" s="12"/>
      <c r="T368" s="12"/>
      <c r="U368" s="12"/>
      <c r="V368" s="12"/>
      <c r="W368" s="12"/>
      <c r="X368" s="12"/>
      <c r="Y368" s="12"/>
      <c r="Z368" s="12"/>
      <c r="AA368" s="12"/>
    </row>
    <row r="369" spans="1:27" ht="12.75" customHeight="1">
      <c r="A369" s="14"/>
      <c r="B369" s="635"/>
      <c r="C369" s="634"/>
      <c r="D369" s="636"/>
      <c r="E369" s="637"/>
      <c r="F369" s="636"/>
      <c r="G369" s="638"/>
      <c r="H369" s="638"/>
      <c r="I369" s="639"/>
      <c r="J369" s="634"/>
      <c r="K369" s="634"/>
      <c r="L369" s="640"/>
      <c r="M369" s="182"/>
      <c r="N369" s="14"/>
      <c r="O369" s="14"/>
      <c r="P369" s="14"/>
      <c r="Q369" s="14"/>
      <c r="R369" s="14"/>
      <c r="S369" s="14"/>
      <c r="T369" s="14"/>
      <c r="U369" s="14"/>
      <c r="V369" s="14"/>
      <c r="W369" s="14"/>
      <c r="X369" s="14"/>
      <c r="Y369" s="14"/>
      <c r="Z369" s="14"/>
      <c r="AA369" s="14"/>
    </row>
    <row r="370" spans="1:27" ht="12.75" customHeight="1">
      <c r="A370" s="14"/>
      <c r="B370" s="635"/>
      <c r="C370" s="634"/>
      <c r="D370" s="636"/>
      <c r="E370" s="637"/>
      <c r="F370" s="636"/>
      <c r="G370" s="638"/>
      <c r="H370" s="638"/>
      <c r="I370" s="639"/>
      <c r="J370" s="634"/>
      <c r="K370" s="634"/>
      <c r="L370" s="640"/>
      <c r="M370" s="182"/>
      <c r="N370" s="14"/>
      <c r="O370" s="14"/>
      <c r="P370" s="14"/>
      <c r="Q370" s="14"/>
      <c r="R370" s="14"/>
      <c r="S370" s="14"/>
      <c r="T370" s="14"/>
      <c r="U370" s="14"/>
      <c r="V370" s="14"/>
      <c r="W370" s="14"/>
      <c r="X370" s="14"/>
      <c r="Y370" s="14"/>
      <c r="Z370" s="14"/>
      <c r="AA370" s="14"/>
    </row>
    <row r="371" spans="1:27" ht="12.75" customHeight="1">
      <c r="A371" s="14"/>
      <c r="B371" s="635"/>
      <c r="C371" s="634"/>
      <c r="D371" s="636"/>
      <c r="E371" s="637"/>
      <c r="F371" s="636"/>
      <c r="G371" s="638"/>
      <c r="H371" s="638"/>
      <c r="I371" s="639"/>
      <c r="J371" s="634"/>
      <c r="K371" s="634"/>
      <c r="L371" s="640"/>
      <c r="M371" s="182"/>
      <c r="N371" s="14"/>
      <c r="O371" s="14"/>
      <c r="P371" s="14"/>
      <c r="Q371" s="14"/>
      <c r="R371" s="14"/>
      <c r="S371" s="14"/>
      <c r="T371" s="14"/>
      <c r="U371" s="14"/>
      <c r="V371" s="14"/>
      <c r="W371" s="14"/>
      <c r="X371" s="14"/>
      <c r="Y371" s="14"/>
      <c r="Z371" s="14"/>
      <c r="AA371" s="14"/>
    </row>
    <row r="372" spans="1:27" ht="12.75" customHeight="1">
      <c r="A372" s="14"/>
      <c r="B372" s="635"/>
      <c r="C372" s="634"/>
      <c r="D372" s="636"/>
      <c r="E372" s="637"/>
      <c r="F372" s="636"/>
      <c r="G372" s="638"/>
      <c r="H372" s="638"/>
      <c r="I372" s="639"/>
      <c r="J372" s="634"/>
      <c r="K372" s="634"/>
      <c r="L372" s="640"/>
      <c r="M372" s="182"/>
      <c r="N372" s="14"/>
      <c r="O372" s="14"/>
      <c r="P372" s="14"/>
      <c r="Q372" s="14"/>
      <c r="R372" s="14"/>
      <c r="S372" s="14"/>
      <c r="T372" s="14"/>
      <c r="U372" s="14"/>
      <c r="V372" s="14"/>
      <c r="W372" s="14"/>
      <c r="X372" s="14"/>
      <c r="Y372" s="14"/>
      <c r="Z372" s="14"/>
      <c r="AA372" s="14"/>
    </row>
    <row r="373" spans="1:27" ht="12.75" customHeight="1">
      <c r="A373" s="14"/>
      <c r="B373" s="635"/>
      <c r="C373" s="634"/>
      <c r="D373" s="636"/>
      <c r="E373" s="637"/>
      <c r="F373" s="636"/>
      <c r="G373" s="638"/>
      <c r="H373" s="638"/>
      <c r="I373" s="639"/>
      <c r="J373" s="634"/>
      <c r="K373" s="634"/>
      <c r="L373" s="640"/>
      <c r="M373" s="182"/>
      <c r="N373" s="14"/>
      <c r="O373" s="14"/>
      <c r="P373" s="14"/>
      <c r="Q373" s="14"/>
      <c r="R373" s="14"/>
      <c r="S373" s="14"/>
      <c r="T373" s="14"/>
      <c r="U373" s="14"/>
      <c r="V373" s="14"/>
      <c r="W373" s="14"/>
      <c r="X373" s="14"/>
      <c r="Y373" s="14"/>
      <c r="Z373" s="14"/>
      <c r="AA373" s="14"/>
    </row>
    <row r="374" spans="1:27" ht="12.75" customHeight="1">
      <c r="A374" s="14"/>
      <c r="B374" s="635"/>
      <c r="C374" s="634"/>
      <c r="D374" s="636"/>
      <c r="E374" s="637"/>
      <c r="F374" s="636"/>
      <c r="G374" s="638"/>
      <c r="H374" s="638"/>
      <c r="I374" s="639"/>
      <c r="J374" s="634"/>
      <c r="K374" s="634"/>
      <c r="L374" s="640"/>
      <c r="M374" s="182"/>
      <c r="N374" s="14"/>
      <c r="O374" s="14"/>
      <c r="P374" s="14"/>
      <c r="Q374" s="14"/>
      <c r="R374" s="14"/>
      <c r="S374" s="14"/>
      <c r="T374" s="14"/>
      <c r="U374" s="14"/>
      <c r="V374" s="14"/>
      <c r="W374" s="14"/>
      <c r="X374" s="14"/>
      <c r="Y374" s="14"/>
      <c r="Z374" s="14"/>
      <c r="AA374" s="14"/>
    </row>
    <row r="375" spans="1:27" ht="12.75" customHeight="1">
      <c r="A375" s="14"/>
      <c r="B375" s="635"/>
      <c r="C375" s="634"/>
      <c r="D375" s="636"/>
      <c r="E375" s="637"/>
      <c r="F375" s="636"/>
      <c r="G375" s="638"/>
      <c r="H375" s="638"/>
      <c r="I375" s="639"/>
      <c r="J375" s="634"/>
      <c r="K375" s="634"/>
      <c r="L375" s="640"/>
      <c r="M375" s="182"/>
      <c r="N375" s="14"/>
      <c r="O375" s="14"/>
      <c r="P375" s="14"/>
      <c r="Q375" s="14"/>
      <c r="R375" s="14"/>
      <c r="S375" s="14"/>
      <c r="T375" s="14"/>
      <c r="U375" s="14"/>
      <c r="V375" s="14"/>
      <c r="W375" s="14"/>
      <c r="X375" s="14"/>
      <c r="Y375" s="14"/>
      <c r="Z375" s="14"/>
      <c r="AA375" s="14"/>
    </row>
    <row r="376" spans="1:27" ht="12.75" customHeight="1">
      <c r="A376" s="14"/>
      <c r="B376" s="641"/>
      <c r="C376" s="634"/>
      <c r="D376" s="636"/>
      <c r="E376" s="637"/>
      <c r="F376" s="636"/>
      <c r="G376" s="638"/>
      <c r="H376" s="638"/>
      <c r="I376" s="639"/>
      <c r="J376" s="634"/>
      <c r="K376" s="634"/>
      <c r="L376" s="640"/>
      <c r="M376" s="182"/>
      <c r="N376" s="14"/>
      <c r="O376" s="14"/>
      <c r="P376" s="14"/>
      <c r="Q376" s="14"/>
      <c r="R376" s="14"/>
      <c r="S376" s="14"/>
      <c r="T376" s="14"/>
      <c r="U376" s="14"/>
      <c r="V376" s="14"/>
      <c r="W376" s="14"/>
      <c r="X376" s="14"/>
      <c r="Y376" s="14"/>
      <c r="Z376" s="14"/>
      <c r="AA376" s="14"/>
    </row>
    <row r="377" spans="1:27" ht="12.75" customHeight="1">
      <c r="A377" s="14"/>
      <c r="B377" s="641"/>
      <c r="C377" s="634"/>
      <c r="D377" s="636"/>
      <c r="E377" s="637"/>
      <c r="F377" s="636"/>
      <c r="G377" s="638"/>
      <c r="H377" s="638"/>
      <c r="I377" s="639"/>
      <c r="J377" s="634"/>
      <c r="K377" s="634"/>
      <c r="L377" s="640"/>
      <c r="M377" s="182"/>
      <c r="N377" s="14"/>
      <c r="O377" s="14"/>
      <c r="P377" s="14"/>
      <c r="Q377" s="14"/>
      <c r="R377" s="14"/>
      <c r="S377" s="14"/>
      <c r="T377" s="14"/>
      <c r="U377" s="14"/>
      <c r="V377" s="14"/>
      <c r="W377" s="14"/>
      <c r="X377" s="14"/>
      <c r="Y377" s="14"/>
      <c r="Z377" s="14"/>
      <c r="AA377" s="14"/>
    </row>
    <row r="378" spans="1:27" ht="12.75" customHeight="1">
      <c r="A378" s="14"/>
      <c r="B378" s="642"/>
      <c r="C378" s="643"/>
      <c r="D378" s="644"/>
      <c r="E378" s="645"/>
      <c r="F378" s="644"/>
      <c r="G378" s="646"/>
      <c r="H378" s="646"/>
      <c r="I378" s="647"/>
      <c r="J378" s="643"/>
      <c r="K378" s="643"/>
      <c r="L378" s="648"/>
      <c r="M378" s="182"/>
      <c r="N378" s="14"/>
      <c r="O378" s="14"/>
      <c r="P378" s="14"/>
      <c r="Q378" s="14"/>
      <c r="R378" s="14"/>
      <c r="S378" s="14"/>
      <c r="T378" s="14"/>
      <c r="U378" s="14"/>
      <c r="V378" s="14"/>
      <c r="W378" s="14"/>
      <c r="X378" s="14"/>
      <c r="Y378" s="14"/>
      <c r="Z378" s="14"/>
      <c r="AA378" s="14"/>
    </row>
    <row r="379" spans="1:27" ht="12" customHeight="1">
      <c r="A379" s="32"/>
      <c r="B379" s="32"/>
      <c r="C379" s="32"/>
      <c r="D379" s="32"/>
      <c r="E379" s="32"/>
      <c r="F379" s="32"/>
      <c r="G379" s="32"/>
      <c r="H379" s="32"/>
      <c r="I379" s="32"/>
      <c r="J379" s="32"/>
      <c r="K379" s="32"/>
      <c r="L379" s="32"/>
      <c r="M379" s="117"/>
      <c r="N379" s="32"/>
      <c r="O379" s="32"/>
      <c r="P379" s="32"/>
      <c r="Q379" s="32"/>
      <c r="R379" s="32"/>
      <c r="S379" s="32"/>
      <c r="T379" s="32"/>
      <c r="U379" s="32"/>
      <c r="V379" s="32"/>
      <c r="W379" s="32"/>
      <c r="X379" s="32"/>
      <c r="Y379" s="32"/>
      <c r="Z379" s="32"/>
      <c r="AA379" s="32"/>
    </row>
    <row r="380" spans="1:27" ht="12" customHeight="1">
      <c r="A380" s="10" t="s">
        <v>53</v>
      </c>
      <c r="B380" s="14" t="s">
        <v>54</v>
      </c>
      <c r="C380" s="32"/>
      <c r="D380" s="32"/>
      <c r="E380" s="32"/>
      <c r="F380" s="32"/>
      <c r="G380" s="32"/>
      <c r="H380" s="32"/>
      <c r="I380" s="32"/>
      <c r="J380" s="32"/>
      <c r="K380" s="32"/>
      <c r="L380" s="32"/>
      <c r="M380" s="535"/>
      <c r="N380" s="65"/>
      <c r="O380" s="32" t="s">
        <v>1056</v>
      </c>
      <c r="P380" s="32"/>
      <c r="Q380" s="32"/>
      <c r="R380" s="32"/>
      <c r="S380" s="32"/>
      <c r="T380" s="32"/>
      <c r="U380" s="32"/>
      <c r="V380" s="32"/>
      <c r="W380" s="32"/>
      <c r="X380" s="32"/>
      <c r="Y380" s="32"/>
      <c r="Z380" s="32"/>
      <c r="AA380" s="32"/>
    </row>
    <row r="381" spans="1:27" s="1060" customFormat="1" ht="12" customHeight="1">
      <c r="A381" s="622"/>
      <c r="B381" s="622"/>
      <c r="C381" s="452"/>
      <c r="D381" s="452"/>
      <c r="E381" s="452"/>
      <c r="F381" s="452"/>
      <c r="G381" s="452"/>
      <c r="H381" s="452"/>
      <c r="I381" s="452"/>
      <c r="J381" s="452"/>
      <c r="K381" s="452"/>
      <c r="L381" s="452"/>
      <c r="M381" s="623"/>
      <c r="N381" s="452"/>
      <c r="O381" s="452"/>
      <c r="P381" s="452"/>
      <c r="Q381" s="452"/>
      <c r="R381" s="452"/>
      <c r="S381" s="452"/>
      <c r="T381" s="452"/>
      <c r="U381" s="452"/>
      <c r="V381" s="452"/>
      <c r="W381" s="452"/>
      <c r="X381" s="452"/>
      <c r="Y381" s="452"/>
      <c r="Z381" s="452"/>
      <c r="AA381" s="452"/>
    </row>
    <row r="382" spans="1:27" s="1060" customFormat="1" ht="12" customHeight="1">
      <c r="A382" s="622"/>
      <c r="B382" s="622"/>
      <c r="C382" s="452"/>
      <c r="D382" s="452"/>
      <c r="E382" s="2375">
        <v>45473</v>
      </c>
      <c r="F382" s="2376"/>
      <c r="G382" s="2376"/>
      <c r="H382" s="2377"/>
      <c r="I382" s="2502">
        <v>45107</v>
      </c>
      <c r="J382" s="2503"/>
      <c r="K382" s="2503"/>
      <c r="L382" s="2503"/>
      <c r="M382" s="623"/>
      <c r="N382" s="452"/>
      <c r="O382" s="452"/>
      <c r="P382" s="452"/>
      <c r="Q382" s="452"/>
      <c r="R382" s="452"/>
      <c r="S382" s="452"/>
      <c r="T382" s="452"/>
      <c r="U382" s="452"/>
      <c r="V382" s="452"/>
      <c r="W382" s="452"/>
      <c r="X382" s="452"/>
      <c r="Y382" s="452"/>
      <c r="Z382" s="452"/>
      <c r="AA382" s="452"/>
    </row>
    <row r="383" spans="1:27" s="1060" customFormat="1" ht="36">
      <c r="A383" s="622"/>
      <c r="B383" s="622"/>
      <c r="C383" s="452"/>
      <c r="D383" s="452"/>
      <c r="E383" s="43" t="s">
        <v>108</v>
      </c>
      <c r="F383" s="43" t="s">
        <v>308</v>
      </c>
      <c r="G383" s="43" t="s">
        <v>109</v>
      </c>
      <c r="H383" s="1974" t="s">
        <v>110</v>
      </c>
      <c r="I383" s="2241" t="s">
        <v>108</v>
      </c>
      <c r="J383" s="2241" t="s">
        <v>308</v>
      </c>
      <c r="K383" s="2241" t="s">
        <v>109</v>
      </c>
      <c r="L383" s="2241" t="s">
        <v>110</v>
      </c>
      <c r="M383" s="623"/>
      <c r="N383" s="452"/>
      <c r="O383" s="452"/>
      <c r="P383" s="452"/>
      <c r="Q383" s="452"/>
      <c r="R383" s="452"/>
      <c r="S383" s="452"/>
      <c r="T383" s="452"/>
      <c r="U383" s="452"/>
      <c r="V383" s="452"/>
      <c r="W383" s="452"/>
      <c r="X383" s="452"/>
      <c r="Y383" s="452"/>
      <c r="Z383" s="452"/>
      <c r="AA383" s="452"/>
    </row>
    <row r="384" spans="1:27" s="1060" customFormat="1" ht="12" customHeight="1">
      <c r="A384" s="622"/>
      <c r="B384" s="622"/>
      <c r="C384" s="452"/>
      <c r="D384" s="452"/>
      <c r="E384" s="452"/>
      <c r="F384" s="452"/>
      <c r="G384" s="452"/>
      <c r="H384" s="452"/>
      <c r="I384" s="2254"/>
      <c r="J384" s="2254"/>
      <c r="K384" s="2254"/>
      <c r="L384" s="2254"/>
      <c r="M384" s="623"/>
      <c r="N384" s="452"/>
      <c r="O384" s="452"/>
      <c r="P384" s="452"/>
      <c r="Q384" s="452"/>
      <c r="R384" s="452"/>
      <c r="S384" s="452"/>
      <c r="T384" s="452"/>
      <c r="U384" s="452"/>
      <c r="V384" s="452"/>
      <c r="W384" s="452"/>
      <c r="X384" s="452"/>
      <c r="Y384" s="452"/>
      <c r="Z384" s="452"/>
      <c r="AA384" s="452"/>
    </row>
    <row r="385" spans="1:27" s="1060" customFormat="1" ht="12" customHeight="1">
      <c r="A385" s="622"/>
      <c r="B385" s="622" t="s">
        <v>1029</v>
      </c>
      <c r="C385" s="452"/>
      <c r="D385" s="452"/>
      <c r="E385" s="907"/>
      <c r="F385" s="907"/>
      <c r="G385" s="1092">
        <f>SUM(E385:F385)</f>
        <v>0</v>
      </c>
      <c r="H385" s="1079"/>
      <c r="I385" s="2262"/>
      <c r="J385" s="2262"/>
      <c r="K385" s="2247">
        <f>SUM(I385:J385)</f>
        <v>0</v>
      </c>
      <c r="L385" s="2262"/>
      <c r="M385" s="623"/>
      <c r="N385" s="452"/>
      <c r="O385" s="452"/>
      <c r="P385" s="452"/>
      <c r="Q385" s="452"/>
      <c r="R385" s="452"/>
      <c r="S385" s="452"/>
      <c r="T385" s="452"/>
      <c r="U385" s="452"/>
      <c r="V385" s="452"/>
      <c r="W385" s="452"/>
      <c r="X385" s="452"/>
      <c r="Y385" s="452"/>
      <c r="Z385" s="452"/>
      <c r="AA385" s="452"/>
    </row>
    <row r="386" spans="1:27" s="1060" customFormat="1" ht="12" customHeight="1">
      <c r="A386" s="622"/>
      <c r="B386" s="452" t="s">
        <v>2006</v>
      </c>
      <c r="D386" s="452"/>
      <c r="E386" s="907"/>
      <c r="F386" s="907"/>
      <c r="G386" s="1092">
        <f t="shared" ref="G386:G387" si="37">SUM(E386:F386)</f>
        <v>0</v>
      </c>
      <c r="H386" s="1079"/>
      <c r="I386" s="2262"/>
      <c r="J386" s="2262"/>
      <c r="K386" s="2247">
        <f t="shared" ref="K386:K387" si="38">SUM(I386:J386)</f>
        <v>0</v>
      </c>
      <c r="L386" s="2262"/>
      <c r="M386" s="623"/>
      <c r="N386" s="452"/>
      <c r="O386" s="452"/>
      <c r="P386" s="452"/>
      <c r="Q386" s="452"/>
      <c r="R386" s="452"/>
      <c r="S386" s="452"/>
      <c r="T386" s="452"/>
      <c r="U386" s="452"/>
      <c r="V386" s="452"/>
      <c r="W386" s="452"/>
      <c r="X386" s="452"/>
      <c r="Y386" s="452"/>
      <c r="Z386" s="452"/>
      <c r="AA386" s="452"/>
    </row>
    <row r="387" spans="1:27" s="1060" customFormat="1" ht="12" customHeight="1">
      <c r="A387" s="622"/>
      <c r="B387" s="452" t="s">
        <v>748</v>
      </c>
      <c r="C387" s="452"/>
      <c r="D387" s="452"/>
      <c r="E387" s="907"/>
      <c r="F387" s="907"/>
      <c r="G387" s="1092">
        <f t="shared" si="37"/>
        <v>0</v>
      </c>
      <c r="H387" s="1079"/>
      <c r="I387" s="2262"/>
      <c r="J387" s="2262"/>
      <c r="K387" s="2247">
        <f t="shared" si="38"/>
        <v>0</v>
      </c>
      <c r="L387" s="2262"/>
      <c r="M387" s="623"/>
      <c r="N387" s="452"/>
      <c r="O387" s="452"/>
      <c r="P387" s="452"/>
      <c r="Q387" s="452"/>
      <c r="R387" s="452"/>
      <c r="S387" s="452"/>
      <c r="T387" s="452"/>
      <c r="U387" s="452"/>
      <c r="V387" s="452"/>
      <c r="W387" s="452"/>
      <c r="X387" s="452"/>
      <c r="Y387" s="452"/>
      <c r="Z387" s="452"/>
      <c r="AA387" s="452"/>
    </row>
    <row r="388" spans="1:27" s="1060" customFormat="1" ht="12" customHeight="1" thickBot="1">
      <c r="A388" s="622"/>
      <c r="B388" s="622" t="s">
        <v>1033</v>
      </c>
      <c r="C388" s="452"/>
      <c r="D388" s="452"/>
      <c r="E388" s="1432">
        <f>SUM(E385:E387)</f>
        <v>0</v>
      </c>
      <c r="F388" s="1432">
        <f t="shared" ref="F388:O388" si="39">SUM(F385:F387)</f>
        <v>0</v>
      </c>
      <c r="G388" s="1432">
        <f t="shared" si="39"/>
        <v>0</v>
      </c>
      <c r="H388" s="1432">
        <f t="shared" si="39"/>
        <v>0</v>
      </c>
      <c r="I388" s="2247">
        <f t="shared" si="39"/>
        <v>0</v>
      </c>
      <c r="J388" s="2247">
        <f t="shared" si="39"/>
        <v>0</v>
      </c>
      <c r="K388" s="2247">
        <f t="shared" si="39"/>
        <v>0</v>
      </c>
      <c r="L388" s="2247">
        <f t="shared" si="39"/>
        <v>0</v>
      </c>
      <c r="M388" s="1431">
        <f t="shared" si="39"/>
        <v>0</v>
      </c>
      <c r="N388" s="1431">
        <f t="shared" si="39"/>
        <v>0</v>
      </c>
      <c r="O388" s="1431">
        <f t="shared" si="39"/>
        <v>0</v>
      </c>
      <c r="P388" s="452"/>
      <c r="Q388" s="452"/>
      <c r="R388" s="452"/>
      <c r="S388" s="452"/>
      <c r="T388" s="452"/>
      <c r="U388" s="452"/>
      <c r="V388" s="452"/>
      <c r="W388" s="452"/>
      <c r="X388" s="452"/>
      <c r="Y388" s="452"/>
      <c r="Z388" s="452"/>
      <c r="AA388" s="452"/>
    </row>
    <row r="389" spans="1:27" s="1060" customFormat="1" ht="12" customHeight="1" thickTop="1">
      <c r="A389" s="622"/>
      <c r="B389" s="452"/>
      <c r="C389" s="452"/>
      <c r="D389" s="452"/>
      <c r="E389" s="452"/>
      <c r="F389" s="452"/>
      <c r="G389" s="452"/>
      <c r="H389" s="452"/>
      <c r="I389" s="2266"/>
      <c r="J389" s="2266"/>
      <c r="K389" s="2266"/>
      <c r="L389" s="2266"/>
      <c r="M389" s="623"/>
      <c r="N389" s="452"/>
      <c r="O389" s="452"/>
      <c r="P389" s="452"/>
      <c r="Q389" s="452"/>
      <c r="R389" s="452"/>
      <c r="S389" s="452"/>
      <c r="T389" s="452"/>
      <c r="U389" s="452"/>
      <c r="V389" s="452"/>
      <c r="W389" s="452"/>
      <c r="X389" s="452"/>
      <c r="Y389" s="452"/>
      <c r="Z389" s="452"/>
      <c r="AA389" s="452"/>
    </row>
    <row r="390" spans="1:27" s="1060" customFormat="1" ht="12" customHeight="1">
      <c r="A390" s="622"/>
      <c r="B390" s="452" t="s">
        <v>2007</v>
      </c>
      <c r="C390" s="1438" t="s">
        <v>2002</v>
      </c>
      <c r="D390" s="452"/>
      <c r="E390" s="907"/>
      <c r="F390" s="907"/>
      <c r="G390" s="1092">
        <f>SUM(E390:F390)</f>
        <v>0</v>
      </c>
      <c r="H390" s="1079"/>
      <c r="I390" s="2262"/>
      <c r="J390" s="2262"/>
      <c r="K390" s="2247">
        <f>SUM(I390:J390)</f>
        <v>0</v>
      </c>
      <c r="L390" s="2262"/>
      <c r="M390" s="623"/>
      <c r="N390" s="452"/>
      <c r="O390" s="452"/>
      <c r="P390" s="452"/>
      <c r="Q390" s="452"/>
      <c r="R390" s="452"/>
      <c r="S390" s="452"/>
      <c r="T390" s="452"/>
      <c r="U390" s="452"/>
      <c r="V390" s="452"/>
      <c r="W390" s="452"/>
      <c r="X390" s="452"/>
      <c r="Y390" s="452"/>
      <c r="Z390" s="452"/>
      <c r="AA390" s="452"/>
    </row>
    <row r="391" spans="1:27" s="1060" customFormat="1" ht="12" customHeight="1">
      <c r="A391" s="622"/>
      <c r="B391" s="452" t="s">
        <v>2008</v>
      </c>
      <c r="C391" s="1438" t="s">
        <v>2002</v>
      </c>
      <c r="D391" s="452"/>
      <c r="E391" s="907"/>
      <c r="F391" s="907"/>
      <c r="G391" s="1092">
        <f>SUM(E391:F391)</f>
        <v>0</v>
      </c>
      <c r="H391" s="1079"/>
      <c r="I391" s="2262"/>
      <c r="J391" s="2262"/>
      <c r="K391" s="2247">
        <f>SUM(I391:J391)</f>
        <v>0</v>
      </c>
      <c r="L391" s="2262"/>
      <c r="M391" s="623"/>
      <c r="N391" s="452"/>
      <c r="O391" s="452"/>
      <c r="P391" s="452"/>
      <c r="Q391" s="452"/>
      <c r="R391" s="452"/>
      <c r="S391" s="452"/>
      <c r="T391" s="452"/>
      <c r="U391" s="452"/>
      <c r="V391" s="452"/>
      <c r="W391" s="452"/>
      <c r="X391" s="452"/>
      <c r="Y391" s="452"/>
      <c r="Z391" s="452"/>
      <c r="AA391" s="452"/>
    </row>
    <row r="392" spans="1:27" s="1060" customFormat="1" ht="12" customHeight="1" thickBot="1">
      <c r="A392" s="622"/>
      <c r="B392" s="622" t="s">
        <v>198</v>
      </c>
      <c r="C392" s="452"/>
      <c r="D392" s="452"/>
      <c r="E392" s="1432">
        <f>SUM(E390:E391)</f>
        <v>0</v>
      </c>
      <c r="F392" s="1432">
        <f t="shared" ref="F392:L392" si="40">SUM(F390:F391)</f>
        <v>0</v>
      </c>
      <c r="G392" s="1432">
        <f t="shared" si="40"/>
        <v>0</v>
      </c>
      <c r="H392" s="1432">
        <f t="shared" si="40"/>
        <v>0</v>
      </c>
      <c r="I392" s="2257">
        <f t="shared" si="40"/>
        <v>0</v>
      </c>
      <c r="J392" s="2257">
        <f t="shared" si="40"/>
        <v>0</v>
      </c>
      <c r="K392" s="2257">
        <f t="shared" si="40"/>
        <v>0</v>
      </c>
      <c r="L392" s="2257">
        <f t="shared" si="40"/>
        <v>0</v>
      </c>
      <c r="M392" s="623"/>
      <c r="N392" s="452"/>
      <c r="O392" s="452"/>
      <c r="P392" s="452"/>
      <c r="Q392" s="452"/>
      <c r="R392" s="452"/>
      <c r="S392" s="452"/>
      <c r="T392" s="452"/>
      <c r="U392" s="452"/>
      <c r="V392" s="452"/>
      <c r="W392" s="452"/>
      <c r="X392" s="452"/>
      <c r="Y392" s="452"/>
      <c r="Z392" s="452"/>
      <c r="AA392" s="452"/>
    </row>
    <row r="393" spans="1:27" s="1060" customFormat="1" ht="12" customHeight="1" thickTop="1">
      <c r="A393" s="622"/>
      <c r="B393" s="622"/>
      <c r="C393" s="452"/>
      <c r="D393" s="452"/>
      <c r="E393" s="452"/>
      <c r="F393" s="452"/>
      <c r="G393" s="452"/>
      <c r="H393" s="452"/>
      <c r="I393" s="2254"/>
      <c r="J393" s="2254"/>
      <c r="K393" s="2254"/>
      <c r="L393" s="2254"/>
      <c r="M393" s="623"/>
      <c r="N393" s="452"/>
      <c r="O393" s="452"/>
      <c r="P393" s="452"/>
      <c r="Q393" s="452"/>
      <c r="R393" s="452"/>
      <c r="S393" s="452"/>
      <c r="T393" s="452"/>
      <c r="U393" s="452"/>
      <c r="V393" s="452"/>
      <c r="W393" s="452"/>
      <c r="X393" s="452"/>
      <c r="Y393" s="452"/>
      <c r="Z393" s="452"/>
      <c r="AA393" s="452"/>
    </row>
    <row r="394" spans="1:27" s="1060" customFormat="1" ht="12" customHeight="1">
      <c r="A394" s="622"/>
      <c r="B394" s="622"/>
      <c r="C394" s="452"/>
      <c r="D394" s="452"/>
      <c r="E394" s="452"/>
      <c r="F394" s="452"/>
      <c r="G394" s="452"/>
      <c r="H394" s="452"/>
      <c r="I394" s="452"/>
      <c r="J394" s="452"/>
      <c r="K394" s="452"/>
      <c r="L394" s="452"/>
      <c r="M394" s="623"/>
      <c r="N394" s="452"/>
      <c r="O394" s="452"/>
      <c r="P394" s="452"/>
      <c r="Q394" s="452"/>
      <c r="R394" s="452"/>
      <c r="S394" s="452"/>
      <c r="T394" s="452"/>
      <c r="U394" s="452"/>
      <c r="V394" s="452"/>
      <c r="W394" s="452"/>
      <c r="X394" s="452"/>
      <c r="Y394" s="452"/>
      <c r="Z394" s="452"/>
      <c r="AA394" s="452"/>
    </row>
    <row r="395" spans="1:27" s="1060" customFormat="1" ht="12" customHeight="1">
      <c r="A395" s="622"/>
      <c r="B395" s="622"/>
      <c r="C395" s="452"/>
      <c r="D395" s="452"/>
      <c r="E395" s="452"/>
      <c r="F395" s="452"/>
      <c r="G395" s="452"/>
      <c r="H395" s="452"/>
      <c r="I395" s="452"/>
      <c r="J395" s="452"/>
      <c r="K395" s="452"/>
      <c r="L395" s="452"/>
      <c r="M395" s="623"/>
      <c r="N395" s="452"/>
      <c r="O395" s="452"/>
      <c r="P395" s="452"/>
      <c r="Q395" s="452"/>
      <c r="R395" s="452"/>
      <c r="S395" s="452"/>
      <c r="T395" s="452"/>
      <c r="U395" s="452"/>
      <c r="V395" s="452"/>
      <c r="W395" s="452"/>
      <c r="X395" s="452"/>
      <c r="Y395" s="452"/>
      <c r="Z395" s="452"/>
      <c r="AA395" s="452"/>
    </row>
    <row r="396" spans="1:27" s="1060" customFormat="1" ht="24">
      <c r="A396" s="1429"/>
      <c r="B396" s="1436" t="s">
        <v>1057</v>
      </c>
      <c r="C396" s="1430"/>
      <c r="D396" s="1430"/>
      <c r="E396" s="2526" t="s">
        <v>1058</v>
      </c>
      <c r="F396" s="2527"/>
      <c r="G396" s="2527"/>
      <c r="H396" s="2526" t="s">
        <v>1059</v>
      </c>
      <c r="I396" s="2527"/>
      <c r="J396" s="1437" t="s">
        <v>1060</v>
      </c>
      <c r="K396" s="2528" t="s">
        <v>1061</v>
      </c>
      <c r="L396" s="2527"/>
      <c r="M396" s="623"/>
      <c r="N396" s="452"/>
      <c r="O396" s="452"/>
      <c r="P396" s="452"/>
      <c r="Q396" s="452"/>
      <c r="R396" s="452"/>
      <c r="S396" s="452"/>
      <c r="T396" s="452"/>
      <c r="U396" s="452"/>
      <c r="V396" s="452"/>
      <c r="W396" s="452"/>
      <c r="X396" s="452"/>
      <c r="Y396" s="452"/>
      <c r="Z396" s="452"/>
      <c r="AA396" s="452"/>
    </row>
    <row r="397" spans="1:27" s="1060" customFormat="1" ht="60">
      <c r="A397" s="622"/>
      <c r="B397" s="1780"/>
      <c r="C397" s="1433"/>
      <c r="D397" s="1427"/>
      <c r="E397" s="1428" t="s">
        <v>1062</v>
      </c>
      <c r="F397" s="619" t="s">
        <v>1063</v>
      </c>
      <c r="G397" s="1434" t="s">
        <v>1064</v>
      </c>
      <c r="H397" s="619" t="s">
        <v>1065</v>
      </c>
      <c r="I397" s="620" t="s">
        <v>1066</v>
      </c>
      <c r="J397" s="1435"/>
      <c r="K397" s="1428" t="s">
        <v>1067</v>
      </c>
      <c r="L397" s="1428" t="s">
        <v>1068</v>
      </c>
      <c r="M397" s="623"/>
      <c r="N397" s="452"/>
      <c r="O397" s="452"/>
      <c r="P397" s="452"/>
      <c r="Q397" s="452"/>
      <c r="R397" s="452"/>
      <c r="S397" s="452"/>
      <c r="T397" s="452"/>
      <c r="U397" s="452"/>
      <c r="V397" s="452"/>
      <c r="W397" s="452"/>
      <c r="X397" s="452"/>
      <c r="Y397" s="452"/>
      <c r="Z397" s="452"/>
      <c r="AA397" s="452"/>
    </row>
    <row r="398" spans="1:27" ht="12" customHeight="1">
      <c r="A398" s="14"/>
      <c r="B398" s="1780"/>
      <c r="C398" s="668"/>
      <c r="D398" s="650"/>
      <c r="E398" s="640"/>
      <c r="F398" s="813"/>
      <c r="G398" s="814"/>
      <c r="H398" s="650"/>
      <c r="I398" s="815"/>
      <c r="J398" s="640"/>
      <c r="K398" s="640"/>
      <c r="L398" s="640"/>
      <c r="M398" s="117"/>
      <c r="N398" s="32"/>
      <c r="O398" s="32"/>
      <c r="P398" s="32"/>
      <c r="Q398" s="32"/>
      <c r="R398" s="32"/>
      <c r="S398" s="32"/>
      <c r="T398" s="32"/>
      <c r="U398" s="32"/>
      <c r="V398" s="32"/>
      <c r="W398" s="32"/>
      <c r="X398" s="32"/>
      <c r="Y398" s="32"/>
      <c r="Z398" s="32"/>
      <c r="AA398" s="32"/>
    </row>
    <row r="399" spans="1:27" ht="12" customHeight="1">
      <c r="A399" s="14"/>
      <c r="B399" s="1780"/>
      <c r="C399" s="668"/>
      <c r="D399" s="650"/>
      <c r="E399" s="640"/>
      <c r="F399" s="813"/>
      <c r="G399" s="814"/>
      <c r="H399" s="650"/>
      <c r="I399" s="815"/>
      <c r="J399" s="640"/>
      <c r="K399" s="640"/>
      <c r="L399" s="640"/>
      <c r="M399" s="117"/>
      <c r="N399" s="32"/>
      <c r="O399" s="32"/>
      <c r="P399" s="32"/>
      <c r="Q399" s="32"/>
      <c r="R399" s="32"/>
      <c r="S399" s="32"/>
      <c r="T399" s="32"/>
      <c r="U399" s="32"/>
      <c r="V399" s="32"/>
      <c r="W399" s="32"/>
      <c r="X399" s="32"/>
      <c r="Y399" s="32"/>
      <c r="Z399" s="32"/>
      <c r="AA399" s="32"/>
    </row>
    <row r="400" spans="1:27" ht="12" customHeight="1">
      <c r="A400" s="14"/>
      <c r="B400" s="1781" t="s">
        <v>1069</v>
      </c>
      <c r="C400" s="668"/>
      <c r="D400" s="650"/>
      <c r="E400" s="640"/>
      <c r="F400" s="813"/>
      <c r="G400" s="814"/>
      <c r="H400" s="650"/>
      <c r="I400" s="815"/>
      <c r="J400" s="640"/>
      <c r="K400" s="640"/>
      <c r="L400" s="640"/>
      <c r="M400" s="117"/>
      <c r="N400" s="32"/>
      <c r="O400" s="32"/>
      <c r="P400" s="32"/>
      <c r="Q400" s="32"/>
      <c r="R400" s="32"/>
      <c r="S400" s="32"/>
      <c r="T400" s="32"/>
      <c r="U400" s="32"/>
      <c r="V400" s="32"/>
      <c r="W400" s="32"/>
      <c r="X400" s="32"/>
      <c r="Y400" s="32"/>
      <c r="Z400" s="32"/>
      <c r="AA400" s="32"/>
    </row>
    <row r="401" spans="1:27" ht="12" customHeight="1">
      <c r="A401" s="14"/>
      <c r="B401" s="1782"/>
      <c r="C401" s="668"/>
      <c r="D401" s="650"/>
      <c r="E401" s="640"/>
      <c r="F401" s="813"/>
      <c r="G401" s="814"/>
      <c r="H401" s="650"/>
      <c r="I401" s="815"/>
      <c r="J401" s="640"/>
      <c r="K401" s="640"/>
      <c r="L401" s="640"/>
      <c r="M401" s="117"/>
      <c r="N401" s="32"/>
      <c r="O401" s="32"/>
      <c r="P401" s="32"/>
      <c r="Q401" s="32"/>
      <c r="R401" s="32"/>
      <c r="S401" s="32"/>
      <c r="T401" s="32"/>
      <c r="U401" s="32"/>
      <c r="V401" s="32"/>
      <c r="W401" s="32"/>
      <c r="X401" s="32"/>
      <c r="Y401" s="32"/>
      <c r="Z401" s="32"/>
      <c r="AA401" s="32"/>
    </row>
    <row r="402" spans="1:27" ht="12" customHeight="1">
      <c r="A402" s="14"/>
      <c r="B402" s="1783"/>
      <c r="C402" s="718"/>
      <c r="D402" s="664"/>
      <c r="E402" s="648"/>
      <c r="F402" s="733"/>
      <c r="G402" s="816"/>
      <c r="H402" s="664"/>
      <c r="I402" s="817"/>
      <c r="J402" s="648"/>
      <c r="K402" s="648"/>
      <c r="L402" s="648"/>
      <c r="M402" s="117"/>
      <c r="N402" s="32"/>
      <c r="O402" s="32"/>
      <c r="P402" s="32"/>
      <c r="Q402" s="32"/>
      <c r="R402" s="32"/>
      <c r="S402" s="32"/>
      <c r="T402" s="32"/>
      <c r="U402" s="32"/>
      <c r="V402" s="32"/>
      <c r="W402" s="32"/>
      <c r="X402" s="32"/>
      <c r="Y402" s="32"/>
      <c r="Z402" s="32"/>
      <c r="AA402" s="32"/>
    </row>
    <row r="403" spans="1:27" ht="12" customHeight="1">
      <c r="A403" s="14"/>
      <c r="B403" s="427"/>
      <c r="C403" s="58"/>
      <c r="D403" s="58"/>
      <c r="E403" s="58"/>
      <c r="F403" s="58"/>
      <c r="G403" s="58"/>
      <c r="H403" s="58"/>
      <c r="I403" s="58"/>
      <c r="J403" s="58"/>
      <c r="K403" s="58"/>
      <c r="L403" s="58"/>
      <c r="M403" s="117"/>
      <c r="N403" s="32"/>
      <c r="O403" s="32"/>
      <c r="P403" s="32"/>
      <c r="Q403" s="32"/>
      <c r="R403" s="32"/>
      <c r="S403" s="32"/>
      <c r="T403" s="32"/>
      <c r="U403" s="32"/>
      <c r="V403" s="32"/>
      <c r="W403" s="32"/>
      <c r="X403" s="32"/>
      <c r="Y403" s="32"/>
      <c r="Z403" s="32"/>
      <c r="AA403" s="32"/>
    </row>
    <row r="404" spans="1:27">
      <c r="A404" s="59"/>
      <c r="B404" s="450" t="s">
        <v>1070</v>
      </c>
      <c r="C404" s="171"/>
      <c r="D404" s="171"/>
      <c r="E404" s="171"/>
      <c r="F404" s="171"/>
      <c r="G404" s="171"/>
      <c r="H404" s="171"/>
      <c r="I404" s="171"/>
      <c r="J404" s="171"/>
      <c r="K404" s="171"/>
      <c r="L404" s="79"/>
      <c r="M404" s="451"/>
      <c r="N404" s="32"/>
      <c r="O404" s="32"/>
      <c r="P404" s="32"/>
      <c r="Q404" s="32"/>
      <c r="R404" s="32"/>
      <c r="S404" s="32"/>
      <c r="T404" s="32"/>
      <c r="U404" s="32"/>
      <c r="V404" s="32"/>
      <c r="W404" s="32"/>
      <c r="X404" s="32"/>
      <c r="Y404" s="32"/>
      <c r="Z404" s="32"/>
      <c r="AA404" s="32"/>
    </row>
    <row r="405" spans="1:27">
      <c r="A405" s="59"/>
      <c r="B405" s="225" t="s">
        <v>1071</v>
      </c>
      <c r="C405" s="32"/>
      <c r="D405" s="32"/>
      <c r="E405" s="32"/>
      <c r="F405" s="32"/>
      <c r="G405" s="32"/>
      <c r="H405" s="32"/>
      <c r="I405" s="32"/>
      <c r="J405" s="32"/>
      <c r="K405" s="32"/>
      <c r="L405" s="454"/>
      <c r="M405" s="451"/>
      <c r="N405" s="32"/>
      <c r="O405" s="32"/>
      <c r="P405" s="32"/>
      <c r="Q405" s="32"/>
      <c r="R405" s="32"/>
      <c r="S405" s="32"/>
      <c r="T405" s="32"/>
      <c r="U405" s="32"/>
      <c r="V405" s="32"/>
      <c r="W405" s="32"/>
      <c r="X405" s="32"/>
      <c r="Y405" s="32"/>
      <c r="Z405" s="32"/>
      <c r="AA405" s="32"/>
    </row>
    <row r="406" spans="1:27">
      <c r="A406" s="59"/>
      <c r="B406" s="225" t="s">
        <v>1072</v>
      </c>
      <c r="C406" s="32"/>
      <c r="D406" s="32"/>
      <c r="E406" s="32"/>
      <c r="F406" s="32"/>
      <c r="G406" s="32"/>
      <c r="H406" s="32"/>
      <c r="I406" s="32"/>
      <c r="J406" s="32"/>
      <c r="K406" s="32"/>
      <c r="L406" s="454"/>
      <c r="M406" s="451"/>
      <c r="N406" s="32"/>
      <c r="O406" s="32"/>
      <c r="P406" s="32"/>
      <c r="Q406" s="32"/>
      <c r="R406" s="32"/>
      <c r="S406" s="32"/>
      <c r="T406" s="32"/>
      <c r="U406" s="32"/>
      <c r="V406" s="32"/>
      <c r="W406" s="32"/>
      <c r="X406" s="32"/>
      <c r="Y406" s="32"/>
      <c r="Z406" s="32"/>
      <c r="AA406" s="32"/>
    </row>
    <row r="407" spans="1:27">
      <c r="A407" s="59"/>
      <c r="B407" s="225" t="s">
        <v>1073</v>
      </c>
      <c r="C407" s="32"/>
      <c r="D407" s="32"/>
      <c r="E407" s="32"/>
      <c r="F407" s="32"/>
      <c r="G407" s="32"/>
      <c r="H407" s="32"/>
      <c r="I407" s="32"/>
      <c r="J407" s="32"/>
      <c r="K407" s="32"/>
      <c r="L407" s="454"/>
      <c r="M407" s="451"/>
      <c r="N407" s="32"/>
      <c r="O407" s="32"/>
      <c r="P407" s="32"/>
      <c r="Q407" s="32"/>
      <c r="R407" s="32"/>
      <c r="S407" s="32"/>
      <c r="T407" s="32"/>
      <c r="U407" s="32"/>
      <c r="V407" s="32"/>
      <c r="W407" s="32"/>
      <c r="X407" s="32"/>
      <c r="Y407" s="32"/>
      <c r="Z407" s="32"/>
      <c r="AA407" s="32"/>
    </row>
    <row r="408" spans="1:27" ht="24" customHeight="1">
      <c r="A408" s="282"/>
      <c r="B408" s="2495" t="s">
        <v>1074</v>
      </c>
      <c r="C408" s="2383"/>
      <c r="D408" s="2383"/>
      <c r="E408" s="2383"/>
      <c r="F408" s="2383"/>
      <c r="G408" s="2383"/>
      <c r="H408" s="2383"/>
      <c r="I408" s="2383"/>
      <c r="J408" s="2383"/>
      <c r="K408" s="2383"/>
      <c r="L408" s="2385"/>
      <c r="M408" s="451"/>
      <c r="N408" s="32"/>
      <c r="O408" s="32"/>
      <c r="P408" s="32"/>
      <c r="Q408" s="32"/>
      <c r="R408" s="32"/>
      <c r="S408" s="32"/>
      <c r="T408" s="32"/>
      <c r="U408" s="32"/>
      <c r="V408" s="32"/>
      <c r="W408" s="32"/>
      <c r="X408" s="32"/>
      <c r="Y408" s="32"/>
      <c r="Z408" s="32"/>
      <c r="AA408" s="32"/>
    </row>
    <row r="409" spans="1:27" ht="12.75" customHeight="1">
      <c r="A409" s="59"/>
      <c r="B409" s="668"/>
      <c r="C409" s="650"/>
      <c r="D409" s="650"/>
      <c r="E409" s="650"/>
      <c r="F409" s="650"/>
      <c r="G409" s="650"/>
      <c r="H409" s="650"/>
      <c r="I409" s="650"/>
      <c r="J409" s="650"/>
      <c r="K409" s="650"/>
      <c r="L409" s="640"/>
      <c r="M409" s="451"/>
      <c r="N409" s="32"/>
      <c r="O409" s="32"/>
      <c r="P409" s="32"/>
      <c r="Q409" s="32"/>
      <c r="R409" s="32"/>
      <c r="S409" s="32"/>
      <c r="T409" s="32"/>
      <c r="U409" s="32"/>
      <c r="V409" s="32"/>
      <c r="W409" s="32"/>
      <c r="X409" s="32"/>
      <c r="Y409" s="32"/>
      <c r="Z409" s="32"/>
      <c r="AA409" s="32"/>
    </row>
    <row r="410" spans="1:27" ht="12" customHeight="1">
      <c r="A410" s="65"/>
      <c r="B410" s="818"/>
      <c r="C410" s="805"/>
      <c r="D410" s="805"/>
      <c r="E410" s="805"/>
      <c r="F410" s="805"/>
      <c r="G410" s="805"/>
      <c r="H410" s="805"/>
      <c r="I410" s="805"/>
      <c r="J410" s="805"/>
      <c r="K410" s="805"/>
      <c r="L410" s="779"/>
      <c r="M410" s="119"/>
      <c r="N410" s="65"/>
      <c r="O410" s="65"/>
      <c r="P410" s="65"/>
      <c r="Q410" s="65"/>
      <c r="R410" s="65"/>
      <c r="S410" s="65"/>
      <c r="T410" s="65"/>
      <c r="U410" s="65"/>
      <c r="V410" s="65"/>
      <c r="W410" s="65"/>
      <c r="X410" s="65"/>
      <c r="Y410" s="65"/>
      <c r="Z410" s="65"/>
      <c r="AA410" s="65"/>
    </row>
    <row r="411" spans="1:27" ht="12" customHeight="1">
      <c r="A411" s="65"/>
      <c r="B411" s="818"/>
      <c r="C411" s="805"/>
      <c r="D411" s="805"/>
      <c r="E411" s="805"/>
      <c r="F411" s="805"/>
      <c r="G411" s="805"/>
      <c r="H411" s="805"/>
      <c r="I411" s="805"/>
      <c r="J411" s="805"/>
      <c r="K411" s="805"/>
      <c r="L411" s="779"/>
      <c r="M411" s="119"/>
      <c r="N411" s="65"/>
      <c r="O411" s="65"/>
      <c r="P411" s="65"/>
      <c r="Q411" s="65"/>
      <c r="R411" s="65"/>
      <c r="S411" s="65"/>
      <c r="T411" s="65"/>
      <c r="U411" s="65"/>
      <c r="V411" s="65"/>
      <c r="W411" s="65"/>
      <c r="X411" s="65"/>
      <c r="Y411" s="65"/>
      <c r="Z411" s="65"/>
      <c r="AA411" s="65"/>
    </row>
    <row r="412" spans="1:27" ht="12" customHeight="1">
      <c r="A412" s="65"/>
      <c r="B412" s="818"/>
      <c r="C412" s="805"/>
      <c r="D412" s="805"/>
      <c r="E412" s="805"/>
      <c r="F412" s="805"/>
      <c r="G412" s="805"/>
      <c r="H412" s="805"/>
      <c r="I412" s="805"/>
      <c r="J412" s="805"/>
      <c r="K412" s="805"/>
      <c r="L412" s="779"/>
      <c r="M412" s="119"/>
      <c r="N412" s="65"/>
      <c r="O412" s="65"/>
      <c r="P412" s="65"/>
      <c r="Q412" s="65"/>
      <c r="R412" s="65"/>
      <c r="S412" s="65"/>
      <c r="T412" s="65"/>
      <c r="U412" s="65"/>
      <c r="V412" s="65"/>
      <c r="W412" s="65"/>
      <c r="X412" s="65"/>
      <c r="Y412" s="65"/>
      <c r="Z412" s="65"/>
      <c r="AA412" s="65"/>
    </row>
    <row r="413" spans="1:27" ht="12" customHeight="1">
      <c r="A413" s="65"/>
      <c r="B413" s="818"/>
      <c r="C413" s="805"/>
      <c r="D413" s="805"/>
      <c r="E413" s="805"/>
      <c r="F413" s="805"/>
      <c r="G413" s="805"/>
      <c r="H413" s="805"/>
      <c r="I413" s="805"/>
      <c r="J413" s="805"/>
      <c r="K413" s="805"/>
      <c r="L413" s="779"/>
      <c r="M413" s="119"/>
      <c r="N413" s="65"/>
      <c r="O413" s="65"/>
      <c r="P413" s="65"/>
      <c r="Q413" s="65"/>
      <c r="R413" s="65"/>
      <c r="S413" s="65"/>
      <c r="T413" s="65"/>
      <c r="U413" s="65"/>
      <c r="V413" s="65"/>
      <c r="W413" s="65"/>
      <c r="X413" s="65"/>
      <c r="Y413" s="65"/>
      <c r="Z413" s="65"/>
      <c r="AA413" s="65"/>
    </row>
    <row r="414" spans="1:27" ht="12" customHeight="1">
      <c r="A414" s="65"/>
      <c r="B414" s="818"/>
      <c r="C414" s="805"/>
      <c r="D414" s="805"/>
      <c r="E414" s="805"/>
      <c r="F414" s="805"/>
      <c r="G414" s="805"/>
      <c r="H414" s="805"/>
      <c r="I414" s="805"/>
      <c r="J414" s="805"/>
      <c r="K414" s="805"/>
      <c r="L414" s="779"/>
      <c r="M414" s="119"/>
      <c r="N414" s="65"/>
      <c r="O414" s="65"/>
      <c r="P414" s="65"/>
      <c r="Q414" s="65"/>
      <c r="R414" s="65"/>
      <c r="S414" s="65"/>
      <c r="T414" s="65"/>
      <c r="U414" s="65"/>
      <c r="V414" s="65"/>
      <c r="W414" s="65"/>
      <c r="X414" s="65"/>
      <c r="Y414" s="65"/>
      <c r="Z414" s="65"/>
      <c r="AA414" s="65"/>
    </row>
    <row r="415" spans="1:27" ht="12" customHeight="1">
      <c r="A415" s="65"/>
      <c r="B415" s="732"/>
      <c r="C415" s="733"/>
      <c r="D415" s="733"/>
      <c r="E415" s="733"/>
      <c r="F415" s="733"/>
      <c r="G415" s="733"/>
      <c r="H415" s="733"/>
      <c r="I415" s="733"/>
      <c r="J415" s="733"/>
      <c r="K415" s="733"/>
      <c r="L415" s="734"/>
      <c r="M415" s="119"/>
      <c r="N415" s="65"/>
      <c r="O415" s="65"/>
      <c r="P415" s="65"/>
      <c r="Q415" s="65"/>
      <c r="R415" s="65"/>
      <c r="S415" s="65"/>
      <c r="T415" s="65"/>
      <c r="U415" s="65"/>
      <c r="V415" s="65"/>
      <c r="W415" s="65"/>
      <c r="X415" s="65"/>
      <c r="Y415" s="65"/>
      <c r="Z415" s="65"/>
      <c r="AA415" s="65"/>
    </row>
    <row r="416" spans="1:27" ht="12" customHeight="1">
      <c r="A416" s="65"/>
      <c r="B416" s="568"/>
      <c r="C416" s="71"/>
      <c r="D416" s="71"/>
      <c r="E416" s="71"/>
      <c r="F416" s="71"/>
      <c r="G416" s="71"/>
      <c r="H416" s="71"/>
      <c r="I416" s="71"/>
      <c r="J416" s="71"/>
      <c r="K416" s="71"/>
      <c r="L416" s="320"/>
      <c r="M416" s="119"/>
      <c r="N416" s="65"/>
      <c r="O416" s="65"/>
      <c r="P416" s="65"/>
      <c r="Q416" s="65"/>
      <c r="R416" s="65"/>
      <c r="S416" s="65"/>
      <c r="T416" s="65"/>
      <c r="U416" s="65"/>
      <c r="V416" s="65"/>
      <c r="W416" s="65"/>
      <c r="X416" s="65"/>
      <c r="Y416" s="65"/>
      <c r="Z416" s="65"/>
      <c r="AA416" s="65"/>
    </row>
    <row r="417" spans="1:27" ht="12.75" customHeight="1">
      <c r="A417" s="12"/>
      <c r="B417" s="73" t="s">
        <v>321</v>
      </c>
      <c r="C417" s="74"/>
      <c r="D417" s="75"/>
      <c r="E417" s="76"/>
      <c r="F417" s="75"/>
      <c r="G417" s="77"/>
      <c r="H417" s="77"/>
      <c r="I417" s="78"/>
      <c r="J417" s="74"/>
      <c r="K417" s="74"/>
      <c r="L417" s="79"/>
      <c r="M417" s="564"/>
      <c r="N417" s="72"/>
      <c r="O417" s="12"/>
      <c r="P417" s="12"/>
      <c r="Q417" s="12"/>
      <c r="R417" s="12"/>
      <c r="S417" s="12"/>
      <c r="T417" s="12"/>
      <c r="U417" s="12"/>
      <c r="V417" s="12"/>
      <c r="W417" s="12"/>
      <c r="X417" s="12"/>
      <c r="Y417" s="12"/>
      <c r="Z417" s="12"/>
      <c r="AA417" s="12"/>
    </row>
    <row r="418" spans="1:27" ht="12.75" customHeight="1">
      <c r="A418" s="14"/>
      <c r="B418" s="635"/>
      <c r="C418" s="634"/>
      <c r="D418" s="636"/>
      <c r="E418" s="637"/>
      <c r="F418" s="636"/>
      <c r="G418" s="638"/>
      <c r="H418" s="638"/>
      <c r="I418" s="639"/>
      <c r="J418" s="634"/>
      <c r="K418" s="634"/>
      <c r="L418" s="640"/>
      <c r="M418" s="182"/>
      <c r="N418" s="14"/>
      <c r="O418" s="14"/>
      <c r="P418" s="14"/>
      <c r="Q418" s="14"/>
      <c r="R418" s="14"/>
      <c r="S418" s="14"/>
      <c r="T418" s="14"/>
      <c r="U418" s="14"/>
      <c r="V418" s="14"/>
      <c r="W418" s="14"/>
      <c r="X418" s="14"/>
      <c r="Y418" s="14"/>
      <c r="Z418" s="14"/>
      <c r="AA418" s="14"/>
    </row>
    <row r="419" spans="1:27" ht="12.75" customHeight="1">
      <c r="A419" s="14"/>
      <c r="B419" s="635"/>
      <c r="C419" s="634"/>
      <c r="D419" s="636"/>
      <c r="E419" s="637"/>
      <c r="F419" s="636"/>
      <c r="G419" s="638"/>
      <c r="H419" s="638"/>
      <c r="I419" s="639"/>
      <c r="J419" s="634"/>
      <c r="K419" s="634"/>
      <c r="L419" s="640"/>
      <c r="M419" s="182"/>
      <c r="N419" s="14"/>
      <c r="O419" s="14"/>
      <c r="P419" s="14"/>
      <c r="Q419" s="14"/>
      <c r="R419" s="14"/>
      <c r="S419" s="14"/>
      <c r="T419" s="14"/>
      <c r="U419" s="14"/>
      <c r="V419" s="14"/>
      <c r="W419" s="14"/>
      <c r="X419" s="14"/>
      <c r="Y419" s="14"/>
      <c r="Z419" s="14"/>
      <c r="AA419" s="14"/>
    </row>
    <row r="420" spans="1:27" ht="12.75" customHeight="1">
      <c r="A420" s="14"/>
      <c r="B420" s="635"/>
      <c r="C420" s="634"/>
      <c r="D420" s="636"/>
      <c r="E420" s="637"/>
      <c r="F420" s="636"/>
      <c r="G420" s="638"/>
      <c r="H420" s="638"/>
      <c r="I420" s="639"/>
      <c r="J420" s="634"/>
      <c r="K420" s="634"/>
      <c r="L420" s="640"/>
      <c r="M420" s="182"/>
      <c r="N420" s="14"/>
      <c r="O420" s="14"/>
      <c r="P420" s="14"/>
      <c r="Q420" s="14"/>
      <c r="R420" s="14"/>
      <c r="S420" s="14"/>
      <c r="T420" s="14"/>
      <c r="U420" s="14"/>
      <c r="V420" s="14"/>
      <c r="W420" s="14"/>
      <c r="X420" s="14"/>
      <c r="Y420" s="14"/>
      <c r="Z420" s="14"/>
      <c r="AA420" s="14"/>
    </row>
    <row r="421" spans="1:27" ht="12.75" customHeight="1">
      <c r="A421" s="14"/>
      <c r="B421" s="635"/>
      <c r="C421" s="634"/>
      <c r="D421" s="636"/>
      <c r="E421" s="637"/>
      <c r="F421" s="636"/>
      <c r="G421" s="638"/>
      <c r="H421" s="638"/>
      <c r="I421" s="639"/>
      <c r="J421" s="634"/>
      <c r="K421" s="634"/>
      <c r="L421" s="640"/>
      <c r="M421" s="182"/>
      <c r="N421" s="14"/>
      <c r="O421" s="14"/>
      <c r="P421" s="14"/>
      <c r="Q421" s="14"/>
      <c r="R421" s="14"/>
      <c r="S421" s="14"/>
      <c r="T421" s="14"/>
      <c r="U421" s="14"/>
      <c r="V421" s="14"/>
      <c r="W421" s="14"/>
      <c r="X421" s="14"/>
      <c r="Y421" s="14"/>
      <c r="Z421" s="14"/>
      <c r="AA421" s="14"/>
    </row>
    <row r="422" spans="1:27" ht="12.75" customHeight="1">
      <c r="A422" s="14"/>
      <c r="B422" s="635"/>
      <c r="C422" s="634"/>
      <c r="D422" s="636"/>
      <c r="E422" s="637"/>
      <c r="F422" s="636"/>
      <c r="G422" s="638"/>
      <c r="H422" s="638"/>
      <c r="I422" s="639"/>
      <c r="J422" s="634"/>
      <c r="K422" s="634"/>
      <c r="L422" s="640"/>
      <c r="M422" s="182"/>
      <c r="N422" s="14"/>
      <c r="O422" s="14"/>
      <c r="P422" s="14"/>
      <c r="Q422" s="14"/>
      <c r="R422" s="14"/>
      <c r="S422" s="14"/>
      <c r="T422" s="14"/>
      <c r="U422" s="14"/>
      <c r="V422" s="14"/>
      <c r="W422" s="14"/>
      <c r="X422" s="14"/>
      <c r="Y422" s="14"/>
      <c r="Z422" s="14"/>
      <c r="AA422" s="14"/>
    </row>
    <row r="423" spans="1:27" ht="12.75" customHeight="1">
      <c r="A423" s="14"/>
      <c r="B423" s="635"/>
      <c r="C423" s="634"/>
      <c r="D423" s="636"/>
      <c r="E423" s="637"/>
      <c r="F423" s="636"/>
      <c r="G423" s="638"/>
      <c r="H423" s="638"/>
      <c r="I423" s="639"/>
      <c r="J423" s="634"/>
      <c r="K423" s="634"/>
      <c r="L423" s="640"/>
      <c r="M423" s="182"/>
      <c r="N423" s="14"/>
      <c r="O423" s="14"/>
      <c r="P423" s="14"/>
      <c r="Q423" s="14"/>
      <c r="R423" s="14"/>
      <c r="S423" s="14"/>
      <c r="T423" s="14"/>
      <c r="U423" s="14"/>
      <c r="V423" s="14"/>
      <c r="W423" s="14"/>
      <c r="X423" s="14"/>
      <c r="Y423" s="14"/>
      <c r="Z423" s="14"/>
      <c r="AA423" s="14"/>
    </row>
    <row r="424" spans="1:27" ht="12.75" customHeight="1">
      <c r="A424" s="14"/>
      <c r="B424" s="635"/>
      <c r="C424" s="634"/>
      <c r="D424" s="636"/>
      <c r="E424" s="637"/>
      <c r="F424" s="636"/>
      <c r="G424" s="638"/>
      <c r="H424" s="638"/>
      <c r="I424" s="639"/>
      <c r="J424" s="634"/>
      <c r="K424" s="634"/>
      <c r="L424" s="640"/>
      <c r="M424" s="182"/>
      <c r="N424" s="14"/>
      <c r="O424" s="14"/>
      <c r="P424" s="14"/>
      <c r="Q424" s="14"/>
      <c r="R424" s="14"/>
      <c r="S424" s="14"/>
      <c r="T424" s="14"/>
      <c r="U424" s="14"/>
      <c r="V424" s="14"/>
      <c r="W424" s="14"/>
      <c r="X424" s="14"/>
      <c r="Y424" s="14"/>
      <c r="Z424" s="14"/>
      <c r="AA424" s="14"/>
    </row>
    <row r="425" spans="1:27" ht="12.75" customHeight="1">
      <c r="A425" s="14"/>
      <c r="B425" s="641"/>
      <c r="C425" s="634"/>
      <c r="D425" s="636"/>
      <c r="E425" s="637"/>
      <c r="F425" s="636"/>
      <c r="G425" s="638"/>
      <c r="H425" s="638"/>
      <c r="I425" s="639"/>
      <c r="J425" s="634"/>
      <c r="K425" s="634"/>
      <c r="L425" s="640"/>
      <c r="M425" s="182"/>
      <c r="N425" s="14"/>
      <c r="O425" s="14"/>
      <c r="P425" s="14"/>
      <c r="Q425" s="14"/>
      <c r="R425" s="14"/>
      <c r="S425" s="14"/>
      <c r="T425" s="14"/>
      <c r="U425" s="14"/>
      <c r="V425" s="14"/>
      <c r="W425" s="14"/>
      <c r="X425" s="14"/>
      <c r="Y425" s="14"/>
      <c r="Z425" s="14"/>
      <c r="AA425" s="14"/>
    </row>
    <row r="426" spans="1:27" ht="12.75" customHeight="1">
      <c r="A426" s="14"/>
      <c r="B426" s="641"/>
      <c r="C426" s="634"/>
      <c r="D426" s="636"/>
      <c r="E426" s="637"/>
      <c r="F426" s="636"/>
      <c r="G426" s="638"/>
      <c r="H426" s="638"/>
      <c r="I426" s="639"/>
      <c r="J426" s="634"/>
      <c r="K426" s="634"/>
      <c r="L426" s="640"/>
      <c r="M426" s="182"/>
      <c r="N426" s="14"/>
      <c r="O426" s="14"/>
      <c r="P426" s="14"/>
      <c r="Q426" s="14"/>
      <c r="R426" s="14"/>
      <c r="S426" s="14"/>
      <c r="T426" s="14"/>
      <c r="U426" s="14"/>
      <c r="V426" s="14"/>
      <c r="W426" s="14"/>
      <c r="X426" s="14"/>
      <c r="Y426" s="14"/>
      <c r="Z426" s="14"/>
      <c r="AA426" s="14"/>
    </row>
    <row r="427" spans="1:27" ht="12.75" customHeight="1">
      <c r="A427" s="14"/>
      <c r="B427" s="642"/>
      <c r="C427" s="643"/>
      <c r="D427" s="644"/>
      <c r="E427" s="645"/>
      <c r="F427" s="644"/>
      <c r="G427" s="646"/>
      <c r="H427" s="646"/>
      <c r="I427" s="647"/>
      <c r="J427" s="643"/>
      <c r="K427" s="643"/>
      <c r="L427" s="648"/>
      <c r="M427" s="182"/>
      <c r="N427" s="14"/>
      <c r="O427" s="14"/>
      <c r="P427" s="14"/>
      <c r="Q427" s="14"/>
      <c r="R427" s="14"/>
      <c r="S427" s="14"/>
      <c r="T427" s="14"/>
      <c r="U427" s="14"/>
      <c r="V427" s="14"/>
      <c r="W427" s="14"/>
      <c r="X427" s="14"/>
      <c r="Y427" s="14"/>
      <c r="Z427" s="14"/>
      <c r="AA427" s="14"/>
    </row>
    <row r="428" spans="1:27" ht="12" customHeight="1">
      <c r="A428" s="32"/>
      <c r="B428" s="32"/>
      <c r="C428" s="32"/>
      <c r="D428" s="32"/>
      <c r="E428" s="32"/>
      <c r="F428" s="32"/>
      <c r="G428" s="32"/>
      <c r="H428" s="32"/>
      <c r="I428" s="32"/>
      <c r="J428" s="32"/>
      <c r="K428" s="32"/>
      <c r="L428" s="32"/>
      <c r="M428" s="117"/>
      <c r="N428" s="32"/>
      <c r="O428" s="32"/>
      <c r="P428" s="32"/>
      <c r="Q428" s="32"/>
      <c r="R428" s="32"/>
      <c r="S428" s="32"/>
      <c r="T428" s="32"/>
      <c r="U428" s="32"/>
      <c r="V428" s="32"/>
      <c r="W428" s="32"/>
      <c r="X428" s="32"/>
      <c r="Y428" s="32"/>
      <c r="Z428" s="32"/>
      <c r="AA428" s="32"/>
    </row>
    <row r="429" spans="1:27" ht="12" customHeight="1">
      <c r="A429" s="10" t="s">
        <v>55</v>
      </c>
      <c r="B429" s="8" t="s">
        <v>56</v>
      </c>
      <c r="C429" s="32"/>
      <c r="D429" s="32"/>
      <c r="E429" s="32"/>
      <c r="F429" s="32"/>
      <c r="G429" s="32"/>
      <c r="H429" s="32"/>
      <c r="I429" s="32"/>
      <c r="J429" s="32"/>
      <c r="K429" s="32"/>
      <c r="L429" s="32"/>
      <c r="M429" s="117"/>
      <c r="N429" s="32"/>
      <c r="O429" s="32"/>
      <c r="P429" s="32"/>
      <c r="Q429" s="32"/>
      <c r="R429" s="32"/>
      <c r="S429" s="32"/>
      <c r="T429" s="32"/>
      <c r="U429" s="32"/>
      <c r="V429" s="32"/>
      <c r="W429" s="32"/>
      <c r="X429" s="32"/>
      <c r="Y429" s="32"/>
      <c r="Z429" s="32"/>
      <c r="AA429" s="32"/>
    </row>
    <row r="430" spans="1:27" ht="12" customHeight="1">
      <c r="A430" s="32"/>
      <c r="B430" s="32"/>
      <c r="C430" s="32"/>
      <c r="D430" s="32"/>
      <c r="E430" s="32"/>
      <c r="F430" s="32"/>
      <c r="G430" s="32"/>
      <c r="H430" s="32"/>
      <c r="I430" s="32"/>
      <c r="J430" s="32"/>
      <c r="K430" s="32"/>
      <c r="L430" s="32"/>
      <c r="M430" s="117"/>
      <c r="N430" s="32"/>
      <c r="O430" s="32"/>
      <c r="P430" s="32"/>
      <c r="Q430" s="32"/>
      <c r="R430" s="32"/>
      <c r="S430" s="32"/>
      <c r="T430" s="32"/>
      <c r="U430" s="32"/>
      <c r="V430" s="32"/>
      <c r="W430" s="32"/>
      <c r="X430" s="32"/>
      <c r="Y430" s="32"/>
      <c r="Z430" s="32"/>
      <c r="AA430" s="32"/>
    </row>
    <row r="431" spans="1:27" ht="12" customHeight="1">
      <c r="A431" s="32"/>
      <c r="B431" s="32"/>
      <c r="C431" s="32"/>
      <c r="D431" s="32"/>
      <c r="E431" s="2375">
        <v>45473</v>
      </c>
      <c r="F431" s="2376"/>
      <c r="G431" s="2376"/>
      <c r="H431" s="2377"/>
      <c r="I431" s="2502">
        <v>45107</v>
      </c>
      <c r="J431" s="2503"/>
      <c r="K431" s="2503"/>
      <c r="L431" s="2503"/>
      <c r="M431" s="117"/>
      <c r="N431" s="32"/>
      <c r="O431" s="32"/>
      <c r="P431" s="32"/>
      <c r="Q431" s="32"/>
      <c r="R431" s="32"/>
      <c r="S431" s="32"/>
      <c r="T431" s="32"/>
      <c r="U431" s="32"/>
      <c r="V431" s="32"/>
      <c r="W431" s="32"/>
      <c r="X431" s="32"/>
      <c r="Y431" s="32"/>
      <c r="Z431" s="32"/>
      <c r="AA431" s="32"/>
    </row>
    <row r="432" spans="1:27" ht="36">
      <c r="A432" s="32"/>
      <c r="B432" s="32"/>
      <c r="C432" s="32"/>
      <c r="D432" s="32"/>
      <c r="E432" s="43" t="s">
        <v>108</v>
      </c>
      <c r="F432" s="43" t="s">
        <v>308</v>
      </c>
      <c r="G432" s="43" t="s">
        <v>109</v>
      </c>
      <c r="H432" s="1974" t="s">
        <v>110</v>
      </c>
      <c r="I432" s="2241" t="s">
        <v>108</v>
      </c>
      <c r="J432" s="2241" t="s">
        <v>308</v>
      </c>
      <c r="K432" s="2241" t="s">
        <v>109</v>
      </c>
      <c r="L432" s="2241" t="s">
        <v>110</v>
      </c>
      <c r="M432" s="117"/>
      <c r="N432" s="32"/>
      <c r="O432" s="32"/>
      <c r="P432" s="32"/>
      <c r="Q432" s="32"/>
      <c r="R432" s="32"/>
      <c r="S432" s="32"/>
      <c r="T432" s="32"/>
      <c r="U432" s="32"/>
      <c r="V432" s="32"/>
      <c r="W432" s="32"/>
      <c r="X432" s="32"/>
      <c r="Y432" s="32"/>
      <c r="Z432" s="32"/>
      <c r="AA432" s="32"/>
    </row>
    <row r="433" spans="1:27" ht="12" customHeight="1">
      <c r="A433" s="32"/>
      <c r="B433" s="32"/>
      <c r="C433" s="32"/>
      <c r="D433" s="32"/>
      <c r="E433" s="45" t="s">
        <v>111</v>
      </c>
      <c r="F433" s="45" t="s">
        <v>111</v>
      </c>
      <c r="G433" s="45" t="s">
        <v>111</v>
      </c>
      <c r="H433" s="2106" t="s">
        <v>111</v>
      </c>
      <c r="I433" s="2242" t="s">
        <v>111</v>
      </c>
      <c r="J433" s="2242" t="s">
        <v>111</v>
      </c>
      <c r="K433" s="2242" t="s">
        <v>111</v>
      </c>
      <c r="L433" s="2242" t="s">
        <v>111</v>
      </c>
      <c r="M433" s="117"/>
      <c r="N433" s="32"/>
      <c r="O433" s="32"/>
      <c r="P433" s="32"/>
      <c r="Q433" s="32"/>
      <c r="R433" s="32"/>
      <c r="S433" s="32"/>
      <c r="T433" s="32"/>
      <c r="U433" s="32"/>
      <c r="V433" s="32"/>
      <c r="W433" s="32"/>
      <c r="X433" s="32"/>
      <c r="Y433" s="32"/>
      <c r="Z433" s="32"/>
      <c r="AA433" s="32"/>
    </row>
    <row r="434" spans="1:27" ht="24.75">
      <c r="A434" s="32"/>
      <c r="B434" s="198" t="s">
        <v>1075</v>
      </c>
      <c r="C434" s="32"/>
      <c r="D434" s="32"/>
      <c r="E434" s="1235">
        <f>E473</f>
        <v>0</v>
      </c>
      <c r="F434" s="1235">
        <f>F473</f>
        <v>0</v>
      </c>
      <c r="G434" s="1237">
        <f t="shared" ref="G434:G442" si="41">SUM(E434:F434)</f>
        <v>0</v>
      </c>
      <c r="H434" s="2267">
        <f>H473</f>
        <v>0</v>
      </c>
      <c r="I434" s="2263">
        <f t="shared" ref="I434:J434" si="42">I473</f>
        <v>0</v>
      </c>
      <c r="J434" s="2263">
        <f t="shared" si="42"/>
        <v>0</v>
      </c>
      <c r="K434" s="2264">
        <f t="shared" ref="K434:K442" si="43">SUM(I434:J434)</f>
        <v>0</v>
      </c>
      <c r="L434" s="2263">
        <f>L473</f>
        <v>0</v>
      </c>
      <c r="M434" s="117"/>
      <c r="N434" s="32"/>
      <c r="O434" s="32"/>
      <c r="P434" s="32"/>
      <c r="Q434" s="32"/>
      <c r="R434" s="32"/>
      <c r="S434" s="32"/>
      <c r="T434" s="32"/>
      <c r="U434" s="32"/>
      <c r="V434" s="32"/>
      <c r="W434" s="32"/>
      <c r="X434" s="32"/>
      <c r="Y434" s="32"/>
      <c r="Z434" s="32"/>
      <c r="AA434" s="32"/>
    </row>
    <row r="435" spans="1:27" ht="12" customHeight="1">
      <c r="A435" s="32"/>
      <c r="B435" s="32" t="s">
        <v>285</v>
      </c>
      <c r="C435" s="32"/>
      <c r="D435" s="32"/>
      <c r="E435" s="907"/>
      <c r="F435" s="907"/>
      <c r="G435" s="1237">
        <f t="shared" si="41"/>
        <v>0</v>
      </c>
      <c r="H435" s="1079"/>
      <c r="I435" s="2262"/>
      <c r="J435" s="2262"/>
      <c r="K435" s="2264">
        <f t="shared" si="43"/>
        <v>0</v>
      </c>
      <c r="L435" s="2262"/>
      <c r="M435" s="117"/>
      <c r="N435" s="32"/>
      <c r="O435" s="32"/>
      <c r="P435" s="32"/>
      <c r="Q435" s="32"/>
      <c r="R435" s="32"/>
      <c r="S435" s="32"/>
      <c r="T435" s="32"/>
      <c r="U435" s="32"/>
      <c r="V435" s="32"/>
      <c r="W435" s="32"/>
      <c r="X435" s="32"/>
      <c r="Y435" s="32"/>
      <c r="Z435" s="32"/>
      <c r="AA435" s="32"/>
    </row>
    <row r="436" spans="1:27" ht="12" customHeight="1">
      <c r="A436" s="32"/>
      <c r="B436" s="32" t="s">
        <v>286</v>
      </c>
      <c r="C436" s="32"/>
      <c r="D436" s="32"/>
      <c r="E436" s="907"/>
      <c r="F436" s="907"/>
      <c r="G436" s="1237">
        <f t="shared" si="41"/>
        <v>0</v>
      </c>
      <c r="H436" s="1079"/>
      <c r="I436" s="2262"/>
      <c r="J436" s="2262"/>
      <c r="K436" s="2264">
        <f t="shared" si="43"/>
        <v>0</v>
      </c>
      <c r="L436" s="2262"/>
      <c r="M436" s="117"/>
      <c r="N436" s="32"/>
      <c r="O436" s="32"/>
      <c r="P436" s="32"/>
      <c r="Q436" s="32"/>
      <c r="R436" s="32"/>
      <c r="S436" s="32"/>
      <c r="T436" s="32"/>
      <c r="U436" s="32"/>
      <c r="V436" s="32"/>
      <c r="W436" s="32"/>
      <c r="X436" s="32"/>
      <c r="Y436" s="32"/>
      <c r="Z436" s="32"/>
      <c r="AA436" s="32"/>
    </row>
    <row r="437" spans="1:27" ht="12" customHeight="1">
      <c r="A437" s="32"/>
      <c r="B437" s="32" t="s">
        <v>287</v>
      </c>
      <c r="C437" s="32"/>
      <c r="D437" s="32"/>
      <c r="E437" s="907"/>
      <c r="F437" s="907"/>
      <c r="G437" s="1237">
        <f t="shared" si="41"/>
        <v>0</v>
      </c>
      <c r="H437" s="1079"/>
      <c r="I437" s="2262"/>
      <c r="J437" s="2262"/>
      <c r="K437" s="2264">
        <f t="shared" si="43"/>
        <v>0</v>
      </c>
      <c r="L437" s="2262"/>
      <c r="M437" s="117"/>
      <c r="N437" s="32"/>
      <c r="O437" s="32"/>
      <c r="P437" s="32"/>
      <c r="Q437" s="32"/>
      <c r="R437" s="32"/>
      <c r="S437" s="32"/>
      <c r="T437" s="32"/>
      <c r="U437" s="32"/>
      <c r="V437" s="32"/>
      <c r="W437" s="32"/>
      <c r="X437" s="32"/>
      <c r="Y437" s="32"/>
      <c r="Z437" s="32"/>
      <c r="AA437" s="32"/>
    </row>
    <row r="438" spans="1:27" ht="12" customHeight="1">
      <c r="A438" s="32"/>
      <c r="B438" s="32" t="s">
        <v>288</v>
      </c>
      <c r="C438" s="32"/>
      <c r="D438" s="32"/>
      <c r="E438" s="907"/>
      <c r="F438" s="907"/>
      <c r="G438" s="1237">
        <f t="shared" si="41"/>
        <v>0</v>
      </c>
      <c r="H438" s="1079"/>
      <c r="I438" s="2262"/>
      <c r="J438" s="2262"/>
      <c r="K438" s="2264">
        <f t="shared" si="43"/>
        <v>0</v>
      </c>
      <c r="L438" s="2262"/>
      <c r="M438" s="117"/>
      <c r="N438" s="32"/>
      <c r="O438" s="32"/>
      <c r="P438" s="32"/>
      <c r="Q438" s="32"/>
      <c r="R438" s="32"/>
      <c r="S438" s="32"/>
      <c r="T438" s="32"/>
      <c r="U438" s="32"/>
      <c r="V438" s="32"/>
      <c r="W438" s="32"/>
      <c r="X438" s="32"/>
      <c r="Y438" s="32"/>
      <c r="Z438" s="32"/>
      <c r="AA438" s="32"/>
    </row>
    <row r="439" spans="1:27" ht="12" customHeight="1">
      <c r="A439" s="32"/>
      <c r="B439" s="32" t="s">
        <v>289</v>
      </c>
      <c r="C439" s="32"/>
      <c r="D439" s="32"/>
      <c r="E439" s="907"/>
      <c r="F439" s="907"/>
      <c r="G439" s="1237">
        <f t="shared" si="41"/>
        <v>0</v>
      </c>
      <c r="H439" s="1079"/>
      <c r="I439" s="2262"/>
      <c r="J439" s="2262"/>
      <c r="K439" s="2264">
        <f t="shared" si="43"/>
        <v>0</v>
      </c>
      <c r="L439" s="2262"/>
      <c r="M439" s="117"/>
      <c r="N439" s="32"/>
      <c r="O439" s="32"/>
      <c r="P439" s="32"/>
      <c r="Q439" s="32"/>
      <c r="R439" s="32"/>
      <c r="S439" s="32"/>
      <c r="T439" s="32"/>
      <c r="U439" s="32"/>
      <c r="V439" s="32"/>
      <c r="W439" s="32"/>
      <c r="X439" s="32"/>
      <c r="Y439" s="32"/>
      <c r="Z439" s="32"/>
      <c r="AA439" s="32"/>
    </row>
    <row r="440" spans="1:27" ht="12" customHeight="1">
      <c r="A440" s="14"/>
      <c r="B440" s="32" t="s">
        <v>290</v>
      </c>
      <c r="C440" s="14"/>
      <c r="D440" s="14"/>
      <c r="E440" s="907"/>
      <c r="F440" s="907"/>
      <c r="G440" s="1237">
        <f t="shared" si="41"/>
        <v>0</v>
      </c>
      <c r="H440" s="1079"/>
      <c r="I440" s="2262"/>
      <c r="J440" s="2262"/>
      <c r="K440" s="2264">
        <f t="shared" si="43"/>
        <v>0</v>
      </c>
      <c r="L440" s="2262"/>
      <c r="M440" s="182"/>
      <c r="N440" s="14"/>
      <c r="O440" s="14"/>
      <c r="P440" s="14"/>
      <c r="Q440" s="14"/>
      <c r="R440" s="14"/>
      <c r="S440" s="14"/>
      <c r="T440" s="14"/>
      <c r="U440" s="14"/>
      <c r="V440" s="14"/>
      <c r="W440" s="14"/>
      <c r="X440" s="14"/>
      <c r="Y440" s="14"/>
      <c r="Z440" s="14"/>
      <c r="AA440" s="14"/>
    </row>
    <row r="441" spans="1:27" ht="12" customHeight="1">
      <c r="A441" s="622"/>
      <c r="B441" s="1080" t="s">
        <v>1748</v>
      </c>
      <c r="C441" s="622"/>
      <c r="D441" s="622"/>
      <c r="E441" s="1079"/>
      <c r="F441" s="1079"/>
      <c r="G441" s="1238">
        <f t="shared" si="41"/>
        <v>0</v>
      </c>
      <c r="H441" s="1079"/>
      <c r="I441" s="2262"/>
      <c r="J441" s="2262"/>
      <c r="K441" s="2264">
        <f t="shared" si="43"/>
        <v>0</v>
      </c>
      <c r="L441" s="2262"/>
      <c r="M441" s="624"/>
      <c r="N441" s="622"/>
      <c r="O441" s="622"/>
      <c r="P441" s="622"/>
      <c r="Q441" s="622"/>
      <c r="R441" s="622"/>
      <c r="S441" s="622"/>
      <c r="T441" s="622"/>
      <c r="U441" s="622"/>
      <c r="V441" s="622"/>
      <c r="W441" s="622"/>
      <c r="X441" s="622"/>
      <c r="Y441" s="622"/>
      <c r="Z441" s="622"/>
      <c r="AA441" s="622"/>
    </row>
    <row r="442" spans="1:27" ht="12" customHeight="1">
      <c r="A442" s="622"/>
      <c r="B442" s="1080" t="s">
        <v>1748</v>
      </c>
      <c r="C442" s="622"/>
      <c r="D442" s="622"/>
      <c r="E442" s="1079"/>
      <c r="F442" s="1079"/>
      <c r="G442" s="1238">
        <f t="shared" si="41"/>
        <v>0</v>
      </c>
      <c r="H442" s="1079"/>
      <c r="I442" s="2262"/>
      <c r="J442" s="2262"/>
      <c r="K442" s="2264">
        <f t="shared" si="43"/>
        <v>0</v>
      </c>
      <c r="L442" s="2262"/>
      <c r="M442" s="624"/>
      <c r="N442" s="622"/>
      <c r="O442" s="622"/>
      <c r="P442" s="622"/>
      <c r="Q442" s="622"/>
      <c r="R442" s="622"/>
      <c r="S442" s="622"/>
      <c r="T442" s="622"/>
      <c r="U442" s="622"/>
      <c r="V442" s="622"/>
      <c r="W442" s="622"/>
      <c r="X442" s="622"/>
      <c r="Y442" s="622"/>
      <c r="Z442" s="622"/>
      <c r="AA442" s="622"/>
    </row>
    <row r="443" spans="1:27" ht="12" customHeight="1" thickBot="1">
      <c r="A443" s="14"/>
      <c r="B443" s="14" t="s">
        <v>323</v>
      </c>
      <c r="C443" s="14"/>
      <c r="D443" s="14"/>
      <c r="E443" s="1014">
        <f>SUM(E434:E442)</f>
        <v>0</v>
      </c>
      <c r="F443" s="1014">
        <f t="shared" ref="F443:L443" si="44">SUM(F434:F442)</f>
        <v>0</v>
      </c>
      <c r="G443" s="1014">
        <f t="shared" si="44"/>
        <v>0</v>
      </c>
      <c r="H443" s="1239">
        <f t="shared" si="44"/>
        <v>0</v>
      </c>
      <c r="I443" s="2245">
        <f t="shared" si="44"/>
        <v>0</v>
      </c>
      <c r="J443" s="2245">
        <f t="shared" si="44"/>
        <v>0</v>
      </c>
      <c r="K443" s="2245">
        <f t="shared" si="44"/>
        <v>0</v>
      </c>
      <c r="L443" s="2245">
        <f t="shared" si="44"/>
        <v>0</v>
      </c>
      <c r="M443" s="182"/>
      <c r="N443" s="14"/>
      <c r="O443" s="14"/>
      <c r="P443" s="14"/>
      <c r="Q443" s="14"/>
      <c r="R443" s="14"/>
      <c r="S443" s="14"/>
      <c r="T443" s="14"/>
      <c r="U443" s="14"/>
      <c r="V443" s="14"/>
      <c r="W443" s="14"/>
      <c r="X443" s="14"/>
      <c r="Y443" s="14"/>
      <c r="Z443" s="14"/>
      <c r="AA443" s="14"/>
    </row>
    <row r="444" spans="1:27" ht="12" customHeight="1" thickTop="1">
      <c r="A444" s="32"/>
      <c r="B444" s="32"/>
      <c r="C444" s="32"/>
      <c r="D444" s="32"/>
      <c r="E444" s="870"/>
      <c r="F444" s="870"/>
      <c r="G444" s="870"/>
      <c r="H444" s="1092"/>
      <c r="I444" s="2247"/>
      <c r="J444" s="2247"/>
      <c r="K444" s="2247"/>
      <c r="L444" s="2247"/>
      <c r="M444" s="117"/>
      <c r="N444" s="32"/>
      <c r="O444" s="32"/>
      <c r="P444" s="32"/>
      <c r="Q444" s="32"/>
      <c r="R444" s="32"/>
      <c r="S444" s="32"/>
      <c r="T444" s="32"/>
      <c r="U444" s="32"/>
      <c r="V444" s="32"/>
      <c r="W444" s="32"/>
      <c r="X444" s="32"/>
      <c r="Y444" s="32"/>
      <c r="Z444" s="32"/>
      <c r="AA444" s="32"/>
    </row>
    <row r="445" spans="1:27" ht="12" customHeight="1">
      <c r="A445" s="32"/>
      <c r="B445" s="32" t="s">
        <v>612</v>
      </c>
      <c r="C445" s="612" t="s">
        <v>2002</v>
      </c>
      <c r="D445" s="32"/>
      <c r="E445" s="907"/>
      <c r="F445" s="907"/>
      <c r="G445" s="1237">
        <f>SUM(E445:F445)</f>
        <v>0</v>
      </c>
      <c r="H445" s="1079"/>
      <c r="I445" s="2262"/>
      <c r="J445" s="2262"/>
      <c r="K445" s="2264">
        <f>SUM(I445:J445)</f>
        <v>0</v>
      </c>
      <c r="L445" s="2262"/>
      <c r="M445" s="117"/>
      <c r="N445" s="32"/>
      <c r="O445" s="32"/>
      <c r="P445" s="32"/>
      <c r="Q445" s="32"/>
      <c r="R445" s="32"/>
      <c r="S445" s="32"/>
      <c r="T445" s="32"/>
      <c r="U445" s="32"/>
      <c r="V445" s="32"/>
      <c r="W445" s="32"/>
      <c r="X445" s="32"/>
      <c r="Y445" s="32"/>
      <c r="Z445" s="32"/>
      <c r="AA445" s="32"/>
    </row>
    <row r="446" spans="1:27" ht="12" customHeight="1">
      <c r="A446" s="32"/>
      <c r="B446" s="32" t="s">
        <v>613</v>
      </c>
      <c r="C446" s="612" t="s">
        <v>2002</v>
      </c>
      <c r="D446" s="32"/>
      <c r="E446" s="907"/>
      <c r="F446" s="907"/>
      <c r="G446" s="1237">
        <f>SUM(E446:F446)</f>
        <v>0</v>
      </c>
      <c r="H446" s="1079"/>
      <c r="I446" s="2262"/>
      <c r="J446" s="2262"/>
      <c r="K446" s="2264">
        <f>SUM(I446:J446)</f>
        <v>0</v>
      </c>
      <c r="L446" s="2262"/>
      <c r="M446" s="117"/>
      <c r="N446" s="32"/>
      <c r="O446" s="32"/>
      <c r="P446" s="32"/>
      <c r="Q446" s="32"/>
      <c r="R446" s="32"/>
      <c r="S446" s="32"/>
      <c r="T446" s="32"/>
      <c r="U446" s="32"/>
      <c r="V446" s="32"/>
      <c r="W446" s="32"/>
      <c r="X446" s="32"/>
      <c r="Y446" s="32"/>
      <c r="Z446" s="32"/>
      <c r="AA446" s="32"/>
    </row>
    <row r="447" spans="1:27" ht="12" customHeight="1" thickBot="1">
      <c r="A447" s="14"/>
      <c r="B447" s="14" t="s">
        <v>198</v>
      </c>
      <c r="C447" s="14"/>
      <c r="D447" s="14"/>
      <c r="E447" s="1014">
        <f t="shared" ref="E447:L447" si="45">SUM(E445:E446)</f>
        <v>0</v>
      </c>
      <c r="F447" s="1014">
        <f t="shared" si="45"/>
        <v>0</v>
      </c>
      <c r="G447" s="1014">
        <f t="shared" si="45"/>
        <v>0</v>
      </c>
      <c r="H447" s="1239">
        <f t="shared" si="45"/>
        <v>0</v>
      </c>
      <c r="I447" s="2256">
        <f t="shared" si="45"/>
        <v>0</v>
      </c>
      <c r="J447" s="2256">
        <f t="shared" si="45"/>
        <v>0</v>
      </c>
      <c r="K447" s="2256">
        <f t="shared" si="45"/>
        <v>0</v>
      </c>
      <c r="L447" s="2256">
        <f t="shared" si="45"/>
        <v>0</v>
      </c>
      <c r="M447" s="182"/>
      <c r="N447" s="14"/>
      <c r="O447" s="14"/>
      <c r="P447" s="14"/>
      <c r="Q447" s="14"/>
      <c r="R447" s="14"/>
      <c r="S447" s="14"/>
      <c r="T447" s="14"/>
      <c r="U447" s="14"/>
      <c r="V447" s="14"/>
      <c r="W447" s="14"/>
      <c r="X447" s="14"/>
      <c r="Y447" s="14"/>
      <c r="Z447" s="14"/>
      <c r="AA447" s="14"/>
    </row>
    <row r="448" spans="1:27" ht="12" customHeight="1" thickTop="1">
      <c r="A448" s="32"/>
      <c r="B448" s="32"/>
      <c r="C448" s="32"/>
      <c r="D448" s="32"/>
      <c r="E448" s="870"/>
      <c r="F448" s="870"/>
      <c r="G448" s="870"/>
      <c r="H448" s="1092"/>
      <c r="I448" s="2257"/>
      <c r="J448" s="2257"/>
      <c r="K448" s="2257"/>
      <c r="L448" s="2257"/>
      <c r="M448" s="117"/>
      <c r="N448" s="32"/>
      <c r="O448" s="32"/>
      <c r="P448" s="32"/>
      <c r="Q448" s="32"/>
      <c r="R448" s="32"/>
      <c r="S448" s="32"/>
      <c r="T448" s="32"/>
      <c r="U448" s="32"/>
      <c r="V448" s="32"/>
      <c r="W448" s="32"/>
      <c r="X448" s="32"/>
      <c r="Y448" s="32"/>
      <c r="Z448" s="32"/>
      <c r="AA448" s="32"/>
    </row>
    <row r="449" spans="1:27" ht="12" customHeight="1">
      <c r="A449" s="85"/>
      <c r="B449" s="85" t="s">
        <v>326</v>
      </c>
      <c r="C449" s="85"/>
      <c r="D449" s="85"/>
      <c r="E449" s="895">
        <f t="shared" ref="E449:L449" si="46">E443-E447</f>
        <v>0</v>
      </c>
      <c r="F449" s="895">
        <f t="shared" si="46"/>
        <v>0</v>
      </c>
      <c r="G449" s="895">
        <f t="shared" si="46"/>
        <v>0</v>
      </c>
      <c r="H449" s="1393">
        <f t="shared" si="46"/>
        <v>0</v>
      </c>
      <c r="I449" s="2257">
        <f t="shared" si="46"/>
        <v>0</v>
      </c>
      <c r="J449" s="2257">
        <f t="shared" si="46"/>
        <v>0</v>
      </c>
      <c r="K449" s="2257">
        <f t="shared" si="46"/>
        <v>0</v>
      </c>
      <c r="L449" s="2257">
        <f t="shared" si="46"/>
        <v>0</v>
      </c>
      <c r="M449" s="166"/>
      <c r="N449" s="569"/>
      <c r="O449" s="57"/>
      <c r="P449" s="57"/>
      <c r="Q449" s="57"/>
      <c r="R449" s="57"/>
      <c r="S449" s="57"/>
      <c r="T449" s="57"/>
      <c r="U449" s="57"/>
      <c r="V449" s="57"/>
      <c r="W449" s="57"/>
      <c r="X449" s="57"/>
      <c r="Y449" s="57"/>
      <c r="Z449" s="57"/>
      <c r="AA449" s="57"/>
    </row>
    <row r="450" spans="1:27" ht="12" customHeight="1">
      <c r="A450" s="32"/>
      <c r="B450" s="32"/>
      <c r="C450" s="32"/>
      <c r="D450" s="32"/>
      <c r="E450" s="870"/>
      <c r="F450" s="870"/>
      <c r="G450" s="870"/>
      <c r="H450" s="870"/>
      <c r="I450" s="870"/>
      <c r="J450" s="870"/>
      <c r="K450" s="870"/>
      <c r="L450" s="870"/>
      <c r="M450" s="166"/>
      <c r="N450" s="65"/>
      <c r="O450" s="35"/>
      <c r="P450" s="35"/>
      <c r="Q450" s="35"/>
      <c r="R450" s="35"/>
      <c r="S450" s="35"/>
      <c r="T450" s="35"/>
      <c r="U450" s="35"/>
      <c r="V450" s="35"/>
      <c r="W450" s="35"/>
      <c r="X450" s="35"/>
      <c r="Y450" s="35"/>
      <c r="Z450" s="35"/>
      <c r="AA450" s="35"/>
    </row>
    <row r="451" spans="1:27" ht="12.75" customHeight="1">
      <c r="A451" s="12"/>
      <c r="B451" s="73" t="s">
        <v>321</v>
      </c>
      <c r="C451" s="74"/>
      <c r="D451" s="75"/>
      <c r="E451" s="76"/>
      <c r="F451" s="75"/>
      <c r="G451" s="77"/>
      <c r="H451" s="77"/>
      <c r="I451" s="78"/>
      <c r="J451" s="74"/>
      <c r="K451" s="74"/>
      <c r="L451" s="79"/>
      <c r="M451" s="564"/>
      <c r="N451" s="72"/>
      <c r="O451" s="12"/>
      <c r="P451" s="12"/>
      <c r="Q451" s="12"/>
      <c r="R451" s="12"/>
      <c r="S451" s="12"/>
      <c r="T451" s="12"/>
      <c r="U451" s="12"/>
      <c r="V451" s="12"/>
      <c r="W451" s="12"/>
      <c r="X451" s="12"/>
      <c r="Y451" s="12"/>
      <c r="Z451" s="12"/>
      <c r="AA451" s="12"/>
    </row>
    <row r="452" spans="1:27" ht="12.75" customHeight="1">
      <c r="A452" s="14"/>
      <c r="B452" s="635"/>
      <c r="C452" s="634"/>
      <c r="D452" s="636"/>
      <c r="E452" s="637"/>
      <c r="F452" s="636"/>
      <c r="G452" s="638"/>
      <c r="H452" s="638"/>
      <c r="I452" s="639"/>
      <c r="J452" s="634"/>
      <c r="K452" s="634"/>
      <c r="L452" s="640"/>
      <c r="M452" s="182"/>
      <c r="N452" s="14"/>
      <c r="O452" s="14"/>
      <c r="P452" s="14"/>
      <c r="Q452" s="14"/>
      <c r="R452" s="14"/>
      <c r="S452" s="14"/>
      <c r="T452" s="14"/>
      <c r="U452" s="14"/>
      <c r="V452" s="14"/>
      <c r="W452" s="14"/>
      <c r="X452" s="14"/>
      <c r="Y452" s="14"/>
      <c r="Z452" s="14"/>
      <c r="AA452" s="14"/>
    </row>
    <row r="453" spans="1:27" ht="12.75" customHeight="1">
      <c r="A453" s="14"/>
      <c r="B453" s="635"/>
      <c r="C453" s="634"/>
      <c r="D453" s="636"/>
      <c r="E453" s="637"/>
      <c r="F453" s="636"/>
      <c r="G453" s="638"/>
      <c r="H453" s="638"/>
      <c r="I453" s="639"/>
      <c r="J453" s="634"/>
      <c r="K453" s="634"/>
      <c r="L453" s="640"/>
      <c r="M453" s="182"/>
      <c r="N453" s="14"/>
      <c r="O453" s="14"/>
      <c r="P453" s="14"/>
      <c r="Q453" s="14"/>
      <c r="R453" s="14"/>
      <c r="S453" s="14"/>
      <c r="T453" s="14"/>
      <c r="U453" s="14"/>
      <c r="V453" s="14"/>
      <c r="W453" s="14"/>
      <c r="X453" s="14"/>
      <c r="Y453" s="14"/>
      <c r="Z453" s="14"/>
      <c r="AA453" s="14"/>
    </row>
    <row r="454" spans="1:27" ht="12.75" customHeight="1">
      <c r="A454" s="14"/>
      <c r="B454" s="635"/>
      <c r="C454" s="634"/>
      <c r="D454" s="636"/>
      <c r="E454" s="637"/>
      <c r="F454" s="636"/>
      <c r="G454" s="638"/>
      <c r="H454" s="638"/>
      <c r="I454" s="639"/>
      <c r="J454" s="634"/>
      <c r="K454" s="634"/>
      <c r="L454" s="640"/>
      <c r="M454" s="182"/>
      <c r="N454" s="14"/>
      <c r="O454" s="14"/>
      <c r="P454" s="14"/>
      <c r="Q454" s="14"/>
      <c r="R454" s="14"/>
      <c r="S454" s="14"/>
      <c r="T454" s="14"/>
      <c r="U454" s="14"/>
      <c r="V454" s="14"/>
      <c r="W454" s="14"/>
      <c r="X454" s="14"/>
      <c r="Y454" s="14"/>
      <c r="Z454" s="14"/>
      <c r="AA454" s="14"/>
    </row>
    <row r="455" spans="1:27" ht="12.75" customHeight="1">
      <c r="A455" s="14"/>
      <c r="B455" s="635"/>
      <c r="C455" s="634"/>
      <c r="D455" s="636"/>
      <c r="E455" s="637"/>
      <c r="F455" s="636"/>
      <c r="G455" s="638"/>
      <c r="H455" s="638"/>
      <c r="I455" s="639"/>
      <c r="J455" s="634"/>
      <c r="K455" s="634"/>
      <c r="L455" s="640"/>
      <c r="M455" s="182"/>
      <c r="N455" s="14"/>
      <c r="O455" s="14"/>
      <c r="P455" s="14"/>
      <c r="Q455" s="14"/>
      <c r="R455" s="14"/>
      <c r="S455" s="14"/>
      <c r="T455" s="14"/>
      <c r="U455" s="14"/>
      <c r="V455" s="14"/>
      <c r="W455" s="14"/>
      <c r="X455" s="14"/>
      <c r="Y455" s="14"/>
      <c r="Z455" s="14"/>
      <c r="AA455" s="14"/>
    </row>
    <row r="456" spans="1:27" ht="12.75" customHeight="1">
      <c r="A456" s="14"/>
      <c r="B456" s="635"/>
      <c r="C456" s="634"/>
      <c r="D456" s="636"/>
      <c r="E456" s="637"/>
      <c r="F456" s="636"/>
      <c r="G456" s="638"/>
      <c r="H456" s="638"/>
      <c r="I456" s="639"/>
      <c r="J456" s="634"/>
      <c r="K456" s="634"/>
      <c r="L456" s="640"/>
      <c r="M456" s="182"/>
      <c r="N456" s="14"/>
      <c r="O456" s="14"/>
      <c r="P456" s="14"/>
      <c r="Q456" s="14"/>
      <c r="R456" s="14"/>
      <c r="S456" s="14"/>
      <c r="T456" s="14"/>
      <c r="U456" s="14"/>
      <c r="V456" s="14"/>
      <c r="W456" s="14"/>
      <c r="X456" s="14"/>
      <c r="Y456" s="14"/>
      <c r="Z456" s="14"/>
      <c r="AA456" s="14"/>
    </row>
    <row r="457" spans="1:27" ht="12.75" customHeight="1">
      <c r="A457" s="14"/>
      <c r="B457" s="635"/>
      <c r="C457" s="634"/>
      <c r="D457" s="636"/>
      <c r="E457" s="637"/>
      <c r="F457" s="636"/>
      <c r="G457" s="638"/>
      <c r="H457" s="638"/>
      <c r="I457" s="639"/>
      <c r="J457" s="634"/>
      <c r="K457" s="634"/>
      <c r="L457" s="640"/>
      <c r="M457" s="182"/>
      <c r="N457" s="14"/>
      <c r="O457" s="14"/>
      <c r="P457" s="14"/>
      <c r="Q457" s="14"/>
      <c r="R457" s="14"/>
      <c r="S457" s="14"/>
      <c r="T457" s="14"/>
      <c r="U457" s="14"/>
      <c r="V457" s="14"/>
      <c r="W457" s="14"/>
      <c r="X457" s="14"/>
      <c r="Y457" s="14"/>
      <c r="Z457" s="14"/>
      <c r="AA457" s="14"/>
    </row>
    <row r="458" spans="1:27" ht="12.75" customHeight="1">
      <c r="A458" s="14"/>
      <c r="B458" s="635"/>
      <c r="C458" s="634"/>
      <c r="D458" s="636"/>
      <c r="E458" s="637"/>
      <c r="F458" s="636"/>
      <c r="G458" s="638"/>
      <c r="H458" s="638"/>
      <c r="I458" s="639"/>
      <c r="J458" s="634"/>
      <c r="K458" s="634"/>
      <c r="L458" s="640"/>
      <c r="M458" s="182"/>
      <c r="N458" s="14"/>
      <c r="O458" s="14"/>
      <c r="P458" s="14"/>
      <c r="Q458" s="14"/>
      <c r="R458" s="14"/>
      <c r="S458" s="14"/>
      <c r="T458" s="14"/>
      <c r="U458" s="14"/>
      <c r="V458" s="14"/>
      <c r="W458" s="14"/>
      <c r="X458" s="14"/>
      <c r="Y458" s="14"/>
      <c r="Z458" s="14"/>
      <c r="AA458" s="14"/>
    </row>
    <row r="459" spans="1:27" ht="12.75" customHeight="1">
      <c r="A459" s="14"/>
      <c r="B459" s="641"/>
      <c r="C459" s="634"/>
      <c r="D459" s="636"/>
      <c r="E459" s="637"/>
      <c r="F459" s="636"/>
      <c r="G459" s="638"/>
      <c r="H459" s="638"/>
      <c r="I459" s="639"/>
      <c r="J459" s="634"/>
      <c r="K459" s="634"/>
      <c r="L459" s="640"/>
      <c r="M459" s="182"/>
      <c r="N459" s="14"/>
      <c r="O459" s="14"/>
      <c r="P459" s="14"/>
      <c r="Q459" s="14"/>
      <c r="R459" s="14"/>
      <c r="S459" s="14"/>
      <c r="T459" s="14"/>
      <c r="U459" s="14"/>
      <c r="V459" s="14"/>
      <c r="W459" s="14"/>
      <c r="X459" s="14"/>
      <c r="Y459" s="14"/>
      <c r="Z459" s="14"/>
      <c r="AA459" s="14"/>
    </row>
    <row r="460" spans="1:27" ht="12.75" customHeight="1">
      <c r="A460" s="14"/>
      <c r="B460" s="641"/>
      <c r="C460" s="634"/>
      <c r="D460" s="636"/>
      <c r="E460" s="637"/>
      <c r="F460" s="636"/>
      <c r="G460" s="638"/>
      <c r="H460" s="638"/>
      <c r="I460" s="639"/>
      <c r="J460" s="634"/>
      <c r="K460" s="634"/>
      <c r="L460" s="640"/>
      <c r="M460" s="182"/>
      <c r="N460" s="14"/>
      <c r="O460" s="14"/>
      <c r="P460" s="14"/>
      <c r="Q460" s="14"/>
      <c r="R460" s="14"/>
      <c r="S460" s="14"/>
      <c r="T460" s="14"/>
      <c r="U460" s="14"/>
      <c r="V460" s="14"/>
      <c r="W460" s="14"/>
      <c r="X460" s="14"/>
      <c r="Y460" s="14"/>
      <c r="Z460" s="14"/>
      <c r="AA460" s="14"/>
    </row>
    <row r="461" spans="1:27" ht="12.75" customHeight="1">
      <c r="A461" s="14"/>
      <c r="B461" s="642"/>
      <c r="C461" s="643"/>
      <c r="D461" s="644"/>
      <c r="E461" s="645"/>
      <c r="F461" s="644"/>
      <c r="G461" s="646"/>
      <c r="H461" s="646"/>
      <c r="I461" s="647"/>
      <c r="J461" s="643"/>
      <c r="K461" s="643"/>
      <c r="L461" s="648"/>
      <c r="M461" s="182"/>
      <c r="N461" s="14"/>
      <c r="O461" s="14"/>
      <c r="P461" s="14"/>
      <c r="Q461" s="14"/>
      <c r="R461" s="14"/>
      <c r="S461" s="14"/>
      <c r="T461" s="14"/>
      <c r="U461" s="14"/>
      <c r="V461" s="14"/>
      <c r="W461" s="14"/>
      <c r="X461" s="14"/>
      <c r="Y461" s="14"/>
      <c r="Z461" s="14"/>
      <c r="AA461" s="14"/>
    </row>
    <row r="462" spans="1:27" ht="12" customHeight="1">
      <c r="A462" s="32"/>
      <c r="B462" s="32"/>
      <c r="C462" s="32"/>
      <c r="D462" s="32"/>
      <c r="E462" s="32"/>
      <c r="F462" s="32"/>
      <c r="G462" s="32"/>
      <c r="H462" s="32"/>
      <c r="I462" s="32"/>
      <c r="J462" s="32"/>
      <c r="K462" s="32"/>
      <c r="L462" s="32"/>
      <c r="M462" s="166"/>
      <c r="N462" s="65"/>
      <c r="O462" s="35"/>
      <c r="P462" s="35"/>
      <c r="Q462" s="35"/>
      <c r="R462" s="35"/>
      <c r="S462" s="35"/>
      <c r="T462" s="35"/>
      <c r="U462" s="35"/>
      <c r="V462" s="35"/>
      <c r="W462" s="35"/>
      <c r="X462" s="35"/>
      <c r="Y462" s="35"/>
      <c r="Z462" s="35"/>
      <c r="AA462" s="35"/>
    </row>
    <row r="463" spans="1:27" ht="12" customHeight="1">
      <c r="A463" s="32"/>
      <c r="B463" s="32"/>
      <c r="C463" s="32"/>
      <c r="D463" s="32"/>
      <c r="E463" s="32"/>
      <c r="F463" s="32"/>
      <c r="G463" s="32"/>
      <c r="H463" s="32"/>
      <c r="I463" s="32"/>
      <c r="J463" s="32"/>
      <c r="K463" s="32"/>
      <c r="L463" s="32"/>
      <c r="M463" s="166"/>
      <c r="N463" s="65"/>
      <c r="O463" s="35"/>
      <c r="P463" s="35"/>
      <c r="Q463" s="35"/>
      <c r="R463" s="35"/>
      <c r="S463" s="35"/>
      <c r="T463" s="35"/>
      <c r="U463" s="35"/>
      <c r="V463" s="35"/>
      <c r="W463" s="35"/>
      <c r="X463" s="35"/>
      <c r="Y463" s="35"/>
      <c r="Z463" s="35"/>
      <c r="AA463" s="35"/>
    </row>
    <row r="464" spans="1:27" ht="12" customHeight="1">
      <c r="A464" s="10" t="s">
        <v>1076</v>
      </c>
      <c r="B464" s="8" t="s">
        <v>1077</v>
      </c>
      <c r="C464" s="32"/>
      <c r="D464" s="32"/>
      <c r="E464" s="32"/>
      <c r="F464" s="32"/>
      <c r="G464" s="32"/>
      <c r="I464" s="32"/>
      <c r="J464" s="32"/>
      <c r="K464" s="32"/>
      <c r="L464" s="32"/>
      <c r="M464" s="117"/>
      <c r="N464" s="32"/>
      <c r="O464" s="32"/>
      <c r="P464" s="32"/>
      <c r="Q464" s="32"/>
      <c r="R464" s="32"/>
      <c r="S464" s="32"/>
      <c r="T464" s="32"/>
      <c r="U464" s="32"/>
      <c r="V464" s="32"/>
      <c r="W464" s="32"/>
      <c r="X464" s="32"/>
      <c r="Y464" s="32"/>
      <c r="Z464" s="32"/>
      <c r="AA464" s="32"/>
    </row>
    <row r="465" spans="1:27" ht="12" customHeight="1">
      <c r="A465" s="32"/>
      <c r="B465" s="32"/>
      <c r="C465" s="32"/>
      <c r="D465" s="32"/>
      <c r="E465" s="32"/>
      <c r="F465" s="32"/>
      <c r="G465" s="32"/>
      <c r="H465" s="32"/>
      <c r="I465" s="32"/>
      <c r="J465" s="32"/>
      <c r="K465" s="32"/>
      <c r="L465" s="32"/>
      <c r="M465" s="117"/>
      <c r="N465" s="32"/>
      <c r="O465" s="32"/>
      <c r="P465" s="32"/>
      <c r="Q465" s="32"/>
      <c r="R465" s="32"/>
      <c r="S465" s="32"/>
      <c r="T465" s="32"/>
      <c r="U465" s="32"/>
      <c r="V465" s="32"/>
      <c r="W465" s="32"/>
      <c r="X465" s="32"/>
      <c r="Y465" s="32"/>
      <c r="Z465" s="32"/>
      <c r="AA465" s="32"/>
    </row>
    <row r="466" spans="1:27" ht="12.75" customHeight="1">
      <c r="A466" s="32"/>
      <c r="B466" s="262" t="s">
        <v>1078</v>
      </c>
      <c r="C466" s="262"/>
      <c r="D466" s="262"/>
      <c r="E466" s="262"/>
      <c r="F466" s="262"/>
      <c r="G466" s="262"/>
      <c r="H466" s="32"/>
      <c r="I466" s="32"/>
      <c r="J466" s="32"/>
      <c r="K466" s="32"/>
      <c r="L466" s="32"/>
      <c r="M466" s="117"/>
      <c r="N466" s="32"/>
      <c r="O466" s="32"/>
      <c r="P466" s="32"/>
      <c r="Q466" s="32"/>
      <c r="R466" s="32"/>
      <c r="S466" s="32"/>
      <c r="T466" s="32"/>
      <c r="U466" s="32"/>
      <c r="V466" s="32"/>
      <c r="W466" s="32"/>
      <c r="X466" s="32"/>
      <c r="Y466" s="32"/>
      <c r="Z466" s="32"/>
      <c r="AA466" s="32"/>
    </row>
    <row r="467" spans="1:27" ht="12" customHeight="1">
      <c r="A467" s="32"/>
      <c r="B467" s="32"/>
      <c r="C467" s="32"/>
      <c r="D467" s="32"/>
      <c r="E467" s="32"/>
      <c r="F467" s="32"/>
      <c r="G467" s="32"/>
      <c r="H467" s="32"/>
      <c r="I467" s="32"/>
      <c r="J467" s="164"/>
      <c r="K467" s="164"/>
      <c r="L467" s="164"/>
      <c r="M467" s="117"/>
      <c r="N467" s="32"/>
      <c r="O467" s="32"/>
      <c r="P467" s="32"/>
      <c r="Q467" s="32"/>
      <c r="R467" s="32"/>
      <c r="S467" s="32"/>
      <c r="T467" s="32"/>
      <c r="U467" s="32"/>
      <c r="V467" s="32"/>
      <c r="W467" s="32"/>
      <c r="X467" s="32"/>
      <c r="Y467" s="32"/>
      <c r="Z467" s="32"/>
      <c r="AA467" s="32"/>
    </row>
    <row r="468" spans="1:27" ht="12" customHeight="1">
      <c r="A468" s="32"/>
      <c r="B468" s="32"/>
      <c r="C468" s="32"/>
      <c r="D468" s="32"/>
      <c r="E468" s="2375">
        <v>45473</v>
      </c>
      <c r="F468" s="2376"/>
      <c r="G468" s="2376"/>
      <c r="H468" s="2377"/>
      <c r="I468" s="2502">
        <v>45107</v>
      </c>
      <c r="J468" s="2503"/>
      <c r="K468" s="2503"/>
      <c r="L468" s="2503"/>
      <c r="M468" s="117"/>
      <c r="N468" s="32"/>
      <c r="O468" s="32"/>
      <c r="P468" s="32"/>
      <c r="Q468" s="32"/>
      <c r="R468" s="32"/>
      <c r="S468" s="32"/>
      <c r="T468" s="32"/>
      <c r="U468" s="32"/>
      <c r="V468" s="32"/>
      <c r="W468" s="32"/>
      <c r="X468" s="32"/>
      <c r="Y468" s="32"/>
      <c r="Z468" s="32"/>
      <c r="AA468" s="32"/>
    </row>
    <row r="469" spans="1:27" ht="36">
      <c r="A469" s="32"/>
      <c r="B469" s="32"/>
      <c r="C469" s="32"/>
      <c r="D469" s="32"/>
      <c r="E469" s="43" t="s">
        <v>108</v>
      </c>
      <c r="F469" s="43" t="s">
        <v>308</v>
      </c>
      <c r="G469" s="43" t="s">
        <v>109</v>
      </c>
      <c r="H469" s="1974" t="s">
        <v>110</v>
      </c>
      <c r="I469" s="2241" t="s">
        <v>108</v>
      </c>
      <c r="J469" s="2241" t="s">
        <v>308</v>
      </c>
      <c r="K469" s="2241" t="s">
        <v>109</v>
      </c>
      <c r="L469" s="2241" t="s">
        <v>110</v>
      </c>
      <c r="M469" s="117"/>
      <c r="N469" s="32"/>
      <c r="O469" s="32"/>
      <c r="P469" s="32"/>
      <c r="Q469" s="32"/>
      <c r="R469" s="32"/>
      <c r="S469" s="32"/>
      <c r="T469" s="32"/>
      <c r="U469" s="32"/>
      <c r="V469" s="32"/>
      <c r="W469" s="32"/>
      <c r="X469" s="32"/>
      <c r="Y469" s="32"/>
      <c r="Z469" s="32"/>
      <c r="AA469" s="32"/>
    </row>
    <row r="470" spans="1:27" ht="12" customHeight="1">
      <c r="A470" s="32"/>
      <c r="B470" s="32"/>
      <c r="C470" s="32"/>
      <c r="D470" s="32"/>
      <c r="E470" s="45" t="s">
        <v>111</v>
      </c>
      <c r="F470" s="45" t="s">
        <v>111</v>
      </c>
      <c r="G470" s="45" t="s">
        <v>111</v>
      </c>
      <c r="H470" s="2106" t="s">
        <v>111</v>
      </c>
      <c r="I470" s="2242" t="s">
        <v>111</v>
      </c>
      <c r="J470" s="2242" t="s">
        <v>111</v>
      </c>
      <c r="K470" s="2242" t="s">
        <v>111</v>
      </c>
      <c r="L470" s="2242" t="s">
        <v>111</v>
      </c>
      <c r="M470" s="117"/>
      <c r="N470" s="32"/>
      <c r="O470" s="32"/>
      <c r="P470" s="32"/>
      <c r="Q470" s="32"/>
      <c r="R470" s="32"/>
      <c r="S470" s="32"/>
      <c r="T470" s="32"/>
      <c r="U470" s="32"/>
      <c r="V470" s="32"/>
      <c r="W470" s="32"/>
      <c r="X470" s="32"/>
      <c r="Y470" s="32"/>
      <c r="Z470" s="32"/>
      <c r="AA470" s="32"/>
    </row>
    <row r="471" spans="1:27" ht="12" customHeight="1">
      <c r="A471" s="32"/>
      <c r="B471" s="32" t="s">
        <v>1079</v>
      </c>
      <c r="C471" s="32"/>
      <c r="D471" s="32"/>
      <c r="E471" s="907"/>
      <c r="F471" s="907"/>
      <c r="G471" s="1237">
        <f>SUM(E471:F471)</f>
        <v>0</v>
      </c>
      <c r="H471" s="1079"/>
      <c r="I471" s="2262"/>
      <c r="J471" s="2262"/>
      <c r="K471" s="2264">
        <f>SUM(I471:J471)</f>
        <v>0</v>
      </c>
      <c r="L471" s="2262"/>
      <c r="M471" s="117"/>
      <c r="N471" s="32"/>
      <c r="O471" s="32"/>
      <c r="P471" s="32"/>
      <c r="Q471" s="32"/>
      <c r="R471" s="32"/>
      <c r="S471" s="32"/>
      <c r="T471" s="32"/>
      <c r="U471" s="32"/>
      <c r="V471" s="32"/>
      <c r="W471" s="32"/>
      <c r="X471" s="32"/>
      <c r="Y471" s="32"/>
      <c r="Z471" s="32"/>
      <c r="AA471" s="32"/>
    </row>
    <row r="472" spans="1:27" ht="12" customHeight="1">
      <c r="A472" s="32"/>
      <c r="B472" s="32" t="s">
        <v>284</v>
      </c>
      <c r="C472" s="32"/>
      <c r="D472" s="32"/>
      <c r="E472" s="907"/>
      <c r="F472" s="907"/>
      <c r="G472" s="1237">
        <f>SUM(E472:F472)</f>
        <v>0</v>
      </c>
      <c r="H472" s="1079"/>
      <c r="I472" s="2262"/>
      <c r="J472" s="2262"/>
      <c r="K472" s="2264">
        <f>SUM(I472:J472)</f>
        <v>0</v>
      </c>
      <c r="L472" s="2262"/>
      <c r="M472" s="117"/>
      <c r="N472" s="32"/>
      <c r="O472" s="32"/>
      <c r="P472" s="32"/>
      <c r="Q472" s="32"/>
      <c r="R472" s="32"/>
      <c r="S472" s="32"/>
      <c r="T472" s="32"/>
      <c r="U472" s="32"/>
      <c r="V472" s="32"/>
      <c r="W472" s="32"/>
      <c r="X472" s="32"/>
      <c r="Y472" s="32"/>
      <c r="Z472" s="32"/>
      <c r="AA472" s="32"/>
    </row>
    <row r="473" spans="1:27" ht="24.75" customHeight="1" thickBot="1">
      <c r="A473" s="14"/>
      <c r="B473" s="118" t="s">
        <v>1080</v>
      </c>
      <c r="C473" s="14"/>
      <c r="D473" s="14"/>
      <c r="E473" s="1014">
        <f t="shared" ref="E473:L473" si="47">SUM(E471:E472)</f>
        <v>0</v>
      </c>
      <c r="F473" s="1014">
        <f>SUM(F471:F472)</f>
        <v>0</v>
      </c>
      <c r="G473" s="1014">
        <f>SUM(G471:G472)</f>
        <v>0</v>
      </c>
      <c r="H473" s="1239">
        <f t="shared" si="47"/>
        <v>0</v>
      </c>
      <c r="I473" s="2256">
        <f t="shared" si="47"/>
        <v>0</v>
      </c>
      <c r="J473" s="2256">
        <f t="shared" si="47"/>
        <v>0</v>
      </c>
      <c r="K473" s="2256">
        <f>SUM(K471:K472)</f>
        <v>0</v>
      </c>
      <c r="L473" s="2256">
        <f t="shared" si="47"/>
        <v>0</v>
      </c>
      <c r="M473" s="182"/>
      <c r="N473" s="14"/>
      <c r="O473" s="14"/>
      <c r="P473" s="14"/>
      <c r="Q473" s="14"/>
      <c r="R473" s="14"/>
      <c r="S473" s="14"/>
      <c r="T473" s="14"/>
      <c r="U473" s="14"/>
      <c r="V473" s="14"/>
      <c r="W473" s="14"/>
      <c r="X473" s="14"/>
      <c r="Y473" s="14"/>
      <c r="Z473" s="14"/>
      <c r="AA473" s="14"/>
    </row>
    <row r="474" spans="1:27" ht="12" customHeight="1" thickTop="1">
      <c r="A474" s="32"/>
      <c r="B474" s="32"/>
      <c r="C474" s="32"/>
      <c r="D474" s="32"/>
      <c r="E474" s="32"/>
      <c r="F474" s="32"/>
      <c r="G474" s="32"/>
      <c r="H474" s="452"/>
      <c r="I474" s="2254"/>
      <c r="J474" s="2254"/>
      <c r="K474" s="2254"/>
      <c r="L474" s="2254"/>
      <c r="M474" s="117"/>
      <c r="N474" s="32"/>
      <c r="O474" s="32"/>
      <c r="P474" s="32"/>
      <c r="Q474" s="32"/>
      <c r="R474" s="32"/>
      <c r="S474" s="32"/>
      <c r="T474" s="32"/>
      <c r="U474" s="32"/>
      <c r="V474" s="32"/>
      <c r="W474" s="32"/>
      <c r="X474" s="32"/>
      <c r="Y474" s="32"/>
      <c r="Z474" s="32"/>
      <c r="AA474" s="32"/>
    </row>
    <row r="475" spans="1:27" ht="12" customHeight="1">
      <c r="A475" s="32"/>
      <c r="B475" s="32"/>
      <c r="C475" s="32"/>
      <c r="D475" s="32"/>
      <c r="E475" s="32"/>
      <c r="F475" s="32"/>
      <c r="G475" s="32"/>
      <c r="H475" s="452"/>
      <c r="I475" s="2254"/>
      <c r="J475" s="2254"/>
      <c r="K475" s="2254"/>
      <c r="L475" s="2254"/>
      <c r="M475" s="117"/>
      <c r="N475" s="32"/>
      <c r="O475" s="32"/>
      <c r="P475" s="32"/>
      <c r="Q475" s="32"/>
      <c r="R475" s="32"/>
      <c r="S475" s="32"/>
      <c r="T475" s="32"/>
      <c r="U475" s="32"/>
      <c r="V475" s="32"/>
      <c r="W475" s="32"/>
      <c r="X475" s="32"/>
      <c r="Y475" s="32"/>
      <c r="Z475" s="32"/>
      <c r="AA475" s="32"/>
    </row>
    <row r="476" spans="1:27" ht="12" customHeight="1">
      <c r="A476" s="32"/>
      <c r="B476" s="32"/>
      <c r="C476" s="32"/>
      <c r="D476" s="32"/>
      <c r="E476" s="2375">
        <v>45473</v>
      </c>
      <c r="F476" s="2376"/>
      <c r="G476" s="2376"/>
      <c r="H476" s="2377"/>
      <c r="I476" s="2502">
        <v>45107</v>
      </c>
      <c r="J476" s="2503"/>
      <c r="K476" s="2503"/>
      <c r="L476" s="2503"/>
      <c r="M476" s="117"/>
      <c r="N476" s="32"/>
      <c r="O476" s="32"/>
      <c r="P476" s="32"/>
      <c r="Q476" s="32"/>
      <c r="R476" s="32"/>
      <c r="S476" s="32"/>
      <c r="T476" s="32"/>
      <c r="U476" s="32"/>
      <c r="V476" s="32"/>
      <c r="W476" s="32"/>
      <c r="X476" s="32"/>
      <c r="Y476" s="32"/>
      <c r="Z476" s="32"/>
      <c r="AA476" s="32"/>
    </row>
    <row r="477" spans="1:27" ht="36">
      <c r="A477" s="32"/>
      <c r="B477" s="32"/>
      <c r="C477" s="32"/>
      <c r="D477" s="32"/>
      <c r="E477" s="43" t="s">
        <v>108</v>
      </c>
      <c r="F477" s="43" t="s">
        <v>308</v>
      </c>
      <c r="G477" s="43" t="s">
        <v>109</v>
      </c>
      <c r="H477" s="1974" t="s">
        <v>110</v>
      </c>
      <c r="I477" s="2241" t="s">
        <v>108</v>
      </c>
      <c r="J477" s="2241" t="s">
        <v>308</v>
      </c>
      <c r="K477" s="2241" t="s">
        <v>109</v>
      </c>
      <c r="L477" s="2241" t="s">
        <v>110</v>
      </c>
      <c r="M477" s="117"/>
      <c r="N477" s="32"/>
      <c r="O477" s="32"/>
      <c r="P477" s="32"/>
      <c r="Q477" s="32"/>
      <c r="R477" s="32"/>
      <c r="S477" s="32"/>
      <c r="T477" s="32"/>
      <c r="U477" s="32"/>
      <c r="V477" s="32"/>
      <c r="W477" s="32"/>
      <c r="X477" s="32"/>
      <c r="Y477" s="32"/>
      <c r="Z477" s="32"/>
      <c r="AA477" s="32"/>
    </row>
    <row r="478" spans="1:27" ht="12" customHeight="1">
      <c r="A478" s="32"/>
      <c r="B478" s="32"/>
      <c r="C478" s="32"/>
      <c r="D478" s="32"/>
      <c r="E478" s="45" t="s">
        <v>111</v>
      </c>
      <c r="F478" s="45" t="s">
        <v>111</v>
      </c>
      <c r="G478" s="45" t="s">
        <v>111</v>
      </c>
      <c r="H478" s="2106" t="s">
        <v>111</v>
      </c>
      <c r="I478" s="2242" t="s">
        <v>111</v>
      </c>
      <c r="J478" s="2242" t="s">
        <v>111</v>
      </c>
      <c r="K478" s="2242" t="s">
        <v>111</v>
      </c>
      <c r="L478" s="2242" t="s">
        <v>111</v>
      </c>
      <c r="M478" s="117"/>
      <c r="N478" s="32"/>
      <c r="O478" s="32"/>
      <c r="P478" s="32"/>
      <c r="Q478" s="32"/>
      <c r="R478" s="32"/>
      <c r="S478" s="32"/>
      <c r="T478" s="32"/>
      <c r="U478" s="32"/>
      <c r="V478" s="32"/>
      <c r="W478" s="32"/>
      <c r="X478" s="32"/>
      <c r="Y478" s="32"/>
      <c r="Z478" s="32"/>
      <c r="AA478" s="32"/>
    </row>
    <row r="479" spans="1:27" ht="12" customHeight="1">
      <c r="A479" s="32"/>
      <c r="B479" s="1195" t="s">
        <v>1081</v>
      </c>
      <c r="C479" s="32"/>
      <c r="D479" s="32"/>
      <c r="E479" s="32"/>
      <c r="F479" s="32"/>
      <c r="G479" s="32"/>
      <c r="H479" s="452"/>
      <c r="I479" s="2254"/>
      <c r="J479" s="2268"/>
      <c r="K479" s="2268"/>
      <c r="L479" s="2268"/>
      <c r="M479" s="117"/>
      <c r="N479" s="32"/>
      <c r="O479" s="32"/>
      <c r="P479" s="32"/>
      <c r="Q479" s="32"/>
      <c r="R479" s="32"/>
      <c r="S479" s="32"/>
      <c r="T479" s="32"/>
      <c r="U479" s="32"/>
      <c r="V479" s="32"/>
      <c r="W479" s="32"/>
      <c r="X479" s="32"/>
      <c r="Y479" s="32"/>
      <c r="Z479" s="32"/>
      <c r="AA479" s="32"/>
    </row>
    <row r="480" spans="1:27" ht="12" customHeight="1">
      <c r="A480" s="32"/>
      <c r="B480" s="1064" t="s">
        <v>1082</v>
      </c>
      <c r="C480" s="32"/>
      <c r="D480" s="32"/>
      <c r="E480" s="907"/>
      <c r="F480" s="907"/>
      <c r="G480" s="1055">
        <f t="shared" ref="G480:G486" si="48">SUM(E480:F480)</f>
        <v>0</v>
      </c>
      <c r="H480" s="1079"/>
      <c r="I480" s="2262"/>
      <c r="J480" s="2262"/>
      <c r="K480" s="2262">
        <f t="shared" ref="K480:K486" si="49">SUM(I480:J480)</f>
        <v>0</v>
      </c>
      <c r="L480" s="2262"/>
      <c r="M480" s="117"/>
      <c r="N480" s="32"/>
      <c r="O480" s="32"/>
      <c r="P480" s="32"/>
      <c r="Q480" s="32"/>
      <c r="R480" s="32"/>
      <c r="S480" s="32"/>
      <c r="T480" s="32"/>
      <c r="U480" s="32"/>
      <c r="V480" s="32"/>
      <c r="W480" s="32"/>
      <c r="X480" s="32"/>
      <c r="Y480" s="32"/>
      <c r="Z480" s="32"/>
      <c r="AA480" s="32"/>
    </row>
    <row r="481" spans="1:27" ht="24.75">
      <c r="A481" s="32"/>
      <c r="B481" s="1784" t="s">
        <v>3093</v>
      </c>
      <c r="C481" s="32"/>
      <c r="D481" s="32"/>
      <c r="E481" s="907"/>
      <c r="F481" s="907"/>
      <c r="G481" s="1055">
        <f t="shared" si="48"/>
        <v>0</v>
      </c>
      <c r="H481" s="1079"/>
      <c r="I481" s="2262"/>
      <c r="J481" s="2262"/>
      <c r="K481" s="2262">
        <f t="shared" si="49"/>
        <v>0</v>
      </c>
      <c r="L481" s="2262"/>
      <c r="M481" s="117"/>
      <c r="N481" s="32"/>
      <c r="O481" s="32"/>
      <c r="P481" s="32"/>
      <c r="Q481" s="32"/>
      <c r="R481" s="32"/>
      <c r="S481" s="32"/>
      <c r="T481" s="32"/>
      <c r="U481" s="32"/>
      <c r="V481" s="32"/>
      <c r="W481" s="32"/>
      <c r="X481" s="32"/>
      <c r="Y481" s="32"/>
      <c r="Z481" s="32"/>
      <c r="AA481" s="32"/>
    </row>
    <row r="482" spans="1:27">
      <c r="A482" s="32"/>
      <c r="B482" s="1784" t="s">
        <v>3094</v>
      </c>
      <c r="C482" s="32"/>
      <c r="D482" s="32"/>
      <c r="E482" s="907"/>
      <c r="F482" s="907"/>
      <c r="G482" s="1055">
        <f t="shared" si="48"/>
        <v>0</v>
      </c>
      <c r="H482" s="1079"/>
      <c r="I482" s="2262"/>
      <c r="J482" s="2262"/>
      <c r="K482" s="2262">
        <f t="shared" si="49"/>
        <v>0</v>
      </c>
      <c r="L482" s="2262"/>
      <c r="M482" s="117"/>
      <c r="N482" s="32"/>
      <c r="O482" s="32"/>
      <c r="P482" s="32"/>
      <c r="Q482" s="32"/>
      <c r="R482" s="32"/>
      <c r="S482" s="32"/>
      <c r="T482" s="32"/>
      <c r="U482" s="32"/>
      <c r="V482" s="32"/>
      <c r="W482" s="32"/>
      <c r="X482" s="32"/>
      <c r="Y482" s="32"/>
      <c r="Z482" s="32"/>
      <c r="AA482" s="32"/>
    </row>
    <row r="483" spans="1:27" ht="12" customHeight="1">
      <c r="A483" s="452"/>
      <c r="B483" s="1784" t="s">
        <v>3221</v>
      </c>
      <c r="C483" s="452"/>
      <c r="D483" s="452"/>
      <c r="E483" s="1079"/>
      <c r="F483" s="1079"/>
      <c r="G483" s="1091"/>
      <c r="H483" s="1079"/>
      <c r="I483" s="2262"/>
      <c r="J483" s="2262"/>
      <c r="K483" s="2262"/>
      <c r="L483" s="2262"/>
      <c r="M483" s="623"/>
      <c r="N483" s="452"/>
      <c r="O483" s="452"/>
      <c r="P483" s="452"/>
      <c r="Q483" s="452"/>
      <c r="R483" s="452"/>
      <c r="S483" s="452"/>
      <c r="T483" s="452"/>
      <c r="U483" s="452"/>
      <c r="V483" s="452"/>
      <c r="W483" s="452"/>
      <c r="X483" s="452"/>
      <c r="Y483" s="452"/>
      <c r="Z483" s="452"/>
      <c r="AA483" s="452"/>
    </row>
    <row r="484" spans="1:27" ht="12" customHeight="1">
      <c r="A484" s="452"/>
      <c r="B484" s="1080" t="s">
        <v>941</v>
      </c>
      <c r="C484" s="452"/>
      <c r="D484" s="452"/>
      <c r="E484" s="1079"/>
      <c r="F484" s="1079"/>
      <c r="G484" s="1055">
        <f t="shared" si="48"/>
        <v>0</v>
      </c>
      <c r="H484" s="1079"/>
      <c r="I484" s="2262"/>
      <c r="J484" s="2262"/>
      <c r="K484" s="2262">
        <f t="shared" si="49"/>
        <v>0</v>
      </c>
      <c r="L484" s="2262"/>
      <c r="M484" s="623"/>
      <c r="N484" s="452"/>
      <c r="O484" s="452"/>
      <c r="P484" s="452"/>
      <c r="Q484" s="452"/>
      <c r="R484" s="452"/>
      <c r="S484" s="452"/>
      <c r="T484" s="452"/>
      <c r="U484" s="452"/>
      <c r="V484" s="452"/>
      <c r="W484" s="452"/>
      <c r="X484" s="452"/>
      <c r="Y484" s="452"/>
      <c r="Z484" s="452"/>
      <c r="AA484" s="452"/>
    </row>
    <row r="485" spans="1:27" ht="12" customHeight="1">
      <c r="A485" s="452"/>
      <c r="B485" s="1080" t="s">
        <v>941</v>
      </c>
      <c r="C485" s="452"/>
      <c r="D485" s="452"/>
      <c r="E485" s="1079"/>
      <c r="F485" s="1079"/>
      <c r="G485" s="1055">
        <f t="shared" si="48"/>
        <v>0</v>
      </c>
      <c r="H485" s="1079"/>
      <c r="I485" s="2262"/>
      <c r="J485" s="2262"/>
      <c r="K485" s="2262">
        <f t="shared" si="49"/>
        <v>0</v>
      </c>
      <c r="L485" s="2262"/>
      <c r="M485" s="623"/>
      <c r="N485" s="452"/>
      <c r="O485" s="452"/>
      <c r="P485" s="452"/>
      <c r="Q485" s="452"/>
      <c r="R485" s="452"/>
      <c r="S485" s="452"/>
      <c r="T485" s="452"/>
      <c r="U485" s="452"/>
      <c r="V485" s="452"/>
      <c r="W485" s="452"/>
      <c r="X485" s="452"/>
      <c r="Y485" s="452"/>
      <c r="Z485" s="452"/>
      <c r="AA485" s="452"/>
    </row>
    <row r="486" spans="1:27">
      <c r="A486" s="32"/>
      <c r="B486" s="32" t="s">
        <v>1083</v>
      </c>
      <c r="C486" s="32"/>
      <c r="D486" s="32"/>
      <c r="E486" s="907"/>
      <c r="F486" s="907"/>
      <c r="G486" s="1055">
        <f t="shared" si="48"/>
        <v>0</v>
      </c>
      <c r="H486" s="1079"/>
      <c r="I486" s="2262"/>
      <c r="J486" s="2262"/>
      <c r="K486" s="2262">
        <f t="shared" si="49"/>
        <v>0</v>
      </c>
      <c r="L486" s="2262"/>
      <c r="M486" s="117"/>
      <c r="N486" s="32"/>
      <c r="O486" s="32"/>
      <c r="P486" s="32"/>
      <c r="Q486" s="32"/>
      <c r="R486" s="32"/>
      <c r="S486" s="32"/>
      <c r="T486" s="32"/>
      <c r="U486" s="32"/>
      <c r="V486" s="32"/>
      <c r="W486" s="32"/>
      <c r="X486" s="32"/>
      <c r="Y486" s="32"/>
      <c r="Z486" s="32"/>
      <c r="AA486" s="32"/>
    </row>
    <row r="487" spans="1:27" ht="12" customHeight="1" thickBot="1">
      <c r="A487" s="32"/>
      <c r="B487" s="32" t="s">
        <v>1084</v>
      </c>
      <c r="C487" s="32"/>
      <c r="D487" s="32"/>
      <c r="E487" s="1014">
        <f t="shared" ref="E487:L487" si="50">SUM(E480:E486)</f>
        <v>0</v>
      </c>
      <c r="F487" s="1014">
        <f t="shared" si="50"/>
        <v>0</v>
      </c>
      <c r="G487" s="1014">
        <f t="shared" si="50"/>
        <v>0</v>
      </c>
      <c r="H487" s="1239">
        <f t="shared" si="50"/>
        <v>0</v>
      </c>
      <c r="I487" s="2256">
        <f t="shared" si="50"/>
        <v>0</v>
      </c>
      <c r="J487" s="2256">
        <f t="shared" si="50"/>
        <v>0</v>
      </c>
      <c r="K487" s="2256">
        <f t="shared" si="50"/>
        <v>0</v>
      </c>
      <c r="L487" s="2256">
        <f t="shared" si="50"/>
        <v>0</v>
      </c>
      <c r="M487" s="117"/>
      <c r="N487" s="32"/>
      <c r="O487" s="32"/>
      <c r="P487" s="32"/>
      <c r="Q487" s="32"/>
      <c r="R487" s="32"/>
      <c r="S487" s="32"/>
      <c r="T487" s="32"/>
      <c r="U487" s="32"/>
      <c r="V487" s="32"/>
      <c r="W487" s="32"/>
      <c r="X487" s="32"/>
      <c r="Y487" s="32"/>
      <c r="Z487" s="32"/>
      <c r="AA487" s="32"/>
    </row>
    <row r="488" spans="1:27" ht="12" customHeight="1" thickTop="1">
      <c r="A488" s="32"/>
      <c r="B488" s="32"/>
      <c r="C488" s="32"/>
      <c r="D488" s="32"/>
      <c r="E488" s="870"/>
      <c r="F488" s="870"/>
      <c r="G488" s="870"/>
      <c r="H488" s="1092"/>
      <c r="I488" s="2257"/>
      <c r="J488" s="2265"/>
      <c r="K488" s="2265"/>
      <c r="L488" s="2265"/>
      <c r="M488" s="117"/>
      <c r="N488" s="32"/>
      <c r="O488" s="32"/>
      <c r="P488" s="32"/>
      <c r="Q488" s="32"/>
      <c r="R488" s="32"/>
      <c r="S488" s="32"/>
      <c r="T488" s="32"/>
      <c r="U488" s="32"/>
      <c r="V488" s="32"/>
      <c r="W488" s="32"/>
      <c r="X488" s="32"/>
      <c r="Y488" s="32"/>
      <c r="Z488" s="32"/>
      <c r="AA488" s="32"/>
    </row>
    <row r="489" spans="1:27" ht="12" customHeight="1">
      <c r="A489" s="32"/>
      <c r="B489" s="14" t="s">
        <v>1085</v>
      </c>
      <c r="C489" s="32"/>
      <c r="D489" s="32"/>
      <c r="E489" s="870"/>
      <c r="F489" s="870"/>
      <c r="G489" s="870"/>
      <c r="H489" s="1092"/>
      <c r="I489" s="2257"/>
      <c r="J489" s="2257"/>
      <c r="K489" s="2257"/>
      <c r="L489" s="2257"/>
      <c r="M489" s="117"/>
      <c r="N489" s="32"/>
      <c r="O489" s="32"/>
      <c r="P489" s="32"/>
      <c r="Q489" s="32"/>
      <c r="R489" s="32"/>
      <c r="S489" s="32"/>
      <c r="T489" s="32"/>
      <c r="U489" s="32"/>
      <c r="V489" s="32"/>
      <c r="W489" s="32"/>
      <c r="X489" s="32"/>
      <c r="Y489" s="32"/>
      <c r="Z489" s="32"/>
      <c r="AA489" s="32"/>
    </row>
    <row r="490" spans="1:27" ht="12" customHeight="1">
      <c r="A490" s="32"/>
      <c r="B490" s="32" t="s">
        <v>1082</v>
      </c>
      <c r="C490" s="32"/>
      <c r="D490" s="32"/>
      <c r="E490" s="907"/>
      <c r="F490" s="907"/>
      <c r="G490" s="1055">
        <f>SUM(E490:F490)</f>
        <v>0</v>
      </c>
      <c r="H490" s="1079"/>
      <c r="I490" s="2262"/>
      <c r="J490" s="2262"/>
      <c r="K490" s="2262">
        <f>SUM(I490:J490)</f>
        <v>0</v>
      </c>
      <c r="L490" s="2262"/>
      <c r="M490" s="117"/>
      <c r="N490" s="32"/>
      <c r="O490" s="32"/>
      <c r="P490" s="32"/>
      <c r="Q490" s="32"/>
      <c r="R490" s="32"/>
      <c r="S490" s="32"/>
      <c r="T490" s="32"/>
      <c r="U490" s="32"/>
      <c r="V490" s="32"/>
      <c r="W490" s="32"/>
      <c r="X490" s="32"/>
      <c r="Y490" s="32"/>
      <c r="Z490" s="32"/>
      <c r="AA490" s="32"/>
    </row>
    <row r="491" spans="1:27" ht="12" customHeight="1">
      <c r="A491" s="32"/>
      <c r="B491" s="32" t="s">
        <v>227</v>
      </c>
      <c r="C491" s="32"/>
      <c r="D491" s="32"/>
      <c r="E491" s="907"/>
      <c r="F491" s="907"/>
      <c r="G491" s="1055">
        <f t="shared" ref="G491:G500" si="51">SUM(E491:F491)</f>
        <v>0</v>
      </c>
      <c r="H491" s="1079"/>
      <c r="I491" s="2262"/>
      <c r="J491" s="2262"/>
      <c r="K491" s="2262">
        <f t="shared" ref="K491:K500" si="52">SUM(I491:J491)</f>
        <v>0</v>
      </c>
      <c r="L491" s="2262"/>
      <c r="M491" s="117"/>
      <c r="N491" s="32"/>
      <c r="O491" s="32"/>
      <c r="P491" s="32"/>
      <c r="Q491" s="32"/>
      <c r="R491" s="32"/>
      <c r="S491" s="32"/>
      <c r="T491" s="32"/>
      <c r="U491" s="32"/>
      <c r="V491" s="32"/>
      <c r="W491" s="32"/>
      <c r="X491" s="32"/>
      <c r="Y491" s="32"/>
      <c r="Z491" s="32"/>
      <c r="AA491" s="32"/>
    </row>
    <row r="492" spans="1:27" ht="12" customHeight="1">
      <c r="A492" s="32"/>
      <c r="B492" s="32" t="s">
        <v>1086</v>
      </c>
      <c r="C492" s="32"/>
      <c r="D492" s="32"/>
      <c r="E492" s="907"/>
      <c r="F492" s="907"/>
      <c r="G492" s="1055">
        <f t="shared" si="51"/>
        <v>0</v>
      </c>
      <c r="H492" s="1079"/>
      <c r="I492" s="2262"/>
      <c r="J492" s="2262"/>
      <c r="K492" s="2262">
        <f t="shared" si="52"/>
        <v>0</v>
      </c>
      <c r="L492" s="2262"/>
      <c r="M492" s="117"/>
      <c r="N492" s="32"/>
      <c r="O492" s="32"/>
      <c r="P492" s="32"/>
      <c r="Q492" s="32"/>
      <c r="R492" s="32"/>
      <c r="S492" s="32"/>
      <c r="T492" s="32"/>
      <c r="U492" s="32"/>
      <c r="V492" s="32"/>
      <c r="W492" s="32"/>
      <c r="X492" s="32"/>
      <c r="Y492" s="32"/>
      <c r="Z492" s="32"/>
      <c r="AA492" s="32"/>
    </row>
    <row r="493" spans="1:27" ht="12" customHeight="1">
      <c r="A493" s="32"/>
      <c r="B493" s="32" t="s">
        <v>1087</v>
      </c>
      <c r="C493" s="32"/>
      <c r="D493" s="32"/>
      <c r="E493" s="907"/>
      <c r="F493" s="907"/>
      <c r="G493" s="1055">
        <f t="shared" si="51"/>
        <v>0</v>
      </c>
      <c r="H493" s="1079"/>
      <c r="I493" s="2262"/>
      <c r="J493" s="2262"/>
      <c r="K493" s="2262">
        <f t="shared" si="52"/>
        <v>0</v>
      </c>
      <c r="L493" s="2262"/>
      <c r="M493" s="117"/>
      <c r="N493" s="32"/>
      <c r="O493" s="32"/>
      <c r="P493" s="32"/>
      <c r="Q493" s="32"/>
      <c r="R493" s="32"/>
      <c r="S493" s="32"/>
      <c r="T493" s="32"/>
      <c r="U493" s="32"/>
      <c r="V493" s="32"/>
      <c r="W493" s="32"/>
      <c r="X493" s="32"/>
      <c r="Y493" s="32"/>
      <c r="Z493" s="32"/>
      <c r="AA493" s="32"/>
    </row>
    <row r="494" spans="1:27" ht="12" customHeight="1">
      <c r="A494" s="32"/>
      <c r="B494" s="32" t="s">
        <v>1088</v>
      </c>
      <c r="C494" s="32"/>
      <c r="D494" s="32"/>
      <c r="E494" s="907"/>
      <c r="F494" s="907"/>
      <c r="G494" s="1055">
        <f t="shared" si="51"/>
        <v>0</v>
      </c>
      <c r="H494" s="1079"/>
      <c r="I494" s="2262"/>
      <c r="J494" s="2262"/>
      <c r="K494" s="2262">
        <f t="shared" si="52"/>
        <v>0</v>
      </c>
      <c r="L494" s="2262"/>
      <c r="M494" s="117"/>
      <c r="N494" s="32"/>
      <c r="O494" s="32"/>
      <c r="P494" s="32"/>
      <c r="Q494" s="32"/>
      <c r="R494" s="32"/>
      <c r="S494" s="32"/>
      <c r="T494" s="32"/>
      <c r="U494" s="32"/>
      <c r="V494" s="32"/>
      <c r="W494" s="32"/>
      <c r="X494" s="32"/>
      <c r="Y494" s="32"/>
      <c r="Z494" s="32"/>
      <c r="AA494" s="32"/>
    </row>
    <row r="495" spans="1:27" ht="12" customHeight="1">
      <c r="A495" s="452"/>
      <c r="B495" s="32" t="s">
        <v>3223</v>
      </c>
      <c r="C495" s="452"/>
      <c r="D495" s="452"/>
      <c r="E495" s="1079"/>
      <c r="F495" s="1079"/>
      <c r="G495" s="1091"/>
      <c r="H495" s="1079"/>
      <c r="I495" s="2262"/>
      <c r="J495" s="2262"/>
      <c r="K495" s="2262"/>
      <c r="L495" s="2262"/>
      <c r="M495" s="623"/>
      <c r="N495" s="452"/>
      <c r="O495" s="452"/>
      <c r="P495" s="452"/>
      <c r="Q495" s="452"/>
      <c r="R495" s="452"/>
      <c r="S495" s="452"/>
      <c r="T495" s="452"/>
      <c r="U495" s="452"/>
      <c r="V495" s="452"/>
      <c r="W495" s="452"/>
      <c r="X495" s="452"/>
      <c r="Y495" s="452"/>
      <c r="Z495" s="452"/>
      <c r="AA495" s="452"/>
    </row>
    <row r="496" spans="1:27" ht="12" customHeight="1">
      <c r="A496" s="452"/>
      <c r="B496" s="32" t="s">
        <v>3224</v>
      </c>
      <c r="C496" s="452"/>
      <c r="D496" s="452"/>
      <c r="E496" s="1079"/>
      <c r="F496" s="1079"/>
      <c r="G496" s="1091"/>
      <c r="H496" s="1079"/>
      <c r="I496" s="2262"/>
      <c r="J496" s="2262"/>
      <c r="K496" s="2262"/>
      <c r="L496" s="2262"/>
      <c r="M496" s="623"/>
      <c r="N496" s="452"/>
      <c r="O496" s="452"/>
      <c r="P496" s="452"/>
      <c r="Q496" s="452"/>
      <c r="R496" s="452"/>
      <c r="S496" s="452"/>
      <c r="T496" s="452"/>
      <c r="U496" s="452"/>
      <c r="V496" s="452"/>
      <c r="W496" s="452"/>
      <c r="X496" s="452"/>
      <c r="Y496" s="452"/>
      <c r="Z496" s="452"/>
      <c r="AA496" s="452"/>
    </row>
    <row r="497" spans="1:27" ht="12" customHeight="1">
      <c r="A497" s="452"/>
      <c r="B497" s="32" t="s">
        <v>3222</v>
      </c>
      <c r="C497" s="452"/>
      <c r="D497" s="452"/>
      <c r="E497" s="1079"/>
      <c r="F497" s="1079"/>
      <c r="G497" s="1091"/>
      <c r="H497" s="1079"/>
      <c r="I497" s="2262"/>
      <c r="J497" s="2262"/>
      <c r="K497" s="2262"/>
      <c r="L497" s="2262"/>
      <c r="M497" s="623"/>
      <c r="N497" s="452"/>
      <c r="O497" s="452"/>
      <c r="P497" s="452"/>
      <c r="Q497" s="452"/>
      <c r="R497" s="452"/>
      <c r="S497" s="452"/>
      <c r="T497" s="452"/>
      <c r="U497" s="452"/>
      <c r="V497" s="452"/>
      <c r="W497" s="452"/>
      <c r="X497" s="452"/>
      <c r="Y497" s="452"/>
      <c r="Z497" s="452"/>
      <c r="AA497" s="452"/>
    </row>
    <row r="498" spans="1:27" ht="12" customHeight="1">
      <c r="A498" s="452"/>
      <c r="B498" s="1080" t="s">
        <v>941</v>
      </c>
      <c r="C498" s="452"/>
      <c r="D498" s="452"/>
      <c r="E498" s="1079"/>
      <c r="F498" s="1079"/>
      <c r="G498" s="1055">
        <f t="shared" si="51"/>
        <v>0</v>
      </c>
      <c r="H498" s="1079"/>
      <c r="I498" s="2262"/>
      <c r="J498" s="2262"/>
      <c r="K498" s="2262">
        <f t="shared" si="52"/>
        <v>0</v>
      </c>
      <c r="L498" s="2262"/>
      <c r="M498" s="623"/>
      <c r="N498" s="452"/>
      <c r="O498" s="452"/>
      <c r="P498" s="452"/>
      <c r="Q498" s="452"/>
      <c r="R498" s="452"/>
      <c r="S498" s="452"/>
      <c r="T498" s="452"/>
      <c r="U498" s="452"/>
      <c r="V498" s="452"/>
      <c r="W498" s="452"/>
      <c r="X498" s="452"/>
      <c r="Y498" s="452"/>
      <c r="Z498" s="452"/>
      <c r="AA498" s="452"/>
    </row>
    <row r="499" spans="1:27" ht="12" customHeight="1">
      <c r="A499" s="452"/>
      <c r="B499" s="1080" t="s">
        <v>941</v>
      </c>
      <c r="C499" s="452"/>
      <c r="D499" s="452"/>
      <c r="E499" s="1079"/>
      <c r="F499" s="1079"/>
      <c r="G499" s="1055">
        <f t="shared" si="51"/>
        <v>0</v>
      </c>
      <c r="H499" s="1079"/>
      <c r="I499" s="2262"/>
      <c r="J499" s="2262"/>
      <c r="K499" s="2262">
        <f t="shared" si="52"/>
        <v>0</v>
      </c>
      <c r="L499" s="2262"/>
      <c r="M499" s="623"/>
      <c r="N499" s="452"/>
      <c r="O499" s="452"/>
      <c r="P499" s="452"/>
      <c r="Q499" s="452"/>
      <c r="R499" s="452"/>
      <c r="S499" s="452"/>
      <c r="T499" s="452"/>
      <c r="U499" s="452"/>
      <c r="V499" s="452"/>
      <c r="W499" s="452"/>
      <c r="X499" s="452"/>
      <c r="Y499" s="452"/>
      <c r="Z499" s="452"/>
      <c r="AA499" s="452"/>
    </row>
    <row r="500" spans="1:27" ht="24.75">
      <c r="A500" s="32"/>
      <c r="B500" s="198" t="s">
        <v>1089</v>
      </c>
      <c r="C500" s="32"/>
      <c r="D500" s="32"/>
      <c r="E500" s="907"/>
      <c r="F500" s="907"/>
      <c r="G500" s="1055">
        <f t="shared" si="51"/>
        <v>0</v>
      </c>
      <c r="H500" s="1079"/>
      <c r="I500" s="2262"/>
      <c r="J500" s="2262"/>
      <c r="K500" s="2262">
        <f t="shared" si="52"/>
        <v>0</v>
      </c>
      <c r="L500" s="2262"/>
      <c r="M500" s="117"/>
      <c r="N500" s="32"/>
      <c r="O500" s="32"/>
      <c r="P500" s="32"/>
      <c r="Q500" s="32"/>
      <c r="R500" s="32"/>
      <c r="S500" s="32"/>
      <c r="T500" s="32"/>
      <c r="U500" s="32"/>
      <c r="V500" s="32"/>
      <c r="W500" s="32"/>
      <c r="X500" s="32"/>
      <c r="Y500" s="32"/>
      <c r="Z500" s="32"/>
      <c r="AA500" s="32"/>
    </row>
    <row r="501" spans="1:27" ht="12" customHeight="1" thickBot="1">
      <c r="A501" s="32"/>
      <c r="B501" s="32" t="s">
        <v>1084</v>
      </c>
      <c r="C501" s="32"/>
      <c r="D501" s="32"/>
      <c r="E501" s="1014">
        <f t="shared" ref="E501:L501" si="53">SUM(E490:E500)</f>
        <v>0</v>
      </c>
      <c r="F501" s="1014">
        <f t="shared" si="53"/>
        <v>0</v>
      </c>
      <c r="G501" s="1014">
        <f t="shared" si="53"/>
        <v>0</v>
      </c>
      <c r="H501" s="1239">
        <f t="shared" si="53"/>
        <v>0</v>
      </c>
      <c r="I501" s="2256">
        <f t="shared" si="53"/>
        <v>0</v>
      </c>
      <c r="J501" s="2256">
        <f t="shared" si="53"/>
        <v>0</v>
      </c>
      <c r="K501" s="2256">
        <f t="shared" si="53"/>
        <v>0</v>
      </c>
      <c r="L501" s="2256">
        <f t="shared" si="53"/>
        <v>0</v>
      </c>
      <c r="M501" s="117"/>
      <c r="N501" s="32"/>
      <c r="O501" s="32"/>
      <c r="P501" s="32"/>
      <c r="Q501" s="32"/>
      <c r="R501" s="32"/>
      <c r="S501" s="32"/>
      <c r="T501" s="32"/>
      <c r="U501" s="32"/>
      <c r="V501" s="32"/>
      <c r="W501" s="32"/>
      <c r="X501" s="32"/>
      <c r="Y501" s="32"/>
      <c r="Z501" s="32"/>
      <c r="AA501" s="32"/>
    </row>
    <row r="502" spans="1:27" ht="12" customHeight="1" thickTop="1">
      <c r="A502" s="32"/>
      <c r="B502" s="32"/>
      <c r="C502" s="32"/>
      <c r="D502" s="32"/>
      <c r="E502" s="870"/>
      <c r="F502" s="870"/>
      <c r="G502" s="870"/>
      <c r="H502" s="1092"/>
      <c r="I502" s="2257"/>
      <c r="J502" s="2257"/>
      <c r="K502" s="2257"/>
      <c r="L502" s="2257"/>
      <c r="M502" s="117"/>
      <c r="N502" s="32"/>
      <c r="O502" s="32"/>
      <c r="P502" s="32"/>
      <c r="Q502" s="32"/>
      <c r="R502" s="32"/>
      <c r="S502" s="32"/>
      <c r="T502" s="32"/>
      <c r="U502" s="32"/>
      <c r="V502" s="32"/>
      <c r="W502" s="32"/>
      <c r="X502" s="32"/>
      <c r="Y502" s="32"/>
      <c r="Z502" s="32"/>
      <c r="AA502" s="32"/>
    </row>
    <row r="503" spans="1:27" ht="12" customHeight="1">
      <c r="A503" s="32"/>
      <c r="B503" s="14" t="s">
        <v>1090</v>
      </c>
      <c r="C503" s="32"/>
      <c r="D503" s="32"/>
      <c r="E503" s="870"/>
      <c r="F503" s="870"/>
      <c r="G503" s="870"/>
      <c r="H503" s="1092"/>
      <c r="I503" s="2257"/>
      <c r="J503" s="2265"/>
      <c r="K503" s="2265"/>
      <c r="L503" s="2265"/>
      <c r="M503" s="117"/>
      <c r="N503" s="32"/>
      <c r="O503" s="32"/>
      <c r="P503" s="32"/>
      <c r="Q503" s="32"/>
      <c r="R503" s="32"/>
      <c r="S503" s="32"/>
      <c r="T503" s="32"/>
      <c r="U503" s="32"/>
      <c r="V503" s="32"/>
      <c r="W503" s="32"/>
      <c r="X503" s="32"/>
      <c r="Y503" s="32"/>
      <c r="Z503" s="32"/>
      <c r="AA503" s="32"/>
    </row>
    <row r="504" spans="1:27" ht="12" customHeight="1">
      <c r="A504" s="32"/>
      <c r="B504" s="32" t="s">
        <v>1082</v>
      </c>
      <c r="C504" s="32"/>
      <c r="D504" s="32"/>
      <c r="E504" s="907"/>
      <c r="F504" s="907"/>
      <c r="G504" s="1055">
        <f>SUM(E504:F504)</f>
        <v>0</v>
      </c>
      <c r="H504" s="1079"/>
      <c r="I504" s="2262"/>
      <c r="J504" s="2262"/>
      <c r="K504" s="2262">
        <f>SUM(I504:J504)</f>
        <v>0</v>
      </c>
      <c r="L504" s="2262"/>
      <c r="M504" s="117"/>
      <c r="N504" s="32"/>
      <c r="O504" s="32"/>
      <c r="P504" s="32"/>
      <c r="Q504" s="32"/>
      <c r="R504" s="32"/>
      <c r="S504" s="32"/>
      <c r="T504" s="32"/>
      <c r="U504" s="32"/>
      <c r="V504" s="32"/>
      <c r="W504" s="32"/>
      <c r="X504" s="32"/>
      <c r="Y504" s="32"/>
      <c r="Z504" s="32"/>
      <c r="AA504" s="32"/>
    </row>
    <row r="505" spans="1:27" ht="12" customHeight="1">
      <c r="A505" s="32"/>
      <c r="B505" s="32" t="s">
        <v>1091</v>
      </c>
      <c r="C505" s="32"/>
      <c r="D505" s="32"/>
      <c r="E505" s="907"/>
      <c r="F505" s="907"/>
      <c r="G505" s="1055">
        <f t="shared" ref="G505:G514" si="54">SUM(E505:F505)</f>
        <v>0</v>
      </c>
      <c r="H505" s="1079"/>
      <c r="I505" s="2262"/>
      <c r="J505" s="2262"/>
      <c r="K505" s="2262">
        <f t="shared" ref="K505:K514" si="55">SUM(I505:J505)</f>
        <v>0</v>
      </c>
      <c r="L505" s="2262"/>
      <c r="M505" s="117"/>
      <c r="N505" s="32"/>
      <c r="O505" s="32"/>
      <c r="P505" s="32"/>
      <c r="Q505" s="32"/>
      <c r="R505" s="32"/>
      <c r="S505" s="32"/>
      <c r="T505" s="32"/>
      <c r="U505" s="32"/>
      <c r="V505" s="32"/>
      <c r="W505" s="32"/>
      <c r="X505" s="32"/>
      <c r="Y505" s="32"/>
      <c r="Z505" s="32"/>
      <c r="AA505" s="32"/>
    </row>
    <row r="506" spans="1:27" ht="12" customHeight="1">
      <c r="A506" s="32"/>
      <c r="B506" s="32" t="s">
        <v>1092</v>
      </c>
      <c r="C506" s="32"/>
      <c r="D506" s="32"/>
      <c r="E506" s="907"/>
      <c r="F506" s="907"/>
      <c r="G506" s="1055">
        <f t="shared" si="54"/>
        <v>0</v>
      </c>
      <c r="H506" s="1079"/>
      <c r="I506" s="2262"/>
      <c r="J506" s="2262"/>
      <c r="K506" s="2262">
        <f t="shared" si="55"/>
        <v>0</v>
      </c>
      <c r="L506" s="2262"/>
      <c r="M506" s="117"/>
      <c r="N506" s="32"/>
      <c r="O506" s="32"/>
      <c r="P506" s="32"/>
      <c r="Q506" s="32"/>
      <c r="R506" s="32"/>
      <c r="S506" s="32"/>
      <c r="T506" s="32"/>
      <c r="U506" s="32"/>
      <c r="V506" s="32"/>
      <c r="W506" s="32"/>
      <c r="X506" s="32"/>
      <c r="Y506" s="32"/>
      <c r="Z506" s="32"/>
      <c r="AA506" s="32"/>
    </row>
    <row r="507" spans="1:27" ht="12" customHeight="1">
      <c r="A507" s="32"/>
      <c r="B507" s="32" t="s">
        <v>712</v>
      </c>
      <c r="C507" s="32"/>
      <c r="D507" s="32"/>
      <c r="E507" s="907"/>
      <c r="F507" s="907"/>
      <c r="G507" s="1055">
        <f t="shared" si="54"/>
        <v>0</v>
      </c>
      <c r="H507" s="1079"/>
      <c r="I507" s="2262"/>
      <c r="J507" s="2262"/>
      <c r="K507" s="2262">
        <f t="shared" si="55"/>
        <v>0</v>
      </c>
      <c r="L507" s="2262"/>
      <c r="M507" s="117"/>
      <c r="N507" s="32"/>
      <c r="O507" s="32"/>
      <c r="P507" s="32"/>
      <c r="Q507" s="32"/>
      <c r="R507" s="32"/>
      <c r="S507" s="32"/>
      <c r="T507" s="32"/>
      <c r="U507" s="32"/>
      <c r="V507" s="32"/>
      <c r="W507" s="32"/>
      <c r="X507" s="32"/>
      <c r="Y507" s="32"/>
      <c r="Z507" s="32"/>
      <c r="AA507" s="32"/>
    </row>
    <row r="508" spans="1:27" ht="12" customHeight="1">
      <c r="A508" s="32"/>
      <c r="B508" s="32" t="s">
        <v>1093</v>
      </c>
      <c r="C508" s="32"/>
      <c r="D508" s="32"/>
      <c r="E508" s="907"/>
      <c r="F508" s="907"/>
      <c r="G508" s="1055">
        <f t="shared" si="54"/>
        <v>0</v>
      </c>
      <c r="H508" s="1079"/>
      <c r="I508" s="2262"/>
      <c r="J508" s="2262"/>
      <c r="K508" s="2262">
        <f t="shared" si="55"/>
        <v>0</v>
      </c>
      <c r="L508" s="2262"/>
      <c r="M508" s="117"/>
      <c r="N508" s="32"/>
      <c r="O508" s="32"/>
      <c r="P508" s="32"/>
      <c r="Q508" s="32"/>
      <c r="R508" s="32"/>
      <c r="S508" s="32"/>
      <c r="T508" s="32"/>
      <c r="U508" s="32"/>
      <c r="V508" s="32"/>
      <c r="W508" s="32"/>
      <c r="X508" s="32"/>
      <c r="Y508" s="32"/>
      <c r="Z508" s="32"/>
      <c r="AA508" s="32"/>
    </row>
    <row r="509" spans="1:27" ht="12" customHeight="1">
      <c r="A509" s="452"/>
      <c r="B509" s="1080" t="s">
        <v>941</v>
      </c>
      <c r="C509" s="452"/>
      <c r="D509" s="452"/>
      <c r="E509" s="1079"/>
      <c r="F509" s="1079"/>
      <c r="G509" s="1055">
        <f t="shared" si="54"/>
        <v>0</v>
      </c>
      <c r="H509" s="1079"/>
      <c r="I509" s="2262"/>
      <c r="J509" s="2262"/>
      <c r="K509" s="2262">
        <f t="shared" si="55"/>
        <v>0</v>
      </c>
      <c r="L509" s="2262"/>
      <c r="M509" s="623"/>
      <c r="N509" s="452"/>
      <c r="O509" s="452"/>
      <c r="P509" s="452"/>
      <c r="Q509" s="452"/>
      <c r="R509" s="452"/>
      <c r="S509" s="452"/>
      <c r="T509" s="452"/>
      <c r="U509" s="452"/>
      <c r="V509" s="452"/>
      <c r="W509" s="452"/>
      <c r="X509" s="452"/>
      <c r="Y509" s="452"/>
      <c r="Z509" s="452"/>
      <c r="AA509" s="452"/>
    </row>
    <row r="510" spans="1:27" ht="12" customHeight="1">
      <c r="A510" s="452"/>
      <c r="B510" s="1080" t="s">
        <v>941</v>
      </c>
      <c r="C510" s="452"/>
      <c r="D510" s="452"/>
      <c r="E510" s="1079"/>
      <c r="F510" s="1079"/>
      <c r="G510" s="1055">
        <f t="shared" si="54"/>
        <v>0</v>
      </c>
      <c r="H510" s="1079"/>
      <c r="I510" s="2262"/>
      <c r="J510" s="2262"/>
      <c r="K510" s="2262">
        <f t="shared" si="55"/>
        <v>0</v>
      </c>
      <c r="L510" s="2262"/>
      <c r="M510" s="623"/>
      <c r="N510" s="452"/>
      <c r="O510" s="452"/>
      <c r="P510" s="452"/>
      <c r="Q510" s="452"/>
      <c r="R510" s="452"/>
      <c r="S510" s="452"/>
      <c r="T510" s="452"/>
      <c r="U510" s="452"/>
      <c r="V510" s="452"/>
      <c r="W510" s="452"/>
      <c r="X510" s="452"/>
      <c r="Y510" s="452"/>
      <c r="Z510" s="452"/>
      <c r="AA510" s="452"/>
    </row>
    <row r="511" spans="1:27" ht="12" customHeight="1">
      <c r="A511" s="32"/>
      <c r="B511" s="198" t="s">
        <v>1087</v>
      </c>
      <c r="C511" s="32"/>
      <c r="D511" s="32"/>
      <c r="E511" s="907"/>
      <c r="F511" s="907"/>
      <c r="G511" s="1055">
        <f t="shared" si="54"/>
        <v>0</v>
      </c>
      <c r="H511" s="1079"/>
      <c r="I511" s="2262"/>
      <c r="J511" s="2262"/>
      <c r="K511" s="2262">
        <f t="shared" si="55"/>
        <v>0</v>
      </c>
      <c r="L511" s="2262"/>
      <c r="M511" s="117"/>
      <c r="N511" s="32"/>
      <c r="O511" s="32"/>
      <c r="P511" s="32"/>
      <c r="Q511" s="32"/>
      <c r="R511" s="32"/>
      <c r="S511" s="32"/>
      <c r="T511" s="32"/>
      <c r="U511" s="32"/>
      <c r="V511" s="32"/>
      <c r="W511" s="32"/>
      <c r="X511" s="32"/>
      <c r="Y511" s="32"/>
      <c r="Z511" s="32"/>
      <c r="AA511" s="32"/>
    </row>
    <row r="512" spans="1:27" ht="12" customHeight="1">
      <c r="A512" s="32"/>
      <c r="B512" s="32" t="s">
        <v>3209</v>
      </c>
      <c r="C512" s="32"/>
      <c r="D512" s="32"/>
      <c r="E512" s="907"/>
      <c r="F512" s="907"/>
      <c r="G512" s="1055">
        <f t="shared" si="54"/>
        <v>0</v>
      </c>
      <c r="H512" s="1079"/>
      <c r="I512" s="2262"/>
      <c r="J512" s="2262"/>
      <c r="K512" s="2262">
        <f t="shared" si="55"/>
        <v>0</v>
      </c>
      <c r="L512" s="2262"/>
      <c r="M512" s="117"/>
      <c r="N512" s="32"/>
      <c r="O512" s="32"/>
      <c r="P512" s="32"/>
      <c r="Q512" s="32"/>
      <c r="R512" s="32"/>
      <c r="S512" s="32"/>
      <c r="T512" s="32"/>
      <c r="U512" s="32"/>
      <c r="V512" s="32"/>
      <c r="W512" s="32"/>
      <c r="X512" s="32"/>
      <c r="Y512" s="32"/>
      <c r="Z512" s="32"/>
      <c r="AA512" s="32"/>
    </row>
    <row r="513" spans="1:27" ht="24.75" customHeight="1">
      <c r="A513" s="452"/>
      <c r="B513" s="198" t="s">
        <v>1794</v>
      </c>
      <c r="C513" s="452"/>
      <c r="D513" s="452"/>
      <c r="E513" s="1079"/>
      <c r="F513" s="1079"/>
      <c r="G513" s="1055">
        <f t="shared" si="54"/>
        <v>0</v>
      </c>
      <c r="H513" s="1079"/>
      <c r="I513" s="2262"/>
      <c r="J513" s="2262"/>
      <c r="K513" s="2262">
        <f t="shared" si="55"/>
        <v>0</v>
      </c>
      <c r="L513" s="2262"/>
      <c r="M513" s="623"/>
      <c r="N513" s="452"/>
      <c r="O513" s="452"/>
      <c r="P513" s="452"/>
      <c r="Q513" s="452"/>
      <c r="R513" s="452"/>
      <c r="S513" s="452"/>
      <c r="T513" s="452"/>
      <c r="U513" s="452"/>
      <c r="V513" s="452"/>
      <c r="W513" s="452"/>
      <c r="X513" s="452"/>
      <c r="Y513" s="452"/>
      <c r="Z513" s="452"/>
      <c r="AA513" s="452"/>
    </row>
    <row r="514" spans="1:27" ht="24.75">
      <c r="A514" s="32"/>
      <c r="B514" s="198" t="s">
        <v>1094</v>
      </c>
      <c r="C514" s="32"/>
      <c r="D514" s="32"/>
      <c r="E514" s="907"/>
      <c r="F514" s="907"/>
      <c r="G514" s="1055">
        <f t="shared" si="54"/>
        <v>0</v>
      </c>
      <c r="H514" s="1079"/>
      <c r="I514" s="2262"/>
      <c r="J514" s="2262"/>
      <c r="K514" s="2262">
        <f t="shared" si="55"/>
        <v>0</v>
      </c>
      <c r="L514" s="2262"/>
      <c r="M514" s="117"/>
      <c r="N514" s="32"/>
      <c r="O514" s="32"/>
      <c r="P514" s="32"/>
      <c r="Q514" s="32"/>
      <c r="R514" s="32"/>
      <c r="S514" s="32"/>
      <c r="T514" s="32"/>
      <c r="U514" s="32"/>
      <c r="V514" s="32"/>
      <c r="W514" s="32"/>
      <c r="X514" s="32"/>
      <c r="Y514" s="32"/>
      <c r="Z514" s="32"/>
      <c r="AA514" s="32"/>
    </row>
    <row r="515" spans="1:27" ht="15.75" thickBot="1">
      <c r="A515" s="32"/>
      <c r="B515" s="32" t="s">
        <v>1084</v>
      </c>
      <c r="C515" s="32"/>
      <c r="D515" s="32"/>
      <c r="E515" s="1014">
        <f>SUM(E504:E514)</f>
        <v>0</v>
      </c>
      <c r="F515" s="1014">
        <f t="shared" ref="F515:L515" si="56">SUM(F504:F514)</f>
        <v>0</v>
      </c>
      <c r="G515" s="1014">
        <f t="shared" si="56"/>
        <v>0</v>
      </c>
      <c r="H515" s="1239">
        <f t="shared" si="56"/>
        <v>0</v>
      </c>
      <c r="I515" s="2256">
        <f t="shared" si="56"/>
        <v>0</v>
      </c>
      <c r="J515" s="2256">
        <f t="shared" si="56"/>
        <v>0</v>
      </c>
      <c r="K515" s="2256">
        <f t="shared" si="56"/>
        <v>0</v>
      </c>
      <c r="L515" s="2256">
        <f t="shared" si="56"/>
        <v>0</v>
      </c>
      <c r="M515" s="117"/>
      <c r="N515" s="32"/>
      <c r="O515" s="32"/>
      <c r="P515" s="32"/>
      <c r="Q515" s="32"/>
      <c r="R515" s="32"/>
      <c r="S515" s="32"/>
      <c r="T515" s="32"/>
      <c r="U515" s="32"/>
      <c r="V515" s="32"/>
      <c r="W515" s="32"/>
      <c r="X515" s="32"/>
      <c r="Y515" s="32"/>
      <c r="Z515" s="32"/>
      <c r="AA515" s="32"/>
    </row>
    <row r="516" spans="1:27" ht="12" customHeight="1" thickTop="1">
      <c r="A516" s="32"/>
      <c r="B516" s="32"/>
      <c r="C516" s="32"/>
      <c r="D516" s="32"/>
      <c r="E516" s="870"/>
      <c r="F516" s="870"/>
      <c r="G516" s="870"/>
      <c r="H516" s="870"/>
      <c r="I516" s="870"/>
      <c r="J516" s="901"/>
      <c r="K516" s="901"/>
      <c r="L516" s="901"/>
      <c r="M516" s="117"/>
      <c r="N516" s="32"/>
      <c r="O516" s="32"/>
      <c r="P516" s="32"/>
      <c r="Q516" s="32"/>
      <c r="R516" s="32"/>
      <c r="S516" s="32"/>
      <c r="T516" s="32"/>
      <c r="U516" s="32"/>
      <c r="V516" s="32"/>
      <c r="W516" s="32"/>
      <c r="X516" s="32"/>
      <c r="Y516" s="32"/>
      <c r="Z516" s="32"/>
      <c r="AA516" s="32"/>
    </row>
    <row r="517" spans="1:27" ht="12" customHeight="1">
      <c r="A517" s="262"/>
      <c r="B517" s="262" t="s">
        <v>1095</v>
      </c>
      <c r="C517" s="262"/>
      <c r="D517" s="262"/>
      <c r="E517" s="1015"/>
      <c r="F517" s="1015"/>
      <c r="G517" s="1015"/>
      <c r="H517" s="1015"/>
      <c r="I517" s="2269"/>
      <c r="J517" s="2270"/>
      <c r="K517" s="2270"/>
      <c r="L517" s="2270"/>
      <c r="M517" s="570"/>
      <c r="N517" s="262"/>
      <c r="O517" s="262"/>
      <c r="P517" s="262"/>
      <c r="Q517" s="262"/>
      <c r="R517" s="262"/>
      <c r="S517" s="262"/>
      <c r="T517" s="262"/>
      <c r="U517" s="262"/>
      <c r="V517" s="262"/>
      <c r="W517" s="262"/>
      <c r="X517" s="262"/>
      <c r="Y517" s="262"/>
      <c r="Z517" s="262"/>
      <c r="AA517" s="262"/>
    </row>
    <row r="518" spans="1:27" ht="12" customHeight="1">
      <c r="A518" s="32"/>
      <c r="B518" s="32" t="s">
        <v>1096</v>
      </c>
      <c r="C518" s="32"/>
      <c r="D518" s="32"/>
      <c r="E518" s="907"/>
      <c r="F518" s="907"/>
      <c r="G518" s="1055">
        <f>SUM(E518:F518)</f>
        <v>0</v>
      </c>
      <c r="H518" s="907"/>
      <c r="I518" s="2262"/>
      <c r="J518" s="2262"/>
      <c r="K518" s="2262">
        <f>SUM(I518:J518)</f>
        <v>0</v>
      </c>
      <c r="L518" s="2262"/>
      <c r="M518" s="117"/>
      <c r="N518" s="32"/>
      <c r="O518" s="32"/>
      <c r="P518" s="32"/>
      <c r="Q518" s="32"/>
      <c r="R518" s="32"/>
      <c r="S518" s="32"/>
      <c r="T518" s="32"/>
      <c r="U518" s="32"/>
      <c r="V518" s="32"/>
      <c r="W518" s="32"/>
      <c r="X518" s="32"/>
      <c r="Y518" s="32"/>
      <c r="Z518" s="32"/>
      <c r="AA518" s="32"/>
    </row>
    <row r="519" spans="1:27" ht="24.75">
      <c r="A519" s="32"/>
      <c r="B519" s="198" t="s">
        <v>1097</v>
      </c>
      <c r="C519" s="32"/>
      <c r="D519" s="32"/>
      <c r="E519" s="907"/>
      <c r="F519" s="907"/>
      <c r="G519" s="1055">
        <f>SUM(E519:F519)</f>
        <v>0</v>
      </c>
      <c r="H519" s="907"/>
      <c r="I519" s="2262"/>
      <c r="J519" s="2262"/>
      <c r="K519" s="2262">
        <f>SUM(I519:J519)</f>
        <v>0</v>
      </c>
      <c r="L519" s="2262"/>
      <c r="M519" s="117"/>
      <c r="N519" s="32"/>
      <c r="O519" s="32"/>
      <c r="P519" s="32"/>
      <c r="Q519" s="32"/>
      <c r="R519" s="32"/>
      <c r="S519" s="32"/>
      <c r="T519" s="32"/>
      <c r="U519" s="32"/>
      <c r="V519" s="32"/>
      <c r="W519" s="32"/>
      <c r="X519" s="32"/>
      <c r="Y519" s="32"/>
      <c r="Z519" s="32"/>
      <c r="AA519" s="32"/>
    </row>
    <row r="520" spans="1:27">
      <c r="A520" s="452"/>
      <c r="B520" s="198" t="s">
        <v>3219</v>
      </c>
      <c r="C520" s="452"/>
      <c r="D520" s="452"/>
      <c r="E520" s="1079"/>
      <c r="F520" s="1079"/>
      <c r="G520" s="1091"/>
      <c r="H520" s="1079"/>
      <c r="I520" s="2262"/>
      <c r="J520" s="2262"/>
      <c r="K520" s="2262"/>
      <c r="L520" s="2262"/>
      <c r="M520" s="623"/>
      <c r="N520" s="452"/>
      <c r="O520" s="452"/>
      <c r="P520" s="452"/>
      <c r="Q520" s="452"/>
      <c r="R520" s="452"/>
      <c r="S520" s="452"/>
      <c r="T520" s="452"/>
      <c r="U520" s="452"/>
      <c r="V520" s="452"/>
      <c r="W520" s="452"/>
      <c r="X520" s="452"/>
      <c r="Y520" s="452"/>
      <c r="Z520" s="452"/>
      <c r="AA520" s="452"/>
    </row>
    <row r="521" spans="1:27">
      <c r="A521" s="452"/>
      <c r="B521" s="198" t="s">
        <v>3220</v>
      </c>
      <c r="C521" s="452"/>
      <c r="D521" s="452"/>
      <c r="E521" s="1079"/>
      <c r="F521" s="1079"/>
      <c r="G521" s="1091"/>
      <c r="H521" s="1079"/>
      <c r="I521" s="2262"/>
      <c r="J521" s="2262"/>
      <c r="K521" s="2262"/>
      <c r="L521" s="2262"/>
      <c r="M521" s="623"/>
      <c r="N521" s="452"/>
      <c r="O521" s="452"/>
      <c r="P521" s="452"/>
      <c r="Q521" s="452"/>
      <c r="R521" s="452"/>
      <c r="S521" s="452"/>
      <c r="T521" s="452"/>
      <c r="U521" s="452"/>
      <c r="V521" s="452"/>
      <c r="W521" s="452"/>
      <c r="X521" s="452"/>
      <c r="Y521" s="452"/>
      <c r="Z521" s="452"/>
      <c r="AA521" s="452"/>
    </row>
    <row r="522" spans="1:27">
      <c r="A522" s="452"/>
      <c r="B522" s="1080" t="s">
        <v>941</v>
      </c>
      <c r="C522" s="452"/>
      <c r="D522" s="452"/>
      <c r="E522" s="1079"/>
      <c r="F522" s="1079"/>
      <c r="G522" s="1055">
        <f>SUM(E522:F522)</f>
        <v>0</v>
      </c>
      <c r="H522" s="1079"/>
      <c r="I522" s="2262"/>
      <c r="J522" s="2262"/>
      <c r="K522" s="2262">
        <f>SUM(I522:J522)</f>
        <v>0</v>
      </c>
      <c r="L522" s="2262"/>
      <c r="M522" s="623"/>
      <c r="N522" s="452"/>
      <c r="O522" s="452"/>
      <c r="P522" s="452"/>
      <c r="Q522" s="452"/>
      <c r="R522" s="452"/>
      <c r="S522" s="452"/>
      <c r="T522" s="452"/>
      <c r="U522" s="452"/>
      <c r="V522" s="452"/>
      <c r="W522" s="452"/>
      <c r="X522" s="452"/>
      <c r="Y522" s="452"/>
      <c r="Z522" s="452"/>
      <c r="AA522" s="452"/>
    </row>
    <row r="523" spans="1:27">
      <c r="A523" s="452"/>
      <c r="B523" s="1080" t="s">
        <v>941</v>
      </c>
      <c r="C523" s="452"/>
      <c r="D523" s="452"/>
      <c r="E523" s="1079"/>
      <c r="F523" s="1079"/>
      <c r="G523" s="1055">
        <f>SUM(E523:F523)</f>
        <v>0</v>
      </c>
      <c r="H523" s="1079"/>
      <c r="I523" s="2262"/>
      <c r="J523" s="2262"/>
      <c r="K523" s="2262">
        <f>SUM(I523:J523)</f>
        <v>0</v>
      </c>
      <c r="L523" s="2262"/>
      <c r="M523" s="623"/>
      <c r="N523" s="452"/>
      <c r="O523" s="452"/>
      <c r="P523" s="452"/>
      <c r="Q523" s="452"/>
      <c r="R523" s="452"/>
      <c r="S523" s="452"/>
      <c r="T523" s="452"/>
      <c r="U523" s="452"/>
      <c r="V523" s="452"/>
      <c r="W523" s="452"/>
      <c r="X523" s="452"/>
      <c r="Y523" s="452"/>
      <c r="Z523" s="452"/>
      <c r="AA523" s="452"/>
    </row>
    <row r="524" spans="1:27" ht="12" customHeight="1">
      <c r="A524" s="32"/>
      <c r="B524" s="32" t="s">
        <v>1098</v>
      </c>
      <c r="C524" s="32"/>
      <c r="D524" s="32"/>
      <c r="E524" s="907"/>
      <c r="F524" s="907"/>
      <c r="G524" s="1055">
        <f>SUM(E524:F524)</f>
        <v>0</v>
      </c>
      <c r="H524" s="907"/>
      <c r="I524" s="2262"/>
      <c r="J524" s="2262"/>
      <c r="K524" s="2262">
        <f>SUM(I524:J524)</f>
        <v>0</v>
      </c>
      <c r="L524" s="2262"/>
      <c r="M524" s="117"/>
      <c r="N524" s="32"/>
      <c r="O524" s="32"/>
      <c r="P524" s="32"/>
      <c r="Q524" s="32"/>
      <c r="R524" s="32"/>
      <c r="S524" s="32"/>
      <c r="T524" s="32"/>
      <c r="U524" s="32"/>
      <c r="V524" s="32"/>
      <c r="W524" s="32"/>
      <c r="X524" s="32"/>
      <c r="Y524" s="32"/>
      <c r="Z524" s="32"/>
      <c r="AA524" s="32"/>
    </row>
    <row r="525" spans="1:27" ht="12" customHeight="1" thickBot="1">
      <c r="A525" s="32"/>
      <c r="B525" s="32"/>
      <c r="C525" s="32"/>
      <c r="D525" s="32"/>
      <c r="E525" s="1014">
        <f t="shared" ref="E525:L525" si="57">SUM(E518:E524)</f>
        <v>0</v>
      </c>
      <c r="F525" s="1014">
        <f t="shared" si="57"/>
        <v>0</v>
      </c>
      <c r="G525" s="1014">
        <f t="shared" si="57"/>
        <v>0</v>
      </c>
      <c r="H525" s="1014">
        <f t="shared" si="57"/>
        <v>0</v>
      </c>
      <c r="I525" s="2245">
        <f t="shared" si="57"/>
        <v>0</v>
      </c>
      <c r="J525" s="2245">
        <f t="shared" si="57"/>
        <v>0</v>
      </c>
      <c r="K525" s="2245">
        <f t="shared" si="57"/>
        <v>0</v>
      </c>
      <c r="L525" s="2245">
        <f t="shared" si="57"/>
        <v>0</v>
      </c>
      <c r="M525" s="117"/>
      <c r="N525" s="32"/>
      <c r="O525" s="32"/>
      <c r="P525" s="32"/>
      <c r="Q525" s="32"/>
      <c r="R525" s="32"/>
      <c r="S525" s="32"/>
      <c r="T525" s="32"/>
      <c r="U525" s="32"/>
      <c r="V525" s="32"/>
      <c r="W525" s="32"/>
      <c r="X525" s="32"/>
      <c r="Y525" s="32"/>
      <c r="Z525" s="32"/>
      <c r="AA525" s="32"/>
    </row>
    <row r="526" spans="1:27" ht="12" customHeight="1" thickTop="1">
      <c r="A526" s="32"/>
      <c r="B526" s="32"/>
      <c r="C526" s="32"/>
      <c r="D526" s="32"/>
      <c r="E526" s="870"/>
      <c r="F526" s="870"/>
      <c r="G526" s="870"/>
      <c r="H526" s="870"/>
      <c r="I526" s="2247"/>
      <c r="J526" s="2245"/>
      <c r="K526" s="2245"/>
      <c r="L526" s="2245"/>
      <c r="M526" s="117"/>
      <c r="N526" s="32"/>
      <c r="O526" s="32"/>
      <c r="P526" s="32"/>
      <c r="Q526" s="32"/>
      <c r="R526" s="32"/>
      <c r="S526" s="32"/>
      <c r="T526" s="32"/>
      <c r="U526" s="32"/>
      <c r="V526" s="32"/>
      <c r="W526" s="32"/>
      <c r="X526" s="32"/>
      <c r="Y526" s="32"/>
      <c r="Z526" s="32"/>
      <c r="AA526" s="32"/>
    </row>
    <row r="527" spans="1:27" ht="12" customHeight="1">
      <c r="A527" s="32"/>
      <c r="B527" s="262" t="s">
        <v>1099</v>
      </c>
      <c r="C527" s="32"/>
      <c r="D527" s="32"/>
      <c r="E527" s="870"/>
      <c r="F527" s="870"/>
      <c r="G527" s="870"/>
      <c r="H527" s="870"/>
      <c r="I527" s="2247"/>
      <c r="J527" s="2245"/>
      <c r="K527" s="2245"/>
      <c r="L527" s="2245"/>
      <c r="M527" s="117"/>
      <c r="N527" s="32"/>
      <c r="O527" s="32"/>
      <c r="P527" s="32"/>
      <c r="Q527" s="32"/>
      <c r="R527" s="32"/>
      <c r="S527" s="32"/>
      <c r="T527" s="32"/>
      <c r="U527" s="32"/>
      <c r="V527" s="32"/>
      <c r="W527" s="32"/>
      <c r="X527" s="32"/>
      <c r="Y527" s="32"/>
      <c r="Z527" s="32"/>
      <c r="AA527" s="32"/>
    </row>
    <row r="528" spans="1:27" ht="12" customHeight="1">
      <c r="A528" s="32"/>
      <c r="B528" s="14" t="s">
        <v>1100</v>
      </c>
      <c r="C528" s="32"/>
      <c r="D528" s="32"/>
      <c r="E528" s="870"/>
      <c r="F528" s="870"/>
      <c r="G528" s="870"/>
      <c r="H528" s="870"/>
      <c r="I528" s="2247"/>
      <c r="J528" s="2245"/>
      <c r="K528" s="2245"/>
      <c r="L528" s="2245"/>
      <c r="M528" s="117"/>
      <c r="N528" s="32"/>
      <c r="O528" s="32"/>
      <c r="P528" s="32"/>
      <c r="Q528" s="32"/>
      <c r="R528" s="32"/>
      <c r="S528" s="32"/>
      <c r="T528" s="32"/>
      <c r="U528" s="32"/>
      <c r="V528" s="32"/>
      <c r="W528" s="32"/>
      <c r="X528" s="32"/>
      <c r="Y528" s="32"/>
      <c r="Z528" s="32"/>
      <c r="AA528" s="32"/>
    </row>
    <row r="529" spans="1:27">
      <c r="A529" s="32"/>
      <c r="B529" s="32" t="s">
        <v>1101</v>
      </c>
      <c r="C529" s="32"/>
      <c r="D529" s="32"/>
      <c r="E529" s="907"/>
      <c r="F529" s="907"/>
      <c r="G529" s="1055">
        <f>SUM(E529:F529)</f>
        <v>0</v>
      </c>
      <c r="H529" s="907"/>
      <c r="I529" s="2262"/>
      <c r="J529" s="2262"/>
      <c r="K529" s="2262">
        <f>SUM(I529:J529)</f>
        <v>0</v>
      </c>
      <c r="L529" s="2262"/>
      <c r="M529" s="117"/>
      <c r="N529" s="32"/>
      <c r="O529" s="32"/>
      <c r="P529" s="32"/>
      <c r="Q529" s="32"/>
      <c r="R529" s="32"/>
      <c r="S529" s="32"/>
      <c r="T529" s="32"/>
      <c r="U529" s="32"/>
      <c r="V529" s="32"/>
      <c r="W529" s="32"/>
      <c r="X529" s="32"/>
      <c r="Y529" s="32"/>
      <c r="Z529" s="32"/>
      <c r="AA529" s="32"/>
    </row>
    <row r="530" spans="1:27" ht="12" customHeight="1">
      <c r="A530" s="32"/>
      <c r="B530" s="32" t="s">
        <v>227</v>
      </c>
      <c r="C530" s="32"/>
      <c r="D530" s="32"/>
      <c r="E530" s="907"/>
      <c r="F530" s="907"/>
      <c r="G530" s="1055">
        <f t="shared" ref="G530:G538" si="58">SUM(E530:F530)</f>
        <v>0</v>
      </c>
      <c r="H530" s="907"/>
      <c r="I530" s="2262"/>
      <c r="J530" s="2262"/>
      <c r="K530" s="2262">
        <f t="shared" ref="K530:K538" si="59">SUM(I530:J530)</f>
        <v>0</v>
      </c>
      <c r="L530" s="2262"/>
      <c r="M530" s="117"/>
      <c r="N530" s="32"/>
      <c r="O530" s="32"/>
      <c r="P530" s="32"/>
      <c r="Q530" s="32"/>
      <c r="R530" s="32"/>
      <c r="S530" s="32"/>
      <c r="T530" s="32"/>
      <c r="U530" s="32"/>
      <c r="V530" s="32"/>
      <c r="W530" s="32"/>
      <c r="X530" s="32"/>
      <c r="Y530" s="32"/>
      <c r="Z530" s="32"/>
      <c r="AA530" s="32"/>
    </row>
    <row r="531" spans="1:27" ht="12" customHeight="1">
      <c r="A531" s="32"/>
      <c r="B531" s="32" t="s">
        <v>3209</v>
      </c>
      <c r="C531" s="32"/>
      <c r="D531" s="32"/>
      <c r="E531" s="907"/>
      <c r="F531" s="907"/>
      <c r="G531" s="1055">
        <f t="shared" si="58"/>
        <v>0</v>
      </c>
      <c r="H531" s="907"/>
      <c r="I531" s="2262"/>
      <c r="J531" s="2262"/>
      <c r="K531" s="2262">
        <f t="shared" si="59"/>
        <v>0</v>
      </c>
      <c r="L531" s="2262"/>
      <c r="M531" s="117"/>
      <c r="N531" s="32"/>
      <c r="O531" s="32"/>
      <c r="P531" s="32"/>
      <c r="Q531" s="32"/>
      <c r="R531" s="32"/>
      <c r="S531" s="32"/>
      <c r="T531" s="32"/>
      <c r="U531" s="32"/>
      <c r="V531" s="32"/>
      <c r="W531" s="32"/>
      <c r="X531" s="32"/>
      <c r="Y531" s="32"/>
      <c r="Z531" s="32"/>
      <c r="AA531" s="32"/>
    </row>
    <row r="532" spans="1:27" ht="12" customHeight="1">
      <c r="A532" s="32"/>
      <c r="B532" s="32" t="s">
        <v>1102</v>
      </c>
      <c r="C532" s="32"/>
      <c r="D532" s="32"/>
      <c r="E532" s="907"/>
      <c r="F532" s="907"/>
      <c r="G532" s="1055">
        <f t="shared" si="58"/>
        <v>0</v>
      </c>
      <c r="H532" s="907"/>
      <c r="I532" s="2262"/>
      <c r="J532" s="2262"/>
      <c r="K532" s="2262">
        <f t="shared" si="59"/>
        <v>0</v>
      </c>
      <c r="L532" s="2262"/>
      <c r="M532" s="117"/>
      <c r="N532" s="32"/>
      <c r="O532" s="32"/>
      <c r="P532" s="32"/>
      <c r="Q532" s="32"/>
      <c r="R532" s="32"/>
      <c r="S532" s="32"/>
      <c r="T532" s="32"/>
      <c r="U532" s="32"/>
      <c r="V532" s="32"/>
      <c r="W532" s="32"/>
      <c r="X532" s="32"/>
      <c r="Y532" s="32"/>
      <c r="Z532" s="32"/>
      <c r="AA532" s="32"/>
    </row>
    <row r="533" spans="1:27" ht="12" customHeight="1">
      <c r="A533" s="32"/>
      <c r="B533" s="32" t="s">
        <v>1103</v>
      </c>
      <c r="C533" s="32"/>
      <c r="D533" s="32"/>
      <c r="E533" s="907"/>
      <c r="F533" s="907"/>
      <c r="G533" s="1055">
        <f t="shared" si="58"/>
        <v>0</v>
      </c>
      <c r="H533" s="907"/>
      <c r="I533" s="2262"/>
      <c r="J533" s="2262"/>
      <c r="K533" s="2262">
        <f t="shared" si="59"/>
        <v>0</v>
      </c>
      <c r="L533" s="2262"/>
      <c r="M533" s="117"/>
      <c r="N533" s="32"/>
      <c r="O533" s="32"/>
      <c r="P533" s="32"/>
      <c r="Q533" s="32"/>
      <c r="R533" s="32"/>
      <c r="S533" s="32"/>
      <c r="T533" s="32"/>
      <c r="U533" s="32"/>
      <c r="V533" s="32"/>
      <c r="W533" s="32"/>
      <c r="X533" s="32"/>
      <c r="Y533" s="32"/>
      <c r="Z533" s="32"/>
      <c r="AA533" s="32"/>
    </row>
    <row r="534" spans="1:27">
      <c r="A534" s="452"/>
      <c r="B534" s="32" t="s">
        <v>3223</v>
      </c>
      <c r="C534" s="452"/>
      <c r="D534" s="452"/>
      <c r="E534" s="1079"/>
      <c r="F534" s="1079"/>
      <c r="G534" s="1091"/>
      <c r="H534" s="1079"/>
      <c r="I534" s="2262"/>
      <c r="J534" s="2262"/>
      <c r="K534" s="2262"/>
      <c r="L534" s="2262"/>
      <c r="M534" s="623"/>
      <c r="N534" s="452"/>
      <c r="O534" s="452"/>
      <c r="P534" s="452"/>
      <c r="Q534" s="452"/>
      <c r="R534" s="452"/>
      <c r="S534" s="452"/>
      <c r="T534" s="452"/>
      <c r="U534" s="452"/>
      <c r="V534" s="452"/>
      <c r="W534" s="452"/>
      <c r="X534" s="452"/>
      <c r="Y534" s="452"/>
      <c r="Z534" s="452"/>
      <c r="AA534" s="452"/>
    </row>
    <row r="535" spans="1:27" ht="12" customHeight="1">
      <c r="A535" s="452"/>
      <c r="B535" s="1080" t="s">
        <v>941</v>
      </c>
      <c r="C535" s="452"/>
      <c r="D535" s="452"/>
      <c r="E535" s="1079"/>
      <c r="F535" s="1079"/>
      <c r="G535" s="1055">
        <f t="shared" si="58"/>
        <v>0</v>
      </c>
      <c r="H535" s="1079"/>
      <c r="I535" s="2262"/>
      <c r="J535" s="2262"/>
      <c r="K535" s="2262">
        <f t="shared" si="59"/>
        <v>0</v>
      </c>
      <c r="L535" s="2262"/>
      <c r="M535" s="623"/>
      <c r="N535" s="452"/>
      <c r="O535" s="452"/>
      <c r="P535" s="452"/>
      <c r="Q535" s="452"/>
      <c r="R535" s="452"/>
      <c r="S535" s="452"/>
      <c r="T535" s="452"/>
      <c r="U535" s="452"/>
      <c r="V535" s="452"/>
      <c r="W535" s="452"/>
      <c r="X535" s="452"/>
      <c r="Y535" s="452"/>
      <c r="Z535" s="452"/>
      <c r="AA535" s="452"/>
    </row>
    <row r="536" spans="1:27" ht="12" customHeight="1">
      <c r="A536" s="452"/>
      <c r="B536" s="1080" t="s">
        <v>941</v>
      </c>
      <c r="C536" s="452"/>
      <c r="D536" s="452"/>
      <c r="E536" s="1079"/>
      <c r="F536" s="1079"/>
      <c r="G536" s="1055">
        <f t="shared" si="58"/>
        <v>0</v>
      </c>
      <c r="H536" s="1079"/>
      <c r="I536" s="2262"/>
      <c r="J536" s="2262"/>
      <c r="K536" s="2262">
        <f t="shared" si="59"/>
        <v>0</v>
      </c>
      <c r="L536" s="2262"/>
      <c r="M536" s="623"/>
      <c r="N536" s="452"/>
      <c r="O536" s="452"/>
      <c r="P536" s="452"/>
      <c r="Q536" s="452"/>
      <c r="R536" s="452"/>
      <c r="S536" s="452"/>
      <c r="T536" s="452"/>
      <c r="U536" s="452"/>
      <c r="V536" s="452"/>
      <c r="W536" s="452"/>
      <c r="X536" s="452"/>
      <c r="Y536" s="452"/>
      <c r="Z536" s="452"/>
      <c r="AA536" s="452"/>
    </row>
    <row r="537" spans="1:27" ht="24.75">
      <c r="A537" s="32"/>
      <c r="B537" s="198" t="s">
        <v>1104</v>
      </c>
      <c r="C537" s="32"/>
      <c r="D537" s="32"/>
      <c r="E537" s="907"/>
      <c r="F537" s="907"/>
      <c r="G537" s="1055">
        <f t="shared" si="58"/>
        <v>0</v>
      </c>
      <c r="H537" s="907"/>
      <c r="I537" s="2262"/>
      <c r="J537" s="2262"/>
      <c r="K537" s="2262">
        <f t="shared" si="59"/>
        <v>0</v>
      </c>
      <c r="L537" s="2262"/>
      <c r="M537" s="117"/>
      <c r="N537" s="32"/>
      <c r="O537" s="32"/>
      <c r="P537" s="32"/>
      <c r="Q537" s="32"/>
      <c r="R537" s="32"/>
      <c r="S537" s="32"/>
      <c r="T537" s="32"/>
      <c r="U537" s="32"/>
      <c r="V537" s="32"/>
      <c r="W537" s="32"/>
      <c r="X537" s="32"/>
      <c r="Y537" s="32"/>
      <c r="Z537" s="32"/>
      <c r="AA537" s="32"/>
    </row>
    <row r="538" spans="1:27" ht="24.75">
      <c r="A538" s="32"/>
      <c r="B538" s="198" t="s">
        <v>1105</v>
      </c>
      <c r="C538" s="32"/>
      <c r="D538" s="32"/>
      <c r="E538" s="907"/>
      <c r="F538" s="907"/>
      <c r="G538" s="1055">
        <f t="shared" si="58"/>
        <v>0</v>
      </c>
      <c r="H538" s="907"/>
      <c r="I538" s="2262"/>
      <c r="J538" s="2262"/>
      <c r="K538" s="2262">
        <f t="shared" si="59"/>
        <v>0</v>
      </c>
      <c r="L538" s="2262"/>
      <c r="M538" s="117"/>
      <c r="N538" s="32"/>
      <c r="O538" s="32"/>
      <c r="P538" s="32"/>
      <c r="Q538" s="32"/>
      <c r="R538" s="32"/>
      <c r="S538" s="32"/>
      <c r="T538" s="32"/>
      <c r="U538" s="32"/>
      <c r="V538" s="32"/>
      <c r="W538" s="32"/>
      <c r="X538" s="32"/>
      <c r="Y538" s="32"/>
      <c r="Z538" s="32"/>
      <c r="AA538" s="32"/>
    </row>
    <row r="539" spans="1:27" ht="12" customHeight="1" thickBot="1">
      <c r="A539" s="32"/>
      <c r="B539" s="14" t="s">
        <v>198</v>
      </c>
      <c r="C539" s="32"/>
      <c r="D539" s="32"/>
      <c r="E539" s="1014">
        <f t="shared" ref="E539:L539" si="60">SUM(E529:E538)</f>
        <v>0</v>
      </c>
      <c r="F539" s="1014">
        <f t="shared" si="60"/>
        <v>0</v>
      </c>
      <c r="G539" s="1014">
        <f t="shared" si="60"/>
        <v>0</v>
      </c>
      <c r="H539" s="1014">
        <f t="shared" si="60"/>
        <v>0</v>
      </c>
      <c r="I539" s="2256">
        <f t="shared" si="60"/>
        <v>0</v>
      </c>
      <c r="J539" s="2256">
        <f t="shared" si="60"/>
        <v>0</v>
      </c>
      <c r="K539" s="2256">
        <f t="shared" si="60"/>
        <v>0</v>
      </c>
      <c r="L539" s="2256">
        <f t="shared" si="60"/>
        <v>0</v>
      </c>
      <c r="M539" s="117"/>
      <c r="N539" s="32"/>
      <c r="O539" s="32"/>
      <c r="P539" s="32"/>
      <c r="Q539" s="32"/>
      <c r="R539" s="32"/>
      <c r="S539" s="32"/>
      <c r="T539" s="32"/>
      <c r="U539" s="32"/>
      <c r="V539" s="32"/>
      <c r="W539" s="32"/>
      <c r="X539" s="32"/>
      <c r="Y539" s="32"/>
      <c r="Z539" s="32"/>
      <c r="AA539" s="32"/>
    </row>
    <row r="540" spans="1:27" ht="12" customHeight="1" thickTop="1">
      <c r="A540" s="32"/>
      <c r="B540" s="14"/>
      <c r="C540" s="32"/>
      <c r="D540" s="32"/>
      <c r="E540" s="32"/>
      <c r="F540" s="32"/>
      <c r="G540" s="32"/>
      <c r="H540" s="32"/>
      <c r="I540" s="2254"/>
      <c r="J540" s="2268"/>
      <c r="K540" s="2268"/>
      <c r="L540" s="2268"/>
      <c r="M540" s="117"/>
      <c r="N540" s="32"/>
      <c r="O540" s="32"/>
      <c r="P540" s="32"/>
      <c r="Q540" s="32"/>
      <c r="R540" s="32"/>
      <c r="S540" s="32"/>
      <c r="T540" s="32"/>
      <c r="U540" s="32"/>
      <c r="V540" s="32"/>
      <c r="W540" s="32"/>
      <c r="X540" s="32"/>
      <c r="Y540" s="32"/>
      <c r="Z540" s="32"/>
      <c r="AA540" s="32"/>
    </row>
    <row r="541" spans="1:27" ht="12" customHeight="1">
      <c r="A541" s="32"/>
      <c r="B541" s="32"/>
      <c r="C541" s="32"/>
      <c r="D541" s="32"/>
      <c r="E541" s="32"/>
      <c r="F541" s="32"/>
      <c r="G541" s="32"/>
      <c r="H541" s="32"/>
      <c r="I541" s="32"/>
      <c r="J541" s="32"/>
      <c r="K541" s="32"/>
      <c r="L541" s="32"/>
      <c r="M541" s="117"/>
      <c r="N541" s="32"/>
      <c r="O541" s="32"/>
      <c r="P541" s="32"/>
      <c r="Q541" s="32"/>
      <c r="R541" s="32"/>
      <c r="S541" s="32"/>
      <c r="T541" s="32"/>
      <c r="U541" s="32"/>
      <c r="V541" s="32"/>
      <c r="W541" s="32"/>
      <c r="X541" s="32"/>
      <c r="Y541" s="32"/>
      <c r="Z541" s="32"/>
      <c r="AA541" s="32"/>
    </row>
    <row r="542" spans="1:27" ht="12" customHeight="1">
      <c r="A542" s="32"/>
      <c r="B542" s="650" t="s">
        <v>1106</v>
      </c>
      <c r="C542" s="650"/>
      <c r="D542" s="650"/>
      <c r="E542" s="650"/>
      <c r="F542" s="650"/>
      <c r="G542" s="650"/>
      <c r="H542" s="650"/>
      <c r="I542" s="650"/>
      <c r="J542" s="650"/>
      <c r="K542" s="650"/>
      <c r="L542" s="650"/>
      <c r="M542" s="117"/>
      <c r="N542" s="32"/>
      <c r="O542" s="32"/>
      <c r="P542" s="32"/>
      <c r="Q542" s="32"/>
      <c r="R542" s="32"/>
      <c r="S542" s="32"/>
      <c r="T542" s="32"/>
      <c r="U542" s="32"/>
      <c r="V542" s="32"/>
      <c r="W542" s="32"/>
      <c r="X542" s="32"/>
      <c r="Y542" s="32"/>
      <c r="Z542" s="32"/>
      <c r="AA542" s="32"/>
    </row>
    <row r="543" spans="1:27" ht="12" customHeight="1">
      <c r="A543" s="32"/>
      <c r="B543" s="650" t="s">
        <v>1107</v>
      </c>
      <c r="C543" s="650"/>
      <c r="D543" s="650"/>
      <c r="E543" s="650"/>
      <c r="F543" s="650"/>
      <c r="G543" s="650"/>
      <c r="H543" s="650"/>
      <c r="I543" s="650"/>
      <c r="J543" s="650"/>
      <c r="K543" s="650"/>
      <c r="L543" s="650"/>
      <c r="M543" s="117"/>
      <c r="N543" s="32"/>
      <c r="O543" s="32"/>
      <c r="P543" s="32"/>
      <c r="Q543" s="32"/>
      <c r="R543" s="32"/>
      <c r="S543" s="32"/>
      <c r="T543" s="32"/>
      <c r="U543" s="32"/>
      <c r="V543" s="32"/>
      <c r="W543" s="32"/>
      <c r="X543" s="32"/>
      <c r="Y543" s="32"/>
      <c r="Z543" s="32"/>
      <c r="AA543" s="32"/>
    </row>
    <row r="544" spans="1:27" ht="12" customHeight="1">
      <c r="A544" s="32"/>
      <c r="B544" s="32"/>
      <c r="C544" s="32"/>
      <c r="D544" s="32"/>
      <c r="E544" s="32"/>
      <c r="F544" s="32"/>
      <c r="G544" s="32"/>
      <c r="H544" s="32"/>
      <c r="I544" s="32"/>
      <c r="J544" s="32"/>
      <c r="K544" s="32"/>
      <c r="L544" s="32"/>
      <c r="M544" s="117"/>
      <c r="N544" s="32"/>
      <c r="O544" s="32"/>
      <c r="P544" s="32"/>
      <c r="Q544" s="32"/>
      <c r="R544" s="32"/>
      <c r="S544" s="32"/>
      <c r="T544" s="32"/>
      <c r="U544" s="32"/>
      <c r="V544" s="32"/>
      <c r="W544" s="32"/>
      <c r="X544" s="32"/>
      <c r="Y544" s="32"/>
      <c r="Z544" s="32"/>
      <c r="AA544" s="32"/>
    </row>
    <row r="545" spans="1:27" ht="12" customHeight="1">
      <c r="A545" s="32"/>
      <c r="B545" s="650" t="s">
        <v>1108</v>
      </c>
      <c r="C545" s="650"/>
      <c r="D545" s="650"/>
      <c r="E545" s="650"/>
      <c r="F545" s="650"/>
      <c r="G545" s="650"/>
      <c r="H545" s="650"/>
      <c r="I545" s="650"/>
      <c r="J545" s="650"/>
      <c r="K545" s="650"/>
      <c r="L545" s="650"/>
      <c r="M545" s="117"/>
      <c r="N545" s="32"/>
      <c r="O545" s="32"/>
      <c r="P545" s="32"/>
      <c r="Q545" s="32"/>
      <c r="R545" s="32"/>
      <c r="S545" s="32"/>
      <c r="T545" s="32"/>
      <c r="U545" s="32"/>
      <c r="V545" s="32"/>
      <c r="W545" s="32"/>
      <c r="X545" s="32"/>
      <c r="Y545" s="32"/>
      <c r="Z545" s="32"/>
      <c r="AA545" s="32"/>
    </row>
    <row r="546" spans="1:27" ht="12" customHeight="1">
      <c r="A546" s="32"/>
      <c r="B546" s="32"/>
      <c r="C546" s="32"/>
      <c r="D546" s="32"/>
      <c r="E546" s="32"/>
      <c r="F546" s="32"/>
      <c r="G546" s="32"/>
      <c r="H546" s="32"/>
      <c r="I546" s="32"/>
      <c r="J546" s="32"/>
      <c r="K546" s="32"/>
      <c r="L546" s="32"/>
      <c r="M546" s="117"/>
      <c r="N546" s="32"/>
      <c r="O546" s="32"/>
      <c r="P546" s="32"/>
      <c r="Q546" s="32"/>
      <c r="R546" s="32"/>
      <c r="S546" s="32"/>
      <c r="T546" s="32"/>
      <c r="U546" s="32"/>
      <c r="V546" s="32"/>
      <c r="W546" s="32"/>
      <c r="X546" s="32"/>
      <c r="Y546" s="32"/>
      <c r="Z546" s="32"/>
      <c r="AA546" s="32"/>
    </row>
    <row r="547" spans="1:27" ht="24" customHeight="1">
      <c r="A547" s="32"/>
      <c r="B547" s="2449" t="s">
        <v>1109</v>
      </c>
      <c r="C547" s="2450"/>
      <c r="D547" s="2450"/>
      <c r="E547" s="2450"/>
      <c r="F547" s="2450"/>
      <c r="G547" s="2450"/>
      <c r="H547" s="2450"/>
      <c r="I547" s="2450"/>
      <c r="J547" s="2450"/>
      <c r="K547" s="2450"/>
      <c r="L547" s="2438"/>
      <c r="M547" s="117"/>
      <c r="N547" s="32"/>
      <c r="O547" s="32"/>
      <c r="P547" s="32"/>
      <c r="Q547" s="32"/>
      <c r="R547" s="32"/>
      <c r="S547" s="32"/>
      <c r="T547" s="32"/>
      <c r="U547" s="32"/>
      <c r="V547" s="32"/>
      <c r="W547" s="32"/>
      <c r="X547" s="32"/>
      <c r="Y547" s="32"/>
      <c r="Z547" s="32"/>
      <c r="AA547" s="32"/>
    </row>
    <row r="548" spans="1:27" ht="12" customHeight="1">
      <c r="A548" s="32"/>
      <c r="B548" s="32"/>
      <c r="C548" s="32"/>
      <c r="D548" s="32"/>
      <c r="E548" s="32"/>
      <c r="F548" s="32"/>
      <c r="G548" s="32"/>
      <c r="H548" s="32"/>
      <c r="I548" s="32"/>
      <c r="J548" s="106"/>
      <c r="K548" s="106" t="s">
        <v>597</v>
      </c>
      <c r="L548" s="2252" t="s">
        <v>597</v>
      </c>
      <c r="M548" s="117"/>
      <c r="N548" s="32"/>
      <c r="O548" s="32"/>
      <c r="P548" s="32"/>
      <c r="Q548" s="32"/>
      <c r="R548" s="32"/>
      <c r="S548" s="32"/>
      <c r="T548" s="32"/>
      <c r="U548" s="32"/>
      <c r="V548" s="32"/>
      <c r="W548" s="32"/>
      <c r="X548" s="32"/>
      <c r="Y548" s="32"/>
      <c r="Z548" s="32"/>
      <c r="AA548" s="32"/>
    </row>
    <row r="549" spans="1:27" ht="12" customHeight="1">
      <c r="A549" s="32"/>
      <c r="B549" s="32"/>
      <c r="C549" s="32"/>
      <c r="D549" s="32"/>
      <c r="E549" s="32"/>
      <c r="F549" s="32"/>
      <c r="G549" s="32"/>
      <c r="H549" s="32"/>
      <c r="I549" s="32"/>
      <c r="J549" s="164"/>
      <c r="K549" s="164">
        <v>45473</v>
      </c>
      <c r="L549" s="2271">
        <v>45107</v>
      </c>
      <c r="M549" s="117"/>
      <c r="N549" s="32"/>
      <c r="O549" s="32"/>
      <c r="P549" s="32"/>
      <c r="Q549" s="32"/>
      <c r="R549" s="32"/>
      <c r="S549" s="32"/>
      <c r="T549" s="32"/>
      <c r="U549" s="32"/>
      <c r="V549" s="32"/>
      <c r="W549" s="32"/>
      <c r="X549" s="32"/>
      <c r="Y549" s="32"/>
      <c r="Z549" s="32"/>
      <c r="AA549" s="32"/>
    </row>
    <row r="550" spans="1:27" ht="12" customHeight="1">
      <c r="A550" s="32"/>
      <c r="B550" s="650" t="s">
        <v>1110</v>
      </c>
      <c r="C550" s="650"/>
      <c r="D550" s="650"/>
      <c r="E550" s="650"/>
      <c r="F550" s="650"/>
      <c r="G550" s="650"/>
      <c r="H550" s="650"/>
      <c r="I550" s="650"/>
      <c r="J550" s="650"/>
      <c r="K550" s="650"/>
      <c r="L550" s="2272"/>
      <c r="M550" s="117"/>
      <c r="N550" s="32"/>
      <c r="O550" s="32"/>
      <c r="P550" s="32"/>
      <c r="Q550" s="32"/>
      <c r="R550" s="32"/>
      <c r="S550" s="32"/>
      <c r="T550" s="32"/>
      <c r="U550" s="32"/>
      <c r="V550" s="32"/>
      <c r="W550" s="32"/>
      <c r="X550" s="32"/>
      <c r="Y550" s="32"/>
      <c r="Z550" s="32"/>
      <c r="AA550" s="32"/>
    </row>
    <row r="551" spans="1:27" ht="12" customHeight="1">
      <c r="A551" s="32"/>
      <c r="B551" s="650" t="s">
        <v>1111</v>
      </c>
      <c r="C551" s="650"/>
      <c r="D551" s="650"/>
      <c r="E551" s="650"/>
      <c r="F551" s="650"/>
      <c r="G551" s="650"/>
      <c r="H551" s="650"/>
      <c r="I551" s="650"/>
      <c r="J551" s="650"/>
      <c r="K551" s="650"/>
      <c r="L551" s="2272"/>
      <c r="M551" s="117"/>
      <c r="N551" s="32"/>
      <c r="O551" s="32"/>
      <c r="P551" s="32"/>
      <c r="Q551" s="32"/>
      <c r="R551" s="32"/>
      <c r="S551" s="32"/>
      <c r="T551" s="32"/>
      <c r="U551" s="32"/>
      <c r="V551" s="32"/>
      <c r="W551" s="32"/>
      <c r="X551" s="32"/>
      <c r="Y551" s="32"/>
      <c r="Z551" s="32"/>
      <c r="AA551" s="32"/>
    </row>
    <row r="552" spans="1:27" ht="12" customHeight="1">
      <c r="A552" s="32"/>
      <c r="B552" s="650" t="s">
        <v>1112</v>
      </c>
      <c r="C552" s="650"/>
      <c r="D552" s="650"/>
      <c r="E552" s="650"/>
      <c r="F552" s="650"/>
      <c r="G552" s="650"/>
      <c r="H552" s="650"/>
      <c r="I552" s="650"/>
      <c r="J552" s="650"/>
      <c r="K552" s="650"/>
      <c r="L552" s="2272"/>
      <c r="M552" s="117"/>
      <c r="N552" s="32"/>
      <c r="O552" s="32"/>
      <c r="P552" s="32"/>
      <c r="Q552" s="32"/>
      <c r="R552" s="32"/>
      <c r="S552" s="32"/>
      <c r="T552" s="32"/>
      <c r="U552" s="32"/>
      <c r="V552" s="32"/>
      <c r="W552" s="32"/>
      <c r="X552" s="32"/>
      <c r="Y552" s="32"/>
      <c r="Z552" s="32"/>
      <c r="AA552" s="32"/>
    </row>
    <row r="553" spans="1:27" ht="12" customHeight="1">
      <c r="A553" s="32"/>
      <c r="B553" s="650" t="s">
        <v>1113</v>
      </c>
      <c r="C553" s="650"/>
      <c r="D553" s="650"/>
      <c r="E553" s="650"/>
      <c r="F553" s="650"/>
      <c r="G553" s="650" t="s">
        <v>1114</v>
      </c>
      <c r="H553" s="650"/>
      <c r="I553" s="650"/>
      <c r="J553" s="650"/>
      <c r="K553" s="650"/>
      <c r="L553" s="2031"/>
      <c r="M553" s="117"/>
      <c r="N553" s="32"/>
      <c r="O553" s="32"/>
      <c r="P553" s="32"/>
      <c r="Q553" s="32"/>
      <c r="R553" s="32"/>
      <c r="S553" s="32"/>
      <c r="T553" s="32"/>
      <c r="U553" s="32"/>
      <c r="V553" s="32"/>
      <c r="W553" s="32"/>
      <c r="X553" s="32"/>
      <c r="Y553" s="32"/>
      <c r="Z553" s="32"/>
      <c r="AA553" s="32"/>
    </row>
    <row r="554" spans="1:27" ht="11.45" customHeight="1">
      <c r="A554" s="190"/>
      <c r="B554" s="679" t="s">
        <v>1115</v>
      </c>
      <c r="C554" s="679"/>
      <c r="D554" s="679"/>
      <c r="E554" s="679"/>
      <c r="F554" s="679"/>
      <c r="G554" s="650" t="s">
        <v>1116</v>
      </c>
      <c r="H554" s="679"/>
      <c r="I554" s="679"/>
      <c r="J554" s="679"/>
      <c r="K554" s="650"/>
      <c r="L554" s="2086"/>
      <c r="M554" s="249"/>
      <c r="N554" s="190"/>
      <c r="O554" s="190"/>
      <c r="P554" s="190"/>
      <c r="Q554" s="190"/>
      <c r="R554" s="190"/>
      <c r="S554" s="190"/>
      <c r="T554" s="190"/>
      <c r="U554" s="190"/>
      <c r="V554" s="190"/>
      <c r="W554" s="190"/>
      <c r="X554" s="190"/>
      <c r="Y554" s="190"/>
      <c r="Z554" s="190"/>
      <c r="AA554" s="190"/>
    </row>
    <row r="555" spans="1:27" ht="12" customHeight="1">
      <c r="A555" s="32"/>
      <c r="B555" s="650" t="s">
        <v>1117</v>
      </c>
      <c r="C555" s="650"/>
      <c r="D555" s="650"/>
      <c r="E555" s="650"/>
      <c r="F555" s="650"/>
      <c r="G555" s="650" t="s">
        <v>1118</v>
      </c>
      <c r="H555" s="650"/>
      <c r="I555" s="650"/>
      <c r="J555" s="650"/>
      <c r="K555" s="650"/>
      <c r="L555" s="2031"/>
      <c r="M555" s="117"/>
      <c r="N555" s="32"/>
      <c r="O555" s="32"/>
      <c r="P555" s="32"/>
      <c r="Q555" s="32"/>
      <c r="R555" s="32"/>
      <c r="S555" s="32"/>
      <c r="T555" s="32"/>
      <c r="U555" s="32"/>
      <c r="V555" s="32"/>
      <c r="W555" s="32"/>
      <c r="X555" s="32"/>
      <c r="Y555" s="32"/>
      <c r="Z555" s="32"/>
      <c r="AA555" s="32"/>
    </row>
    <row r="556" spans="1:27" ht="12" customHeight="1">
      <c r="A556" s="32"/>
      <c r="B556" s="650" t="s">
        <v>1119</v>
      </c>
      <c r="C556" s="650"/>
      <c r="D556" s="650"/>
      <c r="E556" s="650"/>
      <c r="F556" s="650"/>
      <c r="G556" s="650"/>
      <c r="H556" s="650"/>
      <c r="I556" s="650"/>
      <c r="J556" s="650"/>
      <c r="K556" s="650"/>
      <c r="L556" s="2031"/>
      <c r="M556" s="117"/>
      <c r="N556" s="32"/>
      <c r="O556" s="32"/>
      <c r="P556" s="32"/>
      <c r="Q556" s="32"/>
      <c r="R556" s="32"/>
      <c r="S556" s="32"/>
      <c r="T556" s="32"/>
      <c r="U556" s="32"/>
      <c r="V556" s="32"/>
      <c r="W556" s="32"/>
      <c r="X556" s="32"/>
      <c r="Y556" s="32"/>
      <c r="Z556" s="32"/>
      <c r="AA556" s="32"/>
    </row>
    <row r="557" spans="1:27" ht="12" customHeight="1">
      <c r="A557" s="32"/>
      <c r="B557" s="32"/>
      <c r="C557" s="32"/>
      <c r="D557" s="32"/>
      <c r="E557" s="32"/>
      <c r="F557" s="32"/>
      <c r="G557" s="32"/>
      <c r="H557" s="32"/>
      <c r="I557" s="32"/>
      <c r="J557" s="32"/>
      <c r="K557" s="32"/>
      <c r="L557" s="32"/>
      <c r="M557" s="117"/>
      <c r="N557" s="32"/>
      <c r="O557" s="32"/>
      <c r="P557" s="32"/>
      <c r="Q557" s="32"/>
      <c r="R557" s="32"/>
      <c r="S557" s="32"/>
      <c r="T557" s="32"/>
      <c r="U557" s="32"/>
      <c r="V557" s="32"/>
      <c r="W557" s="32"/>
      <c r="X557" s="32"/>
      <c r="Y557" s="32"/>
      <c r="Z557" s="32"/>
      <c r="AA557" s="32"/>
    </row>
    <row r="558" spans="1:27" ht="12" customHeight="1">
      <c r="A558" s="32"/>
      <c r="B558" s="650" t="s">
        <v>2934</v>
      </c>
      <c r="C558" s="650"/>
      <c r="D558" s="650"/>
      <c r="E558" s="650"/>
      <c r="F558" s="650"/>
      <c r="G558" s="650"/>
      <c r="H558" s="650"/>
      <c r="I558" s="650"/>
      <c r="J558" s="650"/>
      <c r="K558" s="650"/>
      <c r="L558" s="650"/>
      <c r="M558" s="117"/>
      <c r="N558" s="32"/>
      <c r="O558" s="32"/>
      <c r="P558" s="32"/>
      <c r="Q558" s="32"/>
      <c r="R558" s="32"/>
      <c r="S558" s="32"/>
      <c r="T558" s="32"/>
      <c r="U558" s="32"/>
      <c r="V558" s="32"/>
      <c r="W558" s="32"/>
      <c r="X558" s="32"/>
      <c r="Y558" s="32"/>
      <c r="Z558" s="32"/>
      <c r="AA558" s="32"/>
    </row>
    <row r="559" spans="1:27" ht="12" customHeight="1">
      <c r="A559" s="32"/>
      <c r="B559" s="32"/>
      <c r="C559" s="32"/>
      <c r="D559" s="32"/>
      <c r="E559" s="32"/>
      <c r="F559" s="32"/>
      <c r="G559" s="32"/>
      <c r="H559" s="32"/>
      <c r="I559" s="32"/>
      <c r="J559" s="32"/>
      <c r="K559" s="32"/>
      <c r="L559" s="32"/>
      <c r="M559" s="117"/>
      <c r="N559" s="32"/>
      <c r="O559" s="32"/>
      <c r="P559" s="32"/>
      <c r="Q559" s="32"/>
      <c r="R559" s="32"/>
      <c r="S559" s="32"/>
      <c r="T559" s="32"/>
      <c r="U559" s="32"/>
      <c r="V559" s="32"/>
      <c r="W559" s="32"/>
      <c r="X559" s="32"/>
      <c r="Y559" s="32"/>
      <c r="Z559" s="32"/>
      <c r="AA559" s="32"/>
    </row>
    <row r="560" spans="1:27" ht="24.75" customHeight="1">
      <c r="A560" s="32"/>
      <c r="B560" s="2449" t="s">
        <v>1120</v>
      </c>
      <c r="C560" s="2450"/>
      <c r="D560" s="2450"/>
      <c r="E560" s="2450"/>
      <c r="F560" s="2450"/>
      <c r="G560" s="2450"/>
      <c r="H560" s="2450"/>
      <c r="I560" s="2450"/>
      <c r="J560" s="2450"/>
      <c r="K560" s="2450"/>
      <c r="L560" s="2438"/>
      <c r="M560" s="117"/>
      <c r="N560" s="32"/>
      <c r="O560" s="32"/>
      <c r="P560" s="32"/>
      <c r="Q560" s="32"/>
      <c r="R560" s="32"/>
      <c r="S560" s="32"/>
      <c r="T560" s="32"/>
      <c r="U560" s="32"/>
      <c r="V560" s="32"/>
      <c r="W560" s="32"/>
      <c r="X560" s="32"/>
      <c r="Y560" s="32"/>
      <c r="Z560" s="32"/>
      <c r="AA560" s="32"/>
    </row>
    <row r="561" spans="1:27" ht="12" customHeight="1">
      <c r="A561" s="32"/>
      <c r="B561" s="32"/>
      <c r="C561" s="32"/>
      <c r="D561" s="32"/>
      <c r="E561" s="32"/>
      <c r="F561" s="32"/>
      <c r="G561" s="32"/>
      <c r="H561" s="32"/>
      <c r="I561" s="32"/>
      <c r="J561" s="32"/>
      <c r="K561" s="32"/>
      <c r="L561" s="32"/>
      <c r="M561" s="117"/>
      <c r="N561" s="32"/>
      <c r="O561" s="32"/>
      <c r="P561" s="32"/>
      <c r="Q561" s="32"/>
      <c r="R561" s="32"/>
      <c r="S561" s="32"/>
      <c r="T561" s="32"/>
      <c r="U561" s="32"/>
      <c r="V561" s="32"/>
      <c r="W561" s="32"/>
      <c r="X561" s="32"/>
      <c r="Y561" s="32"/>
      <c r="Z561" s="32"/>
      <c r="AA561" s="32"/>
    </row>
    <row r="562" spans="1:27" ht="26.25" customHeight="1">
      <c r="A562" s="32"/>
      <c r="B562" s="2547" t="s">
        <v>1121</v>
      </c>
      <c r="C562" s="2450"/>
      <c r="D562" s="2450"/>
      <c r="E562" s="2450"/>
      <c r="F562" s="2450"/>
      <c r="G562" s="2450"/>
      <c r="H562" s="2450"/>
      <c r="I562" s="2450"/>
      <c r="J562" s="2450"/>
      <c r="K562" s="2450"/>
      <c r="L562" s="2438"/>
      <c r="M562" s="117"/>
      <c r="N562" s="32"/>
      <c r="O562" s="32"/>
      <c r="P562" s="32"/>
      <c r="Q562" s="32"/>
      <c r="R562" s="32"/>
      <c r="S562" s="32"/>
      <c r="T562" s="32"/>
      <c r="U562" s="32"/>
      <c r="V562" s="32"/>
      <c r="W562" s="32"/>
      <c r="X562" s="32"/>
      <c r="Y562" s="32"/>
      <c r="Z562" s="32"/>
      <c r="AA562" s="32"/>
    </row>
    <row r="563" spans="1:27" ht="13.5" customHeight="1">
      <c r="A563" s="32"/>
      <c r="B563" s="2547" t="s">
        <v>1122</v>
      </c>
      <c r="C563" s="2450"/>
      <c r="D563" s="2450"/>
      <c r="E563" s="2450"/>
      <c r="F563" s="2450"/>
      <c r="G563" s="2450"/>
      <c r="H563" s="2450"/>
      <c r="I563" s="2450"/>
      <c r="J563" s="2450"/>
      <c r="K563" s="2450"/>
      <c r="L563" s="2438"/>
      <c r="M563" s="117"/>
      <c r="N563" s="32"/>
      <c r="O563" s="32"/>
      <c r="P563" s="32"/>
      <c r="Q563" s="32"/>
      <c r="R563" s="32"/>
      <c r="S563" s="32"/>
      <c r="T563" s="32"/>
      <c r="U563" s="32"/>
      <c r="V563" s="32"/>
      <c r="W563" s="32"/>
      <c r="X563" s="32"/>
      <c r="Y563" s="32"/>
      <c r="Z563" s="32"/>
      <c r="AA563" s="32"/>
    </row>
    <row r="564" spans="1:27" ht="18" customHeight="1">
      <c r="A564" s="32"/>
      <c r="B564" s="2547" t="s">
        <v>1123</v>
      </c>
      <c r="C564" s="2450"/>
      <c r="D564" s="2450"/>
      <c r="E564" s="2450"/>
      <c r="F564" s="2450"/>
      <c r="G564" s="2450"/>
      <c r="H564" s="2450"/>
      <c r="I564" s="2450"/>
      <c r="J564" s="2450"/>
      <c r="K564" s="2450"/>
      <c r="L564" s="2438"/>
      <c r="M564" s="117"/>
      <c r="N564" s="32"/>
      <c r="O564" s="32"/>
      <c r="P564" s="32"/>
      <c r="Q564" s="32"/>
      <c r="R564" s="32"/>
      <c r="S564" s="32"/>
      <c r="T564" s="32"/>
      <c r="U564" s="32"/>
      <c r="V564" s="32"/>
      <c r="W564" s="32"/>
      <c r="X564" s="32"/>
      <c r="Y564" s="32"/>
      <c r="Z564" s="32"/>
      <c r="AA564" s="32"/>
    </row>
    <row r="565" spans="1:27" ht="12" customHeight="1">
      <c r="A565" s="32"/>
      <c r="B565" s="32"/>
      <c r="C565" s="32"/>
      <c r="D565" s="32"/>
      <c r="E565" s="32"/>
      <c r="F565" s="32"/>
      <c r="G565" s="32"/>
      <c r="H565" s="32"/>
      <c r="I565" s="32"/>
      <c r="J565" s="32"/>
      <c r="K565" s="32"/>
      <c r="L565" s="32"/>
      <c r="M565" s="117"/>
      <c r="N565" s="32"/>
      <c r="O565" s="32"/>
      <c r="P565" s="32"/>
      <c r="Q565" s="32"/>
      <c r="R565" s="32"/>
      <c r="S565" s="32"/>
      <c r="T565" s="32"/>
      <c r="U565" s="32"/>
      <c r="V565" s="32"/>
      <c r="W565" s="32"/>
      <c r="X565" s="32"/>
      <c r="Y565" s="32"/>
      <c r="Z565" s="32"/>
      <c r="AA565" s="32"/>
    </row>
    <row r="566" spans="1:27" ht="30" customHeight="1">
      <c r="A566" s="32"/>
      <c r="B566" s="2449" t="s">
        <v>1124</v>
      </c>
      <c r="C566" s="2450"/>
      <c r="D566" s="2450"/>
      <c r="E566" s="2450"/>
      <c r="F566" s="2450"/>
      <c r="G566" s="2450"/>
      <c r="H566" s="2450"/>
      <c r="I566" s="2450"/>
      <c r="J566" s="2450"/>
      <c r="K566" s="2450"/>
      <c r="L566" s="2438"/>
      <c r="M566" s="117"/>
      <c r="N566" s="32"/>
      <c r="O566" s="32"/>
      <c r="P566" s="32"/>
      <c r="Q566" s="32"/>
      <c r="R566" s="32"/>
      <c r="S566" s="32"/>
      <c r="T566" s="32"/>
      <c r="U566" s="32"/>
      <c r="V566" s="32"/>
      <c r="W566" s="32"/>
      <c r="X566" s="32"/>
      <c r="Y566" s="32"/>
      <c r="Z566" s="32"/>
      <c r="AA566" s="32"/>
    </row>
    <row r="567" spans="1:27" ht="12" customHeight="1">
      <c r="A567" s="32"/>
      <c r="B567" s="32"/>
      <c r="C567" s="32"/>
      <c r="D567" s="32"/>
      <c r="E567" s="32"/>
      <c r="F567" s="32"/>
      <c r="G567" s="32"/>
      <c r="H567" s="32"/>
      <c r="I567" s="32"/>
      <c r="J567" s="32"/>
      <c r="K567" s="32"/>
      <c r="L567" s="32"/>
      <c r="M567" s="117"/>
      <c r="N567" s="32"/>
      <c r="O567" s="32"/>
      <c r="P567" s="32"/>
      <c r="Q567" s="32"/>
      <c r="R567" s="32"/>
      <c r="S567" s="32"/>
      <c r="T567" s="32"/>
      <c r="U567" s="32"/>
      <c r="V567" s="32"/>
      <c r="W567" s="32"/>
      <c r="X567" s="32"/>
      <c r="Y567" s="32"/>
      <c r="Z567" s="32"/>
      <c r="AA567" s="32"/>
    </row>
    <row r="568" spans="1:27" ht="12.75" customHeight="1">
      <c r="A568" s="12"/>
      <c r="B568" s="73" t="s">
        <v>321</v>
      </c>
      <c r="C568" s="74"/>
      <c r="D568" s="75"/>
      <c r="E568" s="76"/>
      <c r="F568" s="75"/>
      <c r="G568" s="77"/>
      <c r="H568" s="77"/>
      <c r="I568" s="78"/>
      <c r="J568" s="74"/>
      <c r="K568" s="74"/>
      <c r="L568" s="79"/>
      <c r="M568" s="564"/>
      <c r="N568" s="72"/>
      <c r="O568" s="12"/>
      <c r="P568" s="12"/>
      <c r="Q568" s="12"/>
      <c r="R568" s="12"/>
      <c r="S568" s="12"/>
      <c r="T568" s="12"/>
      <c r="U568" s="12"/>
      <c r="V568" s="12"/>
      <c r="W568" s="12"/>
      <c r="X568" s="12"/>
      <c r="Y568" s="12"/>
      <c r="Z568" s="12"/>
      <c r="AA568" s="12"/>
    </row>
    <row r="569" spans="1:27" ht="12.75" customHeight="1">
      <c r="A569" s="14"/>
      <c r="B569" s="635"/>
      <c r="C569" s="634"/>
      <c r="D569" s="636"/>
      <c r="E569" s="637"/>
      <c r="F569" s="636"/>
      <c r="G569" s="638"/>
      <c r="H569" s="638"/>
      <c r="I569" s="639"/>
      <c r="J569" s="634"/>
      <c r="K569" s="634"/>
      <c r="L569" s="640"/>
      <c r="M569" s="182"/>
      <c r="N569" s="14"/>
      <c r="O569" s="14"/>
      <c r="P569" s="14"/>
      <c r="Q569" s="14"/>
      <c r="R569" s="14"/>
      <c r="S569" s="14"/>
      <c r="T569" s="14"/>
      <c r="U569" s="14"/>
      <c r="V569" s="14"/>
      <c r="W569" s="14"/>
      <c r="X569" s="14"/>
      <c r="Y569" s="14"/>
      <c r="Z569" s="14"/>
      <c r="AA569" s="14"/>
    </row>
    <row r="570" spans="1:27" ht="12.75" customHeight="1">
      <c r="A570" s="14"/>
      <c r="B570" s="635"/>
      <c r="C570" s="634"/>
      <c r="D570" s="636"/>
      <c r="E570" s="637"/>
      <c r="F570" s="636"/>
      <c r="G570" s="638"/>
      <c r="H570" s="638"/>
      <c r="I570" s="639"/>
      <c r="J570" s="634"/>
      <c r="K570" s="634"/>
      <c r="L570" s="640"/>
      <c r="M570" s="182"/>
      <c r="N570" s="14"/>
      <c r="O570" s="14"/>
      <c r="P570" s="14"/>
      <c r="Q570" s="14"/>
      <c r="R570" s="14"/>
      <c r="S570" s="14"/>
      <c r="T570" s="14"/>
      <c r="U570" s="14"/>
      <c r="V570" s="14"/>
      <c r="W570" s="14"/>
      <c r="X570" s="14"/>
      <c r="Y570" s="14"/>
      <c r="Z570" s="14"/>
      <c r="AA570" s="14"/>
    </row>
    <row r="571" spans="1:27" ht="12.75" customHeight="1">
      <c r="A571" s="14"/>
      <c r="B571" s="635"/>
      <c r="C571" s="634"/>
      <c r="D571" s="636"/>
      <c r="E571" s="637"/>
      <c r="F571" s="636"/>
      <c r="G571" s="638"/>
      <c r="H571" s="638"/>
      <c r="I571" s="639"/>
      <c r="J571" s="634"/>
      <c r="K571" s="634"/>
      <c r="L571" s="640"/>
      <c r="M571" s="182"/>
      <c r="N571" s="14"/>
      <c r="O571" s="14"/>
      <c r="P571" s="14"/>
      <c r="Q571" s="14"/>
      <c r="R571" s="14"/>
      <c r="S571" s="14"/>
      <c r="T571" s="14"/>
      <c r="U571" s="14"/>
      <c r="V571" s="14"/>
      <c r="W571" s="14"/>
      <c r="X571" s="14"/>
      <c r="Y571" s="14"/>
      <c r="Z571" s="14"/>
      <c r="AA571" s="14"/>
    </row>
    <row r="572" spans="1:27" ht="12.75" customHeight="1">
      <c r="A572" s="14"/>
      <c r="B572" s="635"/>
      <c r="C572" s="634"/>
      <c r="D572" s="636"/>
      <c r="E572" s="637"/>
      <c r="F572" s="636"/>
      <c r="G572" s="638"/>
      <c r="H572" s="638"/>
      <c r="I572" s="639"/>
      <c r="J572" s="634"/>
      <c r="K572" s="634"/>
      <c r="L572" s="640"/>
      <c r="M572" s="182"/>
      <c r="N572" s="14"/>
      <c r="O572" s="14"/>
      <c r="P572" s="14"/>
      <c r="Q572" s="14"/>
      <c r="R572" s="14"/>
      <c r="S572" s="14"/>
      <c r="T572" s="14"/>
      <c r="U572" s="14"/>
      <c r="V572" s="14"/>
      <c r="W572" s="14"/>
      <c r="X572" s="14"/>
      <c r="Y572" s="14"/>
      <c r="Z572" s="14"/>
      <c r="AA572" s="14"/>
    </row>
    <row r="573" spans="1:27" ht="12.75" customHeight="1">
      <c r="A573" s="14"/>
      <c r="B573" s="635"/>
      <c r="C573" s="634"/>
      <c r="D573" s="636"/>
      <c r="E573" s="637"/>
      <c r="F573" s="636"/>
      <c r="G573" s="638"/>
      <c r="H573" s="638"/>
      <c r="I573" s="639"/>
      <c r="J573" s="634"/>
      <c r="K573" s="634"/>
      <c r="L573" s="640"/>
      <c r="M573" s="182"/>
      <c r="N573" s="14"/>
      <c r="O573" s="14"/>
      <c r="P573" s="14"/>
      <c r="Q573" s="14"/>
      <c r="R573" s="14"/>
      <c r="S573" s="14"/>
      <c r="T573" s="14"/>
      <c r="U573" s="14"/>
      <c r="V573" s="14"/>
      <c r="W573" s="14"/>
      <c r="X573" s="14"/>
      <c r="Y573" s="14"/>
      <c r="Z573" s="14"/>
      <c r="AA573" s="14"/>
    </row>
    <row r="574" spans="1:27" ht="12.75" customHeight="1">
      <c r="A574" s="14"/>
      <c r="B574" s="635"/>
      <c r="C574" s="634"/>
      <c r="D574" s="636"/>
      <c r="E574" s="637"/>
      <c r="F574" s="636"/>
      <c r="G574" s="638"/>
      <c r="H574" s="638"/>
      <c r="I574" s="639"/>
      <c r="J574" s="634"/>
      <c r="K574" s="634"/>
      <c r="L574" s="640"/>
      <c r="M574" s="182"/>
      <c r="N574" s="14"/>
      <c r="O574" s="14"/>
      <c r="P574" s="14"/>
      <c r="Q574" s="14"/>
      <c r="R574" s="14"/>
      <c r="S574" s="14"/>
      <c r="T574" s="14"/>
      <c r="U574" s="14"/>
      <c r="V574" s="14"/>
      <c r="W574" s="14"/>
      <c r="X574" s="14"/>
      <c r="Y574" s="14"/>
      <c r="Z574" s="14"/>
      <c r="AA574" s="14"/>
    </row>
    <row r="575" spans="1:27" ht="12.75" customHeight="1">
      <c r="A575" s="14"/>
      <c r="B575" s="635"/>
      <c r="C575" s="634"/>
      <c r="D575" s="636"/>
      <c r="E575" s="637"/>
      <c r="F575" s="636"/>
      <c r="G575" s="638"/>
      <c r="H575" s="638"/>
      <c r="I575" s="639"/>
      <c r="J575" s="634"/>
      <c r="K575" s="634"/>
      <c r="L575" s="640"/>
      <c r="M575" s="182"/>
      <c r="N575" s="14"/>
      <c r="O575" s="14"/>
      <c r="P575" s="14"/>
      <c r="Q575" s="14"/>
      <c r="R575" s="14"/>
      <c r="S575" s="14"/>
      <c r="T575" s="14"/>
      <c r="U575" s="14"/>
      <c r="V575" s="14"/>
      <c r="W575" s="14"/>
      <c r="X575" s="14"/>
      <c r="Y575" s="14"/>
      <c r="Z575" s="14"/>
      <c r="AA575" s="14"/>
    </row>
    <row r="576" spans="1:27" ht="12.75" customHeight="1">
      <c r="A576" s="14"/>
      <c r="B576" s="641"/>
      <c r="C576" s="634"/>
      <c r="D576" s="636"/>
      <c r="E576" s="637"/>
      <c r="F576" s="636"/>
      <c r="G576" s="638"/>
      <c r="H576" s="638"/>
      <c r="I576" s="639"/>
      <c r="J576" s="634"/>
      <c r="K576" s="634"/>
      <c r="L576" s="640"/>
      <c r="M576" s="182"/>
      <c r="N576" s="14"/>
      <c r="O576" s="14"/>
      <c r="P576" s="14"/>
      <c r="Q576" s="14"/>
      <c r="R576" s="14"/>
      <c r="S576" s="14"/>
      <c r="T576" s="14"/>
      <c r="U576" s="14"/>
      <c r="V576" s="14"/>
      <c r="W576" s="14"/>
      <c r="X576" s="14"/>
      <c r="Y576" s="14"/>
      <c r="Z576" s="14"/>
      <c r="AA576" s="14"/>
    </row>
    <row r="577" spans="1:27" ht="12.75" customHeight="1">
      <c r="A577" s="14"/>
      <c r="B577" s="641"/>
      <c r="C577" s="634"/>
      <c r="D577" s="636"/>
      <c r="E577" s="637"/>
      <c r="F577" s="636"/>
      <c r="G577" s="638"/>
      <c r="H577" s="638"/>
      <c r="I577" s="639"/>
      <c r="J577" s="634"/>
      <c r="K577" s="634"/>
      <c r="L577" s="640"/>
      <c r="M577" s="182"/>
      <c r="N577" s="14"/>
      <c r="O577" s="14"/>
      <c r="P577" s="14"/>
      <c r="Q577" s="14"/>
      <c r="R577" s="14"/>
      <c r="S577" s="14"/>
      <c r="T577" s="14"/>
      <c r="U577" s="14"/>
      <c r="V577" s="14"/>
      <c r="W577" s="14"/>
      <c r="X577" s="14"/>
      <c r="Y577" s="14"/>
      <c r="Z577" s="14"/>
      <c r="AA577" s="14"/>
    </row>
    <row r="578" spans="1:27" ht="12.75" customHeight="1">
      <c r="A578" s="14"/>
      <c r="B578" s="642"/>
      <c r="C578" s="643"/>
      <c r="D578" s="644"/>
      <c r="E578" s="645"/>
      <c r="F578" s="644"/>
      <c r="G578" s="646"/>
      <c r="H578" s="646"/>
      <c r="I578" s="647"/>
      <c r="J578" s="643"/>
      <c r="K578" s="643"/>
      <c r="L578" s="648"/>
      <c r="M578" s="182"/>
      <c r="N578" s="14"/>
      <c r="O578" s="14"/>
      <c r="P578" s="14"/>
      <c r="Q578" s="14"/>
      <c r="R578" s="14"/>
      <c r="S578" s="14"/>
      <c r="T578" s="14"/>
      <c r="U578" s="14"/>
      <c r="V578" s="14"/>
      <c r="W578" s="14"/>
      <c r="X578" s="14"/>
      <c r="Y578" s="14"/>
      <c r="Z578" s="14"/>
      <c r="AA578" s="14"/>
    </row>
    <row r="579" spans="1:27" ht="12" customHeight="1">
      <c r="A579" s="14"/>
      <c r="B579" s="8"/>
      <c r="C579" s="32"/>
      <c r="D579" s="32"/>
      <c r="E579" s="32"/>
      <c r="F579" s="32"/>
      <c r="G579" s="32"/>
      <c r="H579" s="32"/>
      <c r="I579" s="32"/>
      <c r="J579" s="32"/>
      <c r="K579" s="32"/>
      <c r="L579" s="32"/>
      <c r="M579" s="117"/>
      <c r="N579" s="32"/>
      <c r="O579" s="32"/>
      <c r="P579" s="32"/>
      <c r="Q579" s="32"/>
      <c r="R579" s="32"/>
      <c r="S579" s="32"/>
      <c r="T579" s="32"/>
      <c r="U579" s="32"/>
      <c r="V579" s="32"/>
      <c r="W579" s="32"/>
      <c r="X579" s="32"/>
      <c r="Y579" s="32"/>
      <c r="Z579" s="32"/>
      <c r="AA579" s="32"/>
    </row>
    <row r="580" spans="1:27" ht="12" customHeight="1">
      <c r="A580" s="10" t="s">
        <v>57</v>
      </c>
      <c r="B580" s="8" t="s">
        <v>58</v>
      </c>
      <c r="C580" s="32"/>
      <c r="D580" s="32"/>
      <c r="E580" s="32"/>
      <c r="F580" s="32"/>
      <c r="G580" s="32"/>
      <c r="H580" s="32"/>
      <c r="I580" s="32"/>
      <c r="J580" s="32"/>
      <c r="K580" s="32"/>
      <c r="L580" s="32"/>
      <c r="M580" s="117"/>
      <c r="N580" s="32"/>
      <c r="O580" s="32"/>
      <c r="P580" s="32"/>
      <c r="Q580" s="32"/>
      <c r="R580" s="32"/>
      <c r="S580" s="32"/>
      <c r="T580" s="32"/>
      <c r="U580" s="32"/>
      <c r="V580" s="32"/>
      <c r="W580" s="32"/>
      <c r="X580" s="32"/>
      <c r="Y580" s="32"/>
      <c r="Z580" s="32"/>
      <c r="AA580" s="32"/>
    </row>
    <row r="581" spans="1:27" ht="12" customHeight="1">
      <c r="A581" s="32"/>
      <c r="B581" s="32"/>
      <c r="C581" s="32"/>
      <c r="D581" s="32"/>
      <c r="E581" s="32"/>
      <c r="F581" s="32"/>
      <c r="G581" s="32"/>
      <c r="H581" s="32"/>
      <c r="I581" s="32"/>
      <c r="J581" s="32"/>
      <c r="K581" s="32"/>
      <c r="L581" s="32"/>
      <c r="M581" s="117"/>
      <c r="N581" s="32"/>
      <c r="O581" s="32"/>
      <c r="P581" s="32"/>
      <c r="Q581" s="32"/>
      <c r="R581" s="32"/>
      <c r="S581" s="32"/>
      <c r="T581" s="32"/>
      <c r="U581" s="32"/>
      <c r="V581" s="32"/>
      <c r="W581" s="32"/>
      <c r="X581" s="32"/>
      <c r="Y581" s="32"/>
      <c r="Z581" s="32"/>
      <c r="AA581" s="32"/>
    </row>
    <row r="582" spans="1:27" ht="12" customHeight="1">
      <c r="A582" s="32"/>
      <c r="B582" s="32"/>
      <c r="C582" s="32"/>
      <c r="D582" s="32"/>
      <c r="E582" s="2375">
        <v>45473</v>
      </c>
      <c r="F582" s="2376"/>
      <c r="G582" s="2376"/>
      <c r="H582" s="2377"/>
      <c r="I582" s="2502">
        <v>45107</v>
      </c>
      <c r="J582" s="2503"/>
      <c r="K582" s="2503"/>
      <c r="L582" s="2503"/>
      <c r="M582" s="117"/>
      <c r="N582" s="32"/>
      <c r="O582" s="32"/>
      <c r="P582" s="32"/>
      <c r="Q582" s="32"/>
      <c r="R582" s="32"/>
      <c r="S582" s="32"/>
      <c r="T582" s="32"/>
      <c r="U582" s="32"/>
      <c r="V582" s="32"/>
      <c r="W582" s="32"/>
      <c r="X582" s="32"/>
      <c r="Y582" s="32"/>
      <c r="Z582" s="32"/>
      <c r="AA582" s="32"/>
    </row>
    <row r="583" spans="1:27" ht="36">
      <c r="A583" s="32"/>
      <c r="B583" s="32"/>
      <c r="C583" s="32"/>
      <c r="D583" s="32"/>
      <c r="E583" s="43" t="s">
        <v>108</v>
      </c>
      <c r="F583" s="43" t="s">
        <v>308</v>
      </c>
      <c r="G583" s="43" t="s">
        <v>109</v>
      </c>
      <c r="H583" s="1974" t="s">
        <v>110</v>
      </c>
      <c r="I583" s="2241" t="s">
        <v>108</v>
      </c>
      <c r="J583" s="2241" t="s">
        <v>308</v>
      </c>
      <c r="K583" s="2241" t="s">
        <v>109</v>
      </c>
      <c r="L583" s="2241" t="s">
        <v>110</v>
      </c>
      <c r="M583" s="117"/>
      <c r="N583" s="32"/>
      <c r="O583" s="32"/>
      <c r="P583" s="32"/>
      <c r="Q583" s="32"/>
      <c r="R583" s="32"/>
      <c r="S583" s="32"/>
      <c r="T583" s="32"/>
      <c r="U583" s="32"/>
      <c r="V583" s="32"/>
      <c r="W583" s="32"/>
      <c r="X583" s="32"/>
      <c r="Y583" s="32"/>
      <c r="Z583" s="32"/>
      <c r="AA583" s="32"/>
    </row>
    <row r="584" spans="1:27" ht="12" customHeight="1">
      <c r="A584" s="32"/>
      <c r="B584" s="32"/>
      <c r="C584" s="32"/>
      <c r="D584" s="32"/>
      <c r="E584" s="45" t="s">
        <v>111</v>
      </c>
      <c r="F584" s="45" t="s">
        <v>111</v>
      </c>
      <c r="G584" s="45" t="s">
        <v>111</v>
      </c>
      <c r="H584" s="2106" t="s">
        <v>111</v>
      </c>
      <c r="I584" s="2242" t="s">
        <v>111</v>
      </c>
      <c r="J584" s="2242" t="s">
        <v>111</v>
      </c>
      <c r="K584" s="2242" t="s">
        <v>111</v>
      </c>
      <c r="L584" s="2242" t="s">
        <v>111</v>
      </c>
      <c r="M584" s="117"/>
      <c r="N584" s="32"/>
      <c r="O584" s="32"/>
      <c r="P584" s="32"/>
      <c r="Q584" s="32"/>
      <c r="R584" s="32"/>
      <c r="S584" s="32"/>
      <c r="T584" s="32"/>
      <c r="U584" s="32"/>
      <c r="V584" s="32"/>
      <c r="W584" s="32"/>
      <c r="X584" s="32"/>
      <c r="Y584" s="32"/>
      <c r="Z584" s="32"/>
      <c r="AA584" s="32"/>
    </row>
    <row r="585" spans="1:27" ht="12" customHeight="1">
      <c r="A585" s="32"/>
      <c r="B585" s="32" t="s">
        <v>291</v>
      </c>
      <c r="C585" s="32"/>
      <c r="D585" s="32"/>
      <c r="E585" s="907"/>
      <c r="F585" s="907"/>
      <c r="G585" s="1237">
        <f t="shared" ref="G585:G595" si="61">SUM(E585:F585)</f>
        <v>0</v>
      </c>
      <c r="H585" s="1079"/>
      <c r="I585" s="2262"/>
      <c r="J585" s="2262"/>
      <c r="K585" s="2264">
        <f t="shared" ref="K585:K595" si="62">SUM(I585:J585)</f>
        <v>0</v>
      </c>
      <c r="L585" s="2262"/>
      <c r="M585" s="117"/>
      <c r="N585" s="32"/>
      <c r="O585" s="32"/>
      <c r="P585" s="32"/>
      <c r="Q585" s="32"/>
      <c r="R585" s="32"/>
      <c r="S585" s="32"/>
      <c r="T585" s="32"/>
      <c r="U585" s="32"/>
      <c r="V585" s="32"/>
      <c r="W585" s="32"/>
      <c r="X585" s="32"/>
      <c r="Y585" s="32"/>
      <c r="Z585" s="32"/>
      <c r="AA585" s="32"/>
    </row>
    <row r="586" spans="1:27" ht="12" customHeight="1">
      <c r="A586" s="32"/>
      <c r="B586" s="32" t="s">
        <v>292</v>
      </c>
      <c r="C586" s="32"/>
      <c r="D586" s="32"/>
      <c r="E586" s="1079"/>
      <c r="F586" s="1079"/>
      <c r="G586" s="1238">
        <f t="shared" si="61"/>
        <v>0</v>
      </c>
      <c r="H586" s="1079"/>
      <c r="I586" s="2262"/>
      <c r="J586" s="2262"/>
      <c r="K586" s="2264">
        <f t="shared" si="62"/>
        <v>0</v>
      </c>
      <c r="L586" s="2262"/>
      <c r="M586" s="117"/>
      <c r="N586" s="32"/>
      <c r="O586" s="32"/>
      <c r="P586" s="32"/>
      <c r="Q586" s="32"/>
      <c r="R586" s="32"/>
      <c r="S586" s="32"/>
      <c r="T586" s="32"/>
      <c r="U586" s="32"/>
      <c r="V586" s="32"/>
      <c r="W586" s="32"/>
      <c r="X586" s="32"/>
      <c r="Y586" s="32"/>
      <c r="Z586" s="32"/>
      <c r="AA586" s="32"/>
    </row>
    <row r="587" spans="1:27" ht="12" customHeight="1">
      <c r="A587" s="32"/>
      <c r="B587" s="32" t="s">
        <v>294</v>
      </c>
      <c r="C587" s="32"/>
      <c r="D587" s="32"/>
      <c r="E587" s="1079"/>
      <c r="F587" s="1079"/>
      <c r="G587" s="1238">
        <f t="shared" si="61"/>
        <v>0</v>
      </c>
      <c r="H587" s="1079"/>
      <c r="I587" s="2262"/>
      <c r="J587" s="2262"/>
      <c r="K587" s="2264">
        <f t="shared" si="62"/>
        <v>0</v>
      </c>
      <c r="L587" s="2262"/>
      <c r="M587" s="117"/>
      <c r="N587" s="32"/>
      <c r="O587" s="32"/>
      <c r="P587" s="32"/>
      <c r="Q587" s="32"/>
      <c r="R587" s="32"/>
      <c r="S587" s="32"/>
      <c r="T587" s="32"/>
      <c r="U587" s="32"/>
      <c r="V587" s="32"/>
      <c r="W587" s="32"/>
      <c r="X587" s="32"/>
      <c r="Y587" s="32"/>
      <c r="Z587" s="32"/>
      <c r="AA587" s="32"/>
    </row>
    <row r="588" spans="1:27" ht="12" customHeight="1">
      <c r="A588" s="32"/>
      <c r="B588" s="32" t="s">
        <v>296</v>
      </c>
      <c r="C588" s="32"/>
      <c r="D588" s="32"/>
      <c r="E588" s="1079"/>
      <c r="F588" s="1079"/>
      <c r="G588" s="1238">
        <f t="shared" si="61"/>
        <v>0</v>
      </c>
      <c r="H588" s="1079"/>
      <c r="I588" s="2262"/>
      <c r="J588" s="2262"/>
      <c r="K588" s="2264">
        <f t="shared" si="62"/>
        <v>0</v>
      </c>
      <c r="L588" s="2262"/>
      <c r="M588" s="117"/>
      <c r="N588" s="32"/>
      <c r="O588" s="32"/>
      <c r="P588" s="32"/>
      <c r="Q588" s="32"/>
      <c r="R588" s="32"/>
      <c r="S588" s="32"/>
      <c r="T588" s="32"/>
      <c r="U588" s="32"/>
      <c r="V588" s="32"/>
      <c r="W588" s="32"/>
      <c r="X588" s="32"/>
      <c r="Y588" s="32"/>
      <c r="Z588" s="32"/>
      <c r="AA588" s="32"/>
    </row>
    <row r="589" spans="1:27" ht="12" customHeight="1">
      <c r="A589" s="32"/>
      <c r="B589" s="32" t="s">
        <v>3072</v>
      </c>
      <c r="C589" s="32"/>
      <c r="D589" s="32"/>
      <c r="E589" s="1079"/>
      <c r="F589" s="1079"/>
      <c r="G589" s="1238">
        <f t="shared" si="61"/>
        <v>0</v>
      </c>
      <c r="H589" s="1079"/>
      <c r="I589" s="2262"/>
      <c r="J589" s="2262"/>
      <c r="K589" s="2264">
        <f t="shared" si="62"/>
        <v>0</v>
      </c>
      <c r="L589" s="2262"/>
      <c r="M589" s="117"/>
      <c r="N589" s="32"/>
      <c r="O589" s="32"/>
      <c r="P589" s="32"/>
      <c r="Q589" s="32"/>
      <c r="R589" s="32"/>
      <c r="S589" s="32"/>
      <c r="T589" s="32"/>
      <c r="U589" s="32"/>
      <c r="V589" s="32"/>
      <c r="W589" s="32"/>
      <c r="X589" s="32"/>
      <c r="Y589" s="32"/>
      <c r="Z589" s="32"/>
      <c r="AA589" s="32"/>
    </row>
    <row r="590" spans="1:27" ht="12" customHeight="1">
      <c r="A590" s="32"/>
      <c r="B590" s="32" t="s">
        <v>3076</v>
      </c>
      <c r="C590" s="32"/>
      <c r="D590" s="32"/>
      <c r="E590" s="1079"/>
      <c r="F590" s="1079"/>
      <c r="G590" s="1238">
        <f t="shared" si="61"/>
        <v>0</v>
      </c>
      <c r="H590" s="1079"/>
      <c r="I590" s="2262"/>
      <c r="J590" s="2262"/>
      <c r="K590" s="2264">
        <f t="shared" si="62"/>
        <v>0</v>
      </c>
      <c r="L590" s="2262"/>
      <c r="M590" s="117"/>
      <c r="N590" s="32"/>
      <c r="O590" s="32"/>
      <c r="P590" s="32"/>
      <c r="Q590" s="32"/>
      <c r="R590" s="32"/>
      <c r="S590" s="32"/>
      <c r="T590" s="32"/>
      <c r="U590" s="32"/>
      <c r="V590" s="32"/>
      <c r="W590" s="32"/>
      <c r="X590" s="32"/>
      <c r="Y590" s="32"/>
      <c r="Z590" s="32"/>
      <c r="AA590" s="32"/>
    </row>
    <row r="591" spans="1:27" ht="12" customHeight="1">
      <c r="A591" s="32"/>
      <c r="B591" s="32" t="s">
        <v>3079</v>
      </c>
      <c r="C591" s="32"/>
      <c r="D591" s="32"/>
      <c r="E591" s="1079"/>
      <c r="F591" s="1079"/>
      <c r="G591" s="1238">
        <f t="shared" si="61"/>
        <v>0</v>
      </c>
      <c r="H591" s="1079"/>
      <c r="I591" s="2262"/>
      <c r="J591" s="2262"/>
      <c r="K591" s="2264">
        <f t="shared" si="62"/>
        <v>0</v>
      </c>
      <c r="L591" s="2262"/>
      <c r="M591" s="117"/>
      <c r="N591" s="32"/>
      <c r="O591" s="32"/>
      <c r="P591" s="32"/>
      <c r="Q591" s="32"/>
      <c r="R591" s="32"/>
      <c r="S591" s="32"/>
      <c r="T591" s="32"/>
      <c r="U591" s="32"/>
      <c r="V591" s="32"/>
      <c r="W591" s="32"/>
      <c r="X591" s="32"/>
      <c r="Y591" s="32"/>
      <c r="Z591" s="32"/>
      <c r="AA591" s="32"/>
    </row>
    <row r="592" spans="1:27" ht="12" customHeight="1">
      <c r="A592" s="32"/>
      <c r="B592" s="32" t="s">
        <v>3077</v>
      </c>
      <c r="C592" s="32"/>
      <c r="D592" s="32"/>
      <c r="E592" s="1079"/>
      <c r="F592" s="1079"/>
      <c r="G592" s="1238">
        <f t="shared" si="61"/>
        <v>0</v>
      </c>
      <c r="H592" s="1079"/>
      <c r="I592" s="2262"/>
      <c r="J592" s="2262"/>
      <c r="K592" s="2264">
        <f t="shared" si="62"/>
        <v>0</v>
      </c>
      <c r="L592" s="2262"/>
      <c r="M592" s="117"/>
      <c r="N592" s="32"/>
      <c r="O592" s="32"/>
      <c r="P592" s="32"/>
      <c r="Q592" s="32"/>
      <c r="R592" s="32"/>
      <c r="S592" s="32"/>
      <c r="T592" s="32"/>
      <c r="U592" s="32"/>
      <c r="V592" s="32"/>
      <c r="W592" s="32"/>
      <c r="X592" s="32"/>
      <c r="Y592" s="32"/>
      <c r="Z592" s="32"/>
      <c r="AA592" s="32"/>
    </row>
    <row r="593" spans="1:27" ht="12" customHeight="1">
      <c r="A593" s="452"/>
      <c r="B593" s="452" t="s">
        <v>3078</v>
      </c>
      <c r="C593" s="452"/>
      <c r="D593" s="452"/>
      <c r="E593" s="1079"/>
      <c r="F593" s="1079"/>
      <c r="G593" s="1238">
        <f t="shared" si="61"/>
        <v>0</v>
      </c>
      <c r="H593" s="1079"/>
      <c r="I593" s="2262"/>
      <c r="J593" s="2262"/>
      <c r="K593" s="2264">
        <f t="shared" si="62"/>
        <v>0</v>
      </c>
      <c r="L593" s="2262"/>
      <c r="M593" s="623"/>
      <c r="N593" s="452"/>
      <c r="O593" s="452"/>
      <c r="P593" s="452"/>
      <c r="Q593" s="452"/>
      <c r="R593" s="452"/>
      <c r="S593" s="452"/>
      <c r="T593" s="452"/>
      <c r="U593" s="452"/>
      <c r="V593" s="452"/>
      <c r="W593" s="452"/>
      <c r="X593" s="452"/>
      <c r="Y593" s="452"/>
      <c r="Z593" s="452"/>
      <c r="AA593" s="452"/>
    </row>
    <row r="594" spans="1:27" ht="12" customHeight="1">
      <c r="A594" s="32"/>
      <c r="B594" s="32" t="s">
        <v>295</v>
      </c>
      <c r="C594" s="32"/>
      <c r="D594" s="32"/>
      <c r="E594" s="907"/>
      <c r="F594" s="907"/>
      <c r="G594" s="1237">
        <f>SUM(E594:F594)</f>
        <v>0</v>
      </c>
      <c r="H594" s="1079"/>
      <c r="I594" s="2262"/>
      <c r="J594" s="2262"/>
      <c r="K594" s="2264">
        <f t="shared" si="62"/>
        <v>0</v>
      </c>
      <c r="L594" s="2262"/>
      <c r="M594" s="117"/>
      <c r="N594" s="32"/>
      <c r="O594" s="32"/>
      <c r="P594" s="32"/>
      <c r="Q594" s="32"/>
      <c r="R594" s="32"/>
      <c r="S594" s="32"/>
      <c r="T594" s="32"/>
      <c r="U594" s="32"/>
      <c r="V594" s="32"/>
      <c r="W594" s="32"/>
      <c r="X594" s="32"/>
      <c r="Y594" s="32"/>
      <c r="Z594" s="32"/>
      <c r="AA594" s="32"/>
    </row>
    <row r="595" spans="1:27" ht="12" customHeight="1">
      <c r="A595" s="32"/>
      <c r="B595" s="1080" t="s">
        <v>941</v>
      </c>
      <c r="C595" s="32"/>
      <c r="D595" s="32"/>
      <c r="E595" s="1079"/>
      <c r="F595" s="1079"/>
      <c r="G595" s="1238">
        <f t="shared" si="61"/>
        <v>0</v>
      </c>
      <c r="H595" s="1079"/>
      <c r="I595" s="2262"/>
      <c r="J595" s="2262"/>
      <c r="K595" s="2264">
        <f t="shared" si="62"/>
        <v>0</v>
      </c>
      <c r="L595" s="2262"/>
      <c r="M595" s="117"/>
      <c r="N595" s="32"/>
      <c r="O595" s="32"/>
      <c r="P595" s="32"/>
      <c r="Q595" s="32"/>
      <c r="R595" s="32"/>
      <c r="S595" s="32"/>
      <c r="T595" s="32"/>
      <c r="U595" s="32"/>
      <c r="V595" s="32"/>
      <c r="W595" s="32"/>
      <c r="X595" s="32"/>
      <c r="Y595" s="32"/>
      <c r="Z595" s="32"/>
      <c r="AA595" s="32"/>
    </row>
    <row r="596" spans="1:27" ht="12" customHeight="1" thickBot="1">
      <c r="A596" s="14"/>
      <c r="B596" s="14" t="s">
        <v>323</v>
      </c>
      <c r="C596" s="14"/>
      <c r="D596" s="14"/>
      <c r="E596" s="1239">
        <f t="shared" ref="E596:L596" si="63">SUM(E585:E595)</f>
        <v>0</v>
      </c>
      <c r="F596" s="1239">
        <f t="shared" si="63"/>
        <v>0</v>
      </c>
      <c r="G596" s="1239">
        <f t="shared" si="63"/>
        <v>0</v>
      </c>
      <c r="H596" s="1239">
        <f t="shared" si="63"/>
        <v>0</v>
      </c>
      <c r="I596" s="2245">
        <f t="shared" si="63"/>
        <v>0</v>
      </c>
      <c r="J596" s="2245">
        <f t="shared" si="63"/>
        <v>0</v>
      </c>
      <c r="K596" s="2245">
        <f t="shared" si="63"/>
        <v>0</v>
      </c>
      <c r="L596" s="2245">
        <f t="shared" si="63"/>
        <v>0</v>
      </c>
      <c r="M596" s="182"/>
      <c r="N596" s="14"/>
      <c r="O596" s="14"/>
      <c r="P596" s="14"/>
      <c r="Q596" s="14"/>
      <c r="R596" s="14"/>
      <c r="S596" s="14"/>
      <c r="T596" s="14"/>
      <c r="U596" s="14"/>
      <c r="V596" s="14"/>
      <c r="W596" s="14"/>
      <c r="X596" s="14"/>
      <c r="Y596" s="14"/>
      <c r="Z596" s="14"/>
      <c r="AA596" s="14"/>
    </row>
    <row r="597" spans="1:27" ht="12" customHeight="1" thickTop="1">
      <c r="A597" s="32"/>
      <c r="B597" s="32"/>
      <c r="C597" s="32"/>
      <c r="D597" s="32"/>
      <c r="E597" s="870"/>
      <c r="F597" s="870"/>
      <c r="G597" s="870"/>
      <c r="H597" s="1092"/>
      <c r="I597" s="2247"/>
      <c r="J597" s="2247"/>
      <c r="K597" s="2247"/>
      <c r="L597" s="2247"/>
      <c r="M597" s="117"/>
      <c r="N597" s="32"/>
      <c r="O597" s="32"/>
      <c r="P597" s="32"/>
      <c r="Q597" s="32"/>
      <c r="R597" s="32"/>
      <c r="S597" s="32"/>
      <c r="T597" s="32"/>
      <c r="U597" s="32"/>
      <c r="V597" s="32"/>
      <c r="W597" s="32"/>
      <c r="X597" s="32"/>
      <c r="Y597" s="32"/>
      <c r="Z597" s="32"/>
      <c r="AA597" s="32"/>
    </row>
    <row r="598" spans="1:27" ht="12" customHeight="1">
      <c r="A598" s="32"/>
      <c r="B598" s="32" t="s">
        <v>612</v>
      </c>
      <c r="C598" s="612" t="s">
        <v>2002</v>
      </c>
      <c r="D598" s="32"/>
      <c r="E598" s="1079"/>
      <c r="F598" s="1079"/>
      <c r="G598" s="1238">
        <f>SUM(E598:F598)</f>
        <v>0</v>
      </c>
      <c r="H598" s="1079"/>
      <c r="I598" s="2262"/>
      <c r="J598" s="2262"/>
      <c r="K598" s="2264">
        <f>SUM(I598:J598)</f>
        <v>0</v>
      </c>
      <c r="L598" s="2262"/>
      <c r="M598" s="117"/>
      <c r="N598" s="32"/>
      <c r="O598" s="32"/>
      <c r="P598" s="32"/>
      <c r="Q598" s="32"/>
      <c r="R598" s="32"/>
      <c r="S598" s="32"/>
      <c r="T598" s="32"/>
      <c r="U598" s="32"/>
      <c r="V598" s="32"/>
      <c r="W598" s="32"/>
      <c r="X598" s="32"/>
      <c r="Y598" s="32"/>
      <c r="Z598" s="32"/>
      <c r="AA598" s="32"/>
    </row>
    <row r="599" spans="1:27" ht="12" customHeight="1">
      <c r="A599" s="32"/>
      <c r="B599" s="32" t="s">
        <v>613</v>
      </c>
      <c r="C599" s="612" t="s">
        <v>2002</v>
      </c>
      <c r="D599" s="32"/>
      <c r="E599" s="1079"/>
      <c r="F599" s="1079"/>
      <c r="G599" s="1238">
        <f>SUM(E599:F599)</f>
        <v>0</v>
      </c>
      <c r="H599" s="1079"/>
      <c r="I599" s="2262"/>
      <c r="J599" s="2262"/>
      <c r="K599" s="2264">
        <f>SUM(I599:J599)</f>
        <v>0</v>
      </c>
      <c r="L599" s="2262"/>
      <c r="M599" s="117"/>
      <c r="N599" s="32"/>
      <c r="O599" s="32"/>
      <c r="P599" s="32"/>
      <c r="Q599" s="32"/>
      <c r="R599" s="32"/>
      <c r="S599" s="32"/>
      <c r="T599" s="32"/>
      <c r="U599" s="32"/>
      <c r="V599" s="32"/>
      <c r="W599" s="32"/>
      <c r="X599" s="32"/>
      <c r="Y599" s="32"/>
      <c r="Z599" s="32"/>
      <c r="AA599" s="32"/>
    </row>
    <row r="600" spans="1:27" ht="12" customHeight="1" thickBot="1">
      <c r="A600" s="14"/>
      <c r="B600" s="14" t="s">
        <v>198</v>
      </c>
      <c r="C600" s="14"/>
      <c r="D600" s="14"/>
      <c r="E600" s="1239">
        <f t="shared" ref="E600:K600" si="64">SUM(E598:E599)</f>
        <v>0</v>
      </c>
      <c r="F600" s="1239">
        <f t="shared" si="64"/>
        <v>0</v>
      </c>
      <c r="G600" s="1239">
        <f t="shared" si="64"/>
        <v>0</v>
      </c>
      <c r="H600" s="1239">
        <f t="shared" si="64"/>
        <v>0</v>
      </c>
      <c r="I600" s="2256">
        <f t="shared" si="64"/>
        <v>0</v>
      </c>
      <c r="J600" s="2256">
        <f t="shared" si="64"/>
        <v>0</v>
      </c>
      <c r="K600" s="2256">
        <f t="shared" si="64"/>
        <v>0</v>
      </c>
      <c r="L600" s="2256">
        <f>SUM(L598:L599)</f>
        <v>0</v>
      </c>
      <c r="M600" s="182"/>
      <c r="N600" s="14"/>
      <c r="O600" s="14"/>
      <c r="P600" s="14"/>
      <c r="Q600" s="14"/>
      <c r="R600" s="14"/>
      <c r="S600" s="14"/>
      <c r="T600" s="14"/>
      <c r="U600" s="14"/>
      <c r="V600" s="14"/>
      <c r="W600" s="14"/>
      <c r="X600" s="14"/>
      <c r="Y600" s="14"/>
      <c r="Z600" s="14"/>
      <c r="AA600" s="14"/>
    </row>
    <row r="601" spans="1:27" ht="12" customHeight="1" thickTop="1">
      <c r="A601" s="32"/>
      <c r="B601" s="32"/>
      <c r="C601" s="32"/>
      <c r="D601" s="32"/>
      <c r="E601" s="870"/>
      <c r="F601" s="870"/>
      <c r="G601" s="870"/>
      <c r="H601" s="1092"/>
      <c r="I601" s="2257"/>
      <c r="J601" s="2257"/>
      <c r="K601" s="2257"/>
      <c r="L601" s="2257"/>
      <c r="M601" s="117"/>
      <c r="N601" s="32"/>
      <c r="O601" s="32"/>
      <c r="P601" s="32"/>
      <c r="Q601" s="32"/>
      <c r="R601" s="32"/>
      <c r="S601" s="32"/>
      <c r="T601" s="32"/>
      <c r="U601" s="32"/>
      <c r="V601" s="32"/>
      <c r="W601" s="32"/>
      <c r="X601" s="32"/>
      <c r="Y601" s="32"/>
      <c r="Z601" s="32"/>
      <c r="AA601" s="32"/>
    </row>
    <row r="602" spans="1:27" ht="12.75" customHeight="1">
      <c r="A602" s="198"/>
      <c r="B602" s="248" t="s">
        <v>326</v>
      </c>
      <c r="C602" s="93"/>
      <c r="D602" s="93"/>
      <c r="E602" s="930">
        <f>E596-E600</f>
        <v>0</v>
      </c>
      <c r="F602" s="930">
        <f t="shared" ref="F602:K602" si="65">F596-F600</f>
        <v>0</v>
      </c>
      <c r="G602" s="930">
        <f t="shared" si="65"/>
        <v>0</v>
      </c>
      <c r="H602" s="2273">
        <f t="shared" si="65"/>
        <v>0</v>
      </c>
      <c r="I602" s="2274">
        <f t="shared" si="65"/>
        <v>0</v>
      </c>
      <c r="J602" s="2274">
        <f>J596-J600</f>
        <v>0</v>
      </c>
      <c r="K602" s="2274">
        <f t="shared" si="65"/>
        <v>0</v>
      </c>
      <c r="L602" s="2274">
        <f>L596-L600</f>
        <v>0</v>
      </c>
      <c r="M602" s="298"/>
      <c r="N602" s="198"/>
      <c r="O602" s="198"/>
      <c r="P602" s="198"/>
      <c r="Q602" s="198"/>
      <c r="R602" s="198"/>
      <c r="S602" s="198"/>
      <c r="T602" s="198"/>
      <c r="U602" s="198"/>
      <c r="V602" s="198"/>
      <c r="W602" s="198"/>
      <c r="X602" s="198"/>
      <c r="Y602" s="198"/>
      <c r="Z602" s="198"/>
      <c r="AA602" s="198"/>
    </row>
    <row r="603" spans="1:27" ht="12" customHeight="1">
      <c r="A603" s="198"/>
      <c r="B603" s="93"/>
      <c r="C603" s="93"/>
      <c r="D603" s="93"/>
      <c r="E603" s="93"/>
      <c r="F603" s="93"/>
      <c r="G603" s="93"/>
      <c r="H603" s="93"/>
      <c r="I603" s="93"/>
      <c r="J603" s="93"/>
      <c r="K603" s="93"/>
      <c r="L603" s="93"/>
      <c r="M603" s="298"/>
      <c r="N603" s="198"/>
      <c r="O603" s="198"/>
      <c r="P603" s="198"/>
      <c r="Q603" s="198"/>
      <c r="R603" s="198"/>
      <c r="S603" s="198"/>
      <c r="T603" s="198"/>
      <c r="U603" s="198"/>
      <c r="V603" s="198"/>
      <c r="W603" s="198"/>
      <c r="X603" s="198"/>
      <c r="Y603" s="198"/>
      <c r="Z603" s="198"/>
      <c r="AA603" s="198"/>
    </row>
    <row r="604" spans="1:27" ht="12" customHeight="1">
      <c r="A604" s="198"/>
      <c r="B604" s="2449" t="s">
        <v>2935</v>
      </c>
      <c r="C604" s="2450"/>
      <c r="D604" s="2450"/>
      <c r="E604" s="2450"/>
      <c r="F604" s="2450"/>
      <c r="G604" s="2450"/>
      <c r="H604" s="2450"/>
      <c r="I604" s="2450"/>
      <c r="J604" s="2450"/>
      <c r="K604" s="2450"/>
      <c r="L604" s="2438"/>
      <c r="M604" s="298"/>
      <c r="N604" s="198"/>
      <c r="O604" s="198"/>
      <c r="P604" s="198"/>
      <c r="Q604" s="198"/>
      <c r="R604" s="198"/>
      <c r="S604" s="198"/>
      <c r="T604" s="198"/>
      <c r="U604" s="198"/>
      <c r="V604" s="198"/>
      <c r="W604" s="198"/>
      <c r="X604" s="198"/>
      <c r="Y604" s="198"/>
      <c r="Z604" s="198"/>
      <c r="AA604" s="198"/>
    </row>
    <row r="605" spans="1:27" ht="12" customHeight="1">
      <c r="A605" s="32"/>
      <c r="B605" s="32"/>
      <c r="C605" s="32"/>
      <c r="D605" s="32"/>
      <c r="E605" s="32"/>
      <c r="F605" s="32"/>
      <c r="G605" s="32"/>
      <c r="H605" s="32"/>
      <c r="I605" s="32"/>
      <c r="J605" s="32"/>
      <c r="K605" s="32"/>
      <c r="L605" s="32"/>
      <c r="M605" s="117"/>
      <c r="N605" s="32"/>
      <c r="O605" s="32"/>
      <c r="P605" s="32"/>
      <c r="Q605" s="32"/>
      <c r="R605" s="32"/>
      <c r="S605" s="32"/>
      <c r="T605" s="32"/>
      <c r="U605" s="32"/>
      <c r="V605" s="32"/>
      <c r="W605" s="32"/>
      <c r="X605" s="32"/>
      <c r="Y605" s="32"/>
      <c r="Z605" s="32"/>
      <c r="AA605" s="32"/>
    </row>
    <row r="606" spans="1:27" ht="12" customHeight="1">
      <c r="A606" s="32"/>
      <c r="B606" s="650" t="s">
        <v>1789</v>
      </c>
      <c r="C606" s="650"/>
      <c r="D606" s="650"/>
      <c r="E606" s="650"/>
      <c r="F606" s="650"/>
      <c r="G606" s="650"/>
      <c r="H606" s="650"/>
      <c r="I606" s="650"/>
      <c r="J606" s="650"/>
      <c r="K606" s="650"/>
      <c r="L606" s="650"/>
      <c r="M606" s="117"/>
      <c r="N606" s="32"/>
      <c r="O606" s="32"/>
      <c r="P606" s="32"/>
      <c r="Q606" s="32"/>
      <c r="R606" s="32"/>
      <c r="S606" s="32"/>
      <c r="T606" s="32"/>
      <c r="U606" s="32"/>
      <c r="V606" s="32"/>
      <c r="W606" s="32"/>
      <c r="X606" s="32"/>
      <c r="Y606" s="32"/>
      <c r="Z606" s="32"/>
      <c r="AA606" s="32"/>
    </row>
    <row r="607" spans="1:27" ht="12" customHeight="1">
      <c r="A607" s="32"/>
      <c r="B607" s="32"/>
      <c r="C607" s="32"/>
      <c r="D607" s="32"/>
      <c r="E607" s="32"/>
      <c r="F607" s="32"/>
      <c r="G607" s="32"/>
      <c r="H607" s="32"/>
      <c r="I607" s="32"/>
      <c r="J607" s="32"/>
      <c r="K607" s="32"/>
      <c r="L607" s="32"/>
      <c r="M607" s="117"/>
      <c r="N607" s="32"/>
      <c r="O607" s="32"/>
      <c r="P607" s="32"/>
      <c r="Q607" s="32"/>
      <c r="R607" s="32"/>
      <c r="S607" s="32"/>
      <c r="T607" s="32"/>
      <c r="U607" s="32"/>
      <c r="V607" s="32"/>
      <c r="W607" s="32"/>
      <c r="X607" s="32"/>
      <c r="Y607" s="32"/>
      <c r="Z607" s="32"/>
      <c r="AA607" s="32"/>
    </row>
    <row r="608" spans="1:27" ht="12.75" customHeight="1">
      <c r="A608" s="12"/>
      <c r="B608" s="73" t="s">
        <v>321</v>
      </c>
      <c r="C608" s="74"/>
      <c r="D608" s="75"/>
      <c r="E608" s="76"/>
      <c r="F608" s="75"/>
      <c r="G608" s="77"/>
      <c r="H608" s="77"/>
      <c r="I608" s="78"/>
      <c r="J608" s="74"/>
      <c r="K608" s="74"/>
      <c r="L608" s="79"/>
      <c r="M608" s="564"/>
      <c r="N608" s="72"/>
      <c r="O608" s="12"/>
      <c r="P608" s="12"/>
      <c r="Q608" s="12"/>
      <c r="R608" s="12"/>
      <c r="S608" s="12"/>
      <c r="T608" s="12"/>
      <c r="U608" s="12"/>
      <c r="V608" s="12"/>
      <c r="W608" s="12"/>
      <c r="X608" s="12"/>
      <c r="Y608" s="12"/>
      <c r="Z608" s="12"/>
      <c r="AA608" s="12"/>
    </row>
    <row r="609" spans="1:27" ht="12.75" customHeight="1">
      <c r="A609" s="14"/>
      <c r="B609" s="635"/>
      <c r="C609" s="634"/>
      <c r="D609" s="636"/>
      <c r="E609" s="637"/>
      <c r="F609" s="636"/>
      <c r="G609" s="638"/>
      <c r="H609" s="638"/>
      <c r="I609" s="639"/>
      <c r="J609" s="634"/>
      <c r="K609" s="634"/>
      <c r="L609" s="640"/>
      <c r="M609" s="182"/>
      <c r="N609" s="14"/>
      <c r="O609" s="14"/>
      <c r="P609" s="14"/>
      <c r="Q609" s="14"/>
      <c r="R609" s="14"/>
      <c r="S609" s="14"/>
      <c r="T609" s="14"/>
      <c r="U609" s="14"/>
      <c r="V609" s="14"/>
      <c r="W609" s="14"/>
      <c r="X609" s="14"/>
      <c r="Y609" s="14"/>
      <c r="Z609" s="14"/>
      <c r="AA609" s="14"/>
    </row>
    <row r="610" spans="1:27" ht="12.75" customHeight="1">
      <c r="A610" s="14"/>
      <c r="B610" s="635"/>
      <c r="C610" s="634"/>
      <c r="D610" s="636"/>
      <c r="E610" s="637"/>
      <c r="F610" s="636"/>
      <c r="G610" s="638"/>
      <c r="H610" s="638"/>
      <c r="I610" s="639"/>
      <c r="J610" s="634"/>
      <c r="K610" s="634"/>
      <c r="L610" s="640"/>
      <c r="M610" s="182"/>
      <c r="N610" s="14"/>
      <c r="O610" s="14"/>
      <c r="P610" s="14"/>
      <c r="Q610" s="14"/>
      <c r="R610" s="14"/>
      <c r="S610" s="14"/>
      <c r="T610" s="14"/>
      <c r="U610" s="14"/>
      <c r="V610" s="14"/>
      <c r="W610" s="14"/>
      <c r="X610" s="14"/>
      <c r="Y610" s="14"/>
      <c r="Z610" s="14"/>
      <c r="AA610" s="14"/>
    </row>
    <row r="611" spans="1:27" ht="12.75" customHeight="1">
      <c r="A611" s="14"/>
      <c r="B611" s="635"/>
      <c r="C611" s="634"/>
      <c r="D611" s="636"/>
      <c r="E611" s="637"/>
      <c r="F611" s="636"/>
      <c r="G611" s="638"/>
      <c r="H611" s="638"/>
      <c r="I611" s="639"/>
      <c r="J611" s="634"/>
      <c r="K611" s="634"/>
      <c r="L611" s="640"/>
      <c r="M611" s="182"/>
      <c r="N611" s="14"/>
      <c r="O611" s="14"/>
      <c r="P611" s="14"/>
      <c r="Q611" s="14"/>
      <c r="R611" s="14"/>
      <c r="S611" s="14"/>
      <c r="T611" s="14"/>
      <c r="U611" s="14"/>
      <c r="V611" s="14"/>
      <c r="W611" s="14"/>
      <c r="X611" s="14"/>
      <c r="Y611" s="14"/>
      <c r="Z611" s="14"/>
      <c r="AA611" s="14"/>
    </row>
    <row r="612" spans="1:27" ht="12.75" customHeight="1">
      <c r="A612" s="14"/>
      <c r="B612" s="635"/>
      <c r="C612" s="634"/>
      <c r="D612" s="636"/>
      <c r="E612" s="637"/>
      <c r="F612" s="636"/>
      <c r="G612" s="638"/>
      <c r="H612" s="638"/>
      <c r="I612" s="639"/>
      <c r="J612" s="634"/>
      <c r="K612" s="634"/>
      <c r="L612" s="640"/>
      <c r="M612" s="182"/>
      <c r="N612" s="14"/>
      <c r="O612" s="14"/>
      <c r="P612" s="14"/>
      <c r="Q612" s="14"/>
      <c r="R612" s="14"/>
      <c r="S612" s="14"/>
      <c r="T612" s="14"/>
      <c r="U612" s="14"/>
      <c r="V612" s="14"/>
      <c r="W612" s="14"/>
      <c r="X612" s="14"/>
      <c r="Y612" s="14"/>
      <c r="Z612" s="14"/>
      <c r="AA612" s="14"/>
    </row>
    <row r="613" spans="1:27" ht="12.75" customHeight="1">
      <c r="A613" s="14"/>
      <c r="B613" s="635"/>
      <c r="C613" s="634"/>
      <c r="D613" s="636"/>
      <c r="E613" s="637"/>
      <c r="F613" s="636"/>
      <c r="G613" s="638"/>
      <c r="H613" s="638"/>
      <c r="I613" s="639"/>
      <c r="J613" s="634"/>
      <c r="K613" s="634"/>
      <c r="L613" s="640"/>
      <c r="M613" s="182"/>
      <c r="N613" s="14"/>
      <c r="O613" s="14"/>
      <c r="P613" s="14"/>
      <c r="Q613" s="14"/>
      <c r="R613" s="14"/>
      <c r="S613" s="14"/>
      <c r="T613" s="14"/>
      <c r="U613" s="14"/>
      <c r="V613" s="14"/>
      <c r="W613" s="14"/>
      <c r="X613" s="14"/>
      <c r="Y613" s="14"/>
      <c r="Z613" s="14"/>
      <c r="AA613" s="14"/>
    </row>
    <row r="614" spans="1:27" ht="12.75" customHeight="1">
      <c r="A614" s="14"/>
      <c r="B614" s="635"/>
      <c r="C614" s="634"/>
      <c r="D614" s="636"/>
      <c r="E614" s="637"/>
      <c r="F614" s="636"/>
      <c r="G614" s="638"/>
      <c r="H614" s="638"/>
      <c r="I614" s="639"/>
      <c r="J614" s="634"/>
      <c r="K614" s="634"/>
      <c r="L614" s="640"/>
      <c r="M614" s="182"/>
      <c r="N614" s="14"/>
      <c r="O614" s="14"/>
      <c r="P614" s="14"/>
      <c r="Q614" s="14"/>
      <c r="R614" s="14"/>
      <c r="S614" s="14"/>
      <c r="T614" s="14"/>
      <c r="U614" s="14"/>
      <c r="V614" s="14"/>
      <c r="W614" s="14"/>
      <c r="X614" s="14"/>
      <c r="Y614" s="14"/>
      <c r="Z614" s="14"/>
      <c r="AA614" s="14"/>
    </row>
    <row r="615" spans="1:27" ht="12.75" customHeight="1">
      <c r="A615" s="14"/>
      <c r="B615" s="635"/>
      <c r="C615" s="634"/>
      <c r="D615" s="636"/>
      <c r="E615" s="637"/>
      <c r="F615" s="636"/>
      <c r="G615" s="638"/>
      <c r="H615" s="638"/>
      <c r="I615" s="639"/>
      <c r="J615" s="634"/>
      <c r="K615" s="634"/>
      <c r="L615" s="640"/>
      <c r="M615" s="182"/>
      <c r="N615" s="14"/>
      <c r="O615" s="14"/>
      <c r="P615" s="14"/>
      <c r="Q615" s="14"/>
      <c r="R615" s="14"/>
      <c r="S615" s="14"/>
      <c r="T615" s="14"/>
      <c r="U615" s="14"/>
      <c r="V615" s="14"/>
      <c r="W615" s="14"/>
      <c r="X615" s="14"/>
      <c r="Y615" s="14"/>
      <c r="Z615" s="14"/>
      <c r="AA615" s="14"/>
    </row>
    <row r="616" spans="1:27" ht="12.75" customHeight="1">
      <c r="A616" s="14"/>
      <c r="B616" s="641"/>
      <c r="C616" s="634"/>
      <c r="D616" s="636"/>
      <c r="E616" s="637"/>
      <c r="F616" s="636"/>
      <c r="G616" s="638"/>
      <c r="H616" s="638"/>
      <c r="I616" s="639"/>
      <c r="J616" s="634"/>
      <c r="K616" s="634"/>
      <c r="L616" s="640"/>
      <c r="M616" s="182"/>
      <c r="N616" s="14"/>
      <c r="O616" s="14"/>
      <c r="P616" s="14"/>
      <c r="Q616" s="14"/>
      <c r="R616" s="14"/>
      <c r="S616" s="14"/>
      <c r="T616" s="14"/>
      <c r="U616" s="14"/>
      <c r="V616" s="14"/>
      <c r="W616" s="14"/>
      <c r="X616" s="14"/>
      <c r="Y616" s="14"/>
      <c r="Z616" s="14"/>
      <c r="AA616" s="14"/>
    </row>
    <row r="617" spans="1:27" ht="12.75" customHeight="1">
      <c r="A617" s="14"/>
      <c r="B617" s="641"/>
      <c r="C617" s="634"/>
      <c r="D617" s="636"/>
      <c r="E617" s="637"/>
      <c r="F617" s="636"/>
      <c r="G617" s="638"/>
      <c r="H617" s="638"/>
      <c r="I617" s="639"/>
      <c r="J617" s="634"/>
      <c r="K617" s="634"/>
      <c r="L617" s="640"/>
      <c r="M617" s="182"/>
      <c r="N617" s="14"/>
      <c r="O617" s="14"/>
      <c r="P617" s="14"/>
      <c r="Q617" s="14"/>
      <c r="R617" s="14"/>
      <c r="S617" s="14"/>
      <c r="T617" s="14"/>
      <c r="U617" s="14"/>
      <c r="V617" s="14"/>
      <c r="W617" s="14"/>
      <c r="X617" s="14"/>
      <c r="Y617" s="14"/>
      <c r="Z617" s="14"/>
      <c r="AA617" s="14"/>
    </row>
    <row r="618" spans="1:27" ht="12.75" customHeight="1">
      <c r="A618" s="14"/>
      <c r="B618" s="642"/>
      <c r="C618" s="643"/>
      <c r="D618" s="644"/>
      <c r="E618" s="645"/>
      <c r="F618" s="644"/>
      <c r="G618" s="646"/>
      <c r="H618" s="646"/>
      <c r="I618" s="647"/>
      <c r="J618" s="643"/>
      <c r="K618" s="643"/>
      <c r="L618" s="648"/>
      <c r="M618" s="182"/>
      <c r="N618" s="14"/>
      <c r="O618" s="14"/>
      <c r="P618" s="14"/>
      <c r="Q618" s="14"/>
      <c r="R618" s="14"/>
      <c r="S618" s="14"/>
      <c r="T618" s="14"/>
      <c r="U618" s="14"/>
      <c r="V618" s="14"/>
      <c r="W618" s="14"/>
      <c r="X618" s="14"/>
      <c r="Y618" s="14"/>
      <c r="Z618" s="14"/>
      <c r="AA618" s="14"/>
    </row>
    <row r="619" spans="1:27" ht="12" customHeight="1">
      <c r="A619" s="32"/>
      <c r="B619" s="32"/>
      <c r="C619" s="32"/>
      <c r="D619" s="32"/>
      <c r="E619" s="32"/>
      <c r="F619" s="32"/>
      <c r="G619" s="32"/>
      <c r="H619" s="32"/>
      <c r="I619" s="32"/>
      <c r="J619" s="32"/>
      <c r="K619" s="32"/>
      <c r="L619" s="32"/>
      <c r="M619" s="117"/>
      <c r="N619" s="32"/>
      <c r="O619" s="32"/>
      <c r="P619" s="32"/>
      <c r="Q619" s="32"/>
      <c r="R619" s="32"/>
      <c r="S619" s="32"/>
      <c r="T619" s="32"/>
      <c r="U619" s="32"/>
      <c r="V619" s="32"/>
      <c r="W619" s="32"/>
      <c r="X619" s="32"/>
      <c r="Y619" s="32"/>
      <c r="Z619" s="32"/>
      <c r="AA619" s="32"/>
    </row>
    <row r="620" spans="1:27" ht="12" customHeight="1">
      <c r="A620" s="32"/>
      <c r="B620" s="32"/>
      <c r="C620" s="32"/>
      <c r="D620" s="32"/>
      <c r="E620" s="32"/>
      <c r="F620" s="32"/>
      <c r="G620" s="32"/>
      <c r="H620" s="32"/>
      <c r="I620" s="32"/>
      <c r="J620" s="32"/>
      <c r="K620" s="32"/>
      <c r="L620" s="32"/>
      <c r="M620" s="117"/>
      <c r="N620" s="32"/>
      <c r="O620" s="32"/>
      <c r="P620" s="32"/>
      <c r="Q620" s="32"/>
      <c r="R620" s="32"/>
      <c r="S620" s="32"/>
      <c r="T620" s="32"/>
      <c r="U620" s="32"/>
      <c r="V620" s="32"/>
      <c r="W620" s="32"/>
      <c r="X620" s="32"/>
      <c r="Y620" s="32"/>
      <c r="Z620" s="32"/>
      <c r="AA620" s="32"/>
    </row>
    <row r="621" spans="1:27" ht="12" customHeight="1">
      <c r="A621" s="32"/>
      <c r="B621" s="32"/>
      <c r="C621" s="32"/>
      <c r="D621" s="32"/>
      <c r="E621" s="32"/>
      <c r="F621" s="32"/>
      <c r="G621" s="32"/>
      <c r="H621" s="32"/>
      <c r="I621" s="32"/>
      <c r="J621" s="32"/>
      <c r="K621" s="32"/>
      <c r="L621" s="32"/>
      <c r="M621" s="117"/>
      <c r="N621" s="32"/>
      <c r="O621" s="32"/>
      <c r="P621" s="32"/>
      <c r="Q621" s="32"/>
      <c r="R621" s="32"/>
      <c r="S621" s="32"/>
      <c r="T621" s="32"/>
      <c r="U621" s="32"/>
      <c r="V621" s="32"/>
      <c r="W621" s="32"/>
      <c r="X621" s="32"/>
      <c r="Y621" s="32"/>
      <c r="Z621" s="32"/>
      <c r="AA621" s="32"/>
    </row>
    <row r="622" spans="1:27" ht="12" customHeight="1">
      <c r="A622" s="32"/>
      <c r="B622" s="32"/>
      <c r="C622" s="32"/>
      <c r="D622" s="32"/>
      <c r="E622" s="32"/>
      <c r="F622" s="32"/>
      <c r="G622" s="32"/>
      <c r="H622" s="32"/>
      <c r="I622" s="32"/>
      <c r="J622" s="32"/>
      <c r="K622" s="32"/>
      <c r="L622" s="32"/>
      <c r="M622" s="117"/>
      <c r="N622" s="32"/>
      <c r="O622" s="32"/>
      <c r="P622" s="32"/>
      <c r="Q622" s="32"/>
      <c r="R622" s="32"/>
      <c r="S622" s="32"/>
      <c r="T622" s="32"/>
      <c r="U622" s="32"/>
      <c r="V622" s="32"/>
      <c r="W622" s="32"/>
      <c r="X622" s="32"/>
      <c r="Y622" s="32"/>
      <c r="Z622" s="32"/>
      <c r="AA622" s="32"/>
    </row>
    <row r="623" spans="1:27" ht="12" customHeight="1">
      <c r="A623" s="32"/>
      <c r="B623" s="32"/>
      <c r="C623" s="32"/>
      <c r="D623" s="32"/>
      <c r="E623" s="32"/>
      <c r="F623" s="32"/>
      <c r="G623" s="32"/>
      <c r="H623" s="32"/>
      <c r="I623" s="32"/>
      <c r="J623" s="32"/>
      <c r="K623" s="32"/>
      <c r="L623" s="32"/>
      <c r="M623" s="117"/>
      <c r="N623" s="32"/>
      <c r="O623" s="32"/>
      <c r="P623" s="32"/>
      <c r="Q623" s="32"/>
      <c r="R623" s="32"/>
      <c r="S623" s="32"/>
      <c r="T623" s="32"/>
      <c r="U623" s="32"/>
      <c r="V623" s="32"/>
      <c r="W623" s="32"/>
      <c r="X623" s="32"/>
      <c r="Y623" s="32"/>
      <c r="Z623" s="32"/>
      <c r="AA623" s="32"/>
    </row>
    <row r="624" spans="1:27" ht="12" customHeight="1">
      <c r="A624" s="32"/>
      <c r="B624" s="32"/>
      <c r="C624" s="32"/>
      <c r="D624" s="32"/>
      <c r="E624" s="32"/>
      <c r="F624" s="32"/>
      <c r="G624" s="32"/>
      <c r="H624" s="32"/>
      <c r="I624" s="32"/>
      <c r="J624" s="32"/>
      <c r="K624" s="32"/>
      <c r="L624" s="32"/>
      <c r="M624" s="117"/>
      <c r="N624" s="32"/>
      <c r="O624" s="32"/>
      <c r="P624" s="32"/>
      <c r="Q624" s="32"/>
      <c r="R624" s="32"/>
      <c r="S624" s="32"/>
      <c r="T624" s="32"/>
      <c r="U624" s="32"/>
      <c r="V624" s="32"/>
      <c r="W624" s="32"/>
      <c r="X624" s="32"/>
      <c r="Y624" s="32"/>
      <c r="Z624" s="32"/>
      <c r="AA624" s="32"/>
    </row>
    <row r="625" spans="1:27" ht="12" customHeight="1">
      <c r="A625" s="32"/>
      <c r="B625" s="32"/>
      <c r="C625" s="32"/>
      <c r="D625" s="32"/>
      <c r="E625" s="32"/>
      <c r="F625" s="32"/>
      <c r="G625" s="32"/>
      <c r="H625" s="32"/>
      <c r="I625" s="32"/>
      <c r="J625" s="32"/>
      <c r="K625" s="32"/>
      <c r="L625" s="32"/>
      <c r="M625" s="117"/>
      <c r="N625" s="32"/>
      <c r="O625" s="32"/>
      <c r="P625" s="32"/>
      <c r="Q625" s="32"/>
      <c r="R625" s="32"/>
      <c r="S625" s="32"/>
      <c r="T625" s="32"/>
      <c r="U625" s="32"/>
      <c r="V625" s="32"/>
      <c r="W625" s="32"/>
      <c r="X625" s="32"/>
      <c r="Y625" s="32"/>
      <c r="Z625" s="32"/>
      <c r="AA625" s="32"/>
    </row>
    <row r="626" spans="1:27" ht="12" customHeight="1">
      <c r="A626" s="32"/>
      <c r="B626" s="32"/>
      <c r="C626" s="32"/>
      <c r="D626" s="32"/>
      <c r="E626" s="32"/>
      <c r="F626" s="32"/>
      <c r="G626" s="32"/>
      <c r="H626" s="32"/>
      <c r="I626" s="32"/>
      <c r="J626" s="32"/>
      <c r="K626" s="32"/>
      <c r="L626" s="32"/>
      <c r="M626" s="117"/>
      <c r="N626" s="32"/>
      <c r="O626" s="32"/>
      <c r="P626" s="32"/>
      <c r="Q626" s="32"/>
      <c r="R626" s="32"/>
      <c r="S626" s="32"/>
      <c r="T626" s="32"/>
      <c r="U626" s="32"/>
      <c r="V626" s="32"/>
      <c r="W626" s="32"/>
      <c r="X626" s="32"/>
      <c r="Y626" s="32"/>
      <c r="Z626" s="32"/>
      <c r="AA626" s="32"/>
    </row>
    <row r="627" spans="1:27" ht="12" customHeight="1">
      <c r="A627" s="32"/>
      <c r="B627" s="32"/>
      <c r="C627" s="32"/>
      <c r="D627" s="32"/>
      <c r="E627" s="32"/>
      <c r="F627" s="32"/>
      <c r="G627" s="32"/>
      <c r="H627" s="32"/>
      <c r="I627" s="32"/>
      <c r="J627" s="32"/>
      <c r="K627" s="32"/>
      <c r="L627" s="32"/>
      <c r="M627" s="117"/>
      <c r="N627" s="32"/>
      <c r="O627" s="32"/>
      <c r="P627" s="32"/>
      <c r="Q627" s="32"/>
      <c r="R627" s="32"/>
      <c r="S627" s="32"/>
      <c r="T627" s="32"/>
      <c r="U627" s="32"/>
      <c r="V627" s="32"/>
      <c r="W627" s="32"/>
      <c r="X627" s="32"/>
      <c r="Y627" s="32"/>
      <c r="Z627" s="32"/>
      <c r="AA627" s="32"/>
    </row>
    <row r="628" spans="1:27" ht="12" customHeight="1">
      <c r="A628" s="32"/>
      <c r="B628" s="32"/>
      <c r="C628" s="32"/>
      <c r="D628" s="32"/>
      <c r="E628" s="32"/>
      <c r="F628" s="32"/>
      <c r="G628" s="32"/>
      <c r="H628" s="32"/>
      <c r="I628" s="32"/>
      <c r="J628" s="32"/>
      <c r="K628" s="32"/>
      <c r="L628" s="32"/>
      <c r="M628" s="117"/>
      <c r="N628" s="32"/>
      <c r="O628" s="32"/>
      <c r="P628" s="32"/>
      <c r="Q628" s="32"/>
      <c r="R628" s="32"/>
      <c r="S628" s="32"/>
      <c r="T628" s="32"/>
      <c r="U628" s="32"/>
      <c r="V628" s="32"/>
      <c r="W628" s="32"/>
      <c r="X628" s="32"/>
      <c r="Y628" s="32"/>
      <c r="Z628" s="32"/>
      <c r="AA628" s="32"/>
    </row>
    <row r="629" spans="1:27" ht="12" customHeight="1">
      <c r="A629" s="32"/>
      <c r="B629" s="32"/>
      <c r="C629" s="32"/>
      <c r="D629" s="32"/>
      <c r="E629" s="32"/>
      <c r="F629" s="32"/>
      <c r="G629" s="32"/>
      <c r="H629" s="32"/>
      <c r="I629" s="32"/>
      <c r="J629" s="32"/>
      <c r="K629" s="32"/>
      <c r="L629" s="32"/>
      <c r="M629" s="117"/>
      <c r="N629" s="32"/>
      <c r="O629" s="32"/>
      <c r="P629" s="32"/>
      <c r="Q629" s="32"/>
      <c r="R629" s="32"/>
      <c r="S629" s="32"/>
      <c r="T629" s="32"/>
      <c r="U629" s="32"/>
      <c r="V629" s="32"/>
      <c r="W629" s="32"/>
      <c r="X629" s="32"/>
      <c r="Y629" s="32"/>
      <c r="Z629" s="32"/>
      <c r="AA629" s="32"/>
    </row>
    <row r="630" spans="1:27" ht="12" customHeight="1">
      <c r="A630" s="32"/>
      <c r="B630" s="32"/>
      <c r="C630" s="32"/>
      <c r="D630" s="32"/>
      <c r="E630" s="32"/>
      <c r="F630" s="32"/>
      <c r="G630" s="32"/>
      <c r="H630" s="32"/>
      <c r="I630" s="32"/>
      <c r="J630" s="32"/>
      <c r="K630" s="32"/>
      <c r="L630" s="32"/>
      <c r="M630" s="117"/>
      <c r="N630" s="32"/>
      <c r="O630" s="32"/>
      <c r="P630" s="32"/>
      <c r="Q630" s="32"/>
      <c r="R630" s="32"/>
      <c r="S630" s="32"/>
      <c r="T630" s="32"/>
      <c r="U630" s="32"/>
      <c r="V630" s="32"/>
      <c r="W630" s="32"/>
      <c r="X630" s="32"/>
      <c r="Y630" s="32"/>
      <c r="Z630" s="32"/>
      <c r="AA630" s="32"/>
    </row>
    <row r="631" spans="1:27" ht="12" customHeight="1">
      <c r="A631" s="32"/>
      <c r="B631" s="32"/>
      <c r="C631" s="32"/>
      <c r="D631" s="32"/>
      <c r="E631" s="32"/>
      <c r="F631" s="32"/>
      <c r="G631" s="32"/>
      <c r="H631" s="32"/>
      <c r="I631" s="32"/>
      <c r="J631" s="32"/>
      <c r="K631" s="32"/>
      <c r="L631" s="32"/>
      <c r="M631" s="117"/>
      <c r="N631" s="32"/>
      <c r="O631" s="32"/>
      <c r="P631" s="32"/>
      <c r="Q631" s="32"/>
      <c r="R631" s="32"/>
      <c r="S631" s="32"/>
      <c r="T631" s="32"/>
      <c r="U631" s="32"/>
      <c r="V631" s="32"/>
      <c r="W631" s="32"/>
      <c r="X631" s="32"/>
      <c r="Y631" s="32"/>
      <c r="Z631" s="32"/>
      <c r="AA631" s="32"/>
    </row>
    <row r="632" spans="1:27" ht="12" customHeight="1">
      <c r="A632" s="32"/>
      <c r="B632" s="32"/>
      <c r="C632" s="32"/>
      <c r="D632" s="32"/>
      <c r="E632" s="32"/>
      <c r="F632" s="32"/>
      <c r="G632" s="32"/>
      <c r="H632" s="32"/>
      <c r="I632" s="32"/>
      <c r="J632" s="32"/>
      <c r="K632" s="32"/>
      <c r="L632" s="32"/>
      <c r="M632" s="117"/>
      <c r="N632" s="32"/>
      <c r="O632" s="32"/>
      <c r="P632" s="32"/>
      <c r="Q632" s="32"/>
      <c r="R632" s="32"/>
      <c r="S632" s="32"/>
      <c r="T632" s="32"/>
      <c r="U632" s="32"/>
      <c r="V632" s="32"/>
      <c r="W632" s="32"/>
      <c r="X632" s="32"/>
      <c r="Y632" s="32"/>
      <c r="Z632" s="32"/>
      <c r="AA632" s="32"/>
    </row>
    <row r="633" spans="1:27" ht="12" customHeight="1">
      <c r="A633" s="32"/>
      <c r="B633" s="32"/>
      <c r="C633" s="32"/>
      <c r="D633" s="32"/>
      <c r="E633" s="32"/>
      <c r="F633" s="32"/>
      <c r="G633" s="32"/>
      <c r="H633" s="32"/>
      <c r="I633" s="32"/>
      <c r="J633" s="32"/>
      <c r="K633" s="32"/>
      <c r="L633" s="32"/>
      <c r="M633" s="117"/>
      <c r="N633" s="32"/>
      <c r="O633" s="32"/>
      <c r="P633" s="32"/>
      <c r="Q633" s="32"/>
      <c r="R633" s="32"/>
      <c r="S633" s="32"/>
      <c r="T633" s="32"/>
      <c r="U633" s="32"/>
      <c r="V633" s="32"/>
      <c r="W633" s="32"/>
      <c r="X633" s="32"/>
      <c r="Y633" s="32"/>
      <c r="Z633" s="32"/>
      <c r="AA633" s="32"/>
    </row>
    <row r="634" spans="1:27" ht="12" customHeight="1">
      <c r="A634" s="32"/>
      <c r="B634" s="32"/>
      <c r="C634" s="32"/>
      <c r="D634" s="32"/>
      <c r="E634" s="32"/>
      <c r="F634" s="32"/>
      <c r="G634" s="32"/>
      <c r="H634" s="32"/>
      <c r="I634" s="32"/>
      <c r="J634" s="32"/>
      <c r="K634" s="32"/>
      <c r="L634" s="32"/>
      <c r="M634" s="117"/>
      <c r="N634" s="32"/>
      <c r="O634" s="32"/>
      <c r="P634" s="32"/>
      <c r="Q634" s="32"/>
      <c r="R634" s="32"/>
      <c r="S634" s="32"/>
      <c r="T634" s="32"/>
      <c r="U634" s="32"/>
      <c r="V634" s="32"/>
      <c r="W634" s="32"/>
      <c r="X634" s="32"/>
      <c r="Y634" s="32"/>
      <c r="Z634" s="32"/>
      <c r="AA634" s="32"/>
    </row>
    <row r="635" spans="1:27" ht="12" customHeight="1">
      <c r="A635" s="32"/>
      <c r="B635" s="32"/>
      <c r="C635" s="32"/>
      <c r="D635" s="32"/>
      <c r="E635" s="32"/>
      <c r="F635" s="32"/>
      <c r="G635" s="32"/>
      <c r="H635" s="32"/>
      <c r="I635" s="32"/>
      <c r="J635" s="32"/>
      <c r="K635" s="32"/>
      <c r="L635" s="32"/>
      <c r="M635" s="117"/>
      <c r="N635" s="32"/>
      <c r="O635" s="32"/>
      <c r="P635" s="32"/>
      <c r="Q635" s="32"/>
      <c r="R635" s="32"/>
      <c r="S635" s="32"/>
      <c r="T635" s="32"/>
      <c r="U635" s="32"/>
      <c r="V635" s="32"/>
      <c r="W635" s="32"/>
      <c r="X635" s="32"/>
      <c r="Y635" s="32"/>
      <c r="Z635" s="32"/>
      <c r="AA635" s="32"/>
    </row>
    <row r="636" spans="1:27" ht="12" customHeight="1">
      <c r="A636" s="32"/>
      <c r="B636" s="32"/>
      <c r="C636" s="32"/>
      <c r="D636" s="32"/>
      <c r="E636" s="32"/>
      <c r="F636" s="32"/>
      <c r="G636" s="32"/>
      <c r="H636" s="32"/>
      <c r="I636" s="32"/>
      <c r="J636" s="32"/>
      <c r="K636" s="32"/>
      <c r="L636" s="32"/>
      <c r="M636" s="117"/>
      <c r="N636" s="32"/>
      <c r="O636" s="32"/>
      <c r="P636" s="32"/>
      <c r="Q636" s="32"/>
      <c r="R636" s="32"/>
      <c r="S636" s="32"/>
      <c r="T636" s="32"/>
      <c r="U636" s="32"/>
      <c r="V636" s="32"/>
      <c r="W636" s="32"/>
      <c r="X636" s="32"/>
      <c r="Y636" s="32"/>
      <c r="Z636" s="32"/>
      <c r="AA636" s="32"/>
    </row>
    <row r="637" spans="1:27" ht="12" customHeight="1">
      <c r="A637" s="32"/>
      <c r="B637" s="32"/>
      <c r="C637" s="32"/>
      <c r="D637" s="32"/>
      <c r="E637" s="32"/>
      <c r="F637" s="32"/>
      <c r="G637" s="32"/>
      <c r="H637" s="32"/>
      <c r="I637" s="32"/>
      <c r="J637" s="32"/>
      <c r="K637" s="32"/>
      <c r="L637" s="32"/>
      <c r="M637" s="117"/>
      <c r="N637" s="32"/>
      <c r="O637" s="32"/>
      <c r="P637" s="32"/>
      <c r="Q637" s="32"/>
      <c r="R637" s="32"/>
      <c r="S637" s="32"/>
      <c r="T637" s="32"/>
      <c r="U637" s="32"/>
      <c r="V637" s="32"/>
      <c r="W637" s="32"/>
      <c r="X637" s="32"/>
      <c r="Y637" s="32"/>
      <c r="Z637" s="32"/>
      <c r="AA637" s="32"/>
    </row>
    <row r="638" spans="1:27" ht="12" customHeight="1">
      <c r="A638" s="32"/>
      <c r="B638" s="32"/>
      <c r="C638" s="32"/>
      <c r="D638" s="32"/>
      <c r="E638" s="32"/>
      <c r="F638" s="32"/>
      <c r="G638" s="32"/>
      <c r="H638" s="32"/>
      <c r="I638" s="32"/>
      <c r="J638" s="32"/>
      <c r="K638" s="32"/>
      <c r="L638" s="32"/>
      <c r="M638" s="117"/>
      <c r="N638" s="32"/>
      <c r="O638" s="32"/>
      <c r="P638" s="32"/>
      <c r="Q638" s="32"/>
      <c r="R638" s="32"/>
      <c r="S638" s="32"/>
      <c r="T638" s="32"/>
      <c r="U638" s="32"/>
      <c r="V638" s="32"/>
      <c r="W638" s="32"/>
      <c r="X638" s="32"/>
      <c r="Y638" s="32"/>
      <c r="Z638" s="32"/>
      <c r="AA638" s="32"/>
    </row>
    <row r="639" spans="1:27" ht="12" customHeight="1">
      <c r="A639" s="32"/>
      <c r="B639" s="32"/>
      <c r="C639" s="32"/>
      <c r="D639" s="32"/>
      <c r="E639" s="32"/>
      <c r="F639" s="32"/>
      <c r="G639" s="32"/>
      <c r="H639" s="32"/>
      <c r="I639" s="32"/>
      <c r="J639" s="32"/>
      <c r="K639" s="32"/>
      <c r="L639" s="32"/>
      <c r="M639" s="117"/>
      <c r="N639" s="32"/>
      <c r="O639" s="32"/>
      <c r="P639" s="32"/>
      <c r="Q639" s="32"/>
      <c r="R639" s="32"/>
      <c r="S639" s="32"/>
      <c r="T639" s="32"/>
      <c r="U639" s="32"/>
      <c r="V639" s="32"/>
      <c r="W639" s="32"/>
      <c r="X639" s="32"/>
      <c r="Y639" s="32"/>
      <c r="Z639" s="32"/>
      <c r="AA639" s="32"/>
    </row>
    <row r="640" spans="1:27" ht="12" customHeight="1">
      <c r="A640" s="32"/>
      <c r="B640" s="32"/>
      <c r="C640" s="32"/>
      <c r="D640" s="32"/>
      <c r="E640" s="32"/>
      <c r="F640" s="32"/>
      <c r="G640" s="32"/>
      <c r="H640" s="32"/>
      <c r="I640" s="32"/>
      <c r="J640" s="32"/>
      <c r="K640" s="32"/>
      <c r="L640" s="32"/>
      <c r="M640" s="117"/>
      <c r="N640" s="32"/>
      <c r="O640" s="32"/>
      <c r="P640" s="32"/>
      <c r="Q640" s="32"/>
      <c r="R640" s="32"/>
      <c r="S640" s="32"/>
      <c r="T640" s="32"/>
      <c r="U640" s="32"/>
      <c r="V640" s="32"/>
      <c r="W640" s="32"/>
      <c r="X640" s="32"/>
      <c r="Y640" s="32"/>
      <c r="Z640" s="32"/>
      <c r="AA640" s="32"/>
    </row>
    <row r="641" spans="1:27" ht="12" customHeight="1">
      <c r="A641" s="32"/>
      <c r="B641" s="32"/>
      <c r="C641" s="32"/>
      <c r="D641" s="32"/>
      <c r="E641" s="32"/>
      <c r="F641" s="32"/>
      <c r="G641" s="32"/>
      <c r="H641" s="32"/>
      <c r="I641" s="32"/>
      <c r="J641" s="32"/>
      <c r="K641" s="32"/>
      <c r="L641" s="32"/>
      <c r="M641" s="117"/>
      <c r="N641" s="32"/>
      <c r="O641" s="32"/>
      <c r="P641" s="32"/>
      <c r="Q641" s="32"/>
      <c r="R641" s="32"/>
      <c r="S641" s="32"/>
      <c r="T641" s="32"/>
      <c r="U641" s="32"/>
      <c r="V641" s="32"/>
      <c r="W641" s="32"/>
      <c r="X641" s="32"/>
      <c r="Y641" s="32"/>
      <c r="Z641" s="32"/>
      <c r="AA641" s="32"/>
    </row>
    <row r="642" spans="1:27" ht="12" customHeight="1">
      <c r="A642" s="32"/>
      <c r="B642" s="32"/>
      <c r="C642" s="32"/>
      <c r="D642" s="32"/>
      <c r="E642" s="32"/>
      <c r="F642" s="32"/>
      <c r="G642" s="32"/>
      <c r="H642" s="32"/>
      <c r="I642" s="32"/>
      <c r="J642" s="32"/>
      <c r="K642" s="32"/>
      <c r="L642" s="32"/>
      <c r="M642" s="117"/>
      <c r="N642" s="32"/>
      <c r="O642" s="32"/>
      <c r="P642" s="32"/>
      <c r="Q642" s="32"/>
      <c r="R642" s="32"/>
      <c r="S642" s="32"/>
      <c r="T642" s="32"/>
      <c r="U642" s="32"/>
      <c r="V642" s="32"/>
      <c r="W642" s="32"/>
      <c r="X642" s="32"/>
      <c r="Y642" s="32"/>
      <c r="Z642" s="32"/>
      <c r="AA642" s="32"/>
    </row>
    <row r="643" spans="1:27" ht="12" customHeight="1">
      <c r="A643" s="32"/>
      <c r="B643" s="32"/>
      <c r="C643" s="32"/>
      <c r="D643" s="32"/>
      <c r="E643" s="32"/>
      <c r="F643" s="32"/>
      <c r="G643" s="32"/>
      <c r="H643" s="32"/>
      <c r="I643" s="32"/>
      <c r="J643" s="32"/>
      <c r="K643" s="32"/>
      <c r="L643" s="32"/>
      <c r="M643" s="117"/>
      <c r="N643" s="32"/>
      <c r="O643" s="32"/>
      <c r="P643" s="32"/>
      <c r="Q643" s="32"/>
      <c r="R643" s="32"/>
      <c r="S643" s="32"/>
      <c r="T643" s="32"/>
      <c r="U643" s="32"/>
      <c r="V643" s="32"/>
      <c r="W643" s="32"/>
      <c r="X643" s="32"/>
      <c r="Y643" s="32"/>
      <c r="Z643" s="32"/>
      <c r="AA643" s="32"/>
    </row>
    <row r="644" spans="1:27" ht="12" customHeight="1">
      <c r="A644" s="32"/>
      <c r="B644" s="32"/>
      <c r="C644" s="32"/>
      <c r="D644" s="32"/>
      <c r="E644" s="32"/>
      <c r="F644" s="32"/>
      <c r="G644" s="32"/>
      <c r="H644" s="32"/>
      <c r="I644" s="32"/>
      <c r="J644" s="32"/>
      <c r="K644" s="32"/>
      <c r="L644" s="32"/>
      <c r="M644" s="117"/>
      <c r="N644" s="32"/>
      <c r="O644" s="32"/>
      <c r="P644" s="32"/>
      <c r="Q644" s="32"/>
      <c r="R644" s="32"/>
      <c r="S644" s="32"/>
      <c r="T644" s="32"/>
      <c r="U644" s="32"/>
      <c r="V644" s="32"/>
      <c r="W644" s="32"/>
      <c r="X644" s="32"/>
      <c r="Y644" s="32"/>
      <c r="Z644" s="32"/>
      <c r="AA644" s="32"/>
    </row>
    <row r="645" spans="1:27" ht="12" customHeight="1">
      <c r="A645" s="32"/>
      <c r="B645" s="32"/>
      <c r="C645" s="32"/>
      <c r="D645" s="32"/>
      <c r="E645" s="32"/>
      <c r="F645" s="32"/>
      <c r="G645" s="32"/>
      <c r="H645" s="32"/>
      <c r="I645" s="32"/>
      <c r="J645" s="32"/>
      <c r="K645" s="32"/>
      <c r="L645" s="32"/>
      <c r="M645" s="117"/>
      <c r="N645" s="32"/>
      <c r="O645" s="32"/>
      <c r="P645" s="32"/>
      <c r="Q645" s="32"/>
      <c r="R645" s="32"/>
      <c r="S645" s="32"/>
      <c r="T645" s="32"/>
      <c r="U645" s="32"/>
      <c r="V645" s="32"/>
      <c r="W645" s="32"/>
      <c r="X645" s="32"/>
      <c r="Y645" s="32"/>
      <c r="Z645" s="32"/>
      <c r="AA645" s="32"/>
    </row>
    <row r="646" spans="1:27" ht="12" customHeight="1">
      <c r="A646" s="32"/>
      <c r="B646" s="32"/>
      <c r="C646" s="32"/>
      <c r="D646" s="32"/>
      <c r="E646" s="32"/>
      <c r="F646" s="32"/>
      <c r="G646" s="32"/>
      <c r="H646" s="32"/>
      <c r="I646" s="32"/>
      <c r="J646" s="32"/>
      <c r="K646" s="32"/>
      <c r="L646" s="32"/>
      <c r="M646" s="117"/>
      <c r="N646" s="32"/>
      <c r="O646" s="32"/>
      <c r="P646" s="32"/>
      <c r="Q646" s="32"/>
      <c r="R646" s="32"/>
      <c r="S646" s="32"/>
      <c r="T646" s="32"/>
      <c r="U646" s="32"/>
      <c r="V646" s="32"/>
      <c r="W646" s="32"/>
      <c r="X646" s="32"/>
      <c r="Y646" s="32"/>
      <c r="Z646" s="32"/>
      <c r="AA646" s="32"/>
    </row>
    <row r="647" spans="1:27" ht="12" customHeight="1">
      <c r="A647" s="32"/>
      <c r="B647" s="32"/>
      <c r="C647" s="32"/>
      <c r="D647" s="32"/>
      <c r="E647" s="32"/>
      <c r="F647" s="32"/>
      <c r="G647" s="32"/>
      <c r="H647" s="32"/>
      <c r="I647" s="32"/>
      <c r="J647" s="32"/>
      <c r="K647" s="32"/>
      <c r="L647" s="32"/>
      <c r="M647" s="117"/>
      <c r="N647" s="32"/>
      <c r="O647" s="32"/>
      <c r="P647" s="32"/>
      <c r="Q647" s="32"/>
      <c r="R647" s="32"/>
      <c r="S647" s="32"/>
      <c r="T647" s="32"/>
      <c r="U647" s="32"/>
      <c r="V647" s="32"/>
      <c r="W647" s="32"/>
      <c r="X647" s="32"/>
      <c r="Y647" s="32"/>
      <c r="Z647" s="32"/>
      <c r="AA647" s="32"/>
    </row>
    <row r="648" spans="1:27" ht="12" customHeight="1">
      <c r="A648" s="32"/>
      <c r="B648" s="32"/>
      <c r="C648" s="32"/>
      <c r="D648" s="32"/>
      <c r="E648" s="32"/>
      <c r="F648" s="32"/>
      <c r="G648" s="32"/>
      <c r="H648" s="32"/>
      <c r="I648" s="32"/>
      <c r="J648" s="32"/>
      <c r="K648" s="32"/>
      <c r="L648" s="32"/>
      <c r="M648" s="117"/>
      <c r="N648" s="32"/>
      <c r="O648" s="32"/>
      <c r="P648" s="32"/>
      <c r="Q648" s="32"/>
      <c r="R648" s="32"/>
      <c r="S648" s="32"/>
      <c r="T648" s="32"/>
      <c r="U648" s="32"/>
      <c r="V648" s="32"/>
      <c r="W648" s="32"/>
      <c r="X648" s="32"/>
      <c r="Y648" s="32"/>
      <c r="Z648" s="32"/>
      <c r="AA648" s="32"/>
    </row>
    <row r="649" spans="1:27" ht="12" customHeight="1">
      <c r="A649" s="32"/>
      <c r="B649" s="32"/>
      <c r="C649" s="32"/>
      <c r="D649" s="32"/>
      <c r="E649" s="32"/>
      <c r="F649" s="32"/>
      <c r="G649" s="32"/>
      <c r="H649" s="32"/>
      <c r="I649" s="32"/>
      <c r="J649" s="32"/>
      <c r="K649" s="32"/>
      <c r="L649" s="32"/>
      <c r="M649" s="117"/>
      <c r="N649" s="32"/>
      <c r="O649" s="32"/>
      <c r="P649" s="32"/>
      <c r="Q649" s="32"/>
      <c r="R649" s="32"/>
      <c r="S649" s="32"/>
      <c r="T649" s="32"/>
      <c r="U649" s="32"/>
      <c r="V649" s="32"/>
      <c r="W649" s="32"/>
      <c r="X649" s="32"/>
      <c r="Y649" s="32"/>
      <c r="Z649" s="32"/>
      <c r="AA649" s="32"/>
    </row>
    <row r="650" spans="1:27" ht="12" customHeight="1">
      <c r="A650" s="32"/>
      <c r="B650" s="32"/>
      <c r="C650" s="32"/>
      <c r="D650" s="32"/>
      <c r="E650" s="32"/>
      <c r="F650" s="32"/>
      <c r="G650" s="32"/>
      <c r="H650" s="32"/>
      <c r="I650" s="32"/>
      <c r="J650" s="32"/>
      <c r="K650" s="32"/>
      <c r="L650" s="32"/>
      <c r="M650" s="117"/>
      <c r="N650" s="32"/>
      <c r="O650" s="32"/>
      <c r="P650" s="32"/>
      <c r="Q650" s="32"/>
      <c r="R650" s="32"/>
      <c r="S650" s="32"/>
      <c r="T650" s="32"/>
      <c r="U650" s="32"/>
      <c r="V650" s="32"/>
      <c r="W650" s="32"/>
      <c r="X650" s="32"/>
      <c r="Y650" s="32"/>
      <c r="Z650" s="32"/>
      <c r="AA650" s="32"/>
    </row>
    <row r="651" spans="1:27" ht="12" customHeight="1">
      <c r="A651" s="32"/>
      <c r="B651" s="32"/>
      <c r="C651" s="32"/>
      <c r="D651" s="32"/>
      <c r="E651" s="32"/>
      <c r="F651" s="32"/>
      <c r="G651" s="32"/>
      <c r="H651" s="32"/>
      <c r="I651" s="32"/>
      <c r="J651" s="32"/>
      <c r="K651" s="32"/>
      <c r="L651" s="32"/>
      <c r="M651" s="117"/>
      <c r="N651" s="32"/>
      <c r="O651" s="32"/>
      <c r="P651" s="32"/>
      <c r="Q651" s="32"/>
      <c r="R651" s="32"/>
      <c r="S651" s="32"/>
      <c r="T651" s="32"/>
      <c r="U651" s="32"/>
      <c r="V651" s="32"/>
      <c r="W651" s="32"/>
      <c r="X651" s="32"/>
      <c r="Y651" s="32"/>
      <c r="Z651" s="32"/>
      <c r="AA651" s="32"/>
    </row>
    <row r="652" spans="1:27" ht="12" customHeight="1">
      <c r="A652" s="32"/>
      <c r="B652" s="32"/>
      <c r="C652" s="32"/>
      <c r="D652" s="32"/>
      <c r="E652" s="32"/>
      <c r="F652" s="32"/>
      <c r="G652" s="32"/>
      <c r="H652" s="32"/>
      <c r="I652" s="32"/>
      <c r="J652" s="32"/>
      <c r="K652" s="32"/>
      <c r="L652" s="32"/>
      <c r="M652" s="117"/>
      <c r="N652" s="32"/>
      <c r="O652" s="32"/>
      <c r="P652" s="32"/>
      <c r="Q652" s="32"/>
      <c r="R652" s="32"/>
      <c r="S652" s="32"/>
      <c r="T652" s="32"/>
      <c r="U652" s="32"/>
      <c r="V652" s="32"/>
      <c r="W652" s="32"/>
      <c r="X652" s="32"/>
      <c r="Y652" s="32"/>
      <c r="Z652" s="32"/>
      <c r="AA652" s="32"/>
    </row>
    <row r="653" spans="1:27" ht="12" customHeight="1">
      <c r="A653" s="32"/>
      <c r="B653" s="32"/>
      <c r="C653" s="32"/>
      <c r="D653" s="32"/>
      <c r="E653" s="32"/>
      <c r="F653" s="32"/>
      <c r="G653" s="32"/>
      <c r="H653" s="32"/>
      <c r="I653" s="32"/>
      <c r="J653" s="32"/>
      <c r="K653" s="32"/>
      <c r="L653" s="32"/>
      <c r="M653" s="117"/>
      <c r="N653" s="32"/>
      <c r="O653" s="32"/>
      <c r="P653" s="32"/>
      <c r="Q653" s="32"/>
      <c r="R653" s="32"/>
      <c r="S653" s="32"/>
      <c r="T653" s="32"/>
      <c r="U653" s="32"/>
      <c r="V653" s="32"/>
      <c r="W653" s="32"/>
      <c r="X653" s="32"/>
      <c r="Y653" s="32"/>
      <c r="Z653" s="32"/>
      <c r="AA653" s="32"/>
    </row>
    <row r="654" spans="1:27" ht="12" customHeight="1">
      <c r="A654" s="32"/>
      <c r="B654" s="32"/>
      <c r="C654" s="32"/>
      <c r="D654" s="32"/>
      <c r="E654" s="32"/>
      <c r="F654" s="32"/>
      <c r="G654" s="32"/>
      <c r="H654" s="32"/>
      <c r="I654" s="32"/>
      <c r="J654" s="32"/>
      <c r="K654" s="32"/>
      <c r="L654" s="32"/>
      <c r="M654" s="117"/>
      <c r="N654" s="32"/>
      <c r="O654" s="32"/>
      <c r="P654" s="32"/>
      <c r="Q654" s="32"/>
      <c r="R654" s="32"/>
      <c r="S654" s="32"/>
      <c r="T654" s="32"/>
      <c r="U654" s="32"/>
      <c r="V654" s="32"/>
      <c r="W654" s="32"/>
      <c r="X654" s="32"/>
      <c r="Y654" s="32"/>
      <c r="Z654" s="32"/>
      <c r="AA654" s="32"/>
    </row>
    <row r="655" spans="1:27" ht="12" customHeight="1">
      <c r="A655" s="32"/>
      <c r="B655" s="32"/>
      <c r="C655" s="32"/>
      <c r="D655" s="32"/>
      <c r="E655" s="32"/>
      <c r="F655" s="32"/>
      <c r="G655" s="32"/>
      <c r="H655" s="32"/>
      <c r="I655" s="32"/>
      <c r="J655" s="32"/>
      <c r="K655" s="32"/>
      <c r="L655" s="32"/>
      <c r="M655" s="117"/>
      <c r="N655" s="32"/>
      <c r="O655" s="32"/>
      <c r="P655" s="32"/>
      <c r="Q655" s="32"/>
      <c r="R655" s="32"/>
      <c r="S655" s="32"/>
      <c r="T655" s="32"/>
      <c r="U655" s="32"/>
      <c r="V655" s="32"/>
      <c r="W655" s="32"/>
      <c r="X655" s="32"/>
      <c r="Y655" s="32"/>
      <c r="Z655" s="32"/>
      <c r="AA655" s="32"/>
    </row>
    <row r="656" spans="1:27" ht="12" customHeight="1">
      <c r="A656" s="32"/>
      <c r="B656" s="32"/>
      <c r="C656" s="32"/>
      <c r="D656" s="32"/>
      <c r="E656" s="32"/>
      <c r="F656" s="32"/>
      <c r="G656" s="32"/>
      <c r="H656" s="32"/>
      <c r="I656" s="32"/>
      <c r="J656" s="32"/>
      <c r="K656" s="32"/>
      <c r="L656" s="32"/>
      <c r="M656" s="117"/>
      <c r="N656" s="32"/>
      <c r="O656" s="32"/>
      <c r="P656" s="32"/>
      <c r="Q656" s="32"/>
      <c r="R656" s="32"/>
      <c r="S656" s="32"/>
      <c r="T656" s="32"/>
      <c r="U656" s="32"/>
      <c r="V656" s="32"/>
      <c r="W656" s="32"/>
      <c r="X656" s="32"/>
      <c r="Y656" s="32"/>
      <c r="Z656" s="32"/>
      <c r="AA656" s="32"/>
    </row>
    <row r="657" spans="1:27" ht="12" customHeight="1">
      <c r="A657" s="32"/>
      <c r="B657" s="32"/>
      <c r="C657" s="32"/>
      <c r="D657" s="32"/>
      <c r="E657" s="32"/>
      <c r="F657" s="32"/>
      <c r="G657" s="32"/>
      <c r="H657" s="32"/>
      <c r="I657" s="32"/>
      <c r="J657" s="32"/>
      <c r="K657" s="32"/>
      <c r="L657" s="32"/>
      <c r="M657" s="117"/>
      <c r="N657" s="32"/>
      <c r="O657" s="32"/>
      <c r="P657" s="32"/>
      <c r="Q657" s="32"/>
      <c r="R657" s="32"/>
      <c r="S657" s="32"/>
      <c r="T657" s="32"/>
      <c r="U657" s="32"/>
      <c r="V657" s="32"/>
      <c r="W657" s="32"/>
      <c r="X657" s="32"/>
      <c r="Y657" s="32"/>
      <c r="Z657" s="32"/>
      <c r="AA657" s="32"/>
    </row>
    <row r="658" spans="1:27" ht="12" customHeight="1">
      <c r="A658" s="32"/>
      <c r="B658" s="32"/>
      <c r="C658" s="32"/>
      <c r="D658" s="32"/>
      <c r="E658" s="32"/>
      <c r="F658" s="32"/>
      <c r="G658" s="32"/>
      <c r="H658" s="32"/>
      <c r="I658" s="32"/>
      <c r="J658" s="32"/>
      <c r="K658" s="32"/>
      <c r="L658" s="32"/>
      <c r="M658" s="117"/>
      <c r="N658" s="32"/>
      <c r="O658" s="32"/>
      <c r="P658" s="32"/>
      <c r="Q658" s="32"/>
      <c r="R658" s="32"/>
      <c r="S658" s="32"/>
      <c r="T658" s="32"/>
      <c r="U658" s="32"/>
      <c r="V658" s="32"/>
      <c r="W658" s="32"/>
      <c r="X658" s="32"/>
      <c r="Y658" s="32"/>
      <c r="Z658" s="32"/>
      <c r="AA658" s="32"/>
    </row>
    <row r="659" spans="1:27" ht="12" customHeight="1">
      <c r="A659" s="32"/>
      <c r="B659" s="32"/>
      <c r="C659" s="32"/>
      <c r="D659" s="32"/>
      <c r="E659" s="32"/>
      <c r="F659" s="32"/>
      <c r="G659" s="32"/>
      <c r="H659" s="32"/>
      <c r="I659" s="32"/>
      <c r="J659" s="32"/>
      <c r="K659" s="32"/>
      <c r="L659" s="32"/>
      <c r="M659" s="117"/>
      <c r="N659" s="32"/>
      <c r="O659" s="32"/>
      <c r="P659" s="32"/>
      <c r="Q659" s="32"/>
      <c r="R659" s="32"/>
      <c r="S659" s="32"/>
      <c r="T659" s="32"/>
      <c r="U659" s="32"/>
      <c r="V659" s="32"/>
      <c r="W659" s="32"/>
      <c r="X659" s="32"/>
      <c r="Y659" s="32"/>
      <c r="Z659" s="32"/>
      <c r="AA659" s="32"/>
    </row>
    <row r="660" spans="1:27" ht="12" customHeight="1">
      <c r="A660" s="32"/>
      <c r="B660" s="32"/>
      <c r="C660" s="32"/>
      <c r="D660" s="32"/>
      <c r="E660" s="32"/>
      <c r="F660" s="32"/>
      <c r="G660" s="32"/>
      <c r="H660" s="32"/>
      <c r="I660" s="32"/>
      <c r="J660" s="32"/>
      <c r="K660" s="32"/>
      <c r="L660" s="32"/>
      <c r="M660" s="117"/>
      <c r="N660" s="32"/>
      <c r="O660" s="32"/>
      <c r="P660" s="32"/>
      <c r="Q660" s="32"/>
      <c r="R660" s="32"/>
      <c r="S660" s="32"/>
      <c r="T660" s="32"/>
      <c r="U660" s="32"/>
      <c r="V660" s="32"/>
      <c r="W660" s="32"/>
      <c r="X660" s="32"/>
      <c r="Y660" s="32"/>
      <c r="Z660" s="32"/>
      <c r="AA660" s="32"/>
    </row>
    <row r="661" spans="1:27" ht="12" customHeight="1">
      <c r="A661" s="32"/>
      <c r="B661" s="32"/>
      <c r="C661" s="32"/>
      <c r="D661" s="32"/>
      <c r="E661" s="32"/>
      <c r="F661" s="32"/>
      <c r="G661" s="32"/>
      <c r="H661" s="32"/>
      <c r="I661" s="32"/>
      <c r="J661" s="32"/>
      <c r="K661" s="32"/>
      <c r="L661" s="32"/>
      <c r="M661" s="117"/>
      <c r="N661" s="32"/>
      <c r="O661" s="32"/>
      <c r="P661" s="32"/>
      <c r="Q661" s="32"/>
      <c r="R661" s="32"/>
      <c r="S661" s="32"/>
      <c r="T661" s="32"/>
      <c r="U661" s="32"/>
      <c r="V661" s="32"/>
      <c r="W661" s="32"/>
      <c r="X661" s="32"/>
      <c r="Y661" s="32"/>
      <c r="Z661" s="32"/>
      <c r="AA661" s="32"/>
    </row>
    <row r="662" spans="1:27" ht="12" customHeight="1">
      <c r="A662" s="32"/>
      <c r="B662" s="32"/>
      <c r="C662" s="32"/>
      <c r="D662" s="32"/>
      <c r="E662" s="32"/>
      <c r="F662" s="32"/>
      <c r="G662" s="32"/>
      <c r="H662" s="32"/>
      <c r="I662" s="32"/>
      <c r="J662" s="32"/>
      <c r="K662" s="32"/>
      <c r="L662" s="32"/>
      <c r="M662" s="117"/>
      <c r="N662" s="32"/>
      <c r="O662" s="32"/>
      <c r="P662" s="32"/>
      <c r="Q662" s="32"/>
      <c r="R662" s="32"/>
      <c r="S662" s="32"/>
      <c r="T662" s="32"/>
      <c r="U662" s="32"/>
      <c r="V662" s="32"/>
      <c r="W662" s="32"/>
      <c r="X662" s="32"/>
      <c r="Y662" s="32"/>
      <c r="Z662" s="32"/>
      <c r="AA662" s="32"/>
    </row>
    <row r="663" spans="1:27" ht="12" customHeight="1">
      <c r="A663" s="32"/>
      <c r="B663" s="32"/>
      <c r="C663" s="32"/>
      <c r="D663" s="32"/>
      <c r="E663" s="32"/>
      <c r="F663" s="32"/>
      <c r="G663" s="32"/>
      <c r="H663" s="32"/>
      <c r="I663" s="32"/>
      <c r="J663" s="32"/>
      <c r="K663" s="32"/>
      <c r="L663" s="32"/>
      <c r="M663" s="117"/>
      <c r="N663" s="32"/>
      <c r="O663" s="32"/>
      <c r="P663" s="32"/>
      <c r="Q663" s="32"/>
      <c r="R663" s="32"/>
      <c r="S663" s="32"/>
      <c r="T663" s="32"/>
      <c r="U663" s="32"/>
      <c r="V663" s="32"/>
      <c r="W663" s="32"/>
      <c r="X663" s="32"/>
      <c r="Y663" s="32"/>
      <c r="Z663" s="32"/>
      <c r="AA663" s="32"/>
    </row>
    <row r="664" spans="1:27" ht="12" customHeight="1">
      <c r="A664" s="32"/>
      <c r="B664" s="32"/>
      <c r="C664" s="32"/>
      <c r="D664" s="32"/>
      <c r="E664" s="32"/>
      <c r="F664" s="32"/>
      <c r="G664" s="32"/>
      <c r="H664" s="32"/>
      <c r="I664" s="32"/>
      <c r="J664" s="32"/>
      <c r="K664" s="32"/>
      <c r="L664" s="32"/>
      <c r="M664" s="117"/>
      <c r="N664" s="32"/>
      <c r="O664" s="32"/>
      <c r="P664" s="32"/>
      <c r="Q664" s="32"/>
      <c r="R664" s="32"/>
      <c r="S664" s="32"/>
      <c r="T664" s="32"/>
      <c r="U664" s="32"/>
      <c r="V664" s="32"/>
      <c r="W664" s="32"/>
      <c r="X664" s="32"/>
      <c r="Y664" s="32"/>
      <c r="Z664" s="32"/>
      <c r="AA664" s="32"/>
    </row>
    <row r="665" spans="1:27" ht="12" customHeight="1">
      <c r="A665" s="32"/>
      <c r="B665" s="32"/>
      <c r="C665" s="32"/>
      <c r="D665" s="32"/>
      <c r="E665" s="32"/>
      <c r="F665" s="32"/>
      <c r="G665" s="32"/>
      <c r="H665" s="32"/>
      <c r="I665" s="32"/>
      <c r="J665" s="32"/>
      <c r="K665" s="32"/>
      <c r="L665" s="32"/>
      <c r="M665" s="117"/>
      <c r="N665" s="32"/>
      <c r="O665" s="32"/>
      <c r="P665" s="32"/>
      <c r="Q665" s="32"/>
      <c r="R665" s="32"/>
      <c r="S665" s="32"/>
      <c r="T665" s="32"/>
      <c r="U665" s="32"/>
      <c r="V665" s="32"/>
      <c r="W665" s="32"/>
      <c r="X665" s="32"/>
      <c r="Y665" s="32"/>
      <c r="Z665" s="32"/>
      <c r="AA665" s="32"/>
    </row>
    <row r="666" spans="1:27" ht="12" customHeight="1">
      <c r="A666" s="32"/>
      <c r="B666" s="32"/>
      <c r="C666" s="32"/>
      <c r="D666" s="32"/>
      <c r="E666" s="32"/>
      <c r="F666" s="32"/>
      <c r="G666" s="32"/>
      <c r="H666" s="32"/>
      <c r="I666" s="32"/>
      <c r="J666" s="32"/>
      <c r="K666" s="32"/>
      <c r="L666" s="32"/>
      <c r="M666" s="117"/>
      <c r="N666" s="32"/>
      <c r="O666" s="32"/>
      <c r="P666" s="32"/>
      <c r="Q666" s="32"/>
      <c r="R666" s="32"/>
      <c r="S666" s="32"/>
      <c r="T666" s="32"/>
      <c r="U666" s="32"/>
      <c r="V666" s="32"/>
      <c r="W666" s="32"/>
      <c r="X666" s="32"/>
      <c r="Y666" s="32"/>
      <c r="Z666" s="32"/>
      <c r="AA666" s="32"/>
    </row>
    <row r="667" spans="1:27" ht="12" customHeight="1">
      <c r="A667" s="32"/>
      <c r="B667" s="32"/>
      <c r="C667" s="32"/>
      <c r="D667" s="32"/>
      <c r="E667" s="32"/>
      <c r="F667" s="32"/>
      <c r="G667" s="32"/>
      <c r="H667" s="32"/>
      <c r="I667" s="32"/>
      <c r="J667" s="32"/>
      <c r="K667" s="32"/>
      <c r="L667" s="32"/>
      <c r="M667" s="117"/>
      <c r="N667" s="32"/>
      <c r="O667" s="32"/>
      <c r="P667" s="32"/>
      <c r="Q667" s="32"/>
      <c r="R667" s="32"/>
      <c r="S667" s="32"/>
      <c r="T667" s="32"/>
      <c r="U667" s="32"/>
      <c r="V667" s="32"/>
      <c r="W667" s="32"/>
      <c r="X667" s="32"/>
      <c r="Y667" s="32"/>
      <c r="Z667" s="32"/>
      <c r="AA667" s="32"/>
    </row>
    <row r="668" spans="1:27" ht="12" customHeight="1">
      <c r="A668" s="32"/>
      <c r="B668" s="32"/>
      <c r="C668" s="32"/>
      <c r="D668" s="32"/>
      <c r="E668" s="32"/>
      <c r="F668" s="32"/>
      <c r="G668" s="32"/>
      <c r="H668" s="32"/>
      <c r="I668" s="32"/>
      <c r="J668" s="32"/>
      <c r="K668" s="32"/>
      <c r="L668" s="32"/>
      <c r="M668" s="117"/>
      <c r="N668" s="32"/>
      <c r="O668" s="32"/>
      <c r="P668" s="32"/>
      <c r="Q668" s="32"/>
      <c r="R668" s="32"/>
      <c r="S668" s="32"/>
      <c r="T668" s="32"/>
      <c r="U668" s="32"/>
      <c r="V668" s="32"/>
      <c r="W668" s="32"/>
      <c r="X668" s="32"/>
      <c r="Y668" s="32"/>
      <c r="Z668" s="32"/>
      <c r="AA668" s="32"/>
    </row>
    <row r="669" spans="1:27" ht="12" customHeight="1">
      <c r="A669" s="32"/>
      <c r="B669" s="32"/>
      <c r="C669" s="32"/>
      <c r="D669" s="32"/>
      <c r="E669" s="32"/>
      <c r="F669" s="32"/>
      <c r="G669" s="32"/>
      <c r="H669" s="32"/>
      <c r="I669" s="32"/>
      <c r="J669" s="32"/>
      <c r="K669" s="32"/>
      <c r="L669" s="32"/>
      <c r="M669" s="117"/>
      <c r="N669" s="32"/>
      <c r="O669" s="32"/>
      <c r="P669" s="32"/>
      <c r="Q669" s="32"/>
      <c r="R669" s="32"/>
      <c r="S669" s="32"/>
      <c r="T669" s="32"/>
      <c r="U669" s="32"/>
      <c r="V669" s="32"/>
      <c r="W669" s="32"/>
      <c r="X669" s="32"/>
      <c r="Y669" s="32"/>
      <c r="Z669" s="32"/>
      <c r="AA669" s="32"/>
    </row>
    <row r="670" spans="1:27" ht="12" customHeight="1">
      <c r="A670" s="32"/>
      <c r="B670" s="32"/>
      <c r="C670" s="32"/>
      <c r="D670" s="32"/>
      <c r="E670" s="32"/>
      <c r="F670" s="32"/>
      <c r="G670" s="32"/>
      <c r="H670" s="32"/>
      <c r="I670" s="32"/>
      <c r="J670" s="32"/>
      <c r="K670" s="32"/>
      <c r="L670" s="32"/>
      <c r="M670" s="117"/>
      <c r="N670" s="32"/>
      <c r="O670" s="32"/>
      <c r="P670" s="32"/>
      <c r="Q670" s="32"/>
      <c r="R670" s="32"/>
      <c r="S670" s="32"/>
      <c r="T670" s="32"/>
      <c r="U670" s="32"/>
      <c r="V670" s="32"/>
      <c r="W670" s="32"/>
      <c r="X670" s="32"/>
      <c r="Y670" s="32"/>
      <c r="Z670" s="32"/>
      <c r="AA670" s="32"/>
    </row>
    <row r="671" spans="1:27" ht="12" customHeight="1">
      <c r="A671" s="32"/>
      <c r="B671" s="32"/>
      <c r="C671" s="32"/>
      <c r="D671" s="32"/>
      <c r="E671" s="32"/>
      <c r="F671" s="32"/>
      <c r="G671" s="32"/>
      <c r="H671" s="32"/>
      <c r="I671" s="32"/>
      <c r="J671" s="32"/>
      <c r="K671" s="32"/>
      <c r="L671" s="32"/>
      <c r="M671" s="117"/>
      <c r="N671" s="32"/>
      <c r="O671" s="32"/>
      <c r="P671" s="32"/>
      <c r="Q671" s="32"/>
      <c r="R671" s="32"/>
      <c r="S671" s="32"/>
      <c r="T671" s="32"/>
      <c r="U671" s="32"/>
      <c r="V671" s="32"/>
      <c r="W671" s="32"/>
      <c r="X671" s="32"/>
      <c r="Y671" s="32"/>
      <c r="Z671" s="32"/>
      <c r="AA671" s="32"/>
    </row>
    <row r="672" spans="1:27" ht="12" customHeight="1">
      <c r="A672" s="32"/>
      <c r="B672" s="32"/>
      <c r="C672" s="32"/>
      <c r="D672" s="32"/>
      <c r="E672" s="32"/>
      <c r="F672" s="32"/>
      <c r="G672" s="32"/>
      <c r="H672" s="32"/>
      <c r="I672" s="32"/>
      <c r="J672" s="32"/>
      <c r="K672" s="32"/>
      <c r="L672" s="32"/>
      <c r="M672" s="117"/>
      <c r="N672" s="32"/>
      <c r="O672" s="32"/>
      <c r="P672" s="32"/>
      <c r="Q672" s="32"/>
      <c r="R672" s="32"/>
      <c r="S672" s="32"/>
      <c r="T672" s="32"/>
      <c r="U672" s="32"/>
      <c r="V672" s="32"/>
      <c r="W672" s="32"/>
      <c r="X672" s="32"/>
      <c r="Y672" s="32"/>
      <c r="Z672" s="32"/>
      <c r="AA672" s="32"/>
    </row>
    <row r="673" spans="1:27" ht="12" customHeight="1">
      <c r="A673" s="32"/>
      <c r="B673" s="32"/>
      <c r="C673" s="32"/>
      <c r="D673" s="32"/>
      <c r="E673" s="32"/>
      <c r="F673" s="32"/>
      <c r="G673" s="32"/>
      <c r="H673" s="32"/>
      <c r="I673" s="32"/>
      <c r="J673" s="32"/>
      <c r="K673" s="32"/>
      <c r="L673" s="32"/>
      <c r="M673" s="117"/>
      <c r="N673" s="32"/>
      <c r="O673" s="32"/>
      <c r="P673" s="32"/>
      <c r="Q673" s="32"/>
      <c r="R673" s="32"/>
      <c r="S673" s="32"/>
      <c r="T673" s="32"/>
      <c r="U673" s="32"/>
      <c r="V673" s="32"/>
      <c r="W673" s="32"/>
      <c r="X673" s="32"/>
      <c r="Y673" s="32"/>
      <c r="Z673" s="32"/>
      <c r="AA673" s="32"/>
    </row>
    <row r="674" spans="1:27" ht="12" customHeight="1">
      <c r="A674" s="32"/>
      <c r="B674" s="32"/>
      <c r="C674" s="32"/>
      <c r="D674" s="32"/>
      <c r="E674" s="32"/>
      <c r="F674" s="32"/>
      <c r="G674" s="32"/>
      <c r="H674" s="32"/>
      <c r="I674" s="32"/>
      <c r="J674" s="32"/>
      <c r="K674" s="32"/>
      <c r="L674" s="32"/>
      <c r="M674" s="117"/>
      <c r="N674" s="32"/>
      <c r="O674" s="32"/>
      <c r="P674" s="32"/>
      <c r="Q674" s="32"/>
      <c r="R674" s="32"/>
      <c r="S674" s="32"/>
      <c r="T674" s="32"/>
      <c r="U674" s="32"/>
      <c r="V674" s="32"/>
      <c r="W674" s="32"/>
      <c r="X674" s="32"/>
      <c r="Y674" s="32"/>
      <c r="Z674" s="32"/>
      <c r="AA674" s="32"/>
    </row>
    <row r="675" spans="1:27" ht="12" customHeight="1">
      <c r="A675" s="32"/>
      <c r="B675" s="32"/>
      <c r="C675" s="32"/>
      <c r="D675" s="32"/>
      <c r="E675" s="32"/>
      <c r="F675" s="32"/>
      <c r="G675" s="32"/>
      <c r="H675" s="32"/>
      <c r="I675" s="32"/>
      <c r="J675" s="32"/>
      <c r="K675" s="32"/>
      <c r="L675" s="32"/>
      <c r="M675" s="117"/>
      <c r="N675" s="32"/>
      <c r="O675" s="32"/>
      <c r="P675" s="32"/>
      <c r="Q675" s="32"/>
      <c r="R675" s="32"/>
      <c r="S675" s="32"/>
      <c r="T675" s="32"/>
      <c r="U675" s="32"/>
      <c r="V675" s="32"/>
      <c r="W675" s="32"/>
      <c r="X675" s="32"/>
      <c r="Y675" s="32"/>
      <c r="Z675" s="32"/>
      <c r="AA675" s="32"/>
    </row>
    <row r="676" spans="1:27" ht="12" customHeight="1">
      <c r="A676" s="32"/>
      <c r="B676" s="32"/>
      <c r="C676" s="32"/>
      <c r="D676" s="32"/>
      <c r="E676" s="32"/>
      <c r="F676" s="32"/>
      <c r="G676" s="32"/>
      <c r="H676" s="32"/>
      <c r="I676" s="32"/>
      <c r="J676" s="32"/>
      <c r="K676" s="32"/>
      <c r="L676" s="32"/>
      <c r="M676" s="117"/>
      <c r="N676" s="32"/>
      <c r="O676" s="32"/>
      <c r="P676" s="32"/>
      <c r="Q676" s="32"/>
      <c r="R676" s="32"/>
      <c r="S676" s="32"/>
      <c r="T676" s="32"/>
      <c r="U676" s="32"/>
      <c r="V676" s="32"/>
      <c r="W676" s="32"/>
      <c r="X676" s="32"/>
      <c r="Y676" s="32"/>
      <c r="Z676" s="32"/>
      <c r="AA676" s="32"/>
    </row>
    <row r="677" spans="1:27" ht="12" customHeight="1">
      <c r="A677" s="32"/>
      <c r="B677" s="32"/>
      <c r="C677" s="32"/>
      <c r="D677" s="32"/>
      <c r="E677" s="32"/>
      <c r="F677" s="32"/>
      <c r="G677" s="32"/>
      <c r="H677" s="32"/>
      <c r="I677" s="32"/>
      <c r="J677" s="32"/>
      <c r="K677" s="32"/>
      <c r="L677" s="32"/>
      <c r="M677" s="117"/>
      <c r="N677" s="32"/>
      <c r="O677" s="32"/>
      <c r="P677" s="32"/>
      <c r="Q677" s="32"/>
      <c r="R677" s="32"/>
      <c r="S677" s="32"/>
      <c r="T677" s="32"/>
      <c r="U677" s="32"/>
      <c r="V677" s="32"/>
      <c r="W677" s="32"/>
      <c r="X677" s="32"/>
      <c r="Y677" s="32"/>
      <c r="Z677" s="32"/>
      <c r="AA677" s="32"/>
    </row>
    <row r="678" spans="1:27" ht="12" customHeight="1">
      <c r="A678" s="32"/>
      <c r="B678" s="32"/>
      <c r="C678" s="32"/>
      <c r="D678" s="32"/>
      <c r="E678" s="32"/>
      <c r="F678" s="32"/>
      <c r="G678" s="32"/>
      <c r="H678" s="32"/>
      <c r="I678" s="32"/>
      <c r="J678" s="32"/>
      <c r="K678" s="32"/>
      <c r="L678" s="32"/>
      <c r="M678" s="117"/>
      <c r="N678" s="32"/>
      <c r="O678" s="32"/>
      <c r="P678" s="32"/>
      <c r="Q678" s="32"/>
      <c r="R678" s="32"/>
      <c r="S678" s="32"/>
      <c r="T678" s="32"/>
      <c r="U678" s="32"/>
      <c r="V678" s="32"/>
      <c r="W678" s="32"/>
      <c r="X678" s="32"/>
      <c r="Y678" s="32"/>
      <c r="Z678" s="32"/>
      <c r="AA678" s="32"/>
    </row>
    <row r="679" spans="1:27" ht="12" customHeight="1">
      <c r="A679" s="32"/>
      <c r="B679" s="32"/>
      <c r="C679" s="32"/>
      <c r="D679" s="32"/>
      <c r="E679" s="32"/>
      <c r="F679" s="32"/>
      <c r="G679" s="32"/>
      <c r="H679" s="32"/>
      <c r="I679" s="32"/>
      <c r="J679" s="32"/>
      <c r="K679" s="32"/>
      <c r="L679" s="32"/>
      <c r="M679" s="117"/>
      <c r="N679" s="32"/>
      <c r="O679" s="32"/>
      <c r="P679" s="32"/>
      <c r="Q679" s="32"/>
      <c r="R679" s="32"/>
      <c r="S679" s="32"/>
      <c r="T679" s="32"/>
      <c r="U679" s="32"/>
      <c r="V679" s="32"/>
      <c r="W679" s="32"/>
      <c r="X679" s="32"/>
      <c r="Y679" s="32"/>
      <c r="Z679" s="32"/>
      <c r="AA679" s="32"/>
    </row>
    <row r="680" spans="1:27" ht="12" customHeight="1">
      <c r="A680" s="32"/>
      <c r="B680" s="32"/>
      <c r="C680" s="32"/>
      <c r="D680" s="32"/>
      <c r="E680" s="32"/>
      <c r="F680" s="32"/>
      <c r="G680" s="32"/>
      <c r="H680" s="32"/>
      <c r="I680" s="32"/>
      <c r="J680" s="32"/>
      <c r="K680" s="32"/>
      <c r="L680" s="32"/>
      <c r="M680" s="117"/>
      <c r="N680" s="32"/>
      <c r="O680" s="32"/>
      <c r="P680" s="32"/>
      <c r="Q680" s="32"/>
      <c r="R680" s="32"/>
      <c r="S680" s="32"/>
      <c r="T680" s="32"/>
      <c r="U680" s="32"/>
      <c r="V680" s="32"/>
      <c r="W680" s="32"/>
      <c r="X680" s="32"/>
      <c r="Y680" s="32"/>
      <c r="Z680" s="32"/>
      <c r="AA680" s="32"/>
    </row>
    <row r="681" spans="1:27" ht="12" customHeight="1">
      <c r="A681" s="32"/>
      <c r="B681" s="32"/>
      <c r="C681" s="32"/>
      <c r="D681" s="32"/>
      <c r="E681" s="32"/>
      <c r="F681" s="32"/>
      <c r="G681" s="32"/>
      <c r="H681" s="32"/>
      <c r="I681" s="32"/>
      <c r="J681" s="32"/>
      <c r="K681" s="32"/>
      <c r="L681" s="32"/>
      <c r="M681" s="117"/>
      <c r="N681" s="32"/>
      <c r="O681" s="32"/>
      <c r="P681" s="32"/>
      <c r="Q681" s="32"/>
      <c r="R681" s="32"/>
      <c r="S681" s="32"/>
      <c r="T681" s="32"/>
      <c r="U681" s="32"/>
      <c r="V681" s="32"/>
      <c r="W681" s="32"/>
      <c r="X681" s="32"/>
      <c r="Y681" s="32"/>
      <c r="Z681" s="32"/>
      <c r="AA681" s="32"/>
    </row>
    <row r="682" spans="1:27" ht="12" customHeight="1">
      <c r="A682" s="32"/>
      <c r="B682" s="32"/>
      <c r="C682" s="32"/>
      <c r="D682" s="32"/>
      <c r="E682" s="32"/>
      <c r="F682" s="32"/>
      <c r="G682" s="32"/>
      <c r="H682" s="32"/>
      <c r="I682" s="32"/>
      <c r="J682" s="32"/>
      <c r="K682" s="32"/>
      <c r="L682" s="32"/>
      <c r="M682" s="117"/>
      <c r="N682" s="32"/>
      <c r="O682" s="32"/>
      <c r="P682" s="32"/>
      <c r="Q682" s="32"/>
      <c r="R682" s="32"/>
      <c r="S682" s="32"/>
      <c r="T682" s="32"/>
      <c r="U682" s="32"/>
      <c r="V682" s="32"/>
      <c r="W682" s="32"/>
      <c r="X682" s="32"/>
      <c r="Y682" s="32"/>
      <c r="Z682" s="32"/>
      <c r="AA682" s="32"/>
    </row>
    <row r="683" spans="1:27" ht="12" customHeight="1">
      <c r="A683" s="32"/>
      <c r="B683" s="32"/>
      <c r="C683" s="32"/>
      <c r="D683" s="32"/>
      <c r="E683" s="32"/>
      <c r="F683" s="32"/>
      <c r="G683" s="32"/>
      <c r="H683" s="32"/>
      <c r="I683" s="32"/>
      <c r="J683" s="32"/>
      <c r="K683" s="32"/>
      <c r="L683" s="32"/>
      <c r="M683" s="117"/>
      <c r="N683" s="32"/>
      <c r="O683" s="32"/>
      <c r="P683" s="32"/>
      <c r="Q683" s="32"/>
      <c r="R683" s="32"/>
      <c r="S683" s="32"/>
      <c r="T683" s="32"/>
      <c r="U683" s="32"/>
      <c r="V683" s="32"/>
      <c r="W683" s="32"/>
      <c r="X683" s="32"/>
      <c r="Y683" s="32"/>
      <c r="Z683" s="32"/>
      <c r="AA683" s="32"/>
    </row>
    <row r="684" spans="1:27" ht="12" customHeight="1">
      <c r="A684" s="32"/>
      <c r="B684" s="32"/>
      <c r="C684" s="32"/>
      <c r="D684" s="32"/>
      <c r="E684" s="32"/>
      <c r="F684" s="32"/>
      <c r="G684" s="32"/>
      <c r="H684" s="32"/>
      <c r="I684" s="32"/>
      <c r="J684" s="32"/>
      <c r="K684" s="32"/>
      <c r="L684" s="32"/>
      <c r="M684" s="117"/>
      <c r="N684" s="32"/>
      <c r="O684" s="32"/>
      <c r="P684" s="32"/>
      <c r="Q684" s="32"/>
      <c r="R684" s="32"/>
      <c r="S684" s="32"/>
      <c r="T684" s="32"/>
      <c r="U684" s="32"/>
      <c r="V684" s="32"/>
      <c r="W684" s="32"/>
      <c r="X684" s="32"/>
      <c r="Y684" s="32"/>
      <c r="Z684" s="32"/>
      <c r="AA684" s="32"/>
    </row>
    <row r="685" spans="1:27" ht="12" customHeight="1">
      <c r="A685" s="32"/>
      <c r="B685" s="32"/>
      <c r="C685" s="32"/>
      <c r="D685" s="32"/>
      <c r="E685" s="32"/>
      <c r="F685" s="32"/>
      <c r="G685" s="32"/>
      <c r="H685" s="32"/>
      <c r="I685" s="32"/>
      <c r="J685" s="32"/>
      <c r="K685" s="32"/>
      <c r="L685" s="32"/>
      <c r="M685" s="117"/>
      <c r="N685" s="32"/>
      <c r="O685" s="32"/>
      <c r="P685" s="32"/>
      <c r="Q685" s="32"/>
      <c r="R685" s="32"/>
      <c r="S685" s="32"/>
      <c r="T685" s="32"/>
      <c r="U685" s="32"/>
      <c r="V685" s="32"/>
      <c r="W685" s="32"/>
      <c r="X685" s="32"/>
      <c r="Y685" s="32"/>
      <c r="Z685" s="32"/>
      <c r="AA685" s="32"/>
    </row>
    <row r="686" spans="1:27" ht="12" customHeight="1">
      <c r="A686" s="32"/>
      <c r="B686" s="32"/>
      <c r="C686" s="32"/>
      <c r="D686" s="32"/>
      <c r="E686" s="32"/>
      <c r="F686" s="32"/>
      <c r="G686" s="32"/>
      <c r="H686" s="32"/>
      <c r="I686" s="32"/>
      <c r="J686" s="32"/>
      <c r="K686" s="32"/>
      <c r="L686" s="32"/>
      <c r="M686" s="117"/>
      <c r="N686" s="32"/>
      <c r="O686" s="32"/>
      <c r="P686" s="32"/>
      <c r="Q686" s="32"/>
      <c r="R686" s="32"/>
      <c r="S686" s="32"/>
      <c r="T686" s="32"/>
      <c r="U686" s="32"/>
      <c r="V686" s="32"/>
      <c r="W686" s="32"/>
      <c r="X686" s="32"/>
      <c r="Y686" s="32"/>
      <c r="Z686" s="32"/>
      <c r="AA686" s="32"/>
    </row>
    <row r="687" spans="1:27" ht="12" customHeight="1">
      <c r="A687" s="32"/>
      <c r="B687" s="32"/>
      <c r="C687" s="32"/>
      <c r="D687" s="32"/>
      <c r="E687" s="32"/>
      <c r="F687" s="32"/>
      <c r="G687" s="32"/>
      <c r="H687" s="32"/>
      <c r="I687" s="32"/>
      <c r="J687" s="32"/>
      <c r="K687" s="32"/>
      <c r="L687" s="32"/>
      <c r="M687" s="117"/>
      <c r="N687" s="32"/>
      <c r="O687" s="32"/>
      <c r="P687" s="32"/>
      <c r="Q687" s="32"/>
      <c r="R687" s="32"/>
      <c r="S687" s="32"/>
      <c r="T687" s="32"/>
      <c r="U687" s="32"/>
      <c r="V687" s="32"/>
      <c r="W687" s="32"/>
      <c r="X687" s="32"/>
      <c r="Y687" s="32"/>
      <c r="Z687" s="32"/>
      <c r="AA687" s="32"/>
    </row>
    <row r="688" spans="1:27" ht="12" customHeight="1">
      <c r="A688" s="32"/>
      <c r="B688" s="32"/>
      <c r="C688" s="32"/>
      <c r="D688" s="32"/>
      <c r="E688" s="32"/>
      <c r="F688" s="32"/>
      <c r="G688" s="32"/>
      <c r="H688" s="32"/>
      <c r="I688" s="32"/>
      <c r="J688" s="32"/>
      <c r="K688" s="32"/>
      <c r="L688" s="32"/>
      <c r="M688" s="117"/>
      <c r="N688" s="32"/>
      <c r="O688" s="32"/>
      <c r="P688" s="32"/>
      <c r="Q688" s="32"/>
      <c r="R688" s="32"/>
      <c r="S688" s="32"/>
      <c r="T688" s="32"/>
      <c r="U688" s="32"/>
      <c r="V688" s="32"/>
      <c r="W688" s="32"/>
      <c r="X688" s="32"/>
      <c r="Y688" s="32"/>
      <c r="Z688" s="32"/>
      <c r="AA688" s="32"/>
    </row>
    <row r="689" spans="1:27" ht="12" customHeight="1">
      <c r="A689" s="32"/>
      <c r="B689" s="32"/>
      <c r="C689" s="32"/>
      <c r="D689" s="32"/>
      <c r="E689" s="32"/>
      <c r="F689" s="32"/>
      <c r="G689" s="32"/>
      <c r="H689" s="32"/>
      <c r="I689" s="32"/>
      <c r="J689" s="32"/>
      <c r="K689" s="32"/>
      <c r="L689" s="32"/>
      <c r="M689" s="117"/>
      <c r="N689" s="32"/>
      <c r="O689" s="32"/>
      <c r="P689" s="32"/>
      <c r="Q689" s="32"/>
      <c r="R689" s="32"/>
      <c r="S689" s="32"/>
      <c r="T689" s="32"/>
      <c r="U689" s="32"/>
      <c r="V689" s="32"/>
      <c r="W689" s="32"/>
      <c r="X689" s="32"/>
      <c r="Y689" s="32"/>
      <c r="Z689" s="32"/>
      <c r="AA689" s="32"/>
    </row>
    <row r="690" spans="1:27" ht="12" customHeight="1">
      <c r="A690" s="32"/>
      <c r="B690" s="32"/>
      <c r="C690" s="32"/>
      <c r="D690" s="32"/>
      <c r="E690" s="32"/>
      <c r="F690" s="32"/>
      <c r="G690" s="32"/>
      <c r="H690" s="32"/>
      <c r="I690" s="32"/>
      <c r="J690" s="32"/>
      <c r="K690" s="32"/>
      <c r="L690" s="32"/>
      <c r="M690" s="117"/>
      <c r="N690" s="32"/>
      <c r="O690" s="32"/>
      <c r="P690" s="32"/>
      <c r="Q690" s="32"/>
      <c r="R690" s="32"/>
      <c r="S690" s="32"/>
      <c r="T690" s="32"/>
      <c r="U690" s="32"/>
      <c r="V690" s="32"/>
      <c r="W690" s="32"/>
      <c r="X690" s="32"/>
      <c r="Y690" s="32"/>
      <c r="Z690" s="32"/>
      <c r="AA690" s="32"/>
    </row>
    <row r="691" spans="1:27" ht="12" customHeight="1">
      <c r="A691" s="32"/>
      <c r="B691" s="32"/>
      <c r="C691" s="32"/>
      <c r="D691" s="32"/>
      <c r="E691" s="32"/>
      <c r="F691" s="32"/>
      <c r="G691" s="32"/>
      <c r="H691" s="32"/>
      <c r="I691" s="32"/>
      <c r="J691" s="32"/>
      <c r="K691" s="32"/>
      <c r="L691" s="32"/>
      <c r="M691" s="117"/>
      <c r="N691" s="32"/>
      <c r="O691" s="32"/>
      <c r="P691" s="32"/>
      <c r="Q691" s="32"/>
      <c r="R691" s="32"/>
      <c r="S691" s="32"/>
      <c r="T691" s="32"/>
      <c r="U691" s="32"/>
      <c r="V691" s="32"/>
      <c r="W691" s="32"/>
      <c r="X691" s="32"/>
      <c r="Y691" s="32"/>
      <c r="Z691" s="32"/>
      <c r="AA691" s="32"/>
    </row>
    <row r="692" spans="1:27" ht="12" customHeight="1">
      <c r="A692" s="32"/>
      <c r="B692" s="32"/>
      <c r="C692" s="32"/>
      <c r="D692" s="32"/>
      <c r="E692" s="32"/>
      <c r="F692" s="32"/>
      <c r="G692" s="32"/>
      <c r="H692" s="32"/>
      <c r="I692" s="32"/>
      <c r="J692" s="32"/>
      <c r="K692" s="32"/>
      <c r="L692" s="32"/>
      <c r="M692" s="117"/>
      <c r="N692" s="32"/>
      <c r="O692" s="32"/>
      <c r="P692" s="32"/>
      <c r="Q692" s="32"/>
      <c r="R692" s="32"/>
      <c r="S692" s="32"/>
      <c r="T692" s="32"/>
      <c r="U692" s="32"/>
      <c r="V692" s="32"/>
      <c r="W692" s="32"/>
      <c r="X692" s="32"/>
      <c r="Y692" s="32"/>
      <c r="Z692" s="32"/>
      <c r="AA692" s="32"/>
    </row>
    <row r="693" spans="1:27" ht="12" customHeight="1">
      <c r="A693" s="32"/>
      <c r="B693" s="32"/>
      <c r="C693" s="32"/>
      <c r="D693" s="32"/>
      <c r="E693" s="32"/>
      <c r="F693" s="32"/>
      <c r="G693" s="32"/>
      <c r="H693" s="32"/>
      <c r="I693" s="32"/>
      <c r="J693" s="32"/>
      <c r="K693" s="32"/>
      <c r="L693" s="32"/>
      <c r="M693" s="117"/>
      <c r="N693" s="32"/>
      <c r="O693" s="32"/>
      <c r="P693" s="32"/>
      <c r="Q693" s="32"/>
      <c r="R693" s="32"/>
      <c r="S693" s="32"/>
      <c r="T693" s="32"/>
      <c r="U693" s="32"/>
      <c r="V693" s="32"/>
      <c r="W693" s="32"/>
      <c r="X693" s="32"/>
      <c r="Y693" s="32"/>
      <c r="Z693" s="32"/>
      <c r="AA693" s="32"/>
    </row>
    <row r="694" spans="1:27" ht="12" customHeight="1">
      <c r="A694" s="32"/>
      <c r="B694" s="32"/>
      <c r="C694" s="32"/>
      <c r="D694" s="32"/>
      <c r="E694" s="32"/>
      <c r="F694" s="32"/>
      <c r="G694" s="32"/>
      <c r="H694" s="32"/>
      <c r="I694" s="32"/>
      <c r="J694" s="32"/>
      <c r="K694" s="32"/>
      <c r="L694" s="32"/>
      <c r="M694" s="117"/>
      <c r="N694" s="32"/>
      <c r="O694" s="32"/>
      <c r="P694" s="32"/>
      <c r="Q694" s="32"/>
      <c r="R694" s="32"/>
      <c r="S694" s="32"/>
      <c r="T694" s="32"/>
      <c r="U694" s="32"/>
      <c r="V694" s="32"/>
      <c r="W694" s="32"/>
      <c r="X694" s="32"/>
      <c r="Y694" s="32"/>
      <c r="Z694" s="32"/>
      <c r="AA694" s="32"/>
    </row>
    <row r="695" spans="1:27" ht="12" customHeight="1">
      <c r="A695" s="32"/>
      <c r="B695" s="32"/>
      <c r="C695" s="32"/>
      <c r="D695" s="32"/>
      <c r="E695" s="32"/>
      <c r="F695" s="32"/>
      <c r="G695" s="32"/>
      <c r="H695" s="32"/>
      <c r="I695" s="32"/>
      <c r="J695" s="32"/>
      <c r="K695" s="32"/>
      <c r="L695" s="32"/>
      <c r="M695" s="117"/>
      <c r="N695" s="32"/>
      <c r="O695" s="32"/>
      <c r="P695" s="32"/>
      <c r="Q695" s="32"/>
      <c r="R695" s="32"/>
      <c r="S695" s="32"/>
      <c r="T695" s="32"/>
      <c r="U695" s="32"/>
      <c r="V695" s="32"/>
      <c r="W695" s="32"/>
      <c r="X695" s="32"/>
      <c r="Y695" s="32"/>
      <c r="Z695" s="32"/>
      <c r="AA695" s="32"/>
    </row>
    <row r="696" spans="1:27" ht="12" customHeight="1">
      <c r="A696" s="32"/>
      <c r="B696" s="32"/>
      <c r="C696" s="32"/>
      <c r="D696" s="32"/>
      <c r="E696" s="32"/>
      <c r="F696" s="32"/>
      <c r="G696" s="32"/>
      <c r="H696" s="32"/>
      <c r="I696" s="32"/>
      <c r="J696" s="32"/>
      <c r="K696" s="32"/>
      <c r="L696" s="32"/>
      <c r="M696" s="117"/>
      <c r="N696" s="32"/>
      <c r="O696" s="32"/>
      <c r="P696" s="32"/>
      <c r="Q696" s="32"/>
      <c r="R696" s="32"/>
      <c r="S696" s="32"/>
      <c r="T696" s="32"/>
      <c r="U696" s="32"/>
      <c r="V696" s="32"/>
      <c r="W696" s="32"/>
      <c r="X696" s="32"/>
      <c r="Y696" s="32"/>
      <c r="Z696" s="32"/>
      <c r="AA696" s="32"/>
    </row>
    <row r="697" spans="1:27" ht="12" customHeight="1">
      <c r="A697" s="32"/>
      <c r="B697" s="32"/>
      <c r="C697" s="32"/>
      <c r="D697" s="32"/>
      <c r="E697" s="32"/>
      <c r="F697" s="32"/>
      <c r="G697" s="32"/>
      <c r="H697" s="32"/>
      <c r="I697" s="32"/>
      <c r="J697" s="32"/>
      <c r="K697" s="32"/>
      <c r="L697" s="32"/>
      <c r="M697" s="117"/>
      <c r="N697" s="32"/>
      <c r="O697" s="32"/>
      <c r="P697" s="32"/>
      <c r="Q697" s="32"/>
      <c r="R697" s="32"/>
      <c r="S697" s="32"/>
      <c r="T697" s="32"/>
      <c r="U697" s="32"/>
      <c r="V697" s="32"/>
      <c r="W697" s="32"/>
      <c r="X697" s="32"/>
      <c r="Y697" s="32"/>
      <c r="Z697" s="32"/>
      <c r="AA697" s="32"/>
    </row>
    <row r="698" spans="1:27" ht="12" customHeight="1">
      <c r="A698" s="32"/>
      <c r="B698" s="32"/>
      <c r="C698" s="32"/>
      <c r="D698" s="32"/>
      <c r="E698" s="32"/>
      <c r="F698" s="32"/>
      <c r="G698" s="32"/>
      <c r="H698" s="32"/>
      <c r="I698" s="32"/>
      <c r="J698" s="32"/>
      <c r="K698" s="32"/>
      <c r="L698" s="32"/>
      <c r="M698" s="117"/>
      <c r="N698" s="32"/>
      <c r="O698" s="32"/>
      <c r="P698" s="32"/>
      <c r="Q698" s="32"/>
      <c r="R698" s="32"/>
      <c r="S698" s="32"/>
      <c r="T698" s="32"/>
      <c r="U698" s="32"/>
      <c r="V698" s="32"/>
      <c r="W698" s="32"/>
      <c r="X698" s="32"/>
      <c r="Y698" s="32"/>
      <c r="Z698" s="32"/>
      <c r="AA698" s="32"/>
    </row>
    <row r="699" spans="1:27" ht="12" customHeight="1">
      <c r="A699" s="32"/>
      <c r="B699" s="32"/>
      <c r="C699" s="32"/>
      <c r="D699" s="32"/>
      <c r="E699" s="32"/>
      <c r="F699" s="32"/>
      <c r="G699" s="32"/>
      <c r="H699" s="32"/>
      <c r="I699" s="32"/>
      <c r="J699" s="32"/>
      <c r="K699" s="32"/>
      <c r="L699" s="32"/>
      <c r="M699" s="117"/>
      <c r="N699" s="32"/>
      <c r="O699" s="32"/>
      <c r="P699" s="32"/>
      <c r="Q699" s="32"/>
      <c r="R699" s="32"/>
      <c r="S699" s="32"/>
      <c r="T699" s="32"/>
      <c r="U699" s="32"/>
      <c r="V699" s="32"/>
      <c r="W699" s="32"/>
      <c r="X699" s="32"/>
      <c r="Y699" s="32"/>
      <c r="Z699" s="32"/>
      <c r="AA699" s="32"/>
    </row>
    <row r="700" spans="1:27" ht="12" customHeight="1">
      <c r="A700" s="32"/>
      <c r="B700" s="32"/>
      <c r="C700" s="32"/>
      <c r="D700" s="32"/>
      <c r="E700" s="32"/>
      <c r="F700" s="32"/>
      <c r="G700" s="32"/>
      <c r="H700" s="32"/>
      <c r="I700" s="32"/>
      <c r="J700" s="32"/>
      <c r="K700" s="32"/>
      <c r="L700" s="32"/>
      <c r="M700" s="117"/>
      <c r="N700" s="32"/>
      <c r="O700" s="32"/>
      <c r="P700" s="32"/>
      <c r="Q700" s="32"/>
      <c r="R700" s="32"/>
      <c r="S700" s="32"/>
      <c r="T700" s="32"/>
      <c r="U700" s="32"/>
      <c r="V700" s="32"/>
      <c r="W700" s="32"/>
      <c r="X700" s="32"/>
      <c r="Y700" s="32"/>
      <c r="Z700" s="32"/>
      <c r="AA700" s="32"/>
    </row>
    <row r="701" spans="1:27" ht="12" customHeight="1">
      <c r="A701" s="32"/>
      <c r="B701" s="32"/>
      <c r="C701" s="32"/>
      <c r="D701" s="32"/>
      <c r="E701" s="32"/>
      <c r="F701" s="32"/>
      <c r="G701" s="32"/>
      <c r="H701" s="32"/>
      <c r="I701" s="32"/>
      <c r="J701" s="32"/>
      <c r="K701" s="32"/>
      <c r="L701" s="32"/>
      <c r="M701" s="117"/>
      <c r="N701" s="32"/>
      <c r="O701" s="32"/>
      <c r="P701" s="32"/>
      <c r="Q701" s="32"/>
      <c r="R701" s="32"/>
      <c r="S701" s="32"/>
      <c r="T701" s="32"/>
      <c r="U701" s="32"/>
      <c r="V701" s="32"/>
      <c r="W701" s="32"/>
      <c r="X701" s="32"/>
      <c r="Y701" s="32"/>
      <c r="Z701" s="32"/>
      <c r="AA701" s="32"/>
    </row>
    <row r="702" spans="1:27" ht="12" customHeight="1">
      <c r="A702" s="32"/>
      <c r="B702" s="32"/>
      <c r="C702" s="32"/>
      <c r="D702" s="32"/>
      <c r="E702" s="32"/>
      <c r="F702" s="32"/>
      <c r="G702" s="32"/>
      <c r="H702" s="32"/>
      <c r="I702" s="32"/>
      <c r="J702" s="32"/>
      <c r="K702" s="32"/>
      <c r="L702" s="32"/>
      <c r="M702" s="117"/>
      <c r="N702" s="32"/>
      <c r="O702" s="32"/>
      <c r="P702" s="32"/>
      <c r="Q702" s="32"/>
      <c r="R702" s="32"/>
      <c r="S702" s="32"/>
      <c r="T702" s="32"/>
      <c r="U702" s="32"/>
      <c r="V702" s="32"/>
      <c r="W702" s="32"/>
      <c r="X702" s="32"/>
      <c r="Y702" s="32"/>
      <c r="Z702" s="32"/>
      <c r="AA702" s="32"/>
    </row>
    <row r="703" spans="1:27" ht="12" customHeight="1">
      <c r="A703" s="32"/>
      <c r="B703" s="32"/>
      <c r="C703" s="32"/>
      <c r="D703" s="32"/>
      <c r="E703" s="32"/>
      <c r="F703" s="32"/>
      <c r="G703" s="32"/>
      <c r="H703" s="32"/>
      <c r="I703" s="32"/>
      <c r="J703" s="32"/>
      <c r="K703" s="32"/>
      <c r="L703" s="32"/>
      <c r="M703" s="117"/>
      <c r="N703" s="32"/>
      <c r="O703" s="32"/>
      <c r="P703" s="32"/>
      <c r="Q703" s="32"/>
      <c r="R703" s="32"/>
      <c r="S703" s="32"/>
      <c r="T703" s="32"/>
      <c r="U703" s="32"/>
      <c r="V703" s="32"/>
      <c r="W703" s="32"/>
      <c r="X703" s="32"/>
      <c r="Y703" s="32"/>
      <c r="Z703" s="32"/>
      <c r="AA703" s="32"/>
    </row>
    <row r="704" spans="1:27" ht="12" customHeight="1">
      <c r="A704" s="32"/>
      <c r="B704" s="32"/>
      <c r="C704" s="32"/>
      <c r="D704" s="32"/>
      <c r="E704" s="32"/>
      <c r="F704" s="32"/>
      <c r="G704" s="32"/>
      <c r="H704" s="32"/>
      <c r="I704" s="32"/>
      <c r="J704" s="32"/>
      <c r="K704" s="32"/>
      <c r="L704" s="32"/>
      <c r="M704" s="117"/>
      <c r="N704" s="32"/>
      <c r="O704" s="32"/>
      <c r="P704" s="32"/>
      <c r="Q704" s="32"/>
      <c r="R704" s="32"/>
      <c r="S704" s="32"/>
      <c r="T704" s="32"/>
      <c r="U704" s="32"/>
      <c r="V704" s="32"/>
      <c r="W704" s="32"/>
      <c r="X704" s="32"/>
      <c r="Y704" s="32"/>
      <c r="Z704" s="32"/>
      <c r="AA704" s="32"/>
    </row>
    <row r="705" spans="1:27" ht="12" customHeight="1">
      <c r="A705" s="32"/>
      <c r="B705" s="32"/>
      <c r="C705" s="32"/>
      <c r="D705" s="32"/>
      <c r="E705" s="32"/>
      <c r="F705" s="32"/>
      <c r="G705" s="32"/>
      <c r="H705" s="32"/>
      <c r="I705" s="32"/>
      <c r="J705" s="32"/>
      <c r="K705" s="32"/>
      <c r="L705" s="32"/>
      <c r="M705" s="117"/>
      <c r="N705" s="32"/>
      <c r="O705" s="32"/>
      <c r="P705" s="32"/>
      <c r="Q705" s="32"/>
      <c r="R705" s="32"/>
      <c r="S705" s="32"/>
      <c r="T705" s="32"/>
      <c r="U705" s="32"/>
      <c r="V705" s="32"/>
      <c r="W705" s="32"/>
      <c r="X705" s="32"/>
      <c r="Y705" s="32"/>
      <c r="Z705" s="32"/>
      <c r="AA705" s="32"/>
    </row>
    <row r="706" spans="1:27" ht="12" customHeight="1">
      <c r="A706" s="32"/>
      <c r="B706" s="32"/>
      <c r="C706" s="32"/>
      <c r="D706" s="32"/>
      <c r="E706" s="32"/>
      <c r="F706" s="32"/>
      <c r="G706" s="32"/>
      <c r="H706" s="32"/>
      <c r="I706" s="32"/>
      <c r="J706" s="32"/>
      <c r="K706" s="32"/>
      <c r="L706" s="32"/>
      <c r="M706" s="117"/>
      <c r="N706" s="32"/>
      <c r="O706" s="32"/>
      <c r="P706" s="32"/>
      <c r="Q706" s="32"/>
      <c r="R706" s="32"/>
      <c r="S706" s="32"/>
      <c r="T706" s="32"/>
      <c r="U706" s="32"/>
      <c r="V706" s="32"/>
      <c r="W706" s="32"/>
      <c r="X706" s="32"/>
      <c r="Y706" s="32"/>
      <c r="Z706" s="32"/>
      <c r="AA706" s="32"/>
    </row>
    <row r="707" spans="1:27" ht="12" customHeight="1">
      <c r="A707" s="32"/>
      <c r="B707" s="32"/>
      <c r="C707" s="32"/>
      <c r="D707" s="32"/>
      <c r="E707" s="32"/>
      <c r="F707" s="32"/>
      <c r="G707" s="32"/>
      <c r="H707" s="32"/>
      <c r="I707" s="32"/>
      <c r="J707" s="32"/>
      <c r="K707" s="32"/>
      <c r="L707" s="32"/>
      <c r="M707" s="117"/>
      <c r="N707" s="32"/>
      <c r="O707" s="32"/>
      <c r="P707" s="32"/>
      <c r="Q707" s="32"/>
      <c r="R707" s="32"/>
      <c r="S707" s="32"/>
      <c r="T707" s="32"/>
      <c r="U707" s="32"/>
      <c r="V707" s="32"/>
      <c r="W707" s="32"/>
      <c r="X707" s="32"/>
      <c r="Y707" s="32"/>
      <c r="Z707" s="32"/>
      <c r="AA707" s="32"/>
    </row>
    <row r="708" spans="1:27" ht="12" customHeight="1">
      <c r="A708" s="32"/>
      <c r="B708" s="32"/>
      <c r="C708" s="32"/>
      <c r="D708" s="32"/>
      <c r="E708" s="32"/>
      <c r="F708" s="32"/>
      <c r="G708" s="32"/>
      <c r="H708" s="32"/>
      <c r="I708" s="32"/>
      <c r="J708" s="32"/>
      <c r="K708" s="32"/>
      <c r="L708" s="32"/>
      <c r="M708" s="117"/>
      <c r="N708" s="32"/>
      <c r="O708" s="32"/>
      <c r="P708" s="32"/>
      <c r="Q708" s="32"/>
      <c r="R708" s="32"/>
      <c r="S708" s="32"/>
      <c r="T708" s="32"/>
      <c r="U708" s="32"/>
      <c r="V708" s="32"/>
      <c r="W708" s="32"/>
      <c r="X708" s="32"/>
      <c r="Y708" s="32"/>
      <c r="Z708" s="32"/>
      <c r="AA708" s="32"/>
    </row>
    <row r="709" spans="1:27" ht="12" customHeight="1">
      <c r="A709" s="32"/>
      <c r="B709" s="32"/>
      <c r="C709" s="32"/>
      <c r="D709" s="32"/>
      <c r="E709" s="32"/>
      <c r="F709" s="32"/>
      <c r="G709" s="32"/>
      <c r="H709" s="32"/>
      <c r="I709" s="32"/>
      <c r="J709" s="32"/>
      <c r="K709" s="32"/>
      <c r="L709" s="32"/>
      <c r="M709" s="117"/>
      <c r="N709" s="32"/>
      <c r="O709" s="32"/>
      <c r="P709" s="32"/>
      <c r="Q709" s="32"/>
      <c r="R709" s="32"/>
      <c r="S709" s="32"/>
      <c r="T709" s="32"/>
      <c r="U709" s="32"/>
      <c r="V709" s="32"/>
      <c r="W709" s="32"/>
      <c r="X709" s="32"/>
      <c r="Y709" s="32"/>
      <c r="Z709" s="32"/>
      <c r="AA709" s="32"/>
    </row>
    <row r="710" spans="1:27" ht="12" customHeight="1">
      <c r="A710" s="32"/>
      <c r="B710" s="32"/>
      <c r="C710" s="32"/>
      <c r="D710" s="32"/>
      <c r="E710" s="32"/>
      <c r="F710" s="32"/>
      <c r="G710" s="32"/>
      <c r="H710" s="32"/>
      <c r="I710" s="32"/>
      <c r="J710" s="32"/>
      <c r="K710" s="32"/>
      <c r="L710" s="32"/>
      <c r="M710" s="117"/>
      <c r="N710" s="32"/>
      <c r="O710" s="32"/>
      <c r="P710" s="32"/>
      <c r="Q710" s="32"/>
      <c r="R710" s="32"/>
      <c r="S710" s="32"/>
      <c r="T710" s="32"/>
      <c r="U710" s="32"/>
      <c r="V710" s="32"/>
      <c r="W710" s="32"/>
      <c r="X710" s="32"/>
      <c r="Y710" s="32"/>
      <c r="Z710" s="32"/>
      <c r="AA710" s="32"/>
    </row>
    <row r="711" spans="1:27" ht="12" customHeight="1">
      <c r="A711" s="32"/>
      <c r="B711" s="32"/>
      <c r="C711" s="32"/>
      <c r="D711" s="32"/>
      <c r="E711" s="32"/>
      <c r="F711" s="32"/>
      <c r="G711" s="32"/>
      <c r="H711" s="32"/>
      <c r="I711" s="32"/>
      <c r="J711" s="32"/>
      <c r="K711" s="32"/>
      <c r="L711" s="32"/>
      <c r="M711" s="117"/>
      <c r="N711" s="32"/>
      <c r="O711" s="32"/>
      <c r="P711" s="32"/>
      <c r="Q711" s="32"/>
      <c r="R711" s="32"/>
      <c r="S711" s="32"/>
      <c r="T711" s="32"/>
      <c r="U711" s="32"/>
      <c r="V711" s="32"/>
      <c r="W711" s="32"/>
      <c r="X711" s="32"/>
      <c r="Y711" s="32"/>
      <c r="Z711" s="32"/>
      <c r="AA711" s="32"/>
    </row>
    <row r="712" spans="1:27" ht="12" customHeight="1">
      <c r="A712" s="32"/>
      <c r="B712" s="32"/>
      <c r="C712" s="32"/>
      <c r="D712" s="32"/>
      <c r="E712" s="32"/>
      <c r="F712" s="32"/>
      <c r="G712" s="32"/>
      <c r="H712" s="32"/>
      <c r="I712" s="32"/>
      <c r="J712" s="32"/>
      <c r="K712" s="32"/>
      <c r="L712" s="32"/>
      <c r="M712" s="117"/>
      <c r="N712" s="32"/>
      <c r="O712" s="32"/>
      <c r="P712" s="32"/>
      <c r="Q712" s="32"/>
      <c r="R712" s="32"/>
      <c r="S712" s="32"/>
      <c r="T712" s="32"/>
      <c r="U712" s="32"/>
      <c r="V712" s="32"/>
      <c r="W712" s="32"/>
      <c r="X712" s="32"/>
      <c r="Y712" s="32"/>
      <c r="Z712" s="32"/>
      <c r="AA712" s="32"/>
    </row>
    <row r="713" spans="1:27" ht="12" customHeight="1">
      <c r="A713" s="32"/>
      <c r="B713" s="32"/>
      <c r="C713" s="32"/>
      <c r="D713" s="32"/>
      <c r="E713" s="32"/>
      <c r="F713" s="32"/>
      <c r="G713" s="32"/>
      <c r="H713" s="32"/>
      <c r="I713" s="32"/>
      <c r="J713" s="32"/>
      <c r="K713" s="32"/>
      <c r="L713" s="32"/>
      <c r="M713" s="117"/>
      <c r="N713" s="32"/>
      <c r="O713" s="32"/>
      <c r="P713" s="32"/>
      <c r="Q713" s="32"/>
      <c r="R713" s="32"/>
      <c r="S713" s="32"/>
      <c r="T713" s="32"/>
      <c r="U713" s="32"/>
      <c r="V713" s="32"/>
      <c r="W713" s="32"/>
      <c r="X713" s="32"/>
      <c r="Y713" s="32"/>
      <c r="Z713" s="32"/>
      <c r="AA713" s="32"/>
    </row>
    <row r="714" spans="1:27" ht="12" customHeight="1">
      <c r="A714" s="32"/>
      <c r="B714" s="32"/>
      <c r="C714" s="32"/>
      <c r="D714" s="32"/>
      <c r="E714" s="32"/>
      <c r="F714" s="32"/>
      <c r="G714" s="32"/>
      <c r="H714" s="32"/>
      <c r="I714" s="32"/>
      <c r="J714" s="32"/>
      <c r="K714" s="32"/>
      <c r="L714" s="32"/>
      <c r="M714" s="117"/>
      <c r="N714" s="32"/>
      <c r="O714" s="32"/>
      <c r="P714" s="32"/>
      <c r="Q714" s="32"/>
      <c r="R714" s="32"/>
      <c r="S714" s="32"/>
      <c r="T714" s="32"/>
      <c r="U714" s="32"/>
      <c r="V714" s="32"/>
      <c r="W714" s="32"/>
      <c r="X714" s="32"/>
      <c r="Y714" s="32"/>
      <c r="Z714" s="32"/>
      <c r="AA714" s="32"/>
    </row>
    <row r="715" spans="1:27" ht="12" customHeight="1">
      <c r="A715" s="32"/>
      <c r="B715" s="32"/>
      <c r="C715" s="32"/>
      <c r="D715" s="32"/>
      <c r="E715" s="32"/>
      <c r="F715" s="32"/>
      <c r="G715" s="32"/>
      <c r="H715" s="32"/>
      <c r="I715" s="32"/>
      <c r="J715" s="32"/>
      <c r="K715" s="32"/>
      <c r="L715" s="32"/>
      <c r="M715" s="117"/>
      <c r="N715" s="32"/>
      <c r="O715" s="32"/>
      <c r="P715" s="32"/>
      <c r="Q715" s="32"/>
      <c r="R715" s="32"/>
      <c r="S715" s="32"/>
      <c r="T715" s="32"/>
      <c r="U715" s="32"/>
      <c r="V715" s="32"/>
      <c r="W715" s="32"/>
      <c r="X715" s="32"/>
      <c r="Y715" s="32"/>
      <c r="Z715" s="32"/>
      <c r="AA715" s="32"/>
    </row>
    <row r="716" spans="1:27" ht="12" customHeight="1">
      <c r="A716" s="32"/>
      <c r="B716" s="32"/>
      <c r="C716" s="32"/>
      <c r="D716" s="32"/>
      <c r="E716" s="32"/>
      <c r="F716" s="32"/>
      <c r="G716" s="32"/>
      <c r="H716" s="32"/>
      <c r="I716" s="32"/>
      <c r="J716" s="32"/>
      <c r="K716" s="32"/>
      <c r="L716" s="32"/>
      <c r="M716" s="117"/>
      <c r="N716" s="32"/>
      <c r="O716" s="32"/>
      <c r="P716" s="32"/>
      <c r="Q716" s="32"/>
      <c r="R716" s="32"/>
      <c r="S716" s="32"/>
      <c r="T716" s="32"/>
      <c r="U716" s="32"/>
      <c r="V716" s="32"/>
      <c r="W716" s="32"/>
      <c r="X716" s="32"/>
      <c r="Y716" s="32"/>
      <c r="Z716" s="32"/>
      <c r="AA716" s="32"/>
    </row>
    <row r="717" spans="1:27" ht="12" customHeight="1">
      <c r="A717" s="32"/>
      <c r="B717" s="32"/>
      <c r="C717" s="32"/>
      <c r="D717" s="32"/>
      <c r="E717" s="32"/>
      <c r="F717" s="32"/>
      <c r="G717" s="32"/>
      <c r="H717" s="32"/>
      <c r="I717" s="32"/>
      <c r="J717" s="32"/>
      <c r="K717" s="32"/>
      <c r="L717" s="32"/>
      <c r="M717" s="117"/>
      <c r="N717" s="32"/>
      <c r="O717" s="32"/>
      <c r="P717" s="32"/>
      <c r="Q717" s="32"/>
      <c r="R717" s="32"/>
      <c r="S717" s="32"/>
      <c r="T717" s="32"/>
      <c r="U717" s="32"/>
      <c r="V717" s="32"/>
      <c r="W717" s="32"/>
      <c r="X717" s="32"/>
      <c r="Y717" s="32"/>
      <c r="Z717" s="32"/>
      <c r="AA717" s="32"/>
    </row>
    <row r="718" spans="1:27" ht="12" customHeight="1">
      <c r="A718" s="32"/>
      <c r="B718" s="32"/>
      <c r="C718" s="32"/>
      <c r="D718" s="32"/>
      <c r="E718" s="32"/>
      <c r="F718" s="32"/>
      <c r="G718" s="32"/>
      <c r="H718" s="32"/>
      <c r="I718" s="32"/>
      <c r="J718" s="32"/>
      <c r="K718" s="32"/>
      <c r="L718" s="32"/>
      <c r="M718" s="117"/>
      <c r="N718" s="32"/>
      <c r="O718" s="32"/>
      <c r="P718" s="32"/>
      <c r="Q718" s="32"/>
      <c r="R718" s="32"/>
      <c r="S718" s="32"/>
      <c r="T718" s="32"/>
      <c r="U718" s="32"/>
      <c r="V718" s="32"/>
      <c r="W718" s="32"/>
      <c r="X718" s="32"/>
      <c r="Y718" s="32"/>
      <c r="Z718" s="32"/>
      <c r="AA718" s="32"/>
    </row>
    <row r="719" spans="1:27" ht="12" customHeight="1">
      <c r="A719" s="32"/>
      <c r="B719" s="32"/>
      <c r="C719" s="32"/>
      <c r="D719" s="32"/>
      <c r="E719" s="32"/>
      <c r="F719" s="32"/>
      <c r="G719" s="32"/>
      <c r="H719" s="32"/>
      <c r="I719" s="32"/>
      <c r="J719" s="32"/>
      <c r="K719" s="32"/>
      <c r="L719" s="32"/>
      <c r="M719" s="117"/>
      <c r="N719" s="32"/>
      <c r="O719" s="32"/>
      <c r="P719" s="32"/>
      <c r="Q719" s="32"/>
      <c r="R719" s="32"/>
      <c r="S719" s="32"/>
      <c r="T719" s="32"/>
      <c r="U719" s="32"/>
      <c r="V719" s="32"/>
      <c r="W719" s="32"/>
      <c r="X719" s="32"/>
      <c r="Y719" s="32"/>
      <c r="Z719" s="32"/>
      <c r="AA719" s="32"/>
    </row>
    <row r="720" spans="1:27" ht="12" customHeight="1">
      <c r="A720" s="32"/>
      <c r="B720" s="32"/>
      <c r="C720" s="32"/>
      <c r="D720" s="32"/>
      <c r="E720" s="32"/>
      <c r="F720" s="32"/>
      <c r="G720" s="32"/>
      <c r="H720" s="32"/>
      <c r="I720" s="32"/>
      <c r="J720" s="32"/>
      <c r="K720" s="32"/>
      <c r="L720" s="32"/>
      <c r="M720" s="117"/>
      <c r="N720" s="32"/>
      <c r="O720" s="32"/>
      <c r="P720" s="32"/>
      <c r="Q720" s="32"/>
      <c r="R720" s="32"/>
      <c r="S720" s="32"/>
      <c r="T720" s="32"/>
      <c r="U720" s="32"/>
      <c r="V720" s="32"/>
      <c r="W720" s="32"/>
      <c r="X720" s="32"/>
      <c r="Y720" s="32"/>
      <c r="Z720" s="32"/>
      <c r="AA720" s="32"/>
    </row>
    <row r="721" spans="1:27" ht="12" customHeight="1">
      <c r="A721" s="32"/>
      <c r="B721" s="32"/>
      <c r="C721" s="32"/>
      <c r="D721" s="32"/>
      <c r="E721" s="32"/>
      <c r="F721" s="32"/>
      <c r="G721" s="32"/>
      <c r="H721" s="32"/>
      <c r="I721" s="32"/>
      <c r="J721" s="32"/>
      <c r="K721" s="32"/>
      <c r="L721" s="32"/>
      <c r="M721" s="117"/>
      <c r="N721" s="32"/>
      <c r="O721" s="32"/>
      <c r="P721" s="32"/>
      <c r="Q721" s="32"/>
      <c r="R721" s="32"/>
      <c r="S721" s="32"/>
      <c r="T721" s="32"/>
      <c r="U721" s="32"/>
      <c r="V721" s="32"/>
      <c r="W721" s="32"/>
      <c r="X721" s="32"/>
      <c r="Y721" s="32"/>
      <c r="Z721" s="32"/>
      <c r="AA721" s="32"/>
    </row>
    <row r="722" spans="1:27" ht="12" customHeight="1">
      <c r="A722" s="32"/>
      <c r="B722" s="32"/>
      <c r="C722" s="32"/>
      <c r="D722" s="32"/>
      <c r="E722" s="32"/>
      <c r="F722" s="32"/>
      <c r="G722" s="32"/>
      <c r="H722" s="32"/>
      <c r="I722" s="32"/>
      <c r="J722" s="32"/>
      <c r="K722" s="32"/>
      <c r="L722" s="32"/>
      <c r="M722" s="117"/>
      <c r="N722" s="32"/>
      <c r="O722" s="32"/>
      <c r="P722" s="32"/>
      <c r="Q722" s="32"/>
      <c r="R722" s="32"/>
      <c r="S722" s="32"/>
      <c r="T722" s="32"/>
      <c r="U722" s="32"/>
      <c r="V722" s="32"/>
      <c r="W722" s="32"/>
      <c r="X722" s="32"/>
      <c r="Y722" s="32"/>
      <c r="Z722" s="32"/>
      <c r="AA722" s="32"/>
    </row>
    <row r="723" spans="1:27" ht="12" customHeight="1">
      <c r="A723" s="32"/>
      <c r="B723" s="32"/>
      <c r="C723" s="32"/>
      <c r="D723" s="32"/>
      <c r="E723" s="32"/>
      <c r="F723" s="32"/>
      <c r="G723" s="32"/>
      <c r="H723" s="32"/>
      <c r="I723" s="32"/>
      <c r="J723" s="32"/>
      <c r="K723" s="32"/>
      <c r="L723" s="32"/>
      <c r="M723" s="117"/>
      <c r="N723" s="32"/>
      <c r="O723" s="32"/>
      <c r="P723" s="32"/>
      <c r="Q723" s="32"/>
      <c r="R723" s="32"/>
      <c r="S723" s="32"/>
      <c r="T723" s="32"/>
      <c r="U723" s="32"/>
      <c r="V723" s="32"/>
      <c r="W723" s="32"/>
      <c r="X723" s="32"/>
      <c r="Y723" s="32"/>
      <c r="Z723" s="32"/>
      <c r="AA723" s="32"/>
    </row>
    <row r="724" spans="1:27" ht="12" customHeight="1">
      <c r="A724" s="32"/>
      <c r="B724" s="32"/>
      <c r="C724" s="32"/>
      <c r="D724" s="32"/>
      <c r="E724" s="32"/>
      <c r="F724" s="32"/>
      <c r="G724" s="32"/>
      <c r="H724" s="32"/>
      <c r="I724" s="32"/>
      <c r="J724" s="32"/>
      <c r="K724" s="32"/>
      <c r="L724" s="32"/>
      <c r="M724" s="117"/>
      <c r="N724" s="32"/>
      <c r="O724" s="32"/>
      <c r="P724" s="32"/>
      <c r="Q724" s="32"/>
      <c r="R724" s="32"/>
      <c r="S724" s="32"/>
      <c r="T724" s="32"/>
      <c r="U724" s="32"/>
      <c r="V724" s="32"/>
      <c r="W724" s="32"/>
      <c r="X724" s="32"/>
      <c r="Y724" s="32"/>
      <c r="Z724" s="32"/>
      <c r="AA724" s="32"/>
    </row>
    <row r="725" spans="1:27" ht="12" customHeight="1">
      <c r="A725" s="32"/>
      <c r="B725" s="32"/>
      <c r="C725" s="32"/>
      <c r="D725" s="32"/>
      <c r="E725" s="32"/>
      <c r="F725" s="32"/>
      <c r="G725" s="32"/>
      <c r="H725" s="32"/>
      <c r="I725" s="32"/>
      <c r="J725" s="32"/>
      <c r="K725" s="32"/>
      <c r="L725" s="32"/>
      <c r="M725" s="117"/>
      <c r="N725" s="32"/>
      <c r="O725" s="32"/>
      <c r="P725" s="32"/>
      <c r="Q725" s="32"/>
      <c r="R725" s="32"/>
      <c r="S725" s="32"/>
      <c r="T725" s="32"/>
      <c r="U725" s="32"/>
      <c r="V725" s="32"/>
      <c r="W725" s="32"/>
      <c r="X725" s="32"/>
      <c r="Y725" s="32"/>
      <c r="Z725" s="32"/>
      <c r="AA725" s="32"/>
    </row>
    <row r="726" spans="1:27" ht="12" customHeight="1">
      <c r="A726" s="32"/>
      <c r="B726" s="32"/>
      <c r="C726" s="32"/>
      <c r="D726" s="32"/>
      <c r="E726" s="32"/>
      <c r="F726" s="32"/>
      <c r="G726" s="32"/>
      <c r="H726" s="32"/>
      <c r="I726" s="32"/>
      <c r="J726" s="32"/>
      <c r="K726" s="32"/>
      <c r="L726" s="32"/>
      <c r="M726" s="117"/>
      <c r="N726" s="32"/>
      <c r="O726" s="32"/>
      <c r="P726" s="32"/>
      <c r="Q726" s="32"/>
      <c r="R726" s="32"/>
      <c r="S726" s="32"/>
      <c r="T726" s="32"/>
      <c r="U726" s="32"/>
      <c r="V726" s="32"/>
      <c r="W726" s="32"/>
      <c r="X726" s="32"/>
      <c r="Y726" s="32"/>
      <c r="Z726" s="32"/>
      <c r="AA726" s="32"/>
    </row>
    <row r="727" spans="1:27" ht="12" customHeight="1">
      <c r="A727" s="32"/>
      <c r="B727" s="32"/>
      <c r="C727" s="32"/>
      <c r="D727" s="32"/>
      <c r="E727" s="32"/>
      <c r="F727" s="32"/>
      <c r="G727" s="32"/>
      <c r="H727" s="32"/>
      <c r="I727" s="32"/>
      <c r="J727" s="32"/>
      <c r="K727" s="32"/>
      <c r="L727" s="32"/>
      <c r="M727" s="117"/>
      <c r="N727" s="32"/>
      <c r="O727" s="32"/>
      <c r="P727" s="32"/>
      <c r="Q727" s="32"/>
      <c r="R727" s="32"/>
      <c r="S727" s="32"/>
      <c r="T727" s="32"/>
      <c r="U727" s="32"/>
      <c r="V727" s="32"/>
      <c r="W727" s="32"/>
      <c r="X727" s="32"/>
      <c r="Y727" s="32"/>
      <c r="Z727" s="32"/>
      <c r="AA727" s="32"/>
    </row>
    <row r="728" spans="1:27" ht="12" customHeight="1">
      <c r="A728" s="32"/>
      <c r="B728" s="32"/>
      <c r="C728" s="32"/>
      <c r="D728" s="32"/>
      <c r="E728" s="32"/>
      <c r="F728" s="32"/>
      <c r="G728" s="32"/>
      <c r="H728" s="32"/>
      <c r="I728" s="32"/>
      <c r="J728" s="32"/>
      <c r="K728" s="32"/>
      <c r="L728" s="32"/>
      <c r="M728" s="117"/>
      <c r="N728" s="32"/>
      <c r="O728" s="32"/>
      <c r="P728" s="32"/>
      <c r="Q728" s="32"/>
      <c r="R728" s="32"/>
      <c r="S728" s="32"/>
      <c r="T728" s="32"/>
      <c r="U728" s="32"/>
      <c r="V728" s="32"/>
      <c r="W728" s="32"/>
      <c r="X728" s="32"/>
      <c r="Y728" s="32"/>
      <c r="Z728" s="32"/>
      <c r="AA728" s="32"/>
    </row>
    <row r="729" spans="1:27" ht="12" customHeight="1">
      <c r="A729" s="32"/>
      <c r="B729" s="32"/>
      <c r="C729" s="32"/>
      <c r="D729" s="32"/>
      <c r="E729" s="32"/>
      <c r="F729" s="32"/>
      <c r="G729" s="32"/>
      <c r="H729" s="32"/>
      <c r="I729" s="32"/>
      <c r="J729" s="32"/>
      <c r="K729" s="32"/>
      <c r="L729" s="32"/>
      <c r="M729" s="117"/>
      <c r="N729" s="32"/>
      <c r="O729" s="32"/>
      <c r="P729" s="32"/>
      <c r="Q729" s="32"/>
      <c r="R729" s="32"/>
      <c r="S729" s="32"/>
      <c r="T729" s="32"/>
      <c r="U729" s="32"/>
      <c r="V729" s="32"/>
      <c r="W729" s="32"/>
      <c r="X729" s="32"/>
      <c r="Y729" s="32"/>
      <c r="Z729" s="32"/>
      <c r="AA729" s="32"/>
    </row>
    <row r="730" spans="1:27" ht="12" customHeight="1">
      <c r="A730" s="32"/>
      <c r="B730" s="32"/>
      <c r="C730" s="32"/>
      <c r="D730" s="32"/>
      <c r="E730" s="32"/>
      <c r="F730" s="32"/>
      <c r="G730" s="32"/>
      <c r="H730" s="32"/>
      <c r="I730" s="32"/>
      <c r="J730" s="32"/>
      <c r="K730" s="32"/>
      <c r="L730" s="32"/>
      <c r="M730" s="117"/>
      <c r="N730" s="32"/>
      <c r="O730" s="32"/>
      <c r="P730" s="32"/>
      <c r="Q730" s="32"/>
      <c r="R730" s="32"/>
      <c r="S730" s="32"/>
      <c r="T730" s="32"/>
      <c r="U730" s="32"/>
      <c r="V730" s="32"/>
      <c r="W730" s="32"/>
      <c r="X730" s="32"/>
      <c r="Y730" s="32"/>
      <c r="Z730" s="32"/>
      <c r="AA730" s="32"/>
    </row>
    <row r="731" spans="1:27" ht="12" customHeight="1">
      <c r="A731" s="32"/>
      <c r="B731" s="32"/>
      <c r="C731" s="32"/>
      <c r="D731" s="32"/>
      <c r="E731" s="32"/>
      <c r="F731" s="32"/>
      <c r="G731" s="32"/>
      <c r="H731" s="32"/>
      <c r="I731" s="32"/>
      <c r="J731" s="32"/>
      <c r="K731" s="32"/>
      <c r="L731" s="32"/>
      <c r="M731" s="117"/>
      <c r="N731" s="32"/>
      <c r="O731" s="32"/>
      <c r="P731" s="32"/>
      <c r="Q731" s="32"/>
      <c r="R731" s="32"/>
      <c r="S731" s="32"/>
      <c r="T731" s="32"/>
      <c r="U731" s="32"/>
      <c r="V731" s="32"/>
      <c r="W731" s="32"/>
      <c r="X731" s="32"/>
      <c r="Y731" s="32"/>
      <c r="Z731" s="32"/>
      <c r="AA731" s="32"/>
    </row>
    <row r="732" spans="1:27" ht="12" customHeight="1">
      <c r="A732" s="32"/>
      <c r="B732" s="32"/>
      <c r="C732" s="32"/>
      <c r="D732" s="32"/>
      <c r="E732" s="32"/>
      <c r="F732" s="32"/>
      <c r="G732" s="32"/>
      <c r="H732" s="32"/>
      <c r="I732" s="32"/>
      <c r="J732" s="32"/>
      <c r="K732" s="32"/>
      <c r="L732" s="32"/>
      <c r="M732" s="117"/>
      <c r="N732" s="32"/>
      <c r="O732" s="32"/>
      <c r="P732" s="32"/>
      <c r="Q732" s="32"/>
      <c r="R732" s="32"/>
      <c r="S732" s="32"/>
      <c r="T732" s="32"/>
      <c r="U732" s="32"/>
      <c r="V732" s="32"/>
      <c r="W732" s="32"/>
      <c r="X732" s="32"/>
      <c r="Y732" s="32"/>
      <c r="Z732" s="32"/>
      <c r="AA732" s="32"/>
    </row>
    <row r="733" spans="1:27" ht="12" customHeight="1">
      <c r="A733" s="32"/>
      <c r="B733" s="32"/>
      <c r="C733" s="32"/>
      <c r="D733" s="32"/>
      <c r="E733" s="32"/>
      <c r="F733" s="32"/>
      <c r="G733" s="32"/>
      <c r="H733" s="32"/>
      <c r="I733" s="32"/>
      <c r="J733" s="32"/>
      <c r="K733" s="32"/>
      <c r="L733" s="32"/>
      <c r="M733" s="117"/>
      <c r="N733" s="32"/>
      <c r="O733" s="32"/>
      <c r="P733" s="32"/>
      <c r="Q733" s="32"/>
      <c r="R733" s="32"/>
      <c r="S733" s="32"/>
      <c r="T733" s="32"/>
      <c r="U733" s="32"/>
      <c r="V733" s="32"/>
      <c r="W733" s="32"/>
      <c r="X733" s="32"/>
      <c r="Y733" s="32"/>
      <c r="Z733" s="32"/>
      <c r="AA733" s="32"/>
    </row>
    <row r="734" spans="1:27" ht="12" customHeight="1">
      <c r="A734" s="32"/>
      <c r="B734" s="32"/>
      <c r="C734" s="32"/>
      <c r="D734" s="32"/>
      <c r="E734" s="32"/>
      <c r="F734" s="32"/>
      <c r="G734" s="32"/>
      <c r="H734" s="32"/>
      <c r="I734" s="32"/>
      <c r="J734" s="32"/>
      <c r="K734" s="32"/>
      <c r="L734" s="32"/>
      <c r="M734" s="117"/>
      <c r="N734" s="32"/>
      <c r="O734" s="32"/>
      <c r="P734" s="32"/>
      <c r="Q734" s="32"/>
      <c r="R734" s="32"/>
      <c r="S734" s="32"/>
      <c r="T734" s="32"/>
      <c r="U734" s="32"/>
      <c r="V734" s="32"/>
      <c r="W734" s="32"/>
      <c r="X734" s="32"/>
      <c r="Y734" s="32"/>
      <c r="Z734" s="32"/>
      <c r="AA734" s="32"/>
    </row>
    <row r="735" spans="1:27" ht="12" customHeight="1">
      <c r="A735" s="32"/>
      <c r="B735" s="32"/>
      <c r="C735" s="32"/>
      <c r="D735" s="32"/>
      <c r="E735" s="32"/>
      <c r="F735" s="32"/>
      <c r="G735" s="32"/>
      <c r="H735" s="32"/>
      <c r="I735" s="32"/>
      <c r="J735" s="32"/>
      <c r="K735" s="32"/>
      <c r="L735" s="32"/>
      <c r="M735" s="117"/>
      <c r="N735" s="32"/>
      <c r="O735" s="32"/>
      <c r="P735" s="32"/>
      <c r="Q735" s="32"/>
      <c r="R735" s="32"/>
      <c r="S735" s="32"/>
      <c r="T735" s="32"/>
      <c r="U735" s="32"/>
      <c r="V735" s="32"/>
      <c r="W735" s="32"/>
      <c r="X735" s="32"/>
      <c r="Y735" s="32"/>
      <c r="Z735" s="32"/>
      <c r="AA735" s="32"/>
    </row>
    <row r="736" spans="1:27" ht="12" customHeight="1">
      <c r="A736" s="32"/>
      <c r="B736" s="32"/>
      <c r="C736" s="32"/>
      <c r="D736" s="32"/>
      <c r="E736" s="32"/>
      <c r="F736" s="32"/>
      <c r="G736" s="32"/>
      <c r="H736" s="32"/>
      <c r="I736" s="32"/>
      <c r="J736" s="32"/>
      <c r="K736" s="32"/>
      <c r="L736" s="32"/>
      <c r="M736" s="117"/>
      <c r="N736" s="32"/>
      <c r="O736" s="32"/>
      <c r="P736" s="32"/>
      <c r="Q736" s="32"/>
      <c r="R736" s="32"/>
      <c r="S736" s="32"/>
      <c r="T736" s="32"/>
      <c r="U736" s="32"/>
      <c r="V736" s="32"/>
      <c r="W736" s="32"/>
      <c r="X736" s="32"/>
      <c r="Y736" s="32"/>
      <c r="Z736" s="32"/>
      <c r="AA736" s="32"/>
    </row>
    <row r="737" spans="1:27" ht="12" customHeight="1">
      <c r="A737" s="32"/>
      <c r="B737" s="32"/>
      <c r="C737" s="32"/>
      <c r="D737" s="32"/>
      <c r="E737" s="32"/>
      <c r="F737" s="32"/>
      <c r="G737" s="32"/>
      <c r="H737" s="32"/>
      <c r="I737" s="32"/>
      <c r="J737" s="32"/>
      <c r="K737" s="32"/>
      <c r="L737" s="32"/>
      <c r="M737" s="117"/>
      <c r="N737" s="32"/>
      <c r="O737" s="32"/>
      <c r="P737" s="32"/>
      <c r="Q737" s="32"/>
      <c r="R737" s="32"/>
      <c r="S737" s="32"/>
      <c r="T737" s="32"/>
      <c r="U737" s="32"/>
      <c r="V737" s="32"/>
      <c r="W737" s="32"/>
      <c r="X737" s="32"/>
      <c r="Y737" s="32"/>
      <c r="Z737" s="32"/>
      <c r="AA737" s="32"/>
    </row>
    <row r="738" spans="1:27" ht="12" customHeight="1">
      <c r="A738" s="32"/>
      <c r="B738" s="32"/>
      <c r="C738" s="32"/>
      <c r="D738" s="32"/>
      <c r="E738" s="32"/>
      <c r="F738" s="32"/>
      <c r="G738" s="32"/>
      <c r="H738" s="32"/>
      <c r="I738" s="32"/>
      <c r="J738" s="32"/>
      <c r="K738" s="32"/>
      <c r="L738" s="32"/>
      <c r="M738" s="117"/>
      <c r="N738" s="32"/>
      <c r="O738" s="32"/>
      <c r="P738" s="32"/>
      <c r="Q738" s="32"/>
      <c r="R738" s="32"/>
      <c r="S738" s="32"/>
      <c r="T738" s="32"/>
      <c r="U738" s="32"/>
      <c r="V738" s="32"/>
      <c r="W738" s="32"/>
      <c r="X738" s="32"/>
      <c r="Y738" s="32"/>
      <c r="Z738" s="32"/>
      <c r="AA738" s="32"/>
    </row>
    <row r="739" spans="1:27" ht="12" customHeight="1">
      <c r="A739" s="32"/>
      <c r="B739" s="32"/>
      <c r="C739" s="32"/>
      <c r="D739" s="32"/>
      <c r="E739" s="32"/>
      <c r="F739" s="32"/>
      <c r="G739" s="32"/>
      <c r="H739" s="32"/>
      <c r="I739" s="32"/>
      <c r="J739" s="32"/>
      <c r="K739" s="32"/>
      <c r="L739" s="32"/>
      <c r="M739" s="117"/>
      <c r="N739" s="32"/>
      <c r="O739" s="32"/>
      <c r="P739" s="32"/>
      <c r="Q739" s="32"/>
      <c r="R739" s="32"/>
      <c r="S739" s="32"/>
      <c r="T739" s="32"/>
      <c r="U739" s="32"/>
      <c r="V739" s="32"/>
      <c r="W739" s="32"/>
      <c r="X739" s="32"/>
      <c r="Y739" s="32"/>
      <c r="Z739" s="32"/>
      <c r="AA739" s="32"/>
    </row>
    <row r="740" spans="1:27" ht="12" customHeight="1">
      <c r="A740" s="32"/>
      <c r="B740" s="32"/>
      <c r="C740" s="32"/>
      <c r="D740" s="32"/>
      <c r="E740" s="32"/>
      <c r="F740" s="32"/>
      <c r="G740" s="32"/>
      <c r="H740" s="32"/>
      <c r="I740" s="32"/>
      <c r="J740" s="32"/>
      <c r="K740" s="32"/>
      <c r="L740" s="32"/>
      <c r="M740" s="117"/>
      <c r="N740" s="32"/>
      <c r="O740" s="32"/>
      <c r="P740" s="32"/>
      <c r="Q740" s="32"/>
      <c r="R740" s="32"/>
      <c r="S740" s="32"/>
      <c r="T740" s="32"/>
      <c r="U740" s="32"/>
      <c r="V740" s="32"/>
      <c r="W740" s="32"/>
      <c r="X740" s="32"/>
      <c r="Y740" s="32"/>
      <c r="Z740" s="32"/>
      <c r="AA740" s="32"/>
    </row>
    <row r="741" spans="1:27" ht="12" customHeight="1">
      <c r="A741" s="32"/>
      <c r="B741" s="32"/>
      <c r="C741" s="32"/>
      <c r="D741" s="32"/>
      <c r="E741" s="32"/>
      <c r="F741" s="32"/>
      <c r="G741" s="32"/>
      <c r="H741" s="32"/>
      <c r="I741" s="32"/>
      <c r="J741" s="32"/>
      <c r="K741" s="32"/>
      <c r="L741" s="32"/>
      <c r="M741" s="117"/>
      <c r="N741" s="32"/>
      <c r="O741" s="32"/>
      <c r="P741" s="32"/>
      <c r="Q741" s="32"/>
      <c r="R741" s="32"/>
      <c r="S741" s="32"/>
      <c r="T741" s="32"/>
      <c r="U741" s="32"/>
      <c r="V741" s="32"/>
      <c r="W741" s="32"/>
      <c r="X741" s="32"/>
      <c r="Y741" s="32"/>
      <c r="Z741" s="32"/>
      <c r="AA741" s="32"/>
    </row>
    <row r="742" spans="1:27" ht="12" customHeight="1">
      <c r="A742" s="32"/>
      <c r="B742" s="32"/>
      <c r="C742" s="32"/>
      <c r="D742" s="32"/>
      <c r="E742" s="32"/>
      <c r="F742" s="32"/>
      <c r="G742" s="32"/>
      <c r="H742" s="32"/>
      <c r="I742" s="32"/>
      <c r="J742" s="32"/>
      <c r="K742" s="32"/>
      <c r="L742" s="32"/>
      <c r="M742" s="117"/>
      <c r="N742" s="32"/>
      <c r="O742" s="32"/>
      <c r="P742" s="32"/>
      <c r="Q742" s="32"/>
      <c r="R742" s="32"/>
      <c r="S742" s="32"/>
      <c r="T742" s="32"/>
      <c r="U742" s="32"/>
      <c r="V742" s="32"/>
      <c r="W742" s="32"/>
      <c r="X742" s="32"/>
      <c r="Y742" s="32"/>
      <c r="Z742" s="32"/>
      <c r="AA742" s="32"/>
    </row>
    <row r="743" spans="1:27" ht="12" customHeight="1">
      <c r="A743" s="32"/>
      <c r="B743" s="32"/>
      <c r="C743" s="32"/>
      <c r="D743" s="32"/>
      <c r="E743" s="32"/>
      <c r="F743" s="32"/>
      <c r="G743" s="32"/>
      <c r="H743" s="32"/>
      <c r="I743" s="32"/>
      <c r="J743" s="32"/>
      <c r="K743" s="32"/>
      <c r="L743" s="32"/>
      <c r="M743" s="117"/>
      <c r="N743" s="32"/>
      <c r="O743" s="32"/>
      <c r="P743" s="32"/>
      <c r="Q743" s="32"/>
      <c r="R743" s="32"/>
      <c r="S743" s="32"/>
      <c r="T743" s="32"/>
      <c r="U743" s="32"/>
      <c r="V743" s="32"/>
      <c r="W743" s="32"/>
      <c r="X743" s="32"/>
      <c r="Y743" s="32"/>
      <c r="Z743" s="32"/>
      <c r="AA743" s="32"/>
    </row>
    <row r="744" spans="1:27" ht="12" customHeight="1">
      <c r="A744" s="32"/>
      <c r="B744" s="32"/>
      <c r="C744" s="32"/>
      <c r="D744" s="32"/>
      <c r="E744" s="32"/>
      <c r="F744" s="32"/>
      <c r="G744" s="32"/>
      <c r="H744" s="32"/>
      <c r="I744" s="32"/>
      <c r="J744" s="32"/>
      <c r="K744" s="32"/>
      <c r="L744" s="32"/>
      <c r="M744" s="117"/>
      <c r="N744" s="32"/>
      <c r="O744" s="32"/>
      <c r="P744" s="32"/>
      <c r="Q744" s="32"/>
      <c r="R744" s="32"/>
      <c r="S744" s="32"/>
      <c r="T744" s="32"/>
      <c r="U744" s="32"/>
      <c r="V744" s="32"/>
      <c r="W744" s="32"/>
      <c r="X744" s="32"/>
      <c r="Y744" s="32"/>
      <c r="Z744" s="32"/>
      <c r="AA744" s="32"/>
    </row>
    <row r="745" spans="1:27" ht="12" customHeight="1">
      <c r="A745" s="32"/>
      <c r="B745" s="32"/>
      <c r="C745" s="32"/>
      <c r="D745" s="32"/>
      <c r="E745" s="32"/>
      <c r="F745" s="32"/>
      <c r="G745" s="32"/>
      <c r="H745" s="32"/>
      <c r="I745" s="32"/>
      <c r="J745" s="32"/>
      <c r="K745" s="32"/>
      <c r="L745" s="32"/>
      <c r="M745" s="117"/>
      <c r="N745" s="32"/>
      <c r="O745" s="32"/>
      <c r="P745" s="32"/>
      <c r="Q745" s="32"/>
      <c r="R745" s="32"/>
      <c r="S745" s="32"/>
      <c r="T745" s="32"/>
      <c r="U745" s="32"/>
      <c r="V745" s="32"/>
      <c r="W745" s="32"/>
      <c r="X745" s="32"/>
      <c r="Y745" s="32"/>
      <c r="Z745" s="32"/>
      <c r="AA745" s="32"/>
    </row>
    <row r="746" spans="1:27" ht="12" customHeight="1">
      <c r="A746" s="32"/>
      <c r="B746" s="32"/>
      <c r="C746" s="32"/>
      <c r="D746" s="32"/>
      <c r="E746" s="32"/>
      <c r="F746" s="32"/>
      <c r="G746" s="32"/>
      <c r="H746" s="32"/>
      <c r="I746" s="32"/>
      <c r="J746" s="32"/>
      <c r="K746" s="32"/>
      <c r="L746" s="32"/>
      <c r="M746" s="117"/>
      <c r="N746" s="32"/>
      <c r="O746" s="32"/>
      <c r="P746" s="32"/>
      <c r="Q746" s="32"/>
      <c r="R746" s="32"/>
      <c r="S746" s="32"/>
      <c r="T746" s="32"/>
      <c r="U746" s="32"/>
      <c r="V746" s="32"/>
      <c r="W746" s="32"/>
      <c r="X746" s="32"/>
      <c r="Y746" s="32"/>
      <c r="Z746" s="32"/>
      <c r="AA746" s="32"/>
    </row>
    <row r="747" spans="1:27" ht="12" customHeight="1">
      <c r="A747" s="32"/>
      <c r="B747" s="32"/>
      <c r="C747" s="32"/>
      <c r="D747" s="32"/>
      <c r="E747" s="32"/>
      <c r="F747" s="32"/>
      <c r="G747" s="32"/>
      <c r="H747" s="32"/>
      <c r="I747" s="32"/>
      <c r="J747" s="32"/>
      <c r="K747" s="32"/>
      <c r="L747" s="32"/>
      <c r="M747" s="117"/>
      <c r="N747" s="32"/>
      <c r="O747" s="32"/>
      <c r="P747" s="32"/>
      <c r="Q747" s="32"/>
      <c r="R747" s="32"/>
      <c r="S747" s="32"/>
      <c r="T747" s="32"/>
      <c r="U747" s="32"/>
      <c r="V747" s="32"/>
      <c r="W747" s="32"/>
      <c r="X747" s="32"/>
      <c r="Y747" s="32"/>
      <c r="Z747" s="32"/>
      <c r="AA747" s="32"/>
    </row>
    <row r="748" spans="1:27" ht="12" customHeight="1">
      <c r="A748" s="32"/>
      <c r="B748" s="32"/>
      <c r="C748" s="32"/>
      <c r="D748" s="32"/>
      <c r="E748" s="32"/>
      <c r="F748" s="32"/>
      <c r="G748" s="32"/>
      <c r="H748" s="32"/>
      <c r="I748" s="32"/>
      <c r="J748" s="32"/>
      <c r="K748" s="32"/>
      <c r="L748" s="32"/>
      <c r="M748" s="117"/>
      <c r="N748" s="32"/>
      <c r="O748" s="32"/>
      <c r="P748" s="32"/>
      <c r="Q748" s="32"/>
      <c r="R748" s="32"/>
      <c r="S748" s="32"/>
      <c r="T748" s="32"/>
      <c r="U748" s="32"/>
      <c r="V748" s="32"/>
      <c r="W748" s="32"/>
      <c r="X748" s="32"/>
      <c r="Y748" s="32"/>
      <c r="Z748" s="32"/>
      <c r="AA748" s="32"/>
    </row>
    <row r="749" spans="1:27" ht="12" customHeight="1">
      <c r="A749" s="32"/>
      <c r="B749" s="32"/>
      <c r="C749" s="32"/>
      <c r="D749" s="32"/>
      <c r="E749" s="32"/>
      <c r="F749" s="32"/>
      <c r="G749" s="32"/>
      <c r="H749" s="32"/>
      <c r="I749" s="32"/>
      <c r="J749" s="32"/>
      <c r="K749" s="32"/>
      <c r="L749" s="32"/>
      <c r="M749" s="117"/>
      <c r="N749" s="32"/>
      <c r="O749" s="32"/>
      <c r="P749" s="32"/>
      <c r="Q749" s="32"/>
      <c r="R749" s="32"/>
      <c r="S749" s="32"/>
      <c r="T749" s="32"/>
      <c r="U749" s="32"/>
      <c r="V749" s="32"/>
      <c r="W749" s="32"/>
      <c r="X749" s="32"/>
      <c r="Y749" s="32"/>
      <c r="Z749" s="32"/>
      <c r="AA749" s="32"/>
    </row>
    <row r="750" spans="1:27" ht="12" customHeight="1">
      <c r="A750" s="32"/>
      <c r="B750" s="32"/>
      <c r="C750" s="32"/>
      <c r="D750" s="32"/>
      <c r="E750" s="32"/>
      <c r="F750" s="32"/>
      <c r="G750" s="32"/>
      <c r="H750" s="32"/>
      <c r="I750" s="32"/>
      <c r="J750" s="32"/>
      <c r="K750" s="32"/>
      <c r="L750" s="32"/>
      <c r="M750" s="117"/>
      <c r="N750" s="32"/>
      <c r="O750" s="32"/>
      <c r="P750" s="32"/>
      <c r="Q750" s="32"/>
      <c r="R750" s="32"/>
      <c r="S750" s="32"/>
      <c r="T750" s="32"/>
      <c r="U750" s="32"/>
      <c r="V750" s="32"/>
      <c r="W750" s="32"/>
      <c r="X750" s="32"/>
      <c r="Y750" s="32"/>
      <c r="Z750" s="32"/>
      <c r="AA750" s="32"/>
    </row>
    <row r="751" spans="1:27" ht="12" customHeight="1">
      <c r="A751" s="32"/>
      <c r="B751" s="32"/>
      <c r="C751" s="32"/>
      <c r="D751" s="32"/>
      <c r="E751" s="32"/>
      <c r="F751" s="32"/>
      <c r="G751" s="32"/>
      <c r="H751" s="32"/>
      <c r="I751" s="32"/>
      <c r="J751" s="32"/>
      <c r="K751" s="32"/>
      <c r="L751" s="32"/>
      <c r="M751" s="117"/>
      <c r="N751" s="32"/>
      <c r="O751" s="32"/>
      <c r="P751" s="32"/>
      <c r="Q751" s="32"/>
      <c r="R751" s="32"/>
      <c r="S751" s="32"/>
      <c r="T751" s="32"/>
      <c r="U751" s="32"/>
      <c r="V751" s="32"/>
      <c r="W751" s="32"/>
      <c r="X751" s="32"/>
      <c r="Y751" s="32"/>
      <c r="Z751" s="32"/>
      <c r="AA751" s="32"/>
    </row>
    <row r="752" spans="1:27" ht="12" customHeight="1">
      <c r="A752" s="32"/>
      <c r="B752" s="32"/>
      <c r="C752" s="32"/>
      <c r="D752" s="32"/>
      <c r="E752" s="32"/>
      <c r="F752" s="32"/>
      <c r="G752" s="32"/>
      <c r="H752" s="32"/>
      <c r="I752" s="32"/>
      <c r="J752" s="32"/>
      <c r="K752" s="32"/>
      <c r="L752" s="32"/>
      <c r="M752" s="117"/>
      <c r="N752" s="32"/>
      <c r="O752" s="32"/>
      <c r="P752" s="32"/>
      <c r="Q752" s="32"/>
      <c r="R752" s="32"/>
      <c r="S752" s="32"/>
      <c r="T752" s="32"/>
      <c r="U752" s="32"/>
      <c r="V752" s="32"/>
      <c r="W752" s="32"/>
      <c r="X752" s="32"/>
      <c r="Y752" s="32"/>
      <c r="Z752" s="32"/>
      <c r="AA752" s="32"/>
    </row>
    <row r="753" spans="1:27" ht="12" customHeight="1">
      <c r="A753" s="32"/>
      <c r="B753" s="32"/>
      <c r="C753" s="32"/>
      <c r="D753" s="32"/>
      <c r="E753" s="32"/>
      <c r="F753" s="32"/>
      <c r="G753" s="32"/>
      <c r="H753" s="32"/>
      <c r="I753" s="32"/>
      <c r="J753" s="32"/>
      <c r="K753" s="32"/>
      <c r="L753" s="32"/>
      <c r="M753" s="117"/>
      <c r="N753" s="32"/>
      <c r="O753" s="32"/>
      <c r="P753" s="32"/>
      <c r="Q753" s="32"/>
      <c r="R753" s="32"/>
      <c r="S753" s="32"/>
      <c r="T753" s="32"/>
      <c r="U753" s="32"/>
      <c r="V753" s="32"/>
      <c r="W753" s="32"/>
      <c r="X753" s="32"/>
      <c r="Y753" s="32"/>
      <c r="Z753" s="32"/>
      <c r="AA753" s="32"/>
    </row>
    <row r="754" spans="1:27" ht="12" customHeight="1">
      <c r="A754" s="32"/>
      <c r="B754" s="32"/>
      <c r="C754" s="32"/>
      <c r="D754" s="32"/>
      <c r="E754" s="32"/>
      <c r="F754" s="32"/>
      <c r="G754" s="32"/>
      <c r="H754" s="32"/>
      <c r="I754" s="32"/>
      <c r="J754" s="32"/>
      <c r="K754" s="32"/>
      <c r="L754" s="32"/>
      <c r="M754" s="117"/>
      <c r="N754" s="32"/>
      <c r="O754" s="32"/>
      <c r="P754" s="32"/>
      <c r="Q754" s="32"/>
      <c r="R754" s="32"/>
      <c r="S754" s="32"/>
      <c r="T754" s="32"/>
      <c r="U754" s="32"/>
      <c r="V754" s="32"/>
      <c r="W754" s="32"/>
      <c r="X754" s="32"/>
      <c r="Y754" s="32"/>
      <c r="Z754" s="32"/>
      <c r="AA754" s="32"/>
    </row>
    <row r="755" spans="1:27" ht="12" customHeight="1">
      <c r="A755" s="32"/>
      <c r="B755" s="32"/>
      <c r="C755" s="32"/>
      <c r="D755" s="32"/>
      <c r="E755" s="32"/>
      <c r="F755" s="32"/>
      <c r="G755" s="32"/>
      <c r="H755" s="32"/>
      <c r="I755" s="32"/>
      <c r="J755" s="32"/>
      <c r="K755" s="32"/>
      <c r="L755" s="32"/>
      <c r="M755" s="117"/>
      <c r="N755" s="32"/>
      <c r="O755" s="32"/>
      <c r="P755" s="32"/>
      <c r="Q755" s="32"/>
      <c r="R755" s="32"/>
      <c r="S755" s="32"/>
      <c r="T755" s="32"/>
      <c r="U755" s="32"/>
      <c r="V755" s="32"/>
      <c r="W755" s="32"/>
      <c r="X755" s="32"/>
      <c r="Y755" s="32"/>
      <c r="Z755" s="32"/>
      <c r="AA755" s="32"/>
    </row>
    <row r="756" spans="1:27" ht="12" customHeight="1">
      <c r="A756" s="32"/>
      <c r="B756" s="32"/>
      <c r="C756" s="32"/>
      <c r="D756" s="32"/>
      <c r="E756" s="32"/>
      <c r="F756" s="32"/>
      <c r="G756" s="32"/>
      <c r="H756" s="32"/>
      <c r="I756" s="32"/>
      <c r="J756" s="32"/>
      <c r="K756" s="32"/>
      <c r="L756" s="32"/>
      <c r="M756" s="117"/>
      <c r="N756" s="32"/>
      <c r="O756" s="32"/>
      <c r="P756" s="32"/>
      <c r="Q756" s="32"/>
      <c r="R756" s="32"/>
      <c r="S756" s="32"/>
      <c r="T756" s="32"/>
      <c r="U756" s="32"/>
      <c r="V756" s="32"/>
      <c r="W756" s="32"/>
      <c r="X756" s="32"/>
      <c r="Y756" s="32"/>
      <c r="Z756" s="32"/>
      <c r="AA756" s="32"/>
    </row>
    <row r="757" spans="1:27" ht="12" customHeight="1">
      <c r="A757" s="32"/>
      <c r="B757" s="32"/>
      <c r="C757" s="32"/>
      <c r="D757" s="32"/>
      <c r="E757" s="32"/>
      <c r="F757" s="32"/>
      <c r="G757" s="32"/>
      <c r="H757" s="32"/>
      <c r="I757" s="32"/>
      <c r="J757" s="32"/>
      <c r="K757" s="32"/>
      <c r="L757" s="32"/>
      <c r="M757" s="117"/>
      <c r="N757" s="32"/>
      <c r="O757" s="32"/>
      <c r="P757" s="32"/>
      <c r="Q757" s="32"/>
      <c r="R757" s="32"/>
      <c r="S757" s="32"/>
      <c r="T757" s="32"/>
      <c r="U757" s="32"/>
      <c r="V757" s="32"/>
      <c r="W757" s="32"/>
      <c r="X757" s="32"/>
      <c r="Y757" s="32"/>
      <c r="Z757" s="32"/>
      <c r="AA757" s="32"/>
    </row>
    <row r="758" spans="1:27" ht="12" customHeight="1">
      <c r="A758" s="32"/>
      <c r="B758" s="32"/>
      <c r="C758" s="32"/>
      <c r="D758" s="32"/>
      <c r="E758" s="32"/>
      <c r="F758" s="32"/>
      <c r="G758" s="32"/>
      <c r="H758" s="32"/>
      <c r="I758" s="32"/>
      <c r="J758" s="32"/>
      <c r="K758" s="32"/>
      <c r="L758" s="32"/>
      <c r="M758" s="117"/>
      <c r="N758" s="32"/>
      <c r="O758" s="32"/>
      <c r="P758" s="32"/>
      <c r="Q758" s="32"/>
      <c r="R758" s="32"/>
      <c r="S758" s="32"/>
      <c r="T758" s="32"/>
      <c r="U758" s="32"/>
      <c r="V758" s="32"/>
      <c r="W758" s="32"/>
      <c r="X758" s="32"/>
      <c r="Y758" s="32"/>
      <c r="Z758" s="32"/>
      <c r="AA758" s="32"/>
    </row>
    <row r="759" spans="1:27" ht="12" customHeight="1">
      <c r="A759" s="32"/>
      <c r="B759" s="32"/>
      <c r="C759" s="32"/>
      <c r="D759" s="32"/>
      <c r="E759" s="32"/>
      <c r="F759" s="32"/>
      <c r="G759" s="32"/>
      <c r="H759" s="32"/>
      <c r="I759" s="32"/>
      <c r="J759" s="32"/>
      <c r="K759" s="32"/>
      <c r="L759" s="32"/>
      <c r="M759" s="117"/>
      <c r="N759" s="32"/>
      <c r="O759" s="32"/>
      <c r="P759" s="32"/>
      <c r="Q759" s="32"/>
      <c r="R759" s="32"/>
      <c r="S759" s="32"/>
      <c r="T759" s="32"/>
      <c r="U759" s="32"/>
      <c r="V759" s="32"/>
      <c r="W759" s="32"/>
      <c r="X759" s="32"/>
      <c r="Y759" s="32"/>
      <c r="Z759" s="32"/>
      <c r="AA759" s="32"/>
    </row>
    <row r="760" spans="1:27" ht="12" customHeight="1">
      <c r="A760" s="32"/>
      <c r="B760" s="32"/>
      <c r="C760" s="32"/>
      <c r="D760" s="32"/>
      <c r="E760" s="32"/>
      <c r="F760" s="32"/>
      <c r="G760" s="32"/>
      <c r="H760" s="32"/>
      <c r="I760" s="32"/>
      <c r="J760" s="32"/>
      <c r="K760" s="32"/>
      <c r="L760" s="32"/>
      <c r="M760" s="117"/>
      <c r="N760" s="32"/>
      <c r="O760" s="32"/>
      <c r="P760" s="32"/>
      <c r="Q760" s="32"/>
      <c r="R760" s="32"/>
      <c r="S760" s="32"/>
      <c r="T760" s="32"/>
      <c r="U760" s="32"/>
      <c r="V760" s="32"/>
      <c r="W760" s="32"/>
      <c r="X760" s="32"/>
      <c r="Y760" s="32"/>
      <c r="Z760" s="32"/>
      <c r="AA760" s="32"/>
    </row>
    <row r="761" spans="1:27" ht="12" customHeight="1">
      <c r="A761" s="32"/>
      <c r="B761" s="32"/>
      <c r="C761" s="32"/>
      <c r="D761" s="32"/>
      <c r="E761" s="32"/>
      <c r="F761" s="32"/>
      <c r="G761" s="32"/>
      <c r="H761" s="32"/>
      <c r="I761" s="32"/>
      <c r="J761" s="32"/>
      <c r="K761" s="32"/>
      <c r="L761" s="32"/>
      <c r="M761" s="117"/>
      <c r="N761" s="32"/>
      <c r="O761" s="32"/>
      <c r="P761" s="32"/>
      <c r="Q761" s="32"/>
      <c r="R761" s="32"/>
      <c r="S761" s="32"/>
      <c r="T761" s="32"/>
      <c r="U761" s="32"/>
      <c r="V761" s="32"/>
      <c r="W761" s="32"/>
      <c r="X761" s="32"/>
      <c r="Y761" s="32"/>
      <c r="Z761" s="32"/>
      <c r="AA761" s="32"/>
    </row>
    <row r="762" spans="1:27" ht="12" customHeight="1">
      <c r="A762" s="32"/>
      <c r="B762" s="32"/>
      <c r="C762" s="32"/>
      <c r="D762" s="32"/>
      <c r="E762" s="32"/>
      <c r="F762" s="32"/>
      <c r="G762" s="32"/>
      <c r="H762" s="32"/>
      <c r="I762" s="32"/>
      <c r="J762" s="32"/>
      <c r="K762" s="32"/>
      <c r="L762" s="32"/>
      <c r="M762" s="117"/>
      <c r="N762" s="32"/>
      <c r="O762" s="32"/>
      <c r="P762" s="32"/>
      <c r="Q762" s="32"/>
      <c r="R762" s="32"/>
      <c r="S762" s="32"/>
      <c r="T762" s="32"/>
      <c r="U762" s="32"/>
      <c r="V762" s="32"/>
      <c r="W762" s="32"/>
      <c r="X762" s="32"/>
      <c r="Y762" s="32"/>
      <c r="Z762" s="32"/>
      <c r="AA762" s="32"/>
    </row>
    <row r="763" spans="1:27" ht="12" customHeight="1">
      <c r="A763" s="32"/>
      <c r="B763" s="32"/>
      <c r="C763" s="32"/>
      <c r="D763" s="32"/>
      <c r="E763" s="32"/>
      <c r="F763" s="32"/>
      <c r="G763" s="32"/>
      <c r="H763" s="32"/>
      <c r="I763" s="32"/>
      <c r="J763" s="32"/>
      <c r="K763" s="32"/>
      <c r="L763" s="32"/>
      <c r="M763" s="117"/>
      <c r="N763" s="32"/>
      <c r="O763" s="32"/>
      <c r="P763" s="32"/>
      <c r="Q763" s="32"/>
      <c r="R763" s="32"/>
      <c r="S763" s="32"/>
      <c r="T763" s="32"/>
      <c r="U763" s="32"/>
      <c r="V763" s="32"/>
      <c r="W763" s="32"/>
      <c r="X763" s="32"/>
      <c r="Y763" s="32"/>
      <c r="Z763" s="32"/>
      <c r="AA763" s="32"/>
    </row>
    <row r="764" spans="1:27" ht="12" customHeight="1">
      <c r="A764" s="32"/>
      <c r="B764" s="32"/>
      <c r="C764" s="32"/>
      <c r="D764" s="32"/>
      <c r="E764" s="32"/>
      <c r="F764" s="32"/>
      <c r="G764" s="32"/>
      <c r="H764" s="32"/>
      <c r="I764" s="32"/>
      <c r="J764" s="32"/>
      <c r="K764" s="32"/>
      <c r="L764" s="32"/>
      <c r="M764" s="117"/>
      <c r="N764" s="32"/>
      <c r="O764" s="32"/>
      <c r="P764" s="32"/>
      <c r="Q764" s="32"/>
      <c r="R764" s="32"/>
      <c r="S764" s="32"/>
      <c r="T764" s="32"/>
      <c r="U764" s="32"/>
      <c r="V764" s="32"/>
      <c r="W764" s="32"/>
      <c r="X764" s="32"/>
      <c r="Y764" s="32"/>
      <c r="Z764" s="32"/>
      <c r="AA764" s="32"/>
    </row>
    <row r="765" spans="1:27" ht="12" customHeight="1">
      <c r="A765" s="32"/>
      <c r="B765" s="32"/>
      <c r="C765" s="32"/>
      <c r="D765" s="32"/>
      <c r="E765" s="32"/>
      <c r="F765" s="32"/>
      <c r="G765" s="32"/>
      <c r="H765" s="32"/>
      <c r="I765" s="32"/>
      <c r="J765" s="32"/>
      <c r="K765" s="32"/>
      <c r="L765" s="32"/>
      <c r="M765" s="117"/>
      <c r="N765" s="32"/>
      <c r="O765" s="32"/>
      <c r="P765" s="32"/>
      <c r="Q765" s="32"/>
      <c r="R765" s="32"/>
      <c r="S765" s="32"/>
      <c r="T765" s="32"/>
      <c r="U765" s="32"/>
      <c r="V765" s="32"/>
      <c r="W765" s="32"/>
      <c r="X765" s="32"/>
      <c r="Y765" s="32"/>
      <c r="Z765" s="32"/>
      <c r="AA765" s="32"/>
    </row>
    <row r="766" spans="1:27" ht="12" customHeight="1">
      <c r="A766" s="32"/>
      <c r="B766" s="32"/>
      <c r="C766" s="32"/>
      <c r="D766" s="32"/>
      <c r="E766" s="32"/>
      <c r="F766" s="32"/>
      <c r="G766" s="32"/>
      <c r="H766" s="32"/>
      <c r="I766" s="32"/>
      <c r="J766" s="32"/>
      <c r="K766" s="32"/>
      <c r="L766" s="32"/>
      <c r="M766" s="117"/>
      <c r="N766" s="32"/>
      <c r="O766" s="32"/>
      <c r="P766" s="32"/>
      <c r="Q766" s="32"/>
      <c r="R766" s="32"/>
      <c r="S766" s="32"/>
      <c r="T766" s="32"/>
      <c r="U766" s="32"/>
      <c r="V766" s="32"/>
      <c r="W766" s="32"/>
      <c r="X766" s="32"/>
      <c r="Y766" s="32"/>
      <c r="Z766" s="32"/>
      <c r="AA766" s="32"/>
    </row>
    <row r="767" spans="1:27" ht="12" customHeight="1">
      <c r="A767" s="32"/>
      <c r="B767" s="32"/>
      <c r="C767" s="32"/>
      <c r="D767" s="32"/>
      <c r="E767" s="32"/>
      <c r="F767" s="32"/>
      <c r="G767" s="32"/>
      <c r="H767" s="32"/>
      <c r="I767" s="32"/>
      <c r="J767" s="32"/>
      <c r="K767" s="32"/>
      <c r="L767" s="32"/>
      <c r="M767" s="117"/>
      <c r="N767" s="32"/>
      <c r="O767" s="32"/>
      <c r="P767" s="32"/>
      <c r="Q767" s="32"/>
      <c r="R767" s="32"/>
      <c r="S767" s="32"/>
      <c r="T767" s="32"/>
      <c r="U767" s="32"/>
      <c r="V767" s="32"/>
      <c r="W767" s="32"/>
      <c r="X767" s="32"/>
      <c r="Y767" s="32"/>
      <c r="Z767" s="32"/>
      <c r="AA767" s="32"/>
    </row>
    <row r="768" spans="1:27" ht="12" customHeight="1">
      <c r="A768" s="32"/>
      <c r="B768" s="32"/>
      <c r="C768" s="32"/>
      <c r="D768" s="32"/>
      <c r="E768" s="32"/>
      <c r="F768" s="32"/>
      <c r="G768" s="32"/>
      <c r="H768" s="32"/>
      <c r="I768" s="32"/>
      <c r="J768" s="32"/>
      <c r="K768" s="32"/>
      <c r="L768" s="32"/>
      <c r="M768" s="117"/>
      <c r="N768" s="32"/>
      <c r="O768" s="32"/>
      <c r="P768" s="32"/>
      <c r="Q768" s="32"/>
      <c r="R768" s="32"/>
      <c r="S768" s="32"/>
      <c r="T768" s="32"/>
      <c r="U768" s="32"/>
      <c r="V768" s="32"/>
      <c r="W768" s="32"/>
      <c r="X768" s="32"/>
      <c r="Y768" s="32"/>
      <c r="Z768" s="32"/>
      <c r="AA768" s="32"/>
    </row>
    <row r="769" spans="1:27" ht="12" customHeight="1">
      <c r="A769" s="32"/>
      <c r="B769" s="32"/>
      <c r="C769" s="32"/>
      <c r="D769" s="32"/>
      <c r="E769" s="32"/>
      <c r="F769" s="32"/>
      <c r="G769" s="32"/>
      <c r="H769" s="32"/>
      <c r="I769" s="32"/>
      <c r="J769" s="32"/>
      <c r="K769" s="32"/>
      <c r="L769" s="32"/>
      <c r="M769" s="117"/>
      <c r="N769" s="32"/>
      <c r="O769" s="32"/>
      <c r="P769" s="32"/>
      <c r="Q769" s="32"/>
      <c r="R769" s="32"/>
      <c r="S769" s="32"/>
      <c r="T769" s="32"/>
      <c r="U769" s="32"/>
      <c r="V769" s="32"/>
      <c r="W769" s="32"/>
      <c r="X769" s="32"/>
      <c r="Y769" s="32"/>
      <c r="Z769" s="32"/>
      <c r="AA769" s="32"/>
    </row>
    <row r="770" spans="1:27" ht="12" customHeight="1">
      <c r="A770" s="32"/>
      <c r="B770" s="32"/>
      <c r="C770" s="32"/>
      <c r="D770" s="32"/>
      <c r="E770" s="32"/>
      <c r="F770" s="32"/>
      <c r="G770" s="32"/>
      <c r="H770" s="32"/>
      <c r="I770" s="32"/>
      <c r="J770" s="32"/>
      <c r="K770" s="32"/>
      <c r="L770" s="32"/>
      <c r="M770" s="117"/>
      <c r="N770" s="32"/>
      <c r="O770" s="32"/>
      <c r="P770" s="32"/>
      <c r="Q770" s="32"/>
      <c r="R770" s="32"/>
      <c r="S770" s="32"/>
      <c r="T770" s="32"/>
      <c r="U770" s="32"/>
      <c r="V770" s="32"/>
      <c r="W770" s="32"/>
      <c r="X770" s="32"/>
      <c r="Y770" s="32"/>
      <c r="Z770" s="32"/>
      <c r="AA770" s="32"/>
    </row>
    <row r="771" spans="1:27" ht="12" customHeight="1">
      <c r="A771" s="32"/>
      <c r="B771" s="32"/>
      <c r="C771" s="32"/>
      <c r="D771" s="32"/>
      <c r="E771" s="32"/>
      <c r="F771" s="32"/>
      <c r="G771" s="32"/>
      <c r="H771" s="32"/>
      <c r="I771" s="32"/>
      <c r="J771" s="32"/>
      <c r="K771" s="32"/>
      <c r="L771" s="32"/>
      <c r="M771" s="117"/>
      <c r="N771" s="32"/>
      <c r="O771" s="32"/>
      <c r="P771" s="32"/>
      <c r="Q771" s="32"/>
      <c r="R771" s="32"/>
      <c r="S771" s="32"/>
      <c r="T771" s="32"/>
      <c r="U771" s="32"/>
      <c r="V771" s="32"/>
      <c r="W771" s="32"/>
      <c r="X771" s="32"/>
      <c r="Y771" s="32"/>
      <c r="Z771" s="32"/>
      <c r="AA771" s="32"/>
    </row>
    <row r="772" spans="1:27" ht="12" customHeight="1">
      <c r="A772" s="32"/>
      <c r="B772" s="32"/>
      <c r="C772" s="32"/>
      <c r="D772" s="32"/>
      <c r="E772" s="32"/>
      <c r="F772" s="32"/>
      <c r="G772" s="32"/>
      <c r="H772" s="32"/>
      <c r="I772" s="32"/>
      <c r="J772" s="32"/>
      <c r="K772" s="32"/>
      <c r="L772" s="32"/>
      <c r="M772" s="117"/>
      <c r="N772" s="32"/>
      <c r="O772" s="32"/>
      <c r="P772" s="32"/>
      <c r="Q772" s="32"/>
      <c r="R772" s="32"/>
      <c r="S772" s="32"/>
      <c r="T772" s="32"/>
      <c r="U772" s="32"/>
      <c r="V772" s="32"/>
      <c r="W772" s="32"/>
      <c r="X772" s="32"/>
      <c r="Y772" s="32"/>
      <c r="Z772" s="32"/>
      <c r="AA772" s="32"/>
    </row>
    <row r="773" spans="1:27" ht="12" customHeight="1">
      <c r="A773" s="32"/>
      <c r="B773" s="32"/>
      <c r="C773" s="32"/>
      <c r="D773" s="32"/>
      <c r="E773" s="32"/>
      <c r="F773" s="32"/>
      <c r="G773" s="32"/>
      <c r="H773" s="32"/>
      <c r="I773" s="32"/>
      <c r="J773" s="32"/>
      <c r="K773" s="32"/>
      <c r="L773" s="32"/>
      <c r="M773" s="117"/>
      <c r="N773" s="32"/>
      <c r="O773" s="32"/>
      <c r="P773" s="32"/>
      <c r="Q773" s="32"/>
      <c r="R773" s="32"/>
      <c r="S773" s="32"/>
      <c r="T773" s="32"/>
      <c r="U773" s="32"/>
      <c r="V773" s="32"/>
      <c r="W773" s="32"/>
      <c r="X773" s="32"/>
      <c r="Y773" s="32"/>
      <c r="Z773" s="32"/>
      <c r="AA773" s="32"/>
    </row>
    <row r="774" spans="1:27" ht="12" customHeight="1">
      <c r="A774" s="32"/>
      <c r="B774" s="32"/>
      <c r="C774" s="32"/>
      <c r="D774" s="32"/>
      <c r="E774" s="32"/>
      <c r="F774" s="32"/>
      <c r="G774" s="32"/>
      <c r="H774" s="32"/>
      <c r="I774" s="32"/>
      <c r="J774" s="32"/>
      <c r="K774" s="32"/>
      <c r="L774" s="32"/>
      <c r="M774" s="117"/>
      <c r="N774" s="32"/>
      <c r="O774" s="32"/>
      <c r="P774" s="32"/>
      <c r="Q774" s="32"/>
      <c r="R774" s="32"/>
      <c r="S774" s="32"/>
      <c r="T774" s="32"/>
      <c r="U774" s="32"/>
      <c r="V774" s="32"/>
      <c r="W774" s="32"/>
      <c r="X774" s="32"/>
      <c r="Y774" s="32"/>
      <c r="Z774" s="32"/>
      <c r="AA774" s="32"/>
    </row>
    <row r="775" spans="1:27" ht="12" customHeight="1">
      <c r="A775" s="32"/>
      <c r="B775" s="32"/>
      <c r="C775" s="32"/>
      <c r="D775" s="32"/>
      <c r="E775" s="32"/>
      <c r="F775" s="32"/>
      <c r="G775" s="32"/>
      <c r="H775" s="32"/>
      <c r="I775" s="32"/>
      <c r="J775" s="32"/>
      <c r="K775" s="32"/>
      <c r="L775" s="32"/>
      <c r="M775" s="117"/>
      <c r="N775" s="32"/>
      <c r="O775" s="32"/>
      <c r="P775" s="32"/>
      <c r="Q775" s="32"/>
      <c r="R775" s="32"/>
      <c r="S775" s="32"/>
      <c r="T775" s="32"/>
      <c r="U775" s="32"/>
      <c r="V775" s="32"/>
      <c r="W775" s="32"/>
      <c r="X775" s="32"/>
      <c r="Y775" s="32"/>
      <c r="Z775" s="32"/>
      <c r="AA775" s="32"/>
    </row>
    <row r="776" spans="1:27" ht="12" customHeight="1">
      <c r="A776" s="32"/>
      <c r="B776" s="32"/>
      <c r="C776" s="32"/>
      <c r="D776" s="32"/>
      <c r="E776" s="32"/>
      <c r="F776" s="32"/>
      <c r="G776" s="32"/>
      <c r="H776" s="32"/>
      <c r="I776" s="32"/>
      <c r="J776" s="32"/>
      <c r="K776" s="32"/>
      <c r="L776" s="32"/>
      <c r="M776" s="117"/>
      <c r="N776" s="32"/>
      <c r="O776" s="32"/>
      <c r="P776" s="32"/>
      <c r="Q776" s="32"/>
      <c r="R776" s="32"/>
      <c r="S776" s="32"/>
      <c r="T776" s="32"/>
      <c r="U776" s="32"/>
      <c r="V776" s="32"/>
      <c r="W776" s="32"/>
      <c r="X776" s="32"/>
      <c r="Y776" s="32"/>
      <c r="Z776" s="32"/>
      <c r="AA776" s="32"/>
    </row>
    <row r="777" spans="1:27" ht="12" customHeight="1">
      <c r="A777" s="32"/>
      <c r="B777" s="32"/>
      <c r="C777" s="32"/>
      <c r="D777" s="32"/>
      <c r="E777" s="32"/>
      <c r="F777" s="32"/>
      <c r="G777" s="32"/>
      <c r="H777" s="32"/>
      <c r="I777" s="32"/>
      <c r="J777" s="32"/>
      <c r="K777" s="32"/>
      <c r="L777" s="32"/>
      <c r="M777" s="117"/>
      <c r="N777" s="32"/>
      <c r="O777" s="32"/>
      <c r="P777" s="32"/>
      <c r="Q777" s="32"/>
      <c r="R777" s="32"/>
      <c r="S777" s="32"/>
      <c r="T777" s="32"/>
      <c r="U777" s="32"/>
      <c r="V777" s="32"/>
      <c r="W777" s="32"/>
      <c r="X777" s="32"/>
      <c r="Y777" s="32"/>
      <c r="Z777" s="32"/>
      <c r="AA777" s="32"/>
    </row>
    <row r="778" spans="1:27" ht="12" customHeight="1">
      <c r="A778" s="32"/>
      <c r="B778" s="32"/>
      <c r="C778" s="32"/>
      <c r="D778" s="32"/>
      <c r="E778" s="32"/>
      <c r="F778" s="32"/>
      <c r="G778" s="32"/>
      <c r="H778" s="32"/>
      <c r="I778" s="32"/>
      <c r="J778" s="32"/>
      <c r="K778" s="32"/>
      <c r="L778" s="32"/>
      <c r="M778" s="117"/>
      <c r="N778" s="32"/>
      <c r="O778" s="32"/>
      <c r="P778" s="32"/>
      <c r="Q778" s="32"/>
      <c r="R778" s="32"/>
      <c r="S778" s="32"/>
      <c r="T778" s="32"/>
      <c r="U778" s="32"/>
      <c r="V778" s="32"/>
      <c r="W778" s="32"/>
      <c r="X778" s="32"/>
      <c r="Y778" s="32"/>
      <c r="Z778" s="32"/>
      <c r="AA778" s="32"/>
    </row>
    <row r="779" spans="1:27" ht="12" customHeight="1">
      <c r="A779" s="32"/>
      <c r="B779" s="32"/>
      <c r="C779" s="32"/>
      <c r="D779" s="32"/>
      <c r="E779" s="32"/>
      <c r="F779" s="32"/>
      <c r="G779" s="32"/>
      <c r="H779" s="32"/>
      <c r="I779" s="32"/>
      <c r="J779" s="32"/>
      <c r="K779" s="32"/>
      <c r="L779" s="32"/>
      <c r="M779" s="117"/>
      <c r="N779" s="32"/>
      <c r="O779" s="32"/>
      <c r="P779" s="32"/>
      <c r="Q779" s="32"/>
      <c r="R779" s="32"/>
      <c r="S779" s="32"/>
      <c r="T779" s="32"/>
      <c r="U779" s="32"/>
      <c r="V779" s="32"/>
      <c r="W779" s="32"/>
      <c r="X779" s="32"/>
      <c r="Y779" s="32"/>
      <c r="Z779" s="32"/>
      <c r="AA779" s="32"/>
    </row>
    <row r="780" spans="1:27" ht="12" customHeight="1">
      <c r="A780" s="32"/>
      <c r="B780" s="32"/>
      <c r="C780" s="32"/>
      <c r="D780" s="32"/>
      <c r="E780" s="32"/>
      <c r="F780" s="32"/>
      <c r="G780" s="32"/>
      <c r="H780" s="32"/>
      <c r="I780" s="32"/>
      <c r="J780" s="32"/>
      <c r="K780" s="32"/>
      <c r="L780" s="32"/>
      <c r="M780" s="117"/>
      <c r="N780" s="32"/>
      <c r="O780" s="32"/>
      <c r="P780" s="32"/>
      <c r="Q780" s="32"/>
      <c r="R780" s="32"/>
      <c r="S780" s="32"/>
      <c r="T780" s="32"/>
      <c r="U780" s="32"/>
      <c r="V780" s="32"/>
      <c r="W780" s="32"/>
      <c r="X780" s="32"/>
      <c r="Y780" s="32"/>
      <c r="Z780" s="32"/>
      <c r="AA780" s="32"/>
    </row>
    <row r="781" spans="1:27" ht="12" customHeight="1">
      <c r="A781" s="32"/>
      <c r="B781" s="32"/>
      <c r="C781" s="32"/>
      <c r="D781" s="32"/>
      <c r="E781" s="32"/>
      <c r="F781" s="32"/>
      <c r="G781" s="32"/>
      <c r="H781" s="32"/>
      <c r="I781" s="32"/>
      <c r="J781" s="32"/>
      <c r="K781" s="32"/>
      <c r="L781" s="32"/>
      <c r="M781" s="117"/>
      <c r="N781" s="32"/>
      <c r="O781" s="32"/>
      <c r="P781" s="32"/>
      <c r="Q781" s="32"/>
      <c r="R781" s="32"/>
      <c r="S781" s="32"/>
      <c r="T781" s="32"/>
      <c r="U781" s="32"/>
      <c r="V781" s="32"/>
      <c r="W781" s="32"/>
      <c r="X781" s="32"/>
      <c r="Y781" s="32"/>
      <c r="Z781" s="32"/>
      <c r="AA781" s="32"/>
    </row>
    <row r="782" spans="1:27" ht="12" customHeight="1">
      <c r="A782" s="32"/>
      <c r="B782" s="32"/>
      <c r="C782" s="32"/>
      <c r="D782" s="32"/>
      <c r="E782" s="32"/>
      <c r="F782" s="32"/>
      <c r="G782" s="32"/>
      <c r="H782" s="32"/>
      <c r="I782" s="32"/>
      <c r="J782" s="32"/>
      <c r="K782" s="32"/>
      <c r="L782" s="32"/>
      <c r="M782" s="117"/>
      <c r="N782" s="32"/>
      <c r="O782" s="32"/>
      <c r="P782" s="32"/>
      <c r="Q782" s="32"/>
      <c r="R782" s="32"/>
      <c r="S782" s="32"/>
      <c r="T782" s="32"/>
      <c r="U782" s="32"/>
      <c r="V782" s="32"/>
      <c r="W782" s="32"/>
      <c r="X782" s="32"/>
      <c r="Y782" s="32"/>
      <c r="Z782" s="32"/>
      <c r="AA782" s="32"/>
    </row>
    <row r="783" spans="1:27" ht="12" customHeight="1">
      <c r="A783" s="32"/>
      <c r="B783" s="32"/>
      <c r="C783" s="32"/>
      <c r="D783" s="32"/>
      <c r="E783" s="32"/>
      <c r="F783" s="32"/>
      <c r="G783" s="32"/>
      <c r="H783" s="32"/>
      <c r="I783" s="32"/>
      <c r="J783" s="32"/>
      <c r="K783" s="32"/>
      <c r="L783" s="32"/>
      <c r="M783" s="117"/>
      <c r="N783" s="32"/>
      <c r="O783" s="32"/>
      <c r="P783" s="32"/>
      <c r="Q783" s="32"/>
      <c r="R783" s="32"/>
      <c r="S783" s="32"/>
      <c r="T783" s="32"/>
      <c r="U783" s="32"/>
      <c r="V783" s="32"/>
      <c r="W783" s="32"/>
      <c r="X783" s="32"/>
      <c r="Y783" s="32"/>
      <c r="Z783" s="32"/>
      <c r="AA783" s="32"/>
    </row>
    <row r="784" spans="1:27" ht="12" customHeight="1">
      <c r="A784" s="32"/>
      <c r="B784" s="32"/>
      <c r="C784" s="32"/>
      <c r="D784" s="32"/>
      <c r="E784" s="32"/>
      <c r="F784" s="32"/>
      <c r="G784" s="32"/>
      <c r="H784" s="32"/>
      <c r="I784" s="32"/>
      <c r="J784" s="32"/>
      <c r="K784" s="32"/>
      <c r="L784" s="32"/>
      <c r="M784" s="117"/>
      <c r="N784" s="32"/>
      <c r="O784" s="32"/>
      <c r="P784" s="32"/>
      <c r="Q784" s="32"/>
      <c r="R784" s="32"/>
      <c r="S784" s="32"/>
      <c r="T784" s="32"/>
      <c r="U784" s="32"/>
      <c r="V784" s="32"/>
      <c r="W784" s="32"/>
      <c r="X784" s="32"/>
      <c r="Y784" s="32"/>
      <c r="Z784" s="32"/>
      <c r="AA784" s="32"/>
    </row>
    <row r="785" spans="1:27" ht="12" customHeight="1">
      <c r="A785" s="32"/>
      <c r="B785" s="32"/>
      <c r="C785" s="32"/>
      <c r="D785" s="32"/>
      <c r="E785" s="32"/>
      <c r="F785" s="32"/>
      <c r="G785" s="32"/>
      <c r="H785" s="32"/>
      <c r="I785" s="32"/>
      <c r="J785" s="32"/>
      <c r="K785" s="32"/>
      <c r="L785" s="32"/>
      <c r="M785" s="117"/>
      <c r="N785" s="32"/>
      <c r="O785" s="32"/>
      <c r="P785" s="32"/>
      <c r="Q785" s="32"/>
      <c r="R785" s="32"/>
      <c r="S785" s="32"/>
      <c r="T785" s="32"/>
      <c r="U785" s="32"/>
      <c r="V785" s="32"/>
      <c r="W785" s="32"/>
      <c r="X785" s="32"/>
      <c r="Y785" s="32"/>
      <c r="Z785" s="32"/>
      <c r="AA785" s="32"/>
    </row>
    <row r="786" spans="1:27" ht="12" customHeight="1">
      <c r="A786" s="32"/>
      <c r="B786" s="32"/>
      <c r="C786" s="32"/>
      <c r="D786" s="32"/>
      <c r="E786" s="32"/>
      <c r="F786" s="32"/>
      <c r="G786" s="32"/>
      <c r="H786" s="32"/>
      <c r="I786" s="32"/>
      <c r="J786" s="32"/>
      <c r="K786" s="32"/>
      <c r="L786" s="32"/>
      <c r="M786" s="117"/>
      <c r="N786" s="32"/>
      <c r="O786" s="32"/>
      <c r="P786" s="32"/>
      <c r="Q786" s="32"/>
      <c r="R786" s="32"/>
      <c r="S786" s="32"/>
      <c r="T786" s="32"/>
      <c r="U786" s="32"/>
      <c r="V786" s="32"/>
      <c r="W786" s="32"/>
      <c r="X786" s="32"/>
      <c r="Y786" s="32"/>
      <c r="Z786" s="32"/>
      <c r="AA786" s="32"/>
    </row>
    <row r="787" spans="1:27" ht="12" customHeight="1">
      <c r="A787" s="32"/>
      <c r="B787" s="32"/>
      <c r="C787" s="32"/>
      <c r="D787" s="32"/>
      <c r="E787" s="32"/>
      <c r="F787" s="32"/>
      <c r="G787" s="32"/>
      <c r="H787" s="32"/>
      <c r="I787" s="32"/>
      <c r="J787" s="32"/>
      <c r="K787" s="32"/>
      <c r="L787" s="32"/>
      <c r="M787" s="117"/>
      <c r="N787" s="32"/>
      <c r="O787" s="32"/>
      <c r="P787" s="32"/>
      <c r="Q787" s="32"/>
      <c r="R787" s="32"/>
      <c r="S787" s="32"/>
      <c r="T787" s="32"/>
      <c r="U787" s="32"/>
      <c r="V787" s="32"/>
      <c r="W787" s="32"/>
      <c r="X787" s="32"/>
      <c r="Y787" s="32"/>
      <c r="Z787" s="32"/>
      <c r="AA787" s="32"/>
    </row>
    <row r="788" spans="1:27" ht="12" customHeight="1">
      <c r="A788" s="32"/>
      <c r="B788" s="32"/>
      <c r="C788" s="32"/>
      <c r="D788" s="32"/>
      <c r="E788" s="32"/>
      <c r="F788" s="32"/>
      <c r="G788" s="32"/>
      <c r="H788" s="32"/>
      <c r="I788" s="32"/>
      <c r="J788" s="32"/>
      <c r="K788" s="32"/>
      <c r="L788" s="32"/>
      <c r="M788" s="117"/>
      <c r="N788" s="32"/>
      <c r="O788" s="32"/>
      <c r="P788" s="32"/>
      <c r="Q788" s="32"/>
      <c r="R788" s="32"/>
      <c r="S788" s="32"/>
      <c r="T788" s="32"/>
      <c r="U788" s="32"/>
      <c r="V788" s="32"/>
      <c r="W788" s="32"/>
      <c r="X788" s="32"/>
      <c r="Y788" s="32"/>
      <c r="Z788" s="32"/>
      <c r="AA788" s="32"/>
    </row>
    <row r="789" spans="1:27" ht="12" customHeight="1">
      <c r="A789" s="32"/>
      <c r="B789" s="32"/>
      <c r="C789" s="32"/>
      <c r="D789" s="32"/>
      <c r="E789" s="32"/>
      <c r="F789" s="32"/>
      <c r="G789" s="32"/>
      <c r="H789" s="32"/>
      <c r="I789" s="32"/>
      <c r="J789" s="32"/>
      <c r="K789" s="32"/>
      <c r="L789" s="32"/>
      <c r="M789" s="117"/>
      <c r="N789" s="32"/>
      <c r="O789" s="32"/>
      <c r="P789" s="32"/>
      <c r="Q789" s="32"/>
      <c r="R789" s="32"/>
      <c r="S789" s="32"/>
      <c r="T789" s="32"/>
      <c r="U789" s="32"/>
      <c r="V789" s="32"/>
      <c r="W789" s="32"/>
      <c r="X789" s="32"/>
      <c r="Y789" s="32"/>
      <c r="Z789" s="32"/>
      <c r="AA789" s="32"/>
    </row>
    <row r="790" spans="1:27" ht="12" customHeight="1">
      <c r="A790" s="32"/>
      <c r="B790" s="32"/>
      <c r="C790" s="32"/>
      <c r="D790" s="32"/>
      <c r="E790" s="32"/>
      <c r="F790" s="32"/>
      <c r="G790" s="32"/>
      <c r="H790" s="32"/>
      <c r="I790" s="32"/>
      <c r="J790" s="32"/>
      <c r="K790" s="32"/>
      <c r="L790" s="32"/>
      <c r="M790" s="117"/>
      <c r="N790" s="32"/>
      <c r="O790" s="32"/>
      <c r="P790" s="32"/>
      <c r="Q790" s="32"/>
      <c r="R790" s="32"/>
      <c r="S790" s="32"/>
      <c r="T790" s="32"/>
      <c r="U790" s="32"/>
      <c r="V790" s="32"/>
      <c r="W790" s="32"/>
      <c r="X790" s="32"/>
      <c r="Y790" s="32"/>
      <c r="Z790" s="32"/>
      <c r="AA790" s="32"/>
    </row>
    <row r="791" spans="1:27" ht="12" customHeight="1">
      <c r="A791" s="32"/>
      <c r="B791" s="32"/>
      <c r="C791" s="32"/>
      <c r="D791" s="32"/>
      <c r="E791" s="32"/>
      <c r="F791" s="32"/>
      <c r="G791" s="32"/>
      <c r="H791" s="32"/>
      <c r="I791" s="32"/>
      <c r="J791" s="32"/>
      <c r="K791" s="32"/>
      <c r="L791" s="32"/>
      <c r="M791" s="117"/>
      <c r="N791" s="32"/>
      <c r="O791" s="32"/>
      <c r="P791" s="32"/>
      <c r="Q791" s="32"/>
      <c r="R791" s="32"/>
      <c r="S791" s="32"/>
      <c r="T791" s="32"/>
      <c r="U791" s="32"/>
      <c r="V791" s="32"/>
      <c r="W791" s="32"/>
      <c r="X791" s="32"/>
      <c r="Y791" s="32"/>
      <c r="Z791" s="32"/>
      <c r="AA791" s="32"/>
    </row>
    <row r="792" spans="1:27" ht="12" customHeight="1">
      <c r="A792" s="32"/>
      <c r="B792" s="32"/>
      <c r="C792" s="32"/>
      <c r="D792" s="32"/>
      <c r="E792" s="32"/>
      <c r="F792" s="32"/>
      <c r="G792" s="32"/>
      <c r="H792" s="32"/>
      <c r="I792" s="32"/>
      <c r="J792" s="32"/>
      <c r="K792" s="32"/>
      <c r="L792" s="32"/>
      <c r="M792" s="117"/>
      <c r="N792" s="32"/>
      <c r="O792" s="32"/>
      <c r="P792" s="32"/>
      <c r="Q792" s="32"/>
      <c r="R792" s="32"/>
      <c r="S792" s="32"/>
      <c r="T792" s="32"/>
      <c r="U792" s="32"/>
      <c r="V792" s="32"/>
      <c r="W792" s="32"/>
      <c r="X792" s="32"/>
      <c r="Y792" s="32"/>
      <c r="Z792" s="32"/>
      <c r="AA792" s="32"/>
    </row>
    <row r="793" spans="1:27" ht="12" customHeight="1">
      <c r="A793" s="32"/>
      <c r="B793" s="32"/>
      <c r="C793" s="32"/>
      <c r="D793" s="32"/>
      <c r="E793" s="32"/>
      <c r="F793" s="32"/>
      <c r="G793" s="32"/>
      <c r="H793" s="32"/>
      <c r="I793" s="32"/>
      <c r="J793" s="32"/>
      <c r="K793" s="32"/>
      <c r="L793" s="32"/>
      <c r="M793" s="117"/>
      <c r="N793" s="32"/>
      <c r="O793" s="32"/>
      <c r="P793" s="32"/>
      <c r="Q793" s="32"/>
      <c r="R793" s="32"/>
      <c r="S793" s="32"/>
      <c r="T793" s="32"/>
      <c r="U793" s="32"/>
      <c r="V793" s="32"/>
      <c r="W793" s="32"/>
      <c r="X793" s="32"/>
      <c r="Y793" s="32"/>
      <c r="Z793" s="32"/>
      <c r="AA793" s="32"/>
    </row>
    <row r="794" spans="1:27" ht="12" customHeight="1">
      <c r="A794" s="32"/>
      <c r="B794" s="32"/>
      <c r="C794" s="32"/>
      <c r="D794" s="32"/>
      <c r="E794" s="32"/>
      <c r="F794" s="32"/>
      <c r="G794" s="32"/>
      <c r="H794" s="32"/>
      <c r="I794" s="32"/>
      <c r="J794" s="32"/>
      <c r="K794" s="32"/>
      <c r="L794" s="32"/>
      <c r="M794" s="117"/>
      <c r="N794" s="32"/>
      <c r="O794" s="32"/>
      <c r="P794" s="32"/>
      <c r="Q794" s="32"/>
      <c r="R794" s="32"/>
      <c r="S794" s="32"/>
      <c r="T794" s="32"/>
      <c r="U794" s="32"/>
      <c r="V794" s="32"/>
      <c r="W794" s="32"/>
      <c r="X794" s="32"/>
      <c r="Y794" s="32"/>
      <c r="Z794" s="32"/>
      <c r="AA794" s="32"/>
    </row>
    <row r="795" spans="1:27" ht="12" customHeight="1">
      <c r="A795" s="32"/>
      <c r="B795" s="32"/>
      <c r="C795" s="32"/>
      <c r="D795" s="32"/>
      <c r="E795" s="32"/>
      <c r="F795" s="32"/>
      <c r="G795" s="32"/>
      <c r="H795" s="32"/>
      <c r="I795" s="32"/>
      <c r="J795" s="32"/>
      <c r="K795" s="32"/>
      <c r="L795" s="32"/>
      <c r="M795" s="117"/>
      <c r="N795" s="32"/>
      <c r="O795" s="32"/>
      <c r="P795" s="32"/>
      <c r="Q795" s="32"/>
      <c r="R795" s="32"/>
      <c r="S795" s="32"/>
      <c r="T795" s="32"/>
      <c r="U795" s="32"/>
      <c r="V795" s="32"/>
      <c r="W795" s="32"/>
      <c r="X795" s="32"/>
      <c r="Y795" s="32"/>
      <c r="Z795" s="32"/>
      <c r="AA795" s="32"/>
    </row>
    <row r="796" spans="1:27" ht="12" customHeight="1">
      <c r="A796" s="32"/>
      <c r="B796" s="32"/>
      <c r="C796" s="32"/>
      <c r="D796" s="32"/>
      <c r="E796" s="32"/>
      <c r="F796" s="32"/>
      <c r="G796" s="32"/>
      <c r="H796" s="32"/>
      <c r="I796" s="32"/>
      <c r="J796" s="32"/>
      <c r="K796" s="32"/>
      <c r="L796" s="32"/>
      <c r="M796" s="117"/>
      <c r="N796" s="32"/>
      <c r="O796" s="32"/>
      <c r="P796" s="32"/>
      <c r="Q796" s="32"/>
      <c r="R796" s="32"/>
      <c r="S796" s="32"/>
      <c r="T796" s="32"/>
      <c r="U796" s="32"/>
      <c r="V796" s="32"/>
      <c r="W796" s="32"/>
      <c r="X796" s="32"/>
      <c r="Y796" s="32"/>
      <c r="Z796" s="32"/>
      <c r="AA796" s="32"/>
    </row>
    <row r="797" spans="1:27" ht="12" customHeight="1">
      <c r="A797" s="32"/>
      <c r="B797" s="32"/>
      <c r="C797" s="32"/>
      <c r="D797" s="32"/>
      <c r="E797" s="32"/>
      <c r="F797" s="32"/>
      <c r="G797" s="32"/>
      <c r="H797" s="32"/>
      <c r="I797" s="32"/>
      <c r="J797" s="32"/>
      <c r="K797" s="32"/>
      <c r="L797" s="32"/>
      <c r="M797" s="117"/>
      <c r="N797" s="32"/>
      <c r="O797" s="32"/>
      <c r="P797" s="32"/>
      <c r="Q797" s="32"/>
      <c r="R797" s="32"/>
      <c r="S797" s="32"/>
      <c r="T797" s="32"/>
      <c r="U797" s="32"/>
      <c r="V797" s="32"/>
      <c r="W797" s="32"/>
      <c r="X797" s="32"/>
      <c r="Y797" s="32"/>
      <c r="Z797" s="32"/>
      <c r="AA797" s="32"/>
    </row>
    <row r="798" spans="1:27" ht="12" customHeight="1">
      <c r="A798" s="32"/>
      <c r="B798" s="32"/>
      <c r="C798" s="32"/>
      <c r="D798" s="32"/>
      <c r="E798" s="32"/>
      <c r="F798" s="32"/>
      <c r="G798" s="32"/>
      <c r="H798" s="32"/>
      <c r="I798" s="32"/>
      <c r="J798" s="32"/>
      <c r="K798" s="32"/>
      <c r="L798" s="32"/>
      <c r="M798" s="117"/>
      <c r="N798" s="32"/>
      <c r="O798" s="32"/>
      <c r="P798" s="32"/>
      <c r="Q798" s="32"/>
      <c r="R798" s="32"/>
      <c r="S798" s="32"/>
      <c r="T798" s="32"/>
      <c r="U798" s="32"/>
      <c r="V798" s="32"/>
      <c r="W798" s="32"/>
      <c r="X798" s="32"/>
      <c r="Y798" s="32"/>
      <c r="Z798" s="32"/>
      <c r="AA798" s="32"/>
    </row>
    <row r="799" spans="1:27" ht="12" customHeight="1">
      <c r="A799" s="32"/>
      <c r="B799" s="32"/>
      <c r="C799" s="32"/>
      <c r="D799" s="32"/>
      <c r="E799" s="32"/>
      <c r="F799" s="32"/>
      <c r="G799" s="32"/>
      <c r="H799" s="32"/>
      <c r="I799" s="32"/>
      <c r="J799" s="32"/>
      <c r="K799" s="32"/>
      <c r="L799" s="32"/>
      <c r="M799" s="117"/>
      <c r="N799" s="32"/>
      <c r="O799" s="32"/>
      <c r="P799" s="32"/>
      <c r="Q799" s="32"/>
      <c r="R799" s="32"/>
      <c r="S799" s="32"/>
      <c r="T799" s="32"/>
      <c r="U799" s="32"/>
      <c r="V799" s="32"/>
      <c r="W799" s="32"/>
      <c r="X799" s="32"/>
      <c r="Y799" s="32"/>
      <c r="Z799" s="32"/>
      <c r="AA799" s="32"/>
    </row>
    <row r="800" spans="1:27" ht="12" customHeight="1">
      <c r="A800" s="32"/>
      <c r="B800" s="32"/>
      <c r="C800" s="32"/>
      <c r="D800" s="32"/>
      <c r="E800" s="32"/>
      <c r="F800" s="32"/>
      <c r="G800" s="32"/>
      <c r="H800" s="32"/>
      <c r="I800" s="32"/>
      <c r="J800" s="32"/>
      <c r="K800" s="32"/>
      <c r="L800" s="32"/>
      <c r="M800" s="117"/>
      <c r="N800" s="32"/>
      <c r="O800" s="32"/>
      <c r="P800" s="32"/>
      <c r="Q800" s="32"/>
      <c r="R800" s="32"/>
      <c r="S800" s="32"/>
      <c r="T800" s="32"/>
      <c r="U800" s="32"/>
      <c r="V800" s="32"/>
      <c r="W800" s="32"/>
      <c r="X800" s="32"/>
      <c r="Y800" s="32"/>
      <c r="Z800" s="32"/>
      <c r="AA800" s="32"/>
    </row>
    <row r="801" spans="1:27" ht="12" customHeight="1">
      <c r="A801" s="32"/>
      <c r="B801" s="32"/>
      <c r="C801" s="32"/>
      <c r="D801" s="32"/>
      <c r="E801" s="32"/>
      <c r="F801" s="32"/>
      <c r="G801" s="32"/>
      <c r="H801" s="32"/>
      <c r="I801" s="32"/>
      <c r="J801" s="32"/>
      <c r="K801" s="32"/>
      <c r="L801" s="32"/>
      <c r="M801" s="117"/>
      <c r="N801" s="32"/>
      <c r="O801" s="32"/>
      <c r="P801" s="32"/>
      <c r="Q801" s="32"/>
      <c r="R801" s="32"/>
      <c r="S801" s="32"/>
      <c r="T801" s="32"/>
      <c r="U801" s="32"/>
      <c r="V801" s="32"/>
      <c r="W801" s="32"/>
      <c r="X801" s="32"/>
      <c r="Y801" s="32"/>
      <c r="Z801" s="32"/>
      <c r="AA801" s="32"/>
    </row>
    <row r="802" spans="1:27" ht="12" customHeight="1">
      <c r="A802" s="32"/>
      <c r="B802" s="32"/>
      <c r="C802" s="32"/>
      <c r="D802" s="32"/>
      <c r="E802" s="32"/>
      <c r="F802" s="32"/>
      <c r="G802" s="32"/>
      <c r="H802" s="32"/>
      <c r="I802" s="32"/>
      <c r="J802" s="32"/>
      <c r="K802" s="32"/>
      <c r="L802" s="32"/>
      <c r="M802" s="117"/>
      <c r="N802" s="32"/>
      <c r="O802" s="32"/>
      <c r="P802" s="32"/>
      <c r="Q802" s="32"/>
      <c r="R802" s="32"/>
      <c r="S802" s="32"/>
      <c r="T802" s="32"/>
      <c r="U802" s="32"/>
      <c r="V802" s="32"/>
      <c r="W802" s="32"/>
      <c r="X802" s="32"/>
      <c r="Y802" s="32"/>
      <c r="Z802" s="32"/>
      <c r="AA802" s="32"/>
    </row>
    <row r="803" spans="1:27" ht="12" customHeight="1">
      <c r="A803" s="32"/>
      <c r="B803" s="32"/>
      <c r="C803" s="32"/>
      <c r="D803" s="32"/>
      <c r="E803" s="32"/>
      <c r="F803" s="32"/>
      <c r="G803" s="32"/>
      <c r="H803" s="32"/>
      <c r="I803" s="32"/>
      <c r="J803" s="32"/>
      <c r="K803" s="32"/>
      <c r="L803" s="32"/>
      <c r="M803" s="117"/>
      <c r="N803" s="32"/>
      <c r="O803" s="32"/>
      <c r="P803" s="32"/>
      <c r="Q803" s="32"/>
      <c r="R803" s="32"/>
      <c r="S803" s="32"/>
      <c r="T803" s="32"/>
      <c r="U803" s="32"/>
      <c r="V803" s="32"/>
      <c r="W803" s="32"/>
      <c r="X803" s="32"/>
      <c r="Y803" s="32"/>
      <c r="Z803" s="32"/>
      <c r="AA803" s="32"/>
    </row>
    <row r="804" spans="1:27" ht="12" customHeight="1">
      <c r="A804" s="32"/>
      <c r="B804" s="32"/>
      <c r="C804" s="32"/>
      <c r="D804" s="32"/>
      <c r="E804" s="32"/>
      <c r="F804" s="32"/>
      <c r="G804" s="32"/>
      <c r="H804" s="32"/>
      <c r="I804" s="32"/>
      <c r="J804" s="32"/>
      <c r="K804" s="32"/>
      <c r="L804" s="32"/>
      <c r="M804" s="117"/>
      <c r="N804" s="32"/>
      <c r="O804" s="32"/>
      <c r="P804" s="32"/>
      <c r="Q804" s="32"/>
      <c r="R804" s="32"/>
      <c r="S804" s="32"/>
      <c r="T804" s="32"/>
      <c r="U804" s="32"/>
      <c r="V804" s="32"/>
      <c r="W804" s="32"/>
      <c r="X804" s="32"/>
      <c r="Y804" s="32"/>
      <c r="Z804" s="32"/>
      <c r="AA804" s="32"/>
    </row>
    <row r="805" spans="1:27" ht="12" customHeight="1">
      <c r="A805" s="32"/>
      <c r="B805" s="32"/>
      <c r="C805" s="32"/>
      <c r="D805" s="32"/>
      <c r="E805" s="32"/>
      <c r="F805" s="32"/>
      <c r="G805" s="32"/>
      <c r="H805" s="32"/>
      <c r="I805" s="32"/>
      <c r="J805" s="32"/>
      <c r="K805" s="32"/>
      <c r="L805" s="32"/>
      <c r="M805" s="117"/>
      <c r="N805" s="32"/>
      <c r="O805" s="32"/>
      <c r="P805" s="32"/>
      <c r="Q805" s="32"/>
      <c r="R805" s="32"/>
      <c r="S805" s="32"/>
      <c r="T805" s="32"/>
      <c r="U805" s="32"/>
      <c r="V805" s="32"/>
      <c r="W805" s="32"/>
      <c r="X805" s="32"/>
      <c r="Y805" s="32"/>
      <c r="Z805" s="32"/>
      <c r="AA805" s="32"/>
    </row>
    <row r="806" spans="1:27" ht="12" customHeight="1">
      <c r="A806" s="32"/>
      <c r="B806" s="32"/>
      <c r="C806" s="32"/>
      <c r="D806" s="32"/>
      <c r="E806" s="32"/>
      <c r="F806" s="32"/>
      <c r="G806" s="32"/>
      <c r="H806" s="32"/>
      <c r="I806" s="32"/>
      <c r="J806" s="32"/>
      <c r="K806" s="32"/>
      <c r="L806" s="32"/>
      <c r="M806" s="117"/>
      <c r="N806" s="32"/>
      <c r="O806" s="32"/>
      <c r="P806" s="32"/>
      <c r="Q806" s="32"/>
      <c r="R806" s="32"/>
      <c r="S806" s="32"/>
      <c r="T806" s="32"/>
      <c r="U806" s="32"/>
      <c r="V806" s="32"/>
      <c r="W806" s="32"/>
      <c r="X806" s="32"/>
      <c r="Y806" s="32"/>
      <c r="Z806" s="32"/>
      <c r="AA806" s="32"/>
    </row>
    <row r="807" spans="1:27" ht="12" customHeight="1">
      <c r="A807" s="32"/>
      <c r="B807" s="32"/>
      <c r="C807" s="32"/>
      <c r="D807" s="32"/>
      <c r="E807" s="32"/>
      <c r="F807" s="32"/>
      <c r="G807" s="32"/>
      <c r="H807" s="32"/>
      <c r="I807" s="32"/>
      <c r="J807" s="32"/>
      <c r="K807" s="32"/>
      <c r="L807" s="32"/>
      <c r="M807" s="117"/>
      <c r="N807" s="32"/>
      <c r="O807" s="32"/>
      <c r="P807" s="32"/>
      <c r="Q807" s="32"/>
      <c r="R807" s="32"/>
      <c r="S807" s="32"/>
      <c r="T807" s="32"/>
      <c r="U807" s="32"/>
      <c r="V807" s="32"/>
      <c r="W807" s="32"/>
      <c r="X807" s="32"/>
      <c r="Y807" s="32"/>
      <c r="Z807" s="32"/>
      <c r="AA807" s="32"/>
    </row>
    <row r="808" spans="1:27" ht="12" customHeight="1">
      <c r="A808" s="32"/>
      <c r="B808" s="32"/>
      <c r="C808" s="32"/>
      <c r="D808" s="32"/>
      <c r="E808" s="32"/>
      <c r="F808" s="32"/>
      <c r="G808" s="32"/>
      <c r="H808" s="32"/>
      <c r="I808" s="32"/>
      <c r="J808" s="32"/>
      <c r="K808" s="32"/>
      <c r="L808" s="32"/>
      <c r="M808" s="117"/>
      <c r="N808" s="32"/>
      <c r="O808" s="32"/>
      <c r="P808" s="32"/>
      <c r="Q808" s="32"/>
      <c r="R808" s="32"/>
      <c r="S808" s="32"/>
      <c r="T808" s="32"/>
      <c r="U808" s="32"/>
      <c r="V808" s="32"/>
      <c r="W808" s="32"/>
      <c r="X808" s="32"/>
      <c r="Y808" s="32"/>
      <c r="Z808" s="32"/>
      <c r="AA808" s="32"/>
    </row>
    <row r="809" spans="1:27" ht="12" customHeight="1">
      <c r="A809" s="32"/>
      <c r="B809" s="32"/>
      <c r="C809" s="32"/>
      <c r="D809" s="32"/>
      <c r="E809" s="32"/>
      <c r="F809" s="32"/>
      <c r="G809" s="32"/>
      <c r="H809" s="32"/>
      <c r="I809" s="32"/>
      <c r="J809" s="32"/>
      <c r="K809" s="32"/>
      <c r="L809" s="32"/>
      <c r="M809" s="117"/>
      <c r="N809" s="32"/>
      <c r="O809" s="32"/>
      <c r="P809" s="32"/>
      <c r="Q809" s="32"/>
      <c r="R809" s="32"/>
      <c r="S809" s="32"/>
      <c r="T809" s="32"/>
      <c r="U809" s="32"/>
      <c r="V809" s="32"/>
      <c r="W809" s="32"/>
      <c r="X809" s="32"/>
      <c r="Y809" s="32"/>
      <c r="Z809" s="32"/>
      <c r="AA809" s="32"/>
    </row>
    <row r="810" spans="1:27" ht="12" customHeight="1">
      <c r="A810" s="32"/>
      <c r="B810" s="32"/>
      <c r="C810" s="32"/>
      <c r="D810" s="32"/>
      <c r="E810" s="32"/>
      <c r="F810" s="32"/>
      <c r="G810" s="32"/>
      <c r="H810" s="32"/>
      <c r="I810" s="32"/>
      <c r="J810" s="32"/>
      <c r="K810" s="32"/>
      <c r="L810" s="32"/>
      <c r="M810" s="117"/>
      <c r="N810" s="32"/>
      <c r="O810" s="32"/>
      <c r="P810" s="32"/>
      <c r="Q810" s="32"/>
      <c r="R810" s="32"/>
      <c r="S810" s="32"/>
      <c r="T810" s="32"/>
      <c r="U810" s="32"/>
      <c r="V810" s="32"/>
      <c r="W810" s="32"/>
      <c r="X810" s="32"/>
      <c r="Y810" s="32"/>
      <c r="Z810" s="32"/>
      <c r="AA810" s="32"/>
    </row>
    <row r="811" spans="1:27" ht="12" customHeight="1">
      <c r="A811" s="32"/>
      <c r="B811" s="32"/>
      <c r="C811" s="32"/>
      <c r="D811" s="32"/>
      <c r="E811" s="32"/>
      <c r="F811" s="32"/>
      <c r="G811" s="32"/>
      <c r="H811" s="32"/>
      <c r="I811" s="32"/>
      <c r="J811" s="32"/>
      <c r="K811" s="32"/>
      <c r="L811" s="32"/>
      <c r="M811" s="117"/>
      <c r="N811" s="32"/>
      <c r="O811" s="32"/>
      <c r="P811" s="32"/>
      <c r="Q811" s="32"/>
      <c r="R811" s="32"/>
      <c r="S811" s="32"/>
      <c r="T811" s="32"/>
      <c r="U811" s="32"/>
      <c r="V811" s="32"/>
      <c r="W811" s="32"/>
      <c r="X811" s="32"/>
      <c r="Y811" s="32"/>
      <c r="Z811" s="32"/>
      <c r="AA811" s="32"/>
    </row>
    <row r="812" spans="1:27" ht="12" customHeight="1">
      <c r="A812" s="32"/>
      <c r="B812" s="32"/>
      <c r="C812" s="32"/>
      <c r="D812" s="32"/>
      <c r="E812" s="32"/>
      <c r="F812" s="32"/>
      <c r="G812" s="32"/>
      <c r="H812" s="32"/>
      <c r="I812" s="32"/>
      <c r="J812" s="32"/>
      <c r="K812" s="32"/>
      <c r="L812" s="32"/>
      <c r="M812" s="117"/>
      <c r="N812" s="32"/>
      <c r="O812" s="32"/>
      <c r="P812" s="32"/>
      <c r="Q812" s="32"/>
      <c r="R812" s="32"/>
      <c r="S812" s="32"/>
      <c r="T812" s="32"/>
      <c r="U812" s="32"/>
      <c r="V812" s="32"/>
      <c r="W812" s="32"/>
      <c r="X812" s="32"/>
      <c r="Y812" s="32"/>
      <c r="Z812" s="32"/>
      <c r="AA812" s="32"/>
    </row>
    <row r="813" spans="1:27" ht="12" customHeight="1">
      <c r="A813" s="32"/>
      <c r="B813" s="32"/>
      <c r="C813" s="32"/>
      <c r="D813" s="32"/>
      <c r="E813" s="32"/>
      <c r="F813" s="32"/>
      <c r="G813" s="32"/>
      <c r="H813" s="32"/>
      <c r="I813" s="32"/>
      <c r="J813" s="32"/>
      <c r="K813" s="32"/>
      <c r="L813" s="32"/>
      <c r="M813" s="117"/>
      <c r="N813" s="32"/>
      <c r="O813" s="32"/>
      <c r="P813" s="32"/>
      <c r="Q813" s="32"/>
      <c r="R813" s="32"/>
      <c r="S813" s="32"/>
      <c r="T813" s="32"/>
      <c r="U813" s="32"/>
      <c r="V813" s="32"/>
      <c r="W813" s="32"/>
      <c r="X813" s="32"/>
      <c r="Y813" s="32"/>
      <c r="Z813" s="32"/>
      <c r="AA813" s="32"/>
    </row>
    <row r="814" spans="1:27" ht="12" customHeight="1">
      <c r="A814" s="32"/>
      <c r="B814" s="32"/>
      <c r="C814" s="32"/>
      <c r="D814" s="32"/>
      <c r="E814" s="32"/>
      <c r="F814" s="32"/>
      <c r="G814" s="32"/>
      <c r="H814" s="32"/>
      <c r="I814" s="32"/>
      <c r="J814" s="32"/>
      <c r="K814" s="32"/>
      <c r="L814" s="32"/>
      <c r="M814" s="117"/>
      <c r="N814" s="32"/>
      <c r="O814" s="32"/>
      <c r="P814" s="32"/>
      <c r="Q814" s="32"/>
      <c r="R814" s="32"/>
      <c r="S814" s="32"/>
      <c r="T814" s="32"/>
      <c r="U814" s="32"/>
      <c r="V814" s="32"/>
      <c r="W814" s="32"/>
      <c r="X814" s="32"/>
      <c r="Y814" s="32"/>
      <c r="Z814" s="32"/>
      <c r="AA814" s="32"/>
    </row>
    <row r="815" spans="1:27" ht="12" customHeight="1">
      <c r="A815" s="32"/>
      <c r="B815" s="32"/>
      <c r="C815" s="32"/>
      <c r="D815" s="32"/>
      <c r="E815" s="32"/>
      <c r="F815" s="32"/>
      <c r="G815" s="32"/>
      <c r="H815" s="32"/>
      <c r="I815" s="32"/>
      <c r="J815" s="32"/>
      <c r="K815" s="32"/>
      <c r="L815" s="32"/>
      <c r="M815" s="117"/>
      <c r="N815" s="32"/>
      <c r="O815" s="32"/>
      <c r="P815" s="32"/>
      <c r="Q815" s="32"/>
      <c r="R815" s="32"/>
      <c r="S815" s="32"/>
      <c r="T815" s="32"/>
      <c r="U815" s="32"/>
      <c r="V815" s="32"/>
      <c r="W815" s="32"/>
      <c r="X815" s="32"/>
      <c r="Y815" s="32"/>
      <c r="Z815" s="32"/>
      <c r="AA815" s="32"/>
    </row>
    <row r="816" spans="1:27" ht="12" customHeight="1">
      <c r="A816" s="32"/>
      <c r="B816" s="32"/>
      <c r="C816" s="32"/>
      <c r="D816" s="32"/>
      <c r="E816" s="32"/>
      <c r="F816" s="32"/>
      <c r="G816" s="32"/>
      <c r="H816" s="32"/>
      <c r="I816" s="32"/>
      <c r="J816" s="32"/>
      <c r="K816" s="32"/>
      <c r="L816" s="32"/>
      <c r="M816" s="117"/>
      <c r="N816" s="32"/>
      <c r="O816" s="32"/>
      <c r="P816" s="32"/>
      <c r="Q816" s="32"/>
      <c r="R816" s="32"/>
      <c r="S816" s="32"/>
      <c r="T816" s="32"/>
      <c r="U816" s="32"/>
      <c r="V816" s="32"/>
      <c r="W816" s="32"/>
      <c r="X816" s="32"/>
      <c r="Y816" s="32"/>
      <c r="Z816" s="32"/>
      <c r="AA816" s="32"/>
    </row>
    <row r="817" spans="1:27" ht="12" customHeight="1">
      <c r="A817" s="32"/>
      <c r="B817" s="32"/>
      <c r="C817" s="32"/>
      <c r="D817" s="32"/>
      <c r="E817" s="32"/>
      <c r="F817" s="32"/>
      <c r="G817" s="32"/>
      <c r="H817" s="32"/>
      <c r="I817" s="32"/>
      <c r="J817" s="32"/>
      <c r="K817" s="32"/>
      <c r="L817" s="32"/>
      <c r="M817" s="117"/>
      <c r="N817" s="32"/>
      <c r="O817" s="32"/>
      <c r="P817" s="32"/>
      <c r="Q817" s="32"/>
      <c r="R817" s="32"/>
      <c r="S817" s="32"/>
      <c r="T817" s="32"/>
      <c r="U817" s="32"/>
      <c r="V817" s="32"/>
      <c r="W817" s="32"/>
      <c r="X817" s="32"/>
      <c r="Y817" s="32"/>
      <c r="Z817" s="32"/>
      <c r="AA817" s="32"/>
    </row>
    <row r="818" spans="1:27" ht="12" customHeight="1">
      <c r="A818" s="32"/>
      <c r="B818" s="32"/>
      <c r="C818" s="32"/>
      <c r="D818" s="32"/>
      <c r="E818" s="32"/>
      <c r="F818" s="32"/>
      <c r="G818" s="32"/>
      <c r="H818" s="32"/>
      <c r="I818" s="32"/>
      <c r="J818" s="32"/>
      <c r="K818" s="32"/>
      <c r="L818" s="32"/>
      <c r="M818" s="117"/>
      <c r="N818" s="32"/>
      <c r="O818" s="32"/>
      <c r="P818" s="32"/>
      <c r="Q818" s="32"/>
      <c r="R818" s="32"/>
      <c r="S818" s="32"/>
      <c r="T818" s="32"/>
      <c r="U818" s="32"/>
      <c r="V818" s="32"/>
      <c r="W818" s="32"/>
      <c r="X818" s="32"/>
      <c r="Y818" s="32"/>
      <c r="Z818" s="32"/>
      <c r="AA818" s="32"/>
    </row>
    <row r="819" spans="1:27" ht="12" customHeight="1">
      <c r="A819" s="32"/>
      <c r="B819" s="32"/>
      <c r="C819" s="32"/>
      <c r="D819" s="32"/>
      <c r="E819" s="32"/>
      <c r="F819" s="32"/>
      <c r="G819" s="32"/>
      <c r="H819" s="32"/>
      <c r="I819" s="32"/>
      <c r="J819" s="32"/>
      <c r="K819" s="32"/>
      <c r="L819" s="32"/>
      <c r="M819" s="117"/>
      <c r="N819" s="32"/>
      <c r="O819" s="32"/>
      <c r="P819" s="32"/>
      <c r="Q819" s="32"/>
      <c r="R819" s="32"/>
      <c r="S819" s="32"/>
      <c r="T819" s="32"/>
      <c r="U819" s="32"/>
      <c r="V819" s="32"/>
      <c r="W819" s="32"/>
      <c r="X819" s="32"/>
      <c r="Y819" s="32"/>
      <c r="Z819" s="32"/>
      <c r="AA819" s="32"/>
    </row>
    <row r="820" spans="1:27" ht="12" customHeight="1">
      <c r="A820" s="32"/>
      <c r="B820" s="32"/>
      <c r="C820" s="32"/>
      <c r="D820" s="32"/>
      <c r="E820" s="32"/>
      <c r="F820" s="32"/>
      <c r="G820" s="32"/>
      <c r="H820" s="32"/>
      <c r="I820" s="32"/>
      <c r="J820" s="32"/>
      <c r="K820" s="32"/>
      <c r="L820" s="32"/>
      <c r="M820" s="117"/>
      <c r="N820" s="32"/>
      <c r="O820" s="32"/>
      <c r="P820" s="32"/>
      <c r="Q820" s="32"/>
      <c r="R820" s="32"/>
      <c r="S820" s="32"/>
      <c r="T820" s="32"/>
      <c r="U820" s="32"/>
      <c r="V820" s="32"/>
      <c r="W820" s="32"/>
      <c r="X820" s="32"/>
      <c r="Y820" s="32"/>
      <c r="Z820" s="32"/>
      <c r="AA820" s="32"/>
    </row>
    <row r="821" spans="1:27" ht="12" customHeight="1">
      <c r="A821" s="32"/>
      <c r="B821" s="32"/>
      <c r="C821" s="32"/>
      <c r="D821" s="32"/>
      <c r="E821" s="32"/>
      <c r="F821" s="32"/>
      <c r="G821" s="32"/>
      <c r="H821" s="32"/>
      <c r="I821" s="32"/>
      <c r="J821" s="32"/>
      <c r="K821" s="32"/>
      <c r="L821" s="32"/>
      <c r="M821" s="117"/>
      <c r="N821" s="32"/>
      <c r="O821" s="32"/>
      <c r="P821" s="32"/>
      <c r="Q821" s="32"/>
      <c r="R821" s="32"/>
      <c r="S821" s="32"/>
      <c r="T821" s="32"/>
      <c r="U821" s="32"/>
      <c r="V821" s="32"/>
      <c r="W821" s="32"/>
      <c r="X821" s="32"/>
      <c r="Y821" s="32"/>
      <c r="Z821" s="32"/>
      <c r="AA821" s="32"/>
    </row>
    <row r="822" spans="1:27" ht="12" customHeight="1">
      <c r="A822" s="32"/>
      <c r="B822" s="32"/>
      <c r="C822" s="32"/>
      <c r="D822" s="32"/>
      <c r="E822" s="32"/>
      <c r="F822" s="32"/>
      <c r="G822" s="32"/>
      <c r="H822" s="32"/>
      <c r="I822" s="32"/>
      <c r="J822" s="32"/>
      <c r="K822" s="32"/>
      <c r="L822" s="32"/>
      <c r="M822" s="117"/>
      <c r="N822" s="32"/>
      <c r="O822" s="32"/>
      <c r="P822" s="32"/>
      <c r="Q822" s="32"/>
      <c r="R822" s="32"/>
      <c r="S822" s="32"/>
      <c r="T822" s="32"/>
      <c r="U822" s="32"/>
      <c r="V822" s="32"/>
      <c r="W822" s="32"/>
      <c r="X822" s="32"/>
      <c r="Y822" s="32"/>
      <c r="Z822" s="32"/>
      <c r="AA822" s="32"/>
    </row>
    <row r="823" spans="1:27" ht="12" customHeight="1">
      <c r="A823" s="32"/>
      <c r="B823" s="32"/>
      <c r="C823" s="32"/>
      <c r="D823" s="32"/>
      <c r="E823" s="32"/>
      <c r="F823" s="32"/>
      <c r="G823" s="32"/>
      <c r="H823" s="32"/>
      <c r="I823" s="32"/>
      <c r="J823" s="32"/>
      <c r="K823" s="32"/>
      <c r="L823" s="32"/>
      <c r="M823" s="117"/>
      <c r="N823" s="32"/>
      <c r="O823" s="32"/>
      <c r="P823" s="32"/>
      <c r="Q823" s="32"/>
      <c r="R823" s="32"/>
      <c r="S823" s="32"/>
      <c r="T823" s="32"/>
      <c r="U823" s="32"/>
      <c r="V823" s="32"/>
      <c r="W823" s="32"/>
      <c r="X823" s="32"/>
      <c r="Y823" s="32"/>
      <c r="Z823" s="32"/>
      <c r="AA823" s="32"/>
    </row>
    <row r="824" spans="1:27" ht="12" customHeight="1">
      <c r="A824" s="32"/>
      <c r="B824" s="32"/>
      <c r="C824" s="32"/>
      <c r="D824" s="32"/>
      <c r="E824" s="32"/>
      <c r="F824" s="32"/>
      <c r="G824" s="32"/>
      <c r="H824" s="32"/>
      <c r="I824" s="32"/>
      <c r="J824" s="32"/>
      <c r="K824" s="32"/>
      <c r="L824" s="32"/>
      <c r="M824" s="117"/>
      <c r="N824" s="32"/>
      <c r="O824" s="32"/>
      <c r="P824" s="32"/>
      <c r="Q824" s="32"/>
      <c r="R824" s="32"/>
      <c r="S824" s="32"/>
      <c r="T824" s="32"/>
      <c r="U824" s="32"/>
      <c r="V824" s="32"/>
      <c r="W824" s="32"/>
      <c r="X824" s="32"/>
      <c r="Y824" s="32"/>
      <c r="Z824" s="32"/>
      <c r="AA824" s="32"/>
    </row>
    <row r="825" spans="1:27" ht="12" customHeight="1">
      <c r="A825" s="32"/>
      <c r="B825" s="32"/>
      <c r="C825" s="32"/>
      <c r="D825" s="32"/>
      <c r="E825" s="32"/>
      <c r="F825" s="32"/>
      <c r="G825" s="32"/>
      <c r="H825" s="32"/>
      <c r="I825" s="32"/>
      <c r="J825" s="32"/>
      <c r="K825" s="32"/>
      <c r="L825" s="32"/>
      <c r="M825" s="117"/>
      <c r="N825" s="32"/>
      <c r="O825" s="32"/>
      <c r="P825" s="32"/>
      <c r="Q825" s="32"/>
      <c r="R825" s="32"/>
      <c r="S825" s="32"/>
      <c r="T825" s="32"/>
      <c r="U825" s="32"/>
      <c r="V825" s="32"/>
      <c r="W825" s="32"/>
      <c r="X825" s="32"/>
      <c r="Y825" s="32"/>
      <c r="Z825" s="32"/>
      <c r="AA825" s="32"/>
    </row>
    <row r="826" spans="1:27" ht="12" customHeight="1">
      <c r="A826" s="32"/>
      <c r="B826" s="32"/>
      <c r="C826" s="32"/>
      <c r="D826" s="32"/>
      <c r="E826" s="32"/>
      <c r="F826" s="32"/>
      <c r="G826" s="32"/>
      <c r="H826" s="32"/>
      <c r="I826" s="32"/>
      <c r="J826" s="32"/>
      <c r="K826" s="32"/>
      <c r="L826" s="32"/>
      <c r="M826" s="117"/>
      <c r="N826" s="32"/>
      <c r="O826" s="32"/>
      <c r="P826" s="32"/>
      <c r="Q826" s="32"/>
      <c r="R826" s="32"/>
      <c r="S826" s="32"/>
      <c r="T826" s="32"/>
      <c r="U826" s="32"/>
      <c r="V826" s="32"/>
      <c r="W826" s="32"/>
      <c r="X826" s="32"/>
      <c r="Y826" s="32"/>
      <c r="Z826" s="32"/>
      <c r="AA826" s="32"/>
    </row>
    <row r="827" spans="1:27" ht="12" customHeight="1">
      <c r="A827" s="32"/>
      <c r="B827" s="32"/>
      <c r="C827" s="32"/>
      <c r="D827" s="32"/>
      <c r="E827" s="32"/>
      <c r="F827" s="32"/>
      <c r="G827" s="32"/>
      <c r="H827" s="32"/>
      <c r="I827" s="32"/>
      <c r="J827" s="32"/>
      <c r="K827" s="32"/>
      <c r="L827" s="32"/>
      <c r="M827" s="117"/>
      <c r="N827" s="32"/>
      <c r="O827" s="32"/>
      <c r="P827" s="32"/>
      <c r="Q827" s="32"/>
      <c r="R827" s="32"/>
      <c r="S827" s="32"/>
      <c r="T827" s="32"/>
      <c r="U827" s="32"/>
      <c r="V827" s="32"/>
      <c r="W827" s="32"/>
      <c r="X827" s="32"/>
      <c r="Y827" s="32"/>
      <c r="Z827" s="32"/>
      <c r="AA827" s="32"/>
    </row>
    <row r="828" spans="1:27" ht="12" customHeight="1">
      <c r="A828" s="32"/>
      <c r="B828" s="32"/>
      <c r="C828" s="32"/>
      <c r="D828" s="32"/>
      <c r="E828" s="32"/>
      <c r="F828" s="32"/>
      <c r="G828" s="32"/>
      <c r="H828" s="32"/>
      <c r="I828" s="32"/>
      <c r="J828" s="32"/>
      <c r="K828" s="32"/>
      <c r="L828" s="32"/>
      <c r="M828" s="117"/>
      <c r="N828" s="32"/>
      <c r="O828" s="32"/>
      <c r="P828" s="32"/>
      <c r="Q828" s="32"/>
      <c r="R828" s="32"/>
      <c r="S828" s="32"/>
      <c r="T828" s="32"/>
      <c r="U828" s="32"/>
      <c r="V828" s="32"/>
      <c r="W828" s="32"/>
      <c r="X828" s="32"/>
      <c r="Y828" s="32"/>
      <c r="Z828" s="32"/>
      <c r="AA828" s="32"/>
    </row>
    <row r="829" spans="1:27" ht="12" customHeight="1">
      <c r="A829" s="32"/>
      <c r="B829" s="32"/>
      <c r="C829" s="32"/>
      <c r="D829" s="32"/>
      <c r="E829" s="32"/>
      <c r="F829" s="32"/>
      <c r="G829" s="32"/>
      <c r="H829" s="32"/>
      <c r="I829" s="32"/>
      <c r="J829" s="32"/>
      <c r="K829" s="32"/>
      <c r="L829" s="32"/>
      <c r="M829" s="117"/>
      <c r="N829" s="32"/>
      <c r="O829" s="32"/>
      <c r="P829" s="32"/>
      <c r="Q829" s="32"/>
      <c r="R829" s="32"/>
      <c r="S829" s="32"/>
      <c r="T829" s="32"/>
      <c r="U829" s="32"/>
      <c r="V829" s="32"/>
      <c r="W829" s="32"/>
      <c r="X829" s="32"/>
      <c r="Y829" s="32"/>
      <c r="Z829" s="32"/>
      <c r="AA829" s="32"/>
    </row>
    <row r="830" spans="1:27" ht="12" customHeight="1">
      <c r="A830" s="32"/>
      <c r="B830" s="32"/>
      <c r="C830" s="32"/>
      <c r="D830" s="32"/>
      <c r="E830" s="32"/>
      <c r="F830" s="32"/>
      <c r="G830" s="32"/>
      <c r="H830" s="32"/>
      <c r="I830" s="32"/>
      <c r="J830" s="32"/>
      <c r="K830" s="32"/>
      <c r="L830" s="32"/>
      <c r="M830" s="117"/>
      <c r="N830" s="32"/>
      <c r="O830" s="32"/>
      <c r="P830" s="32"/>
      <c r="Q830" s="32"/>
      <c r="R830" s="32"/>
      <c r="S830" s="32"/>
      <c r="T830" s="32"/>
      <c r="U830" s="32"/>
      <c r="V830" s="32"/>
      <c r="W830" s="32"/>
      <c r="X830" s="32"/>
      <c r="Y830" s="32"/>
      <c r="Z830" s="32"/>
      <c r="AA830" s="32"/>
    </row>
    <row r="831" spans="1:27" ht="12" customHeight="1">
      <c r="A831" s="32"/>
      <c r="B831" s="32"/>
      <c r="C831" s="32"/>
      <c r="D831" s="32"/>
      <c r="E831" s="32"/>
      <c r="F831" s="32"/>
      <c r="G831" s="32"/>
      <c r="H831" s="32"/>
      <c r="I831" s="32"/>
      <c r="J831" s="32"/>
      <c r="K831" s="32"/>
      <c r="L831" s="32"/>
      <c r="M831" s="117"/>
      <c r="N831" s="32"/>
      <c r="O831" s="32"/>
      <c r="P831" s="32"/>
      <c r="Q831" s="32"/>
      <c r="R831" s="32"/>
      <c r="S831" s="32"/>
      <c r="T831" s="32"/>
      <c r="U831" s="32"/>
      <c r="V831" s="32"/>
      <c r="W831" s="32"/>
      <c r="X831" s="32"/>
      <c r="Y831" s="32"/>
      <c r="Z831" s="32"/>
      <c r="AA831" s="32"/>
    </row>
    <row r="832" spans="1:27" ht="12" customHeight="1">
      <c r="A832" s="32"/>
      <c r="B832" s="32"/>
      <c r="C832" s="32"/>
      <c r="D832" s="32"/>
      <c r="E832" s="32"/>
      <c r="F832" s="32"/>
      <c r="G832" s="32"/>
      <c r="H832" s="32"/>
      <c r="I832" s="32"/>
      <c r="J832" s="32"/>
      <c r="K832" s="32"/>
      <c r="L832" s="32"/>
      <c r="M832" s="117"/>
      <c r="N832" s="32"/>
      <c r="O832" s="32"/>
      <c r="P832" s="32"/>
      <c r="Q832" s="32"/>
      <c r="R832" s="32"/>
      <c r="S832" s="32"/>
      <c r="T832" s="32"/>
      <c r="U832" s="32"/>
      <c r="V832" s="32"/>
      <c r="W832" s="32"/>
      <c r="X832" s="32"/>
      <c r="Y832" s="32"/>
      <c r="Z832" s="32"/>
      <c r="AA832" s="32"/>
    </row>
    <row r="833" spans="1:27" ht="12" customHeight="1">
      <c r="A833" s="32"/>
      <c r="B833" s="32"/>
      <c r="C833" s="32"/>
      <c r="D833" s="32"/>
      <c r="E833" s="32"/>
      <c r="F833" s="32"/>
      <c r="G833" s="32"/>
      <c r="H833" s="32"/>
      <c r="I833" s="32"/>
      <c r="J833" s="32"/>
      <c r="K833" s="32"/>
      <c r="L833" s="32"/>
      <c r="M833" s="117"/>
      <c r="N833" s="32"/>
      <c r="O833" s="32"/>
      <c r="P833" s="32"/>
      <c r="Q833" s="32"/>
      <c r="R833" s="32"/>
      <c r="S833" s="32"/>
      <c r="T833" s="32"/>
      <c r="U833" s="32"/>
      <c r="V833" s="32"/>
      <c r="W833" s="32"/>
      <c r="X833" s="32"/>
      <c r="Y833" s="32"/>
      <c r="Z833" s="32"/>
      <c r="AA833" s="32"/>
    </row>
    <row r="834" spans="1:27" ht="12" customHeight="1">
      <c r="A834" s="32"/>
      <c r="B834" s="32"/>
      <c r="C834" s="32"/>
      <c r="D834" s="32"/>
      <c r="E834" s="32"/>
      <c r="F834" s="32"/>
      <c r="G834" s="32"/>
      <c r="H834" s="32"/>
      <c r="I834" s="32"/>
      <c r="J834" s="32"/>
      <c r="K834" s="32"/>
      <c r="L834" s="32"/>
      <c r="M834" s="117"/>
      <c r="N834" s="32"/>
      <c r="O834" s="32"/>
      <c r="P834" s="32"/>
      <c r="Q834" s="32"/>
      <c r="R834" s="32"/>
      <c r="S834" s="32"/>
      <c r="T834" s="32"/>
      <c r="U834" s="32"/>
      <c r="V834" s="32"/>
      <c r="W834" s="32"/>
      <c r="X834" s="32"/>
      <c r="Y834" s="32"/>
      <c r="Z834" s="32"/>
      <c r="AA834" s="32"/>
    </row>
    <row r="835" spans="1:27" ht="12" customHeight="1">
      <c r="A835" s="32"/>
      <c r="B835" s="32"/>
      <c r="C835" s="32"/>
      <c r="D835" s="32"/>
      <c r="E835" s="32"/>
      <c r="F835" s="32"/>
      <c r="G835" s="32"/>
      <c r="H835" s="32"/>
      <c r="I835" s="32"/>
      <c r="J835" s="32"/>
      <c r="K835" s="32"/>
      <c r="L835" s="32"/>
      <c r="M835" s="117"/>
      <c r="N835" s="32"/>
      <c r="O835" s="32"/>
      <c r="P835" s="32"/>
      <c r="Q835" s="32"/>
      <c r="R835" s="32"/>
      <c r="S835" s="32"/>
      <c r="T835" s="32"/>
      <c r="U835" s="32"/>
      <c r="V835" s="32"/>
      <c r="W835" s="32"/>
      <c r="X835" s="32"/>
      <c r="Y835" s="32"/>
      <c r="Z835" s="32"/>
      <c r="AA835" s="32"/>
    </row>
    <row r="836" spans="1:27" ht="12" customHeight="1">
      <c r="A836" s="32"/>
      <c r="B836" s="32"/>
      <c r="C836" s="32"/>
      <c r="D836" s="32"/>
      <c r="E836" s="32"/>
      <c r="F836" s="32"/>
      <c r="G836" s="32"/>
      <c r="H836" s="32"/>
      <c r="I836" s="32"/>
      <c r="J836" s="32"/>
      <c r="K836" s="32"/>
      <c r="L836" s="32"/>
      <c r="M836" s="117"/>
      <c r="N836" s="32"/>
      <c r="O836" s="32"/>
      <c r="P836" s="32"/>
      <c r="Q836" s="32"/>
      <c r="R836" s="32"/>
      <c r="S836" s="32"/>
      <c r="T836" s="32"/>
      <c r="U836" s="32"/>
      <c r="V836" s="32"/>
      <c r="W836" s="32"/>
      <c r="X836" s="32"/>
      <c r="Y836" s="32"/>
      <c r="Z836" s="32"/>
      <c r="AA836" s="32"/>
    </row>
    <row r="837" spans="1:27" ht="12" customHeight="1">
      <c r="A837" s="32"/>
      <c r="B837" s="32"/>
      <c r="C837" s="32"/>
      <c r="D837" s="32"/>
      <c r="E837" s="32"/>
      <c r="F837" s="32"/>
      <c r="G837" s="32"/>
      <c r="H837" s="32"/>
      <c r="I837" s="32"/>
      <c r="J837" s="32"/>
      <c r="K837" s="32"/>
      <c r="L837" s="32"/>
      <c r="M837" s="117"/>
      <c r="N837" s="32"/>
      <c r="O837" s="32"/>
      <c r="P837" s="32"/>
      <c r="Q837" s="32"/>
      <c r="R837" s="32"/>
      <c r="S837" s="32"/>
      <c r="T837" s="32"/>
      <c r="U837" s="32"/>
      <c r="V837" s="32"/>
      <c r="W837" s="32"/>
      <c r="X837" s="32"/>
      <c r="Y837" s="32"/>
      <c r="Z837" s="32"/>
      <c r="AA837" s="32"/>
    </row>
    <row r="838" spans="1:27" ht="12" customHeight="1">
      <c r="A838" s="32"/>
      <c r="B838" s="32"/>
      <c r="C838" s="32"/>
      <c r="D838" s="32"/>
      <c r="E838" s="32"/>
      <c r="F838" s="32"/>
      <c r="G838" s="32"/>
      <c r="H838" s="32"/>
      <c r="I838" s="32"/>
      <c r="J838" s="32"/>
      <c r="K838" s="32"/>
      <c r="L838" s="32"/>
      <c r="M838" s="117"/>
      <c r="N838" s="32"/>
      <c r="O838" s="32"/>
      <c r="P838" s="32"/>
      <c r="Q838" s="32"/>
      <c r="R838" s="32"/>
      <c r="S838" s="32"/>
      <c r="T838" s="32"/>
      <c r="U838" s="32"/>
      <c r="V838" s="32"/>
      <c r="W838" s="32"/>
      <c r="X838" s="32"/>
      <c r="Y838" s="32"/>
      <c r="Z838" s="32"/>
      <c r="AA838" s="32"/>
    </row>
    <row r="839" spans="1:27" ht="12" customHeight="1">
      <c r="A839" s="32"/>
      <c r="B839" s="32"/>
      <c r="C839" s="32"/>
      <c r="D839" s="32"/>
      <c r="E839" s="32"/>
      <c r="F839" s="32"/>
      <c r="G839" s="32"/>
      <c r="H839" s="32"/>
      <c r="I839" s="32"/>
      <c r="J839" s="32"/>
      <c r="K839" s="32"/>
      <c r="L839" s="32"/>
      <c r="M839" s="117"/>
      <c r="N839" s="32"/>
      <c r="O839" s="32"/>
      <c r="P839" s="32"/>
      <c r="Q839" s="32"/>
      <c r="R839" s="32"/>
      <c r="S839" s="32"/>
      <c r="T839" s="32"/>
      <c r="U839" s="32"/>
      <c r="V839" s="32"/>
      <c r="W839" s="32"/>
      <c r="X839" s="32"/>
      <c r="Y839" s="32"/>
      <c r="Z839" s="32"/>
      <c r="AA839" s="32"/>
    </row>
    <row r="840" spans="1:27" ht="12" customHeight="1">
      <c r="A840" s="32"/>
      <c r="B840" s="32"/>
      <c r="C840" s="32"/>
      <c r="D840" s="32"/>
      <c r="E840" s="32"/>
      <c r="F840" s="32"/>
      <c r="G840" s="32"/>
      <c r="H840" s="32"/>
      <c r="I840" s="32"/>
      <c r="J840" s="32"/>
      <c r="K840" s="32"/>
      <c r="L840" s="32"/>
      <c r="M840" s="117"/>
      <c r="N840" s="32"/>
      <c r="O840" s="32"/>
      <c r="P840" s="32"/>
      <c r="Q840" s="32"/>
      <c r="R840" s="32"/>
      <c r="S840" s="32"/>
      <c r="T840" s="32"/>
      <c r="U840" s="32"/>
      <c r="V840" s="32"/>
      <c r="W840" s="32"/>
      <c r="X840" s="32"/>
      <c r="Y840" s="32"/>
      <c r="Z840" s="32"/>
      <c r="AA840" s="32"/>
    </row>
    <row r="841" spans="1:27" ht="12" customHeight="1">
      <c r="A841" s="32"/>
      <c r="B841" s="32"/>
      <c r="C841" s="32"/>
      <c r="D841" s="32"/>
      <c r="E841" s="32"/>
      <c r="F841" s="32"/>
      <c r="G841" s="32"/>
      <c r="H841" s="32"/>
      <c r="I841" s="32"/>
      <c r="J841" s="32"/>
      <c r="K841" s="32"/>
      <c r="L841" s="32"/>
      <c r="M841" s="117"/>
      <c r="N841" s="32"/>
      <c r="O841" s="32"/>
      <c r="P841" s="32"/>
      <c r="Q841" s="32"/>
      <c r="R841" s="32"/>
      <c r="S841" s="32"/>
      <c r="T841" s="32"/>
      <c r="U841" s="32"/>
      <c r="V841" s="32"/>
      <c r="W841" s="32"/>
      <c r="X841" s="32"/>
      <c r="Y841" s="32"/>
      <c r="Z841" s="32"/>
      <c r="AA841" s="32"/>
    </row>
    <row r="842" spans="1:27" ht="12" customHeight="1">
      <c r="A842" s="32"/>
      <c r="B842" s="32"/>
      <c r="C842" s="32"/>
      <c r="D842" s="32"/>
      <c r="E842" s="32"/>
      <c r="F842" s="32"/>
      <c r="G842" s="32"/>
      <c r="H842" s="32"/>
      <c r="I842" s="32"/>
      <c r="J842" s="32"/>
      <c r="K842" s="32"/>
      <c r="L842" s="32"/>
      <c r="M842" s="117"/>
      <c r="N842" s="32"/>
      <c r="O842" s="32"/>
      <c r="P842" s="32"/>
      <c r="Q842" s="32"/>
      <c r="R842" s="32"/>
      <c r="S842" s="32"/>
      <c r="T842" s="32"/>
      <c r="U842" s="32"/>
      <c r="V842" s="32"/>
      <c r="W842" s="32"/>
      <c r="X842" s="32"/>
      <c r="Y842" s="32"/>
      <c r="Z842" s="32"/>
      <c r="AA842" s="32"/>
    </row>
    <row r="843" spans="1:27" ht="12" customHeight="1">
      <c r="A843" s="32"/>
      <c r="B843" s="32"/>
      <c r="C843" s="32"/>
      <c r="D843" s="32"/>
      <c r="E843" s="32"/>
      <c r="F843" s="32"/>
      <c r="G843" s="32"/>
      <c r="H843" s="32"/>
      <c r="I843" s="32"/>
      <c r="J843" s="32"/>
      <c r="K843" s="32"/>
      <c r="L843" s="32"/>
      <c r="M843" s="117"/>
      <c r="N843" s="32"/>
      <c r="O843" s="32"/>
      <c r="P843" s="32"/>
      <c r="Q843" s="32"/>
      <c r="R843" s="32"/>
      <c r="S843" s="32"/>
      <c r="T843" s="32"/>
      <c r="U843" s="32"/>
      <c r="V843" s="32"/>
      <c r="W843" s="32"/>
      <c r="X843" s="32"/>
      <c r="Y843" s="32"/>
      <c r="Z843" s="32"/>
      <c r="AA843" s="32"/>
    </row>
    <row r="844" spans="1:27" ht="12" customHeight="1">
      <c r="A844" s="32"/>
      <c r="B844" s="32"/>
      <c r="C844" s="32"/>
      <c r="D844" s="32"/>
      <c r="E844" s="32"/>
      <c r="F844" s="32"/>
      <c r="G844" s="32"/>
      <c r="H844" s="32"/>
      <c r="I844" s="32"/>
      <c r="J844" s="32"/>
      <c r="K844" s="32"/>
      <c r="L844" s="32"/>
      <c r="M844" s="117"/>
      <c r="N844" s="32"/>
      <c r="O844" s="32"/>
      <c r="P844" s="32"/>
      <c r="Q844" s="32"/>
      <c r="R844" s="32"/>
      <c r="S844" s="32"/>
      <c r="T844" s="32"/>
      <c r="U844" s="32"/>
      <c r="V844" s="32"/>
      <c r="W844" s="32"/>
      <c r="X844" s="32"/>
      <c r="Y844" s="32"/>
      <c r="Z844" s="32"/>
      <c r="AA844" s="32"/>
    </row>
    <row r="845" spans="1:27" ht="12" customHeight="1">
      <c r="A845" s="32"/>
      <c r="B845" s="32"/>
      <c r="C845" s="32"/>
      <c r="D845" s="32"/>
      <c r="E845" s="32"/>
      <c r="F845" s="32"/>
      <c r="G845" s="32"/>
      <c r="H845" s="32"/>
      <c r="I845" s="32"/>
      <c r="J845" s="32"/>
      <c r="K845" s="32"/>
      <c r="L845" s="32"/>
      <c r="M845" s="117"/>
      <c r="N845" s="32"/>
      <c r="O845" s="32"/>
      <c r="P845" s="32"/>
      <c r="Q845" s="32"/>
      <c r="R845" s="32"/>
      <c r="S845" s="32"/>
      <c r="T845" s="32"/>
      <c r="U845" s="32"/>
      <c r="V845" s="32"/>
      <c r="W845" s="32"/>
      <c r="X845" s="32"/>
      <c r="Y845" s="32"/>
      <c r="Z845" s="32"/>
      <c r="AA845" s="32"/>
    </row>
    <row r="846" spans="1:27" ht="12" customHeight="1">
      <c r="A846" s="32"/>
      <c r="B846" s="32"/>
      <c r="C846" s="32"/>
      <c r="D846" s="32"/>
      <c r="E846" s="32"/>
      <c r="F846" s="32"/>
      <c r="G846" s="32"/>
      <c r="H846" s="32"/>
      <c r="I846" s="32"/>
      <c r="J846" s="32"/>
      <c r="K846" s="32"/>
      <c r="L846" s="32"/>
      <c r="M846" s="117"/>
      <c r="N846" s="32"/>
      <c r="O846" s="32"/>
      <c r="P846" s="32"/>
      <c r="Q846" s="32"/>
      <c r="R846" s="32"/>
      <c r="S846" s="32"/>
      <c r="T846" s="32"/>
      <c r="U846" s="32"/>
      <c r="V846" s="32"/>
      <c r="W846" s="32"/>
      <c r="X846" s="32"/>
      <c r="Y846" s="32"/>
      <c r="Z846" s="32"/>
      <c r="AA846" s="32"/>
    </row>
    <row r="847" spans="1:27" ht="12" customHeight="1">
      <c r="A847" s="32"/>
      <c r="B847" s="32"/>
      <c r="C847" s="32"/>
      <c r="D847" s="32"/>
      <c r="E847" s="32"/>
      <c r="F847" s="32"/>
      <c r="G847" s="32"/>
      <c r="H847" s="32"/>
      <c r="I847" s="32"/>
      <c r="J847" s="32"/>
      <c r="K847" s="32"/>
      <c r="L847" s="32"/>
      <c r="M847" s="117"/>
      <c r="N847" s="32"/>
      <c r="O847" s="32"/>
      <c r="P847" s="32"/>
      <c r="Q847" s="32"/>
      <c r="R847" s="32"/>
      <c r="S847" s="32"/>
      <c r="T847" s="32"/>
      <c r="U847" s="32"/>
      <c r="V847" s="32"/>
      <c r="W847" s="32"/>
      <c r="X847" s="32"/>
      <c r="Y847" s="32"/>
      <c r="Z847" s="32"/>
      <c r="AA847" s="32"/>
    </row>
    <row r="848" spans="1:27" ht="12" customHeight="1">
      <c r="A848" s="32"/>
      <c r="B848" s="32"/>
      <c r="C848" s="32"/>
      <c r="D848" s="32"/>
      <c r="E848" s="32"/>
      <c r="F848" s="32"/>
      <c r="G848" s="32"/>
      <c r="H848" s="32"/>
      <c r="I848" s="32"/>
      <c r="J848" s="32"/>
      <c r="K848" s="32"/>
      <c r="L848" s="32"/>
      <c r="M848" s="117"/>
      <c r="N848" s="32"/>
      <c r="O848" s="32"/>
      <c r="P848" s="32"/>
      <c r="Q848" s="32"/>
      <c r="R848" s="32"/>
      <c r="S848" s="32"/>
      <c r="T848" s="32"/>
      <c r="U848" s="32"/>
      <c r="V848" s="32"/>
      <c r="W848" s="32"/>
      <c r="X848" s="32"/>
      <c r="Y848" s="32"/>
      <c r="Z848" s="32"/>
      <c r="AA848" s="32"/>
    </row>
    <row r="849" spans="1:27" ht="12" customHeight="1">
      <c r="A849" s="32"/>
      <c r="B849" s="32"/>
      <c r="C849" s="32"/>
      <c r="D849" s="32"/>
      <c r="E849" s="32"/>
      <c r="F849" s="32"/>
      <c r="G849" s="32"/>
      <c r="H849" s="32"/>
      <c r="I849" s="32"/>
      <c r="J849" s="32"/>
      <c r="K849" s="32"/>
      <c r="L849" s="32"/>
      <c r="M849" s="117"/>
      <c r="N849" s="32"/>
      <c r="O849" s="32"/>
      <c r="P849" s="32"/>
      <c r="Q849" s="32"/>
      <c r="R849" s="32"/>
      <c r="S849" s="32"/>
      <c r="T849" s="32"/>
      <c r="U849" s="32"/>
      <c r="V849" s="32"/>
      <c r="W849" s="32"/>
      <c r="X849" s="32"/>
      <c r="Y849" s="32"/>
      <c r="Z849" s="32"/>
      <c r="AA849" s="32"/>
    </row>
    <row r="850" spans="1:27" ht="12" customHeight="1">
      <c r="A850" s="32"/>
      <c r="B850" s="32"/>
      <c r="C850" s="32"/>
      <c r="D850" s="32"/>
      <c r="E850" s="32"/>
      <c r="F850" s="32"/>
      <c r="G850" s="32"/>
      <c r="H850" s="32"/>
      <c r="I850" s="32"/>
      <c r="J850" s="32"/>
      <c r="K850" s="32"/>
      <c r="L850" s="32"/>
      <c r="M850" s="117"/>
      <c r="N850" s="32"/>
      <c r="O850" s="32"/>
      <c r="P850" s="32"/>
      <c r="Q850" s="32"/>
      <c r="R850" s="32"/>
      <c r="S850" s="32"/>
      <c r="T850" s="32"/>
      <c r="U850" s="32"/>
      <c r="V850" s="32"/>
      <c r="W850" s="32"/>
      <c r="X850" s="32"/>
      <c r="Y850" s="32"/>
      <c r="Z850" s="32"/>
      <c r="AA850" s="32"/>
    </row>
    <row r="851" spans="1:27" ht="12" customHeight="1">
      <c r="A851" s="32"/>
      <c r="B851" s="32"/>
      <c r="C851" s="32"/>
      <c r="D851" s="32"/>
      <c r="E851" s="32"/>
      <c r="F851" s="32"/>
      <c r="G851" s="32"/>
      <c r="H851" s="32"/>
      <c r="I851" s="32"/>
      <c r="J851" s="32"/>
      <c r="K851" s="32"/>
      <c r="L851" s="32"/>
      <c r="M851" s="117"/>
      <c r="N851" s="32"/>
      <c r="O851" s="32"/>
      <c r="P851" s="32"/>
      <c r="Q851" s="32"/>
      <c r="R851" s="32"/>
      <c r="S851" s="32"/>
      <c r="T851" s="32"/>
      <c r="U851" s="32"/>
      <c r="V851" s="32"/>
      <c r="W851" s="32"/>
      <c r="X851" s="32"/>
      <c r="Y851" s="32"/>
      <c r="Z851" s="32"/>
      <c r="AA851" s="32"/>
    </row>
    <row r="852" spans="1:27" ht="12" customHeight="1">
      <c r="A852" s="32"/>
      <c r="B852" s="32"/>
      <c r="C852" s="32"/>
      <c r="D852" s="32"/>
      <c r="E852" s="32"/>
      <c r="F852" s="32"/>
      <c r="G852" s="32"/>
      <c r="H852" s="32"/>
      <c r="I852" s="32"/>
      <c r="J852" s="32"/>
      <c r="K852" s="32"/>
      <c r="L852" s="32"/>
      <c r="M852" s="117"/>
      <c r="N852" s="32"/>
      <c r="O852" s="32"/>
      <c r="P852" s="32"/>
      <c r="Q852" s="32"/>
      <c r="R852" s="32"/>
      <c r="S852" s="32"/>
      <c r="T852" s="32"/>
      <c r="U852" s="32"/>
      <c r="V852" s="32"/>
      <c r="W852" s="32"/>
      <c r="X852" s="32"/>
      <c r="Y852" s="32"/>
      <c r="Z852" s="32"/>
      <c r="AA852" s="32"/>
    </row>
    <row r="853" spans="1:27" ht="12" customHeight="1">
      <c r="A853" s="32"/>
      <c r="B853" s="32"/>
      <c r="C853" s="32"/>
      <c r="D853" s="32"/>
      <c r="E853" s="32"/>
      <c r="F853" s="32"/>
      <c r="G853" s="32"/>
      <c r="H853" s="32"/>
      <c r="I853" s="32"/>
      <c r="J853" s="32"/>
      <c r="K853" s="32"/>
      <c r="L853" s="32"/>
      <c r="M853" s="117"/>
      <c r="N853" s="32"/>
      <c r="O853" s="32"/>
      <c r="P853" s="32"/>
      <c r="Q853" s="32"/>
      <c r="R853" s="32"/>
      <c r="S853" s="32"/>
      <c r="T853" s="32"/>
      <c r="U853" s="32"/>
      <c r="V853" s="32"/>
      <c r="W853" s="32"/>
      <c r="X853" s="32"/>
      <c r="Y853" s="32"/>
      <c r="Z853" s="32"/>
      <c r="AA853" s="32"/>
    </row>
    <row r="854" spans="1:27" ht="12" customHeight="1">
      <c r="A854" s="32"/>
      <c r="B854" s="32"/>
      <c r="C854" s="32"/>
      <c r="D854" s="32"/>
      <c r="E854" s="32"/>
      <c r="F854" s="32"/>
      <c r="G854" s="32"/>
      <c r="H854" s="32"/>
      <c r="I854" s="32"/>
      <c r="J854" s="32"/>
      <c r="K854" s="32"/>
      <c r="L854" s="32"/>
      <c r="M854" s="117"/>
      <c r="N854" s="32"/>
      <c r="O854" s="32"/>
      <c r="P854" s="32"/>
      <c r="Q854" s="32"/>
      <c r="R854" s="32"/>
      <c r="S854" s="32"/>
      <c r="T854" s="32"/>
      <c r="U854" s="32"/>
      <c r="V854" s="32"/>
      <c r="W854" s="32"/>
      <c r="X854" s="32"/>
      <c r="Y854" s="32"/>
      <c r="Z854" s="32"/>
      <c r="AA854" s="32"/>
    </row>
    <row r="855" spans="1:27" ht="12" customHeight="1">
      <c r="A855" s="32"/>
      <c r="B855" s="32"/>
      <c r="C855" s="32"/>
      <c r="D855" s="32"/>
      <c r="E855" s="32"/>
      <c r="F855" s="32"/>
      <c r="G855" s="32"/>
      <c r="H855" s="32"/>
      <c r="I855" s="32"/>
      <c r="J855" s="32"/>
      <c r="K855" s="32"/>
      <c r="L855" s="32"/>
      <c r="M855" s="117"/>
      <c r="N855" s="32"/>
      <c r="O855" s="32"/>
      <c r="P855" s="32"/>
      <c r="Q855" s="32"/>
      <c r="R855" s="32"/>
      <c r="S855" s="32"/>
      <c r="T855" s="32"/>
      <c r="U855" s="32"/>
      <c r="V855" s="32"/>
      <c r="W855" s="32"/>
      <c r="X855" s="32"/>
      <c r="Y855" s="32"/>
      <c r="Z855" s="32"/>
      <c r="AA855" s="32"/>
    </row>
    <row r="856" spans="1:27" ht="12" customHeight="1">
      <c r="A856" s="32"/>
      <c r="B856" s="32"/>
      <c r="C856" s="32"/>
      <c r="D856" s="32"/>
      <c r="E856" s="32"/>
      <c r="F856" s="32"/>
      <c r="G856" s="32"/>
      <c r="H856" s="32"/>
      <c r="I856" s="32"/>
      <c r="J856" s="32"/>
      <c r="K856" s="32"/>
      <c r="L856" s="32"/>
      <c r="M856" s="117"/>
      <c r="N856" s="32"/>
      <c r="O856" s="32"/>
      <c r="P856" s="32"/>
      <c r="Q856" s="32"/>
      <c r="R856" s="32"/>
      <c r="S856" s="32"/>
      <c r="T856" s="32"/>
      <c r="U856" s="32"/>
      <c r="V856" s="32"/>
      <c r="W856" s="32"/>
      <c r="X856" s="32"/>
      <c r="Y856" s="32"/>
      <c r="Z856" s="32"/>
      <c r="AA856" s="32"/>
    </row>
    <row r="857" spans="1:27" ht="12" customHeight="1">
      <c r="A857" s="32"/>
      <c r="B857" s="32"/>
      <c r="C857" s="32"/>
      <c r="D857" s="32"/>
      <c r="E857" s="32"/>
      <c r="F857" s="32"/>
      <c r="G857" s="32"/>
      <c r="H857" s="32"/>
      <c r="I857" s="32"/>
      <c r="J857" s="32"/>
      <c r="K857" s="32"/>
      <c r="L857" s="32"/>
      <c r="M857" s="117"/>
      <c r="N857" s="32"/>
      <c r="O857" s="32"/>
      <c r="P857" s="32"/>
      <c r="Q857" s="32"/>
      <c r="R857" s="32"/>
      <c r="S857" s="32"/>
      <c r="T857" s="32"/>
      <c r="U857" s="32"/>
      <c r="V857" s="32"/>
      <c r="W857" s="32"/>
      <c r="X857" s="32"/>
      <c r="Y857" s="32"/>
      <c r="Z857" s="32"/>
      <c r="AA857" s="32"/>
    </row>
    <row r="858" spans="1:27" ht="12" customHeight="1">
      <c r="A858" s="32"/>
      <c r="B858" s="32"/>
      <c r="C858" s="32"/>
      <c r="D858" s="32"/>
      <c r="E858" s="32"/>
      <c r="F858" s="32"/>
      <c r="G858" s="32"/>
      <c r="H858" s="32"/>
      <c r="I858" s="32"/>
      <c r="J858" s="32"/>
      <c r="K858" s="32"/>
      <c r="L858" s="32"/>
      <c r="M858" s="117"/>
      <c r="N858" s="32"/>
      <c r="O858" s="32"/>
      <c r="P858" s="32"/>
      <c r="Q858" s="32"/>
      <c r="R858" s="32"/>
      <c r="S858" s="32"/>
      <c r="T858" s="32"/>
      <c r="U858" s="32"/>
      <c r="V858" s="32"/>
      <c r="W858" s="32"/>
      <c r="X858" s="32"/>
      <c r="Y858" s="32"/>
      <c r="Z858" s="32"/>
      <c r="AA858" s="32"/>
    </row>
    <row r="859" spans="1:27" ht="12" customHeight="1">
      <c r="A859" s="32"/>
      <c r="B859" s="32"/>
      <c r="C859" s="32"/>
      <c r="D859" s="32"/>
      <c r="E859" s="32"/>
      <c r="F859" s="32"/>
      <c r="G859" s="32"/>
      <c r="H859" s="32"/>
      <c r="I859" s="32"/>
      <c r="J859" s="32"/>
      <c r="K859" s="32"/>
      <c r="L859" s="32"/>
      <c r="M859" s="117"/>
      <c r="N859" s="32"/>
      <c r="O859" s="32"/>
      <c r="P859" s="32"/>
      <c r="Q859" s="32"/>
      <c r="R859" s="32"/>
      <c r="S859" s="32"/>
      <c r="T859" s="32"/>
      <c r="U859" s="32"/>
      <c r="V859" s="32"/>
      <c r="W859" s="32"/>
      <c r="X859" s="32"/>
      <c r="Y859" s="32"/>
      <c r="Z859" s="32"/>
      <c r="AA859" s="32"/>
    </row>
    <row r="860" spans="1:27" ht="12" customHeight="1">
      <c r="A860" s="32"/>
      <c r="B860" s="32"/>
      <c r="C860" s="32"/>
      <c r="D860" s="32"/>
      <c r="E860" s="32"/>
      <c r="F860" s="32"/>
      <c r="G860" s="32"/>
      <c r="H860" s="32"/>
      <c r="I860" s="32"/>
      <c r="J860" s="32"/>
      <c r="K860" s="32"/>
      <c r="L860" s="32"/>
      <c r="M860" s="117"/>
      <c r="N860" s="32"/>
      <c r="O860" s="32"/>
      <c r="P860" s="32"/>
      <c r="Q860" s="32"/>
      <c r="R860" s="32"/>
      <c r="S860" s="32"/>
      <c r="T860" s="32"/>
      <c r="U860" s="32"/>
      <c r="V860" s="32"/>
      <c r="W860" s="32"/>
      <c r="X860" s="32"/>
      <c r="Y860" s="32"/>
      <c r="Z860" s="32"/>
      <c r="AA860" s="32"/>
    </row>
    <row r="861" spans="1:27" ht="12" customHeight="1">
      <c r="A861" s="32"/>
      <c r="B861" s="32"/>
      <c r="C861" s="32"/>
      <c r="D861" s="32"/>
      <c r="E861" s="32"/>
      <c r="F861" s="32"/>
      <c r="G861" s="32"/>
      <c r="H861" s="32"/>
      <c r="I861" s="32"/>
      <c r="J861" s="32"/>
      <c r="K861" s="32"/>
      <c r="L861" s="32"/>
      <c r="M861" s="117"/>
      <c r="N861" s="32"/>
      <c r="O861" s="32"/>
      <c r="P861" s="32"/>
      <c r="Q861" s="32"/>
      <c r="R861" s="32"/>
      <c r="S861" s="32"/>
      <c r="T861" s="32"/>
      <c r="U861" s="32"/>
      <c r="V861" s="32"/>
      <c r="W861" s="32"/>
      <c r="X861" s="32"/>
      <c r="Y861" s="32"/>
      <c r="Z861" s="32"/>
      <c r="AA861" s="32"/>
    </row>
    <row r="862" spans="1:27" ht="12" customHeight="1">
      <c r="A862" s="32"/>
      <c r="B862" s="32"/>
      <c r="C862" s="32"/>
      <c r="D862" s="32"/>
      <c r="E862" s="32"/>
      <c r="F862" s="32"/>
      <c r="G862" s="32"/>
      <c r="H862" s="32"/>
      <c r="I862" s="32"/>
      <c r="J862" s="32"/>
      <c r="K862" s="32"/>
      <c r="L862" s="32"/>
      <c r="M862" s="117"/>
      <c r="N862" s="32"/>
      <c r="O862" s="32"/>
      <c r="P862" s="32"/>
      <c r="Q862" s="32"/>
      <c r="R862" s="32"/>
      <c r="S862" s="32"/>
      <c r="T862" s="32"/>
      <c r="U862" s="32"/>
      <c r="V862" s="32"/>
      <c r="W862" s="32"/>
      <c r="X862" s="32"/>
      <c r="Y862" s="32"/>
      <c r="Z862" s="32"/>
      <c r="AA862" s="32"/>
    </row>
    <row r="863" spans="1:27" ht="12" customHeight="1">
      <c r="A863" s="32"/>
      <c r="B863" s="32"/>
      <c r="C863" s="32"/>
      <c r="D863" s="32"/>
      <c r="E863" s="32"/>
      <c r="F863" s="32"/>
      <c r="G863" s="32"/>
      <c r="H863" s="32"/>
      <c r="I863" s="32"/>
      <c r="J863" s="32"/>
      <c r="K863" s="32"/>
      <c r="L863" s="32"/>
      <c r="M863" s="117"/>
      <c r="N863" s="32"/>
      <c r="O863" s="32"/>
      <c r="P863" s="32"/>
      <c r="Q863" s="32"/>
      <c r="R863" s="32"/>
      <c r="S863" s="32"/>
      <c r="T863" s="32"/>
      <c r="U863" s="32"/>
      <c r="V863" s="32"/>
      <c r="W863" s="32"/>
      <c r="X863" s="32"/>
      <c r="Y863" s="32"/>
      <c r="Z863" s="32"/>
      <c r="AA863" s="32"/>
    </row>
    <row r="864" spans="1:27" ht="12" customHeight="1">
      <c r="A864" s="32"/>
      <c r="B864" s="32"/>
      <c r="C864" s="32"/>
      <c r="D864" s="32"/>
      <c r="E864" s="32"/>
      <c r="F864" s="32"/>
      <c r="G864" s="32"/>
      <c r="H864" s="32"/>
      <c r="I864" s="32"/>
      <c r="J864" s="32"/>
      <c r="K864" s="32"/>
      <c r="L864" s="32"/>
      <c r="M864" s="117"/>
      <c r="N864" s="32"/>
      <c r="O864" s="32"/>
      <c r="P864" s="32"/>
      <c r="Q864" s="32"/>
      <c r="R864" s="32"/>
      <c r="S864" s="32"/>
      <c r="T864" s="32"/>
      <c r="U864" s="32"/>
      <c r="V864" s="32"/>
      <c r="W864" s="32"/>
      <c r="X864" s="32"/>
      <c r="Y864" s="32"/>
      <c r="Z864" s="32"/>
      <c r="AA864" s="32"/>
    </row>
    <row r="865" spans="1:27" ht="12" customHeight="1">
      <c r="A865" s="32"/>
      <c r="B865" s="32"/>
      <c r="C865" s="32"/>
      <c r="D865" s="32"/>
      <c r="E865" s="32"/>
      <c r="F865" s="32"/>
      <c r="G865" s="32"/>
      <c r="H865" s="32"/>
      <c r="I865" s="32"/>
      <c r="J865" s="32"/>
      <c r="K865" s="32"/>
      <c r="L865" s="32"/>
      <c r="M865" s="117"/>
      <c r="N865" s="32"/>
      <c r="O865" s="32"/>
      <c r="P865" s="32"/>
      <c r="Q865" s="32"/>
      <c r="R865" s="32"/>
      <c r="S865" s="32"/>
      <c r="T865" s="32"/>
      <c r="U865" s="32"/>
      <c r="V865" s="32"/>
      <c r="W865" s="32"/>
      <c r="X865" s="32"/>
      <c r="Y865" s="32"/>
      <c r="Z865" s="32"/>
      <c r="AA865" s="32"/>
    </row>
    <row r="866" spans="1:27" ht="12" customHeight="1">
      <c r="A866" s="32"/>
      <c r="B866" s="32"/>
      <c r="C866" s="32"/>
      <c r="D866" s="32"/>
      <c r="E866" s="32"/>
      <c r="F866" s="32"/>
      <c r="G866" s="32"/>
      <c r="H866" s="32"/>
      <c r="I866" s="32"/>
      <c r="J866" s="32"/>
      <c r="K866" s="32"/>
      <c r="L866" s="32"/>
      <c r="M866" s="117"/>
      <c r="N866" s="32"/>
      <c r="O866" s="32"/>
      <c r="P866" s="32"/>
      <c r="Q866" s="32"/>
      <c r="R866" s="32"/>
      <c r="S866" s="32"/>
      <c r="T866" s="32"/>
      <c r="U866" s="32"/>
      <c r="V866" s="32"/>
      <c r="W866" s="32"/>
      <c r="X866" s="32"/>
      <c r="Y866" s="32"/>
      <c r="Z866" s="32"/>
      <c r="AA866" s="32"/>
    </row>
    <row r="867" spans="1:27" ht="12" customHeight="1">
      <c r="A867" s="32"/>
      <c r="B867" s="32"/>
      <c r="C867" s="32"/>
      <c r="D867" s="32"/>
      <c r="E867" s="32"/>
      <c r="F867" s="32"/>
      <c r="G867" s="32"/>
      <c r="H867" s="32"/>
      <c r="I867" s="32"/>
      <c r="J867" s="32"/>
      <c r="K867" s="32"/>
      <c r="L867" s="32"/>
      <c r="M867" s="117"/>
      <c r="N867" s="32"/>
      <c r="O867" s="32"/>
      <c r="P867" s="32"/>
      <c r="Q867" s="32"/>
      <c r="R867" s="32"/>
      <c r="S867" s="32"/>
      <c r="T867" s="32"/>
      <c r="U867" s="32"/>
      <c r="V867" s="32"/>
      <c r="W867" s="32"/>
      <c r="X867" s="32"/>
      <c r="Y867" s="32"/>
      <c r="Z867" s="32"/>
      <c r="AA867" s="32"/>
    </row>
    <row r="868" spans="1:27" ht="12" customHeight="1">
      <c r="A868" s="32"/>
      <c r="B868" s="32"/>
      <c r="C868" s="32"/>
      <c r="D868" s="32"/>
      <c r="E868" s="32"/>
      <c r="F868" s="32"/>
      <c r="G868" s="32"/>
      <c r="H868" s="32"/>
      <c r="I868" s="32"/>
      <c r="J868" s="32"/>
      <c r="K868" s="32"/>
      <c r="L868" s="32"/>
      <c r="M868" s="117"/>
      <c r="N868" s="32"/>
      <c r="O868" s="32"/>
      <c r="P868" s="32"/>
      <c r="Q868" s="32"/>
      <c r="R868" s="32"/>
      <c r="S868" s="32"/>
      <c r="T868" s="32"/>
      <c r="U868" s="32"/>
      <c r="V868" s="32"/>
      <c r="W868" s="32"/>
      <c r="X868" s="32"/>
      <c r="Y868" s="32"/>
      <c r="Z868" s="32"/>
      <c r="AA868" s="32"/>
    </row>
    <row r="869" spans="1:27" ht="12" customHeight="1">
      <c r="A869" s="32"/>
      <c r="B869" s="32"/>
      <c r="C869" s="32"/>
      <c r="D869" s="32"/>
      <c r="E869" s="32"/>
      <c r="F869" s="32"/>
      <c r="G869" s="32"/>
      <c r="H869" s="32"/>
      <c r="I869" s="32"/>
      <c r="J869" s="32"/>
      <c r="K869" s="32"/>
      <c r="L869" s="32"/>
      <c r="M869" s="117"/>
      <c r="N869" s="32"/>
      <c r="O869" s="32"/>
      <c r="P869" s="32"/>
      <c r="Q869" s="32"/>
      <c r="R869" s="32"/>
      <c r="S869" s="32"/>
      <c r="T869" s="32"/>
      <c r="U869" s="32"/>
      <c r="V869" s="32"/>
      <c r="W869" s="32"/>
      <c r="X869" s="32"/>
      <c r="Y869" s="32"/>
      <c r="Z869" s="32"/>
      <c r="AA869" s="32"/>
    </row>
    <row r="870" spans="1:27" ht="12" customHeight="1">
      <c r="A870" s="32"/>
      <c r="B870" s="32"/>
      <c r="C870" s="32"/>
      <c r="D870" s="32"/>
      <c r="E870" s="32"/>
      <c r="F870" s="32"/>
      <c r="G870" s="32"/>
      <c r="H870" s="32"/>
      <c r="I870" s="32"/>
      <c r="J870" s="32"/>
      <c r="K870" s="32"/>
      <c r="L870" s="32"/>
      <c r="M870" s="117"/>
      <c r="N870" s="32"/>
      <c r="O870" s="32"/>
      <c r="P870" s="32"/>
      <c r="Q870" s="32"/>
      <c r="R870" s="32"/>
      <c r="S870" s="32"/>
      <c r="T870" s="32"/>
      <c r="U870" s="32"/>
      <c r="V870" s="32"/>
      <c r="W870" s="32"/>
      <c r="X870" s="32"/>
      <c r="Y870" s="32"/>
      <c r="Z870" s="32"/>
      <c r="AA870" s="32"/>
    </row>
    <row r="871" spans="1:27" ht="12" customHeight="1">
      <c r="A871" s="32"/>
      <c r="B871" s="32"/>
      <c r="C871" s="32"/>
      <c r="D871" s="32"/>
      <c r="E871" s="32"/>
      <c r="F871" s="32"/>
      <c r="G871" s="32"/>
      <c r="H871" s="32"/>
      <c r="I871" s="32"/>
      <c r="J871" s="32"/>
      <c r="K871" s="32"/>
      <c r="L871" s="32"/>
      <c r="M871" s="117"/>
      <c r="N871" s="32"/>
      <c r="O871" s="32"/>
      <c r="P871" s="32"/>
      <c r="Q871" s="32"/>
      <c r="R871" s="32"/>
      <c r="S871" s="32"/>
      <c r="T871" s="32"/>
      <c r="U871" s="32"/>
      <c r="V871" s="32"/>
      <c r="W871" s="32"/>
      <c r="X871" s="32"/>
      <c r="Y871" s="32"/>
      <c r="Z871" s="32"/>
      <c r="AA871" s="32"/>
    </row>
    <row r="872" spans="1:27" ht="12" customHeight="1">
      <c r="A872" s="32"/>
      <c r="B872" s="32"/>
      <c r="C872" s="32"/>
      <c r="D872" s="32"/>
      <c r="E872" s="32"/>
      <c r="F872" s="32"/>
      <c r="G872" s="32"/>
      <c r="H872" s="32"/>
      <c r="I872" s="32"/>
      <c r="J872" s="32"/>
      <c r="K872" s="32"/>
      <c r="L872" s="32"/>
      <c r="M872" s="117"/>
      <c r="N872" s="32"/>
      <c r="O872" s="32"/>
      <c r="P872" s="32"/>
      <c r="Q872" s="32"/>
      <c r="R872" s="32"/>
      <c r="S872" s="32"/>
      <c r="T872" s="32"/>
      <c r="U872" s="32"/>
      <c r="V872" s="32"/>
      <c r="W872" s="32"/>
      <c r="X872" s="32"/>
      <c r="Y872" s="32"/>
      <c r="Z872" s="32"/>
      <c r="AA872" s="32"/>
    </row>
    <row r="873" spans="1:27" ht="12" customHeight="1">
      <c r="A873" s="32"/>
      <c r="B873" s="32"/>
      <c r="C873" s="32"/>
      <c r="D873" s="32"/>
      <c r="E873" s="32"/>
      <c r="F873" s="32"/>
      <c r="G873" s="32"/>
      <c r="H873" s="32"/>
      <c r="I873" s="32"/>
      <c r="J873" s="32"/>
      <c r="K873" s="32"/>
      <c r="L873" s="32"/>
      <c r="M873" s="117"/>
      <c r="N873" s="32"/>
      <c r="O873" s="32"/>
      <c r="P873" s="32"/>
      <c r="Q873" s="32"/>
      <c r="R873" s="32"/>
      <c r="S873" s="32"/>
      <c r="T873" s="32"/>
      <c r="U873" s="32"/>
      <c r="V873" s="32"/>
      <c r="W873" s="32"/>
      <c r="X873" s="32"/>
      <c r="Y873" s="32"/>
      <c r="Z873" s="32"/>
      <c r="AA873" s="32"/>
    </row>
    <row r="874" spans="1:27" ht="12" customHeight="1">
      <c r="A874" s="32"/>
      <c r="B874" s="32"/>
      <c r="C874" s="32"/>
      <c r="D874" s="32"/>
      <c r="E874" s="32"/>
      <c r="F874" s="32"/>
      <c r="G874" s="32"/>
      <c r="H874" s="32"/>
      <c r="I874" s="32"/>
      <c r="J874" s="32"/>
      <c r="K874" s="32"/>
      <c r="L874" s="32"/>
      <c r="M874" s="117"/>
      <c r="N874" s="32"/>
      <c r="O874" s="32"/>
      <c r="P874" s="32"/>
      <c r="Q874" s="32"/>
      <c r="R874" s="32"/>
      <c r="S874" s="32"/>
      <c r="T874" s="32"/>
      <c r="U874" s="32"/>
      <c r="V874" s="32"/>
      <c r="W874" s="32"/>
      <c r="X874" s="32"/>
      <c r="Y874" s="32"/>
      <c r="Z874" s="32"/>
      <c r="AA874" s="32"/>
    </row>
    <row r="875" spans="1:27" ht="12" customHeight="1">
      <c r="A875" s="32"/>
      <c r="B875" s="32"/>
      <c r="C875" s="32"/>
      <c r="D875" s="32"/>
      <c r="E875" s="32"/>
      <c r="F875" s="32"/>
      <c r="G875" s="32"/>
      <c r="H875" s="32"/>
      <c r="I875" s="32"/>
      <c r="J875" s="32"/>
      <c r="K875" s="32"/>
      <c r="L875" s="32"/>
      <c r="M875" s="117"/>
      <c r="N875" s="32"/>
      <c r="O875" s="32"/>
      <c r="P875" s="32"/>
      <c r="Q875" s="32"/>
      <c r="R875" s="32"/>
      <c r="S875" s="32"/>
      <c r="T875" s="32"/>
      <c r="U875" s="32"/>
      <c r="V875" s="32"/>
      <c r="W875" s="32"/>
      <c r="X875" s="32"/>
      <c r="Y875" s="32"/>
      <c r="Z875" s="32"/>
      <c r="AA875" s="32"/>
    </row>
    <row r="876" spans="1:27" ht="12" customHeight="1">
      <c r="A876" s="32"/>
      <c r="B876" s="32"/>
      <c r="C876" s="32"/>
      <c r="D876" s="32"/>
      <c r="E876" s="32"/>
      <c r="F876" s="32"/>
      <c r="G876" s="32"/>
      <c r="H876" s="32"/>
      <c r="I876" s="32"/>
      <c r="J876" s="32"/>
      <c r="K876" s="32"/>
      <c r="L876" s="32"/>
      <c r="M876" s="117"/>
      <c r="N876" s="32"/>
      <c r="O876" s="32"/>
      <c r="P876" s="32"/>
      <c r="Q876" s="32"/>
      <c r="R876" s="32"/>
      <c r="S876" s="32"/>
      <c r="T876" s="32"/>
      <c r="U876" s="32"/>
      <c r="V876" s="32"/>
      <c r="W876" s="32"/>
      <c r="X876" s="32"/>
      <c r="Y876" s="32"/>
      <c r="Z876" s="32"/>
      <c r="AA876" s="32"/>
    </row>
    <row r="877" spans="1:27" ht="12" customHeight="1">
      <c r="A877" s="32"/>
      <c r="B877" s="32"/>
      <c r="C877" s="32"/>
      <c r="D877" s="32"/>
      <c r="E877" s="32"/>
      <c r="F877" s="32"/>
      <c r="G877" s="32"/>
      <c r="H877" s="32"/>
      <c r="I877" s="32"/>
      <c r="J877" s="32"/>
      <c r="K877" s="32"/>
      <c r="L877" s="32"/>
      <c r="M877" s="117"/>
      <c r="N877" s="32"/>
      <c r="O877" s="32"/>
      <c r="P877" s="32"/>
      <c r="Q877" s="32"/>
      <c r="R877" s="32"/>
      <c r="S877" s="32"/>
      <c r="T877" s="32"/>
      <c r="U877" s="32"/>
      <c r="V877" s="32"/>
      <c r="W877" s="32"/>
      <c r="X877" s="32"/>
      <c r="Y877" s="32"/>
      <c r="Z877" s="32"/>
      <c r="AA877" s="32"/>
    </row>
    <row r="878" spans="1:27" ht="12" customHeight="1">
      <c r="A878" s="32"/>
      <c r="B878" s="32"/>
      <c r="C878" s="32"/>
      <c r="D878" s="32"/>
      <c r="E878" s="32"/>
      <c r="F878" s="32"/>
      <c r="G878" s="32"/>
      <c r="H878" s="32"/>
      <c r="I878" s="32"/>
      <c r="J878" s="32"/>
      <c r="K878" s="32"/>
      <c r="L878" s="32"/>
      <c r="M878" s="117"/>
      <c r="N878" s="32"/>
      <c r="O878" s="32"/>
      <c r="P878" s="32"/>
      <c r="Q878" s="32"/>
      <c r="R878" s="32"/>
      <c r="S878" s="32"/>
      <c r="T878" s="32"/>
      <c r="U878" s="32"/>
      <c r="V878" s="32"/>
      <c r="W878" s="32"/>
      <c r="X878" s="32"/>
      <c r="Y878" s="32"/>
      <c r="Z878" s="32"/>
      <c r="AA878" s="32"/>
    </row>
    <row r="879" spans="1:27" ht="12" customHeight="1">
      <c r="A879" s="32"/>
      <c r="B879" s="32"/>
      <c r="C879" s="32"/>
      <c r="D879" s="32"/>
      <c r="E879" s="32"/>
      <c r="F879" s="32"/>
      <c r="G879" s="32"/>
      <c r="H879" s="32"/>
      <c r="I879" s="32"/>
      <c r="J879" s="32"/>
      <c r="K879" s="32"/>
      <c r="L879" s="32"/>
      <c r="M879" s="117"/>
      <c r="N879" s="32"/>
      <c r="O879" s="32"/>
      <c r="P879" s="32"/>
      <c r="Q879" s="32"/>
      <c r="R879" s="32"/>
      <c r="S879" s="32"/>
      <c r="T879" s="32"/>
      <c r="U879" s="32"/>
      <c r="V879" s="32"/>
      <c r="W879" s="32"/>
      <c r="X879" s="32"/>
      <c r="Y879" s="32"/>
      <c r="Z879" s="32"/>
      <c r="AA879" s="32"/>
    </row>
    <row r="880" spans="1:27" ht="12" customHeight="1">
      <c r="A880" s="32"/>
      <c r="B880" s="32"/>
      <c r="C880" s="32"/>
      <c r="D880" s="32"/>
      <c r="E880" s="32"/>
      <c r="F880" s="32"/>
      <c r="G880" s="32"/>
      <c r="H880" s="32"/>
      <c r="I880" s="32"/>
      <c r="J880" s="32"/>
      <c r="K880" s="32"/>
      <c r="L880" s="32"/>
      <c r="M880" s="117"/>
      <c r="N880" s="32"/>
      <c r="O880" s="32"/>
      <c r="P880" s="32"/>
      <c r="Q880" s="32"/>
      <c r="R880" s="32"/>
      <c r="S880" s="32"/>
      <c r="T880" s="32"/>
      <c r="U880" s="32"/>
      <c r="V880" s="32"/>
      <c r="W880" s="32"/>
      <c r="X880" s="32"/>
      <c r="Y880" s="32"/>
      <c r="Z880" s="32"/>
      <c r="AA880" s="32"/>
    </row>
    <row r="881" spans="1:27" ht="12" customHeight="1">
      <c r="A881" s="32"/>
      <c r="B881" s="32"/>
      <c r="C881" s="32"/>
      <c r="D881" s="32"/>
      <c r="E881" s="32"/>
      <c r="F881" s="32"/>
      <c r="G881" s="32"/>
      <c r="H881" s="32"/>
      <c r="I881" s="32"/>
      <c r="J881" s="32"/>
      <c r="K881" s="32"/>
      <c r="L881" s="32"/>
      <c r="M881" s="117"/>
      <c r="N881" s="32"/>
      <c r="O881" s="32"/>
      <c r="P881" s="32"/>
      <c r="Q881" s="32"/>
      <c r="R881" s="32"/>
      <c r="S881" s="32"/>
      <c r="T881" s="32"/>
      <c r="U881" s="32"/>
      <c r="V881" s="32"/>
      <c r="W881" s="32"/>
      <c r="X881" s="32"/>
      <c r="Y881" s="32"/>
      <c r="Z881" s="32"/>
      <c r="AA881" s="32"/>
    </row>
    <row r="882" spans="1:27" ht="12" customHeight="1">
      <c r="A882" s="32"/>
      <c r="B882" s="32"/>
      <c r="C882" s="32"/>
      <c r="D882" s="32"/>
      <c r="E882" s="32"/>
      <c r="F882" s="32"/>
      <c r="G882" s="32"/>
      <c r="H882" s="32"/>
      <c r="I882" s="32"/>
      <c r="J882" s="32"/>
      <c r="K882" s="32"/>
      <c r="L882" s="32"/>
      <c r="M882" s="117"/>
      <c r="N882" s="32"/>
      <c r="O882" s="32"/>
      <c r="P882" s="32"/>
      <c r="Q882" s="32"/>
      <c r="R882" s="32"/>
      <c r="S882" s="32"/>
      <c r="T882" s="32"/>
      <c r="U882" s="32"/>
      <c r="V882" s="32"/>
      <c r="W882" s="32"/>
      <c r="X882" s="32"/>
      <c r="Y882" s="32"/>
      <c r="Z882" s="32"/>
      <c r="AA882" s="32"/>
    </row>
    <row r="883" spans="1:27" ht="12" customHeight="1">
      <c r="A883" s="32"/>
      <c r="B883" s="32"/>
      <c r="C883" s="32"/>
      <c r="D883" s="32"/>
      <c r="E883" s="32"/>
      <c r="F883" s="32"/>
      <c r="G883" s="32"/>
      <c r="H883" s="32"/>
      <c r="I883" s="32"/>
      <c r="J883" s="32"/>
      <c r="K883" s="32"/>
      <c r="L883" s="32"/>
      <c r="M883" s="117"/>
      <c r="N883" s="32"/>
      <c r="O883" s="32"/>
      <c r="P883" s="32"/>
      <c r="Q883" s="32"/>
      <c r="R883" s="32"/>
      <c r="S883" s="32"/>
      <c r="T883" s="32"/>
      <c r="U883" s="32"/>
      <c r="V883" s="32"/>
      <c r="W883" s="32"/>
      <c r="X883" s="32"/>
      <c r="Y883" s="32"/>
      <c r="Z883" s="32"/>
      <c r="AA883" s="32"/>
    </row>
    <row r="884" spans="1:27" ht="12" customHeight="1">
      <c r="A884" s="32"/>
      <c r="B884" s="32"/>
      <c r="C884" s="32"/>
      <c r="D884" s="32"/>
      <c r="E884" s="32"/>
      <c r="F884" s="32"/>
      <c r="G884" s="32"/>
      <c r="H884" s="32"/>
      <c r="I884" s="32"/>
      <c r="J884" s="32"/>
      <c r="K884" s="32"/>
      <c r="L884" s="32"/>
      <c r="M884" s="117"/>
      <c r="N884" s="32"/>
      <c r="O884" s="32"/>
      <c r="P884" s="32"/>
      <c r="Q884" s="32"/>
      <c r="R884" s="32"/>
      <c r="S884" s="32"/>
      <c r="T884" s="32"/>
      <c r="U884" s="32"/>
      <c r="V884" s="32"/>
      <c r="W884" s="32"/>
      <c r="X884" s="32"/>
      <c r="Y884" s="32"/>
      <c r="Z884" s="32"/>
      <c r="AA884" s="32"/>
    </row>
    <row r="885" spans="1:27" ht="12" customHeight="1">
      <c r="A885" s="32"/>
      <c r="B885" s="32"/>
      <c r="C885" s="32"/>
      <c r="D885" s="32"/>
      <c r="E885" s="32"/>
      <c r="F885" s="32"/>
      <c r="G885" s="32"/>
      <c r="H885" s="32"/>
      <c r="I885" s="32"/>
      <c r="J885" s="32"/>
      <c r="K885" s="32"/>
      <c r="L885" s="32"/>
      <c r="M885" s="117"/>
      <c r="N885" s="32"/>
      <c r="O885" s="32"/>
      <c r="P885" s="32"/>
      <c r="Q885" s="32"/>
      <c r="R885" s="32"/>
      <c r="S885" s="32"/>
      <c r="T885" s="32"/>
      <c r="U885" s="32"/>
      <c r="V885" s="32"/>
      <c r="W885" s="32"/>
      <c r="X885" s="32"/>
      <c r="Y885" s="32"/>
      <c r="Z885" s="32"/>
      <c r="AA885" s="32"/>
    </row>
    <row r="886" spans="1:27" ht="12" customHeight="1">
      <c r="A886" s="32"/>
      <c r="B886" s="32"/>
      <c r="C886" s="32"/>
      <c r="D886" s="32"/>
      <c r="E886" s="32"/>
      <c r="F886" s="32"/>
      <c r="G886" s="32"/>
      <c r="H886" s="32"/>
      <c r="I886" s="32"/>
      <c r="J886" s="32"/>
      <c r="K886" s="32"/>
      <c r="L886" s="32"/>
      <c r="M886" s="117"/>
      <c r="N886" s="32"/>
      <c r="O886" s="32"/>
      <c r="P886" s="32"/>
      <c r="Q886" s="32"/>
      <c r="R886" s="32"/>
      <c r="S886" s="32"/>
      <c r="T886" s="32"/>
      <c r="U886" s="32"/>
      <c r="V886" s="32"/>
      <c r="W886" s="32"/>
      <c r="X886" s="32"/>
      <c r="Y886" s="32"/>
      <c r="Z886" s="32"/>
      <c r="AA886" s="32"/>
    </row>
    <row r="887" spans="1:27" ht="12" customHeight="1">
      <c r="A887" s="32"/>
      <c r="B887" s="32"/>
      <c r="C887" s="32"/>
      <c r="D887" s="32"/>
      <c r="E887" s="32"/>
      <c r="F887" s="32"/>
      <c r="G887" s="32"/>
      <c r="H887" s="32"/>
      <c r="I887" s="32"/>
      <c r="J887" s="32"/>
      <c r="K887" s="32"/>
      <c r="L887" s="32"/>
      <c r="M887" s="117"/>
      <c r="N887" s="32"/>
      <c r="O887" s="32"/>
      <c r="P887" s="32"/>
      <c r="Q887" s="32"/>
      <c r="R887" s="32"/>
      <c r="S887" s="32"/>
      <c r="T887" s="32"/>
      <c r="U887" s="32"/>
      <c r="V887" s="32"/>
      <c r="W887" s="32"/>
      <c r="X887" s="32"/>
      <c r="Y887" s="32"/>
      <c r="Z887" s="32"/>
      <c r="AA887" s="32"/>
    </row>
    <row r="888" spans="1:27" ht="12" customHeight="1">
      <c r="A888" s="32"/>
      <c r="B888" s="32"/>
      <c r="C888" s="32"/>
      <c r="D888" s="32"/>
      <c r="E888" s="32"/>
      <c r="F888" s="32"/>
      <c r="G888" s="32"/>
      <c r="H888" s="32"/>
      <c r="I888" s="32"/>
      <c r="J888" s="32"/>
      <c r="K888" s="32"/>
      <c r="L888" s="32"/>
      <c r="M888" s="117"/>
      <c r="N888" s="32"/>
      <c r="O888" s="32"/>
      <c r="P888" s="32"/>
      <c r="Q888" s="32"/>
      <c r="R888" s="32"/>
      <c r="S888" s="32"/>
      <c r="T888" s="32"/>
      <c r="U888" s="32"/>
      <c r="V888" s="32"/>
      <c r="W888" s="32"/>
      <c r="X888" s="32"/>
      <c r="Y888" s="32"/>
      <c r="Z888" s="32"/>
      <c r="AA888" s="32"/>
    </row>
    <row r="889" spans="1:27" ht="12" customHeight="1">
      <c r="A889" s="32"/>
      <c r="B889" s="32"/>
      <c r="C889" s="32"/>
      <c r="D889" s="32"/>
      <c r="E889" s="32"/>
      <c r="F889" s="32"/>
      <c r="G889" s="32"/>
      <c r="H889" s="32"/>
      <c r="I889" s="32"/>
      <c r="J889" s="32"/>
      <c r="K889" s="32"/>
      <c r="L889" s="32"/>
      <c r="M889" s="117"/>
      <c r="N889" s="32"/>
      <c r="O889" s="32"/>
      <c r="P889" s="32"/>
      <c r="Q889" s="32"/>
      <c r="R889" s="32"/>
      <c r="S889" s="32"/>
      <c r="T889" s="32"/>
      <c r="U889" s="32"/>
      <c r="V889" s="32"/>
      <c r="W889" s="32"/>
      <c r="X889" s="32"/>
      <c r="Y889" s="32"/>
      <c r="Z889" s="32"/>
      <c r="AA889" s="32"/>
    </row>
    <row r="890" spans="1:27" ht="12" customHeight="1">
      <c r="A890" s="32"/>
      <c r="B890" s="32"/>
      <c r="C890" s="32"/>
      <c r="D890" s="32"/>
      <c r="E890" s="32"/>
      <c r="F890" s="32"/>
      <c r="G890" s="32"/>
      <c r="H890" s="32"/>
      <c r="I890" s="32"/>
      <c r="J890" s="32"/>
      <c r="K890" s="32"/>
      <c r="L890" s="32"/>
      <c r="M890" s="117"/>
      <c r="N890" s="32"/>
      <c r="O890" s="32"/>
      <c r="P890" s="32"/>
      <c r="Q890" s="32"/>
      <c r="R890" s="32"/>
      <c r="S890" s="32"/>
      <c r="T890" s="32"/>
      <c r="U890" s="32"/>
      <c r="V890" s="32"/>
      <c r="W890" s="32"/>
      <c r="X890" s="32"/>
      <c r="Y890" s="32"/>
      <c r="Z890" s="32"/>
      <c r="AA890" s="32"/>
    </row>
    <row r="891" spans="1:27" ht="12" customHeight="1">
      <c r="A891" s="32"/>
      <c r="B891" s="32"/>
      <c r="C891" s="32"/>
      <c r="D891" s="32"/>
      <c r="E891" s="32"/>
      <c r="F891" s="32"/>
      <c r="G891" s="32"/>
      <c r="H891" s="32"/>
      <c r="I891" s="32"/>
      <c r="J891" s="32"/>
      <c r="K891" s="32"/>
      <c r="L891" s="32"/>
      <c r="M891" s="117"/>
      <c r="N891" s="32"/>
      <c r="O891" s="32"/>
      <c r="P891" s="32"/>
      <c r="Q891" s="32"/>
      <c r="R891" s="32"/>
      <c r="S891" s="32"/>
      <c r="T891" s="32"/>
      <c r="U891" s="32"/>
      <c r="V891" s="32"/>
      <c r="W891" s="32"/>
      <c r="X891" s="32"/>
      <c r="Y891" s="32"/>
      <c r="Z891" s="32"/>
      <c r="AA891" s="32"/>
    </row>
    <row r="892" spans="1:27" ht="12" customHeight="1">
      <c r="A892" s="32"/>
      <c r="B892" s="32"/>
      <c r="C892" s="32"/>
      <c r="D892" s="32"/>
      <c r="E892" s="32"/>
      <c r="F892" s="32"/>
      <c r="G892" s="32"/>
      <c r="H892" s="32"/>
      <c r="I892" s="32"/>
      <c r="J892" s="32"/>
      <c r="K892" s="32"/>
      <c r="L892" s="32"/>
      <c r="M892" s="117"/>
      <c r="N892" s="32"/>
      <c r="O892" s="32"/>
      <c r="P892" s="32"/>
      <c r="Q892" s="32"/>
      <c r="R892" s="32"/>
      <c r="S892" s="32"/>
      <c r="T892" s="32"/>
      <c r="U892" s="32"/>
      <c r="V892" s="32"/>
      <c r="W892" s="32"/>
      <c r="X892" s="32"/>
      <c r="Y892" s="32"/>
      <c r="Z892" s="32"/>
      <c r="AA892" s="32"/>
    </row>
    <row r="893" spans="1:27" ht="12" customHeight="1">
      <c r="A893" s="32"/>
      <c r="B893" s="32"/>
      <c r="C893" s="32"/>
      <c r="D893" s="32"/>
      <c r="E893" s="32"/>
      <c r="F893" s="32"/>
      <c r="G893" s="32"/>
      <c r="H893" s="32"/>
      <c r="I893" s="32"/>
      <c r="J893" s="32"/>
      <c r="K893" s="32"/>
      <c r="L893" s="32"/>
      <c r="M893" s="117"/>
      <c r="N893" s="32"/>
      <c r="O893" s="32"/>
      <c r="P893" s="32"/>
      <c r="Q893" s="32"/>
      <c r="R893" s="32"/>
      <c r="S893" s="32"/>
      <c r="T893" s="32"/>
      <c r="U893" s="32"/>
      <c r="V893" s="32"/>
      <c r="W893" s="32"/>
      <c r="X893" s="32"/>
      <c r="Y893" s="32"/>
      <c r="Z893" s="32"/>
      <c r="AA893" s="32"/>
    </row>
    <row r="894" spans="1:27" ht="12" customHeight="1">
      <c r="A894" s="32"/>
      <c r="B894" s="32"/>
      <c r="C894" s="32"/>
      <c r="D894" s="32"/>
      <c r="E894" s="32"/>
      <c r="F894" s="32"/>
      <c r="G894" s="32"/>
      <c r="H894" s="32"/>
      <c r="I894" s="32"/>
      <c r="J894" s="32"/>
      <c r="K894" s="32"/>
      <c r="L894" s="32"/>
      <c r="M894" s="117"/>
      <c r="N894" s="32"/>
      <c r="O894" s="32"/>
      <c r="P894" s="32"/>
      <c r="Q894" s="32"/>
      <c r="R894" s="32"/>
      <c r="S894" s="32"/>
      <c r="T894" s="32"/>
      <c r="U894" s="32"/>
      <c r="V894" s="32"/>
      <c r="W894" s="32"/>
      <c r="X894" s="32"/>
      <c r="Y894" s="32"/>
      <c r="Z894" s="32"/>
      <c r="AA894" s="32"/>
    </row>
    <row r="895" spans="1:27" ht="12" customHeight="1">
      <c r="A895" s="32"/>
      <c r="B895" s="32"/>
      <c r="C895" s="32"/>
      <c r="D895" s="32"/>
      <c r="E895" s="32"/>
      <c r="F895" s="32"/>
      <c r="G895" s="32"/>
      <c r="H895" s="32"/>
      <c r="I895" s="32"/>
      <c r="J895" s="32"/>
      <c r="K895" s="32"/>
      <c r="L895" s="32"/>
      <c r="M895" s="117"/>
      <c r="N895" s="32"/>
      <c r="O895" s="32"/>
      <c r="P895" s="32"/>
      <c r="Q895" s="32"/>
      <c r="R895" s="32"/>
      <c r="S895" s="32"/>
      <c r="T895" s="32"/>
      <c r="U895" s="32"/>
      <c r="V895" s="32"/>
      <c r="W895" s="32"/>
      <c r="X895" s="32"/>
      <c r="Y895" s="32"/>
      <c r="Z895" s="32"/>
      <c r="AA895" s="32"/>
    </row>
    <row r="896" spans="1:27" ht="12" customHeight="1">
      <c r="A896" s="32"/>
      <c r="B896" s="32"/>
      <c r="C896" s="32"/>
      <c r="D896" s="32"/>
      <c r="E896" s="32"/>
      <c r="F896" s="32"/>
      <c r="G896" s="32"/>
      <c r="H896" s="32"/>
      <c r="I896" s="32"/>
      <c r="J896" s="32"/>
      <c r="K896" s="32"/>
      <c r="L896" s="32"/>
      <c r="M896" s="117"/>
      <c r="N896" s="32"/>
      <c r="O896" s="32"/>
      <c r="P896" s="32"/>
      <c r="Q896" s="32"/>
      <c r="R896" s="32"/>
      <c r="S896" s="32"/>
      <c r="T896" s="32"/>
      <c r="U896" s="32"/>
      <c r="V896" s="32"/>
      <c r="W896" s="32"/>
      <c r="X896" s="32"/>
      <c r="Y896" s="32"/>
      <c r="Z896" s="32"/>
      <c r="AA896" s="32"/>
    </row>
    <row r="897" spans="1:27" ht="12" customHeight="1">
      <c r="A897" s="32"/>
      <c r="B897" s="32"/>
      <c r="C897" s="32"/>
      <c r="D897" s="32"/>
      <c r="E897" s="32"/>
      <c r="F897" s="32"/>
      <c r="G897" s="32"/>
      <c r="H897" s="32"/>
      <c r="I897" s="32"/>
      <c r="J897" s="32"/>
      <c r="K897" s="32"/>
      <c r="L897" s="32"/>
      <c r="M897" s="117"/>
      <c r="N897" s="32"/>
      <c r="O897" s="32"/>
      <c r="P897" s="32"/>
      <c r="Q897" s="32"/>
      <c r="R897" s="32"/>
      <c r="S897" s="32"/>
      <c r="T897" s="32"/>
      <c r="U897" s="32"/>
      <c r="V897" s="32"/>
      <c r="W897" s="32"/>
      <c r="X897" s="32"/>
      <c r="Y897" s="32"/>
      <c r="Z897" s="32"/>
      <c r="AA897" s="32"/>
    </row>
    <row r="898" spans="1:27" ht="12" customHeight="1">
      <c r="A898" s="32"/>
      <c r="B898" s="32"/>
      <c r="C898" s="32"/>
      <c r="D898" s="32"/>
      <c r="E898" s="32"/>
      <c r="F898" s="32"/>
      <c r="G898" s="32"/>
      <c r="H898" s="32"/>
      <c r="I898" s="32"/>
      <c r="J898" s="32"/>
      <c r="K898" s="32"/>
      <c r="L898" s="32"/>
      <c r="M898" s="117"/>
      <c r="N898" s="32"/>
      <c r="O898" s="32"/>
      <c r="P898" s="32"/>
      <c r="Q898" s="32"/>
      <c r="R898" s="32"/>
      <c r="S898" s="32"/>
      <c r="T898" s="32"/>
      <c r="U898" s="32"/>
      <c r="V898" s="32"/>
      <c r="W898" s="32"/>
      <c r="X898" s="32"/>
      <c r="Y898" s="32"/>
      <c r="Z898" s="32"/>
      <c r="AA898" s="32"/>
    </row>
    <row r="899" spans="1:27" ht="12" customHeight="1">
      <c r="A899" s="32"/>
      <c r="B899" s="32"/>
      <c r="C899" s="32"/>
      <c r="D899" s="32"/>
      <c r="E899" s="32"/>
      <c r="F899" s="32"/>
      <c r="G899" s="32"/>
      <c r="H899" s="32"/>
      <c r="I899" s="32"/>
      <c r="J899" s="32"/>
      <c r="K899" s="32"/>
      <c r="L899" s="32"/>
      <c r="M899" s="117"/>
      <c r="N899" s="32"/>
      <c r="O899" s="32"/>
      <c r="P899" s="32"/>
      <c r="Q899" s="32"/>
      <c r="R899" s="32"/>
      <c r="S899" s="32"/>
      <c r="T899" s="32"/>
      <c r="U899" s="32"/>
      <c r="V899" s="32"/>
      <c r="W899" s="32"/>
      <c r="X899" s="32"/>
      <c r="Y899" s="32"/>
      <c r="Z899" s="32"/>
      <c r="AA899" s="32"/>
    </row>
    <row r="900" spans="1:27" ht="12" customHeight="1">
      <c r="A900" s="32"/>
      <c r="B900" s="32"/>
      <c r="C900" s="32"/>
      <c r="D900" s="32"/>
      <c r="E900" s="32"/>
      <c r="F900" s="32"/>
      <c r="G900" s="32"/>
      <c r="H900" s="32"/>
      <c r="I900" s="32"/>
      <c r="J900" s="32"/>
      <c r="K900" s="32"/>
      <c r="L900" s="32"/>
      <c r="M900" s="117"/>
      <c r="N900" s="32"/>
      <c r="O900" s="32"/>
      <c r="P900" s="32"/>
      <c r="Q900" s="32"/>
      <c r="R900" s="32"/>
      <c r="S900" s="32"/>
      <c r="T900" s="32"/>
      <c r="U900" s="32"/>
      <c r="V900" s="32"/>
      <c r="W900" s="32"/>
      <c r="X900" s="32"/>
      <c r="Y900" s="32"/>
      <c r="Z900" s="32"/>
      <c r="AA900" s="32"/>
    </row>
    <row r="901" spans="1:27" ht="12" customHeight="1">
      <c r="A901" s="32"/>
      <c r="B901" s="32"/>
      <c r="C901" s="32"/>
      <c r="D901" s="32"/>
      <c r="E901" s="32"/>
      <c r="F901" s="32"/>
      <c r="G901" s="32"/>
      <c r="H901" s="32"/>
      <c r="I901" s="32"/>
      <c r="J901" s="32"/>
      <c r="K901" s="32"/>
      <c r="L901" s="32"/>
      <c r="M901" s="117"/>
      <c r="N901" s="32"/>
      <c r="O901" s="32"/>
      <c r="P901" s="32"/>
      <c r="Q901" s="32"/>
      <c r="R901" s="32"/>
      <c r="S901" s="32"/>
      <c r="T901" s="32"/>
      <c r="U901" s="32"/>
      <c r="V901" s="32"/>
      <c r="W901" s="32"/>
      <c r="X901" s="32"/>
      <c r="Y901" s="32"/>
      <c r="Z901" s="32"/>
      <c r="AA901" s="32"/>
    </row>
    <row r="902" spans="1:27" ht="12" customHeight="1">
      <c r="A902" s="32"/>
      <c r="B902" s="32"/>
      <c r="C902" s="32"/>
      <c r="D902" s="32"/>
      <c r="E902" s="32"/>
      <c r="F902" s="32"/>
      <c r="G902" s="32"/>
      <c r="H902" s="32"/>
      <c r="I902" s="32"/>
      <c r="J902" s="32"/>
      <c r="K902" s="32"/>
      <c r="L902" s="32"/>
      <c r="M902" s="117"/>
      <c r="N902" s="32"/>
      <c r="O902" s="32"/>
      <c r="P902" s="32"/>
      <c r="Q902" s="32"/>
      <c r="R902" s="32"/>
      <c r="S902" s="32"/>
      <c r="T902" s="32"/>
      <c r="U902" s="32"/>
      <c r="V902" s="32"/>
      <c r="W902" s="32"/>
      <c r="X902" s="32"/>
      <c r="Y902" s="32"/>
      <c r="Z902" s="32"/>
      <c r="AA902" s="32"/>
    </row>
    <row r="903" spans="1:27" ht="12" customHeight="1">
      <c r="A903" s="32"/>
      <c r="B903" s="32"/>
      <c r="C903" s="32"/>
      <c r="D903" s="32"/>
      <c r="E903" s="32"/>
      <c r="F903" s="32"/>
      <c r="G903" s="32"/>
      <c r="H903" s="32"/>
      <c r="I903" s="32"/>
      <c r="J903" s="32"/>
      <c r="K903" s="32"/>
      <c r="L903" s="32"/>
      <c r="M903" s="117"/>
      <c r="N903" s="32"/>
      <c r="O903" s="32"/>
      <c r="P903" s="32"/>
      <c r="Q903" s="32"/>
      <c r="R903" s="32"/>
      <c r="S903" s="32"/>
      <c r="T903" s="32"/>
      <c r="U903" s="32"/>
      <c r="V903" s="32"/>
      <c r="W903" s="32"/>
      <c r="X903" s="32"/>
      <c r="Y903" s="32"/>
      <c r="Z903" s="32"/>
      <c r="AA903" s="32"/>
    </row>
    <row r="904" spans="1:27" ht="12" customHeight="1">
      <c r="A904" s="32"/>
      <c r="B904" s="32"/>
      <c r="C904" s="32"/>
      <c r="D904" s="32"/>
      <c r="E904" s="32"/>
      <c r="F904" s="32"/>
      <c r="G904" s="32"/>
      <c r="H904" s="32"/>
      <c r="I904" s="32"/>
      <c r="J904" s="32"/>
      <c r="K904" s="32"/>
      <c r="L904" s="32"/>
      <c r="M904" s="117"/>
      <c r="N904" s="32"/>
      <c r="O904" s="32"/>
      <c r="P904" s="32"/>
      <c r="Q904" s="32"/>
      <c r="R904" s="32"/>
      <c r="S904" s="32"/>
      <c r="T904" s="32"/>
      <c r="U904" s="32"/>
      <c r="V904" s="32"/>
      <c r="W904" s="32"/>
      <c r="X904" s="32"/>
      <c r="Y904" s="32"/>
      <c r="Z904" s="32"/>
      <c r="AA904" s="32"/>
    </row>
    <row r="905" spans="1:27" ht="12" customHeight="1">
      <c r="A905" s="32"/>
      <c r="B905" s="32"/>
      <c r="C905" s="32"/>
      <c r="D905" s="32"/>
      <c r="E905" s="32"/>
      <c r="F905" s="32"/>
      <c r="G905" s="32"/>
      <c r="H905" s="32"/>
      <c r="I905" s="32"/>
      <c r="J905" s="32"/>
      <c r="K905" s="32"/>
      <c r="L905" s="32"/>
      <c r="M905" s="117"/>
      <c r="N905" s="32"/>
      <c r="O905" s="32"/>
      <c r="P905" s="32"/>
      <c r="Q905" s="32"/>
      <c r="R905" s="32"/>
      <c r="S905" s="32"/>
      <c r="T905" s="32"/>
      <c r="U905" s="32"/>
      <c r="V905" s="32"/>
      <c r="W905" s="32"/>
      <c r="X905" s="32"/>
      <c r="Y905" s="32"/>
      <c r="Z905" s="32"/>
      <c r="AA905" s="32"/>
    </row>
    <row r="906" spans="1:27" ht="12" customHeight="1">
      <c r="A906" s="32"/>
      <c r="B906" s="32"/>
      <c r="C906" s="32"/>
      <c r="D906" s="32"/>
      <c r="E906" s="32"/>
      <c r="F906" s="32"/>
      <c r="G906" s="32"/>
      <c r="H906" s="32"/>
      <c r="I906" s="32"/>
      <c r="J906" s="32"/>
      <c r="K906" s="32"/>
      <c r="L906" s="32"/>
      <c r="M906" s="117"/>
      <c r="N906" s="32"/>
      <c r="O906" s="32"/>
      <c r="P906" s="32"/>
      <c r="Q906" s="32"/>
      <c r="R906" s="32"/>
      <c r="S906" s="32"/>
      <c r="T906" s="32"/>
      <c r="U906" s="32"/>
      <c r="V906" s="32"/>
      <c r="W906" s="32"/>
      <c r="X906" s="32"/>
      <c r="Y906" s="32"/>
      <c r="Z906" s="32"/>
      <c r="AA906" s="32"/>
    </row>
    <row r="907" spans="1:27" ht="12" customHeight="1">
      <c r="A907" s="32"/>
      <c r="B907" s="32"/>
      <c r="C907" s="32"/>
      <c r="D907" s="32"/>
      <c r="E907" s="32"/>
      <c r="F907" s="32"/>
      <c r="G907" s="32"/>
      <c r="H907" s="32"/>
      <c r="I907" s="32"/>
      <c r="J907" s="32"/>
      <c r="K907" s="32"/>
      <c r="L907" s="32"/>
      <c r="M907" s="117"/>
      <c r="N907" s="32"/>
      <c r="O907" s="32"/>
      <c r="P907" s="32"/>
      <c r="Q907" s="32"/>
      <c r="R907" s="32"/>
      <c r="S907" s="32"/>
      <c r="T907" s="32"/>
      <c r="U907" s="32"/>
      <c r="V907" s="32"/>
      <c r="W907" s="32"/>
      <c r="X907" s="32"/>
      <c r="Y907" s="32"/>
      <c r="Z907" s="32"/>
      <c r="AA907" s="32"/>
    </row>
    <row r="908" spans="1:27" ht="12" customHeight="1">
      <c r="A908" s="32"/>
      <c r="B908" s="32"/>
      <c r="C908" s="32"/>
      <c r="D908" s="32"/>
      <c r="E908" s="32"/>
      <c r="F908" s="32"/>
      <c r="G908" s="32"/>
      <c r="H908" s="32"/>
      <c r="I908" s="32"/>
      <c r="J908" s="32"/>
      <c r="K908" s="32"/>
      <c r="L908" s="32"/>
      <c r="M908" s="117"/>
      <c r="N908" s="32"/>
      <c r="O908" s="32"/>
      <c r="P908" s="32"/>
      <c r="Q908" s="32"/>
      <c r="R908" s="32"/>
      <c r="S908" s="32"/>
      <c r="T908" s="32"/>
      <c r="U908" s="32"/>
      <c r="V908" s="32"/>
      <c r="W908" s="32"/>
      <c r="X908" s="32"/>
      <c r="Y908" s="32"/>
      <c r="Z908" s="32"/>
      <c r="AA908" s="32"/>
    </row>
    <row r="909" spans="1:27" ht="12" customHeight="1">
      <c r="A909" s="32"/>
      <c r="B909" s="32"/>
      <c r="C909" s="32"/>
      <c r="D909" s="32"/>
      <c r="E909" s="32"/>
      <c r="F909" s="32"/>
      <c r="G909" s="32"/>
      <c r="H909" s="32"/>
      <c r="I909" s="32"/>
      <c r="J909" s="32"/>
      <c r="K909" s="32"/>
      <c r="L909" s="32"/>
      <c r="M909" s="117"/>
      <c r="N909" s="32"/>
      <c r="O909" s="32"/>
      <c r="P909" s="32"/>
      <c r="Q909" s="32"/>
      <c r="R909" s="32"/>
      <c r="S909" s="32"/>
      <c r="T909" s="32"/>
      <c r="U909" s="32"/>
      <c r="V909" s="32"/>
      <c r="W909" s="32"/>
      <c r="X909" s="32"/>
      <c r="Y909" s="32"/>
      <c r="Z909" s="32"/>
      <c r="AA909" s="32"/>
    </row>
    <row r="910" spans="1:27" ht="12" customHeight="1">
      <c r="A910" s="32"/>
      <c r="B910" s="32"/>
      <c r="C910" s="32"/>
      <c r="D910" s="32"/>
      <c r="E910" s="32"/>
      <c r="F910" s="32"/>
      <c r="G910" s="32"/>
      <c r="H910" s="32"/>
      <c r="I910" s="32"/>
      <c r="J910" s="32"/>
      <c r="K910" s="32"/>
      <c r="L910" s="32"/>
      <c r="M910" s="117"/>
      <c r="N910" s="32"/>
      <c r="O910" s="32"/>
      <c r="P910" s="32"/>
      <c r="Q910" s="32"/>
      <c r="R910" s="32"/>
      <c r="S910" s="32"/>
      <c r="T910" s="32"/>
      <c r="U910" s="32"/>
      <c r="V910" s="32"/>
      <c r="W910" s="32"/>
      <c r="X910" s="32"/>
      <c r="Y910" s="32"/>
      <c r="Z910" s="32"/>
      <c r="AA910" s="32"/>
    </row>
    <row r="911" spans="1:27" ht="12" customHeight="1">
      <c r="A911" s="32"/>
      <c r="B911" s="32"/>
      <c r="C911" s="32"/>
      <c r="D911" s="32"/>
      <c r="E911" s="32"/>
      <c r="F911" s="32"/>
      <c r="G911" s="32"/>
      <c r="H911" s="32"/>
      <c r="I911" s="32"/>
      <c r="J911" s="32"/>
      <c r="K911" s="32"/>
      <c r="L911" s="32"/>
      <c r="M911" s="117"/>
      <c r="N911" s="32"/>
      <c r="O911" s="32"/>
      <c r="P911" s="32"/>
      <c r="Q911" s="32"/>
      <c r="R911" s="32"/>
      <c r="S911" s="32"/>
      <c r="T911" s="32"/>
      <c r="U911" s="32"/>
      <c r="V911" s="32"/>
      <c r="W911" s="32"/>
      <c r="X911" s="32"/>
      <c r="Y911" s="32"/>
      <c r="Z911" s="32"/>
      <c r="AA911" s="32"/>
    </row>
    <row r="912" spans="1:27" ht="12" customHeight="1">
      <c r="A912" s="32"/>
      <c r="B912" s="32"/>
      <c r="C912" s="32"/>
      <c r="D912" s="32"/>
      <c r="E912" s="32"/>
      <c r="F912" s="32"/>
      <c r="G912" s="32"/>
      <c r="H912" s="32"/>
      <c r="I912" s="32"/>
      <c r="J912" s="32"/>
      <c r="K912" s="32"/>
      <c r="L912" s="32"/>
      <c r="M912" s="117"/>
      <c r="N912" s="32"/>
      <c r="O912" s="32"/>
      <c r="P912" s="32"/>
      <c r="Q912" s="32"/>
      <c r="R912" s="32"/>
      <c r="S912" s="32"/>
      <c r="T912" s="32"/>
      <c r="U912" s="32"/>
      <c r="V912" s="32"/>
      <c r="W912" s="32"/>
      <c r="X912" s="32"/>
      <c r="Y912" s="32"/>
      <c r="Z912" s="32"/>
      <c r="AA912" s="32"/>
    </row>
    <row r="913" spans="1:27" ht="12" customHeight="1">
      <c r="A913" s="32"/>
      <c r="B913" s="32"/>
      <c r="C913" s="32"/>
      <c r="D913" s="32"/>
      <c r="E913" s="32"/>
      <c r="F913" s="32"/>
      <c r="G913" s="32"/>
      <c r="H913" s="32"/>
      <c r="I913" s="32"/>
      <c r="J913" s="32"/>
      <c r="K913" s="32"/>
      <c r="L913" s="32"/>
      <c r="M913" s="117"/>
      <c r="N913" s="32"/>
      <c r="O913" s="32"/>
      <c r="P913" s="32"/>
      <c r="Q913" s="32"/>
      <c r="R913" s="32"/>
      <c r="S913" s="32"/>
      <c r="T913" s="32"/>
      <c r="U913" s="32"/>
      <c r="V913" s="32"/>
      <c r="W913" s="32"/>
      <c r="X913" s="32"/>
      <c r="Y913" s="32"/>
      <c r="Z913" s="32"/>
      <c r="AA913" s="32"/>
    </row>
    <row r="914" spans="1:27" ht="12" customHeight="1">
      <c r="A914" s="32"/>
      <c r="B914" s="32"/>
      <c r="C914" s="32"/>
      <c r="D914" s="32"/>
      <c r="E914" s="32"/>
      <c r="F914" s="32"/>
      <c r="G914" s="32"/>
      <c r="H914" s="32"/>
      <c r="I914" s="32"/>
      <c r="J914" s="32"/>
      <c r="K914" s="32"/>
      <c r="L914" s="32"/>
      <c r="M914" s="117"/>
      <c r="N914" s="32"/>
      <c r="O914" s="32"/>
      <c r="P914" s="32"/>
      <c r="Q914" s="32"/>
      <c r="R914" s="32"/>
      <c r="S914" s="32"/>
      <c r="T914" s="32"/>
      <c r="U914" s="32"/>
      <c r="V914" s="32"/>
      <c r="W914" s="32"/>
      <c r="X914" s="32"/>
      <c r="Y914" s="32"/>
      <c r="Z914" s="32"/>
      <c r="AA914" s="32"/>
    </row>
    <row r="915" spans="1:27" ht="12" customHeight="1">
      <c r="A915" s="32"/>
      <c r="B915" s="32"/>
      <c r="C915" s="32"/>
      <c r="D915" s="32"/>
      <c r="E915" s="32"/>
      <c r="F915" s="32"/>
      <c r="G915" s="32"/>
      <c r="H915" s="32"/>
      <c r="I915" s="32"/>
      <c r="J915" s="32"/>
      <c r="K915" s="32"/>
      <c r="L915" s="32"/>
      <c r="M915" s="117"/>
      <c r="N915" s="32"/>
      <c r="O915" s="32"/>
      <c r="P915" s="32"/>
      <c r="Q915" s="32"/>
      <c r="R915" s="32"/>
      <c r="S915" s="32"/>
      <c r="T915" s="32"/>
      <c r="U915" s="32"/>
      <c r="V915" s="32"/>
      <c r="W915" s="32"/>
      <c r="X915" s="32"/>
      <c r="Y915" s="32"/>
      <c r="Z915" s="32"/>
      <c r="AA915" s="32"/>
    </row>
    <row r="916" spans="1:27" ht="12" customHeight="1">
      <c r="A916" s="32"/>
      <c r="B916" s="32"/>
      <c r="C916" s="32"/>
      <c r="D916" s="32"/>
      <c r="E916" s="32"/>
      <c r="F916" s="32"/>
      <c r="G916" s="32"/>
      <c r="H916" s="32"/>
      <c r="I916" s="32"/>
      <c r="J916" s="32"/>
      <c r="K916" s="32"/>
      <c r="L916" s="32"/>
      <c r="M916" s="117"/>
      <c r="N916" s="32"/>
      <c r="O916" s="32"/>
      <c r="P916" s="32"/>
      <c r="Q916" s="32"/>
      <c r="R916" s="32"/>
      <c r="S916" s="32"/>
      <c r="T916" s="32"/>
      <c r="U916" s="32"/>
      <c r="V916" s="32"/>
      <c r="W916" s="32"/>
      <c r="X916" s="32"/>
      <c r="Y916" s="32"/>
      <c r="Z916" s="32"/>
      <c r="AA916" s="32"/>
    </row>
    <row r="917" spans="1:27" ht="12" customHeight="1">
      <c r="A917" s="32"/>
      <c r="B917" s="32"/>
      <c r="C917" s="32"/>
      <c r="D917" s="32"/>
      <c r="E917" s="32"/>
      <c r="F917" s="32"/>
      <c r="G917" s="32"/>
      <c r="H917" s="32"/>
      <c r="I917" s="32"/>
      <c r="J917" s="32"/>
      <c r="K917" s="32"/>
      <c r="L917" s="32"/>
      <c r="M917" s="117"/>
      <c r="N917" s="32"/>
      <c r="O917" s="32"/>
      <c r="P917" s="32"/>
      <c r="Q917" s="32"/>
      <c r="R917" s="32"/>
      <c r="S917" s="32"/>
      <c r="T917" s="32"/>
      <c r="U917" s="32"/>
      <c r="V917" s="32"/>
      <c r="W917" s="32"/>
      <c r="X917" s="32"/>
      <c r="Y917" s="32"/>
      <c r="Z917" s="32"/>
      <c r="AA917" s="32"/>
    </row>
    <row r="918" spans="1:27" ht="12" customHeight="1">
      <c r="A918" s="32"/>
      <c r="B918" s="32"/>
      <c r="C918" s="32"/>
      <c r="D918" s="32"/>
      <c r="E918" s="32"/>
      <c r="F918" s="32"/>
      <c r="G918" s="32"/>
      <c r="H918" s="32"/>
      <c r="I918" s="32"/>
      <c r="J918" s="32"/>
      <c r="K918" s="32"/>
      <c r="L918" s="32"/>
      <c r="M918" s="117"/>
      <c r="N918" s="32"/>
      <c r="O918" s="32"/>
      <c r="P918" s="32"/>
      <c r="Q918" s="32"/>
      <c r="R918" s="32"/>
      <c r="S918" s="32"/>
      <c r="T918" s="32"/>
      <c r="U918" s="32"/>
      <c r="V918" s="32"/>
      <c r="W918" s="32"/>
      <c r="X918" s="32"/>
      <c r="Y918" s="32"/>
      <c r="Z918" s="32"/>
      <c r="AA918" s="32"/>
    </row>
    <row r="919" spans="1:27" ht="12" customHeight="1">
      <c r="A919" s="32"/>
      <c r="B919" s="32"/>
      <c r="C919" s="32"/>
      <c r="D919" s="32"/>
      <c r="E919" s="32"/>
      <c r="F919" s="32"/>
      <c r="G919" s="32"/>
      <c r="H919" s="32"/>
      <c r="I919" s="32"/>
      <c r="J919" s="32"/>
      <c r="K919" s="32"/>
      <c r="L919" s="32"/>
      <c r="M919" s="117"/>
      <c r="N919" s="32"/>
      <c r="O919" s="32"/>
      <c r="P919" s="32"/>
      <c r="Q919" s="32"/>
      <c r="R919" s="32"/>
      <c r="S919" s="32"/>
      <c r="T919" s="32"/>
      <c r="U919" s="32"/>
      <c r="V919" s="32"/>
      <c r="W919" s="32"/>
      <c r="X919" s="32"/>
      <c r="Y919" s="32"/>
      <c r="Z919" s="32"/>
      <c r="AA919" s="32"/>
    </row>
    <row r="920" spans="1:27" ht="12" customHeight="1">
      <c r="A920" s="32"/>
      <c r="B920" s="32"/>
      <c r="C920" s="32"/>
      <c r="D920" s="32"/>
      <c r="E920" s="32"/>
      <c r="F920" s="32"/>
      <c r="G920" s="32"/>
      <c r="H920" s="32"/>
      <c r="I920" s="32"/>
      <c r="J920" s="32"/>
      <c r="K920" s="32"/>
      <c r="L920" s="32"/>
      <c r="M920" s="117"/>
      <c r="N920" s="32"/>
      <c r="O920" s="32"/>
      <c r="P920" s="32"/>
      <c r="Q920" s="32"/>
      <c r="R920" s="32"/>
      <c r="S920" s="32"/>
      <c r="T920" s="32"/>
      <c r="U920" s="32"/>
      <c r="V920" s="32"/>
      <c r="W920" s="32"/>
      <c r="X920" s="32"/>
      <c r="Y920" s="32"/>
      <c r="Z920" s="32"/>
      <c r="AA920" s="32"/>
    </row>
    <row r="921" spans="1:27" ht="12" customHeight="1">
      <c r="A921" s="32"/>
      <c r="B921" s="32"/>
      <c r="C921" s="32"/>
      <c r="D921" s="32"/>
      <c r="E921" s="32"/>
      <c r="F921" s="32"/>
      <c r="G921" s="32"/>
      <c r="H921" s="32"/>
      <c r="I921" s="32"/>
      <c r="J921" s="32"/>
      <c r="K921" s="32"/>
      <c r="L921" s="32"/>
      <c r="M921" s="117"/>
      <c r="N921" s="32"/>
      <c r="O921" s="32"/>
      <c r="P921" s="32"/>
      <c r="Q921" s="32"/>
      <c r="R921" s="32"/>
      <c r="S921" s="32"/>
      <c r="T921" s="32"/>
      <c r="U921" s="32"/>
      <c r="V921" s="32"/>
      <c r="W921" s="32"/>
      <c r="X921" s="32"/>
      <c r="Y921" s="32"/>
      <c r="Z921" s="32"/>
      <c r="AA921" s="32"/>
    </row>
    <row r="922" spans="1:27" ht="12" customHeight="1">
      <c r="A922" s="32"/>
      <c r="B922" s="32"/>
      <c r="C922" s="32"/>
      <c r="D922" s="32"/>
      <c r="E922" s="32"/>
      <c r="F922" s="32"/>
      <c r="G922" s="32"/>
      <c r="H922" s="32"/>
      <c r="I922" s="32"/>
      <c r="J922" s="32"/>
      <c r="K922" s="32"/>
      <c r="L922" s="32"/>
      <c r="M922" s="117"/>
      <c r="N922" s="32"/>
      <c r="O922" s="32"/>
      <c r="P922" s="32"/>
      <c r="Q922" s="32"/>
      <c r="R922" s="32"/>
      <c r="S922" s="32"/>
      <c r="T922" s="32"/>
      <c r="U922" s="32"/>
      <c r="V922" s="32"/>
      <c r="W922" s="32"/>
      <c r="X922" s="32"/>
      <c r="Y922" s="32"/>
      <c r="Z922" s="32"/>
      <c r="AA922" s="32"/>
    </row>
    <row r="923" spans="1:27" ht="12" customHeight="1">
      <c r="A923" s="32"/>
      <c r="B923" s="32"/>
      <c r="C923" s="32"/>
      <c r="D923" s="32"/>
      <c r="E923" s="32"/>
      <c r="F923" s="32"/>
      <c r="G923" s="32"/>
      <c r="H923" s="32"/>
      <c r="I923" s="32"/>
      <c r="J923" s="32"/>
      <c r="K923" s="32"/>
      <c r="L923" s="32"/>
      <c r="M923" s="117"/>
      <c r="N923" s="32"/>
      <c r="O923" s="32"/>
      <c r="P923" s="32"/>
      <c r="Q923" s="32"/>
      <c r="R923" s="32"/>
      <c r="S923" s="32"/>
      <c r="T923" s="32"/>
      <c r="U923" s="32"/>
      <c r="V923" s="32"/>
      <c r="W923" s="32"/>
      <c r="X923" s="32"/>
      <c r="Y923" s="32"/>
      <c r="Z923" s="32"/>
      <c r="AA923" s="32"/>
    </row>
    <row r="924" spans="1:27" ht="12" customHeight="1">
      <c r="A924" s="32"/>
      <c r="B924" s="32"/>
      <c r="C924" s="32"/>
      <c r="D924" s="32"/>
      <c r="E924" s="32"/>
      <c r="F924" s="32"/>
      <c r="G924" s="32"/>
      <c r="H924" s="32"/>
      <c r="I924" s="32"/>
      <c r="J924" s="32"/>
      <c r="K924" s="32"/>
      <c r="L924" s="32"/>
      <c r="M924" s="117"/>
      <c r="N924" s="32"/>
      <c r="O924" s="32"/>
      <c r="P924" s="32"/>
      <c r="Q924" s="32"/>
      <c r="R924" s="32"/>
      <c r="S924" s="32"/>
      <c r="T924" s="32"/>
      <c r="U924" s="32"/>
      <c r="V924" s="32"/>
      <c r="W924" s="32"/>
      <c r="X924" s="32"/>
      <c r="Y924" s="32"/>
      <c r="Z924" s="32"/>
      <c r="AA924" s="32"/>
    </row>
    <row r="925" spans="1:27" ht="12" customHeight="1">
      <c r="A925" s="32"/>
      <c r="B925" s="32"/>
      <c r="C925" s="32"/>
      <c r="D925" s="32"/>
      <c r="E925" s="32"/>
      <c r="F925" s="32"/>
      <c r="G925" s="32"/>
      <c r="H925" s="32"/>
      <c r="I925" s="32"/>
      <c r="J925" s="32"/>
      <c r="K925" s="32"/>
      <c r="L925" s="32"/>
      <c r="M925" s="117"/>
      <c r="N925" s="32"/>
      <c r="O925" s="32"/>
      <c r="P925" s="32"/>
      <c r="Q925" s="32"/>
      <c r="R925" s="32"/>
      <c r="S925" s="32"/>
      <c r="T925" s="32"/>
      <c r="U925" s="32"/>
      <c r="V925" s="32"/>
      <c r="W925" s="32"/>
      <c r="X925" s="32"/>
      <c r="Y925" s="32"/>
      <c r="Z925" s="32"/>
      <c r="AA925" s="32"/>
    </row>
    <row r="926" spans="1:27" ht="12" customHeight="1">
      <c r="A926" s="32"/>
      <c r="B926" s="32"/>
      <c r="C926" s="32"/>
      <c r="D926" s="32"/>
      <c r="E926" s="32"/>
      <c r="F926" s="32"/>
      <c r="G926" s="32"/>
      <c r="H926" s="32"/>
      <c r="I926" s="32"/>
      <c r="J926" s="32"/>
      <c r="K926" s="32"/>
      <c r="L926" s="32"/>
      <c r="M926" s="117"/>
      <c r="N926" s="32"/>
      <c r="O926" s="32"/>
      <c r="P926" s="32"/>
      <c r="Q926" s="32"/>
      <c r="R926" s="32"/>
      <c r="S926" s="32"/>
      <c r="T926" s="32"/>
      <c r="U926" s="32"/>
      <c r="V926" s="32"/>
      <c r="W926" s="32"/>
      <c r="X926" s="32"/>
      <c r="Y926" s="32"/>
      <c r="Z926" s="32"/>
      <c r="AA926" s="32"/>
    </row>
    <row r="927" spans="1:27" ht="12" customHeight="1">
      <c r="A927" s="32"/>
      <c r="B927" s="32"/>
      <c r="C927" s="32"/>
      <c r="D927" s="32"/>
      <c r="E927" s="32"/>
      <c r="F927" s="32"/>
      <c r="G927" s="32"/>
      <c r="H927" s="32"/>
      <c r="I927" s="32"/>
      <c r="J927" s="32"/>
      <c r="K927" s="32"/>
      <c r="L927" s="32"/>
      <c r="M927" s="117"/>
      <c r="N927" s="32"/>
      <c r="O927" s="32"/>
      <c r="P927" s="32"/>
      <c r="Q927" s="32"/>
      <c r="R927" s="32"/>
      <c r="S927" s="32"/>
      <c r="T927" s="32"/>
      <c r="U927" s="32"/>
      <c r="V927" s="32"/>
      <c r="W927" s="32"/>
      <c r="X927" s="32"/>
      <c r="Y927" s="32"/>
      <c r="Z927" s="32"/>
      <c r="AA927" s="32"/>
    </row>
    <row r="928" spans="1:27" ht="12" customHeight="1">
      <c r="A928" s="32"/>
      <c r="B928" s="32"/>
      <c r="C928" s="32"/>
      <c r="D928" s="32"/>
      <c r="E928" s="32"/>
      <c r="F928" s="32"/>
      <c r="G928" s="32"/>
      <c r="H928" s="32"/>
      <c r="I928" s="32"/>
      <c r="J928" s="32"/>
      <c r="K928" s="32"/>
      <c r="L928" s="32"/>
      <c r="M928" s="117"/>
      <c r="N928" s="32"/>
      <c r="O928" s="32"/>
      <c r="P928" s="32"/>
      <c r="Q928" s="32"/>
      <c r="R928" s="32"/>
      <c r="S928" s="32"/>
      <c r="T928" s="32"/>
      <c r="U928" s="32"/>
      <c r="V928" s="32"/>
      <c r="W928" s="32"/>
      <c r="X928" s="32"/>
      <c r="Y928" s="32"/>
      <c r="Z928" s="32"/>
      <c r="AA928" s="32"/>
    </row>
    <row r="929" spans="1:27" ht="12" customHeight="1">
      <c r="A929" s="32"/>
      <c r="B929" s="32"/>
      <c r="C929" s="32"/>
      <c r="D929" s="32"/>
      <c r="E929" s="32"/>
      <c r="F929" s="32"/>
      <c r="G929" s="32"/>
      <c r="H929" s="32"/>
      <c r="I929" s="32"/>
      <c r="J929" s="32"/>
      <c r="K929" s="32"/>
      <c r="L929" s="32"/>
      <c r="M929" s="117"/>
      <c r="N929" s="32"/>
      <c r="O929" s="32"/>
      <c r="P929" s="32"/>
      <c r="Q929" s="32"/>
      <c r="R929" s="32"/>
      <c r="S929" s="32"/>
      <c r="T929" s="32"/>
      <c r="U929" s="32"/>
      <c r="V929" s="32"/>
      <c r="W929" s="32"/>
      <c r="X929" s="32"/>
      <c r="Y929" s="32"/>
      <c r="Z929" s="32"/>
      <c r="AA929" s="32"/>
    </row>
    <row r="930" spans="1:27" ht="12" customHeight="1">
      <c r="A930" s="32"/>
      <c r="B930" s="32"/>
      <c r="C930" s="32"/>
      <c r="D930" s="32"/>
      <c r="E930" s="32"/>
      <c r="F930" s="32"/>
      <c r="G930" s="32"/>
      <c r="H930" s="32"/>
      <c r="I930" s="32"/>
      <c r="J930" s="32"/>
      <c r="K930" s="32"/>
      <c r="L930" s="32"/>
      <c r="M930" s="117"/>
      <c r="N930" s="32"/>
      <c r="O930" s="32"/>
      <c r="P930" s="32"/>
      <c r="Q930" s="32"/>
      <c r="R930" s="32"/>
      <c r="S930" s="32"/>
      <c r="T930" s="32"/>
      <c r="U930" s="32"/>
      <c r="V930" s="32"/>
      <c r="W930" s="32"/>
      <c r="X930" s="32"/>
      <c r="Y930" s="32"/>
      <c r="Z930" s="32"/>
      <c r="AA930" s="32"/>
    </row>
    <row r="931" spans="1:27" ht="12" customHeight="1">
      <c r="A931" s="32"/>
      <c r="B931" s="32"/>
      <c r="C931" s="32"/>
      <c r="D931" s="32"/>
      <c r="E931" s="32"/>
      <c r="F931" s="32"/>
      <c r="G931" s="32"/>
      <c r="H931" s="32"/>
      <c r="I931" s="32"/>
      <c r="J931" s="32"/>
      <c r="K931" s="32"/>
      <c r="L931" s="32"/>
      <c r="M931" s="117"/>
      <c r="N931" s="32"/>
      <c r="O931" s="32"/>
      <c r="P931" s="32"/>
      <c r="Q931" s="32"/>
      <c r="R931" s="32"/>
      <c r="S931" s="32"/>
      <c r="T931" s="32"/>
      <c r="U931" s="32"/>
      <c r="V931" s="32"/>
      <c r="W931" s="32"/>
      <c r="X931" s="32"/>
      <c r="Y931" s="32"/>
      <c r="Z931" s="32"/>
      <c r="AA931" s="32"/>
    </row>
    <row r="932" spans="1:27" ht="12" customHeight="1">
      <c r="A932" s="32"/>
      <c r="B932" s="32"/>
      <c r="C932" s="32"/>
      <c r="D932" s="32"/>
      <c r="E932" s="32"/>
      <c r="F932" s="32"/>
      <c r="G932" s="32"/>
      <c r="H932" s="32"/>
      <c r="I932" s="32"/>
      <c r="J932" s="32"/>
      <c r="K932" s="32"/>
      <c r="L932" s="32"/>
      <c r="M932" s="117"/>
      <c r="N932" s="32"/>
      <c r="O932" s="32"/>
      <c r="P932" s="32"/>
      <c r="Q932" s="32"/>
      <c r="R932" s="32"/>
      <c r="S932" s="32"/>
      <c r="T932" s="32"/>
      <c r="U932" s="32"/>
      <c r="V932" s="32"/>
      <c r="W932" s="32"/>
      <c r="X932" s="32"/>
      <c r="Y932" s="32"/>
      <c r="Z932" s="32"/>
      <c r="AA932" s="32"/>
    </row>
    <row r="933" spans="1:27" ht="12" customHeight="1">
      <c r="A933" s="32"/>
      <c r="B933" s="32"/>
      <c r="C933" s="32"/>
      <c r="D933" s="32"/>
      <c r="E933" s="32"/>
      <c r="F933" s="32"/>
      <c r="G933" s="32"/>
      <c r="H933" s="32"/>
      <c r="I933" s="32"/>
      <c r="J933" s="32"/>
      <c r="K933" s="32"/>
      <c r="L933" s="32"/>
      <c r="M933" s="117"/>
      <c r="N933" s="32"/>
      <c r="O933" s="32"/>
      <c r="P933" s="32"/>
      <c r="Q933" s="32"/>
      <c r="R933" s="32"/>
      <c r="S933" s="32"/>
      <c r="T933" s="32"/>
      <c r="U933" s="32"/>
      <c r="V933" s="32"/>
      <c r="W933" s="32"/>
      <c r="X933" s="32"/>
      <c r="Y933" s="32"/>
      <c r="Z933" s="32"/>
      <c r="AA933" s="32"/>
    </row>
    <row r="934" spans="1:27" ht="12" customHeight="1">
      <c r="A934" s="32"/>
      <c r="B934" s="32"/>
      <c r="C934" s="32"/>
      <c r="D934" s="32"/>
      <c r="E934" s="32"/>
      <c r="F934" s="32"/>
      <c r="G934" s="32"/>
      <c r="H934" s="32"/>
      <c r="I934" s="32"/>
      <c r="J934" s="32"/>
      <c r="K934" s="32"/>
      <c r="L934" s="32"/>
      <c r="M934" s="117"/>
      <c r="N934" s="32"/>
      <c r="O934" s="32"/>
      <c r="P934" s="32"/>
      <c r="Q934" s="32"/>
      <c r="R934" s="32"/>
      <c r="S934" s="32"/>
      <c r="T934" s="32"/>
      <c r="U934" s="32"/>
      <c r="V934" s="32"/>
      <c r="W934" s="32"/>
      <c r="X934" s="32"/>
      <c r="Y934" s="32"/>
      <c r="Z934" s="32"/>
      <c r="AA934" s="32"/>
    </row>
    <row r="935" spans="1:27" ht="12" customHeight="1">
      <c r="A935" s="32"/>
      <c r="B935" s="32"/>
      <c r="C935" s="32"/>
      <c r="D935" s="32"/>
      <c r="E935" s="32"/>
      <c r="F935" s="32"/>
      <c r="G935" s="32"/>
      <c r="H935" s="32"/>
      <c r="I935" s="32"/>
      <c r="J935" s="32"/>
      <c r="K935" s="32"/>
      <c r="L935" s="32"/>
      <c r="M935" s="117"/>
      <c r="N935" s="32"/>
      <c r="O935" s="32"/>
      <c r="P935" s="32"/>
      <c r="Q935" s="32"/>
      <c r="R935" s="32"/>
      <c r="S935" s="32"/>
      <c r="T935" s="32"/>
      <c r="U935" s="32"/>
      <c r="V935" s="32"/>
      <c r="W935" s="32"/>
      <c r="X935" s="32"/>
      <c r="Y935" s="32"/>
      <c r="Z935" s="32"/>
      <c r="AA935" s="32"/>
    </row>
    <row r="936" spans="1:27" ht="12" customHeight="1">
      <c r="A936" s="32"/>
      <c r="B936" s="32"/>
      <c r="C936" s="32"/>
      <c r="D936" s="32"/>
      <c r="E936" s="32"/>
      <c r="F936" s="32"/>
      <c r="G936" s="32"/>
      <c r="H936" s="32"/>
      <c r="I936" s="32"/>
      <c r="J936" s="32"/>
      <c r="K936" s="32"/>
      <c r="L936" s="32"/>
      <c r="M936" s="117"/>
      <c r="N936" s="32"/>
      <c r="O936" s="32"/>
      <c r="P936" s="32"/>
      <c r="Q936" s="32"/>
      <c r="R936" s="32"/>
      <c r="S936" s="32"/>
      <c r="T936" s="32"/>
      <c r="U936" s="32"/>
      <c r="V936" s="32"/>
      <c r="W936" s="32"/>
      <c r="X936" s="32"/>
      <c r="Y936" s="32"/>
      <c r="Z936" s="32"/>
      <c r="AA936" s="32"/>
    </row>
    <row r="937" spans="1:27" ht="12" customHeight="1">
      <c r="A937" s="32"/>
      <c r="B937" s="32"/>
      <c r="C937" s="32"/>
      <c r="D937" s="32"/>
      <c r="E937" s="32"/>
      <c r="F937" s="32"/>
      <c r="G937" s="32"/>
      <c r="H937" s="32"/>
      <c r="I937" s="32"/>
      <c r="J937" s="32"/>
      <c r="K937" s="32"/>
      <c r="L937" s="32"/>
      <c r="M937" s="117"/>
      <c r="N937" s="32"/>
      <c r="O937" s="32"/>
      <c r="P937" s="32"/>
      <c r="Q937" s="32"/>
      <c r="R937" s="32"/>
      <c r="S937" s="32"/>
      <c r="T937" s="32"/>
      <c r="U937" s="32"/>
      <c r="V937" s="32"/>
      <c r="W937" s="32"/>
      <c r="X937" s="32"/>
      <c r="Y937" s="32"/>
      <c r="Z937" s="32"/>
      <c r="AA937" s="32"/>
    </row>
    <row r="938" spans="1:27" ht="12" customHeight="1">
      <c r="A938" s="32"/>
      <c r="B938" s="32"/>
      <c r="C938" s="32"/>
      <c r="D938" s="32"/>
      <c r="E938" s="32"/>
      <c r="F938" s="32"/>
      <c r="G938" s="32"/>
      <c r="H938" s="32"/>
      <c r="I938" s="32"/>
      <c r="J938" s="32"/>
      <c r="K938" s="32"/>
      <c r="L938" s="32"/>
      <c r="M938" s="117"/>
      <c r="N938" s="32"/>
      <c r="O938" s="32"/>
      <c r="P938" s="32"/>
      <c r="Q938" s="32"/>
      <c r="R938" s="32"/>
      <c r="S938" s="32"/>
      <c r="T938" s="32"/>
      <c r="U938" s="32"/>
      <c r="V938" s="32"/>
      <c r="W938" s="32"/>
      <c r="X938" s="32"/>
      <c r="Y938" s="32"/>
      <c r="Z938" s="32"/>
      <c r="AA938" s="32"/>
    </row>
    <row r="939" spans="1:27" ht="12" customHeight="1">
      <c r="A939" s="32"/>
      <c r="B939" s="32"/>
      <c r="C939" s="32"/>
      <c r="D939" s="32"/>
      <c r="E939" s="32"/>
      <c r="F939" s="32"/>
      <c r="G939" s="32"/>
      <c r="H939" s="32"/>
      <c r="I939" s="32"/>
      <c r="J939" s="32"/>
      <c r="K939" s="32"/>
      <c r="L939" s="32"/>
      <c r="M939" s="117"/>
      <c r="N939" s="32"/>
      <c r="O939" s="32"/>
      <c r="P939" s="32"/>
      <c r="Q939" s="32"/>
      <c r="R939" s="32"/>
      <c r="S939" s="32"/>
      <c r="T939" s="32"/>
      <c r="U939" s="32"/>
      <c r="V939" s="32"/>
      <c r="W939" s="32"/>
      <c r="X939" s="32"/>
      <c r="Y939" s="32"/>
      <c r="Z939" s="32"/>
      <c r="AA939" s="32"/>
    </row>
    <row r="940" spans="1:27" ht="12" customHeight="1">
      <c r="A940" s="32"/>
      <c r="B940" s="32"/>
      <c r="C940" s="32"/>
      <c r="D940" s="32"/>
      <c r="E940" s="32"/>
      <c r="F940" s="32"/>
      <c r="G940" s="32"/>
      <c r="H940" s="32"/>
      <c r="I940" s="32"/>
      <c r="J940" s="32"/>
      <c r="K940" s="32"/>
      <c r="L940" s="32"/>
      <c r="M940" s="117"/>
      <c r="N940" s="32"/>
      <c r="O940" s="32"/>
      <c r="P940" s="32"/>
      <c r="Q940" s="32"/>
      <c r="R940" s="32"/>
      <c r="S940" s="32"/>
      <c r="T940" s="32"/>
      <c r="U940" s="32"/>
      <c r="V940" s="32"/>
      <c r="W940" s="32"/>
      <c r="X940" s="32"/>
      <c r="Y940" s="32"/>
      <c r="Z940" s="32"/>
      <c r="AA940" s="32"/>
    </row>
    <row r="941" spans="1:27" ht="12" customHeight="1">
      <c r="A941" s="32"/>
      <c r="B941" s="32"/>
      <c r="C941" s="32"/>
      <c r="D941" s="32"/>
      <c r="E941" s="32"/>
      <c r="F941" s="32"/>
      <c r="G941" s="32"/>
      <c r="H941" s="32"/>
      <c r="I941" s="32"/>
      <c r="J941" s="32"/>
      <c r="K941" s="32"/>
      <c r="L941" s="32"/>
      <c r="M941" s="117"/>
      <c r="N941" s="32"/>
      <c r="O941" s="32"/>
      <c r="P941" s="32"/>
      <c r="Q941" s="32"/>
      <c r="R941" s="32"/>
      <c r="S941" s="32"/>
      <c r="T941" s="32"/>
      <c r="U941" s="32"/>
      <c r="V941" s="32"/>
      <c r="W941" s="32"/>
      <c r="X941" s="32"/>
      <c r="Y941" s="32"/>
      <c r="Z941" s="32"/>
      <c r="AA941" s="32"/>
    </row>
    <row r="942" spans="1:27" ht="12" customHeight="1">
      <c r="A942" s="32"/>
      <c r="B942" s="32"/>
      <c r="C942" s="32"/>
      <c r="D942" s="32"/>
      <c r="E942" s="32"/>
      <c r="F942" s="32"/>
      <c r="G942" s="32"/>
      <c r="H942" s="32"/>
      <c r="I942" s="32"/>
      <c r="J942" s="32"/>
      <c r="K942" s="32"/>
      <c r="L942" s="32"/>
      <c r="M942" s="117"/>
      <c r="N942" s="32"/>
      <c r="O942" s="32"/>
      <c r="P942" s="32"/>
      <c r="Q942" s="32"/>
      <c r="R942" s="32"/>
      <c r="S942" s="32"/>
      <c r="T942" s="32"/>
      <c r="U942" s="32"/>
      <c r="V942" s="32"/>
      <c r="W942" s="32"/>
      <c r="X942" s="32"/>
      <c r="Y942" s="32"/>
      <c r="Z942" s="32"/>
      <c r="AA942" s="32"/>
    </row>
    <row r="943" spans="1:27" ht="12" customHeight="1">
      <c r="A943" s="32"/>
      <c r="B943" s="32"/>
      <c r="C943" s="32"/>
      <c r="D943" s="32"/>
      <c r="E943" s="32"/>
      <c r="F943" s="32"/>
      <c r="G943" s="32"/>
      <c r="H943" s="32"/>
      <c r="I943" s="32"/>
      <c r="J943" s="32"/>
      <c r="K943" s="32"/>
      <c r="L943" s="32"/>
      <c r="M943" s="117"/>
      <c r="N943" s="32"/>
      <c r="O943" s="32"/>
      <c r="P943" s="32"/>
      <c r="Q943" s="32"/>
      <c r="R943" s="32"/>
      <c r="S943" s="32"/>
      <c r="T943" s="32"/>
      <c r="U943" s="32"/>
      <c r="V943" s="32"/>
      <c r="W943" s="32"/>
      <c r="X943" s="32"/>
      <c r="Y943" s="32"/>
      <c r="Z943" s="32"/>
      <c r="AA943" s="32"/>
    </row>
    <row r="944" spans="1:27" ht="12" customHeight="1">
      <c r="A944" s="32"/>
      <c r="B944" s="32"/>
      <c r="C944" s="32"/>
      <c r="D944" s="32"/>
      <c r="E944" s="32"/>
      <c r="F944" s="32"/>
      <c r="G944" s="32"/>
      <c r="H944" s="32"/>
      <c r="I944" s="32"/>
      <c r="J944" s="32"/>
      <c r="K944" s="32"/>
      <c r="L944" s="32"/>
      <c r="M944" s="117"/>
      <c r="N944" s="32"/>
      <c r="O944" s="32"/>
      <c r="P944" s="32"/>
      <c r="Q944" s="32"/>
      <c r="R944" s="32"/>
      <c r="S944" s="32"/>
      <c r="T944" s="32"/>
      <c r="U944" s="32"/>
      <c r="V944" s="32"/>
      <c r="W944" s="32"/>
      <c r="X944" s="32"/>
      <c r="Y944" s="32"/>
      <c r="Z944" s="32"/>
      <c r="AA944" s="32"/>
    </row>
    <row r="945" spans="1:27" ht="12" customHeight="1">
      <c r="A945" s="32"/>
      <c r="B945" s="32"/>
      <c r="C945" s="32"/>
      <c r="D945" s="32"/>
      <c r="E945" s="32"/>
      <c r="F945" s="32"/>
      <c r="G945" s="32"/>
      <c r="H945" s="32"/>
      <c r="I945" s="32"/>
      <c r="J945" s="32"/>
      <c r="K945" s="32"/>
      <c r="L945" s="32"/>
      <c r="M945" s="117"/>
      <c r="N945" s="32"/>
      <c r="O945" s="32"/>
      <c r="P945" s="32"/>
      <c r="Q945" s="32"/>
      <c r="R945" s="32"/>
      <c r="S945" s="32"/>
      <c r="T945" s="32"/>
      <c r="U945" s="32"/>
      <c r="V945" s="32"/>
      <c r="W945" s="32"/>
      <c r="X945" s="32"/>
      <c r="Y945" s="32"/>
      <c r="Z945" s="32"/>
      <c r="AA945" s="32"/>
    </row>
    <row r="946" spans="1:27" ht="12" customHeight="1">
      <c r="A946" s="32"/>
      <c r="B946" s="32"/>
      <c r="C946" s="32"/>
      <c r="D946" s="32"/>
      <c r="E946" s="32"/>
      <c r="F946" s="32"/>
      <c r="G946" s="32"/>
      <c r="H946" s="32"/>
      <c r="I946" s="32"/>
      <c r="J946" s="32"/>
      <c r="K946" s="32"/>
      <c r="L946" s="32"/>
      <c r="M946" s="117"/>
      <c r="N946" s="32"/>
      <c r="O946" s="32"/>
      <c r="P946" s="32"/>
      <c r="Q946" s="32"/>
      <c r="R946" s="32"/>
      <c r="S946" s="32"/>
      <c r="T946" s="32"/>
      <c r="U946" s="32"/>
      <c r="V946" s="32"/>
      <c r="W946" s="32"/>
      <c r="X946" s="32"/>
      <c r="Y946" s="32"/>
      <c r="Z946" s="32"/>
      <c r="AA946" s="32"/>
    </row>
    <row r="947" spans="1:27" ht="12" customHeight="1">
      <c r="A947" s="32"/>
      <c r="B947" s="32"/>
      <c r="C947" s="32"/>
      <c r="D947" s="32"/>
      <c r="E947" s="32"/>
      <c r="F947" s="32"/>
      <c r="G947" s="32"/>
      <c r="H947" s="32"/>
      <c r="I947" s="32"/>
      <c r="J947" s="32"/>
      <c r="K947" s="32"/>
      <c r="L947" s="32"/>
      <c r="M947" s="117"/>
      <c r="N947" s="32"/>
      <c r="O947" s="32"/>
      <c r="P947" s="32"/>
      <c r="Q947" s="32"/>
      <c r="R947" s="32"/>
      <c r="S947" s="32"/>
      <c r="T947" s="32"/>
      <c r="U947" s="32"/>
      <c r="V947" s="32"/>
      <c r="W947" s="32"/>
      <c r="X947" s="32"/>
      <c r="Y947" s="32"/>
      <c r="Z947" s="32"/>
      <c r="AA947" s="32"/>
    </row>
    <row r="948" spans="1:27" ht="12" customHeight="1">
      <c r="A948" s="32"/>
      <c r="B948" s="32"/>
      <c r="C948" s="32"/>
      <c r="D948" s="32"/>
      <c r="E948" s="32"/>
      <c r="F948" s="32"/>
      <c r="G948" s="32"/>
      <c r="H948" s="32"/>
      <c r="I948" s="32"/>
      <c r="J948" s="32"/>
      <c r="K948" s="32"/>
      <c r="L948" s="32"/>
      <c r="M948" s="117"/>
      <c r="N948" s="32"/>
      <c r="O948" s="32"/>
      <c r="P948" s="32"/>
      <c r="Q948" s="32"/>
      <c r="R948" s="32"/>
      <c r="S948" s="32"/>
      <c r="T948" s="32"/>
      <c r="U948" s="32"/>
      <c r="V948" s="32"/>
      <c r="W948" s="32"/>
      <c r="X948" s="32"/>
      <c r="Y948" s="32"/>
      <c r="Z948" s="32"/>
      <c r="AA948" s="32"/>
    </row>
    <row r="949" spans="1:27" ht="12" customHeight="1">
      <c r="A949" s="32"/>
      <c r="B949" s="32"/>
      <c r="C949" s="32"/>
      <c r="D949" s="32"/>
      <c r="E949" s="32"/>
      <c r="F949" s="32"/>
      <c r="G949" s="32"/>
      <c r="H949" s="32"/>
      <c r="I949" s="32"/>
      <c r="J949" s="32"/>
      <c r="K949" s="32"/>
      <c r="L949" s="32"/>
      <c r="M949" s="117"/>
      <c r="N949" s="32"/>
      <c r="O949" s="32"/>
      <c r="P949" s="32"/>
      <c r="Q949" s="32"/>
      <c r="R949" s="32"/>
      <c r="S949" s="32"/>
      <c r="T949" s="32"/>
      <c r="U949" s="32"/>
      <c r="V949" s="32"/>
      <c r="W949" s="32"/>
      <c r="X949" s="32"/>
      <c r="Y949" s="32"/>
      <c r="Z949" s="32"/>
      <c r="AA949" s="32"/>
    </row>
    <row r="950" spans="1:27" ht="12" customHeight="1">
      <c r="A950" s="32"/>
      <c r="B950" s="32"/>
      <c r="C950" s="32"/>
      <c r="D950" s="32"/>
      <c r="E950" s="32"/>
      <c r="F950" s="32"/>
      <c r="G950" s="32"/>
      <c r="H950" s="32"/>
      <c r="I950" s="32"/>
      <c r="J950" s="32"/>
      <c r="K950" s="32"/>
      <c r="L950" s="32"/>
      <c r="M950" s="117"/>
      <c r="N950" s="32"/>
      <c r="O950" s="32"/>
      <c r="P950" s="32"/>
      <c r="Q950" s="32"/>
      <c r="R950" s="32"/>
      <c r="S950" s="32"/>
      <c r="T950" s="32"/>
      <c r="U950" s="32"/>
      <c r="V950" s="32"/>
      <c r="W950" s="32"/>
      <c r="X950" s="32"/>
      <c r="Y950" s="32"/>
      <c r="Z950" s="32"/>
      <c r="AA950" s="32"/>
    </row>
    <row r="951" spans="1:27" ht="12" customHeight="1">
      <c r="A951" s="32"/>
      <c r="B951" s="32"/>
      <c r="C951" s="32"/>
      <c r="D951" s="32"/>
      <c r="E951" s="32"/>
      <c r="F951" s="32"/>
      <c r="G951" s="32"/>
      <c r="H951" s="32"/>
      <c r="I951" s="32"/>
      <c r="J951" s="32"/>
      <c r="K951" s="32"/>
      <c r="L951" s="32"/>
      <c r="M951" s="117"/>
      <c r="N951" s="32"/>
      <c r="O951" s="32"/>
      <c r="P951" s="32"/>
      <c r="Q951" s="32"/>
      <c r="R951" s="32"/>
      <c r="S951" s="32"/>
      <c r="T951" s="32"/>
      <c r="U951" s="32"/>
      <c r="V951" s="32"/>
      <c r="W951" s="32"/>
      <c r="X951" s="32"/>
      <c r="Y951" s="32"/>
      <c r="Z951" s="32"/>
      <c r="AA951" s="32"/>
    </row>
    <row r="952" spans="1:27" ht="12" customHeight="1">
      <c r="A952" s="32"/>
      <c r="B952" s="32"/>
      <c r="C952" s="32"/>
      <c r="D952" s="32"/>
      <c r="E952" s="32"/>
      <c r="F952" s="32"/>
      <c r="G952" s="32"/>
      <c r="H952" s="32"/>
      <c r="I952" s="32"/>
      <c r="J952" s="32"/>
      <c r="K952" s="32"/>
      <c r="L952" s="32"/>
      <c r="M952" s="117"/>
      <c r="N952" s="32"/>
      <c r="O952" s="32"/>
      <c r="P952" s="32"/>
      <c r="Q952" s="32"/>
      <c r="R952" s="32"/>
      <c r="S952" s="32"/>
      <c r="T952" s="32"/>
      <c r="U952" s="32"/>
      <c r="V952" s="32"/>
      <c r="W952" s="32"/>
      <c r="X952" s="32"/>
      <c r="Y952" s="32"/>
      <c r="Z952" s="32"/>
      <c r="AA952" s="32"/>
    </row>
    <row r="953" spans="1:27" ht="12" customHeight="1">
      <c r="A953" s="32"/>
      <c r="B953" s="32"/>
      <c r="C953" s="32"/>
      <c r="D953" s="32"/>
      <c r="E953" s="32"/>
      <c r="F953" s="32"/>
      <c r="G953" s="32"/>
      <c r="H953" s="32"/>
      <c r="I953" s="32"/>
      <c r="J953" s="32"/>
      <c r="K953" s="32"/>
      <c r="L953" s="32"/>
      <c r="M953" s="117"/>
      <c r="N953" s="32"/>
      <c r="O953" s="32"/>
      <c r="P953" s="32"/>
      <c r="Q953" s="32"/>
      <c r="R953" s="32"/>
      <c r="S953" s="32"/>
      <c r="T953" s="32"/>
      <c r="U953" s="32"/>
      <c r="V953" s="32"/>
      <c r="W953" s="32"/>
      <c r="X953" s="32"/>
      <c r="Y953" s="32"/>
      <c r="Z953" s="32"/>
      <c r="AA953" s="32"/>
    </row>
    <row r="954" spans="1:27" ht="12" customHeight="1">
      <c r="A954" s="32"/>
      <c r="B954" s="32"/>
      <c r="C954" s="32"/>
      <c r="D954" s="32"/>
      <c r="E954" s="32"/>
      <c r="F954" s="32"/>
      <c r="G954" s="32"/>
      <c r="H954" s="32"/>
      <c r="I954" s="32"/>
      <c r="J954" s="32"/>
      <c r="K954" s="32"/>
      <c r="L954" s="32"/>
      <c r="M954" s="117"/>
      <c r="N954" s="32"/>
      <c r="O954" s="32"/>
      <c r="P954" s="32"/>
      <c r="Q954" s="32"/>
      <c r="R954" s="32"/>
      <c r="S954" s="32"/>
      <c r="T954" s="32"/>
      <c r="U954" s="32"/>
      <c r="V954" s="32"/>
      <c r="W954" s="32"/>
      <c r="X954" s="32"/>
      <c r="Y954" s="32"/>
      <c r="Z954" s="32"/>
      <c r="AA954" s="32"/>
    </row>
    <row r="955" spans="1:27" ht="12" customHeight="1">
      <c r="A955" s="32"/>
      <c r="B955" s="32"/>
      <c r="C955" s="32"/>
      <c r="D955" s="32"/>
      <c r="E955" s="32"/>
      <c r="F955" s="32"/>
      <c r="G955" s="32"/>
      <c r="H955" s="32"/>
      <c r="I955" s="32"/>
      <c r="J955" s="32"/>
      <c r="K955" s="32"/>
      <c r="L955" s="32"/>
      <c r="M955" s="117"/>
      <c r="N955" s="32"/>
      <c r="O955" s="32"/>
      <c r="P955" s="32"/>
      <c r="Q955" s="32"/>
      <c r="R955" s="32"/>
      <c r="S955" s="32"/>
      <c r="T955" s="32"/>
      <c r="U955" s="32"/>
      <c r="V955" s="32"/>
      <c r="W955" s="32"/>
      <c r="X955" s="32"/>
      <c r="Y955" s="32"/>
      <c r="Z955" s="32"/>
      <c r="AA955" s="32"/>
    </row>
    <row r="956" spans="1:27" ht="12" customHeight="1">
      <c r="A956" s="32"/>
      <c r="B956" s="32"/>
      <c r="C956" s="32"/>
      <c r="D956" s="32"/>
      <c r="E956" s="32"/>
      <c r="F956" s="32"/>
      <c r="G956" s="32"/>
      <c r="H956" s="32"/>
      <c r="I956" s="32"/>
      <c r="J956" s="32"/>
      <c r="K956" s="32"/>
      <c r="L956" s="32"/>
      <c r="M956" s="117"/>
      <c r="N956" s="32"/>
      <c r="O956" s="32"/>
      <c r="P956" s="32"/>
      <c r="Q956" s="32"/>
      <c r="R956" s="32"/>
      <c r="S956" s="32"/>
      <c r="T956" s="32"/>
      <c r="U956" s="32"/>
      <c r="V956" s="32"/>
      <c r="W956" s="32"/>
      <c r="X956" s="32"/>
      <c r="Y956" s="32"/>
      <c r="Z956" s="32"/>
      <c r="AA956" s="32"/>
    </row>
    <row r="957" spans="1:27" ht="12" customHeight="1">
      <c r="A957" s="32"/>
      <c r="B957" s="32"/>
      <c r="C957" s="32"/>
      <c r="D957" s="32"/>
      <c r="E957" s="32"/>
      <c r="F957" s="32"/>
      <c r="G957" s="32"/>
      <c r="H957" s="32"/>
      <c r="I957" s="32"/>
      <c r="J957" s="32"/>
      <c r="K957" s="32"/>
      <c r="L957" s="32"/>
      <c r="M957" s="117"/>
      <c r="N957" s="32"/>
      <c r="O957" s="32"/>
      <c r="P957" s="32"/>
      <c r="Q957" s="32"/>
      <c r="R957" s="32"/>
      <c r="S957" s="32"/>
      <c r="T957" s="32"/>
      <c r="U957" s="32"/>
      <c r="V957" s="32"/>
      <c r="W957" s="32"/>
      <c r="X957" s="32"/>
      <c r="Y957" s="32"/>
      <c r="Z957" s="32"/>
      <c r="AA957" s="32"/>
    </row>
    <row r="958" spans="1:27" ht="12" customHeight="1">
      <c r="A958" s="32"/>
      <c r="B958" s="32"/>
      <c r="C958" s="32"/>
      <c r="D958" s="32"/>
      <c r="E958" s="32"/>
      <c r="F958" s="32"/>
      <c r="G958" s="32"/>
      <c r="H958" s="32"/>
      <c r="I958" s="32"/>
      <c r="J958" s="32"/>
      <c r="K958" s="32"/>
      <c r="L958" s="32"/>
      <c r="M958" s="117"/>
      <c r="N958" s="32"/>
      <c r="O958" s="32"/>
      <c r="P958" s="32"/>
      <c r="Q958" s="32"/>
      <c r="R958" s="32"/>
      <c r="S958" s="32"/>
      <c r="T958" s="32"/>
      <c r="U958" s="32"/>
      <c r="V958" s="32"/>
      <c r="W958" s="32"/>
      <c r="X958" s="32"/>
      <c r="Y958" s="32"/>
      <c r="Z958" s="32"/>
      <c r="AA958" s="32"/>
    </row>
    <row r="959" spans="1:27" ht="12" customHeight="1">
      <c r="A959" s="32"/>
      <c r="B959" s="32"/>
      <c r="C959" s="32"/>
      <c r="D959" s="32"/>
      <c r="E959" s="32"/>
      <c r="F959" s="32"/>
      <c r="G959" s="32"/>
      <c r="H959" s="32"/>
      <c r="I959" s="32"/>
      <c r="J959" s="32"/>
      <c r="K959" s="32"/>
      <c r="L959" s="32"/>
      <c r="M959" s="117"/>
      <c r="N959" s="32"/>
      <c r="O959" s="32"/>
      <c r="P959" s="32"/>
      <c r="Q959" s="32"/>
      <c r="R959" s="32"/>
      <c r="S959" s="32"/>
      <c r="T959" s="32"/>
      <c r="U959" s="32"/>
      <c r="V959" s="32"/>
      <c r="W959" s="32"/>
      <c r="X959" s="32"/>
      <c r="Y959" s="32"/>
      <c r="Z959" s="32"/>
      <c r="AA959" s="32"/>
    </row>
    <row r="960" spans="1:27" ht="12" customHeight="1">
      <c r="A960" s="32"/>
      <c r="B960" s="32"/>
      <c r="C960" s="32"/>
      <c r="D960" s="32"/>
      <c r="E960" s="32"/>
      <c r="F960" s="32"/>
      <c r="G960" s="32"/>
      <c r="H960" s="32"/>
      <c r="I960" s="32"/>
      <c r="J960" s="32"/>
      <c r="K960" s="32"/>
      <c r="L960" s="32"/>
      <c r="M960" s="117"/>
      <c r="N960" s="32"/>
      <c r="O960" s="32"/>
      <c r="P960" s="32"/>
      <c r="Q960" s="32"/>
      <c r="R960" s="32"/>
      <c r="S960" s="32"/>
      <c r="T960" s="32"/>
      <c r="U960" s="32"/>
      <c r="V960" s="32"/>
      <c r="W960" s="32"/>
      <c r="X960" s="32"/>
      <c r="Y960" s="32"/>
      <c r="Z960" s="32"/>
      <c r="AA960" s="32"/>
    </row>
    <row r="961" spans="1:27" ht="12" customHeight="1">
      <c r="A961" s="32"/>
      <c r="B961" s="32"/>
      <c r="C961" s="32"/>
      <c r="D961" s="32"/>
      <c r="E961" s="32"/>
      <c r="F961" s="32"/>
      <c r="G961" s="32"/>
      <c r="H961" s="32"/>
      <c r="I961" s="32"/>
      <c r="J961" s="32"/>
      <c r="K961" s="32"/>
      <c r="L961" s="32"/>
      <c r="M961" s="117"/>
      <c r="N961" s="32"/>
      <c r="O961" s="32"/>
      <c r="P961" s="32"/>
      <c r="Q961" s="32"/>
      <c r="R961" s="32"/>
      <c r="S961" s="32"/>
      <c r="T961" s="32"/>
      <c r="U961" s="32"/>
      <c r="V961" s="32"/>
      <c r="W961" s="32"/>
      <c r="X961" s="32"/>
      <c r="Y961" s="32"/>
      <c r="Z961" s="32"/>
      <c r="AA961" s="32"/>
    </row>
    <row r="962" spans="1:27" ht="12" customHeight="1">
      <c r="A962" s="32"/>
      <c r="B962" s="32"/>
      <c r="C962" s="32"/>
      <c r="D962" s="32"/>
      <c r="E962" s="32"/>
      <c r="F962" s="32"/>
      <c r="G962" s="32"/>
      <c r="H962" s="32"/>
      <c r="I962" s="32"/>
      <c r="J962" s="32"/>
      <c r="K962" s="32"/>
      <c r="L962" s="32"/>
      <c r="M962" s="117"/>
      <c r="N962" s="32"/>
      <c r="O962" s="32"/>
      <c r="P962" s="32"/>
      <c r="Q962" s="32"/>
      <c r="R962" s="32"/>
      <c r="S962" s="32"/>
      <c r="T962" s="32"/>
      <c r="U962" s="32"/>
      <c r="V962" s="32"/>
      <c r="W962" s="32"/>
      <c r="X962" s="32"/>
      <c r="Y962" s="32"/>
      <c r="Z962" s="32"/>
      <c r="AA962" s="32"/>
    </row>
    <row r="963" spans="1:27" ht="12" customHeight="1">
      <c r="A963" s="32"/>
      <c r="B963" s="32"/>
      <c r="C963" s="32"/>
      <c r="D963" s="32"/>
      <c r="E963" s="32"/>
      <c r="F963" s="32"/>
      <c r="G963" s="32"/>
      <c r="H963" s="32"/>
      <c r="I963" s="32"/>
      <c r="J963" s="32"/>
      <c r="K963" s="32"/>
      <c r="L963" s="32"/>
      <c r="M963" s="117"/>
      <c r="N963" s="32"/>
      <c r="O963" s="32"/>
      <c r="P963" s="32"/>
      <c r="Q963" s="32"/>
      <c r="R963" s="32"/>
      <c r="S963" s="32"/>
      <c r="T963" s="32"/>
      <c r="U963" s="32"/>
      <c r="V963" s="32"/>
      <c r="W963" s="32"/>
      <c r="X963" s="32"/>
      <c r="Y963" s="32"/>
      <c r="Z963" s="32"/>
      <c r="AA963" s="32"/>
    </row>
    <row r="964" spans="1:27" ht="12" customHeight="1">
      <c r="A964" s="32"/>
      <c r="B964" s="32"/>
      <c r="C964" s="32"/>
      <c r="D964" s="32"/>
      <c r="E964" s="32"/>
      <c r="F964" s="32"/>
      <c r="G964" s="32"/>
      <c r="H964" s="32"/>
      <c r="I964" s="32"/>
      <c r="J964" s="32"/>
      <c r="K964" s="32"/>
      <c r="L964" s="32"/>
      <c r="M964" s="117"/>
      <c r="N964" s="32"/>
      <c r="O964" s="32"/>
      <c r="P964" s="32"/>
      <c r="Q964" s="32"/>
      <c r="R964" s="32"/>
      <c r="S964" s="32"/>
      <c r="T964" s="32"/>
      <c r="U964" s="32"/>
      <c r="V964" s="32"/>
      <c r="W964" s="32"/>
      <c r="X964" s="32"/>
      <c r="Y964" s="32"/>
      <c r="Z964" s="32"/>
      <c r="AA964" s="32"/>
    </row>
    <row r="965" spans="1:27" ht="12" customHeight="1">
      <c r="A965" s="32"/>
      <c r="B965" s="32"/>
      <c r="C965" s="32"/>
      <c r="D965" s="32"/>
      <c r="E965" s="32"/>
      <c r="F965" s="32"/>
      <c r="G965" s="32"/>
      <c r="H965" s="32"/>
      <c r="I965" s="32"/>
      <c r="J965" s="32"/>
      <c r="K965" s="32"/>
      <c r="L965" s="32"/>
      <c r="M965" s="117"/>
      <c r="N965" s="32"/>
      <c r="O965" s="32"/>
      <c r="P965" s="32"/>
      <c r="Q965" s="32"/>
      <c r="R965" s="32"/>
      <c r="S965" s="32"/>
      <c r="T965" s="32"/>
      <c r="U965" s="32"/>
      <c r="V965" s="32"/>
      <c r="W965" s="32"/>
      <c r="X965" s="32"/>
      <c r="Y965" s="32"/>
      <c r="Z965" s="32"/>
      <c r="AA965" s="32"/>
    </row>
    <row r="966" spans="1:27" ht="12" customHeight="1">
      <c r="A966" s="32"/>
      <c r="B966" s="32"/>
      <c r="C966" s="32"/>
      <c r="D966" s="32"/>
      <c r="E966" s="32"/>
      <c r="F966" s="32"/>
      <c r="G966" s="32"/>
      <c r="H966" s="32"/>
      <c r="I966" s="32"/>
      <c r="J966" s="32"/>
      <c r="K966" s="32"/>
      <c r="L966" s="32"/>
      <c r="M966" s="117"/>
      <c r="N966" s="32"/>
      <c r="O966" s="32"/>
      <c r="P966" s="32"/>
      <c r="Q966" s="32"/>
      <c r="R966" s="32"/>
      <c r="S966" s="32"/>
      <c r="T966" s="32"/>
      <c r="U966" s="32"/>
      <c r="V966" s="32"/>
      <c r="W966" s="32"/>
      <c r="X966" s="32"/>
      <c r="Y966" s="32"/>
      <c r="Z966" s="32"/>
      <c r="AA966" s="32"/>
    </row>
    <row r="967" spans="1:27" ht="12" customHeight="1">
      <c r="A967" s="32"/>
      <c r="B967" s="32"/>
      <c r="C967" s="32"/>
      <c r="D967" s="32"/>
      <c r="E967" s="32"/>
      <c r="F967" s="32"/>
      <c r="G967" s="32"/>
      <c r="H967" s="32"/>
      <c r="I967" s="32"/>
      <c r="J967" s="32"/>
      <c r="K967" s="32"/>
      <c r="L967" s="32"/>
      <c r="M967" s="117"/>
      <c r="N967" s="32"/>
      <c r="O967" s="32"/>
      <c r="P967" s="32"/>
      <c r="Q967" s="32"/>
      <c r="R967" s="32"/>
      <c r="S967" s="32"/>
      <c r="T967" s="32"/>
      <c r="U967" s="32"/>
      <c r="V967" s="32"/>
      <c r="W967" s="32"/>
      <c r="X967" s="32"/>
      <c r="Y967" s="32"/>
      <c r="Z967" s="32"/>
      <c r="AA967" s="32"/>
    </row>
    <row r="968" spans="1:27" ht="12" customHeight="1">
      <c r="A968" s="32"/>
      <c r="B968" s="32"/>
      <c r="C968" s="32"/>
      <c r="D968" s="32"/>
      <c r="E968" s="32"/>
      <c r="F968" s="32"/>
      <c r="G968" s="32"/>
      <c r="H968" s="32"/>
      <c r="I968" s="32"/>
      <c r="J968" s="32"/>
      <c r="K968" s="32"/>
      <c r="L968" s="32"/>
      <c r="M968" s="117"/>
      <c r="N968" s="32"/>
      <c r="O968" s="32"/>
      <c r="P968" s="32"/>
      <c r="Q968" s="32"/>
      <c r="R968" s="32"/>
      <c r="S968" s="32"/>
      <c r="T968" s="32"/>
      <c r="U968" s="32"/>
      <c r="V968" s="32"/>
      <c r="W968" s="32"/>
      <c r="X968" s="32"/>
      <c r="Y968" s="32"/>
      <c r="Z968" s="32"/>
      <c r="AA968" s="32"/>
    </row>
    <row r="969" spans="1:27" ht="12" customHeight="1">
      <c r="A969" s="32"/>
      <c r="B969" s="32"/>
      <c r="C969" s="32"/>
      <c r="D969" s="32"/>
      <c r="E969" s="32"/>
      <c r="F969" s="32"/>
      <c r="G969" s="32"/>
      <c r="H969" s="32"/>
      <c r="I969" s="32"/>
      <c r="J969" s="32"/>
      <c r="K969" s="32"/>
      <c r="L969" s="32"/>
      <c r="M969" s="117"/>
      <c r="N969" s="32"/>
      <c r="O969" s="32"/>
      <c r="P969" s="32"/>
      <c r="Q969" s="32"/>
      <c r="R969" s="32"/>
      <c r="S969" s="32"/>
      <c r="T969" s="32"/>
      <c r="U969" s="32"/>
      <c r="V969" s="32"/>
      <c r="W969" s="32"/>
      <c r="X969" s="32"/>
      <c r="Y969" s="32"/>
      <c r="Z969" s="32"/>
      <c r="AA969" s="32"/>
    </row>
    <row r="970" spans="1:27" ht="12" customHeight="1">
      <c r="A970" s="32"/>
      <c r="B970" s="32"/>
      <c r="C970" s="32"/>
      <c r="D970" s="32"/>
      <c r="E970" s="32"/>
      <c r="F970" s="32"/>
      <c r="G970" s="32"/>
      <c r="H970" s="32"/>
      <c r="I970" s="32"/>
      <c r="J970" s="32"/>
      <c r="K970" s="32"/>
      <c r="L970" s="32"/>
      <c r="M970" s="117"/>
      <c r="N970" s="32"/>
      <c r="O970" s="32"/>
      <c r="P970" s="32"/>
      <c r="Q970" s="32"/>
      <c r="R970" s="32"/>
      <c r="S970" s="32"/>
      <c r="T970" s="32"/>
      <c r="U970" s="32"/>
      <c r="V970" s="32"/>
      <c r="W970" s="32"/>
      <c r="X970" s="32"/>
      <c r="Y970" s="32"/>
      <c r="Z970" s="32"/>
      <c r="AA970" s="32"/>
    </row>
    <row r="971" spans="1:27" ht="12" customHeight="1">
      <c r="A971" s="32"/>
      <c r="B971" s="32"/>
      <c r="C971" s="32"/>
      <c r="D971" s="32"/>
      <c r="E971" s="32"/>
      <c r="F971" s="32"/>
      <c r="G971" s="32"/>
      <c r="H971" s="32"/>
      <c r="I971" s="32"/>
      <c r="J971" s="32"/>
      <c r="K971" s="32"/>
      <c r="L971" s="32"/>
      <c r="M971" s="117"/>
      <c r="N971" s="32"/>
      <c r="O971" s="32"/>
      <c r="P971" s="32"/>
      <c r="Q971" s="32"/>
      <c r="R971" s="32"/>
      <c r="S971" s="32"/>
      <c r="T971" s="32"/>
      <c r="U971" s="32"/>
      <c r="V971" s="32"/>
      <c r="W971" s="32"/>
      <c r="X971" s="32"/>
      <c r="Y971" s="32"/>
      <c r="Z971" s="32"/>
      <c r="AA971" s="32"/>
    </row>
    <row r="972" spans="1:27" ht="12" customHeight="1">
      <c r="A972" s="32"/>
      <c r="B972" s="32"/>
      <c r="C972" s="32"/>
      <c r="D972" s="32"/>
      <c r="E972" s="32"/>
      <c r="F972" s="32"/>
      <c r="G972" s="32"/>
      <c r="H972" s="32"/>
      <c r="I972" s="32"/>
      <c r="J972" s="32"/>
      <c r="K972" s="32"/>
      <c r="L972" s="32"/>
      <c r="M972" s="117"/>
      <c r="N972" s="32"/>
      <c r="O972" s="32"/>
      <c r="P972" s="32"/>
      <c r="Q972" s="32"/>
      <c r="R972" s="32"/>
      <c r="S972" s="32"/>
      <c r="T972" s="32"/>
      <c r="U972" s="32"/>
      <c r="V972" s="32"/>
      <c r="W972" s="32"/>
      <c r="X972" s="32"/>
      <c r="Y972" s="32"/>
      <c r="Z972" s="32"/>
      <c r="AA972" s="32"/>
    </row>
    <row r="973" spans="1:27" ht="12" customHeight="1">
      <c r="A973" s="32"/>
      <c r="B973" s="32"/>
      <c r="C973" s="32"/>
      <c r="D973" s="32"/>
      <c r="E973" s="32"/>
      <c r="F973" s="32"/>
      <c r="G973" s="32"/>
      <c r="H973" s="32"/>
      <c r="I973" s="32"/>
      <c r="J973" s="32"/>
      <c r="K973" s="32"/>
      <c r="L973" s="32"/>
      <c r="M973" s="117"/>
      <c r="N973" s="32"/>
      <c r="O973" s="32"/>
      <c r="P973" s="32"/>
      <c r="Q973" s="32"/>
      <c r="R973" s="32"/>
      <c r="S973" s="32"/>
      <c r="T973" s="32"/>
      <c r="U973" s="32"/>
      <c r="V973" s="32"/>
      <c r="W973" s="32"/>
      <c r="X973" s="32"/>
      <c r="Y973" s="32"/>
      <c r="Z973" s="32"/>
      <c r="AA973" s="32"/>
    </row>
    <row r="974" spans="1:27" ht="12" customHeight="1">
      <c r="A974" s="32"/>
      <c r="B974" s="32"/>
      <c r="C974" s="32"/>
      <c r="D974" s="32"/>
      <c r="E974" s="32"/>
      <c r="F974" s="32"/>
      <c r="G974" s="32"/>
      <c r="H974" s="32"/>
      <c r="I974" s="32"/>
      <c r="J974" s="32"/>
      <c r="K974" s="32"/>
      <c r="L974" s="32"/>
      <c r="M974" s="117"/>
      <c r="N974" s="32"/>
      <c r="O974" s="32"/>
      <c r="P974" s="32"/>
      <c r="Q974" s="32"/>
      <c r="R974" s="32"/>
      <c r="S974" s="32"/>
      <c r="T974" s="32"/>
      <c r="U974" s="32"/>
      <c r="V974" s="32"/>
      <c r="W974" s="32"/>
      <c r="X974" s="32"/>
      <c r="Y974" s="32"/>
      <c r="Z974" s="32"/>
      <c r="AA974" s="32"/>
    </row>
    <row r="975" spans="1:27" ht="12" customHeight="1">
      <c r="A975" s="32"/>
      <c r="B975" s="32"/>
      <c r="C975" s="32"/>
      <c r="D975" s="32"/>
      <c r="E975" s="32"/>
      <c r="F975" s="32"/>
      <c r="G975" s="32"/>
      <c r="H975" s="32"/>
      <c r="I975" s="32"/>
      <c r="J975" s="32"/>
      <c r="K975" s="32"/>
      <c r="L975" s="32"/>
      <c r="M975" s="117"/>
      <c r="N975" s="32"/>
      <c r="O975" s="32"/>
      <c r="P975" s="32"/>
      <c r="Q975" s="32"/>
      <c r="R975" s="32"/>
      <c r="S975" s="32"/>
      <c r="T975" s="32"/>
      <c r="U975" s="32"/>
      <c r="V975" s="32"/>
      <c r="W975" s="32"/>
      <c r="X975" s="32"/>
      <c r="Y975" s="32"/>
      <c r="Z975" s="32"/>
      <c r="AA975" s="32"/>
    </row>
    <row r="976" spans="1:27" ht="12" customHeight="1">
      <c r="A976" s="32"/>
      <c r="B976" s="32"/>
      <c r="C976" s="32"/>
      <c r="D976" s="32"/>
      <c r="E976" s="32"/>
      <c r="F976" s="32"/>
      <c r="G976" s="32"/>
      <c r="H976" s="32"/>
      <c r="I976" s="32"/>
      <c r="J976" s="32"/>
      <c r="K976" s="32"/>
      <c r="L976" s="32"/>
      <c r="M976" s="117"/>
      <c r="N976" s="32"/>
      <c r="O976" s="32"/>
      <c r="P976" s="32"/>
      <c r="Q976" s="32"/>
      <c r="R976" s="32"/>
      <c r="S976" s="32"/>
      <c r="T976" s="32"/>
      <c r="U976" s="32"/>
      <c r="V976" s="32"/>
      <c r="W976" s="32"/>
      <c r="X976" s="32"/>
      <c r="Y976" s="32"/>
      <c r="Z976" s="32"/>
      <c r="AA976" s="32"/>
    </row>
    <row r="977" spans="1:27" ht="12" customHeight="1">
      <c r="A977" s="32"/>
      <c r="B977" s="32"/>
      <c r="C977" s="32"/>
      <c r="D977" s="32"/>
      <c r="E977" s="32"/>
      <c r="F977" s="32"/>
      <c r="G977" s="32"/>
      <c r="H977" s="32"/>
      <c r="I977" s="32"/>
      <c r="J977" s="32"/>
      <c r="K977" s="32"/>
      <c r="L977" s="32"/>
      <c r="M977" s="117"/>
      <c r="N977" s="32"/>
      <c r="O977" s="32"/>
      <c r="P977" s="32"/>
      <c r="Q977" s="32"/>
      <c r="R977" s="32"/>
      <c r="S977" s="32"/>
      <c r="T977" s="32"/>
      <c r="U977" s="32"/>
      <c r="V977" s="32"/>
      <c r="W977" s="32"/>
      <c r="X977" s="32"/>
      <c r="Y977" s="32"/>
      <c r="Z977" s="32"/>
      <c r="AA977" s="32"/>
    </row>
    <row r="978" spans="1:27" ht="12" customHeight="1">
      <c r="A978" s="32"/>
      <c r="B978" s="32"/>
      <c r="C978" s="32"/>
      <c r="D978" s="32"/>
      <c r="E978" s="32"/>
      <c r="F978" s="32"/>
      <c r="G978" s="32"/>
      <c r="H978" s="32"/>
      <c r="I978" s="32"/>
      <c r="J978" s="32"/>
      <c r="K978" s="32"/>
      <c r="L978" s="32"/>
      <c r="M978" s="117"/>
      <c r="N978" s="32"/>
      <c r="O978" s="32"/>
      <c r="P978" s="32"/>
      <c r="Q978" s="32"/>
      <c r="R978" s="32"/>
      <c r="S978" s="32"/>
      <c r="T978" s="32"/>
      <c r="U978" s="32"/>
      <c r="V978" s="32"/>
      <c r="W978" s="32"/>
      <c r="X978" s="32"/>
      <c r="Y978" s="32"/>
      <c r="Z978" s="32"/>
      <c r="AA978" s="32"/>
    </row>
    <row r="979" spans="1:27" ht="12" customHeight="1">
      <c r="A979" s="32"/>
      <c r="B979" s="32"/>
      <c r="C979" s="32"/>
      <c r="D979" s="32"/>
      <c r="E979" s="32"/>
      <c r="F979" s="32"/>
      <c r="G979" s="32"/>
      <c r="H979" s="32"/>
      <c r="I979" s="32"/>
      <c r="J979" s="32"/>
      <c r="K979" s="32"/>
      <c r="L979" s="32"/>
      <c r="M979" s="117"/>
      <c r="N979" s="32"/>
      <c r="O979" s="32"/>
      <c r="P979" s="32"/>
      <c r="Q979" s="32"/>
      <c r="R979" s="32"/>
      <c r="S979" s="32"/>
      <c r="T979" s="32"/>
      <c r="U979" s="32"/>
      <c r="V979" s="32"/>
      <c r="W979" s="32"/>
      <c r="X979" s="32"/>
      <c r="Y979" s="32"/>
      <c r="Z979" s="32"/>
      <c r="AA979" s="32"/>
    </row>
    <row r="980" spans="1:27" ht="12" customHeight="1">
      <c r="A980" s="32"/>
      <c r="B980" s="32"/>
      <c r="C980" s="32"/>
      <c r="D980" s="32"/>
      <c r="E980" s="32"/>
      <c r="F980" s="32"/>
      <c r="G980" s="32"/>
      <c r="H980" s="32"/>
      <c r="I980" s="32"/>
      <c r="J980" s="32"/>
      <c r="K980" s="32"/>
      <c r="L980" s="32"/>
      <c r="M980" s="117"/>
      <c r="N980" s="32"/>
      <c r="O980" s="32"/>
      <c r="P980" s="32"/>
      <c r="Q980" s="32"/>
      <c r="R980" s="32"/>
      <c r="S980" s="32"/>
      <c r="T980" s="32"/>
      <c r="U980" s="32"/>
      <c r="V980" s="32"/>
      <c r="W980" s="32"/>
      <c r="X980" s="32"/>
      <c r="Y980" s="32"/>
      <c r="Z980" s="32"/>
      <c r="AA980" s="32"/>
    </row>
    <row r="981" spans="1:27" ht="12" customHeight="1">
      <c r="A981" s="32"/>
      <c r="B981" s="32"/>
      <c r="C981" s="32"/>
      <c r="D981" s="32"/>
      <c r="E981" s="32"/>
      <c r="F981" s="32"/>
      <c r="G981" s="32"/>
      <c r="H981" s="32"/>
      <c r="I981" s="32"/>
      <c r="J981" s="32"/>
      <c r="K981" s="32"/>
      <c r="L981" s="32"/>
      <c r="M981" s="117"/>
      <c r="N981" s="32"/>
      <c r="O981" s="32"/>
      <c r="P981" s="32"/>
      <c r="Q981" s="32"/>
      <c r="R981" s="32"/>
      <c r="S981" s="32"/>
      <c r="T981" s="32"/>
      <c r="U981" s="32"/>
      <c r="V981" s="32"/>
      <c r="W981" s="32"/>
      <c r="X981" s="32"/>
      <c r="Y981" s="32"/>
      <c r="Z981" s="32"/>
      <c r="AA981" s="32"/>
    </row>
    <row r="982" spans="1:27" ht="12" customHeight="1">
      <c r="A982" s="32"/>
      <c r="B982" s="32"/>
      <c r="C982" s="32"/>
      <c r="D982" s="32"/>
      <c r="E982" s="32"/>
      <c r="F982" s="32"/>
      <c r="G982" s="32"/>
      <c r="H982" s="32"/>
      <c r="I982" s="32"/>
      <c r="J982" s="32"/>
      <c r="K982" s="32"/>
      <c r="L982" s="32"/>
      <c r="M982" s="117"/>
      <c r="N982" s="32"/>
      <c r="O982" s="32"/>
      <c r="P982" s="32"/>
      <c r="Q982" s="32"/>
      <c r="R982" s="32"/>
      <c r="S982" s="32"/>
      <c r="T982" s="32"/>
      <c r="U982" s="32"/>
      <c r="V982" s="32"/>
      <c r="W982" s="32"/>
      <c r="X982" s="32"/>
      <c r="Y982" s="32"/>
      <c r="Z982" s="32"/>
      <c r="AA982" s="32"/>
    </row>
    <row r="983" spans="1:27" ht="12" customHeight="1">
      <c r="A983" s="32"/>
      <c r="B983" s="32"/>
      <c r="C983" s="32"/>
      <c r="D983" s="32"/>
      <c r="E983" s="32"/>
      <c r="F983" s="32"/>
      <c r="G983" s="32"/>
      <c r="H983" s="32"/>
      <c r="I983" s="32"/>
      <c r="J983" s="32"/>
      <c r="K983" s="32"/>
      <c r="L983" s="32"/>
      <c r="M983" s="117"/>
      <c r="N983" s="32"/>
      <c r="O983" s="32"/>
      <c r="P983" s="32"/>
      <c r="Q983" s="32"/>
      <c r="R983" s="32"/>
      <c r="S983" s="32"/>
      <c r="T983" s="32"/>
      <c r="U983" s="32"/>
      <c r="V983" s="32"/>
      <c r="W983" s="32"/>
      <c r="X983" s="32"/>
      <c r="Y983" s="32"/>
      <c r="Z983" s="32"/>
      <c r="AA983" s="32"/>
    </row>
    <row r="984" spans="1:27" ht="12" customHeight="1">
      <c r="A984" s="32"/>
      <c r="B984" s="32"/>
      <c r="C984" s="32"/>
      <c r="D984" s="32"/>
      <c r="E984" s="32"/>
      <c r="F984" s="32"/>
      <c r="G984" s="32"/>
      <c r="H984" s="32"/>
      <c r="I984" s="32"/>
      <c r="J984" s="32"/>
      <c r="K984" s="32"/>
      <c r="L984" s="32"/>
      <c r="M984" s="117"/>
      <c r="N984" s="32"/>
      <c r="O984" s="32"/>
      <c r="P984" s="32"/>
      <c r="Q984" s="32"/>
      <c r="R984" s="32"/>
      <c r="S984" s="32"/>
      <c r="T984" s="32"/>
      <c r="U984" s="32"/>
      <c r="V984" s="32"/>
      <c r="W984" s="32"/>
      <c r="X984" s="32"/>
      <c r="Y984" s="32"/>
      <c r="Z984" s="32"/>
      <c r="AA984" s="32"/>
    </row>
    <row r="985" spans="1:27" ht="12" customHeight="1">
      <c r="A985" s="32"/>
      <c r="B985" s="32"/>
      <c r="C985" s="32"/>
      <c r="D985" s="32"/>
      <c r="E985" s="32"/>
      <c r="F985" s="32"/>
      <c r="G985" s="32"/>
      <c r="H985" s="32"/>
      <c r="I985" s="32"/>
      <c r="J985" s="32"/>
      <c r="K985" s="32"/>
      <c r="L985" s="32"/>
      <c r="M985" s="117"/>
      <c r="N985" s="32"/>
      <c r="O985" s="32"/>
      <c r="P985" s="32"/>
      <c r="Q985" s="32"/>
      <c r="R985" s="32"/>
      <c r="S985" s="32"/>
      <c r="T985" s="32"/>
      <c r="U985" s="32"/>
      <c r="V985" s="32"/>
      <c r="W985" s="32"/>
      <c r="X985" s="32"/>
      <c r="Y985" s="32"/>
      <c r="Z985" s="32"/>
      <c r="AA985" s="32"/>
    </row>
    <row r="986" spans="1:27" ht="12" customHeight="1">
      <c r="A986" s="32"/>
      <c r="B986" s="32"/>
      <c r="C986" s="32"/>
      <c r="D986" s="32"/>
      <c r="E986" s="32"/>
      <c r="F986" s="32"/>
      <c r="G986" s="32"/>
      <c r="H986" s="32"/>
      <c r="I986" s="32"/>
      <c r="J986" s="32"/>
      <c r="K986" s="32"/>
      <c r="L986" s="32"/>
      <c r="M986" s="117"/>
      <c r="N986" s="32"/>
      <c r="O986" s="32"/>
      <c r="P986" s="32"/>
      <c r="Q986" s="32"/>
      <c r="R986" s="32"/>
      <c r="S986" s="32"/>
      <c r="T986" s="32"/>
      <c r="U986" s="32"/>
      <c r="V986" s="32"/>
      <c r="W986" s="32"/>
      <c r="X986" s="32"/>
      <c r="Y986" s="32"/>
      <c r="Z986" s="32"/>
      <c r="AA986" s="32"/>
    </row>
    <row r="987" spans="1:27" ht="12" customHeight="1">
      <c r="A987" s="32"/>
      <c r="B987" s="32"/>
      <c r="C987" s="32"/>
      <c r="D987" s="32"/>
      <c r="E987" s="32"/>
      <c r="F987" s="32"/>
      <c r="G987" s="32"/>
      <c r="H987" s="32"/>
      <c r="I987" s="32"/>
      <c r="J987" s="32"/>
      <c r="K987" s="32"/>
      <c r="L987" s="32"/>
      <c r="M987" s="117"/>
      <c r="N987" s="32"/>
      <c r="O987" s="32"/>
      <c r="P987" s="32"/>
      <c r="Q987" s="32"/>
      <c r="R987" s="32"/>
      <c r="S987" s="32"/>
      <c r="T987" s="32"/>
      <c r="U987" s="32"/>
      <c r="V987" s="32"/>
      <c r="W987" s="32"/>
      <c r="X987" s="32"/>
      <c r="Y987" s="32"/>
      <c r="Z987" s="32"/>
      <c r="AA987" s="32"/>
    </row>
    <row r="988" spans="1:27" ht="12" customHeight="1">
      <c r="A988" s="32"/>
      <c r="B988" s="32"/>
      <c r="C988" s="32"/>
      <c r="D988" s="32"/>
      <c r="E988" s="32"/>
      <c r="F988" s="32"/>
      <c r="G988" s="32"/>
      <c r="H988" s="32"/>
      <c r="I988" s="32"/>
      <c r="J988" s="32"/>
      <c r="K988" s="32"/>
      <c r="L988" s="32"/>
      <c r="M988" s="117"/>
      <c r="N988" s="32"/>
      <c r="O988" s="32"/>
      <c r="P988" s="32"/>
      <c r="Q988" s="32"/>
      <c r="R988" s="32"/>
      <c r="S988" s="32"/>
      <c r="T988" s="32"/>
      <c r="U988" s="32"/>
      <c r="V988" s="32"/>
      <c r="W988" s="32"/>
      <c r="X988" s="32"/>
      <c r="Y988" s="32"/>
      <c r="Z988" s="32"/>
      <c r="AA988" s="32"/>
    </row>
    <row r="989" spans="1:27" ht="12" customHeight="1">
      <c r="A989" s="32"/>
      <c r="B989" s="32"/>
      <c r="C989" s="32"/>
      <c r="D989" s="32"/>
      <c r="E989" s="32"/>
      <c r="F989" s="32"/>
      <c r="G989" s="32"/>
      <c r="H989" s="32"/>
      <c r="I989" s="32"/>
      <c r="J989" s="32"/>
      <c r="K989" s="32"/>
      <c r="L989" s="32"/>
      <c r="M989" s="117"/>
      <c r="N989" s="32"/>
      <c r="O989" s="32"/>
      <c r="P989" s="32"/>
      <c r="Q989" s="32"/>
      <c r="R989" s="32"/>
      <c r="S989" s="32"/>
      <c r="T989" s="32"/>
      <c r="U989" s="32"/>
      <c r="V989" s="32"/>
      <c r="W989" s="32"/>
      <c r="X989" s="32"/>
      <c r="Y989" s="32"/>
      <c r="Z989" s="32"/>
      <c r="AA989" s="32"/>
    </row>
    <row r="990" spans="1:27" ht="12" customHeight="1">
      <c r="A990" s="32"/>
      <c r="B990" s="32"/>
      <c r="C990" s="32"/>
      <c r="D990" s="32"/>
      <c r="E990" s="32"/>
      <c r="F990" s="32"/>
      <c r="G990" s="32"/>
      <c r="H990" s="32"/>
      <c r="I990" s="32"/>
      <c r="J990" s="32"/>
      <c r="K990" s="32"/>
      <c r="L990" s="32"/>
      <c r="M990" s="117"/>
      <c r="N990" s="32"/>
      <c r="O990" s="32"/>
      <c r="P990" s="32"/>
      <c r="Q990" s="32"/>
      <c r="R990" s="32"/>
      <c r="S990" s="32"/>
      <c r="T990" s="32"/>
      <c r="U990" s="32"/>
      <c r="V990" s="32"/>
      <c r="W990" s="32"/>
      <c r="X990" s="32"/>
      <c r="Y990" s="32"/>
      <c r="Z990" s="32"/>
      <c r="AA990" s="32"/>
    </row>
    <row r="991" spans="1:27" ht="12" customHeight="1">
      <c r="A991" s="32"/>
      <c r="B991" s="32"/>
      <c r="C991" s="32"/>
      <c r="D991" s="32"/>
      <c r="E991" s="32"/>
      <c r="F991" s="32"/>
      <c r="G991" s="32"/>
      <c r="H991" s="32"/>
      <c r="I991" s="32"/>
      <c r="J991" s="32"/>
      <c r="K991" s="32"/>
      <c r="L991" s="32"/>
      <c r="M991" s="117"/>
      <c r="N991" s="32"/>
      <c r="O991" s="32"/>
      <c r="P991" s="32"/>
      <c r="Q991" s="32"/>
      <c r="R991" s="32"/>
      <c r="S991" s="32"/>
      <c r="T991" s="32"/>
      <c r="U991" s="32"/>
      <c r="V991" s="32"/>
      <c r="W991" s="32"/>
      <c r="X991" s="32"/>
      <c r="Y991" s="32"/>
      <c r="Z991" s="32"/>
      <c r="AA991" s="32"/>
    </row>
    <row r="992" spans="1:27" ht="12" customHeight="1">
      <c r="A992" s="32"/>
      <c r="B992" s="32"/>
      <c r="C992" s="32"/>
      <c r="D992" s="32"/>
      <c r="E992" s="32"/>
      <c r="F992" s="32"/>
      <c r="G992" s="32"/>
      <c r="H992" s="32"/>
      <c r="I992" s="32"/>
      <c r="J992" s="32"/>
      <c r="K992" s="32"/>
      <c r="L992" s="32"/>
      <c r="M992" s="117"/>
      <c r="N992" s="32"/>
      <c r="O992" s="32"/>
      <c r="P992" s="32"/>
      <c r="Q992" s="32"/>
      <c r="R992" s="32"/>
      <c r="S992" s="32"/>
      <c r="T992" s="32"/>
      <c r="U992" s="32"/>
      <c r="V992" s="32"/>
      <c r="W992" s="32"/>
      <c r="X992" s="32"/>
      <c r="Y992" s="32"/>
      <c r="Z992" s="32"/>
      <c r="AA992" s="32"/>
    </row>
    <row r="993" spans="1:27" ht="12" customHeight="1">
      <c r="A993" s="32"/>
      <c r="B993" s="32"/>
      <c r="C993" s="32"/>
      <c r="D993" s="32"/>
      <c r="E993" s="32"/>
      <c r="F993" s="32"/>
      <c r="G993" s="32"/>
      <c r="H993" s="32"/>
      <c r="I993" s="32"/>
      <c r="J993" s="32"/>
      <c r="K993" s="32"/>
      <c r="L993" s="32"/>
      <c r="M993" s="117"/>
      <c r="N993" s="32"/>
      <c r="O993" s="32"/>
      <c r="P993" s="32"/>
      <c r="Q993" s="32"/>
      <c r="R993" s="32"/>
      <c r="S993" s="32"/>
      <c r="T993" s="32"/>
      <c r="U993" s="32"/>
      <c r="V993" s="32"/>
      <c r="W993" s="32"/>
      <c r="X993" s="32"/>
      <c r="Y993" s="32"/>
      <c r="Z993" s="32"/>
      <c r="AA993" s="32"/>
    </row>
    <row r="994" spans="1:27" ht="12" customHeight="1">
      <c r="A994" s="32"/>
      <c r="B994" s="32"/>
      <c r="C994" s="32"/>
      <c r="D994" s="32"/>
      <c r="E994" s="32"/>
      <c r="F994" s="32"/>
      <c r="G994" s="32"/>
      <c r="H994" s="32"/>
      <c r="I994" s="32"/>
      <c r="J994" s="32"/>
      <c r="K994" s="32"/>
      <c r="L994" s="32"/>
      <c r="M994" s="117"/>
      <c r="N994" s="32"/>
      <c r="O994" s="32"/>
      <c r="P994" s="32"/>
      <c r="Q994" s="32"/>
      <c r="R994" s="32"/>
      <c r="S994" s="32"/>
      <c r="T994" s="32"/>
      <c r="U994" s="32"/>
      <c r="V994" s="32"/>
      <c r="W994" s="32"/>
      <c r="X994" s="32"/>
      <c r="Y994" s="32"/>
      <c r="Z994" s="32"/>
      <c r="AA994" s="32"/>
    </row>
    <row r="995" spans="1:27" ht="12" customHeight="1">
      <c r="A995" s="32"/>
      <c r="B995" s="32"/>
      <c r="C995" s="32"/>
      <c r="D995" s="32"/>
      <c r="E995" s="32"/>
      <c r="F995" s="32"/>
      <c r="G995" s="32"/>
      <c r="H995" s="32"/>
      <c r="I995" s="32"/>
      <c r="J995" s="32"/>
      <c r="K995" s="32"/>
      <c r="L995" s="32"/>
      <c r="M995" s="117"/>
      <c r="N995" s="32"/>
      <c r="O995" s="32"/>
      <c r="P995" s="32"/>
      <c r="Q995" s="32"/>
      <c r="R995" s="32"/>
      <c r="S995" s="32"/>
      <c r="T995" s="32"/>
      <c r="U995" s="32"/>
      <c r="V995" s="32"/>
      <c r="W995" s="32"/>
      <c r="X995" s="32"/>
      <c r="Y995" s="32"/>
      <c r="Z995" s="32"/>
      <c r="AA995" s="32"/>
    </row>
    <row r="996" spans="1:27" ht="12" customHeight="1">
      <c r="A996" s="32"/>
      <c r="B996" s="32"/>
      <c r="C996" s="32"/>
      <c r="D996" s="32"/>
      <c r="E996" s="32"/>
      <c r="F996" s="32"/>
      <c r="G996" s="32"/>
      <c r="H996" s="32"/>
      <c r="I996" s="32"/>
      <c r="J996" s="32"/>
      <c r="K996" s="32"/>
      <c r="L996" s="32"/>
      <c r="M996" s="117"/>
      <c r="N996" s="32"/>
      <c r="O996" s="32"/>
      <c r="P996" s="32"/>
      <c r="Q996" s="32"/>
      <c r="R996" s="32"/>
      <c r="S996" s="32"/>
      <c r="T996" s="32"/>
      <c r="U996" s="32"/>
      <c r="V996" s="32"/>
      <c r="W996" s="32"/>
      <c r="X996" s="32"/>
      <c r="Y996" s="32"/>
      <c r="Z996" s="32"/>
      <c r="AA996" s="32"/>
    </row>
    <row r="997" spans="1:27" ht="12" customHeight="1">
      <c r="A997" s="32"/>
      <c r="B997" s="32"/>
      <c r="C997" s="32"/>
      <c r="D997" s="32"/>
      <c r="E997" s="32"/>
      <c r="F997" s="32"/>
      <c r="G997" s="32"/>
      <c r="H997" s="32"/>
      <c r="I997" s="32"/>
      <c r="J997" s="32"/>
      <c r="K997" s="32"/>
      <c r="L997" s="32"/>
      <c r="M997" s="117"/>
      <c r="N997" s="32"/>
      <c r="O997" s="32"/>
      <c r="P997" s="32"/>
      <c r="Q997" s="32"/>
      <c r="R997" s="32"/>
      <c r="S997" s="32"/>
      <c r="T997" s="32"/>
      <c r="U997" s="32"/>
      <c r="V997" s="32"/>
      <c r="W997" s="32"/>
      <c r="X997" s="32"/>
      <c r="Y997" s="32"/>
      <c r="Z997" s="32"/>
      <c r="AA997" s="32"/>
    </row>
    <row r="998" spans="1:27" ht="12" customHeight="1">
      <c r="A998" s="32"/>
      <c r="B998" s="32"/>
      <c r="C998" s="32"/>
      <c r="D998" s="32"/>
      <c r="E998" s="32"/>
      <c r="F998" s="32"/>
      <c r="G998" s="32"/>
      <c r="H998" s="32"/>
      <c r="I998" s="32"/>
      <c r="J998" s="32"/>
      <c r="K998" s="32"/>
      <c r="L998" s="32"/>
      <c r="M998" s="117"/>
      <c r="N998" s="32"/>
      <c r="O998" s="32"/>
      <c r="P998" s="32"/>
      <c r="Q998" s="32"/>
      <c r="R998" s="32"/>
      <c r="S998" s="32"/>
      <c r="T998" s="32"/>
      <c r="U998" s="32"/>
      <c r="V998" s="32"/>
      <c r="W998" s="32"/>
      <c r="X998" s="32"/>
      <c r="Y998" s="32"/>
      <c r="Z998" s="32"/>
      <c r="AA998" s="32"/>
    </row>
    <row r="999" spans="1:27" ht="12" customHeight="1">
      <c r="A999" s="32"/>
      <c r="B999" s="32"/>
      <c r="C999" s="32"/>
      <c r="D999" s="32"/>
      <c r="E999" s="32"/>
      <c r="F999" s="32"/>
      <c r="G999" s="32"/>
      <c r="H999" s="32"/>
      <c r="I999" s="32"/>
      <c r="J999" s="32"/>
      <c r="K999" s="32"/>
      <c r="L999" s="32"/>
      <c r="M999" s="117"/>
      <c r="N999" s="32"/>
      <c r="O999" s="32"/>
      <c r="P999" s="32"/>
      <c r="Q999" s="32"/>
      <c r="R999" s="32"/>
      <c r="S999" s="32"/>
      <c r="T999" s="32"/>
      <c r="U999" s="32"/>
      <c r="V999" s="32"/>
      <c r="W999" s="32"/>
      <c r="X999" s="32"/>
      <c r="Y999" s="32"/>
      <c r="Z999" s="32"/>
      <c r="AA999" s="32"/>
    </row>
    <row r="1000" spans="1:27" ht="12" customHeight="1">
      <c r="A1000" s="32"/>
      <c r="B1000" s="32"/>
      <c r="C1000" s="32"/>
      <c r="D1000" s="32"/>
      <c r="E1000" s="32"/>
      <c r="F1000" s="32"/>
      <c r="G1000" s="32"/>
      <c r="H1000" s="32"/>
      <c r="I1000" s="32"/>
      <c r="J1000" s="32"/>
      <c r="K1000" s="32"/>
      <c r="L1000" s="32"/>
      <c r="M1000" s="117"/>
      <c r="N1000" s="32"/>
      <c r="O1000" s="32"/>
      <c r="P1000" s="32"/>
      <c r="Q1000" s="32"/>
      <c r="R1000" s="32"/>
      <c r="S1000" s="32"/>
      <c r="T1000" s="32"/>
      <c r="U1000" s="32"/>
      <c r="V1000" s="32"/>
      <c r="W1000" s="32"/>
      <c r="X1000" s="32"/>
      <c r="Y1000" s="32"/>
      <c r="Z1000" s="32"/>
      <c r="AA1000" s="32"/>
    </row>
    <row r="1001" spans="1:27" ht="12" customHeight="1">
      <c r="A1001" s="32"/>
      <c r="B1001" s="32"/>
      <c r="C1001" s="32"/>
      <c r="D1001" s="32"/>
      <c r="E1001" s="32"/>
      <c r="F1001" s="32"/>
      <c r="G1001" s="32"/>
      <c r="H1001" s="32"/>
      <c r="I1001" s="32"/>
      <c r="J1001" s="32"/>
      <c r="K1001" s="32"/>
      <c r="L1001" s="32"/>
      <c r="M1001" s="117"/>
      <c r="N1001" s="32"/>
      <c r="O1001" s="32"/>
      <c r="P1001" s="32"/>
      <c r="Q1001" s="32"/>
      <c r="R1001" s="32"/>
      <c r="S1001" s="32"/>
      <c r="T1001" s="32"/>
      <c r="U1001" s="32"/>
      <c r="V1001" s="32"/>
      <c r="W1001" s="32"/>
      <c r="X1001" s="32"/>
      <c r="Y1001" s="32"/>
      <c r="Z1001" s="32"/>
      <c r="AA1001" s="32"/>
    </row>
    <row r="1002" spans="1:27" ht="12" customHeight="1">
      <c r="A1002" s="32"/>
      <c r="B1002" s="32"/>
      <c r="C1002" s="32"/>
      <c r="D1002" s="32"/>
      <c r="E1002" s="32"/>
      <c r="F1002" s="32"/>
      <c r="G1002" s="32"/>
      <c r="H1002" s="32"/>
      <c r="I1002" s="32"/>
      <c r="J1002" s="32"/>
      <c r="K1002" s="32"/>
      <c r="L1002" s="32"/>
      <c r="M1002" s="117"/>
      <c r="N1002" s="32"/>
      <c r="O1002" s="32"/>
      <c r="P1002" s="32"/>
      <c r="Q1002" s="32"/>
      <c r="R1002" s="32"/>
      <c r="S1002" s="32"/>
      <c r="T1002" s="32"/>
      <c r="U1002" s="32"/>
      <c r="V1002" s="32"/>
      <c r="W1002" s="32"/>
      <c r="X1002" s="32"/>
      <c r="Y1002" s="32"/>
      <c r="Z1002" s="32"/>
      <c r="AA1002" s="32"/>
    </row>
    <row r="1003" spans="1:27" ht="12" customHeight="1">
      <c r="A1003" s="32"/>
      <c r="B1003" s="32"/>
      <c r="C1003" s="32"/>
      <c r="D1003" s="32"/>
      <c r="E1003" s="32"/>
      <c r="F1003" s="32"/>
      <c r="G1003" s="32"/>
      <c r="H1003" s="32"/>
      <c r="I1003" s="32"/>
      <c r="J1003" s="32"/>
      <c r="K1003" s="32"/>
      <c r="L1003" s="32"/>
      <c r="M1003" s="117"/>
      <c r="N1003" s="32"/>
      <c r="O1003" s="32"/>
      <c r="P1003" s="32"/>
      <c r="Q1003" s="32"/>
      <c r="R1003" s="32"/>
      <c r="S1003" s="32"/>
      <c r="T1003" s="32"/>
      <c r="U1003" s="32"/>
      <c r="V1003" s="32"/>
      <c r="W1003" s="32"/>
      <c r="X1003" s="32"/>
      <c r="Y1003" s="32"/>
      <c r="Z1003" s="32"/>
      <c r="AA1003" s="32"/>
    </row>
    <row r="1004" spans="1:27" ht="12" customHeight="1">
      <c r="A1004" s="32"/>
      <c r="B1004" s="32"/>
      <c r="C1004" s="32"/>
      <c r="D1004" s="32"/>
      <c r="E1004" s="32"/>
      <c r="F1004" s="32"/>
      <c r="G1004" s="32"/>
      <c r="H1004" s="32"/>
      <c r="I1004" s="32"/>
      <c r="J1004" s="32"/>
      <c r="K1004" s="32"/>
      <c r="L1004" s="32"/>
      <c r="M1004" s="117"/>
      <c r="N1004" s="32"/>
      <c r="O1004" s="32"/>
      <c r="P1004" s="32"/>
      <c r="Q1004" s="32"/>
      <c r="R1004" s="32"/>
      <c r="S1004" s="32"/>
      <c r="T1004" s="32"/>
      <c r="U1004" s="32"/>
      <c r="V1004" s="32"/>
      <c r="W1004" s="32"/>
      <c r="X1004" s="32"/>
      <c r="Y1004" s="32"/>
      <c r="Z1004" s="32"/>
      <c r="AA1004" s="32"/>
    </row>
    <row r="1005" spans="1:27" ht="12" customHeight="1">
      <c r="A1005" s="32"/>
      <c r="B1005" s="32"/>
      <c r="C1005" s="32"/>
      <c r="D1005" s="32"/>
      <c r="E1005" s="32"/>
      <c r="F1005" s="32"/>
      <c r="G1005" s="32"/>
      <c r="H1005" s="32"/>
      <c r="I1005" s="32"/>
      <c r="J1005" s="32"/>
      <c r="K1005" s="32"/>
      <c r="L1005" s="32"/>
      <c r="M1005" s="117"/>
      <c r="N1005" s="32"/>
      <c r="O1005" s="32"/>
      <c r="P1005" s="32"/>
      <c r="Q1005" s="32"/>
      <c r="R1005" s="32"/>
      <c r="S1005" s="32"/>
      <c r="T1005" s="32"/>
      <c r="U1005" s="32"/>
      <c r="V1005" s="32"/>
      <c r="W1005" s="32"/>
      <c r="X1005" s="32"/>
      <c r="Y1005" s="32"/>
      <c r="Z1005" s="32"/>
      <c r="AA1005" s="32"/>
    </row>
    <row r="1006" spans="1:27" ht="12" customHeight="1">
      <c r="A1006" s="32"/>
      <c r="B1006" s="32"/>
      <c r="C1006" s="32"/>
      <c r="D1006" s="32"/>
      <c r="E1006" s="32"/>
      <c r="F1006" s="32"/>
      <c r="G1006" s="32"/>
      <c r="H1006" s="32"/>
      <c r="I1006" s="32"/>
      <c r="J1006" s="32"/>
      <c r="K1006" s="32"/>
      <c r="L1006" s="32"/>
      <c r="M1006" s="117"/>
      <c r="N1006" s="32"/>
      <c r="O1006" s="32"/>
      <c r="P1006" s="32"/>
      <c r="Q1006" s="32"/>
      <c r="R1006" s="32"/>
      <c r="S1006" s="32"/>
      <c r="T1006" s="32"/>
      <c r="U1006" s="32"/>
      <c r="V1006" s="32"/>
      <c r="W1006" s="32"/>
      <c r="X1006" s="32"/>
      <c r="Y1006" s="32"/>
      <c r="Z1006" s="32"/>
      <c r="AA1006" s="32"/>
    </row>
    <row r="1007" spans="1:27" ht="12" customHeight="1">
      <c r="A1007" s="32"/>
      <c r="B1007" s="32"/>
      <c r="C1007" s="32"/>
      <c r="D1007" s="32"/>
      <c r="E1007" s="32"/>
      <c r="F1007" s="32"/>
      <c r="G1007" s="32"/>
      <c r="H1007" s="32"/>
      <c r="I1007" s="32"/>
      <c r="J1007" s="32"/>
      <c r="K1007" s="32"/>
      <c r="L1007" s="32"/>
      <c r="M1007" s="117"/>
      <c r="N1007" s="32"/>
      <c r="O1007" s="32"/>
      <c r="P1007" s="32"/>
      <c r="Q1007" s="32"/>
      <c r="R1007" s="32"/>
      <c r="S1007" s="32"/>
      <c r="T1007" s="32"/>
      <c r="U1007" s="32"/>
      <c r="V1007" s="32"/>
      <c r="W1007" s="32"/>
      <c r="X1007" s="32"/>
      <c r="Y1007" s="32"/>
      <c r="Z1007" s="32"/>
      <c r="AA1007" s="32"/>
    </row>
    <row r="1008" spans="1:27" ht="12" customHeight="1">
      <c r="A1008" s="32"/>
      <c r="B1008" s="32"/>
      <c r="C1008" s="32"/>
      <c r="D1008" s="32"/>
      <c r="E1008" s="32"/>
      <c r="F1008" s="32"/>
      <c r="G1008" s="32"/>
      <c r="H1008" s="32"/>
      <c r="I1008" s="32"/>
      <c r="J1008" s="32"/>
      <c r="K1008" s="32"/>
      <c r="L1008" s="32"/>
      <c r="M1008" s="117"/>
      <c r="N1008" s="32"/>
      <c r="O1008" s="32"/>
      <c r="P1008" s="32"/>
      <c r="Q1008" s="32"/>
      <c r="R1008" s="32"/>
      <c r="S1008" s="32"/>
      <c r="T1008" s="32"/>
      <c r="U1008" s="32"/>
      <c r="V1008" s="32"/>
      <c r="W1008" s="32"/>
      <c r="X1008" s="32"/>
      <c r="Y1008" s="32"/>
      <c r="Z1008" s="32"/>
      <c r="AA1008" s="32"/>
    </row>
    <row r="1009" spans="1:27" ht="12" customHeight="1">
      <c r="A1009" s="32"/>
      <c r="B1009" s="32"/>
      <c r="C1009" s="32"/>
      <c r="D1009" s="32"/>
      <c r="E1009" s="32"/>
      <c r="F1009" s="32"/>
      <c r="G1009" s="32"/>
      <c r="H1009" s="32"/>
      <c r="I1009" s="32"/>
      <c r="J1009" s="32"/>
      <c r="K1009" s="32"/>
      <c r="L1009" s="32"/>
      <c r="M1009" s="117"/>
      <c r="N1009" s="32"/>
      <c r="O1009" s="32"/>
      <c r="P1009" s="32"/>
      <c r="Q1009" s="32"/>
      <c r="R1009" s="32"/>
      <c r="S1009" s="32"/>
      <c r="T1009" s="32"/>
      <c r="U1009" s="32"/>
      <c r="V1009" s="32"/>
      <c r="W1009" s="32"/>
      <c r="X1009" s="32"/>
      <c r="Y1009" s="32"/>
      <c r="Z1009" s="32"/>
      <c r="AA1009" s="32"/>
    </row>
    <row r="1010" spans="1:27" ht="12" customHeight="1">
      <c r="A1010" s="32"/>
      <c r="B1010" s="32"/>
      <c r="C1010" s="32"/>
      <c r="D1010" s="32"/>
      <c r="E1010" s="32"/>
      <c r="F1010" s="32"/>
      <c r="G1010" s="32"/>
      <c r="H1010" s="32"/>
      <c r="I1010" s="32"/>
      <c r="J1010" s="32"/>
      <c r="K1010" s="32"/>
      <c r="L1010" s="32"/>
      <c r="M1010" s="117"/>
      <c r="N1010" s="32"/>
      <c r="O1010" s="32"/>
      <c r="P1010" s="32"/>
      <c r="Q1010" s="32"/>
      <c r="R1010" s="32"/>
      <c r="S1010" s="32"/>
      <c r="T1010" s="32"/>
      <c r="U1010" s="32"/>
      <c r="V1010" s="32"/>
      <c r="W1010" s="32"/>
      <c r="X1010" s="32"/>
      <c r="Y1010" s="32"/>
      <c r="Z1010" s="32"/>
      <c r="AA1010" s="32"/>
    </row>
    <row r="1011" spans="1:27" ht="12" customHeight="1">
      <c r="A1011" s="32"/>
      <c r="B1011" s="32"/>
      <c r="C1011" s="32"/>
      <c r="D1011" s="32"/>
      <c r="E1011" s="32"/>
      <c r="F1011" s="32"/>
      <c r="G1011" s="32"/>
      <c r="H1011" s="32"/>
      <c r="I1011" s="32"/>
      <c r="J1011" s="32"/>
      <c r="K1011" s="32"/>
      <c r="L1011" s="32"/>
      <c r="M1011" s="117"/>
      <c r="N1011" s="32"/>
      <c r="O1011" s="32"/>
      <c r="P1011" s="32"/>
      <c r="Q1011" s="32"/>
      <c r="R1011" s="32"/>
      <c r="S1011" s="32"/>
      <c r="T1011" s="32"/>
      <c r="U1011" s="32"/>
      <c r="V1011" s="32"/>
      <c r="W1011" s="32"/>
      <c r="X1011" s="32"/>
      <c r="Y1011" s="32"/>
      <c r="Z1011" s="32"/>
      <c r="AA1011" s="32"/>
    </row>
    <row r="1012" spans="1:27" ht="12" customHeight="1">
      <c r="A1012" s="32"/>
      <c r="B1012" s="32"/>
      <c r="C1012" s="32"/>
      <c r="D1012" s="32"/>
      <c r="E1012" s="32"/>
      <c r="F1012" s="32"/>
      <c r="G1012" s="32"/>
      <c r="H1012" s="32"/>
      <c r="I1012" s="32"/>
      <c r="J1012" s="32"/>
      <c r="K1012" s="32"/>
      <c r="L1012" s="32"/>
      <c r="M1012" s="117"/>
      <c r="N1012" s="32"/>
      <c r="O1012" s="32"/>
      <c r="P1012" s="32"/>
      <c r="Q1012" s="32"/>
      <c r="R1012" s="32"/>
      <c r="S1012" s="32"/>
      <c r="T1012" s="32"/>
      <c r="U1012" s="32"/>
      <c r="V1012" s="32"/>
      <c r="W1012" s="32"/>
      <c r="X1012" s="32"/>
      <c r="Y1012" s="32"/>
      <c r="Z1012" s="32"/>
      <c r="AA1012" s="32"/>
    </row>
    <row r="1013" spans="1:27" ht="12" customHeight="1">
      <c r="A1013" s="32"/>
      <c r="B1013" s="32"/>
      <c r="C1013" s="32"/>
      <c r="D1013" s="32"/>
      <c r="E1013" s="32"/>
      <c r="F1013" s="32"/>
      <c r="G1013" s="32"/>
      <c r="H1013" s="32"/>
      <c r="I1013" s="32"/>
      <c r="J1013" s="32"/>
      <c r="K1013" s="32"/>
      <c r="L1013" s="32"/>
      <c r="M1013" s="117"/>
      <c r="N1013" s="32"/>
      <c r="O1013" s="32"/>
      <c r="P1013" s="32"/>
      <c r="Q1013" s="32"/>
      <c r="R1013" s="32"/>
      <c r="S1013" s="32"/>
      <c r="T1013" s="32"/>
      <c r="U1013" s="32"/>
      <c r="V1013" s="32"/>
      <c r="W1013" s="32"/>
      <c r="X1013" s="32"/>
      <c r="Y1013" s="32"/>
      <c r="Z1013" s="32"/>
      <c r="AA1013" s="32"/>
    </row>
    <row r="1014" spans="1:27" ht="12" customHeight="1">
      <c r="A1014" s="32"/>
      <c r="B1014" s="32"/>
      <c r="C1014" s="32"/>
      <c r="D1014" s="32"/>
      <c r="E1014" s="32"/>
      <c r="F1014" s="32"/>
      <c r="G1014" s="32"/>
      <c r="H1014" s="32"/>
      <c r="I1014" s="32"/>
      <c r="J1014" s="32"/>
      <c r="K1014" s="32"/>
      <c r="L1014" s="32"/>
      <c r="M1014" s="117"/>
      <c r="N1014" s="32"/>
      <c r="O1014" s="32"/>
      <c r="P1014" s="32"/>
      <c r="Q1014" s="32"/>
      <c r="R1014" s="32"/>
      <c r="S1014" s="32"/>
      <c r="T1014" s="32"/>
      <c r="U1014" s="32"/>
      <c r="V1014" s="32"/>
      <c r="W1014" s="32"/>
      <c r="X1014" s="32"/>
      <c r="Y1014" s="32"/>
      <c r="Z1014" s="32"/>
      <c r="AA1014" s="32"/>
    </row>
    <row r="1015" spans="1:27" ht="12" customHeight="1">
      <c r="A1015" s="32"/>
      <c r="B1015" s="32"/>
      <c r="C1015" s="32"/>
      <c r="D1015" s="32"/>
      <c r="E1015" s="32"/>
      <c r="F1015" s="32"/>
      <c r="G1015" s="32"/>
      <c r="H1015" s="32"/>
      <c r="I1015" s="32"/>
      <c r="J1015" s="32"/>
      <c r="K1015" s="32"/>
      <c r="L1015" s="32"/>
      <c r="M1015" s="117"/>
      <c r="N1015" s="32"/>
      <c r="O1015" s="32"/>
      <c r="P1015" s="32"/>
      <c r="Q1015" s="32"/>
      <c r="R1015" s="32"/>
      <c r="S1015" s="32"/>
      <c r="T1015" s="32"/>
      <c r="U1015" s="32"/>
      <c r="V1015" s="32"/>
      <c r="W1015" s="32"/>
      <c r="X1015" s="32"/>
      <c r="Y1015" s="32"/>
      <c r="Z1015" s="32"/>
      <c r="AA1015" s="32"/>
    </row>
    <row r="1016" spans="1:27" ht="12" customHeight="1">
      <c r="A1016" s="32"/>
      <c r="B1016" s="32"/>
      <c r="C1016" s="32"/>
      <c r="D1016" s="32"/>
      <c r="E1016" s="32"/>
      <c r="F1016" s="32"/>
      <c r="G1016" s="32"/>
      <c r="H1016" s="32"/>
      <c r="I1016" s="32"/>
      <c r="J1016" s="32"/>
      <c r="K1016" s="32"/>
      <c r="L1016" s="32"/>
      <c r="M1016" s="117"/>
      <c r="N1016" s="32"/>
      <c r="O1016" s="32"/>
      <c r="P1016" s="32"/>
      <c r="Q1016" s="32"/>
      <c r="R1016" s="32"/>
      <c r="S1016" s="32"/>
      <c r="T1016" s="32"/>
      <c r="U1016" s="32"/>
      <c r="V1016" s="32"/>
      <c r="W1016" s="32"/>
      <c r="X1016" s="32"/>
      <c r="Y1016" s="32"/>
      <c r="Z1016" s="32"/>
      <c r="AA1016" s="32"/>
    </row>
    <row r="1017" spans="1:27" ht="12" customHeight="1">
      <c r="A1017" s="32"/>
      <c r="B1017" s="32"/>
      <c r="C1017" s="32"/>
      <c r="D1017" s="32"/>
      <c r="E1017" s="32"/>
      <c r="F1017" s="32"/>
      <c r="G1017" s="32"/>
      <c r="H1017" s="32"/>
      <c r="I1017" s="32"/>
      <c r="J1017" s="32"/>
      <c r="K1017" s="32"/>
      <c r="L1017" s="32"/>
      <c r="M1017" s="117"/>
      <c r="N1017" s="32"/>
      <c r="O1017" s="32"/>
      <c r="P1017" s="32"/>
      <c r="Q1017" s="32"/>
      <c r="R1017" s="32"/>
      <c r="S1017" s="32"/>
      <c r="T1017" s="32"/>
      <c r="U1017" s="32"/>
      <c r="V1017" s="32"/>
      <c r="W1017" s="32"/>
      <c r="X1017" s="32"/>
      <c r="Y1017" s="32"/>
      <c r="Z1017" s="32"/>
      <c r="AA1017" s="32"/>
    </row>
    <row r="1018" spans="1:27" ht="12" customHeight="1">
      <c r="A1018" s="32"/>
      <c r="B1018" s="32"/>
      <c r="C1018" s="32"/>
      <c r="D1018" s="32"/>
      <c r="E1018" s="32"/>
      <c r="F1018" s="32"/>
      <c r="G1018" s="32"/>
      <c r="H1018" s="32"/>
      <c r="I1018" s="32"/>
      <c r="J1018" s="32"/>
      <c r="K1018" s="32"/>
      <c r="L1018" s="32"/>
      <c r="M1018" s="117"/>
      <c r="N1018" s="32"/>
      <c r="O1018" s="32"/>
      <c r="P1018" s="32"/>
      <c r="Q1018" s="32"/>
      <c r="R1018" s="32"/>
      <c r="S1018" s="32"/>
      <c r="T1018" s="32"/>
      <c r="U1018" s="32"/>
      <c r="V1018" s="32"/>
      <c r="W1018" s="32"/>
      <c r="X1018" s="32"/>
      <c r="Y1018" s="32"/>
      <c r="Z1018" s="32"/>
      <c r="AA1018" s="32"/>
    </row>
    <row r="1019" spans="1:27" ht="12" customHeight="1">
      <c r="A1019" s="32"/>
      <c r="B1019" s="32"/>
      <c r="C1019" s="32"/>
      <c r="D1019" s="32"/>
      <c r="E1019" s="32"/>
      <c r="F1019" s="32"/>
      <c r="G1019" s="32"/>
      <c r="H1019" s="32"/>
      <c r="I1019" s="32"/>
      <c r="J1019" s="32"/>
      <c r="K1019" s="32"/>
      <c r="L1019" s="32"/>
      <c r="M1019" s="117"/>
      <c r="N1019" s="32"/>
      <c r="O1019" s="32"/>
      <c r="P1019" s="32"/>
      <c r="Q1019" s="32"/>
      <c r="R1019" s="32"/>
      <c r="S1019" s="32"/>
      <c r="T1019" s="32"/>
      <c r="U1019" s="32"/>
      <c r="V1019" s="32"/>
      <c r="W1019" s="32"/>
      <c r="X1019" s="32"/>
      <c r="Y1019" s="32"/>
      <c r="Z1019" s="32"/>
      <c r="AA1019" s="32"/>
    </row>
    <row r="1020" spans="1:27" ht="12" customHeight="1">
      <c r="A1020" s="32"/>
      <c r="B1020" s="32"/>
      <c r="C1020" s="32"/>
      <c r="D1020" s="32"/>
      <c r="E1020" s="32"/>
      <c r="F1020" s="32"/>
      <c r="G1020" s="32"/>
      <c r="H1020" s="32"/>
      <c r="I1020" s="32"/>
      <c r="J1020" s="32"/>
      <c r="K1020" s="32"/>
      <c r="L1020" s="32"/>
      <c r="M1020" s="117"/>
      <c r="N1020" s="32"/>
      <c r="O1020" s="32"/>
      <c r="P1020" s="32"/>
      <c r="Q1020" s="32"/>
      <c r="R1020" s="32"/>
      <c r="S1020" s="32"/>
      <c r="T1020" s="32"/>
      <c r="U1020" s="32"/>
      <c r="V1020" s="32"/>
      <c r="W1020" s="32"/>
      <c r="X1020" s="32"/>
      <c r="Y1020" s="32"/>
      <c r="Z1020" s="32"/>
      <c r="AA1020" s="32"/>
    </row>
    <row r="1021" spans="1:27" ht="12" customHeight="1">
      <c r="A1021" s="32"/>
      <c r="B1021" s="32"/>
      <c r="C1021" s="32"/>
      <c r="D1021" s="32"/>
      <c r="E1021" s="32"/>
      <c r="F1021" s="32"/>
      <c r="G1021" s="32"/>
      <c r="H1021" s="32"/>
      <c r="I1021" s="32"/>
      <c r="J1021" s="32"/>
      <c r="K1021" s="32"/>
      <c r="L1021" s="32"/>
      <c r="M1021" s="117"/>
      <c r="N1021" s="32"/>
      <c r="O1021" s="32"/>
      <c r="P1021" s="32"/>
      <c r="Q1021" s="32"/>
      <c r="R1021" s="32"/>
      <c r="S1021" s="32"/>
      <c r="T1021" s="32"/>
      <c r="U1021" s="32"/>
      <c r="V1021" s="32"/>
      <c r="W1021" s="32"/>
      <c r="X1021" s="32"/>
      <c r="Y1021" s="32"/>
      <c r="Z1021" s="32"/>
      <c r="AA1021" s="32"/>
    </row>
    <row r="1022" spans="1:27" ht="12" customHeight="1">
      <c r="A1022" s="32"/>
      <c r="B1022" s="32"/>
      <c r="C1022" s="32"/>
      <c r="D1022" s="32"/>
      <c r="E1022" s="32"/>
      <c r="F1022" s="32"/>
      <c r="G1022" s="32"/>
      <c r="H1022" s="32"/>
      <c r="I1022" s="32"/>
      <c r="J1022" s="32"/>
      <c r="K1022" s="32"/>
      <c r="L1022" s="32"/>
      <c r="M1022" s="117"/>
      <c r="N1022" s="32"/>
      <c r="O1022" s="32"/>
      <c r="P1022" s="32"/>
      <c r="Q1022" s="32"/>
      <c r="R1022" s="32"/>
      <c r="S1022" s="32"/>
      <c r="T1022" s="32"/>
      <c r="U1022" s="32"/>
      <c r="V1022" s="32"/>
      <c r="W1022" s="32"/>
      <c r="X1022" s="32"/>
      <c r="Y1022" s="32"/>
      <c r="Z1022" s="32"/>
      <c r="AA1022" s="32"/>
    </row>
    <row r="1023" spans="1:27" ht="12" customHeight="1">
      <c r="A1023" s="32"/>
      <c r="B1023" s="32"/>
      <c r="C1023" s="32"/>
      <c r="D1023" s="32"/>
      <c r="E1023" s="32"/>
      <c r="F1023" s="32"/>
      <c r="G1023" s="32"/>
      <c r="H1023" s="32"/>
      <c r="I1023" s="32"/>
      <c r="J1023" s="32"/>
      <c r="K1023" s="32"/>
      <c r="L1023" s="32"/>
      <c r="M1023" s="117"/>
      <c r="N1023" s="32"/>
      <c r="O1023" s="32"/>
      <c r="P1023" s="32"/>
      <c r="Q1023" s="32"/>
      <c r="R1023" s="32"/>
      <c r="S1023" s="32"/>
      <c r="T1023" s="32"/>
      <c r="U1023" s="32"/>
      <c r="V1023" s="32"/>
      <c r="W1023" s="32"/>
      <c r="X1023" s="32"/>
      <c r="Y1023" s="32"/>
      <c r="Z1023" s="32"/>
      <c r="AA1023" s="32"/>
    </row>
    <row r="1024" spans="1:27" ht="12" customHeight="1">
      <c r="A1024" s="32"/>
      <c r="B1024" s="32"/>
      <c r="C1024" s="32"/>
      <c r="D1024" s="32"/>
      <c r="E1024" s="32"/>
      <c r="F1024" s="32"/>
      <c r="G1024" s="32"/>
      <c r="H1024" s="32"/>
      <c r="I1024" s="32"/>
      <c r="J1024" s="32"/>
      <c r="K1024" s="32"/>
      <c r="L1024" s="32"/>
      <c r="M1024" s="117"/>
      <c r="N1024" s="32"/>
      <c r="O1024" s="32"/>
      <c r="P1024" s="32"/>
      <c r="Q1024" s="32"/>
      <c r="R1024" s="32"/>
      <c r="S1024" s="32"/>
      <c r="T1024" s="32"/>
      <c r="U1024" s="32"/>
      <c r="V1024" s="32"/>
      <c r="W1024" s="32"/>
      <c r="X1024" s="32"/>
      <c r="Y1024" s="32"/>
      <c r="Z1024" s="32"/>
      <c r="AA1024" s="32"/>
    </row>
    <row r="1025" spans="1:27" ht="12" customHeight="1">
      <c r="A1025" s="32"/>
      <c r="B1025" s="32"/>
      <c r="C1025" s="32"/>
      <c r="D1025" s="32"/>
      <c r="E1025" s="32"/>
      <c r="F1025" s="32"/>
      <c r="G1025" s="32"/>
      <c r="H1025" s="32"/>
      <c r="I1025" s="32"/>
      <c r="J1025" s="32"/>
      <c r="K1025" s="32"/>
      <c r="L1025" s="32"/>
      <c r="M1025" s="117"/>
      <c r="N1025" s="32"/>
      <c r="O1025" s="32"/>
      <c r="P1025" s="32"/>
      <c r="Q1025" s="32"/>
      <c r="R1025" s="32"/>
      <c r="S1025" s="32"/>
      <c r="T1025" s="32"/>
      <c r="U1025" s="32"/>
      <c r="V1025" s="32"/>
      <c r="W1025" s="32"/>
      <c r="X1025" s="32"/>
      <c r="Y1025" s="32"/>
      <c r="Z1025" s="32"/>
      <c r="AA1025" s="32"/>
    </row>
    <row r="1026" spans="1:27" ht="12" customHeight="1">
      <c r="A1026" s="32"/>
      <c r="B1026" s="32"/>
      <c r="C1026" s="32"/>
      <c r="D1026" s="32"/>
      <c r="E1026" s="32"/>
      <c r="F1026" s="32"/>
      <c r="G1026" s="32"/>
      <c r="H1026" s="32"/>
      <c r="I1026" s="32"/>
      <c r="J1026" s="32"/>
      <c r="K1026" s="32"/>
      <c r="L1026" s="32"/>
      <c r="M1026" s="117"/>
      <c r="N1026" s="32"/>
      <c r="O1026" s="32"/>
      <c r="P1026" s="32"/>
      <c r="Q1026" s="32"/>
      <c r="R1026" s="32"/>
      <c r="S1026" s="32"/>
      <c r="T1026" s="32"/>
      <c r="U1026" s="32"/>
      <c r="V1026" s="32"/>
      <c r="W1026" s="32"/>
      <c r="X1026" s="32"/>
      <c r="Y1026" s="32"/>
      <c r="Z1026" s="32"/>
      <c r="AA1026" s="32"/>
    </row>
    <row r="1027" spans="1:27" ht="12" customHeight="1">
      <c r="A1027" s="32"/>
      <c r="B1027" s="32"/>
      <c r="C1027" s="32"/>
      <c r="D1027" s="32"/>
      <c r="E1027" s="32"/>
      <c r="F1027" s="32"/>
      <c r="G1027" s="32"/>
      <c r="H1027" s="32"/>
      <c r="I1027" s="32"/>
      <c r="J1027" s="32"/>
      <c r="K1027" s="32"/>
      <c r="L1027" s="32"/>
      <c r="M1027" s="117"/>
      <c r="N1027" s="32"/>
      <c r="O1027" s="32"/>
      <c r="P1027" s="32"/>
      <c r="Q1027" s="32"/>
      <c r="R1027" s="32"/>
      <c r="S1027" s="32"/>
      <c r="T1027" s="32"/>
      <c r="U1027" s="32"/>
      <c r="V1027" s="32"/>
      <c r="W1027" s="32"/>
      <c r="X1027" s="32"/>
      <c r="Y1027" s="32"/>
      <c r="Z1027" s="32"/>
      <c r="AA1027" s="32"/>
    </row>
    <row r="1028" spans="1:27" ht="12" customHeight="1">
      <c r="A1028" s="32"/>
      <c r="B1028" s="32"/>
      <c r="C1028" s="32"/>
      <c r="D1028" s="32"/>
      <c r="E1028" s="32"/>
      <c r="F1028" s="32"/>
      <c r="G1028" s="32"/>
      <c r="H1028" s="32"/>
      <c r="I1028" s="32"/>
      <c r="J1028" s="32"/>
      <c r="K1028" s="32"/>
      <c r="L1028" s="32"/>
      <c r="M1028" s="117"/>
      <c r="N1028" s="32"/>
      <c r="O1028" s="32"/>
      <c r="P1028" s="32"/>
      <c r="Q1028" s="32"/>
      <c r="R1028" s="32"/>
      <c r="S1028" s="32"/>
      <c r="T1028" s="32"/>
      <c r="U1028" s="32"/>
      <c r="V1028" s="32"/>
      <c r="W1028" s="32"/>
      <c r="X1028" s="32"/>
      <c r="Y1028" s="32"/>
      <c r="Z1028" s="32"/>
      <c r="AA1028" s="32"/>
    </row>
    <row r="1029" spans="1:27" ht="12" customHeight="1">
      <c r="A1029" s="32"/>
      <c r="B1029" s="32"/>
      <c r="C1029" s="32"/>
      <c r="D1029" s="32"/>
      <c r="E1029" s="32"/>
      <c r="F1029" s="32"/>
      <c r="G1029" s="32"/>
      <c r="H1029" s="32"/>
      <c r="I1029" s="32"/>
      <c r="J1029" s="32"/>
      <c r="K1029" s="32"/>
      <c r="L1029" s="32"/>
      <c r="M1029" s="117"/>
      <c r="N1029" s="32"/>
      <c r="O1029" s="32"/>
      <c r="P1029" s="32"/>
      <c r="Q1029" s="32"/>
      <c r="R1029" s="32"/>
      <c r="S1029" s="32"/>
      <c r="T1029" s="32"/>
      <c r="U1029" s="32"/>
      <c r="V1029" s="32"/>
      <c r="W1029" s="32"/>
      <c r="X1029" s="32"/>
      <c r="Y1029" s="32"/>
      <c r="Z1029" s="32"/>
      <c r="AA1029" s="32"/>
    </row>
    <row r="1030" spans="1:27" ht="12" customHeight="1">
      <c r="A1030" s="32"/>
      <c r="B1030" s="32"/>
      <c r="C1030" s="32"/>
      <c r="D1030" s="32"/>
      <c r="E1030" s="32"/>
      <c r="F1030" s="32"/>
      <c r="G1030" s="32"/>
      <c r="H1030" s="32"/>
      <c r="I1030" s="32"/>
      <c r="J1030" s="32"/>
      <c r="K1030" s="32"/>
      <c r="L1030" s="32"/>
      <c r="M1030" s="117"/>
      <c r="N1030" s="32"/>
      <c r="O1030" s="32"/>
      <c r="P1030" s="32"/>
      <c r="Q1030" s="32"/>
      <c r="R1030" s="32"/>
      <c r="S1030" s="32"/>
      <c r="T1030" s="32"/>
      <c r="U1030" s="32"/>
      <c r="V1030" s="32"/>
      <c r="W1030" s="32"/>
      <c r="X1030" s="32"/>
      <c r="Y1030" s="32"/>
      <c r="Z1030" s="32"/>
      <c r="AA1030" s="32"/>
    </row>
    <row r="1031" spans="1:27" ht="12" customHeight="1">
      <c r="A1031" s="32"/>
      <c r="B1031" s="32"/>
      <c r="C1031" s="32"/>
      <c r="D1031" s="32"/>
      <c r="E1031" s="32"/>
      <c r="F1031" s="32"/>
      <c r="G1031" s="32"/>
      <c r="H1031" s="32"/>
      <c r="I1031" s="32"/>
      <c r="J1031" s="32"/>
      <c r="K1031" s="32"/>
      <c r="L1031" s="32"/>
      <c r="M1031" s="117"/>
      <c r="N1031" s="32"/>
      <c r="O1031" s="32"/>
      <c r="P1031" s="32"/>
      <c r="Q1031" s="32"/>
      <c r="R1031" s="32"/>
      <c r="S1031" s="32"/>
      <c r="T1031" s="32"/>
      <c r="U1031" s="32"/>
      <c r="V1031" s="32"/>
      <c r="W1031" s="32"/>
      <c r="X1031" s="32"/>
      <c r="Y1031" s="32"/>
      <c r="Z1031" s="32"/>
      <c r="AA1031" s="32"/>
    </row>
    <row r="1032" spans="1:27" ht="12" customHeight="1">
      <c r="A1032" s="32"/>
      <c r="B1032" s="32"/>
      <c r="C1032" s="32"/>
      <c r="D1032" s="32"/>
      <c r="E1032" s="32"/>
      <c r="F1032" s="32"/>
      <c r="G1032" s="32"/>
      <c r="H1032" s="32"/>
      <c r="I1032" s="32"/>
      <c r="J1032" s="32"/>
      <c r="K1032" s="32"/>
      <c r="L1032" s="32"/>
      <c r="M1032" s="117"/>
      <c r="N1032" s="32"/>
      <c r="O1032" s="32"/>
      <c r="P1032" s="32"/>
      <c r="Q1032" s="32"/>
      <c r="R1032" s="32"/>
      <c r="S1032" s="32"/>
      <c r="T1032" s="32"/>
      <c r="U1032" s="32"/>
      <c r="V1032" s="32"/>
      <c r="W1032" s="32"/>
      <c r="X1032" s="32"/>
      <c r="Y1032" s="32"/>
      <c r="Z1032" s="32"/>
      <c r="AA1032" s="32"/>
    </row>
    <row r="1033" spans="1:27" ht="12" customHeight="1">
      <c r="A1033" s="32"/>
      <c r="B1033" s="32"/>
      <c r="C1033" s="32"/>
      <c r="D1033" s="32"/>
      <c r="E1033" s="32"/>
      <c r="F1033" s="32"/>
      <c r="G1033" s="32"/>
      <c r="H1033" s="32"/>
      <c r="I1033" s="32"/>
      <c r="J1033" s="32"/>
      <c r="K1033" s="32"/>
      <c r="L1033" s="32"/>
      <c r="M1033" s="117"/>
      <c r="N1033" s="32"/>
      <c r="O1033" s="32"/>
      <c r="P1033" s="32"/>
      <c r="Q1033" s="32"/>
      <c r="R1033" s="32"/>
      <c r="S1033" s="32"/>
      <c r="T1033" s="32"/>
      <c r="U1033" s="32"/>
      <c r="V1033" s="32"/>
      <c r="W1033" s="32"/>
      <c r="X1033" s="32"/>
      <c r="Y1033" s="32"/>
      <c r="Z1033" s="32"/>
      <c r="AA1033" s="32"/>
    </row>
    <row r="1034" spans="1:27" ht="12" customHeight="1">
      <c r="A1034" s="32"/>
      <c r="B1034" s="32"/>
      <c r="C1034" s="32"/>
      <c r="D1034" s="32"/>
      <c r="E1034" s="32"/>
      <c r="F1034" s="32"/>
      <c r="G1034" s="32"/>
      <c r="H1034" s="32"/>
      <c r="I1034" s="32"/>
      <c r="J1034" s="32"/>
      <c r="K1034" s="32"/>
      <c r="L1034" s="32"/>
      <c r="M1034" s="117"/>
      <c r="N1034" s="32"/>
      <c r="O1034" s="32"/>
      <c r="P1034" s="32"/>
      <c r="Q1034" s="32"/>
      <c r="R1034" s="32"/>
      <c r="S1034" s="32"/>
      <c r="T1034" s="32"/>
      <c r="U1034" s="32"/>
      <c r="V1034" s="32"/>
      <c r="W1034" s="32"/>
      <c r="X1034" s="32"/>
      <c r="Y1034" s="32"/>
      <c r="Z1034" s="32"/>
      <c r="AA1034" s="32"/>
    </row>
    <row r="1035" spans="1:27" ht="12" customHeight="1">
      <c r="A1035" s="32"/>
      <c r="B1035" s="32"/>
      <c r="C1035" s="32"/>
      <c r="D1035" s="32"/>
      <c r="E1035" s="32"/>
      <c r="F1035" s="32"/>
      <c r="G1035" s="32"/>
      <c r="H1035" s="32"/>
      <c r="I1035" s="32"/>
      <c r="J1035" s="32"/>
      <c r="K1035" s="32"/>
      <c r="L1035" s="32"/>
      <c r="M1035" s="117"/>
      <c r="N1035" s="32"/>
      <c r="O1035" s="32"/>
      <c r="P1035" s="32"/>
      <c r="Q1035" s="32"/>
      <c r="R1035" s="32"/>
      <c r="S1035" s="32"/>
      <c r="T1035" s="32"/>
      <c r="U1035" s="32"/>
      <c r="V1035" s="32"/>
      <c r="W1035" s="32"/>
      <c r="X1035" s="32"/>
      <c r="Y1035" s="32"/>
      <c r="Z1035" s="32"/>
      <c r="AA1035" s="32"/>
    </row>
    <row r="1036" spans="1:27" ht="12" customHeight="1">
      <c r="A1036" s="32"/>
      <c r="B1036" s="32"/>
      <c r="C1036" s="32"/>
      <c r="D1036" s="32"/>
      <c r="E1036" s="32"/>
      <c r="F1036" s="32"/>
      <c r="G1036" s="32"/>
      <c r="H1036" s="32"/>
      <c r="I1036" s="32"/>
      <c r="J1036" s="32"/>
      <c r="K1036" s="32"/>
      <c r="L1036" s="32"/>
      <c r="M1036" s="117"/>
      <c r="N1036" s="32"/>
      <c r="O1036" s="32"/>
      <c r="P1036" s="32"/>
      <c r="Q1036" s="32"/>
      <c r="R1036" s="32"/>
      <c r="S1036" s="32"/>
      <c r="T1036" s="32"/>
      <c r="U1036" s="32"/>
      <c r="V1036" s="32"/>
      <c r="W1036" s="32"/>
      <c r="X1036" s="32"/>
      <c r="Y1036" s="32"/>
      <c r="Z1036" s="32"/>
      <c r="AA1036" s="32"/>
    </row>
    <row r="1037" spans="1:27" ht="12" customHeight="1">
      <c r="A1037" s="32"/>
      <c r="B1037" s="32"/>
      <c r="C1037" s="32"/>
      <c r="D1037" s="32"/>
      <c r="E1037" s="32"/>
      <c r="F1037" s="32"/>
      <c r="G1037" s="32"/>
      <c r="H1037" s="32"/>
      <c r="I1037" s="32"/>
      <c r="J1037" s="32"/>
      <c r="K1037" s="32"/>
      <c r="L1037" s="32"/>
      <c r="M1037" s="117"/>
      <c r="N1037" s="32"/>
      <c r="O1037" s="32"/>
      <c r="P1037" s="32"/>
      <c r="Q1037" s="32"/>
      <c r="R1037" s="32"/>
      <c r="S1037" s="32"/>
      <c r="T1037" s="32"/>
      <c r="U1037" s="32"/>
      <c r="V1037" s="32"/>
      <c r="W1037" s="32"/>
      <c r="X1037" s="32"/>
      <c r="Y1037" s="32"/>
      <c r="Z1037" s="32"/>
      <c r="AA1037" s="32"/>
    </row>
    <row r="1038" spans="1:27" ht="12" customHeight="1">
      <c r="A1038" s="32"/>
      <c r="B1038" s="32"/>
      <c r="C1038" s="32"/>
      <c r="D1038" s="32"/>
      <c r="E1038" s="32"/>
      <c r="F1038" s="32"/>
      <c r="G1038" s="32"/>
      <c r="H1038" s="32"/>
      <c r="I1038" s="32"/>
      <c r="J1038" s="32"/>
      <c r="K1038" s="32"/>
      <c r="L1038" s="32"/>
      <c r="M1038" s="117"/>
      <c r="N1038" s="32"/>
      <c r="O1038" s="32"/>
      <c r="P1038" s="32"/>
      <c r="Q1038" s="32"/>
      <c r="R1038" s="32"/>
      <c r="S1038" s="32"/>
      <c r="T1038" s="32"/>
      <c r="U1038" s="32"/>
      <c r="V1038" s="32"/>
      <c r="W1038" s="32"/>
      <c r="X1038" s="32"/>
      <c r="Y1038" s="32"/>
      <c r="Z1038" s="32"/>
      <c r="AA1038" s="32"/>
    </row>
    <row r="1039" spans="1:27" ht="12" customHeight="1">
      <c r="A1039" s="32"/>
      <c r="B1039" s="32"/>
      <c r="C1039" s="32"/>
      <c r="D1039" s="32"/>
      <c r="E1039" s="32"/>
      <c r="F1039" s="32"/>
      <c r="G1039" s="32"/>
      <c r="H1039" s="32"/>
      <c r="I1039" s="32"/>
      <c r="J1039" s="32"/>
      <c r="K1039" s="32"/>
      <c r="L1039" s="32"/>
      <c r="M1039" s="117"/>
      <c r="N1039" s="32"/>
      <c r="O1039" s="32"/>
      <c r="P1039" s="32"/>
      <c r="Q1039" s="32"/>
      <c r="R1039" s="32"/>
      <c r="S1039" s="32"/>
      <c r="T1039" s="32"/>
      <c r="U1039" s="32"/>
      <c r="V1039" s="32"/>
      <c r="W1039" s="32"/>
      <c r="X1039" s="32"/>
      <c r="Y1039" s="32"/>
      <c r="Z1039" s="32"/>
      <c r="AA1039" s="32"/>
    </row>
    <row r="1040" spans="1:27" ht="12" customHeight="1">
      <c r="A1040" s="32"/>
      <c r="B1040" s="32"/>
      <c r="C1040" s="32"/>
      <c r="D1040" s="32"/>
      <c r="E1040" s="32"/>
      <c r="F1040" s="32"/>
      <c r="G1040" s="32"/>
      <c r="H1040" s="32"/>
      <c r="I1040" s="32"/>
      <c r="J1040" s="32"/>
      <c r="K1040" s="32"/>
      <c r="L1040" s="32"/>
      <c r="M1040" s="117"/>
      <c r="N1040" s="32"/>
      <c r="O1040" s="32"/>
      <c r="P1040" s="32"/>
      <c r="Q1040" s="32"/>
      <c r="R1040" s="32"/>
      <c r="S1040" s="32"/>
      <c r="T1040" s="32"/>
      <c r="U1040" s="32"/>
      <c r="V1040" s="32"/>
      <c r="W1040" s="32"/>
      <c r="X1040" s="32"/>
      <c r="Y1040" s="32"/>
      <c r="Z1040" s="32"/>
      <c r="AA1040" s="32"/>
    </row>
    <row r="1041" spans="1:27" ht="12" customHeight="1">
      <c r="A1041" s="32"/>
      <c r="B1041" s="32"/>
      <c r="C1041" s="32"/>
      <c r="D1041" s="32"/>
      <c r="E1041" s="32"/>
      <c r="F1041" s="32"/>
      <c r="G1041" s="32"/>
      <c r="H1041" s="32"/>
      <c r="I1041" s="32"/>
      <c r="J1041" s="32"/>
      <c r="K1041" s="32"/>
      <c r="L1041" s="32"/>
      <c r="M1041" s="117"/>
      <c r="N1041" s="32"/>
      <c r="O1041" s="32"/>
      <c r="P1041" s="32"/>
      <c r="Q1041" s="32"/>
      <c r="R1041" s="32"/>
      <c r="S1041" s="32"/>
      <c r="T1041" s="32"/>
      <c r="U1041" s="32"/>
      <c r="V1041" s="32"/>
      <c r="W1041" s="32"/>
      <c r="X1041" s="32"/>
      <c r="Y1041" s="32"/>
      <c r="Z1041" s="32"/>
      <c r="AA1041" s="32"/>
    </row>
    <row r="1042" spans="1:27" ht="12" customHeight="1">
      <c r="A1042" s="32"/>
      <c r="B1042" s="32"/>
      <c r="C1042" s="32"/>
      <c r="D1042" s="32"/>
      <c r="E1042" s="32"/>
      <c r="F1042" s="32"/>
      <c r="G1042" s="32"/>
      <c r="H1042" s="32"/>
      <c r="I1042" s="32"/>
      <c r="J1042" s="32"/>
      <c r="K1042" s="32"/>
      <c r="L1042" s="32"/>
      <c r="M1042" s="117"/>
      <c r="N1042" s="32"/>
      <c r="O1042" s="32"/>
      <c r="P1042" s="32"/>
      <c r="Q1042" s="32"/>
      <c r="R1042" s="32"/>
      <c r="S1042" s="32"/>
      <c r="T1042" s="32"/>
      <c r="U1042" s="32"/>
      <c r="V1042" s="32"/>
      <c r="W1042" s="32"/>
      <c r="X1042" s="32"/>
      <c r="Y1042" s="32"/>
      <c r="Z1042" s="32"/>
      <c r="AA1042" s="32"/>
    </row>
    <row r="1043" spans="1:27" ht="12" customHeight="1">
      <c r="A1043" s="32"/>
      <c r="B1043" s="32"/>
      <c r="C1043" s="32"/>
      <c r="D1043" s="32"/>
      <c r="E1043" s="32"/>
      <c r="F1043" s="32"/>
      <c r="G1043" s="32"/>
      <c r="H1043" s="32"/>
      <c r="I1043" s="32"/>
      <c r="J1043" s="32"/>
      <c r="K1043" s="32"/>
      <c r="L1043" s="32"/>
      <c r="M1043" s="117"/>
      <c r="N1043" s="32"/>
      <c r="O1043" s="32"/>
      <c r="P1043" s="32"/>
      <c r="Q1043" s="32"/>
      <c r="R1043" s="32"/>
      <c r="S1043" s="32"/>
      <c r="T1043" s="32"/>
      <c r="U1043" s="32"/>
      <c r="V1043" s="32"/>
      <c r="W1043" s="32"/>
      <c r="X1043" s="32"/>
      <c r="Y1043" s="32"/>
      <c r="Z1043" s="32"/>
      <c r="AA1043" s="32"/>
    </row>
    <row r="1044" spans="1:27" ht="12" customHeight="1">
      <c r="A1044" s="32"/>
      <c r="B1044" s="32"/>
      <c r="C1044" s="32"/>
      <c r="D1044" s="32"/>
      <c r="E1044" s="32"/>
      <c r="F1044" s="32"/>
      <c r="G1044" s="32"/>
      <c r="H1044" s="32"/>
      <c r="I1044" s="32"/>
      <c r="J1044" s="32"/>
      <c r="K1044" s="32"/>
      <c r="L1044" s="32"/>
      <c r="M1044" s="117"/>
      <c r="N1044" s="32"/>
      <c r="O1044" s="32"/>
      <c r="P1044" s="32"/>
      <c r="Q1044" s="32"/>
      <c r="R1044" s="32"/>
      <c r="S1044" s="32"/>
      <c r="T1044" s="32"/>
      <c r="U1044" s="32"/>
      <c r="V1044" s="32"/>
      <c r="W1044" s="32"/>
      <c r="X1044" s="32"/>
      <c r="Y1044" s="32"/>
      <c r="Z1044" s="32"/>
      <c r="AA1044" s="32"/>
    </row>
    <row r="1045" spans="1:27" ht="12" customHeight="1">
      <c r="A1045" s="32"/>
      <c r="B1045" s="32"/>
      <c r="C1045" s="32"/>
      <c r="D1045" s="32"/>
      <c r="E1045" s="32"/>
      <c r="F1045" s="32"/>
      <c r="G1045" s="32"/>
      <c r="H1045" s="32"/>
      <c r="I1045" s="32"/>
      <c r="J1045" s="32"/>
      <c r="K1045" s="32"/>
      <c r="L1045" s="32"/>
      <c r="M1045" s="117"/>
      <c r="N1045" s="32"/>
      <c r="O1045" s="32"/>
      <c r="P1045" s="32"/>
      <c r="Q1045" s="32"/>
      <c r="R1045" s="32"/>
      <c r="S1045" s="32"/>
      <c r="T1045" s="32"/>
      <c r="U1045" s="32"/>
      <c r="V1045" s="32"/>
      <c r="W1045" s="32"/>
      <c r="X1045" s="32"/>
      <c r="Y1045" s="32"/>
      <c r="Z1045" s="32"/>
      <c r="AA1045" s="32"/>
    </row>
    <row r="1046" spans="1:27" ht="12" customHeight="1">
      <c r="A1046" s="32"/>
      <c r="B1046" s="32"/>
      <c r="C1046" s="32"/>
      <c r="D1046" s="32"/>
      <c r="E1046" s="32"/>
      <c r="F1046" s="32"/>
      <c r="G1046" s="32"/>
      <c r="H1046" s="32"/>
      <c r="I1046" s="32"/>
      <c r="J1046" s="32"/>
      <c r="K1046" s="32"/>
      <c r="L1046" s="32"/>
      <c r="M1046" s="117"/>
      <c r="N1046" s="32"/>
      <c r="O1046" s="32"/>
      <c r="P1046" s="32"/>
      <c r="Q1046" s="32"/>
      <c r="R1046" s="32"/>
      <c r="S1046" s="32"/>
      <c r="T1046" s="32"/>
      <c r="U1046" s="32"/>
      <c r="V1046" s="32"/>
      <c r="W1046" s="32"/>
      <c r="X1046" s="32"/>
      <c r="Y1046" s="32"/>
      <c r="Z1046" s="32"/>
      <c r="AA1046" s="32"/>
    </row>
    <row r="1047" spans="1:27" ht="12" customHeight="1">
      <c r="A1047" s="32"/>
      <c r="B1047" s="32"/>
      <c r="C1047" s="32"/>
      <c r="D1047" s="32"/>
      <c r="E1047" s="32"/>
      <c r="F1047" s="32"/>
      <c r="G1047" s="32"/>
      <c r="H1047" s="32"/>
      <c r="I1047" s="32"/>
      <c r="J1047" s="32"/>
      <c r="K1047" s="32"/>
      <c r="L1047" s="32"/>
      <c r="M1047" s="117"/>
      <c r="N1047" s="32"/>
      <c r="O1047" s="32"/>
      <c r="P1047" s="32"/>
      <c r="Q1047" s="32"/>
      <c r="R1047" s="32"/>
      <c r="S1047" s="32"/>
      <c r="T1047" s="32"/>
      <c r="U1047" s="32"/>
      <c r="V1047" s="32"/>
      <c r="W1047" s="32"/>
      <c r="X1047" s="32"/>
      <c r="Y1047" s="32"/>
      <c r="Z1047" s="32"/>
      <c r="AA1047" s="32"/>
    </row>
    <row r="1048" spans="1:27" ht="12" customHeight="1">
      <c r="A1048" s="32"/>
      <c r="B1048" s="32"/>
      <c r="C1048" s="32"/>
      <c r="D1048" s="32"/>
      <c r="E1048" s="32"/>
      <c r="F1048" s="32"/>
      <c r="G1048" s="32"/>
      <c r="H1048" s="32"/>
      <c r="I1048" s="32"/>
      <c r="J1048" s="32"/>
      <c r="K1048" s="32"/>
      <c r="L1048" s="32"/>
      <c r="M1048" s="117"/>
      <c r="N1048" s="32"/>
      <c r="O1048" s="32"/>
      <c r="P1048" s="32"/>
      <c r="Q1048" s="32"/>
      <c r="R1048" s="32"/>
      <c r="S1048" s="32"/>
      <c r="T1048" s="32"/>
      <c r="U1048" s="32"/>
      <c r="V1048" s="32"/>
      <c r="W1048" s="32"/>
      <c r="X1048" s="32"/>
      <c r="Y1048" s="32"/>
      <c r="Z1048" s="32"/>
      <c r="AA1048" s="32"/>
    </row>
    <row r="1049" spans="1:27" ht="12" customHeight="1">
      <c r="A1049" s="32"/>
      <c r="B1049" s="32"/>
      <c r="C1049" s="32"/>
      <c r="D1049" s="32"/>
      <c r="E1049" s="32"/>
      <c r="F1049" s="32"/>
      <c r="G1049" s="32"/>
      <c r="H1049" s="32"/>
      <c r="I1049" s="32"/>
      <c r="J1049" s="32"/>
      <c r="K1049" s="32"/>
      <c r="L1049" s="32"/>
      <c r="M1049" s="117"/>
      <c r="N1049" s="32"/>
      <c r="O1049" s="32"/>
      <c r="P1049" s="32"/>
      <c r="Q1049" s="32"/>
      <c r="R1049" s="32"/>
      <c r="S1049" s="32"/>
      <c r="T1049" s="32"/>
      <c r="U1049" s="32"/>
      <c r="V1049" s="32"/>
      <c r="W1049" s="32"/>
      <c r="X1049" s="32"/>
      <c r="Y1049" s="32"/>
      <c r="Z1049" s="32"/>
      <c r="AA1049" s="32"/>
    </row>
    <row r="1050" spans="1:27" ht="12" customHeight="1">
      <c r="A1050" s="32"/>
      <c r="B1050" s="32"/>
      <c r="C1050" s="32"/>
      <c r="D1050" s="32"/>
      <c r="E1050" s="32"/>
      <c r="F1050" s="32"/>
      <c r="G1050" s="32"/>
      <c r="H1050" s="32"/>
      <c r="I1050" s="32"/>
      <c r="J1050" s="32"/>
      <c r="K1050" s="32"/>
      <c r="L1050" s="32"/>
      <c r="M1050" s="117"/>
      <c r="N1050" s="32"/>
      <c r="O1050" s="32"/>
      <c r="P1050" s="32"/>
      <c r="Q1050" s="32"/>
      <c r="R1050" s="32"/>
      <c r="S1050" s="32"/>
      <c r="T1050" s="32"/>
      <c r="U1050" s="32"/>
      <c r="V1050" s="32"/>
      <c r="W1050" s="32"/>
      <c r="X1050" s="32"/>
      <c r="Y1050" s="32"/>
      <c r="Z1050" s="32"/>
      <c r="AA1050" s="32"/>
    </row>
    <row r="1051" spans="1:27" ht="12" customHeight="1">
      <c r="A1051" s="32"/>
      <c r="B1051" s="32"/>
      <c r="C1051" s="32"/>
      <c r="D1051" s="32"/>
      <c r="E1051" s="32"/>
      <c r="F1051" s="32"/>
      <c r="G1051" s="32"/>
      <c r="H1051" s="32"/>
      <c r="I1051" s="32"/>
      <c r="J1051" s="32"/>
      <c r="K1051" s="32"/>
      <c r="L1051" s="32"/>
      <c r="M1051" s="117"/>
      <c r="N1051" s="32"/>
      <c r="O1051" s="32"/>
      <c r="P1051" s="32"/>
      <c r="Q1051" s="32"/>
      <c r="R1051" s="32"/>
      <c r="S1051" s="32"/>
      <c r="T1051" s="32"/>
      <c r="U1051" s="32"/>
      <c r="V1051" s="32"/>
      <c r="W1051" s="32"/>
      <c r="X1051" s="32"/>
      <c r="Y1051" s="32"/>
      <c r="Z1051" s="32"/>
      <c r="AA1051" s="32"/>
    </row>
    <row r="1052" spans="1:27" ht="12" customHeight="1">
      <c r="A1052" s="32"/>
      <c r="B1052" s="32"/>
      <c r="C1052" s="32"/>
      <c r="D1052" s="32"/>
      <c r="E1052" s="32"/>
      <c r="F1052" s="32"/>
      <c r="G1052" s="32"/>
      <c r="H1052" s="32"/>
      <c r="I1052" s="32"/>
      <c r="J1052" s="32"/>
      <c r="K1052" s="32"/>
      <c r="L1052" s="32"/>
      <c r="M1052" s="117"/>
      <c r="N1052" s="32"/>
      <c r="O1052" s="32"/>
      <c r="P1052" s="32"/>
      <c r="Q1052" s="32"/>
      <c r="R1052" s="32"/>
      <c r="S1052" s="32"/>
      <c r="T1052" s="32"/>
      <c r="U1052" s="32"/>
      <c r="V1052" s="32"/>
      <c r="W1052" s="32"/>
      <c r="X1052" s="32"/>
      <c r="Y1052" s="32"/>
      <c r="Z1052" s="32"/>
      <c r="AA1052" s="32"/>
    </row>
    <row r="1053" spans="1:27" ht="12" customHeight="1">
      <c r="A1053" s="32"/>
      <c r="B1053" s="32"/>
      <c r="C1053" s="32"/>
      <c r="D1053" s="32"/>
      <c r="E1053" s="32"/>
      <c r="F1053" s="32"/>
      <c r="G1053" s="32"/>
      <c r="H1053" s="32"/>
      <c r="I1053" s="32"/>
      <c r="J1053" s="32"/>
      <c r="K1053" s="32"/>
      <c r="L1053" s="32"/>
      <c r="M1053" s="117"/>
      <c r="N1053" s="32"/>
      <c r="O1053" s="32"/>
      <c r="P1053" s="32"/>
      <c r="Q1053" s="32"/>
      <c r="R1053" s="32"/>
      <c r="S1053" s="32"/>
      <c r="T1053" s="32"/>
      <c r="U1053" s="32"/>
      <c r="V1053" s="32"/>
      <c r="W1053" s="32"/>
      <c r="X1053" s="32"/>
      <c r="Y1053" s="32"/>
      <c r="Z1053" s="32"/>
      <c r="AA1053" s="32"/>
    </row>
    <row r="1054" spans="1:27" ht="12" customHeight="1">
      <c r="A1054" s="32"/>
      <c r="B1054" s="32"/>
      <c r="C1054" s="32"/>
      <c r="D1054" s="32"/>
      <c r="E1054" s="32"/>
      <c r="F1054" s="32"/>
      <c r="G1054" s="32"/>
      <c r="H1054" s="32"/>
      <c r="I1054" s="32"/>
      <c r="J1054" s="32"/>
      <c r="K1054" s="32"/>
      <c r="L1054" s="32"/>
      <c r="M1054" s="117"/>
      <c r="N1054" s="32"/>
      <c r="O1054" s="32"/>
      <c r="P1054" s="32"/>
      <c r="Q1054" s="32"/>
      <c r="R1054" s="32"/>
      <c r="S1054" s="32"/>
      <c r="T1054" s="32"/>
      <c r="U1054" s="32"/>
      <c r="V1054" s="32"/>
      <c r="W1054" s="32"/>
      <c r="X1054" s="32"/>
      <c r="Y1054" s="32"/>
      <c r="Z1054" s="32"/>
      <c r="AA1054" s="32"/>
    </row>
    <row r="1055" spans="1:27" ht="12" customHeight="1">
      <c r="A1055" s="32"/>
      <c r="B1055" s="32"/>
      <c r="C1055" s="32"/>
      <c r="D1055" s="32"/>
      <c r="E1055" s="32"/>
      <c r="F1055" s="32"/>
      <c r="G1055" s="32"/>
      <c r="H1055" s="32"/>
      <c r="I1055" s="32"/>
      <c r="J1055" s="32"/>
      <c r="K1055" s="32"/>
      <c r="L1055" s="32"/>
      <c r="M1055" s="117"/>
      <c r="N1055" s="32"/>
      <c r="O1055" s="32"/>
      <c r="P1055" s="32"/>
      <c r="Q1055" s="32"/>
      <c r="R1055" s="32"/>
      <c r="S1055" s="32"/>
      <c r="T1055" s="32"/>
      <c r="U1055" s="32"/>
      <c r="V1055" s="32"/>
      <c r="W1055" s="32"/>
      <c r="X1055" s="32"/>
      <c r="Y1055" s="32"/>
      <c r="Z1055" s="32"/>
      <c r="AA1055" s="32"/>
    </row>
    <row r="1056" spans="1:27" ht="12" customHeight="1">
      <c r="A1056" s="32"/>
      <c r="B1056" s="32"/>
      <c r="C1056" s="32"/>
      <c r="D1056" s="32"/>
      <c r="E1056" s="32"/>
      <c r="F1056" s="32"/>
      <c r="G1056" s="32"/>
      <c r="H1056" s="32"/>
      <c r="I1056" s="32"/>
      <c r="J1056" s="32"/>
      <c r="K1056" s="32"/>
      <c r="L1056" s="32"/>
      <c r="M1056" s="117"/>
      <c r="N1056" s="32"/>
      <c r="O1056" s="32"/>
      <c r="P1056" s="32"/>
      <c r="Q1056" s="32"/>
      <c r="R1056" s="32"/>
      <c r="S1056" s="32"/>
      <c r="T1056" s="32"/>
      <c r="U1056" s="32"/>
      <c r="V1056" s="32"/>
      <c r="W1056" s="32"/>
      <c r="X1056" s="32"/>
      <c r="Y1056" s="32"/>
      <c r="Z1056" s="32"/>
      <c r="AA1056" s="32"/>
    </row>
    <row r="1057" spans="1:27" ht="12" customHeight="1">
      <c r="A1057" s="32"/>
      <c r="B1057" s="32"/>
      <c r="C1057" s="32"/>
      <c r="D1057" s="32"/>
      <c r="E1057" s="32"/>
      <c r="F1057" s="32"/>
      <c r="G1057" s="32"/>
      <c r="H1057" s="32"/>
      <c r="I1057" s="32"/>
      <c r="J1057" s="32"/>
      <c r="K1057" s="32"/>
      <c r="L1057" s="32"/>
      <c r="M1057" s="117"/>
      <c r="N1057" s="32"/>
      <c r="O1057" s="32"/>
      <c r="P1057" s="32"/>
      <c r="Q1057" s="32"/>
      <c r="R1057" s="32"/>
      <c r="S1057" s="32"/>
      <c r="T1057" s="32"/>
      <c r="U1057" s="32"/>
      <c r="V1057" s="32"/>
      <c r="W1057" s="32"/>
      <c r="X1057" s="32"/>
      <c r="Y1057" s="32"/>
      <c r="Z1057" s="32"/>
      <c r="AA1057" s="32"/>
    </row>
    <row r="1058" spans="1:27" ht="12" customHeight="1">
      <c r="A1058" s="32"/>
      <c r="B1058" s="32"/>
      <c r="C1058" s="32"/>
      <c r="D1058" s="32"/>
      <c r="E1058" s="32"/>
      <c r="F1058" s="32"/>
      <c r="G1058" s="32"/>
      <c r="H1058" s="32"/>
      <c r="I1058" s="32"/>
      <c r="J1058" s="32"/>
      <c r="K1058" s="32"/>
      <c r="L1058" s="32"/>
      <c r="M1058" s="117"/>
      <c r="N1058" s="32"/>
      <c r="O1058" s="32"/>
      <c r="P1058" s="32"/>
      <c r="Q1058" s="32"/>
      <c r="R1058" s="32"/>
      <c r="S1058" s="32"/>
      <c r="T1058" s="32"/>
      <c r="U1058" s="32"/>
      <c r="V1058" s="32"/>
      <c r="W1058" s="32"/>
      <c r="X1058" s="32"/>
      <c r="Y1058" s="32"/>
      <c r="Z1058" s="32"/>
      <c r="AA1058" s="32"/>
    </row>
    <row r="1059" spans="1:27" ht="12" customHeight="1">
      <c r="A1059" s="32"/>
      <c r="B1059" s="32"/>
      <c r="C1059" s="32"/>
      <c r="D1059" s="32"/>
      <c r="E1059" s="32"/>
      <c r="F1059" s="32"/>
      <c r="G1059" s="32"/>
      <c r="H1059" s="32"/>
      <c r="I1059" s="32"/>
      <c r="J1059" s="32"/>
      <c r="K1059" s="32"/>
      <c r="L1059" s="32"/>
      <c r="M1059" s="117"/>
      <c r="N1059" s="32"/>
      <c r="O1059" s="32"/>
      <c r="P1059" s="32"/>
      <c r="Q1059" s="32"/>
      <c r="R1059" s="32"/>
      <c r="S1059" s="32"/>
      <c r="T1059" s="32"/>
      <c r="U1059" s="32"/>
      <c r="V1059" s="32"/>
      <c r="W1059" s="32"/>
      <c r="X1059" s="32"/>
      <c r="Y1059" s="32"/>
      <c r="Z1059" s="32"/>
      <c r="AA1059" s="32"/>
    </row>
    <row r="1060" spans="1:27" ht="12" customHeight="1">
      <c r="A1060" s="32"/>
      <c r="B1060" s="32"/>
      <c r="C1060" s="32"/>
      <c r="D1060" s="32"/>
      <c r="E1060" s="32"/>
      <c r="F1060" s="32"/>
      <c r="G1060" s="32"/>
      <c r="H1060" s="32"/>
      <c r="I1060" s="32"/>
      <c r="J1060" s="32"/>
      <c r="K1060" s="32"/>
      <c r="L1060" s="32"/>
      <c r="M1060" s="117"/>
      <c r="N1060" s="32"/>
      <c r="O1060" s="32"/>
      <c r="P1060" s="32"/>
      <c r="Q1060" s="32"/>
      <c r="R1060" s="32"/>
      <c r="S1060" s="32"/>
      <c r="T1060" s="32"/>
      <c r="U1060" s="32"/>
      <c r="V1060" s="32"/>
      <c r="W1060" s="32"/>
      <c r="X1060" s="32"/>
      <c r="Y1060" s="32"/>
      <c r="Z1060" s="32"/>
      <c r="AA1060" s="32"/>
    </row>
    <row r="1061" spans="1:27" ht="12" customHeight="1">
      <c r="A1061" s="32"/>
      <c r="B1061" s="32"/>
      <c r="C1061" s="32"/>
      <c r="D1061" s="32"/>
      <c r="E1061" s="32"/>
      <c r="F1061" s="32"/>
      <c r="G1061" s="32"/>
      <c r="H1061" s="32"/>
      <c r="I1061" s="32"/>
      <c r="J1061" s="32"/>
      <c r="K1061" s="32"/>
      <c r="L1061" s="32"/>
      <c r="M1061" s="117"/>
      <c r="N1061" s="32"/>
      <c r="O1061" s="32"/>
      <c r="P1061" s="32"/>
      <c r="Q1061" s="32"/>
      <c r="R1061" s="32"/>
      <c r="S1061" s="32"/>
      <c r="T1061" s="32"/>
      <c r="U1061" s="32"/>
      <c r="V1061" s="32"/>
      <c r="W1061" s="32"/>
      <c r="X1061" s="32"/>
      <c r="Y1061" s="32"/>
      <c r="Z1061" s="32"/>
      <c r="AA1061" s="32"/>
    </row>
    <row r="1062" spans="1:27" ht="12" customHeight="1">
      <c r="A1062" s="32"/>
      <c r="B1062" s="32"/>
      <c r="C1062" s="32"/>
      <c r="D1062" s="32"/>
      <c r="E1062" s="32"/>
      <c r="F1062" s="32"/>
      <c r="G1062" s="32"/>
      <c r="H1062" s="32"/>
      <c r="I1062" s="32"/>
      <c r="J1062" s="32"/>
      <c r="K1062" s="32"/>
      <c r="L1062" s="32"/>
      <c r="M1062" s="117"/>
      <c r="N1062" s="32"/>
      <c r="O1062" s="32"/>
      <c r="P1062" s="32"/>
      <c r="Q1062" s="32"/>
      <c r="R1062" s="32"/>
      <c r="S1062" s="32"/>
      <c r="T1062" s="32"/>
      <c r="U1062" s="32"/>
      <c r="V1062" s="32"/>
      <c r="W1062" s="32"/>
      <c r="X1062" s="32"/>
      <c r="Y1062" s="32"/>
      <c r="Z1062" s="32"/>
      <c r="AA1062" s="32"/>
    </row>
    <row r="1063" spans="1:27" ht="12" customHeight="1">
      <c r="A1063" s="32"/>
      <c r="B1063" s="32"/>
      <c r="C1063" s="32"/>
      <c r="D1063" s="32"/>
      <c r="E1063" s="32"/>
      <c r="F1063" s="32"/>
      <c r="G1063" s="32"/>
      <c r="H1063" s="32"/>
      <c r="I1063" s="32"/>
      <c r="J1063" s="32"/>
      <c r="K1063" s="32"/>
      <c r="L1063" s="32"/>
      <c r="M1063" s="117"/>
      <c r="N1063" s="32"/>
      <c r="O1063" s="32"/>
      <c r="P1063" s="32"/>
      <c r="Q1063" s="32"/>
      <c r="R1063" s="32"/>
      <c r="S1063" s="32"/>
      <c r="T1063" s="32"/>
      <c r="U1063" s="32"/>
      <c r="V1063" s="32"/>
      <c r="W1063" s="32"/>
      <c r="X1063" s="32"/>
      <c r="Y1063" s="32"/>
      <c r="Z1063" s="32"/>
      <c r="AA1063" s="32"/>
    </row>
    <row r="1064" spans="1:27" ht="12" customHeight="1">
      <c r="A1064" s="32"/>
      <c r="B1064" s="32"/>
      <c r="C1064" s="32"/>
      <c r="D1064" s="32"/>
      <c r="E1064" s="32"/>
      <c r="F1064" s="32"/>
      <c r="G1064" s="32"/>
      <c r="H1064" s="32"/>
      <c r="I1064" s="32"/>
      <c r="J1064" s="32"/>
      <c r="K1064" s="32"/>
      <c r="L1064" s="32"/>
      <c r="M1064" s="117"/>
      <c r="N1064" s="32"/>
      <c r="O1064" s="32"/>
      <c r="P1064" s="32"/>
      <c r="Q1064" s="32"/>
      <c r="R1064" s="32"/>
      <c r="S1064" s="32"/>
      <c r="T1064" s="32"/>
      <c r="U1064" s="32"/>
      <c r="V1064" s="32"/>
      <c r="W1064" s="32"/>
      <c r="X1064" s="32"/>
      <c r="Y1064" s="32"/>
      <c r="Z1064" s="32"/>
      <c r="AA1064" s="32"/>
    </row>
    <row r="1065" spans="1:27" ht="12" customHeight="1">
      <c r="A1065" s="32"/>
      <c r="B1065" s="32"/>
      <c r="C1065" s="32"/>
      <c r="D1065" s="32"/>
      <c r="E1065" s="32"/>
      <c r="F1065" s="32"/>
      <c r="G1065" s="32"/>
      <c r="H1065" s="32"/>
      <c r="I1065" s="32"/>
      <c r="J1065" s="32"/>
      <c r="K1065" s="32"/>
      <c r="L1065" s="32"/>
      <c r="M1065" s="117"/>
      <c r="N1065" s="32"/>
      <c r="O1065" s="32"/>
      <c r="P1065" s="32"/>
      <c r="Q1065" s="32"/>
      <c r="R1065" s="32"/>
      <c r="S1065" s="32"/>
      <c r="T1065" s="32"/>
      <c r="U1065" s="32"/>
      <c r="V1065" s="32"/>
      <c r="W1065" s="32"/>
      <c r="X1065" s="32"/>
      <c r="Y1065" s="32"/>
      <c r="Z1065" s="32"/>
      <c r="AA1065" s="32"/>
    </row>
    <row r="1066" spans="1:27" ht="12" customHeight="1">
      <c r="A1066" s="32"/>
      <c r="B1066" s="32"/>
      <c r="C1066" s="32"/>
      <c r="D1066" s="32"/>
      <c r="E1066" s="32"/>
      <c r="F1066" s="32"/>
      <c r="G1066" s="32"/>
      <c r="H1066" s="32"/>
      <c r="I1066" s="32"/>
      <c r="J1066" s="32"/>
      <c r="K1066" s="32"/>
      <c r="L1066" s="32"/>
      <c r="M1066" s="117"/>
      <c r="N1066" s="32"/>
      <c r="O1066" s="32"/>
      <c r="P1066" s="32"/>
      <c r="Q1066" s="32"/>
      <c r="R1066" s="32"/>
      <c r="S1066" s="32"/>
      <c r="T1066" s="32"/>
      <c r="U1066" s="32"/>
      <c r="V1066" s="32"/>
      <c r="W1066" s="32"/>
      <c r="X1066" s="32"/>
      <c r="Y1066" s="32"/>
      <c r="Z1066" s="32"/>
      <c r="AA1066" s="32"/>
    </row>
    <row r="1067" spans="1:27" ht="12" customHeight="1">
      <c r="A1067" s="32"/>
      <c r="B1067" s="32"/>
      <c r="C1067" s="32"/>
      <c r="D1067" s="32"/>
      <c r="E1067" s="32"/>
      <c r="F1067" s="32"/>
      <c r="G1067" s="32"/>
      <c r="H1067" s="32"/>
      <c r="I1067" s="32"/>
      <c r="J1067" s="32"/>
      <c r="K1067" s="32"/>
      <c r="L1067" s="32"/>
      <c r="M1067" s="117"/>
      <c r="N1067" s="32"/>
      <c r="O1067" s="32"/>
      <c r="P1067" s="32"/>
      <c r="Q1067" s="32"/>
      <c r="R1067" s="32"/>
      <c r="S1067" s="32"/>
      <c r="T1067" s="32"/>
      <c r="U1067" s="32"/>
      <c r="V1067" s="32"/>
      <c r="W1067" s="32"/>
      <c r="X1067" s="32"/>
      <c r="Y1067" s="32"/>
      <c r="Z1067" s="32"/>
      <c r="AA1067" s="32"/>
    </row>
    <row r="1068" spans="1:27" ht="12" customHeight="1">
      <c r="A1068" s="32"/>
      <c r="B1068" s="32"/>
      <c r="C1068" s="32"/>
      <c r="D1068" s="32"/>
      <c r="E1068" s="32"/>
      <c r="F1068" s="32"/>
      <c r="G1068" s="32"/>
      <c r="H1068" s="32"/>
      <c r="I1068" s="32"/>
      <c r="J1068" s="32"/>
      <c r="K1068" s="32"/>
      <c r="L1068" s="32"/>
      <c r="M1068" s="117"/>
      <c r="N1068" s="32"/>
      <c r="O1068" s="32"/>
      <c r="P1068" s="32"/>
      <c r="Q1068" s="32"/>
      <c r="R1068" s="32"/>
      <c r="S1068" s="32"/>
      <c r="T1068" s="32"/>
      <c r="U1068" s="32"/>
      <c r="V1068" s="32"/>
      <c r="W1068" s="32"/>
      <c r="X1068" s="32"/>
      <c r="Y1068" s="32"/>
      <c r="Z1068" s="32"/>
      <c r="AA1068" s="32"/>
    </row>
    <row r="1069" spans="1:27" ht="12" customHeight="1">
      <c r="A1069" s="32"/>
      <c r="B1069" s="32"/>
      <c r="C1069" s="32"/>
      <c r="D1069" s="32"/>
      <c r="E1069" s="32"/>
      <c r="F1069" s="32"/>
      <c r="G1069" s="32"/>
      <c r="H1069" s="32"/>
      <c r="I1069" s="32"/>
      <c r="J1069" s="32"/>
      <c r="K1069" s="32"/>
      <c r="L1069" s="32"/>
      <c r="M1069" s="117"/>
      <c r="N1069" s="32"/>
      <c r="O1069" s="32"/>
      <c r="P1069" s="32"/>
      <c r="Q1069" s="32"/>
      <c r="R1069" s="32"/>
      <c r="S1069" s="32"/>
      <c r="T1069" s="32"/>
      <c r="U1069" s="32"/>
      <c r="V1069" s="32"/>
      <c r="W1069" s="32"/>
      <c r="X1069" s="32"/>
      <c r="Y1069" s="32"/>
      <c r="Z1069" s="32"/>
      <c r="AA1069" s="32"/>
    </row>
    <row r="1070" spans="1:27" ht="12" customHeight="1">
      <c r="A1070" s="32"/>
      <c r="B1070" s="32"/>
      <c r="C1070" s="32"/>
      <c r="D1070" s="32"/>
      <c r="E1070" s="32"/>
      <c r="F1070" s="32"/>
      <c r="G1070" s="32"/>
      <c r="H1070" s="32"/>
      <c r="I1070" s="32"/>
      <c r="J1070" s="32"/>
      <c r="K1070" s="32"/>
      <c r="L1070" s="32"/>
      <c r="M1070" s="117"/>
      <c r="N1070" s="32"/>
      <c r="O1070" s="32"/>
      <c r="P1070" s="32"/>
      <c r="Q1070" s="32"/>
      <c r="R1070" s="32"/>
      <c r="S1070" s="32"/>
      <c r="T1070" s="32"/>
      <c r="U1070" s="32"/>
      <c r="V1070" s="32"/>
      <c r="W1070" s="32"/>
      <c r="X1070" s="32"/>
      <c r="Y1070" s="32"/>
      <c r="Z1070" s="32"/>
      <c r="AA1070" s="32"/>
    </row>
    <row r="1071" spans="1:27" ht="12" customHeight="1">
      <c r="A1071" s="32"/>
      <c r="B1071" s="32"/>
      <c r="C1071" s="32"/>
      <c r="D1071" s="32"/>
      <c r="E1071" s="32"/>
      <c r="F1071" s="32"/>
      <c r="G1071" s="32"/>
      <c r="H1071" s="32"/>
      <c r="I1071" s="32"/>
      <c r="J1071" s="32"/>
      <c r="K1071" s="32"/>
      <c r="L1071" s="32"/>
      <c r="M1071" s="117"/>
      <c r="N1071" s="32"/>
      <c r="O1071" s="32"/>
      <c r="P1071" s="32"/>
      <c r="Q1071" s="32"/>
      <c r="R1071" s="32"/>
      <c r="S1071" s="32"/>
      <c r="T1071" s="32"/>
      <c r="U1071" s="32"/>
      <c r="V1071" s="32"/>
      <c r="W1071" s="32"/>
      <c r="X1071" s="32"/>
      <c r="Y1071" s="32"/>
      <c r="Z1071" s="32"/>
      <c r="AA1071" s="32"/>
    </row>
    <row r="1072" spans="1:27" ht="12" customHeight="1">
      <c r="A1072" s="32"/>
      <c r="B1072" s="32"/>
      <c r="C1072" s="32"/>
      <c r="D1072" s="32"/>
      <c r="E1072" s="32"/>
      <c r="F1072" s="32"/>
      <c r="G1072" s="32"/>
      <c r="H1072" s="32"/>
      <c r="I1072" s="32"/>
      <c r="J1072" s="32"/>
      <c r="K1072" s="32"/>
      <c r="L1072" s="32"/>
      <c r="M1072" s="117"/>
      <c r="N1072" s="32"/>
      <c r="O1072" s="32"/>
      <c r="P1072" s="32"/>
      <c r="Q1072" s="32"/>
      <c r="R1072" s="32"/>
      <c r="S1072" s="32"/>
      <c r="T1072" s="32"/>
      <c r="U1072" s="32"/>
      <c r="V1072" s="32"/>
      <c r="W1072" s="32"/>
      <c r="X1072" s="32"/>
      <c r="Y1072" s="32"/>
      <c r="Z1072" s="32"/>
      <c r="AA1072" s="32"/>
    </row>
    <row r="1073" spans="1:27" ht="12" customHeight="1">
      <c r="A1073" s="32"/>
      <c r="B1073" s="32"/>
      <c r="C1073" s="32"/>
      <c r="D1073" s="32"/>
      <c r="E1073" s="32"/>
      <c r="F1073" s="32"/>
      <c r="G1073" s="32"/>
      <c r="H1073" s="32"/>
      <c r="I1073" s="32"/>
      <c r="J1073" s="32"/>
      <c r="K1073" s="32"/>
      <c r="L1073" s="32"/>
      <c r="M1073" s="117"/>
      <c r="N1073" s="32"/>
      <c r="O1073" s="32"/>
      <c r="P1073" s="32"/>
      <c r="Q1073" s="32"/>
      <c r="R1073" s="32"/>
      <c r="S1073" s="32"/>
      <c r="T1073" s="32"/>
      <c r="U1073" s="32"/>
      <c r="V1073" s="32"/>
      <c r="W1073" s="32"/>
      <c r="X1073" s="32"/>
      <c r="Y1073" s="32"/>
      <c r="Z1073" s="32"/>
      <c r="AA1073" s="32"/>
    </row>
    <row r="1074" spans="1:27" ht="12" customHeight="1">
      <c r="A1074" s="32"/>
      <c r="B1074" s="32"/>
      <c r="C1074" s="32"/>
      <c r="D1074" s="32"/>
      <c r="E1074" s="32"/>
      <c r="F1074" s="32"/>
      <c r="G1074" s="32"/>
      <c r="H1074" s="32"/>
      <c r="I1074" s="32"/>
      <c r="J1074" s="32"/>
      <c r="K1074" s="32"/>
      <c r="L1074" s="32"/>
      <c r="M1074" s="117"/>
      <c r="N1074" s="32"/>
      <c r="O1074" s="32"/>
      <c r="P1074" s="32"/>
      <c r="Q1074" s="32"/>
      <c r="R1074" s="32"/>
      <c r="S1074" s="32"/>
      <c r="T1074" s="32"/>
      <c r="U1074" s="32"/>
      <c r="V1074" s="32"/>
      <c r="W1074" s="32"/>
      <c r="X1074" s="32"/>
      <c r="Y1074" s="32"/>
      <c r="Z1074" s="32"/>
      <c r="AA1074" s="32"/>
    </row>
    <row r="1075" spans="1:27" ht="12" customHeight="1">
      <c r="A1075" s="32"/>
      <c r="B1075" s="32"/>
      <c r="C1075" s="32"/>
      <c r="D1075" s="32"/>
      <c r="E1075" s="32"/>
      <c r="F1075" s="32"/>
      <c r="G1075" s="32"/>
      <c r="H1075" s="32"/>
      <c r="I1075" s="32"/>
      <c r="J1075" s="32"/>
      <c r="K1075" s="32"/>
      <c r="L1075" s="32"/>
      <c r="M1075" s="117"/>
      <c r="N1075" s="32"/>
      <c r="O1075" s="32"/>
      <c r="P1075" s="32"/>
      <c r="Q1075" s="32"/>
      <c r="R1075" s="32"/>
      <c r="S1075" s="32"/>
      <c r="T1075" s="32"/>
      <c r="U1075" s="32"/>
      <c r="V1075" s="32"/>
      <c r="W1075" s="32"/>
      <c r="X1075" s="32"/>
      <c r="Y1075" s="32"/>
      <c r="Z1075" s="32"/>
      <c r="AA1075" s="32"/>
    </row>
    <row r="1076" spans="1:27" ht="12" customHeight="1">
      <c r="A1076" s="32"/>
      <c r="B1076" s="32"/>
      <c r="C1076" s="32"/>
      <c r="D1076" s="32"/>
      <c r="E1076" s="32"/>
      <c r="F1076" s="32"/>
      <c r="G1076" s="32"/>
      <c r="H1076" s="32"/>
      <c r="I1076" s="32"/>
      <c r="J1076" s="32"/>
      <c r="K1076" s="32"/>
      <c r="L1076" s="32"/>
      <c r="M1076" s="117"/>
      <c r="N1076" s="32"/>
      <c r="O1076" s="32"/>
      <c r="P1076" s="32"/>
      <c r="Q1076" s="32"/>
      <c r="R1076" s="32"/>
      <c r="S1076" s="32"/>
      <c r="T1076" s="32"/>
      <c r="U1076" s="32"/>
      <c r="V1076" s="32"/>
      <c r="W1076" s="32"/>
      <c r="X1076" s="32"/>
      <c r="Y1076" s="32"/>
      <c r="Z1076" s="32"/>
      <c r="AA1076" s="32"/>
    </row>
    <row r="1077" spans="1:27" ht="12" customHeight="1">
      <c r="A1077" s="32"/>
      <c r="B1077" s="32"/>
      <c r="C1077" s="32"/>
      <c r="D1077" s="32"/>
      <c r="E1077" s="32"/>
      <c r="F1077" s="32"/>
      <c r="G1077" s="32"/>
      <c r="H1077" s="32"/>
      <c r="I1077" s="32"/>
      <c r="J1077" s="32"/>
      <c r="K1077" s="32"/>
      <c r="L1077" s="32"/>
      <c r="M1077" s="117"/>
      <c r="N1077" s="32"/>
      <c r="O1077" s="32"/>
      <c r="P1077" s="32"/>
      <c r="Q1077" s="32"/>
      <c r="R1077" s="32"/>
      <c r="S1077" s="32"/>
      <c r="T1077" s="32"/>
      <c r="U1077" s="32"/>
      <c r="V1077" s="32"/>
      <c r="W1077" s="32"/>
      <c r="X1077" s="32"/>
      <c r="Y1077" s="32"/>
      <c r="Z1077" s="32"/>
      <c r="AA1077" s="32"/>
    </row>
    <row r="1078" spans="1:27" ht="12" customHeight="1">
      <c r="A1078" s="32"/>
      <c r="B1078" s="32"/>
      <c r="C1078" s="32"/>
      <c r="D1078" s="32"/>
      <c r="E1078" s="32"/>
      <c r="F1078" s="32"/>
      <c r="G1078" s="32"/>
      <c r="H1078" s="32"/>
      <c r="I1078" s="32"/>
      <c r="J1078" s="32"/>
      <c r="K1078" s="32"/>
      <c r="L1078" s="32"/>
      <c r="M1078" s="117"/>
      <c r="N1078" s="32"/>
      <c r="O1078" s="32"/>
      <c r="P1078" s="32"/>
      <c r="Q1078" s="32"/>
      <c r="R1078" s="32"/>
      <c r="S1078" s="32"/>
      <c r="T1078" s="32"/>
      <c r="U1078" s="32"/>
      <c r="V1078" s="32"/>
      <c r="W1078" s="32"/>
      <c r="X1078" s="32"/>
      <c r="Y1078" s="32"/>
      <c r="Z1078" s="32"/>
      <c r="AA1078" s="32"/>
    </row>
    <row r="1079" spans="1:27" ht="12" customHeight="1">
      <c r="A1079" s="32"/>
      <c r="B1079" s="32"/>
      <c r="C1079" s="32"/>
      <c r="D1079" s="32"/>
      <c r="E1079" s="32"/>
      <c r="F1079" s="32"/>
      <c r="G1079" s="32"/>
      <c r="H1079" s="32"/>
      <c r="I1079" s="32"/>
      <c r="J1079" s="32"/>
      <c r="K1079" s="32"/>
      <c r="L1079" s="32"/>
      <c r="M1079" s="117"/>
      <c r="N1079" s="32"/>
      <c r="O1079" s="32"/>
      <c r="P1079" s="32"/>
      <c r="Q1079" s="32"/>
      <c r="R1079" s="32"/>
      <c r="S1079" s="32"/>
      <c r="T1079" s="32"/>
      <c r="U1079" s="32"/>
      <c r="V1079" s="32"/>
      <c r="W1079" s="32"/>
      <c r="X1079" s="32"/>
      <c r="Y1079" s="32"/>
      <c r="Z1079" s="32"/>
      <c r="AA1079" s="32"/>
    </row>
    <row r="1080" spans="1:27" ht="12" customHeight="1">
      <c r="A1080" s="32"/>
      <c r="B1080" s="32"/>
      <c r="C1080" s="32"/>
      <c r="D1080" s="32"/>
      <c r="E1080" s="32"/>
      <c r="F1080" s="32"/>
      <c r="G1080" s="32"/>
      <c r="H1080" s="32"/>
      <c r="I1080" s="32"/>
      <c r="J1080" s="32"/>
      <c r="K1080" s="32"/>
      <c r="L1080" s="32"/>
      <c r="M1080" s="117"/>
      <c r="N1080" s="32"/>
      <c r="O1080" s="32"/>
      <c r="P1080" s="32"/>
      <c r="Q1080" s="32"/>
      <c r="R1080" s="32"/>
      <c r="S1080" s="32"/>
      <c r="T1080" s="32"/>
      <c r="U1080" s="32"/>
      <c r="V1080" s="32"/>
      <c r="W1080" s="32"/>
      <c r="X1080" s="32"/>
      <c r="Y1080" s="32"/>
      <c r="Z1080" s="32"/>
      <c r="AA1080" s="32"/>
    </row>
    <row r="1081" spans="1:27" ht="12" customHeight="1">
      <c r="A1081" s="32"/>
      <c r="B1081" s="32"/>
      <c r="C1081" s="32"/>
      <c r="D1081" s="32"/>
      <c r="E1081" s="32"/>
      <c r="F1081" s="32"/>
      <c r="G1081" s="32"/>
      <c r="H1081" s="32"/>
      <c r="I1081" s="32"/>
      <c r="J1081" s="32"/>
      <c r="K1081" s="32"/>
      <c r="L1081" s="32"/>
      <c r="M1081" s="117"/>
      <c r="N1081" s="32"/>
      <c r="O1081" s="32"/>
      <c r="P1081" s="32"/>
      <c r="Q1081" s="32"/>
      <c r="R1081" s="32"/>
      <c r="S1081" s="32"/>
      <c r="T1081" s="32"/>
      <c r="U1081" s="32"/>
      <c r="V1081" s="32"/>
      <c r="W1081" s="32"/>
      <c r="X1081" s="32"/>
      <c r="Y1081" s="32"/>
      <c r="Z1081" s="32"/>
      <c r="AA1081" s="32"/>
    </row>
    <row r="1082" spans="1:27" ht="12" customHeight="1">
      <c r="A1082" s="32"/>
      <c r="B1082" s="32"/>
      <c r="C1082" s="32"/>
      <c r="D1082" s="32"/>
      <c r="E1082" s="32"/>
      <c r="F1082" s="32"/>
      <c r="G1082" s="32"/>
      <c r="H1082" s="32"/>
      <c r="I1082" s="32"/>
      <c r="J1082" s="32"/>
      <c r="K1082" s="32"/>
      <c r="L1082" s="32"/>
      <c r="M1082" s="117"/>
      <c r="N1082" s="32"/>
      <c r="O1082" s="32"/>
      <c r="P1082" s="32"/>
      <c r="Q1082" s="32"/>
      <c r="R1082" s="32"/>
      <c r="S1082" s="32"/>
      <c r="T1082" s="32"/>
      <c r="U1082" s="32"/>
      <c r="V1082" s="32"/>
      <c r="W1082" s="32"/>
      <c r="X1082" s="32"/>
      <c r="Y1082" s="32"/>
      <c r="Z1082" s="32"/>
      <c r="AA1082" s="32"/>
    </row>
    <row r="1083" spans="1:27" ht="12" customHeight="1">
      <c r="A1083" s="32"/>
      <c r="B1083" s="32"/>
      <c r="C1083" s="32"/>
      <c r="D1083" s="32"/>
      <c r="E1083" s="32"/>
      <c r="F1083" s="32"/>
      <c r="G1083" s="32"/>
      <c r="H1083" s="32"/>
      <c r="I1083" s="32"/>
      <c r="J1083" s="32"/>
      <c r="K1083" s="32"/>
      <c r="L1083" s="32"/>
      <c r="M1083" s="117"/>
      <c r="N1083" s="32"/>
      <c r="O1083" s="32"/>
      <c r="P1083" s="32"/>
      <c r="Q1083" s="32"/>
      <c r="R1083" s="32"/>
      <c r="S1083" s="32"/>
      <c r="T1083" s="32"/>
      <c r="U1083" s="32"/>
      <c r="V1083" s="32"/>
      <c r="W1083" s="32"/>
      <c r="X1083" s="32"/>
      <c r="Y1083" s="32"/>
      <c r="Z1083" s="32"/>
      <c r="AA1083" s="32"/>
    </row>
    <row r="1084" spans="1:27" ht="12" customHeight="1">
      <c r="A1084" s="32"/>
      <c r="B1084" s="32"/>
      <c r="C1084" s="32"/>
      <c r="D1084" s="32"/>
      <c r="E1084" s="32"/>
      <c r="F1084" s="32"/>
      <c r="G1084" s="32"/>
      <c r="H1084" s="32"/>
      <c r="I1084" s="32"/>
      <c r="J1084" s="32"/>
      <c r="K1084" s="32"/>
      <c r="L1084" s="32"/>
      <c r="M1084" s="117"/>
      <c r="N1084" s="32"/>
      <c r="O1084" s="32"/>
      <c r="P1084" s="32"/>
      <c r="Q1084" s="32"/>
      <c r="R1084" s="32"/>
      <c r="S1084" s="32"/>
      <c r="T1084" s="32"/>
      <c r="U1084" s="32"/>
      <c r="V1084" s="32"/>
      <c r="W1084" s="32"/>
      <c r="X1084" s="32"/>
      <c r="Y1084" s="32"/>
      <c r="Z1084" s="32"/>
      <c r="AA1084" s="32"/>
    </row>
    <row r="1085" spans="1:27" ht="12" customHeight="1">
      <c r="A1085" s="32"/>
      <c r="B1085" s="32"/>
      <c r="C1085" s="32"/>
      <c r="D1085" s="32"/>
      <c r="E1085" s="32"/>
      <c r="F1085" s="32"/>
      <c r="G1085" s="32"/>
      <c r="H1085" s="32"/>
      <c r="I1085" s="32"/>
      <c r="J1085" s="32"/>
      <c r="K1085" s="32"/>
      <c r="L1085" s="32"/>
      <c r="M1085" s="117"/>
      <c r="N1085" s="32"/>
      <c r="O1085" s="32"/>
      <c r="P1085" s="32"/>
      <c r="Q1085" s="32"/>
      <c r="R1085" s="32"/>
      <c r="S1085" s="32"/>
      <c r="T1085" s="32"/>
      <c r="U1085" s="32"/>
      <c r="V1085" s="32"/>
      <c r="W1085" s="32"/>
      <c r="X1085" s="32"/>
      <c r="Y1085" s="32"/>
      <c r="Z1085" s="32"/>
      <c r="AA1085" s="32"/>
    </row>
    <row r="1086" spans="1:27" ht="12" customHeight="1">
      <c r="A1086" s="32"/>
      <c r="B1086" s="32"/>
      <c r="C1086" s="32"/>
      <c r="D1086" s="32"/>
      <c r="E1086" s="32"/>
      <c r="F1086" s="32"/>
      <c r="G1086" s="32"/>
      <c r="H1086" s="32"/>
      <c r="I1086" s="32"/>
      <c r="J1086" s="32"/>
      <c r="K1086" s="32"/>
      <c r="L1086" s="32"/>
      <c r="M1086" s="117"/>
      <c r="N1086" s="32"/>
      <c r="O1086" s="32"/>
      <c r="P1086" s="32"/>
      <c r="Q1086" s="32"/>
      <c r="R1086" s="32"/>
      <c r="S1086" s="32"/>
      <c r="T1086" s="32"/>
      <c r="U1086" s="32"/>
      <c r="V1086" s="32"/>
      <c r="W1086" s="32"/>
      <c r="X1086" s="32"/>
      <c r="Y1086" s="32"/>
      <c r="Z1086" s="32"/>
      <c r="AA1086" s="32"/>
    </row>
    <row r="1087" spans="1:27" ht="12" customHeight="1">
      <c r="A1087" s="32"/>
      <c r="B1087" s="32"/>
      <c r="C1087" s="32"/>
      <c r="D1087" s="32"/>
      <c r="E1087" s="32"/>
      <c r="F1087" s="32"/>
      <c r="G1087" s="32"/>
      <c r="H1087" s="32"/>
      <c r="I1087" s="32"/>
      <c r="J1087" s="32"/>
      <c r="K1087" s="32"/>
      <c r="L1087" s="32"/>
      <c r="M1087" s="117"/>
      <c r="N1087" s="32"/>
      <c r="O1087" s="32"/>
      <c r="P1087" s="32"/>
      <c r="Q1087" s="32"/>
      <c r="R1087" s="32"/>
      <c r="S1087" s="32"/>
      <c r="T1087" s="32"/>
      <c r="U1087" s="32"/>
      <c r="V1087" s="32"/>
      <c r="W1087" s="32"/>
      <c r="X1087" s="32"/>
      <c r="Y1087" s="32"/>
      <c r="Z1087" s="32"/>
      <c r="AA1087" s="32"/>
    </row>
    <row r="1088" spans="1:27" ht="12" customHeight="1">
      <c r="A1088" s="32"/>
      <c r="B1088" s="32"/>
      <c r="C1088" s="32"/>
      <c r="D1088" s="32"/>
      <c r="E1088" s="32"/>
      <c r="F1088" s="32"/>
      <c r="G1088" s="32"/>
      <c r="H1088" s="32"/>
      <c r="I1088" s="32"/>
      <c r="J1088" s="32"/>
      <c r="K1088" s="32"/>
      <c r="L1088" s="32"/>
      <c r="M1088" s="117"/>
      <c r="N1088" s="32"/>
      <c r="O1088" s="32"/>
      <c r="P1088" s="32"/>
      <c r="Q1088" s="32"/>
      <c r="R1088" s="32"/>
      <c r="S1088" s="32"/>
      <c r="T1088" s="32"/>
      <c r="U1088" s="32"/>
      <c r="V1088" s="32"/>
      <c r="W1088" s="32"/>
      <c r="X1088" s="32"/>
      <c r="Y1088" s="32"/>
      <c r="Z1088" s="32"/>
      <c r="AA1088" s="32"/>
    </row>
    <row r="1089" spans="1:27" ht="12" customHeight="1">
      <c r="A1089" s="32"/>
      <c r="B1089" s="32"/>
      <c r="C1089" s="32"/>
      <c r="D1089" s="32"/>
      <c r="E1089" s="32"/>
      <c r="F1089" s="32"/>
      <c r="G1089" s="32"/>
      <c r="H1089" s="32"/>
      <c r="I1089" s="32"/>
      <c r="J1089" s="32"/>
      <c r="K1089" s="32"/>
      <c r="L1089" s="32"/>
      <c r="M1089" s="117"/>
      <c r="N1089" s="32"/>
      <c r="O1089" s="32"/>
      <c r="P1089" s="32"/>
      <c r="Q1089" s="32"/>
      <c r="R1089" s="32"/>
      <c r="S1089" s="32"/>
      <c r="T1089" s="32"/>
      <c r="U1089" s="32"/>
      <c r="V1089" s="32"/>
      <c r="W1089" s="32"/>
      <c r="X1089" s="32"/>
      <c r="Y1089" s="32"/>
      <c r="Z1089" s="32"/>
      <c r="AA1089" s="32"/>
    </row>
    <row r="1090" spans="1:27" ht="12" customHeight="1">
      <c r="A1090" s="32"/>
      <c r="B1090" s="32"/>
      <c r="C1090" s="32"/>
      <c r="D1090" s="32"/>
      <c r="E1090" s="32"/>
      <c r="F1090" s="32"/>
      <c r="G1090" s="32"/>
      <c r="H1090" s="32"/>
      <c r="I1090" s="32"/>
      <c r="J1090" s="32"/>
      <c r="K1090" s="32"/>
      <c r="L1090" s="32"/>
      <c r="M1090" s="117"/>
      <c r="N1090" s="32"/>
      <c r="O1090" s="32"/>
      <c r="P1090" s="32"/>
      <c r="Q1090" s="32"/>
      <c r="R1090" s="32"/>
      <c r="S1090" s="32"/>
      <c r="T1090" s="32"/>
      <c r="U1090" s="32"/>
      <c r="V1090" s="32"/>
      <c r="W1090" s="32"/>
      <c r="X1090" s="32"/>
      <c r="Y1090" s="32"/>
      <c r="Z1090" s="32"/>
      <c r="AA1090" s="32"/>
    </row>
    <row r="1091" spans="1:27" ht="12" customHeight="1">
      <c r="A1091" s="32"/>
      <c r="B1091" s="32"/>
      <c r="C1091" s="32"/>
      <c r="D1091" s="32"/>
      <c r="E1091" s="32"/>
      <c r="F1091" s="32"/>
      <c r="G1091" s="32"/>
      <c r="H1091" s="32"/>
      <c r="I1091" s="32"/>
      <c r="J1091" s="32"/>
      <c r="K1091" s="32"/>
      <c r="L1091" s="32"/>
      <c r="M1091" s="117"/>
      <c r="N1091" s="32"/>
      <c r="O1091" s="32"/>
      <c r="P1091" s="32"/>
      <c r="Q1091" s="32"/>
      <c r="R1091" s="32"/>
      <c r="S1091" s="32"/>
      <c r="T1091" s="32"/>
      <c r="U1091" s="32"/>
      <c r="V1091" s="32"/>
      <c r="W1091" s="32"/>
      <c r="X1091" s="32"/>
      <c r="Y1091" s="32"/>
      <c r="Z1091" s="32"/>
      <c r="AA1091" s="32"/>
    </row>
    <row r="1092" spans="1:27" ht="12" customHeight="1">
      <c r="A1092" s="32"/>
      <c r="B1092" s="32"/>
      <c r="C1092" s="32"/>
      <c r="D1092" s="32"/>
      <c r="E1092" s="32"/>
      <c r="F1092" s="32"/>
      <c r="G1092" s="32"/>
      <c r="H1092" s="32"/>
      <c r="I1092" s="32"/>
      <c r="J1092" s="32"/>
      <c r="K1092" s="32"/>
      <c r="L1092" s="32"/>
      <c r="M1092" s="117"/>
      <c r="N1092" s="32"/>
      <c r="O1092" s="32"/>
      <c r="P1092" s="32"/>
      <c r="Q1092" s="32"/>
      <c r="R1092" s="32"/>
      <c r="S1092" s="32"/>
      <c r="T1092" s="32"/>
      <c r="U1092" s="32"/>
      <c r="V1092" s="32"/>
      <c r="W1092" s="32"/>
      <c r="X1092" s="32"/>
      <c r="Y1092" s="32"/>
      <c r="Z1092" s="32"/>
      <c r="AA1092" s="32"/>
    </row>
    <row r="1093" spans="1:27" ht="12" customHeight="1">
      <c r="A1093" s="32"/>
      <c r="B1093" s="32"/>
      <c r="C1093" s="32"/>
      <c r="D1093" s="32"/>
      <c r="E1093" s="32"/>
      <c r="F1093" s="32"/>
      <c r="G1093" s="32"/>
      <c r="H1093" s="32"/>
      <c r="I1093" s="32"/>
      <c r="J1093" s="32"/>
      <c r="K1093" s="32"/>
      <c r="L1093" s="32"/>
      <c r="M1093" s="117"/>
      <c r="N1093" s="32"/>
      <c r="O1093" s="32"/>
      <c r="P1093" s="32"/>
      <c r="Q1093" s="32"/>
      <c r="R1093" s="32"/>
      <c r="S1093" s="32"/>
      <c r="T1093" s="32"/>
      <c r="U1093" s="32"/>
      <c r="V1093" s="32"/>
      <c r="W1093" s="32"/>
      <c r="X1093" s="32"/>
      <c r="Y1093" s="32"/>
      <c r="Z1093" s="32"/>
      <c r="AA1093" s="32"/>
    </row>
    <row r="1094" spans="1:27" ht="12" customHeight="1">
      <c r="A1094" s="32"/>
      <c r="B1094" s="32"/>
      <c r="C1094" s="32"/>
      <c r="D1094" s="32"/>
      <c r="E1094" s="32"/>
      <c r="F1094" s="32"/>
      <c r="G1094" s="32"/>
      <c r="H1094" s="32"/>
      <c r="I1094" s="32"/>
      <c r="J1094" s="32"/>
      <c r="K1094" s="32"/>
      <c r="L1094" s="32"/>
      <c r="M1094" s="117"/>
      <c r="N1094" s="32"/>
      <c r="O1094" s="32"/>
      <c r="P1094" s="32"/>
      <c r="Q1094" s="32"/>
      <c r="R1094" s="32"/>
      <c r="S1094" s="32"/>
      <c r="T1094" s="32"/>
      <c r="U1094" s="32"/>
      <c r="V1094" s="32"/>
      <c r="W1094" s="32"/>
      <c r="X1094" s="32"/>
      <c r="Y1094" s="32"/>
      <c r="Z1094" s="32"/>
      <c r="AA1094" s="32"/>
    </row>
    <row r="1095" spans="1:27" ht="12" customHeight="1">
      <c r="A1095" s="32"/>
      <c r="B1095" s="32"/>
      <c r="C1095" s="32"/>
      <c r="D1095" s="32"/>
      <c r="E1095" s="32"/>
      <c r="F1095" s="32"/>
      <c r="G1095" s="32"/>
      <c r="H1095" s="32"/>
      <c r="I1095" s="32"/>
      <c r="J1095" s="32"/>
      <c r="K1095" s="32"/>
      <c r="L1095" s="32"/>
      <c r="M1095" s="117"/>
      <c r="N1095" s="32"/>
      <c r="O1095" s="32"/>
      <c r="P1095" s="32"/>
      <c r="Q1095" s="32"/>
      <c r="R1095" s="32"/>
      <c r="S1095" s="32"/>
      <c r="T1095" s="32"/>
      <c r="U1095" s="32"/>
      <c r="V1095" s="32"/>
      <c r="W1095" s="32"/>
      <c r="X1095" s="32"/>
      <c r="Y1095" s="32"/>
      <c r="Z1095" s="32"/>
      <c r="AA1095" s="32"/>
    </row>
    <row r="1096" spans="1:27" ht="12" customHeight="1">
      <c r="A1096" s="32"/>
      <c r="B1096" s="32"/>
      <c r="C1096" s="32"/>
      <c r="D1096" s="32"/>
      <c r="E1096" s="32"/>
      <c r="F1096" s="32"/>
      <c r="G1096" s="32"/>
      <c r="H1096" s="32"/>
      <c r="I1096" s="32"/>
      <c r="J1096" s="32"/>
      <c r="K1096" s="32"/>
      <c r="L1096" s="32"/>
      <c r="M1096" s="117"/>
      <c r="N1096" s="32"/>
      <c r="O1096" s="32"/>
      <c r="P1096" s="32"/>
      <c r="Q1096" s="32"/>
      <c r="R1096" s="32"/>
      <c r="S1096" s="32"/>
      <c r="T1096" s="32"/>
      <c r="U1096" s="32"/>
      <c r="V1096" s="32"/>
      <c r="W1096" s="32"/>
      <c r="X1096" s="32"/>
      <c r="Y1096" s="32"/>
      <c r="Z1096" s="32"/>
      <c r="AA1096" s="32"/>
    </row>
    <row r="1097" spans="1:27" ht="12" customHeight="1">
      <c r="A1097" s="32"/>
      <c r="B1097" s="32"/>
      <c r="C1097" s="32"/>
      <c r="D1097" s="32"/>
      <c r="E1097" s="32"/>
      <c r="F1097" s="32"/>
      <c r="G1097" s="32"/>
      <c r="H1097" s="32"/>
      <c r="I1097" s="32"/>
      <c r="J1097" s="32"/>
      <c r="K1097" s="32"/>
      <c r="L1097" s="32"/>
      <c r="M1097" s="117"/>
      <c r="N1097" s="32"/>
      <c r="O1097" s="32"/>
      <c r="P1097" s="32"/>
      <c r="Q1097" s="32"/>
      <c r="R1097" s="32"/>
      <c r="S1097" s="32"/>
      <c r="T1097" s="32"/>
      <c r="U1097" s="32"/>
      <c r="V1097" s="32"/>
      <c r="W1097" s="32"/>
      <c r="X1097" s="32"/>
      <c r="Y1097" s="32"/>
      <c r="Z1097" s="32"/>
      <c r="AA1097" s="32"/>
    </row>
    <row r="1098" spans="1:27" ht="12" customHeight="1">
      <c r="A1098" s="32"/>
      <c r="B1098" s="32"/>
      <c r="C1098" s="32"/>
      <c r="D1098" s="32"/>
      <c r="E1098" s="32"/>
      <c r="F1098" s="32"/>
      <c r="G1098" s="32"/>
      <c r="H1098" s="32"/>
      <c r="I1098" s="32"/>
      <c r="J1098" s="32"/>
      <c r="K1098" s="32"/>
      <c r="L1098" s="32"/>
      <c r="M1098" s="117"/>
      <c r="N1098" s="32"/>
      <c r="O1098" s="32"/>
      <c r="P1098" s="32"/>
      <c r="Q1098" s="32"/>
      <c r="R1098" s="32"/>
      <c r="S1098" s="32"/>
      <c r="T1098" s="32"/>
      <c r="U1098" s="32"/>
      <c r="V1098" s="32"/>
      <c r="W1098" s="32"/>
      <c r="X1098" s="32"/>
      <c r="Y1098" s="32"/>
      <c r="Z1098" s="32"/>
      <c r="AA1098" s="32"/>
    </row>
    <row r="1099" spans="1:27" ht="12" customHeight="1">
      <c r="A1099" s="32"/>
      <c r="B1099" s="32"/>
      <c r="C1099" s="32"/>
      <c r="D1099" s="32"/>
      <c r="E1099" s="32"/>
      <c r="F1099" s="32"/>
      <c r="G1099" s="32"/>
      <c r="H1099" s="32"/>
      <c r="I1099" s="32"/>
      <c r="J1099" s="32"/>
      <c r="K1099" s="32"/>
      <c r="L1099" s="32"/>
      <c r="M1099" s="117"/>
      <c r="N1099" s="32"/>
      <c r="O1099" s="32"/>
      <c r="P1099" s="32"/>
      <c r="Q1099" s="32"/>
      <c r="R1099" s="32"/>
      <c r="S1099" s="32"/>
      <c r="T1099" s="32"/>
      <c r="U1099" s="32"/>
      <c r="V1099" s="32"/>
      <c r="W1099" s="32"/>
      <c r="X1099" s="32"/>
      <c r="Y1099" s="32"/>
      <c r="Z1099" s="32"/>
      <c r="AA1099" s="32"/>
    </row>
    <row r="1100" spans="1:27" ht="12" customHeight="1">
      <c r="A1100" s="32"/>
      <c r="B1100" s="32"/>
      <c r="C1100" s="32"/>
      <c r="D1100" s="32"/>
      <c r="E1100" s="32"/>
      <c r="F1100" s="32"/>
      <c r="G1100" s="32"/>
      <c r="H1100" s="32"/>
      <c r="I1100" s="32"/>
      <c r="J1100" s="32"/>
      <c r="K1100" s="32"/>
      <c r="L1100" s="32"/>
      <c r="M1100" s="117"/>
      <c r="N1100" s="32"/>
      <c r="O1100" s="32"/>
      <c r="P1100" s="32"/>
      <c r="Q1100" s="32"/>
      <c r="R1100" s="32"/>
      <c r="S1100" s="32"/>
      <c r="T1100" s="32"/>
      <c r="U1100" s="32"/>
      <c r="V1100" s="32"/>
      <c r="W1100" s="32"/>
      <c r="X1100" s="32"/>
      <c r="Y1100" s="32"/>
      <c r="Z1100" s="32"/>
      <c r="AA1100" s="32"/>
    </row>
    <row r="1101" spans="1:27" ht="12" customHeight="1">
      <c r="A1101" s="32"/>
      <c r="B1101" s="32"/>
      <c r="C1101" s="32"/>
      <c r="D1101" s="32"/>
      <c r="E1101" s="32"/>
      <c r="F1101" s="32"/>
      <c r="G1101" s="32"/>
      <c r="H1101" s="32"/>
      <c r="I1101" s="32"/>
      <c r="J1101" s="32"/>
      <c r="K1101" s="32"/>
      <c r="L1101" s="32"/>
      <c r="M1101" s="117"/>
      <c r="N1101" s="32"/>
      <c r="O1101" s="32"/>
      <c r="P1101" s="32"/>
      <c r="Q1101" s="32"/>
      <c r="R1101" s="32"/>
      <c r="S1101" s="32"/>
      <c r="T1101" s="32"/>
      <c r="U1101" s="32"/>
      <c r="V1101" s="32"/>
      <c r="W1101" s="32"/>
      <c r="X1101" s="32"/>
      <c r="Y1101" s="32"/>
      <c r="Z1101" s="32"/>
      <c r="AA1101" s="32"/>
    </row>
    <row r="1102" spans="1:27" ht="12" customHeight="1">
      <c r="A1102" s="32"/>
      <c r="B1102" s="32"/>
      <c r="C1102" s="32"/>
      <c r="D1102" s="32"/>
      <c r="E1102" s="32"/>
      <c r="F1102" s="32"/>
      <c r="G1102" s="32"/>
      <c r="H1102" s="32"/>
      <c r="I1102" s="32"/>
      <c r="J1102" s="32"/>
      <c r="K1102" s="32"/>
      <c r="L1102" s="32"/>
      <c r="M1102" s="117"/>
      <c r="N1102" s="32"/>
      <c r="O1102" s="32"/>
      <c r="P1102" s="32"/>
      <c r="Q1102" s="32"/>
      <c r="R1102" s="32"/>
      <c r="S1102" s="32"/>
      <c r="T1102" s="32"/>
      <c r="U1102" s="32"/>
      <c r="V1102" s="32"/>
      <c r="W1102" s="32"/>
      <c r="X1102" s="32"/>
      <c r="Y1102" s="32"/>
      <c r="Z1102" s="32"/>
      <c r="AA1102" s="32"/>
    </row>
    <row r="1103" spans="1:27" ht="12" customHeight="1">
      <c r="A1103" s="32"/>
      <c r="B1103" s="32"/>
      <c r="C1103" s="32"/>
      <c r="D1103" s="32"/>
      <c r="E1103" s="32"/>
      <c r="F1103" s="32"/>
      <c r="G1103" s="32"/>
      <c r="H1103" s="32"/>
      <c r="I1103" s="32"/>
      <c r="J1103" s="32"/>
      <c r="K1103" s="32"/>
      <c r="L1103" s="32"/>
      <c r="M1103" s="117"/>
      <c r="N1103" s="32"/>
      <c r="O1103" s="32"/>
      <c r="P1103" s="32"/>
      <c r="Q1103" s="32"/>
      <c r="R1103" s="32"/>
      <c r="S1103" s="32"/>
      <c r="T1103" s="32"/>
      <c r="U1103" s="32"/>
      <c r="V1103" s="32"/>
      <c r="W1103" s="32"/>
      <c r="X1103" s="32"/>
      <c r="Y1103" s="32"/>
      <c r="Z1103" s="32"/>
      <c r="AA1103" s="32"/>
    </row>
    <row r="1104" spans="1:27" ht="12" customHeight="1">
      <c r="A1104" s="32"/>
      <c r="B1104" s="32"/>
      <c r="C1104" s="32"/>
      <c r="D1104" s="32"/>
      <c r="E1104" s="32"/>
      <c r="F1104" s="32"/>
      <c r="G1104" s="32"/>
      <c r="H1104" s="32"/>
      <c r="I1104" s="32"/>
      <c r="J1104" s="32"/>
      <c r="K1104" s="32"/>
      <c r="L1104" s="32"/>
      <c r="M1104" s="117"/>
      <c r="N1104" s="32"/>
      <c r="O1104" s="32"/>
      <c r="P1104" s="32"/>
      <c r="Q1104" s="32"/>
      <c r="R1104" s="32"/>
      <c r="S1104" s="32"/>
      <c r="T1104" s="32"/>
      <c r="U1104" s="32"/>
      <c r="V1104" s="32"/>
      <c r="W1104" s="32"/>
      <c r="X1104" s="32"/>
      <c r="Y1104" s="32"/>
      <c r="Z1104" s="32"/>
      <c r="AA1104" s="32"/>
    </row>
    <row r="1105" spans="1:27" ht="12" customHeight="1">
      <c r="A1105" s="32"/>
      <c r="B1105" s="32"/>
      <c r="C1105" s="32"/>
      <c r="D1105" s="32"/>
      <c r="E1105" s="32"/>
      <c r="F1105" s="32"/>
      <c r="G1105" s="32"/>
      <c r="H1105" s="32"/>
      <c r="I1105" s="32"/>
      <c r="J1105" s="32"/>
      <c r="K1105" s="32"/>
      <c r="L1105" s="32"/>
      <c r="M1105" s="117"/>
      <c r="N1105" s="32"/>
      <c r="O1105" s="32"/>
      <c r="P1105" s="32"/>
      <c r="Q1105" s="32"/>
      <c r="R1105" s="32"/>
      <c r="S1105" s="32"/>
      <c r="T1105" s="32"/>
      <c r="U1105" s="32"/>
      <c r="V1105" s="32"/>
      <c r="W1105" s="32"/>
      <c r="X1105" s="32"/>
      <c r="Y1105" s="32"/>
      <c r="Z1105" s="32"/>
      <c r="AA1105" s="32"/>
    </row>
    <row r="1106" spans="1:27" ht="12" customHeight="1">
      <c r="A1106" s="32"/>
      <c r="B1106" s="32"/>
      <c r="C1106" s="32"/>
      <c r="D1106" s="32"/>
      <c r="E1106" s="32"/>
      <c r="F1106" s="32"/>
      <c r="G1106" s="32"/>
      <c r="H1106" s="32"/>
      <c r="I1106" s="32"/>
      <c r="J1106" s="32"/>
      <c r="K1106" s="32"/>
      <c r="L1106" s="32"/>
      <c r="M1106" s="117"/>
      <c r="N1106" s="32"/>
      <c r="O1106" s="32"/>
      <c r="P1106" s="32"/>
      <c r="Q1106" s="32"/>
      <c r="R1106" s="32"/>
      <c r="S1106" s="32"/>
      <c r="T1106" s="32"/>
      <c r="U1106" s="32"/>
      <c r="V1106" s="32"/>
      <c r="W1106" s="32"/>
      <c r="X1106" s="32"/>
      <c r="Y1106" s="32"/>
      <c r="Z1106" s="32"/>
      <c r="AA1106" s="32"/>
    </row>
    <row r="1107" spans="1:27" ht="12" customHeight="1">
      <c r="A1107" s="32"/>
      <c r="B1107" s="32"/>
      <c r="C1107" s="32"/>
      <c r="D1107" s="32"/>
      <c r="E1107" s="32"/>
      <c r="F1107" s="32"/>
      <c r="G1107" s="32"/>
      <c r="H1107" s="32"/>
      <c r="I1107" s="32"/>
      <c r="J1107" s="32"/>
      <c r="K1107" s="32"/>
      <c r="L1107" s="32"/>
      <c r="M1107" s="117"/>
      <c r="N1107" s="32"/>
      <c r="O1107" s="32"/>
      <c r="P1107" s="32"/>
      <c r="Q1107" s="32"/>
      <c r="R1107" s="32"/>
      <c r="S1107" s="32"/>
      <c r="T1107" s="32"/>
      <c r="U1107" s="32"/>
      <c r="V1107" s="32"/>
      <c r="W1107" s="32"/>
      <c r="X1107" s="32"/>
      <c r="Y1107" s="32"/>
      <c r="Z1107" s="32"/>
      <c r="AA1107" s="32"/>
    </row>
    <row r="1108" spans="1:27" ht="12" customHeight="1">
      <c r="A1108" s="32"/>
      <c r="B1108" s="32"/>
      <c r="C1108" s="32"/>
      <c r="D1108" s="32"/>
      <c r="E1108" s="32"/>
      <c r="F1108" s="32"/>
      <c r="G1108" s="32"/>
      <c r="H1108" s="32"/>
      <c r="I1108" s="32"/>
      <c r="J1108" s="32"/>
      <c r="K1108" s="32"/>
      <c r="L1108" s="32"/>
      <c r="M1108" s="117"/>
      <c r="N1108" s="32"/>
      <c r="O1108" s="32"/>
      <c r="P1108" s="32"/>
      <c r="Q1108" s="32"/>
      <c r="R1108" s="32"/>
      <c r="S1108" s="32"/>
      <c r="T1108" s="32"/>
      <c r="U1108" s="32"/>
      <c r="V1108" s="32"/>
      <c r="W1108" s="32"/>
      <c r="X1108" s="32"/>
      <c r="Y1108" s="32"/>
      <c r="Z1108" s="32"/>
      <c r="AA1108" s="32"/>
    </row>
    <row r="1109" spans="1:27" ht="12" customHeight="1">
      <c r="A1109" s="32"/>
      <c r="B1109" s="32"/>
      <c r="C1109" s="32"/>
      <c r="D1109" s="32"/>
      <c r="E1109" s="32"/>
      <c r="F1109" s="32"/>
      <c r="G1109" s="32"/>
      <c r="H1109" s="32"/>
      <c r="I1109" s="32"/>
      <c r="J1109" s="32"/>
      <c r="K1109" s="32"/>
      <c r="L1109" s="32"/>
      <c r="M1109" s="117"/>
      <c r="N1109" s="32"/>
      <c r="O1109" s="32"/>
      <c r="P1109" s="32"/>
      <c r="Q1109" s="32"/>
      <c r="R1109" s="32"/>
      <c r="S1109" s="32"/>
      <c r="T1109" s="32"/>
      <c r="U1109" s="32"/>
      <c r="V1109" s="32"/>
      <c r="W1109" s="32"/>
      <c r="X1109" s="32"/>
      <c r="Y1109" s="32"/>
      <c r="Z1109" s="32"/>
      <c r="AA1109" s="32"/>
    </row>
    <row r="1110" spans="1:27" ht="12" customHeight="1">
      <c r="A1110" s="32"/>
      <c r="B1110" s="32"/>
      <c r="C1110" s="32"/>
      <c r="D1110" s="32"/>
      <c r="E1110" s="32"/>
      <c r="F1110" s="32"/>
      <c r="G1110" s="32"/>
      <c r="H1110" s="32"/>
      <c r="I1110" s="32"/>
      <c r="J1110" s="32"/>
      <c r="K1110" s="32"/>
      <c r="L1110" s="32"/>
      <c r="M1110" s="117"/>
      <c r="N1110" s="32"/>
      <c r="O1110" s="32"/>
      <c r="P1110" s="32"/>
      <c r="Q1110" s="32"/>
      <c r="R1110" s="32"/>
      <c r="S1110" s="32"/>
      <c r="T1110" s="32"/>
      <c r="U1110" s="32"/>
      <c r="V1110" s="32"/>
      <c r="W1110" s="32"/>
      <c r="X1110" s="32"/>
      <c r="Y1110" s="32"/>
      <c r="Z1110" s="32"/>
      <c r="AA1110" s="32"/>
    </row>
    <row r="1111" spans="1:27" ht="12" customHeight="1">
      <c r="A1111" s="32"/>
      <c r="B1111" s="32"/>
      <c r="C1111" s="32"/>
      <c r="D1111" s="32"/>
      <c r="E1111" s="32"/>
      <c r="F1111" s="32"/>
      <c r="G1111" s="32"/>
      <c r="H1111" s="32"/>
      <c r="I1111" s="32"/>
      <c r="J1111" s="32"/>
      <c r="K1111" s="32"/>
      <c r="L1111" s="32"/>
      <c r="M1111" s="117"/>
      <c r="N1111" s="32"/>
      <c r="O1111" s="32"/>
      <c r="P1111" s="32"/>
      <c r="Q1111" s="32"/>
      <c r="R1111" s="32"/>
      <c r="S1111" s="32"/>
      <c r="T1111" s="32"/>
      <c r="U1111" s="32"/>
      <c r="V1111" s="32"/>
      <c r="W1111" s="32"/>
      <c r="X1111" s="32"/>
      <c r="Y1111" s="32"/>
      <c r="Z1111" s="32"/>
      <c r="AA1111" s="32"/>
    </row>
    <row r="1112" spans="1:27" ht="12" customHeight="1">
      <c r="A1112" s="32"/>
      <c r="B1112" s="32"/>
      <c r="C1112" s="32"/>
      <c r="D1112" s="32"/>
      <c r="E1112" s="32"/>
      <c r="F1112" s="32"/>
      <c r="G1112" s="32"/>
      <c r="H1112" s="32"/>
      <c r="I1112" s="32"/>
      <c r="J1112" s="32"/>
      <c r="K1112" s="32"/>
      <c r="L1112" s="32"/>
      <c r="M1112" s="117"/>
      <c r="N1112" s="32"/>
      <c r="O1112" s="32"/>
      <c r="P1112" s="32"/>
      <c r="Q1112" s="32"/>
      <c r="R1112" s="32"/>
      <c r="S1112" s="32"/>
      <c r="T1112" s="32"/>
      <c r="U1112" s="32"/>
      <c r="V1112" s="32"/>
      <c r="W1112" s="32"/>
      <c r="X1112" s="32"/>
      <c r="Y1112" s="32"/>
      <c r="Z1112" s="32"/>
      <c r="AA1112" s="32"/>
    </row>
    <row r="1113" spans="1:27" ht="12" customHeight="1">
      <c r="A1113" s="32"/>
      <c r="B1113" s="32"/>
      <c r="C1113" s="32"/>
      <c r="D1113" s="32"/>
      <c r="E1113" s="32"/>
      <c r="F1113" s="32"/>
      <c r="G1113" s="32"/>
      <c r="H1113" s="32"/>
      <c r="I1113" s="32"/>
      <c r="J1113" s="32"/>
      <c r="K1113" s="32"/>
      <c r="L1113" s="32"/>
      <c r="M1113" s="117"/>
      <c r="N1113" s="32"/>
      <c r="O1113" s="32"/>
      <c r="P1113" s="32"/>
      <c r="Q1113" s="32"/>
      <c r="R1113" s="32"/>
      <c r="S1113" s="32"/>
      <c r="T1113" s="32"/>
      <c r="U1113" s="32"/>
      <c r="V1113" s="32"/>
      <c r="W1113" s="32"/>
      <c r="X1113" s="32"/>
      <c r="Y1113" s="32"/>
      <c r="Z1113" s="32"/>
      <c r="AA1113" s="32"/>
    </row>
    <row r="1114" spans="1:27" ht="12" customHeight="1">
      <c r="A1114" s="32"/>
      <c r="B1114" s="32"/>
      <c r="C1114" s="32"/>
      <c r="D1114" s="32"/>
      <c r="E1114" s="32"/>
      <c r="F1114" s="32"/>
      <c r="G1114" s="32"/>
      <c r="H1114" s="32"/>
      <c r="I1114" s="32"/>
      <c r="J1114" s="32"/>
      <c r="K1114" s="32"/>
      <c r="L1114" s="32"/>
      <c r="M1114" s="117"/>
      <c r="N1114" s="32"/>
      <c r="O1114" s="32"/>
      <c r="P1114" s="32"/>
      <c r="Q1114" s="32"/>
      <c r="R1114" s="32"/>
      <c r="S1114" s="32"/>
      <c r="T1114" s="32"/>
      <c r="U1114" s="32"/>
      <c r="V1114" s="32"/>
      <c r="W1114" s="32"/>
      <c r="X1114" s="32"/>
      <c r="Y1114" s="32"/>
      <c r="Z1114" s="32"/>
      <c r="AA1114" s="32"/>
    </row>
    <row r="1115" spans="1:27" ht="12" customHeight="1">
      <c r="A1115" s="32"/>
      <c r="B1115" s="32"/>
      <c r="C1115" s="32"/>
      <c r="D1115" s="32"/>
      <c r="E1115" s="32"/>
      <c r="F1115" s="32"/>
      <c r="G1115" s="32"/>
      <c r="H1115" s="32"/>
      <c r="I1115" s="32"/>
      <c r="J1115" s="32"/>
      <c r="K1115" s="32"/>
      <c r="L1115" s="32"/>
      <c r="M1115" s="117"/>
      <c r="N1115" s="32"/>
      <c r="O1115" s="32"/>
      <c r="P1115" s="32"/>
      <c r="Q1115" s="32"/>
      <c r="R1115" s="32"/>
      <c r="S1115" s="32"/>
      <c r="T1115" s="32"/>
      <c r="U1115" s="32"/>
      <c r="V1115" s="32"/>
      <c r="W1115" s="32"/>
      <c r="X1115" s="32"/>
      <c r="Y1115" s="32"/>
      <c r="Z1115" s="32"/>
      <c r="AA1115" s="32"/>
    </row>
    <row r="1116" spans="1:27" ht="12" customHeight="1">
      <c r="A1116" s="32"/>
      <c r="B1116" s="32"/>
      <c r="C1116" s="32"/>
      <c r="D1116" s="32"/>
      <c r="E1116" s="32"/>
      <c r="F1116" s="32"/>
      <c r="G1116" s="32"/>
      <c r="H1116" s="32"/>
      <c r="I1116" s="32"/>
      <c r="J1116" s="32"/>
      <c r="K1116" s="32"/>
      <c r="L1116" s="32"/>
      <c r="M1116" s="117"/>
      <c r="N1116" s="32"/>
      <c r="O1116" s="32"/>
      <c r="P1116" s="32"/>
      <c r="Q1116" s="32"/>
      <c r="R1116" s="32"/>
      <c r="S1116" s="32"/>
      <c r="T1116" s="32"/>
      <c r="U1116" s="32"/>
      <c r="V1116" s="32"/>
      <c r="W1116" s="32"/>
      <c r="X1116" s="32"/>
      <c r="Y1116" s="32"/>
      <c r="Z1116" s="32"/>
      <c r="AA1116" s="32"/>
    </row>
    <row r="1117" spans="1:27" ht="12" customHeight="1">
      <c r="A1117" s="32"/>
      <c r="B1117" s="32"/>
      <c r="C1117" s="32"/>
      <c r="D1117" s="32"/>
      <c r="E1117" s="32"/>
      <c r="F1117" s="32"/>
      <c r="G1117" s="32"/>
      <c r="H1117" s="32"/>
      <c r="I1117" s="32"/>
      <c r="J1117" s="32"/>
      <c r="K1117" s="32"/>
      <c r="L1117" s="32"/>
      <c r="M1117" s="117"/>
      <c r="N1117" s="32"/>
      <c r="O1117" s="32"/>
      <c r="P1117" s="32"/>
      <c r="Q1117" s="32"/>
      <c r="R1117" s="32"/>
      <c r="S1117" s="32"/>
      <c r="T1117" s="32"/>
      <c r="U1117" s="32"/>
      <c r="V1117" s="32"/>
      <c r="W1117" s="32"/>
      <c r="X1117" s="32"/>
      <c r="Y1117" s="32"/>
      <c r="Z1117" s="32"/>
      <c r="AA1117" s="32"/>
    </row>
    <row r="1118" spans="1:27" ht="12" customHeight="1">
      <c r="A1118" s="32"/>
      <c r="B1118" s="32"/>
      <c r="C1118" s="32"/>
      <c r="D1118" s="32"/>
      <c r="E1118" s="32"/>
      <c r="F1118" s="32"/>
      <c r="G1118" s="32"/>
      <c r="H1118" s="32"/>
      <c r="I1118" s="32"/>
      <c r="J1118" s="32"/>
      <c r="K1118" s="32"/>
      <c r="L1118" s="32"/>
      <c r="M1118" s="117"/>
      <c r="N1118" s="32"/>
      <c r="O1118" s="32"/>
      <c r="P1118" s="32"/>
      <c r="Q1118" s="32"/>
      <c r="R1118" s="32"/>
      <c r="S1118" s="32"/>
      <c r="T1118" s="32"/>
      <c r="U1118" s="32"/>
      <c r="V1118" s="32"/>
      <c r="W1118" s="32"/>
      <c r="X1118" s="32"/>
      <c r="Y1118" s="32"/>
      <c r="Z1118" s="32"/>
      <c r="AA1118" s="32"/>
    </row>
    <row r="1119" spans="1:27" ht="12" customHeight="1">
      <c r="A1119" s="32"/>
      <c r="B1119" s="32"/>
      <c r="C1119" s="32"/>
      <c r="D1119" s="32"/>
      <c r="E1119" s="32"/>
      <c r="F1119" s="32"/>
      <c r="G1119" s="32"/>
      <c r="H1119" s="32"/>
      <c r="I1119" s="32"/>
      <c r="J1119" s="32"/>
      <c r="K1119" s="32"/>
      <c r="L1119" s="32"/>
      <c r="M1119" s="117"/>
      <c r="N1119" s="32"/>
      <c r="O1119" s="32"/>
      <c r="P1119" s="32"/>
      <c r="Q1119" s="32"/>
      <c r="R1119" s="32"/>
      <c r="S1119" s="32"/>
      <c r="T1119" s="32"/>
      <c r="U1119" s="32"/>
      <c r="V1119" s="32"/>
      <c r="W1119" s="32"/>
      <c r="X1119" s="32"/>
      <c r="Y1119" s="32"/>
      <c r="Z1119" s="32"/>
      <c r="AA1119" s="32"/>
    </row>
    <row r="1120" spans="1:27" ht="12" customHeight="1">
      <c r="A1120" s="32"/>
      <c r="B1120" s="32"/>
      <c r="C1120" s="32"/>
      <c r="D1120" s="32"/>
      <c r="E1120" s="32"/>
      <c r="F1120" s="32"/>
      <c r="G1120" s="32"/>
      <c r="H1120" s="32"/>
      <c r="I1120" s="32"/>
      <c r="J1120" s="32"/>
      <c r="K1120" s="32"/>
      <c r="L1120" s="32"/>
      <c r="M1120" s="117"/>
      <c r="N1120" s="32"/>
      <c r="O1120" s="32"/>
      <c r="P1120" s="32"/>
      <c r="Q1120" s="32"/>
      <c r="R1120" s="32"/>
      <c r="S1120" s="32"/>
      <c r="T1120" s="32"/>
      <c r="U1120" s="32"/>
      <c r="V1120" s="32"/>
      <c r="W1120" s="32"/>
      <c r="X1120" s="32"/>
      <c r="Y1120" s="32"/>
      <c r="Z1120" s="32"/>
      <c r="AA1120" s="32"/>
    </row>
    <row r="1121" spans="1:27" ht="12" customHeight="1">
      <c r="A1121" s="32"/>
      <c r="B1121" s="32"/>
      <c r="C1121" s="32"/>
      <c r="D1121" s="32"/>
      <c r="E1121" s="32"/>
      <c r="F1121" s="32"/>
      <c r="G1121" s="32"/>
      <c r="H1121" s="32"/>
      <c r="I1121" s="32"/>
      <c r="J1121" s="32"/>
      <c r="K1121" s="32"/>
      <c r="L1121" s="32"/>
      <c r="M1121" s="117"/>
      <c r="N1121" s="32"/>
      <c r="O1121" s="32"/>
      <c r="P1121" s="32"/>
      <c r="Q1121" s="32"/>
      <c r="R1121" s="32"/>
      <c r="S1121" s="32"/>
      <c r="T1121" s="32"/>
      <c r="U1121" s="32"/>
      <c r="V1121" s="32"/>
      <c r="W1121" s="32"/>
      <c r="X1121" s="32"/>
      <c r="Y1121" s="32"/>
      <c r="Z1121" s="32"/>
      <c r="AA1121" s="32"/>
    </row>
    <row r="1122" spans="1:27" ht="12" customHeight="1">
      <c r="A1122" s="32"/>
      <c r="B1122" s="32"/>
      <c r="C1122" s="32"/>
      <c r="D1122" s="32"/>
      <c r="E1122" s="32"/>
      <c r="F1122" s="32"/>
      <c r="G1122" s="32"/>
      <c r="H1122" s="32"/>
      <c r="I1122" s="32"/>
      <c r="J1122" s="32"/>
      <c r="K1122" s="32"/>
      <c r="L1122" s="32"/>
      <c r="M1122" s="117"/>
      <c r="N1122" s="32"/>
      <c r="O1122" s="32"/>
      <c r="P1122" s="32"/>
      <c r="Q1122" s="32"/>
      <c r="R1122" s="32"/>
      <c r="S1122" s="32"/>
      <c r="T1122" s="32"/>
      <c r="U1122" s="32"/>
      <c r="V1122" s="32"/>
      <c r="W1122" s="32"/>
      <c r="X1122" s="32"/>
      <c r="Y1122" s="32"/>
      <c r="Z1122" s="32"/>
      <c r="AA1122" s="32"/>
    </row>
    <row r="1123" spans="1:27" ht="12" customHeight="1">
      <c r="A1123" s="32"/>
      <c r="B1123" s="32"/>
      <c r="C1123" s="32"/>
      <c r="D1123" s="32"/>
      <c r="E1123" s="32"/>
      <c r="F1123" s="32"/>
      <c r="G1123" s="32"/>
      <c r="H1123" s="32"/>
      <c r="I1123" s="32"/>
      <c r="J1123" s="32"/>
      <c r="K1123" s="32"/>
      <c r="L1123" s="32"/>
      <c r="M1123" s="117"/>
      <c r="N1123" s="32"/>
      <c r="O1123" s="32"/>
      <c r="P1123" s="32"/>
      <c r="Q1123" s="32"/>
      <c r="R1123" s="32"/>
      <c r="S1123" s="32"/>
      <c r="T1123" s="32"/>
      <c r="U1123" s="32"/>
      <c r="V1123" s="32"/>
      <c r="W1123" s="32"/>
      <c r="X1123" s="32"/>
      <c r="Y1123" s="32"/>
      <c r="Z1123" s="32"/>
      <c r="AA1123" s="32"/>
    </row>
    <row r="1124" spans="1:27" ht="12" customHeight="1">
      <c r="A1124" s="32"/>
      <c r="B1124" s="32"/>
      <c r="C1124" s="32"/>
      <c r="D1124" s="32"/>
      <c r="E1124" s="32"/>
      <c r="F1124" s="32"/>
      <c r="G1124" s="32"/>
      <c r="H1124" s="32"/>
      <c r="I1124" s="32"/>
      <c r="J1124" s="32"/>
      <c r="K1124" s="32"/>
      <c r="L1124" s="32"/>
      <c r="M1124" s="117"/>
      <c r="N1124" s="32"/>
      <c r="O1124" s="32"/>
      <c r="P1124" s="32"/>
      <c r="Q1124" s="32"/>
      <c r="R1124" s="32"/>
      <c r="S1124" s="32"/>
      <c r="T1124" s="32"/>
      <c r="U1124" s="32"/>
      <c r="V1124" s="32"/>
      <c r="W1124" s="32"/>
      <c r="X1124" s="32"/>
      <c r="Y1124" s="32"/>
      <c r="Z1124" s="32"/>
      <c r="AA1124" s="32"/>
    </row>
    <row r="1125" spans="1:27" ht="12" customHeight="1">
      <c r="A1125" s="32"/>
      <c r="B1125" s="32"/>
      <c r="C1125" s="32"/>
      <c r="D1125" s="32"/>
      <c r="E1125" s="32"/>
      <c r="F1125" s="32"/>
      <c r="G1125" s="32"/>
      <c r="H1125" s="32"/>
      <c r="I1125" s="32"/>
      <c r="J1125" s="32"/>
      <c r="K1125" s="32"/>
      <c r="L1125" s="32"/>
      <c r="M1125" s="117"/>
      <c r="N1125" s="32"/>
      <c r="O1125" s="32"/>
      <c r="P1125" s="32"/>
      <c r="Q1125" s="32"/>
      <c r="R1125" s="32"/>
      <c r="S1125" s="32"/>
      <c r="T1125" s="32"/>
      <c r="U1125" s="32"/>
      <c r="V1125" s="32"/>
      <c r="W1125" s="32"/>
      <c r="X1125" s="32"/>
      <c r="Y1125" s="32"/>
      <c r="Z1125" s="32"/>
      <c r="AA1125" s="32"/>
    </row>
    <row r="1126" spans="1:27" ht="12" customHeight="1">
      <c r="A1126" s="32"/>
      <c r="B1126" s="32"/>
      <c r="C1126" s="32"/>
      <c r="D1126" s="32"/>
      <c r="E1126" s="32"/>
      <c r="F1126" s="32"/>
      <c r="G1126" s="32"/>
      <c r="H1126" s="32"/>
      <c r="I1126" s="32"/>
      <c r="J1126" s="32"/>
      <c r="K1126" s="32"/>
      <c r="L1126" s="32"/>
      <c r="M1126" s="117"/>
      <c r="N1126" s="32"/>
      <c r="O1126" s="32"/>
      <c r="P1126" s="32"/>
      <c r="Q1126" s="32"/>
      <c r="R1126" s="32"/>
      <c r="S1126" s="32"/>
      <c r="T1126" s="32"/>
      <c r="U1126" s="32"/>
      <c r="V1126" s="32"/>
      <c r="W1126" s="32"/>
      <c r="X1126" s="32"/>
      <c r="Y1126" s="32"/>
      <c r="Z1126" s="32"/>
      <c r="AA1126" s="32"/>
    </row>
    <row r="1127" spans="1:27" ht="12" customHeight="1">
      <c r="A1127" s="32"/>
      <c r="B1127" s="32"/>
      <c r="C1127" s="32"/>
      <c r="D1127" s="32"/>
      <c r="E1127" s="32"/>
      <c r="F1127" s="32"/>
      <c r="G1127" s="32"/>
      <c r="H1127" s="32"/>
      <c r="I1127" s="32"/>
      <c r="J1127" s="32"/>
      <c r="K1127" s="32"/>
      <c r="L1127" s="32"/>
      <c r="M1127" s="117"/>
      <c r="N1127" s="32"/>
      <c r="O1127" s="32"/>
      <c r="P1127" s="32"/>
      <c r="Q1127" s="32"/>
      <c r="R1127" s="32"/>
      <c r="S1127" s="32"/>
      <c r="T1127" s="32"/>
      <c r="U1127" s="32"/>
      <c r="V1127" s="32"/>
      <c r="W1127" s="32"/>
      <c r="X1127" s="32"/>
      <c r="Y1127" s="32"/>
      <c r="Z1127" s="32"/>
      <c r="AA1127" s="32"/>
    </row>
    <row r="1128" spans="1:27" ht="12" customHeight="1">
      <c r="A1128" s="32"/>
      <c r="B1128" s="32"/>
      <c r="C1128" s="32"/>
      <c r="D1128" s="32"/>
      <c r="E1128" s="32"/>
      <c r="F1128" s="32"/>
      <c r="G1128" s="32"/>
      <c r="H1128" s="32"/>
      <c r="I1128" s="32"/>
      <c r="J1128" s="32"/>
      <c r="K1128" s="32"/>
      <c r="L1128" s="32"/>
      <c r="M1128" s="117"/>
      <c r="N1128" s="32"/>
      <c r="O1128" s="32"/>
      <c r="P1128" s="32"/>
      <c r="Q1128" s="32"/>
      <c r="R1128" s="32"/>
      <c r="S1128" s="32"/>
      <c r="T1128" s="32"/>
      <c r="U1128" s="32"/>
      <c r="V1128" s="32"/>
      <c r="W1128" s="32"/>
      <c r="X1128" s="32"/>
      <c r="Y1128" s="32"/>
      <c r="Z1128" s="32"/>
      <c r="AA1128" s="32"/>
    </row>
    <row r="1129" spans="1:27" ht="12" customHeight="1">
      <c r="A1129" s="32"/>
      <c r="B1129" s="32"/>
      <c r="C1129" s="32"/>
      <c r="D1129" s="32"/>
      <c r="E1129" s="32"/>
      <c r="F1129" s="32"/>
      <c r="G1129" s="32"/>
      <c r="H1129" s="32"/>
      <c r="I1129" s="32"/>
      <c r="J1129" s="32"/>
      <c r="K1129" s="32"/>
      <c r="L1129" s="32"/>
      <c r="M1129" s="117"/>
      <c r="N1129" s="32"/>
      <c r="O1129" s="32"/>
      <c r="P1129" s="32"/>
      <c r="Q1129" s="32"/>
      <c r="R1129" s="32"/>
      <c r="S1129" s="32"/>
      <c r="T1129" s="32"/>
      <c r="U1129" s="32"/>
      <c r="V1129" s="32"/>
      <c r="W1129" s="32"/>
      <c r="X1129" s="32"/>
      <c r="Y1129" s="32"/>
      <c r="Z1129" s="32"/>
      <c r="AA1129" s="32"/>
    </row>
    <row r="1130" spans="1:27" ht="12" customHeight="1">
      <c r="A1130" s="32"/>
      <c r="B1130" s="32"/>
      <c r="C1130" s="32"/>
      <c r="D1130" s="32"/>
      <c r="E1130" s="32"/>
      <c r="F1130" s="32"/>
      <c r="G1130" s="32"/>
      <c r="H1130" s="32"/>
      <c r="I1130" s="32"/>
      <c r="J1130" s="32"/>
      <c r="K1130" s="32"/>
      <c r="L1130" s="32"/>
      <c r="M1130" s="117"/>
      <c r="N1130" s="32"/>
      <c r="O1130" s="32"/>
      <c r="P1130" s="32"/>
      <c r="Q1130" s="32"/>
      <c r="R1130" s="32"/>
      <c r="S1130" s="32"/>
      <c r="T1130" s="32"/>
      <c r="U1130" s="32"/>
      <c r="V1130" s="32"/>
      <c r="W1130" s="32"/>
      <c r="X1130" s="32"/>
      <c r="Y1130" s="32"/>
      <c r="Z1130" s="32"/>
      <c r="AA1130" s="32"/>
    </row>
    <row r="1131" spans="1:27" ht="12" customHeight="1">
      <c r="A1131" s="32"/>
      <c r="B1131" s="32"/>
      <c r="C1131" s="32"/>
      <c r="D1131" s="32"/>
      <c r="E1131" s="32"/>
      <c r="F1131" s="32"/>
      <c r="G1131" s="32"/>
      <c r="H1131" s="32"/>
      <c r="I1131" s="32"/>
      <c r="J1131" s="32"/>
      <c r="K1131" s="32"/>
      <c r="L1131" s="32"/>
      <c r="M1131" s="117"/>
      <c r="N1131" s="32"/>
      <c r="O1131" s="32"/>
      <c r="P1131" s="32"/>
      <c r="Q1131" s="32"/>
      <c r="R1131" s="32"/>
      <c r="S1131" s="32"/>
      <c r="T1131" s="32"/>
      <c r="U1131" s="32"/>
      <c r="V1131" s="32"/>
      <c r="W1131" s="32"/>
      <c r="X1131" s="32"/>
      <c r="Y1131" s="32"/>
      <c r="Z1131" s="32"/>
      <c r="AA1131" s="32"/>
    </row>
    <row r="1132" spans="1:27" ht="12" customHeight="1">
      <c r="A1132" s="32"/>
      <c r="B1132" s="32"/>
      <c r="C1132" s="32"/>
      <c r="D1132" s="32"/>
      <c r="E1132" s="32"/>
      <c r="F1132" s="32"/>
      <c r="G1132" s="32"/>
      <c r="H1132" s="32"/>
      <c r="I1132" s="32"/>
      <c r="J1132" s="32"/>
      <c r="K1132" s="32"/>
      <c r="L1132" s="32"/>
      <c r="M1132" s="117"/>
      <c r="N1132" s="32"/>
      <c r="O1132" s="32"/>
      <c r="P1132" s="32"/>
      <c r="Q1132" s="32"/>
      <c r="R1132" s="32"/>
      <c r="S1132" s="32"/>
      <c r="T1132" s="32"/>
      <c r="U1132" s="32"/>
      <c r="V1132" s="32"/>
      <c r="W1132" s="32"/>
      <c r="X1132" s="32"/>
      <c r="Y1132" s="32"/>
      <c r="Z1132" s="32"/>
      <c r="AA1132" s="32"/>
    </row>
    <row r="1133" spans="1:27" ht="12" customHeight="1">
      <c r="A1133" s="32"/>
      <c r="B1133" s="32"/>
      <c r="C1133" s="32"/>
      <c r="D1133" s="32"/>
      <c r="E1133" s="32"/>
      <c r="F1133" s="32"/>
      <c r="G1133" s="32"/>
      <c r="H1133" s="32"/>
      <c r="I1133" s="32"/>
      <c r="J1133" s="32"/>
      <c r="K1133" s="32"/>
      <c r="L1133" s="32"/>
      <c r="M1133" s="117"/>
      <c r="N1133" s="32"/>
      <c r="O1133" s="32"/>
      <c r="P1133" s="32"/>
      <c r="Q1133" s="32"/>
      <c r="R1133" s="32"/>
      <c r="S1133" s="32"/>
      <c r="T1133" s="32"/>
      <c r="U1133" s="32"/>
      <c r="V1133" s="32"/>
      <c r="W1133" s="32"/>
      <c r="X1133" s="32"/>
      <c r="Y1133" s="32"/>
      <c r="Z1133" s="32"/>
      <c r="AA1133" s="32"/>
    </row>
    <row r="1134" spans="1:27" ht="12" customHeight="1">
      <c r="A1134" s="32"/>
      <c r="B1134" s="32"/>
      <c r="C1134" s="32"/>
      <c r="D1134" s="32"/>
      <c r="E1134" s="32"/>
      <c r="F1134" s="32"/>
      <c r="G1134" s="32"/>
      <c r="H1134" s="32"/>
      <c r="I1134" s="32"/>
      <c r="J1134" s="32"/>
      <c r="K1134" s="32"/>
      <c r="L1134" s="32"/>
      <c r="M1134" s="117"/>
      <c r="N1134" s="32"/>
      <c r="O1134" s="32"/>
      <c r="P1134" s="32"/>
      <c r="Q1134" s="32"/>
      <c r="R1134" s="32"/>
      <c r="S1134" s="32"/>
      <c r="T1134" s="32"/>
      <c r="U1134" s="32"/>
      <c r="V1134" s="32"/>
      <c r="W1134" s="32"/>
      <c r="X1134" s="32"/>
      <c r="Y1134" s="32"/>
      <c r="Z1134" s="32"/>
      <c r="AA1134" s="32"/>
    </row>
    <row r="1135" spans="1:27" ht="12" customHeight="1">
      <c r="A1135" s="32"/>
      <c r="B1135" s="32"/>
      <c r="C1135" s="32"/>
      <c r="D1135" s="32"/>
      <c r="E1135" s="32"/>
      <c r="F1135" s="32"/>
      <c r="G1135" s="32"/>
      <c r="H1135" s="32"/>
      <c r="I1135" s="32"/>
      <c r="J1135" s="32"/>
      <c r="K1135" s="32"/>
      <c r="L1135" s="32"/>
      <c r="M1135" s="117"/>
      <c r="N1135" s="32"/>
      <c r="O1135" s="32"/>
      <c r="P1135" s="32"/>
      <c r="Q1135" s="32"/>
      <c r="R1135" s="32"/>
      <c r="S1135" s="32"/>
      <c r="T1135" s="32"/>
      <c r="U1135" s="32"/>
      <c r="V1135" s="32"/>
      <c r="W1135" s="32"/>
      <c r="X1135" s="32"/>
      <c r="Y1135" s="32"/>
      <c r="Z1135" s="32"/>
      <c r="AA1135" s="32"/>
    </row>
    <row r="1136" spans="1:27" ht="12" customHeight="1">
      <c r="A1136" s="32"/>
      <c r="B1136" s="32"/>
      <c r="C1136" s="32"/>
      <c r="D1136" s="32"/>
      <c r="E1136" s="32"/>
      <c r="F1136" s="32"/>
      <c r="G1136" s="32"/>
      <c r="H1136" s="32"/>
      <c r="I1136" s="32"/>
      <c r="J1136" s="32"/>
      <c r="K1136" s="32"/>
      <c r="L1136" s="32"/>
      <c r="M1136" s="117"/>
      <c r="N1136" s="32"/>
      <c r="O1136" s="32"/>
      <c r="P1136" s="32"/>
      <c r="Q1136" s="32"/>
      <c r="R1136" s="32"/>
      <c r="S1136" s="32"/>
      <c r="T1136" s="32"/>
      <c r="U1136" s="32"/>
      <c r="V1136" s="32"/>
      <c r="W1136" s="32"/>
      <c r="X1136" s="32"/>
      <c r="Y1136" s="32"/>
      <c r="Z1136" s="32"/>
      <c r="AA1136" s="32"/>
    </row>
    <row r="1137" spans="1:27" ht="12" customHeight="1">
      <c r="A1137" s="32"/>
      <c r="B1137" s="32"/>
      <c r="C1137" s="32"/>
      <c r="D1137" s="32"/>
      <c r="E1137" s="32"/>
      <c r="F1137" s="32"/>
      <c r="G1137" s="32"/>
      <c r="H1137" s="32"/>
      <c r="I1137" s="32"/>
      <c r="J1137" s="32"/>
      <c r="K1137" s="32"/>
      <c r="L1137" s="32"/>
      <c r="M1137" s="117"/>
      <c r="N1137" s="32"/>
      <c r="O1137" s="32"/>
      <c r="P1137" s="32"/>
      <c r="Q1137" s="32"/>
      <c r="R1137" s="32"/>
      <c r="S1137" s="32"/>
      <c r="T1137" s="32"/>
      <c r="U1137" s="32"/>
      <c r="V1137" s="32"/>
      <c r="W1137" s="32"/>
      <c r="X1137" s="32"/>
      <c r="Y1137" s="32"/>
      <c r="Z1137" s="32"/>
      <c r="AA1137" s="32"/>
    </row>
    <row r="1138" spans="1:27" ht="12" customHeight="1">
      <c r="A1138" s="32"/>
      <c r="B1138" s="32"/>
      <c r="C1138" s="32"/>
      <c r="D1138" s="32"/>
      <c r="E1138" s="32"/>
      <c r="F1138" s="32"/>
      <c r="G1138" s="32"/>
      <c r="H1138" s="32"/>
      <c r="I1138" s="32"/>
      <c r="J1138" s="32"/>
      <c r="K1138" s="32"/>
      <c r="L1138" s="32"/>
      <c r="M1138" s="117"/>
      <c r="N1138" s="32"/>
      <c r="O1138" s="32"/>
      <c r="P1138" s="32"/>
      <c r="Q1138" s="32"/>
      <c r="R1138" s="32"/>
      <c r="S1138" s="32"/>
      <c r="T1138" s="32"/>
      <c r="U1138" s="32"/>
      <c r="V1138" s="32"/>
      <c r="W1138" s="32"/>
      <c r="X1138" s="32"/>
      <c r="Y1138" s="32"/>
      <c r="Z1138" s="32"/>
      <c r="AA1138" s="32"/>
    </row>
    <row r="1139" spans="1:27" ht="12" customHeight="1">
      <c r="A1139" s="32"/>
      <c r="B1139" s="32"/>
      <c r="C1139" s="32"/>
      <c r="D1139" s="32"/>
      <c r="E1139" s="32"/>
      <c r="F1139" s="32"/>
      <c r="G1139" s="32"/>
      <c r="H1139" s="32"/>
      <c r="I1139" s="32"/>
      <c r="J1139" s="32"/>
      <c r="K1139" s="32"/>
      <c r="L1139" s="32"/>
      <c r="M1139" s="117"/>
      <c r="N1139" s="32"/>
      <c r="O1139" s="32"/>
      <c r="P1139" s="32"/>
      <c r="Q1139" s="32"/>
      <c r="R1139" s="32"/>
      <c r="S1139" s="32"/>
      <c r="T1139" s="32"/>
      <c r="U1139" s="32"/>
      <c r="V1139" s="32"/>
      <c r="W1139" s="32"/>
      <c r="X1139" s="32"/>
      <c r="Y1139" s="32"/>
      <c r="Z1139" s="32"/>
      <c r="AA1139" s="32"/>
    </row>
    <row r="1140" spans="1:27" ht="12" customHeight="1">
      <c r="A1140" s="32"/>
      <c r="B1140" s="32"/>
      <c r="C1140" s="32"/>
      <c r="D1140" s="32"/>
      <c r="E1140" s="32"/>
      <c r="F1140" s="32"/>
      <c r="G1140" s="32"/>
      <c r="H1140" s="32"/>
      <c r="I1140" s="32"/>
      <c r="J1140" s="32"/>
      <c r="K1140" s="32"/>
      <c r="L1140" s="32"/>
      <c r="M1140" s="117"/>
      <c r="N1140" s="32"/>
      <c r="O1140" s="32"/>
      <c r="P1140" s="32"/>
      <c r="Q1140" s="32"/>
      <c r="R1140" s="32"/>
      <c r="S1140" s="32"/>
      <c r="T1140" s="32"/>
      <c r="U1140" s="32"/>
      <c r="V1140" s="32"/>
      <c r="W1140" s="32"/>
      <c r="X1140" s="32"/>
      <c r="Y1140" s="32"/>
      <c r="Z1140" s="32"/>
      <c r="AA1140" s="32"/>
    </row>
    <row r="1141" spans="1:27" ht="12" customHeight="1">
      <c r="A1141" s="32"/>
      <c r="B1141" s="32"/>
      <c r="C1141" s="32"/>
      <c r="D1141" s="32"/>
      <c r="E1141" s="32"/>
      <c r="F1141" s="32"/>
      <c r="G1141" s="32"/>
      <c r="H1141" s="32"/>
      <c r="I1141" s="32"/>
      <c r="J1141" s="32"/>
      <c r="K1141" s="32"/>
      <c r="L1141" s="32"/>
      <c r="M1141" s="117"/>
      <c r="N1141" s="32"/>
      <c r="O1141" s="32"/>
      <c r="P1141" s="32"/>
      <c r="Q1141" s="32"/>
      <c r="R1141" s="32"/>
      <c r="S1141" s="32"/>
      <c r="T1141" s="32"/>
      <c r="U1141" s="32"/>
      <c r="V1141" s="32"/>
      <c r="W1141" s="32"/>
      <c r="X1141" s="32"/>
      <c r="Y1141" s="32"/>
      <c r="Z1141" s="32"/>
      <c r="AA1141" s="32"/>
    </row>
    <row r="1142" spans="1:27" ht="12" customHeight="1">
      <c r="A1142" s="32"/>
      <c r="B1142" s="32"/>
      <c r="C1142" s="32"/>
      <c r="D1142" s="32"/>
      <c r="E1142" s="32"/>
      <c r="F1142" s="32"/>
      <c r="G1142" s="32"/>
      <c r="H1142" s="32"/>
      <c r="I1142" s="32"/>
      <c r="J1142" s="32"/>
      <c r="K1142" s="32"/>
      <c r="L1142" s="32"/>
      <c r="M1142" s="117"/>
      <c r="N1142" s="32"/>
      <c r="O1142" s="32"/>
      <c r="P1142" s="32"/>
      <c r="Q1142" s="32"/>
      <c r="R1142" s="32"/>
      <c r="S1142" s="32"/>
      <c r="T1142" s="32"/>
      <c r="U1142" s="32"/>
      <c r="V1142" s="32"/>
      <c r="W1142" s="32"/>
      <c r="X1142" s="32"/>
      <c r="Y1142" s="32"/>
      <c r="Z1142" s="32"/>
      <c r="AA1142" s="32"/>
    </row>
    <row r="1143" spans="1:27" ht="12" customHeight="1">
      <c r="A1143" s="32"/>
      <c r="B1143" s="32"/>
      <c r="C1143" s="32"/>
      <c r="D1143" s="32"/>
      <c r="E1143" s="32"/>
      <c r="F1143" s="32"/>
      <c r="G1143" s="32"/>
      <c r="H1143" s="32"/>
      <c r="I1143" s="32"/>
      <c r="J1143" s="32"/>
      <c r="K1143" s="32"/>
      <c r="L1143" s="32"/>
      <c r="M1143" s="117"/>
      <c r="N1143" s="32"/>
      <c r="O1143" s="32"/>
      <c r="P1143" s="32"/>
      <c r="Q1143" s="32"/>
      <c r="R1143" s="32"/>
      <c r="S1143" s="32"/>
      <c r="T1143" s="32"/>
      <c r="U1143" s="32"/>
      <c r="V1143" s="32"/>
      <c r="W1143" s="32"/>
      <c r="X1143" s="32"/>
      <c r="Y1143" s="32"/>
      <c r="Z1143" s="32"/>
      <c r="AA1143" s="32"/>
    </row>
    <row r="1144" spans="1:27" ht="12" customHeight="1">
      <c r="A1144" s="32"/>
      <c r="B1144" s="32"/>
      <c r="C1144" s="32"/>
      <c r="D1144" s="32"/>
      <c r="E1144" s="32"/>
      <c r="F1144" s="32"/>
      <c r="G1144" s="32"/>
      <c r="H1144" s="32"/>
      <c r="I1144" s="32"/>
      <c r="J1144" s="32"/>
      <c r="K1144" s="32"/>
      <c r="L1144" s="32"/>
      <c r="M1144" s="117"/>
      <c r="N1144" s="32"/>
      <c r="O1144" s="32"/>
      <c r="P1144" s="32"/>
      <c r="Q1144" s="32"/>
      <c r="R1144" s="32"/>
      <c r="S1144" s="32"/>
      <c r="T1144" s="32"/>
      <c r="U1144" s="32"/>
      <c r="V1144" s="32"/>
      <c r="W1144" s="32"/>
      <c r="X1144" s="32"/>
      <c r="Y1144" s="32"/>
      <c r="Z1144" s="32"/>
      <c r="AA1144" s="32"/>
    </row>
    <row r="1145" spans="1:27" ht="12" customHeight="1">
      <c r="A1145" s="32"/>
      <c r="B1145" s="32"/>
      <c r="C1145" s="32"/>
      <c r="D1145" s="32"/>
      <c r="E1145" s="32"/>
      <c r="F1145" s="32"/>
      <c r="G1145" s="32"/>
      <c r="H1145" s="32"/>
      <c r="I1145" s="32"/>
      <c r="J1145" s="32"/>
      <c r="K1145" s="32"/>
      <c r="L1145" s="32"/>
      <c r="M1145" s="117"/>
      <c r="N1145" s="32"/>
      <c r="O1145" s="32"/>
      <c r="P1145" s="32"/>
      <c r="Q1145" s="32"/>
      <c r="R1145" s="32"/>
      <c r="S1145" s="32"/>
      <c r="T1145" s="32"/>
      <c r="U1145" s="32"/>
      <c r="V1145" s="32"/>
      <c r="W1145" s="32"/>
      <c r="X1145" s="32"/>
      <c r="Y1145" s="32"/>
      <c r="Z1145" s="32"/>
      <c r="AA1145" s="32"/>
    </row>
    <row r="1146" spans="1:27" ht="12" customHeight="1">
      <c r="A1146" s="32"/>
      <c r="B1146" s="32"/>
      <c r="C1146" s="32"/>
      <c r="D1146" s="32"/>
      <c r="E1146" s="32"/>
      <c r="F1146" s="32"/>
      <c r="G1146" s="32"/>
      <c r="H1146" s="32"/>
      <c r="I1146" s="32"/>
      <c r="J1146" s="32"/>
      <c r="K1146" s="32"/>
      <c r="L1146" s="32"/>
      <c r="M1146" s="117"/>
      <c r="N1146" s="32"/>
      <c r="O1146" s="32"/>
      <c r="P1146" s="32"/>
      <c r="Q1146" s="32"/>
      <c r="R1146" s="32"/>
      <c r="S1146" s="32"/>
      <c r="T1146" s="32"/>
      <c r="U1146" s="32"/>
      <c r="V1146" s="32"/>
      <c r="W1146" s="32"/>
      <c r="X1146" s="32"/>
      <c r="Y1146" s="32"/>
      <c r="Z1146" s="32"/>
      <c r="AA1146" s="32"/>
    </row>
    <row r="1147" spans="1:27" ht="12" customHeight="1">
      <c r="A1147" s="32"/>
      <c r="B1147" s="32"/>
      <c r="C1147" s="32"/>
      <c r="D1147" s="32"/>
      <c r="E1147" s="32"/>
      <c r="F1147" s="32"/>
      <c r="G1147" s="32"/>
      <c r="H1147" s="32"/>
      <c r="I1147" s="32"/>
      <c r="J1147" s="32"/>
      <c r="K1147" s="32"/>
      <c r="L1147" s="32"/>
      <c r="M1147" s="117"/>
      <c r="N1147" s="32"/>
      <c r="O1147" s="32"/>
      <c r="P1147" s="32"/>
      <c r="Q1147" s="32"/>
      <c r="R1147" s="32"/>
      <c r="S1147" s="32"/>
      <c r="T1147" s="32"/>
      <c r="U1147" s="32"/>
      <c r="V1147" s="32"/>
      <c r="W1147" s="32"/>
      <c r="X1147" s="32"/>
      <c r="Y1147" s="32"/>
      <c r="Z1147" s="32"/>
      <c r="AA1147" s="32"/>
    </row>
    <row r="1148" spans="1:27" ht="12" customHeight="1">
      <c r="A1148" s="32"/>
      <c r="B1148" s="32"/>
      <c r="C1148" s="32"/>
      <c r="D1148" s="32"/>
      <c r="E1148" s="32"/>
      <c r="F1148" s="32"/>
      <c r="G1148" s="32"/>
      <c r="H1148" s="32"/>
      <c r="I1148" s="32"/>
      <c r="J1148" s="32"/>
      <c r="K1148" s="32"/>
      <c r="L1148" s="32"/>
      <c r="M1148" s="117"/>
      <c r="N1148" s="32"/>
      <c r="O1148" s="32"/>
      <c r="P1148" s="32"/>
      <c r="Q1148" s="32"/>
      <c r="R1148" s="32"/>
      <c r="S1148" s="32"/>
      <c r="T1148" s="32"/>
      <c r="U1148" s="32"/>
      <c r="V1148" s="32"/>
      <c r="W1148" s="32"/>
      <c r="X1148" s="32"/>
      <c r="Y1148" s="32"/>
      <c r="Z1148" s="32"/>
      <c r="AA1148" s="32"/>
    </row>
    <row r="1149" spans="1:27" ht="12" customHeight="1">
      <c r="A1149" s="32"/>
      <c r="B1149" s="32"/>
      <c r="C1149" s="32"/>
      <c r="D1149" s="32"/>
      <c r="E1149" s="32"/>
      <c r="F1149" s="32"/>
      <c r="G1149" s="32"/>
      <c r="H1149" s="32"/>
      <c r="I1149" s="32"/>
      <c r="J1149" s="32"/>
      <c r="K1149" s="32"/>
      <c r="L1149" s="32"/>
      <c r="M1149" s="117"/>
      <c r="N1149" s="32"/>
      <c r="O1149" s="32"/>
      <c r="P1149" s="32"/>
      <c r="Q1149" s="32"/>
      <c r="R1149" s="32"/>
      <c r="S1149" s="32"/>
      <c r="T1149" s="32"/>
      <c r="U1149" s="32"/>
      <c r="V1149" s="32"/>
      <c r="W1149" s="32"/>
      <c r="X1149" s="32"/>
      <c r="Y1149" s="32"/>
      <c r="Z1149" s="32"/>
      <c r="AA1149" s="32"/>
    </row>
    <row r="1150" spans="1:27" ht="12" customHeight="1">
      <c r="A1150" s="32"/>
      <c r="B1150" s="32"/>
      <c r="C1150" s="32"/>
      <c r="D1150" s="32"/>
      <c r="E1150" s="32"/>
      <c r="F1150" s="32"/>
      <c r="G1150" s="32"/>
      <c r="H1150" s="32"/>
      <c r="I1150" s="32"/>
      <c r="J1150" s="32"/>
      <c r="K1150" s="32"/>
      <c r="L1150" s="32"/>
      <c r="M1150" s="117"/>
      <c r="N1150" s="32"/>
      <c r="O1150" s="32"/>
      <c r="P1150" s="32"/>
      <c r="Q1150" s="32"/>
      <c r="R1150" s="32"/>
      <c r="S1150" s="32"/>
      <c r="T1150" s="32"/>
      <c r="U1150" s="32"/>
      <c r="V1150" s="32"/>
      <c r="W1150" s="32"/>
      <c r="X1150" s="32"/>
      <c r="Y1150" s="32"/>
      <c r="Z1150" s="32"/>
      <c r="AA1150" s="32"/>
    </row>
    <row r="1151" spans="1:27" ht="12" customHeight="1">
      <c r="A1151" s="32"/>
      <c r="B1151" s="32"/>
      <c r="C1151" s="32"/>
      <c r="D1151" s="32"/>
      <c r="E1151" s="32"/>
      <c r="F1151" s="32"/>
      <c r="G1151" s="32"/>
      <c r="H1151" s="32"/>
      <c r="I1151" s="32"/>
      <c r="J1151" s="32"/>
      <c r="K1151" s="32"/>
      <c r="L1151" s="32"/>
      <c r="M1151" s="117"/>
      <c r="N1151" s="32"/>
      <c r="O1151" s="32"/>
      <c r="P1151" s="32"/>
      <c r="Q1151" s="32"/>
      <c r="R1151" s="32"/>
      <c r="S1151" s="32"/>
      <c r="T1151" s="32"/>
      <c r="U1151" s="32"/>
      <c r="V1151" s="32"/>
      <c r="W1151" s="32"/>
      <c r="X1151" s="32"/>
      <c r="Y1151" s="32"/>
      <c r="Z1151" s="32"/>
      <c r="AA1151" s="32"/>
    </row>
    <row r="1152" spans="1:27" ht="12" customHeight="1">
      <c r="A1152" s="32"/>
      <c r="B1152" s="32"/>
      <c r="C1152" s="32"/>
      <c r="D1152" s="32"/>
      <c r="E1152" s="32"/>
      <c r="F1152" s="32"/>
      <c r="G1152" s="32"/>
      <c r="H1152" s="32"/>
      <c r="I1152" s="32"/>
      <c r="J1152" s="32"/>
      <c r="K1152" s="32"/>
      <c r="L1152" s="32"/>
      <c r="M1152" s="117"/>
      <c r="N1152" s="32"/>
      <c r="O1152" s="32"/>
      <c r="P1152" s="32"/>
      <c r="Q1152" s="32"/>
      <c r="R1152" s="32"/>
      <c r="S1152" s="32"/>
      <c r="T1152" s="32"/>
      <c r="U1152" s="32"/>
      <c r="V1152" s="32"/>
      <c r="W1152" s="32"/>
      <c r="X1152" s="32"/>
      <c r="Y1152" s="32"/>
      <c r="Z1152" s="32"/>
      <c r="AA1152" s="32"/>
    </row>
    <row r="1153" spans="1:27" ht="12" customHeight="1">
      <c r="A1153" s="32"/>
      <c r="B1153" s="32"/>
      <c r="C1153" s="32"/>
      <c r="D1153" s="32"/>
      <c r="E1153" s="32"/>
      <c r="F1153" s="32"/>
      <c r="G1153" s="32"/>
      <c r="H1153" s="32"/>
      <c r="I1153" s="32"/>
      <c r="J1153" s="32"/>
      <c r="K1153" s="32"/>
      <c r="L1153" s="32"/>
      <c r="M1153" s="117"/>
      <c r="N1153" s="32"/>
      <c r="O1153" s="32"/>
      <c r="P1153" s="32"/>
      <c r="Q1153" s="32"/>
      <c r="R1153" s="32"/>
      <c r="S1153" s="32"/>
      <c r="T1153" s="32"/>
      <c r="U1153" s="32"/>
      <c r="V1153" s="32"/>
      <c r="W1153" s="32"/>
      <c r="X1153" s="32"/>
      <c r="Y1153" s="32"/>
      <c r="Z1153" s="32"/>
      <c r="AA1153" s="32"/>
    </row>
    <row r="1154" spans="1:27" ht="12" customHeight="1">
      <c r="A1154" s="32"/>
      <c r="B1154" s="32"/>
      <c r="C1154" s="32"/>
      <c r="D1154" s="32"/>
      <c r="E1154" s="32"/>
      <c r="F1154" s="32"/>
      <c r="G1154" s="32"/>
      <c r="H1154" s="32"/>
      <c r="I1154" s="32"/>
      <c r="J1154" s="32"/>
      <c r="K1154" s="32"/>
      <c r="L1154" s="32"/>
      <c r="M1154" s="117"/>
      <c r="N1154" s="32"/>
      <c r="O1154" s="32"/>
      <c r="P1154" s="32"/>
      <c r="Q1154" s="32"/>
      <c r="R1154" s="32"/>
      <c r="S1154" s="32"/>
      <c r="T1154" s="32"/>
      <c r="U1154" s="32"/>
      <c r="V1154" s="32"/>
      <c r="W1154" s="32"/>
      <c r="X1154" s="32"/>
      <c r="Y1154" s="32"/>
      <c r="Z1154" s="32"/>
      <c r="AA1154" s="32"/>
    </row>
    <row r="1155" spans="1:27" ht="12" customHeight="1">
      <c r="A1155" s="32"/>
      <c r="B1155" s="32"/>
      <c r="C1155" s="32"/>
      <c r="D1155" s="32"/>
      <c r="E1155" s="32"/>
      <c r="F1155" s="32"/>
      <c r="G1155" s="32"/>
      <c r="H1155" s="32"/>
      <c r="I1155" s="32"/>
      <c r="J1155" s="32"/>
      <c r="K1155" s="32"/>
      <c r="L1155" s="32"/>
      <c r="M1155" s="117"/>
      <c r="N1155" s="32"/>
      <c r="O1155" s="32"/>
      <c r="P1155" s="32"/>
      <c r="Q1155" s="32"/>
      <c r="R1155" s="32"/>
      <c r="S1155" s="32"/>
      <c r="T1155" s="32"/>
      <c r="U1155" s="32"/>
      <c r="V1155" s="32"/>
      <c r="W1155" s="32"/>
      <c r="X1155" s="32"/>
      <c r="Y1155" s="32"/>
      <c r="Z1155" s="32"/>
      <c r="AA1155" s="32"/>
    </row>
    <row r="1156" spans="1:27" ht="12" customHeight="1">
      <c r="A1156" s="32"/>
      <c r="B1156" s="32"/>
      <c r="C1156" s="32"/>
      <c r="D1156" s="32"/>
      <c r="E1156" s="32"/>
      <c r="F1156" s="32"/>
      <c r="G1156" s="32"/>
      <c r="H1156" s="32"/>
      <c r="I1156" s="32"/>
      <c r="J1156" s="32"/>
      <c r="K1156" s="32"/>
      <c r="L1156" s="32"/>
      <c r="M1156" s="117"/>
      <c r="N1156" s="32"/>
      <c r="O1156" s="32"/>
      <c r="P1156" s="32"/>
      <c r="Q1156" s="32"/>
      <c r="R1156" s="32"/>
      <c r="S1156" s="32"/>
      <c r="T1156" s="32"/>
      <c r="U1156" s="32"/>
      <c r="V1156" s="32"/>
      <c r="W1156" s="32"/>
      <c r="X1156" s="32"/>
      <c r="Y1156" s="32"/>
      <c r="Z1156" s="32"/>
      <c r="AA1156" s="32"/>
    </row>
    <row r="1157" spans="1:27" ht="12" customHeight="1">
      <c r="A1157" s="32"/>
      <c r="B1157" s="32"/>
      <c r="C1157" s="32"/>
      <c r="D1157" s="32"/>
      <c r="E1157" s="32"/>
      <c r="F1157" s="32"/>
      <c r="G1157" s="32"/>
      <c r="H1157" s="32"/>
      <c r="I1157" s="32"/>
      <c r="J1157" s="32"/>
      <c r="K1157" s="32"/>
      <c r="L1157" s="32"/>
      <c r="M1157" s="117"/>
      <c r="N1157" s="32"/>
      <c r="O1157" s="32"/>
      <c r="P1157" s="32"/>
      <c r="Q1157" s="32"/>
      <c r="R1157" s="32"/>
      <c r="S1157" s="32"/>
      <c r="T1157" s="32"/>
      <c r="U1157" s="32"/>
      <c r="V1157" s="32"/>
      <c r="W1157" s="32"/>
      <c r="X1157" s="32"/>
      <c r="Y1157" s="32"/>
      <c r="Z1157" s="32"/>
      <c r="AA1157" s="32"/>
    </row>
    <row r="1158" spans="1:27" ht="12" customHeight="1">
      <c r="A1158" s="32"/>
      <c r="B1158" s="32"/>
      <c r="C1158" s="32"/>
      <c r="D1158" s="32"/>
      <c r="E1158" s="32"/>
      <c r="F1158" s="32"/>
      <c r="G1158" s="32"/>
      <c r="H1158" s="32"/>
      <c r="I1158" s="32"/>
      <c r="J1158" s="32"/>
      <c r="K1158" s="32"/>
      <c r="L1158" s="32"/>
      <c r="M1158" s="117"/>
      <c r="N1158" s="32"/>
      <c r="O1158" s="32"/>
      <c r="P1158" s="32"/>
      <c r="Q1158" s="32"/>
      <c r="R1158" s="32"/>
      <c r="S1158" s="32"/>
      <c r="T1158" s="32"/>
      <c r="U1158" s="32"/>
      <c r="V1158" s="32"/>
      <c r="W1158" s="32"/>
      <c r="X1158" s="32"/>
      <c r="Y1158" s="32"/>
      <c r="Z1158" s="32"/>
      <c r="AA1158" s="32"/>
    </row>
    <row r="1159" spans="1:27" ht="12" customHeight="1">
      <c r="A1159" s="32"/>
      <c r="B1159" s="32"/>
      <c r="C1159" s="32"/>
      <c r="D1159" s="32"/>
      <c r="E1159" s="32"/>
      <c r="F1159" s="32"/>
      <c r="G1159" s="32"/>
      <c r="H1159" s="32"/>
      <c r="I1159" s="32"/>
      <c r="J1159" s="32"/>
      <c r="K1159" s="32"/>
      <c r="L1159" s="32"/>
      <c r="M1159" s="117"/>
      <c r="N1159" s="32"/>
      <c r="O1159" s="32"/>
      <c r="P1159" s="32"/>
      <c r="Q1159" s="32"/>
      <c r="R1159" s="32"/>
      <c r="S1159" s="32"/>
      <c r="T1159" s="32"/>
      <c r="U1159" s="32"/>
      <c r="V1159" s="32"/>
      <c r="W1159" s="32"/>
      <c r="X1159" s="32"/>
      <c r="Y1159" s="32"/>
      <c r="Z1159" s="32"/>
      <c r="AA1159" s="32"/>
    </row>
    <row r="1160" spans="1:27" ht="12" customHeight="1">
      <c r="A1160" s="32"/>
      <c r="B1160" s="32"/>
      <c r="C1160" s="32"/>
      <c r="D1160" s="32"/>
      <c r="E1160" s="32"/>
      <c r="F1160" s="32"/>
      <c r="G1160" s="32"/>
      <c r="H1160" s="32"/>
      <c r="I1160" s="32"/>
      <c r="J1160" s="32"/>
      <c r="K1160" s="32"/>
      <c r="L1160" s="32"/>
      <c r="M1160" s="117"/>
      <c r="N1160" s="32"/>
      <c r="O1160" s="32"/>
      <c r="P1160" s="32"/>
      <c r="Q1160" s="32"/>
      <c r="R1160" s="32"/>
      <c r="S1160" s="32"/>
      <c r="T1160" s="32"/>
      <c r="U1160" s="32"/>
      <c r="V1160" s="32"/>
      <c r="W1160" s="32"/>
      <c r="X1160" s="32"/>
      <c r="Y1160" s="32"/>
      <c r="Z1160" s="32"/>
      <c r="AA1160" s="32"/>
    </row>
    <row r="1161" spans="1:27" ht="12" customHeight="1">
      <c r="A1161" s="32"/>
      <c r="B1161" s="32"/>
      <c r="C1161" s="32"/>
      <c r="D1161" s="32"/>
      <c r="E1161" s="32"/>
      <c r="F1161" s="32"/>
      <c r="G1161" s="32"/>
      <c r="H1161" s="32"/>
      <c r="I1161" s="32"/>
      <c r="J1161" s="32"/>
      <c r="K1161" s="32"/>
      <c r="L1161" s="32"/>
      <c r="M1161" s="117"/>
      <c r="N1161" s="32"/>
      <c r="O1161" s="32"/>
      <c r="P1161" s="32"/>
      <c r="Q1161" s="32"/>
      <c r="R1161" s="32"/>
      <c r="S1161" s="32"/>
      <c r="T1161" s="32"/>
      <c r="U1161" s="32"/>
      <c r="V1161" s="32"/>
      <c r="W1161" s="32"/>
      <c r="X1161" s="32"/>
      <c r="Y1161" s="32"/>
      <c r="Z1161" s="32"/>
      <c r="AA1161" s="32"/>
    </row>
    <row r="1162" spans="1:27" ht="12" customHeight="1">
      <c r="A1162" s="32"/>
      <c r="B1162" s="32"/>
      <c r="C1162" s="32"/>
      <c r="D1162" s="32"/>
      <c r="E1162" s="32"/>
      <c r="F1162" s="32"/>
      <c r="G1162" s="32"/>
      <c r="H1162" s="32"/>
      <c r="I1162" s="32"/>
      <c r="J1162" s="32"/>
      <c r="K1162" s="32"/>
      <c r="L1162" s="32"/>
      <c r="M1162" s="117"/>
      <c r="N1162" s="32"/>
      <c r="O1162" s="32"/>
      <c r="P1162" s="32"/>
      <c r="Q1162" s="32"/>
      <c r="R1162" s="32"/>
      <c r="S1162" s="32"/>
      <c r="T1162" s="32"/>
      <c r="U1162" s="32"/>
      <c r="V1162" s="32"/>
      <c r="W1162" s="32"/>
      <c r="X1162" s="32"/>
      <c r="Y1162" s="32"/>
      <c r="Z1162" s="32"/>
      <c r="AA1162" s="32"/>
    </row>
    <row r="1163" spans="1:27" ht="12" customHeight="1">
      <c r="A1163" s="32"/>
      <c r="B1163" s="32"/>
      <c r="C1163" s="32"/>
      <c r="D1163" s="32"/>
      <c r="E1163" s="32"/>
      <c r="F1163" s="32"/>
      <c r="G1163" s="32"/>
      <c r="H1163" s="32"/>
      <c r="I1163" s="32"/>
      <c r="J1163" s="32"/>
      <c r="K1163" s="32"/>
      <c r="L1163" s="32"/>
      <c r="M1163" s="117"/>
      <c r="N1163" s="32"/>
      <c r="O1163" s="32"/>
      <c r="P1163" s="32"/>
      <c r="Q1163" s="32"/>
      <c r="R1163" s="32"/>
      <c r="S1163" s="32"/>
      <c r="T1163" s="32"/>
      <c r="U1163" s="32"/>
      <c r="V1163" s="32"/>
      <c r="W1163" s="32"/>
      <c r="X1163" s="32"/>
      <c r="Y1163" s="32"/>
      <c r="Z1163" s="32"/>
      <c r="AA1163" s="32"/>
    </row>
    <row r="1164" spans="1:27" ht="12" customHeight="1">
      <c r="A1164" s="32"/>
      <c r="B1164" s="32"/>
      <c r="C1164" s="32"/>
      <c r="D1164" s="32"/>
      <c r="E1164" s="32"/>
      <c r="F1164" s="32"/>
      <c r="G1164" s="32"/>
      <c r="H1164" s="32"/>
      <c r="I1164" s="32"/>
      <c r="J1164" s="32"/>
      <c r="K1164" s="32"/>
      <c r="L1164" s="32"/>
      <c r="M1164" s="117"/>
      <c r="N1164" s="32"/>
      <c r="O1164" s="32"/>
      <c r="P1164" s="32"/>
      <c r="Q1164" s="32"/>
      <c r="R1164" s="32"/>
      <c r="S1164" s="32"/>
      <c r="T1164" s="32"/>
      <c r="U1164" s="32"/>
      <c r="V1164" s="32"/>
      <c r="W1164" s="32"/>
      <c r="X1164" s="32"/>
      <c r="Y1164" s="32"/>
      <c r="Z1164" s="32"/>
      <c r="AA1164" s="32"/>
    </row>
    <row r="1165" spans="1:27" ht="12" customHeight="1">
      <c r="A1165" s="32"/>
      <c r="B1165" s="32"/>
      <c r="C1165" s="32"/>
      <c r="D1165" s="32"/>
      <c r="E1165" s="32"/>
      <c r="F1165" s="32"/>
      <c r="G1165" s="32"/>
      <c r="H1165" s="32"/>
      <c r="I1165" s="32"/>
      <c r="J1165" s="32"/>
      <c r="K1165" s="32"/>
      <c r="L1165" s="32"/>
      <c r="M1165" s="117"/>
      <c r="N1165" s="32"/>
      <c r="O1165" s="32"/>
      <c r="P1165" s="32"/>
      <c r="Q1165" s="32"/>
      <c r="R1165" s="32"/>
      <c r="S1165" s="32"/>
      <c r="T1165" s="32"/>
      <c r="U1165" s="32"/>
      <c r="V1165" s="32"/>
      <c r="W1165" s="32"/>
      <c r="X1165" s="32"/>
      <c r="Y1165" s="32"/>
      <c r="Z1165" s="32"/>
      <c r="AA1165" s="32"/>
    </row>
    <row r="1166" spans="1:27" ht="12" customHeight="1">
      <c r="A1166" s="32"/>
      <c r="B1166" s="32"/>
      <c r="C1166" s="32"/>
      <c r="D1166" s="32"/>
      <c r="E1166" s="32"/>
      <c r="F1166" s="32"/>
      <c r="G1166" s="32"/>
      <c r="H1166" s="32"/>
      <c r="I1166" s="32"/>
      <c r="J1166" s="32"/>
      <c r="K1166" s="32"/>
      <c r="L1166" s="32"/>
      <c r="M1166" s="117"/>
      <c r="N1166" s="32"/>
      <c r="O1166" s="32"/>
      <c r="P1166" s="32"/>
      <c r="Q1166" s="32"/>
      <c r="R1166" s="32"/>
      <c r="S1166" s="32"/>
      <c r="T1166" s="32"/>
      <c r="U1166" s="32"/>
      <c r="V1166" s="32"/>
      <c r="W1166" s="32"/>
      <c r="X1166" s="32"/>
      <c r="Y1166" s="32"/>
      <c r="Z1166" s="32"/>
      <c r="AA1166" s="32"/>
    </row>
    <row r="1167" spans="1:27" ht="12" customHeight="1">
      <c r="A1167" s="32"/>
      <c r="B1167" s="32"/>
      <c r="C1167" s="32"/>
      <c r="D1167" s="32"/>
      <c r="E1167" s="32"/>
      <c r="F1167" s="32"/>
      <c r="G1167" s="32"/>
      <c r="H1167" s="32"/>
      <c r="I1167" s="32"/>
      <c r="J1167" s="32"/>
      <c r="K1167" s="32"/>
      <c r="L1167" s="32"/>
      <c r="M1167" s="117"/>
      <c r="N1167" s="32"/>
      <c r="O1167" s="32"/>
      <c r="P1167" s="32"/>
      <c r="Q1167" s="32"/>
      <c r="R1167" s="32"/>
      <c r="S1167" s="32"/>
      <c r="T1167" s="32"/>
      <c r="U1167" s="32"/>
      <c r="V1167" s="32"/>
      <c r="W1167" s="32"/>
      <c r="X1167" s="32"/>
      <c r="Y1167" s="32"/>
      <c r="Z1167" s="32"/>
      <c r="AA1167" s="32"/>
    </row>
    <row r="1168" spans="1:27" ht="12" customHeight="1">
      <c r="A1168" s="32"/>
      <c r="B1168" s="32"/>
      <c r="C1168" s="32"/>
      <c r="D1168" s="32"/>
      <c r="E1168" s="32"/>
      <c r="F1168" s="32"/>
      <c r="G1168" s="32"/>
      <c r="H1168" s="32"/>
      <c r="I1168" s="32"/>
      <c r="J1168" s="32"/>
      <c r="K1168" s="32"/>
      <c r="L1168" s="32"/>
      <c r="M1168" s="117"/>
      <c r="N1168" s="32"/>
      <c r="O1168" s="32"/>
      <c r="P1168" s="32"/>
      <c r="Q1168" s="32"/>
      <c r="R1168" s="32"/>
      <c r="S1168" s="32"/>
      <c r="T1168" s="32"/>
      <c r="U1168" s="32"/>
      <c r="V1168" s="32"/>
      <c r="W1168" s="32"/>
      <c r="X1168" s="32"/>
      <c r="Y1168" s="32"/>
      <c r="Z1168" s="32"/>
      <c r="AA1168" s="32"/>
    </row>
    <row r="1169" spans="1:27" ht="12" customHeight="1">
      <c r="A1169" s="32"/>
      <c r="B1169" s="32"/>
      <c r="C1169" s="32"/>
      <c r="D1169" s="32"/>
      <c r="E1169" s="32"/>
      <c r="F1169" s="32"/>
      <c r="G1169" s="32"/>
      <c r="H1169" s="32"/>
      <c r="I1169" s="32"/>
      <c r="J1169" s="32"/>
      <c r="K1169" s="32"/>
      <c r="L1169" s="32"/>
      <c r="M1169" s="117"/>
      <c r="N1169" s="32"/>
      <c r="O1169" s="32"/>
      <c r="P1169" s="32"/>
      <c r="Q1169" s="32"/>
      <c r="R1169" s="32"/>
      <c r="S1169" s="32"/>
      <c r="T1169" s="32"/>
      <c r="U1169" s="32"/>
      <c r="V1169" s="32"/>
      <c r="W1169" s="32"/>
      <c r="X1169" s="32"/>
      <c r="Y1169" s="32"/>
      <c r="Z1169" s="32"/>
      <c r="AA1169" s="32"/>
    </row>
    <row r="1170" spans="1:27" ht="12" customHeight="1">
      <c r="A1170" s="32"/>
      <c r="B1170" s="32"/>
      <c r="C1170" s="32"/>
      <c r="D1170" s="32"/>
      <c r="E1170" s="32"/>
      <c r="F1170" s="32"/>
      <c r="G1170" s="32"/>
      <c r="H1170" s="32"/>
      <c r="I1170" s="32"/>
      <c r="J1170" s="32"/>
      <c r="K1170" s="32"/>
      <c r="L1170" s="32"/>
      <c r="M1170" s="117"/>
      <c r="N1170" s="32"/>
      <c r="O1170" s="32"/>
      <c r="P1170" s="32"/>
      <c r="Q1170" s="32"/>
      <c r="R1170" s="32"/>
      <c r="S1170" s="32"/>
      <c r="T1170" s="32"/>
      <c r="U1170" s="32"/>
      <c r="V1170" s="32"/>
      <c r="W1170" s="32"/>
      <c r="X1170" s="32"/>
      <c r="Y1170" s="32"/>
      <c r="Z1170" s="32"/>
      <c r="AA1170" s="32"/>
    </row>
    <row r="1171" spans="1:27" ht="12" customHeight="1">
      <c r="A1171" s="32"/>
      <c r="B1171" s="32"/>
      <c r="C1171" s="32"/>
      <c r="D1171" s="32"/>
      <c r="E1171" s="32"/>
      <c r="F1171" s="32"/>
      <c r="G1171" s="32"/>
      <c r="H1171" s="32"/>
      <c r="I1171" s="32"/>
      <c r="J1171" s="32"/>
      <c r="K1171" s="32"/>
      <c r="L1171" s="32"/>
      <c r="M1171" s="117"/>
      <c r="N1171" s="32"/>
      <c r="O1171" s="32"/>
      <c r="P1171" s="32"/>
      <c r="Q1171" s="32"/>
      <c r="R1171" s="32"/>
      <c r="S1171" s="32"/>
      <c r="T1171" s="32"/>
      <c r="U1171" s="32"/>
      <c r="V1171" s="32"/>
      <c r="W1171" s="32"/>
      <c r="X1171" s="32"/>
      <c r="Y1171" s="32"/>
      <c r="Z1171" s="32"/>
      <c r="AA1171" s="32"/>
    </row>
    <row r="1172" spans="1:27" ht="12" customHeight="1">
      <c r="A1172" s="32"/>
      <c r="B1172" s="32"/>
      <c r="C1172" s="32"/>
      <c r="D1172" s="32"/>
      <c r="E1172" s="32"/>
      <c r="F1172" s="32"/>
      <c r="G1172" s="32"/>
      <c r="H1172" s="32"/>
      <c r="I1172" s="32"/>
      <c r="J1172" s="32"/>
      <c r="K1172" s="32"/>
      <c r="L1172" s="32"/>
      <c r="M1172" s="117"/>
      <c r="N1172" s="32"/>
      <c r="O1172" s="32"/>
      <c r="P1172" s="32"/>
      <c r="Q1172" s="32"/>
      <c r="R1172" s="32"/>
      <c r="S1172" s="32"/>
      <c r="T1172" s="32"/>
      <c r="U1172" s="32"/>
      <c r="V1172" s="32"/>
      <c r="W1172" s="32"/>
      <c r="X1172" s="32"/>
      <c r="Y1172" s="32"/>
      <c r="Z1172" s="32"/>
      <c r="AA1172" s="32"/>
    </row>
    <row r="1173" spans="1:27" ht="12" customHeight="1">
      <c r="A1173" s="32"/>
      <c r="B1173" s="32"/>
      <c r="C1173" s="32"/>
      <c r="D1173" s="32"/>
      <c r="E1173" s="32"/>
      <c r="F1173" s="32"/>
      <c r="G1173" s="32"/>
      <c r="H1173" s="32"/>
      <c r="I1173" s="32"/>
      <c r="J1173" s="32"/>
      <c r="K1173" s="32"/>
      <c r="L1173" s="32"/>
      <c r="M1173" s="117"/>
      <c r="N1173" s="32"/>
      <c r="O1173" s="32"/>
      <c r="P1173" s="32"/>
      <c r="Q1173" s="32"/>
      <c r="R1173" s="32"/>
      <c r="S1173" s="32"/>
      <c r="T1173" s="32"/>
      <c r="U1173" s="32"/>
      <c r="V1173" s="32"/>
      <c r="W1173" s="32"/>
      <c r="X1173" s="32"/>
      <c r="Y1173" s="32"/>
      <c r="Z1173" s="32"/>
      <c r="AA1173" s="32"/>
    </row>
    <row r="1174" spans="1:27" ht="12" customHeight="1">
      <c r="A1174" s="32"/>
      <c r="B1174" s="32"/>
      <c r="C1174" s="32"/>
      <c r="D1174" s="32"/>
      <c r="E1174" s="32"/>
      <c r="F1174" s="32"/>
      <c r="G1174" s="32"/>
      <c r="H1174" s="32"/>
      <c r="I1174" s="32"/>
      <c r="J1174" s="32"/>
      <c r="K1174" s="32"/>
      <c r="L1174" s="32"/>
      <c r="M1174" s="117"/>
      <c r="N1174" s="32"/>
      <c r="O1174" s="32"/>
      <c r="P1174" s="32"/>
      <c r="Q1174" s="32"/>
      <c r="R1174" s="32"/>
      <c r="S1174" s="32"/>
      <c r="T1174" s="32"/>
      <c r="U1174" s="32"/>
      <c r="V1174" s="32"/>
      <c r="W1174" s="32"/>
      <c r="X1174" s="32"/>
      <c r="Y1174" s="32"/>
      <c r="Z1174" s="32"/>
      <c r="AA1174" s="32"/>
    </row>
    <row r="1175" spans="1:27" ht="12" customHeight="1">
      <c r="A1175" s="32"/>
      <c r="B1175" s="32"/>
      <c r="C1175" s="32"/>
      <c r="D1175" s="32"/>
      <c r="E1175" s="32"/>
      <c r="F1175" s="32"/>
      <c r="G1175" s="32"/>
      <c r="H1175" s="32"/>
      <c r="I1175" s="32"/>
      <c r="J1175" s="32"/>
      <c r="K1175" s="32"/>
      <c r="L1175" s="32"/>
      <c r="M1175" s="117"/>
      <c r="N1175" s="32"/>
      <c r="O1175" s="32"/>
      <c r="P1175" s="32"/>
      <c r="Q1175" s="32"/>
      <c r="R1175" s="32"/>
      <c r="S1175" s="32"/>
      <c r="T1175" s="32"/>
      <c r="U1175" s="32"/>
      <c r="V1175" s="32"/>
      <c r="W1175" s="32"/>
      <c r="X1175" s="32"/>
      <c r="Y1175" s="32"/>
      <c r="Z1175" s="32"/>
      <c r="AA1175" s="32"/>
    </row>
    <row r="1176" spans="1:27" ht="12" customHeight="1">
      <c r="A1176" s="32"/>
      <c r="B1176" s="32"/>
      <c r="C1176" s="32"/>
      <c r="D1176" s="32"/>
      <c r="E1176" s="32"/>
      <c r="F1176" s="32"/>
      <c r="G1176" s="32"/>
      <c r="H1176" s="32"/>
      <c r="I1176" s="32"/>
      <c r="J1176" s="32"/>
      <c r="K1176" s="32"/>
      <c r="L1176" s="32"/>
      <c r="M1176" s="117"/>
      <c r="N1176" s="32"/>
      <c r="O1176" s="32"/>
      <c r="P1176" s="32"/>
      <c r="Q1176" s="32"/>
      <c r="R1176" s="32"/>
      <c r="S1176" s="32"/>
      <c r="T1176" s="32"/>
      <c r="U1176" s="32"/>
      <c r="V1176" s="32"/>
      <c r="W1176" s="32"/>
      <c r="X1176" s="32"/>
      <c r="Y1176" s="32"/>
      <c r="Z1176" s="32"/>
      <c r="AA1176" s="32"/>
    </row>
    <row r="1177" spans="1:27" ht="12" customHeight="1">
      <c r="A1177" s="32"/>
      <c r="B1177" s="32"/>
      <c r="C1177" s="32"/>
      <c r="D1177" s="32"/>
      <c r="E1177" s="32"/>
      <c r="F1177" s="32"/>
      <c r="G1177" s="32"/>
      <c r="H1177" s="32"/>
      <c r="I1177" s="32"/>
      <c r="J1177" s="32"/>
      <c r="K1177" s="32"/>
      <c r="L1177" s="32"/>
      <c r="M1177" s="117"/>
      <c r="N1177" s="32"/>
      <c r="O1177" s="32"/>
      <c r="P1177" s="32"/>
      <c r="Q1177" s="32"/>
      <c r="R1177" s="32"/>
      <c r="S1177" s="32"/>
      <c r="T1177" s="32"/>
      <c r="U1177" s="32"/>
      <c r="V1177" s="32"/>
      <c r="W1177" s="32"/>
      <c r="X1177" s="32"/>
      <c r="Y1177" s="32"/>
      <c r="Z1177" s="32"/>
      <c r="AA1177" s="32"/>
    </row>
    <row r="1178" spans="1:27" ht="12" customHeight="1">
      <c r="A1178" s="32"/>
      <c r="B1178" s="32"/>
      <c r="C1178" s="32"/>
      <c r="D1178" s="32"/>
      <c r="E1178" s="32"/>
      <c r="F1178" s="32"/>
      <c r="G1178" s="32"/>
      <c r="H1178" s="32"/>
      <c r="I1178" s="32"/>
      <c r="J1178" s="32"/>
      <c r="K1178" s="32"/>
      <c r="L1178" s="32"/>
      <c r="M1178" s="117"/>
      <c r="N1178" s="32"/>
      <c r="O1178" s="32"/>
      <c r="P1178" s="32"/>
      <c r="Q1178" s="32"/>
      <c r="R1178" s="32"/>
      <c r="S1178" s="32"/>
      <c r="T1178" s="32"/>
      <c r="U1178" s="32"/>
      <c r="V1178" s="32"/>
      <c r="W1178" s="32"/>
      <c r="X1178" s="32"/>
      <c r="Y1178" s="32"/>
      <c r="Z1178" s="32"/>
      <c r="AA1178" s="32"/>
    </row>
    <row r="1179" spans="1:27" ht="12" customHeight="1">
      <c r="A1179" s="32"/>
      <c r="B1179" s="32"/>
      <c r="C1179" s="32"/>
      <c r="D1179" s="32"/>
      <c r="E1179" s="32"/>
      <c r="F1179" s="32"/>
      <c r="G1179" s="32"/>
      <c r="H1179" s="32"/>
      <c r="I1179" s="32"/>
      <c r="J1179" s="32"/>
      <c r="K1179" s="32"/>
      <c r="L1179" s="32"/>
      <c r="M1179" s="117"/>
      <c r="N1179" s="32"/>
      <c r="O1179" s="32"/>
      <c r="P1179" s="32"/>
      <c r="Q1179" s="32"/>
      <c r="R1179" s="32"/>
      <c r="S1179" s="32"/>
      <c r="T1179" s="32"/>
      <c r="U1179" s="32"/>
      <c r="V1179" s="32"/>
      <c r="W1179" s="32"/>
      <c r="X1179" s="32"/>
      <c r="Y1179" s="32"/>
      <c r="Z1179" s="32"/>
      <c r="AA1179" s="32"/>
    </row>
    <row r="1180" spans="1:27" ht="12" customHeight="1">
      <c r="A1180" s="32"/>
      <c r="B1180" s="32"/>
      <c r="C1180" s="32"/>
      <c r="D1180" s="32"/>
      <c r="E1180" s="32"/>
      <c r="F1180" s="32"/>
      <c r="G1180" s="32"/>
      <c r="H1180" s="32"/>
      <c r="I1180" s="32"/>
      <c r="J1180" s="32"/>
      <c r="K1180" s="32"/>
      <c r="L1180" s="32"/>
      <c r="M1180" s="117"/>
      <c r="N1180" s="32"/>
      <c r="O1180" s="32"/>
      <c r="P1180" s="32"/>
      <c r="Q1180" s="32"/>
      <c r="R1180" s="32"/>
      <c r="S1180" s="32"/>
      <c r="T1180" s="32"/>
      <c r="U1180" s="32"/>
      <c r="V1180" s="32"/>
      <c r="W1180" s="32"/>
      <c r="X1180" s="32"/>
      <c r="Y1180" s="32"/>
      <c r="Z1180" s="32"/>
      <c r="AA1180" s="32"/>
    </row>
    <row r="1181" spans="1:27" ht="12" customHeight="1">
      <c r="A1181" s="32"/>
      <c r="B1181" s="32"/>
      <c r="C1181" s="32"/>
      <c r="D1181" s="32"/>
      <c r="E1181" s="32"/>
      <c r="F1181" s="32"/>
      <c r="G1181" s="32"/>
      <c r="H1181" s="32"/>
      <c r="I1181" s="32"/>
      <c r="J1181" s="32"/>
      <c r="K1181" s="32"/>
      <c r="L1181" s="32"/>
      <c r="M1181" s="117"/>
      <c r="N1181" s="32"/>
      <c r="O1181" s="32"/>
      <c r="P1181" s="32"/>
      <c r="Q1181" s="32"/>
      <c r="R1181" s="32"/>
      <c r="S1181" s="32"/>
      <c r="T1181" s="32"/>
      <c r="U1181" s="32"/>
      <c r="V1181" s="32"/>
      <c r="W1181" s="32"/>
      <c r="X1181" s="32"/>
      <c r="Y1181" s="32"/>
      <c r="Z1181" s="32"/>
      <c r="AA1181" s="32"/>
    </row>
    <row r="1182" spans="1:27" ht="12" customHeight="1">
      <c r="A1182" s="32"/>
      <c r="B1182" s="32"/>
      <c r="C1182" s="32"/>
      <c r="D1182" s="32"/>
      <c r="E1182" s="32"/>
      <c r="F1182" s="32"/>
      <c r="G1182" s="32"/>
      <c r="H1182" s="32"/>
      <c r="I1182" s="32"/>
      <c r="J1182" s="32"/>
      <c r="K1182" s="32"/>
      <c r="L1182" s="32"/>
      <c r="M1182" s="117"/>
      <c r="N1182" s="32"/>
      <c r="O1182" s="32"/>
      <c r="P1182" s="32"/>
      <c r="Q1182" s="32"/>
      <c r="R1182" s="32"/>
      <c r="S1182" s="32"/>
      <c r="T1182" s="32"/>
      <c r="U1182" s="32"/>
      <c r="V1182" s="32"/>
      <c r="W1182" s="32"/>
      <c r="X1182" s="32"/>
      <c r="Y1182" s="32"/>
      <c r="Z1182" s="32"/>
      <c r="AA1182" s="32"/>
    </row>
    <row r="1183" spans="1:27" ht="12" customHeight="1">
      <c r="A1183" s="32"/>
      <c r="B1183" s="32"/>
      <c r="C1183" s="32"/>
      <c r="D1183" s="32"/>
      <c r="E1183" s="32"/>
      <c r="F1183" s="32"/>
      <c r="G1183" s="32"/>
      <c r="H1183" s="32"/>
      <c r="I1183" s="32"/>
      <c r="J1183" s="32"/>
      <c r="K1183" s="32"/>
      <c r="L1183" s="32"/>
      <c r="M1183" s="117"/>
      <c r="N1183" s="32"/>
      <c r="O1183" s="32"/>
      <c r="P1183" s="32"/>
      <c r="Q1183" s="32"/>
      <c r="R1183" s="32"/>
      <c r="S1183" s="32"/>
      <c r="T1183" s="32"/>
      <c r="U1183" s="32"/>
      <c r="V1183" s="32"/>
      <c r="W1183" s="32"/>
      <c r="X1183" s="32"/>
      <c r="Y1183" s="32"/>
      <c r="Z1183" s="32"/>
      <c r="AA1183" s="32"/>
    </row>
    <row r="1184" spans="1:27" ht="12" customHeight="1">
      <c r="A1184" s="32"/>
      <c r="B1184" s="32"/>
      <c r="C1184" s="32"/>
      <c r="D1184" s="32"/>
      <c r="E1184" s="32"/>
      <c r="F1184" s="32"/>
      <c r="G1184" s="32"/>
      <c r="H1184" s="32"/>
      <c r="I1184" s="32"/>
      <c r="J1184" s="32"/>
      <c r="K1184" s="32"/>
      <c r="L1184" s="32"/>
      <c r="M1184" s="117"/>
      <c r="N1184" s="32"/>
      <c r="O1184" s="32"/>
      <c r="P1184" s="32"/>
      <c r="Q1184" s="32"/>
      <c r="R1184" s="32"/>
      <c r="S1184" s="32"/>
      <c r="T1184" s="32"/>
      <c r="U1184" s="32"/>
      <c r="V1184" s="32"/>
      <c r="W1184" s="32"/>
      <c r="X1184" s="32"/>
      <c r="Y1184" s="32"/>
      <c r="Z1184" s="32"/>
      <c r="AA1184" s="32"/>
    </row>
    <row r="1185" spans="1:27" ht="12" customHeight="1">
      <c r="A1185" s="32"/>
      <c r="B1185" s="32"/>
      <c r="C1185" s="32"/>
      <c r="D1185" s="32"/>
      <c r="E1185" s="32"/>
      <c r="F1185" s="32"/>
      <c r="G1185" s="32"/>
      <c r="H1185" s="32"/>
      <c r="I1185" s="32"/>
      <c r="J1185" s="32"/>
      <c r="K1185" s="32"/>
      <c r="L1185" s="32"/>
      <c r="M1185" s="117"/>
      <c r="N1185" s="32"/>
      <c r="O1185" s="32"/>
      <c r="P1185" s="32"/>
      <c r="Q1185" s="32"/>
      <c r="R1185" s="32"/>
      <c r="S1185" s="32"/>
      <c r="T1185" s="32"/>
      <c r="U1185" s="32"/>
      <c r="V1185" s="32"/>
      <c r="W1185" s="32"/>
      <c r="X1185" s="32"/>
      <c r="Y1185" s="32"/>
      <c r="Z1185" s="32"/>
      <c r="AA1185" s="32"/>
    </row>
    <row r="1186" spans="1:27" ht="12" customHeight="1">
      <c r="A1186" s="32"/>
      <c r="B1186" s="32"/>
      <c r="C1186" s="32"/>
      <c r="D1186" s="32"/>
      <c r="E1186" s="32"/>
      <c r="F1186" s="32"/>
      <c r="G1186" s="32"/>
      <c r="H1186" s="32"/>
      <c r="I1186" s="32"/>
      <c r="J1186" s="32"/>
      <c r="K1186" s="32"/>
      <c r="L1186" s="32"/>
      <c r="M1186" s="117"/>
      <c r="N1186" s="32"/>
      <c r="O1186" s="32"/>
      <c r="P1186" s="32"/>
      <c r="Q1186" s="32"/>
      <c r="R1186" s="32"/>
      <c r="S1186" s="32"/>
      <c r="T1186" s="32"/>
      <c r="U1186" s="32"/>
      <c r="V1186" s="32"/>
      <c r="W1186" s="32"/>
      <c r="X1186" s="32"/>
      <c r="Y1186" s="32"/>
      <c r="Z1186" s="32"/>
      <c r="AA1186" s="32"/>
    </row>
    <row r="1187" spans="1:27" ht="12" customHeight="1">
      <c r="A1187" s="32"/>
      <c r="B1187" s="32"/>
      <c r="C1187" s="32"/>
      <c r="D1187" s="32"/>
      <c r="E1187" s="32"/>
      <c r="F1187" s="32"/>
      <c r="G1187" s="32"/>
      <c r="H1187" s="32"/>
      <c r="I1187" s="32"/>
      <c r="J1187" s="32"/>
      <c r="K1187" s="32"/>
      <c r="L1187" s="32"/>
      <c r="M1187" s="117"/>
      <c r="N1187" s="32"/>
      <c r="O1187" s="32"/>
      <c r="P1187" s="32"/>
      <c r="Q1187" s="32"/>
      <c r="R1187" s="32"/>
      <c r="S1187" s="32"/>
      <c r="T1187" s="32"/>
      <c r="U1187" s="32"/>
      <c r="V1187" s="32"/>
      <c r="W1187" s="32"/>
      <c r="X1187" s="32"/>
      <c r="Y1187" s="32"/>
      <c r="Z1187" s="32"/>
      <c r="AA1187" s="32"/>
    </row>
    <row r="1188" spans="1:27" ht="12" customHeight="1">
      <c r="A1188" s="32"/>
      <c r="B1188" s="32"/>
      <c r="C1188" s="32"/>
      <c r="D1188" s="32"/>
      <c r="E1188" s="32"/>
      <c r="F1188" s="32"/>
      <c r="G1188" s="32"/>
      <c r="H1188" s="32"/>
      <c r="I1188" s="32"/>
      <c r="J1188" s="32"/>
      <c r="K1188" s="32"/>
      <c r="L1188" s="32"/>
      <c r="M1188" s="117"/>
      <c r="N1188" s="32"/>
      <c r="O1188" s="32"/>
      <c r="P1188" s="32"/>
      <c r="Q1188" s="32"/>
      <c r="R1188" s="32"/>
      <c r="S1188" s="32"/>
      <c r="T1188" s="32"/>
      <c r="U1188" s="32"/>
      <c r="V1188" s="32"/>
      <c r="W1188" s="32"/>
      <c r="X1188" s="32"/>
      <c r="Y1188" s="32"/>
      <c r="Z1188" s="32"/>
      <c r="AA1188" s="32"/>
    </row>
    <row r="1189" spans="1:27" ht="12" customHeight="1">
      <c r="A1189" s="32"/>
      <c r="B1189" s="32"/>
      <c r="C1189" s="32"/>
      <c r="D1189" s="32"/>
      <c r="E1189" s="32"/>
      <c r="F1189" s="32"/>
      <c r="G1189" s="32"/>
      <c r="H1189" s="32"/>
      <c r="I1189" s="32"/>
      <c r="J1189" s="32"/>
      <c r="K1189" s="32"/>
      <c r="L1189" s="32"/>
      <c r="M1189" s="117"/>
      <c r="N1189" s="32"/>
      <c r="O1189" s="32"/>
      <c r="P1189" s="32"/>
      <c r="Q1189" s="32"/>
      <c r="R1189" s="32"/>
      <c r="S1189" s="32"/>
      <c r="T1189" s="32"/>
      <c r="U1189" s="32"/>
      <c r="V1189" s="32"/>
      <c r="W1189" s="32"/>
      <c r="X1189" s="32"/>
      <c r="Y1189" s="32"/>
      <c r="Z1189" s="32"/>
      <c r="AA1189" s="32"/>
    </row>
    <row r="1190" spans="1:27" ht="12" customHeight="1">
      <c r="A1190" s="32"/>
      <c r="B1190" s="32"/>
      <c r="C1190" s="32"/>
      <c r="D1190" s="32"/>
      <c r="E1190" s="32"/>
      <c r="F1190" s="32"/>
      <c r="G1190" s="32"/>
      <c r="H1190" s="32"/>
      <c r="I1190" s="32"/>
      <c r="J1190" s="32"/>
      <c r="K1190" s="32"/>
      <c r="L1190" s="32"/>
      <c r="M1190" s="117"/>
      <c r="N1190" s="32"/>
      <c r="O1190" s="32"/>
      <c r="P1190" s="32"/>
      <c r="Q1190" s="32"/>
      <c r="R1190" s="32"/>
      <c r="S1190" s="32"/>
      <c r="T1190" s="32"/>
      <c r="U1190" s="32"/>
      <c r="V1190" s="32"/>
      <c r="W1190" s="32"/>
      <c r="X1190" s="32"/>
      <c r="Y1190" s="32"/>
      <c r="Z1190" s="32"/>
      <c r="AA1190" s="32"/>
    </row>
    <row r="1191" spans="1:27" ht="12" customHeight="1">
      <c r="A1191" s="32"/>
      <c r="B1191" s="32"/>
      <c r="C1191" s="32"/>
      <c r="D1191" s="32"/>
      <c r="E1191" s="32"/>
      <c r="F1191" s="32"/>
      <c r="G1191" s="32"/>
      <c r="H1191" s="32"/>
      <c r="I1191" s="32"/>
      <c r="J1191" s="32"/>
      <c r="K1191" s="32"/>
      <c r="L1191" s="32"/>
      <c r="M1191" s="117"/>
      <c r="N1191" s="32"/>
      <c r="O1191" s="32"/>
      <c r="P1191" s="32"/>
      <c r="Q1191" s="32"/>
      <c r="R1191" s="32"/>
      <c r="S1191" s="32"/>
      <c r="T1191" s="32"/>
      <c r="U1191" s="32"/>
      <c r="V1191" s="32"/>
      <c r="W1191" s="32"/>
      <c r="X1191" s="32"/>
      <c r="Y1191" s="32"/>
      <c r="Z1191" s="32"/>
      <c r="AA1191" s="32"/>
    </row>
    <row r="1192" spans="1:27" ht="12" customHeight="1">
      <c r="A1192" s="32"/>
      <c r="B1192" s="32"/>
      <c r="C1192" s="32"/>
      <c r="D1192" s="32"/>
      <c r="E1192" s="32"/>
      <c r="F1192" s="32"/>
      <c r="G1192" s="32"/>
      <c r="H1192" s="32"/>
      <c r="I1192" s="32"/>
      <c r="J1192" s="32"/>
      <c r="K1192" s="32"/>
      <c r="L1192" s="32"/>
      <c r="M1192" s="117"/>
      <c r="N1192" s="32"/>
      <c r="O1192" s="32"/>
      <c r="P1192" s="32"/>
      <c r="Q1192" s="32"/>
      <c r="R1192" s="32"/>
      <c r="S1192" s="32"/>
      <c r="T1192" s="32"/>
      <c r="U1192" s="32"/>
      <c r="V1192" s="32"/>
      <c r="W1192" s="32"/>
      <c r="X1192" s="32"/>
      <c r="Y1192" s="32"/>
      <c r="Z1192" s="32"/>
      <c r="AA1192" s="32"/>
    </row>
    <row r="1193" spans="1:27" ht="12" customHeight="1">
      <c r="A1193" s="32"/>
      <c r="B1193" s="32"/>
      <c r="C1193" s="32"/>
      <c r="D1193" s="32"/>
      <c r="E1193" s="32"/>
      <c r="F1193" s="32"/>
      <c r="G1193" s="32"/>
      <c r="H1193" s="32"/>
      <c r="I1193" s="32"/>
      <c r="J1193" s="32"/>
      <c r="K1193" s="32"/>
      <c r="L1193" s="32"/>
      <c r="M1193" s="117"/>
      <c r="N1193" s="32"/>
      <c r="O1193" s="32"/>
      <c r="P1193" s="32"/>
      <c r="Q1193" s="32"/>
      <c r="R1193" s="32"/>
      <c r="S1193" s="32"/>
      <c r="T1193" s="32"/>
      <c r="U1193" s="32"/>
      <c r="V1193" s="32"/>
      <c r="W1193" s="32"/>
      <c r="X1193" s="32"/>
      <c r="Y1193" s="32"/>
      <c r="Z1193" s="32"/>
      <c r="AA1193" s="32"/>
    </row>
    <row r="1194" spans="1:27" ht="12" customHeight="1">
      <c r="A1194" s="32"/>
      <c r="B1194" s="32"/>
      <c r="C1194" s="32"/>
      <c r="D1194" s="32"/>
      <c r="E1194" s="32"/>
      <c r="F1194" s="32"/>
      <c r="G1194" s="32"/>
      <c r="H1194" s="32"/>
      <c r="I1194" s="32"/>
      <c r="J1194" s="32"/>
      <c r="K1194" s="32"/>
      <c r="L1194" s="32"/>
      <c r="M1194" s="117"/>
      <c r="N1194" s="32"/>
      <c r="O1194" s="32"/>
      <c r="P1194" s="32"/>
      <c r="Q1194" s="32"/>
      <c r="R1194" s="32"/>
      <c r="S1194" s="32"/>
      <c r="T1194" s="32"/>
      <c r="U1194" s="32"/>
      <c r="V1194" s="32"/>
      <c r="W1194" s="32"/>
      <c r="X1194" s="32"/>
      <c r="Y1194" s="32"/>
      <c r="Z1194" s="32"/>
      <c r="AA1194" s="32"/>
    </row>
    <row r="1195" spans="1:27" ht="12" customHeight="1">
      <c r="A1195" s="32"/>
      <c r="B1195" s="32"/>
      <c r="C1195" s="32"/>
      <c r="D1195" s="32"/>
      <c r="E1195" s="32"/>
      <c r="F1195" s="32"/>
      <c r="G1195" s="32"/>
      <c r="H1195" s="32"/>
      <c r="I1195" s="32"/>
      <c r="J1195" s="32"/>
      <c r="K1195" s="32"/>
      <c r="L1195" s="32"/>
      <c r="M1195" s="117"/>
      <c r="N1195" s="32"/>
      <c r="O1195" s="32"/>
      <c r="P1195" s="32"/>
      <c r="Q1195" s="32"/>
      <c r="R1195" s="32"/>
      <c r="S1195" s="32"/>
      <c r="T1195" s="32"/>
      <c r="U1195" s="32"/>
      <c r="V1195" s="32"/>
      <c r="W1195" s="32"/>
      <c r="X1195" s="32"/>
      <c r="Y1195" s="32"/>
      <c r="Z1195" s="32"/>
      <c r="AA1195" s="32"/>
    </row>
    <row r="1196" spans="1:27" ht="12" customHeight="1">
      <c r="A1196" s="32"/>
      <c r="B1196" s="32"/>
      <c r="C1196" s="32"/>
      <c r="D1196" s="32"/>
      <c r="E1196" s="32"/>
      <c r="F1196" s="32"/>
      <c r="G1196" s="32"/>
      <c r="H1196" s="32"/>
      <c r="I1196" s="32"/>
      <c r="J1196" s="32"/>
      <c r="K1196" s="32"/>
      <c r="L1196" s="32"/>
      <c r="M1196" s="117"/>
      <c r="N1196" s="32"/>
      <c r="O1196" s="32"/>
      <c r="P1196" s="32"/>
      <c r="Q1196" s="32"/>
      <c r="R1196" s="32"/>
      <c r="S1196" s="32"/>
      <c r="T1196" s="32"/>
      <c r="U1196" s="32"/>
      <c r="V1196" s="32"/>
      <c r="W1196" s="32"/>
      <c r="X1196" s="32"/>
      <c r="Y1196" s="32"/>
      <c r="Z1196" s="32"/>
      <c r="AA1196" s="32"/>
    </row>
    <row r="1197" spans="1:27" ht="12" customHeight="1">
      <c r="A1197" s="32"/>
      <c r="B1197" s="32"/>
      <c r="C1197" s="32"/>
      <c r="D1197" s="32"/>
      <c r="E1197" s="32"/>
      <c r="F1197" s="32"/>
      <c r="G1197" s="32"/>
      <c r="H1197" s="32"/>
      <c r="I1197" s="32"/>
      <c r="J1197" s="32"/>
      <c r="K1197" s="32"/>
      <c r="L1197" s="32"/>
      <c r="M1197" s="117"/>
      <c r="N1197" s="32"/>
      <c r="O1197" s="32"/>
      <c r="P1197" s="32"/>
      <c r="Q1197" s="32"/>
      <c r="R1197" s="32"/>
      <c r="S1197" s="32"/>
      <c r="T1197" s="32"/>
      <c r="U1197" s="32"/>
      <c r="V1197" s="32"/>
      <c r="W1197" s="32"/>
      <c r="X1197" s="32"/>
      <c r="Y1197" s="32"/>
      <c r="Z1197" s="32"/>
      <c r="AA1197" s="32"/>
    </row>
    <row r="1198" spans="1:27" ht="12" customHeight="1">
      <c r="A1198" s="32"/>
      <c r="B1198" s="32"/>
      <c r="C1198" s="32"/>
      <c r="D1198" s="32"/>
      <c r="E1198" s="32"/>
      <c r="F1198" s="32"/>
      <c r="G1198" s="32"/>
      <c r="H1198" s="32"/>
      <c r="I1198" s="32"/>
      <c r="J1198" s="32"/>
      <c r="K1198" s="32"/>
      <c r="L1198" s="32"/>
      <c r="M1198" s="117"/>
      <c r="N1198" s="32"/>
      <c r="O1198" s="32"/>
      <c r="P1198" s="32"/>
      <c r="Q1198" s="32"/>
      <c r="R1198" s="32"/>
      <c r="S1198" s="32"/>
      <c r="T1198" s="32"/>
      <c r="U1198" s="32"/>
      <c r="V1198" s="32"/>
      <c r="W1198" s="32"/>
      <c r="X1198" s="32"/>
      <c r="Y1198" s="32"/>
      <c r="Z1198" s="32"/>
      <c r="AA1198" s="32"/>
    </row>
    <row r="1199" spans="1:27" ht="12" customHeight="1">
      <c r="A1199" s="32"/>
      <c r="B1199" s="32"/>
      <c r="C1199" s="32"/>
      <c r="D1199" s="32"/>
      <c r="E1199" s="32"/>
      <c r="F1199" s="32"/>
      <c r="G1199" s="32"/>
      <c r="H1199" s="32"/>
      <c r="I1199" s="32"/>
      <c r="J1199" s="32"/>
      <c r="K1199" s="32"/>
      <c r="L1199" s="32"/>
      <c r="M1199" s="117"/>
      <c r="N1199" s="32"/>
      <c r="O1199" s="32"/>
      <c r="P1199" s="32"/>
      <c r="Q1199" s="32"/>
      <c r="R1199" s="32"/>
      <c r="S1199" s="32"/>
      <c r="T1199" s="32"/>
      <c r="U1199" s="32"/>
      <c r="V1199" s="32"/>
      <c r="W1199" s="32"/>
      <c r="X1199" s="32"/>
      <c r="Y1199" s="32"/>
      <c r="Z1199" s="32"/>
      <c r="AA1199" s="32"/>
    </row>
    <row r="1200" spans="1:27" ht="12" customHeight="1">
      <c r="A1200" s="32"/>
      <c r="B1200" s="32"/>
      <c r="C1200" s="32"/>
      <c r="D1200" s="32"/>
      <c r="E1200" s="32"/>
      <c r="F1200" s="32"/>
      <c r="G1200" s="32"/>
      <c r="H1200" s="32"/>
      <c r="I1200" s="32"/>
      <c r="J1200" s="32"/>
      <c r="K1200" s="32"/>
      <c r="L1200" s="32"/>
      <c r="M1200" s="117"/>
      <c r="N1200" s="32"/>
      <c r="O1200" s="32"/>
      <c r="P1200" s="32"/>
      <c r="Q1200" s="32"/>
      <c r="R1200" s="32"/>
      <c r="S1200" s="32"/>
      <c r="T1200" s="32"/>
      <c r="U1200" s="32"/>
      <c r="V1200" s="32"/>
      <c r="W1200" s="32"/>
      <c r="X1200" s="32"/>
      <c r="Y1200" s="32"/>
      <c r="Z1200" s="32"/>
      <c r="AA1200" s="32"/>
    </row>
    <row r="1201" spans="1:27" ht="12" customHeight="1">
      <c r="A1201" s="32"/>
      <c r="B1201" s="32"/>
      <c r="C1201" s="32"/>
      <c r="D1201" s="32"/>
      <c r="E1201" s="32"/>
      <c r="F1201" s="32"/>
      <c r="G1201" s="32"/>
      <c r="H1201" s="32"/>
      <c r="I1201" s="32"/>
      <c r="J1201" s="32"/>
      <c r="K1201" s="32"/>
      <c r="L1201" s="32"/>
      <c r="M1201" s="117"/>
      <c r="N1201" s="32"/>
      <c r="O1201" s="32"/>
      <c r="P1201" s="32"/>
      <c r="Q1201" s="32"/>
      <c r="R1201" s="32"/>
      <c r="S1201" s="32"/>
      <c r="T1201" s="32"/>
      <c r="U1201" s="32"/>
      <c r="V1201" s="32"/>
      <c r="W1201" s="32"/>
      <c r="X1201" s="32"/>
      <c r="Y1201" s="32"/>
      <c r="Z1201" s="32"/>
      <c r="AA1201" s="32"/>
    </row>
    <row r="1202" spans="1:27" ht="12" customHeight="1">
      <c r="A1202" s="32"/>
      <c r="B1202" s="32"/>
      <c r="C1202" s="32"/>
      <c r="D1202" s="32"/>
      <c r="E1202" s="32"/>
      <c r="F1202" s="32"/>
      <c r="G1202" s="32"/>
      <c r="H1202" s="32"/>
      <c r="I1202" s="32"/>
      <c r="J1202" s="32"/>
      <c r="K1202" s="32"/>
      <c r="L1202" s="32"/>
      <c r="M1202" s="117"/>
      <c r="N1202" s="32"/>
      <c r="O1202" s="32"/>
      <c r="P1202" s="32"/>
      <c r="Q1202" s="32"/>
      <c r="R1202" s="32"/>
      <c r="S1202" s="32"/>
      <c r="T1202" s="32"/>
      <c r="U1202" s="32"/>
      <c r="V1202" s="32"/>
      <c r="W1202" s="32"/>
      <c r="X1202" s="32"/>
      <c r="Y1202" s="32"/>
      <c r="Z1202" s="32"/>
      <c r="AA1202" s="32"/>
    </row>
    <row r="1203" spans="1:27" ht="12" customHeight="1">
      <c r="A1203" s="32"/>
      <c r="B1203" s="32"/>
      <c r="C1203" s="32"/>
      <c r="D1203" s="32"/>
      <c r="E1203" s="32"/>
      <c r="F1203" s="32"/>
      <c r="G1203" s="32"/>
      <c r="H1203" s="32"/>
      <c r="I1203" s="32"/>
      <c r="J1203" s="32"/>
      <c r="K1203" s="32"/>
      <c r="L1203" s="32"/>
      <c r="M1203" s="117"/>
      <c r="N1203" s="32"/>
      <c r="O1203" s="32"/>
      <c r="P1203" s="32"/>
      <c r="Q1203" s="32"/>
      <c r="R1203" s="32"/>
      <c r="S1203" s="32"/>
      <c r="T1203" s="32"/>
      <c r="U1203" s="32"/>
      <c r="V1203" s="32"/>
      <c r="W1203" s="32"/>
      <c r="X1203" s="32"/>
      <c r="Y1203" s="32"/>
      <c r="Z1203" s="32"/>
      <c r="AA1203" s="32"/>
    </row>
    <row r="1204" spans="1:27" ht="12" customHeight="1">
      <c r="A1204" s="32"/>
      <c r="B1204" s="32"/>
      <c r="C1204" s="32"/>
      <c r="D1204" s="32"/>
      <c r="E1204" s="32"/>
      <c r="F1204" s="32"/>
      <c r="G1204" s="32"/>
      <c r="H1204" s="32"/>
      <c r="I1204" s="32"/>
      <c r="J1204" s="32"/>
      <c r="K1204" s="32"/>
      <c r="L1204" s="32"/>
      <c r="M1204" s="117"/>
      <c r="N1204" s="32"/>
      <c r="O1204" s="32"/>
      <c r="P1204" s="32"/>
      <c r="Q1204" s="32"/>
      <c r="R1204" s="32"/>
      <c r="S1204" s="32"/>
      <c r="T1204" s="32"/>
      <c r="U1204" s="32"/>
      <c r="V1204" s="32"/>
      <c r="W1204" s="32"/>
      <c r="X1204" s="32"/>
      <c r="Y1204" s="32"/>
      <c r="Z1204" s="32"/>
      <c r="AA1204" s="32"/>
    </row>
    <row r="1205" spans="1:27" ht="12" customHeight="1">
      <c r="A1205" s="32"/>
      <c r="B1205" s="32"/>
      <c r="C1205" s="32"/>
      <c r="D1205" s="32"/>
      <c r="E1205" s="32"/>
      <c r="F1205" s="32"/>
      <c r="G1205" s="32"/>
      <c r="H1205" s="32"/>
      <c r="I1205" s="32"/>
      <c r="J1205" s="32"/>
      <c r="K1205" s="32"/>
      <c r="L1205" s="32"/>
      <c r="M1205" s="117"/>
      <c r="N1205" s="32"/>
      <c r="O1205" s="32"/>
      <c r="P1205" s="32"/>
      <c r="Q1205" s="32"/>
      <c r="R1205" s="32"/>
      <c r="S1205" s="32"/>
      <c r="T1205" s="32"/>
      <c r="U1205" s="32"/>
      <c r="V1205" s="32"/>
      <c r="W1205" s="32"/>
      <c r="X1205" s="32"/>
      <c r="Y1205" s="32"/>
      <c r="Z1205" s="32"/>
      <c r="AA1205" s="32"/>
    </row>
    <row r="1206" spans="1:27" ht="12" customHeight="1">
      <c r="A1206" s="32"/>
      <c r="B1206" s="32"/>
      <c r="C1206" s="32"/>
      <c r="D1206" s="32"/>
      <c r="E1206" s="32"/>
      <c r="F1206" s="32"/>
      <c r="G1206" s="32"/>
      <c r="H1206" s="32"/>
      <c r="I1206" s="32"/>
      <c r="J1206" s="32"/>
      <c r="K1206" s="32"/>
      <c r="L1206" s="32"/>
      <c r="M1206" s="117"/>
      <c r="N1206" s="32"/>
      <c r="O1206" s="32"/>
      <c r="P1206" s="32"/>
      <c r="Q1206" s="32"/>
      <c r="R1206" s="32"/>
      <c r="S1206" s="32"/>
      <c r="T1206" s="32"/>
      <c r="U1206" s="32"/>
      <c r="V1206" s="32"/>
      <c r="W1206" s="32"/>
      <c r="X1206" s="32"/>
      <c r="Y1206" s="32"/>
      <c r="Z1206" s="32"/>
      <c r="AA1206" s="32"/>
    </row>
    <row r="1207" spans="1:27" ht="12" customHeight="1">
      <c r="A1207" s="32"/>
      <c r="B1207" s="32"/>
      <c r="C1207" s="32"/>
      <c r="D1207" s="32"/>
      <c r="E1207" s="32"/>
      <c r="F1207" s="32"/>
      <c r="G1207" s="32"/>
      <c r="H1207" s="32"/>
      <c r="I1207" s="32"/>
      <c r="J1207" s="32"/>
      <c r="K1207" s="32"/>
      <c r="L1207" s="32"/>
      <c r="M1207" s="117"/>
      <c r="N1207" s="32"/>
      <c r="O1207" s="32"/>
      <c r="P1207" s="32"/>
      <c r="Q1207" s="32"/>
      <c r="R1207" s="32"/>
      <c r="S1207" s="32"/>
      <c r="T1207" s="32"/>
      <c r="U1207" s="32"/>
      <c r="V1207" s="32"/>
      <c r="W1207" s="32"/>
      <c r="X1207" s="32"/>
      <c r="Y1207" s="32"/>
      <c r="Z1207" s="32"/>
      <c r="AA1207" s="32"/>
    </row>
    <row r="1208" spans="1:27" ht="12" customHeight="1">
      <c r="A1208" s="32"/>
      <c r="B1208" s="32"/>
      <c r="C1208" s="32"/>
      <c r="D1208" s="32"/>
      <c r="E1208" s="32"/>
      <c r="F1208" s="32"/>
      <c r="G1208" s="32"/>
      <c r="H1208" s="32"/>
      <c r="I1208" s="32"/>
      <c r="J1208" s="32"/>
      <c r="K1208" s="32"/>
      <c r="L1208" s="32"/>
      <c r="M1208" s="117"/>
      <c r="N1208" s="32"/>
      <c r="O1208" s="32"/>
      <c r="P1208" s="32"/>
      <c r="Q1208" s="32"/>
      <c r="R1208" s="32"/>
      <c r="S1208" s="32"/>
      <c r="T1208" s="32"/>
      <c r="U1208" s="32"/>
      <c r="V1208" s="32"/>
      <c r="W1208" s="32"/>
      <c r="X1208" s="32"/>
      <c r="Y1208" s="32"/>
      <c r="Z1208" s="32"/>
      <c r="AA1208" s="32"/>
    </row>
    <row r="1209" spans="1:27" ht="12" customHeight="1">
      <c r="A1209" s="32"/>
      <c r="B1209" s="32"/>
      <c r="C1209" s="32"/>
      <c r="D1209" s="32"/>
      <c r="E1209" s="32"/>
      <c r="F1209" s="32"/>
      <c r="G1209" s="32"/>
      <c r="H1209" s="32"/>
      <c r="I1209" s="32"/>
      <c r="J1209" s="32"/>
      <c r="K1209" s="32"/>
      <c r="L1209" s="32"/>
      <c r="M1209" s="117"/>
      <c r="N1209" s="32"/>
      <c r="O1209" s="32"/>
      <c r="P1209" s="32"/>
      <c r="Q1209" s="32"/>
      <c r="R1209" s="32"/>
      <c r="S1209" s="32"/>
      <c r="T1209" s="32"/>
      <c r="U1209" s="32"/>
      <c r="V1209" s="32"/>
      <c r="W1209" s="32"/>
      <c r="X1209" s="32"/>
      <c r="Y1209" s="32"/>
      <c r="Z1209" s="32"/>
      <c r="AA1209" s="32"/>
    </row>
    <row r="1210" spans="1:27" ht="12" customHeight="1">
      <c r="A1210" s="32"/>
      <c r="B1210" s="32"/>
      <c r="C1210" s="32"/>
      <c r="D1210" s="32"/>
      <c r="E1210" s="32"/>
      <c r="F1210" s="32"/>
      <c r="G1210" s="32"/>
      <c r="H1210" s="32"/>
      <c r="I1210" s="32"/>
      <c r="J1210" s="32"/>
      <c r="K1210" s="32"/>
      <c r="L1210" s="32"/>
      <c r="M1210" s="117"/>
      <c r="N1210" s="32"/>
      <c r="O1210" s="32"/>
      <c r="P1210" s="32"/>
      <c r="Q1210" s="32"/>
      <c r="R1210" s="32"/>
      <c r="S1210" s="32"/>
      <c r="T1210" s="32"/>
      <c r="U1210" s="32"/>
      <c r="V1210" s="32"/>
      <c r="W1210" s="32"/>
      <c r="X1210" s="32"/>
      <c r="Y1210" s="32"/>
      <c r="Z1210" s="32"/>
      <c r="AA1210" s="32"/>
    </row>
    <row r="1211" spans="1:27" ht="12" customHeight="1">
      <c r="A1211" s="32"/>
      <c r="B1211" s="32"/>
      <c r="C1211" s="32"/>
      <c r="D1211" s="32"/>
      <c r="E1211" s="32"/>
      <c r="F1211" s="32"/>
      <c r="G1211" s="32"/>
      <c r="H1211" s="32"/>
      <c r="I1211" s="32"/>
      <c r="J1211" s="32"/>
      <c r="K1211" s="32"/>
      <c r="L1211" s="32"/>
      <c r="M1211" s="117"/>
      <c r="N1211" s="32"/>
      <c r="O1211" s="32"/>
      <c r="P1211" s="32"/>
      <c r="Q1211" s="32"/>
      <c r="R1211" s="32"/>
      <c r="S1211" s="32"/>
      <c r="T1211" s="32"/>
      <c r="U1211" s="32"/>
      <c r="V1211" s="32"/>
      <c r="W1211" s="32"/>
      <c r="X1211" s="32"/>
      <c r="Y1211" s="32"/>
      <c r="Z1211" s="32"/>
      <c r="AA1211" s="32"/>
    </row>
    <row r="1212" spans="1:27" ht="12" customHeight="1">
      <c r="A1212" s="32"/>
      <c r="B1212" s="32"/>
      <c r="C1212" s="32"/>
      <c r="D1212" s="32"/>
      <c r="E1212" s="32"/>
      <c r="F1212" s="32"/>
      <c r="G1212" s="32"/>
      <c r="H1212" s="32"/>
      <c r="I1212" s="32"/>
      <c r="J1212" s="32"/>
      <c r="K1212" s="32"/>
      <c r="L1212" s="32"/>
      <c r="M1212" s="117"/>
      <c r="N1212" s="32"/>
      <c r="O1212" s="32"/>
      <c r="P1212" s="32"/>
      <c r="Q1212" s="32"/>
      <c r="R1212" s="32"/>
      <c r="S1212" s="32"/>
      <c r="T1212" s="32"/>
      <c r="U1212" s="32"/>
      <c r="V1212" s="32"/>
      <c r="W1212" s="32"/>
      <c r="X1212" s="32"/>
      <c r="Y1212" s="32"/>
      <c r="Z1212" s="32"/>
      <c r="AA1212" s="32"/>
    </row>
    <row r="1213" spans="1:27" ht="12" customHeight="1">
      <c r="A1213" s="32"/>
      <c r="B1213" s="32"/>
      <c r="C1213" s="32"/>
      <c r="D1213" s="32"/>
      <c r="E1213" s="32"/>
      <c r="F1213" s="32"/>
      <c r="G1213" s="32"/>
      <c r="H1213" s="32"/>
      <c r="I1213" s="32"/>
      <c r="J1213" s="32"/>
      <c r="K1213" s="32"/>
      <c r="L1213" s="32"/>
      <c r="M1213" s="117"/>
      <c r="N1213" s="32"/>
      <c r="O1213" s="32"/>
      <c r="P1213" s="32"/>
      <c r="Q1213" s="32"/>
      <c r="R1213" s="32"/>
      <c r="S1213" s="32"/>
      <c r="T1213" s="32"/>
      <c r="U1213" s="32"/>
      <c r="V1213" s="32"/>
      <c r="W1213" s="32"/>
      <c r="X1213" s="32"/>
      <c r="Y1213" s="32"/>
      <c r="Z1213" s="32"/>
      <c r="AA1213" s="32"/>
    </row>
    <row r="1214" spans="1:27" ht="12" customHeight="1">
      <c r="A1214" s="32"/>
      <c r="B1214" s="32"/>
      <c r="C1214" s="32"/>
      <c r="D1214" s="32"/>
      <c r="E1214" s="32"/>
      <c r="F1214" s="32"/>
      <c r="G1214" s="32"/>
      <c r="H1214" s="32"/>
      <c r="I1214" s="32"/>
      <c r="J1214" s="32"/>
      <c r="K1214" s="32"/>
      <c r="L1214" s="32"/>
      <c r="M1214" s="117"/>
      <c r="N1214" s="32"/>
      <c r="O1214" s="32"/>
      <c r="P1214" s="32"/>
      <c r="Q1214" s="32"/>
      <c r="R1214" s="32"/>
      <c r="S1214" s="32"/>
      <c r="T1214" s="32"/>
      <c r="U1214" s="32"/>
      <c r="V1214" s="32"/>
      <c r="W1214" s="32"/>
      <c r="X1214" s="32"/>
      <c r="Y1214" s="32"/>
      <c r="Z1214" s="32"/>
      <c r="AA1214" s="32"/>
    </row>
    <row r="1215" spans="1:27" ht="12" customHeight="1">
      <c r="A1215" s="32"/>
      <c r="B1215" s="32"/>
      <c r="C1215" s="32"/>
      <c r="D1215" s="32"/>
      <c r="E1215" s="32"/>
      <c r="F1215" s="32"/>
      <c r="G1215" s="32"/>
      <c r="H1215" s="32"/>
      <c r="I1215" s="32"/>
      <c r="J1215" s="32"/>
      <c r="K1215" s="32"/>
      <c r="L1215" s="32"/>
      <c r="M1215" s="117"/>
      <c r="N1215" s="32"/>
      <c r="O1215" s="32"/>
      <c r="P1215" s="32"/>
      <c r="Q1215" s="32"/>
      <c r="R1215" s="32"/>
      <c r="S1215" s="32"/>
      <c r="T1215" s="32"/>
      <c r="U1215" s="32"/>
      <c r="V1215" s="32"/>
      <c r="W1215" s="32"/>
      <c r="X1215" s="32"/>
      <c r="Y1215" s="32"/>
      <c r="Z1215" s="32"/>
      <c r="AA1215" s="32"/>
    </row>
    <row r="1216" spans="1:27" ht="12" customHeight="1">
      <c r="A1216" s="32"/>
      <c r="B1216" s="32"/>
      <c r="C1216" s="32"/>
      <c r="D1216" s="32"/>
      <c r="E1216" s="32"/>
      <c r="F1216" s="32"/>
      <c r="G1216" s="32"/>
      <c r="H1216" s="32"/>
      <c r="I1216" s="32"/>
      <c r="J1216" s="32"/>
      <c r="K1216" s="32"/>
      <c r="L1216" s="32"/>
      <c r="M1216" s="117"/>
      <c r="N1216" s="32"/>
      <c r="O1216" s="32"/>
      <c r="P1216" s="32"/>
      <c r="Q1216" s="32"/>
      <c r="R1216" s="32"/>
      <c r="S1216" s="32"/>
      <c r="T1216" s="32"/>
      <c r="U1216" s="32"/>
      <c r="V1216" s="32"/>
      <c r="W1216" s="32"/>
      <c r="X1216" s="32"/>
      <c r="Y1216" s="32"/>
      <c r="Z1216" s="32"/>
      <c r="AA1216" s="32"/>
    </row>
    <row r="1217" spans="1:27" ht="12" customHeight="1">
      <c r="A1217" s="32"/>
      <c r="B1217" s="32"/>
      <c r="C1217" s="32"/>
      <c r="D1217" s="32"/>
      <c r="E1217" s="32"/>
      <c r="F1217" s="32"/>
      <c r="G1217" s="32"/>
      <c r="H1217" s="32"/>
      <c r="I1217" s="32"/>
      <c r="J1217" s="32"/>
      <c r="K1217" s="32"/>
      <c r="L1217" s="32"/>
      <c r="M1217" s="117"/>
      <c r="N1217" s="32"/>
      <c r="O1217" s="32"/>
      <c r="P1217" s="32"/>
      <c r="Q1217" s="32"/>
      <c r="R1217" s="32"/>
      <c r="S1217" s="32"/>
      <c r="T1217" s="32"/>
      <c r="U1217" s="32"/>
      <c r="V1217" s="32"/>
      <c r="W1217" s="32"/>
      <c r="X1217" s="32"/>
      <c r="Y1217" s="32"/>
      <c r="Z1217" s="32"/>
      <c r="AA1217" s="32"/>
    </row>
    <row r="1218" spans="1:27" ht="12" customHeight="1">
      <c r="A1218" s="32"/>
      <c r="B1218" s="32"/>
      <c r="C1218" s="32"/>
      <c r="D1218" s="32"/>
      <c r="E1218" s="32"/>
      <c r="F1218" s="32"/>
      <c r="G1218" s="32"/>
      <c r="H1218" s="32"/>
      <c r="I1218" s="32"/>
      <c r="J1218" s="32"/>
      <c r="K1218" s="32"/>
      <c r="L1218" s="32"/>
      <c r="M1218" s="117"/>
      <c r="N1218" s="32"/>
      <c r="O1218" s="32"/>
      <c r="P1218" s="32"/>
      <c r="Q1218" s="32"/>
      <c r="R1218" s="32"/>
      <c r="S1218" s="32"/>
      <c r="T1218" s="32"/>
      <c r="U1218" s="32"/>
      <c r="V1218" s="32"/>
      <c r="W1218" s="32"/>
      <c r="X1218" s="32"/>
      <c r="Y1218" s="32"/>
      <c r="Z1218" s="32"/>
      <c r="AA1218" s="32"/>
    </row>
    <row r="1219" spans="1:27" ht="12" customHeight="1">
      <c r="A1219" s="32"/>
      <c r="B1219" s="32"/>
      <c r="C1219" s="32"/>
      <c r="D1219" s="32"/>
      <c r="E1219" s="32"/>
      <c r="F1219" s="32"/>
      <c r="G1219" s="32"/>
      <c r="H1219" s="32"/>
      <c r="I1219" s="32"/>
      <c r="J1219" s="32"/>
      <c r="K1219" s="32"/>
      <c r="L1219" s="32"/>
      <c r="M1219" s="117"/>
      <c r="N1219" s="32"/>
      <c r="O1219" s="32"/>
      <c r="P1219" s="32"/>
      <c r="Q1219" s="32"/>
      <c r="R1219" s="32"/>
      <c r="S1219" s="32"/>
      <c r="T1219" s="32"/>
      <c r="U1219" s="32"/>
      <c r="V1219" s="32"/>
      <c r="W1219" s="32"/>
      <c r="X1219" s="32"/>
      <c r="Y1219" s="32"/>
      <c r="Z1219" s="32"/>
      <c r="AA1219" s="32"/>
    </row>
    <row r="1220" spans="1:27" ht="12" customHeight="1">
      <c r="A1220" s="32"/>
      <c r="B1220" s="32"/>
      <c r="C1220" s="32"/>
      <c r="D1220" s="32"/>
      <c r="E1220" s="32"/>
      <c r="F1220" s="32"/>
      <c r="G1220" s="32"/>
      <c r="H1220" s="32"/>
      <c r="I1220" s="32"/>
      <c r="J1220" s="32"/>
      <c r="K1220" s="32"/>
      <c r="L1220" s="32"/>
      <c r="M1220" s="117"/>
      <c r="N1220" s="32"/>
      <c r="O1220" s="32"/>
      <c r="P1220" s="32"/>
      <c r="Q1220" s="32"/>
      <c r="R1220" s="32"/>
      <c r="S1220" s="32"/>
      <c r="T1220" s="32"/>
      <c r="U1220" s="32"/>
      <c r="V1220" s="32"/>
      <c r="W1220" s="32"/>
      <c r="X1220" s="32"/>
      <c r="Y1220" s="32"/>
      <c r="Z1220" s="32"/>
      <c r="AA1220" s="32"/>
    </row>
    <row r="1221" spans="1:27" ht="12" customHeight="1">
      <c r="A1221" s="32"/>
      <c r="B1221" s="32"/>
      <c r="C1221" s="32"/>
      <c r="D1221" s="32"/>
      <c r="E1221" s="32"/>
      <c r="F1221" s="32"/>
      <c r="G1221" s="32"/>
      <c r="H1221" s="32"/>
      <c r="I1221" s="32"/>
      <c r="J1221" s="32"/>
      <c r="K1221" s="32"/>
      <c r="L1221" s="32"/>
      <c r="M1221" s="117"/>
      <c r="N1221" s="32"/>
      <c r="O1221" s="32"/>
      <c r="P1221" s="32"/>
      <c r="Q1221" s="32"/>
      <c r="R1221" s="32"/>
      <c r="S1221" s="32"/>
      <c r="T1221" s="32"/>
      <c r="U1221" s="32"/>
      <c r="V1221" s="32"/>
      <c r="W1221" s="32"/>
      <c r="X1221" s="32"/>
      <c r="Y1221" s="32"/>
      <c r="Z1221" s="32"/>
      <c r="AA1221" s="32"/>
    </row>
    <row r="1222" spans="1:27" ht="12" customHeight="1">
      <c r="A1222" s="32"/>
      <c r="B1222" s="32"/>
      <c r="C1222" s="32"/>
      <c r="D1222" s="32"/>
      <c r="E1222" s="32"/>
      <c r="F1222" s="32"/>
      <c r="G1222" s="32"/>
      <c r="H1222" s="32"/>
      <c r="I1222" s="32"/>
      <c r="J1222" s="32"/>
      <c r="K1222" s="32"/>
      <c r="L1222" s="32"/>
      <c r="M1222" s="117"/>
      <c r="N1222" s="32"/>
      <c r="O1222" s="32"/>
      <c r="P1222" s="32"/>
      <c r="Q1222" s="32"/>
      <c r="R1222" s="32"/>
      <c r="S1222" s="32"/>
      <c r="T1222" s="32"/>
      <c r="U1222" s="32"/>
      <c r="V1222" s="32"/>
      <c r="W1222" s="32"/>
      <c r="X1222" s="32"/>
      <c r="Y1222" s="32"/>
      <c r="Z1222" s="32"/>
      <c r="AA1222" s="32"/>
    </row>
    <row r="1223" spans="1:27" ht="12" customHeight="1">
      <c r="A1223" s="32"/>
      <c r="B1223" s="32"/>
      <c r="C1223" s="32"/>
      <c r="D1223" s="32"/>
      <c r="E1223" s="32"/>
      <c r="F1223" s="32"/>
      <c r="G1223" s="32"/>
      <c r="H1223" s="32"/>
      <c r="I1223" s="32"/>
      <c r="J1223" s="32"/>
      <c r="K1223" s="32"/>
      <c r="L1223" s="32"/>
      <c r="M1223" s="117"/>
      <c r="N1223" s="32"/>
      <c r="O1223" s="32"/>
      <c r="P1223" s="32"/>
      <c r="Q1223" s="32"/>
      <c r="R1223" s="32"/>
      <c r="S1223" s="32"/>
      <c r="T1223" s="32"/>
      <c r="U1223" s="32"/>
      <c r="V1223" s="32"/>
      <c r="W1223" s="32"/>
      <c r="X1223" s="32"/>
      <c r="Y1223" s="32"/>
      <c r="Z1223" s="32"/>
      <c r="AA1223" s="32"/>
    </row>
    <row r="1224" spans="1:27" ht="12" customHeight="1">
      <c r="A1224" s="32"/>
      <c r="B1224" s="32"/>
      <c r="C1224" s="32"/>
      <c r="D1224" s="32"/>
      <c r="E1224" s="32"/>
      <c r="F1224" s="32"/>
      <c r="G1224" s="32"/>
      <c r="H1224" s="32"/>
      <c r="I1224" s="32"/>
      <c r="J1224" s="32"/>
      <c r="K1224" s="32"/>
      <c r="L1224" s="32"/>
      <c r="M1224" s="117"/>
      <c r="N1224" s="32"/>
      <c r="O1224" s="32"/>
      <c r="P1224" s="32"/>
      <c r="Q1224" s="32"/>
      <c r="R1224" s="32"/>
      <c r="S1224" s="32"/>
      <c r="T1224" s="32"/>
      <c r="U1224" s="32"/>
      <c r="V1224" s="32"/>
      <c r="W1224" s="32"/>
      <c r="X1224" s="32"/>
      <c r="Y1224" s="32"/>
      <c r="Z1224" s="32"/>
      <c r="AA1224" s="32"/>
    </row>
    <row r="1225" spans="1:27" ht="12" customHeight="1">
      <c r="A1225" s="32"/>
      <c r="B1225" s="32"/>
      <c r="C1225" s="32"/>
      <c r="D1225" s="32"/>
      <c r="E1225" s="32"/>
      <c r="F1225" s="32"/>
      <c r="G1225" s="32"/>
      <c r="H1225" s="32"/>
      <c r="I1225" s="32"/>
      <c r="J1225" s="32"/>
      <c r="K1225" s="32"/>
      <c r="L1225" s="32"/>
      <c r="M1225" s="117"/>
      <c r="N1225" s="32"/>
      <c r="O1225" s="32"/>
      <c r="P1225" s="32"/>
      <c r="Q1225" s="32"/>
      <c r="R1225" s="32"/>
      <c r="S1225" s="32"/>
      <c r="T1225" s="32"/>
      <c r="U1225" s="32"/>
      <c r="V1225" s="32"/>
      <c r="W1225" s="32"/>
      <c r="X1225" s="32"/>
      <c r="Y1225" s="32"/>
      <c r="Z1225" s="32"/>
      <c r="AA1225" s="32"/>
    </row>
    <row r="1226" spans="1:27" ht="12" customHeight="1">
      <c r="A1226" s="32"/>
      <c r="B1226" s="32"/>
      <c r="C1226" s="32"/>
      <c r="D1226" s="32"/>
      <c r="E1226" s="32"/>
      <c r="F1226" s="32"/>
      <c r="G1226" s="32"/>
      <c r="H1226" s="32"/>
      <c r="I1226" s="32"/>
      <c r="J1226" s="32"/>
      <c r="K1226" s="32"/>
      <c r="L1226" s="32"/>
      <c r="M1226" s="117"/>
      <c r="N1226" s="32"/>
      <c r="O1226" s="32"/>
      <c r="P1226" s="32"/>
      <c r="Q1226" s="32"/>
      <c r="R1226" s="32"/>
      <c r="S1226" s="32"/>
      <c r="T1226" s="32"/>
      <c r="U1226" s="32"/>
      <c r="V1226" s="32"/>
      <c r="W1226" s="32"/>
      <c r="X1226" s="32"/>
      <c r="Y1226" s="32"/>
      <c r="Z1226" s="32"/>
      <c r="AA1226" s="32"/>
    </row>
    <row r="1227" spans="1:27" ht="12" customHeight="1">
      <c r="A1227" s="32"/>
      <c r="B1227" s="32"/>
      <c r="C1227" s="32"/>
      <c r="D1227" s="32"/>
      <c r="E1227" s="32"/>
      <c r="F1227" s="32"/>
      <c r="G1227" s="32"/>
      <c r="H1227" s="32"/>
      <c r="I1227" s="32"/>
      <c r="J1227" s="32"/>
      <c r="K1227" s="32"/>
      <c r="L1227" s="32"/>
      <c r="M1227" s="117"/>
      <c r="N1227" s="32"/>
      <c r="O1227" s="32"/>
      <c r="P1227" s="32"/>
      <c r="Q1227" s="32"/>
      <c r="R1227" s="32"/>
      <c r="S1227" s="32"/>
      <c r="T1227" s="32"/>
      <c r="U1227" s="32"/>
      <c r="V1227" s="32"/>
      <c r="W1227" s="32"/>
      <c r="X1227" s="32"/>
      <c r="Y1227" s="32"/>
      <c r="Z1227" s="32"/>
      <c r="AA1227" s="32"/>
    </row>
    <row r="1228" spans="1:27" ht="12" customHeight="1">
      <c r="A1228" s="32"/>
      <c r="B1228" s="32"/>
      <c r="C1228" s="32"/>
      <c r="D1228" s="32"/>
      <c r="E1228" s="32"/>
      <c r="F1228" s="32"/>
      <c r="G1228" s="32"/>
      <c r="H1228" s="32"/>
      <c r="I1228" s="32"/>
      <c r="J1228" s="32"/>
      <c r="K1228" s="32"/>
      <c r="L1228" s="32"/>
      <c r="M1228" s="117"/>
      <c r="N1228" s="32"/>
      <c r="O1228" s="32"/>
      <c r="P1228" s="32"/>
      <c r="Q1228" s="32"/>
      <c r="R1228" s="32"/>
      <c r="S1228" s="32"/>
      <c r="T1228" s="32"/>
      <c r="U1228" s="32"/>
      <c r="V1228" s="32"/>
      <c r="W1228" s="32"/>
      <c r="X1228" s="32"/>
      <c r="Y1228" s="32"/>
      <c r="Z1228" s="32"/>
      <c r="AA1228" s="32"/>
    </row>
    <row r="1229" spans="1:27" ht="12" customHeight="1">
      <c r="A1229" s="32"/>
      <c r="B1229" s="32"/>
      <c r="C1229" s="32"/>
      <c r="D1229" s="32"/>
      <c r="E1229" s="32"/>
      <c r="F1229" s="32"/>
      <c r="G1229" s="32"/>
      <c r="H1229" s="32"/>
      <c r="I1229" s="32"/>
      <c r="J1229" s="32"/>
      <c r="K1229" s="32"/>
      <c r="L1229" s="32"/>
      <c r="M1229" s="117"/>
      <c r="N1229" s="32"/>
      <c r="O1229" s="32"/>
      <c r="P1229" s="32"/>
      <c r="Q1229" s="32"/>
      <c r="R1229" s="32"/>
      <c r="S1229" s="32"/>
      <c r="T1229" s="32"/>
      <c r="U1229" s="32"/>
      <c r="V1229" s="32"/>
      <c r="W1229" s="32"/>
      <c r="X1229" s="32"/>
      <c r="Y1229" s="32"/>
      <c r="Z1229" s="32"/>
      <c r="AA1229" s="32"/>
    </row>
    <row r="1230" spans="1:27" ht="12" customHeight="1">
      <c r="A1230" s="32"/>
      <c r="B1230" s="32"/>
      <c r="C1230" s="32"/>
      <c r="D1230" s="32"/>
      <c r="E1230" s="32"/>
      <c r="F1230" s="32"/>
      <c r="G1230" s="32"/>
      <c r="H1230" s="32"/>
      <c r="I1230" s="32"/>
      <c r="J1230" s="32"/>
      <c r="K1230" s="32"/>
      <c r="L1230" s="32"/>
      <c r="M1230" s="117"/>
      <c r="N1230" s="32"/>
      <c r="O1230" s="32"/>
      <c r="P1230" s="32"/>
      <c r="Q1230" s="32"/>
      <c r="R1230" s="32"/>
      <c r="S1230" s="32"/>
      <c r="T1230" s="32"/>
      <c r="U1230" s="32"/>
      <c r="V1230" s="32"/>
      <c r="W1230" s="32"/>
      <c r="X1230" s="32"/>
      <c r="Y1230" s="32"/>
      <c r="Z1230" s="32"/>
      <c r="AA1230" s="32"/>
    </row>
    <row r="1231" spans="1:27" ht="12" customHeight="1">
      <c r="A1231" s="32"/>
      <c r="B1231" s="32"/>
      <c r="C1231" s="32"/>
      <c r="D1231" s="32"/>
      <c r="E1231" s="32"/>
      <c r="F1231" s="32"/>
      <c r="G1231" s="32"/>
      <c r="H1231" s="32"/>
      <c r="I1231" s="32"/>
      <c r="J1231" s="32"/>
      <c r="K1231" s="32"/>
      <c r="L1231" s="32"/>
      <c r="M1231" s="117"/>
      <c r="N1231" s="32"/>
      <c r="O1231" s="32"/>
      <c r="P1231" s="32"/>
      <c r="Q1231" s="32"/>
      <c r="R1231" s="32"/>
      <c r="S1231" s="32"/>
      <c r="T1231" s="32"/>
      <c r="U1231" s="32"/>
      <c r="V1231" s="32"/>
      <c r="W1231" s="32"/>
      <c r="X1231" s="32"/>
      <c r="Y1231" s="32"/>
      <c r="Z1231" s="32"/>
      <c r="AA1231" s="32"/>
    </row>
    <row r="1232" spans="1:27" ht="12" customHeight="1">
      <c r="A1232" s="32"/>
      <c r="B1232" s="32"/>
      <c r="C1232" s="32"/>
      <c r="D1232" s="32"/>
      <c r="E1232" s="32"/>
      <c r="F1232" s="32"/>
      <c r="G1232" s="32"/>
      <c r="H1232" s="32"/>
      <c r="I1232" s="32"/>
      <c r="J1232" s="32"/>
      <c r="K1232" s="32"/>
      <c r="L1232" s="32"/>
      <c r="M1232" s="117"/>
      <c r="N1232" s="32"/>
      <c r="O1232" s="32"/>
      <c r="P1232" s="32"/>
      <c r="Q1232" s="32"/>
      <c r="R1232" s="32"/>
      <c r="S1232" s="32"/>
      <c r="T1232" s="32"/>
      <c r="U1232" s="32"/>
      <c r="V1232" s="32"/>
      <c r="W1232" s="32"/>
      <c r="X1232" s="32"/>
      <c r="Y1232" s="32"/>
      <c r="Z1232" s="32"/>
      <c r="AA1232" s="32"/>
    </row>
    <row r="1233" spans="1:27" ht="12" customHeight="1">
      <c r="A1233" s="32"/>
      <c r="B1233" s="32"/>
      <c r="C1233" s="32"/>
      <c r="D1233" s="32"/>
      <c r="E1233" s="32"/>
      <c r="F1233" s="32"/>
      <c r="G1233" s="32"/>
      <c r="H1233" s="32"/>
      <c r="I1233" s="32"/>
      <c r="J1233" s="32"/>
      <c r="K1233" s="32"/>
      <c r="L1233" s="32"/>
      <c r="M1233" s="117"/>
      <c r="N1233" s="32"/>
      <c r="O1233" s="32"/>
      <c r="P1233" s="32"/>
      <c r="Q1233" s="32"/>
      <c r="R1233" s="32"/>
      <c r="S1233" s="32"/>
      <c r="T1233" s="32"/>
      <c r="U1233" s="32"/>
      <c r="V1233" s="32"/>
      <c r="W1233" s="32"/>
      <c r="X1233" s="32"/>
      <c r="Y1233" s="32"/>
      <c r="Z1233" s="32"/>
      <c r="AA1233" s="32"/>
    </row>
    <row r="1234" spans="1:27" ht="12" customHeight="1">
      <c r="A1234" s="32"/>
      <c r="B1234" s="32"/>
      <c r="C1234" s="32"/>
      <c r="D1234" s="32"/>
      <c r="E1234" s="32"/>
      <c r="F1234" s="32"/>
      <c r="G1234" s="32"/>
      <c r="H1234" s="32"/>
      <c r="I1234" s="32"/>
      <c r="J1234" s="32"/>
      <c r="K1234" s="32"/>
      <c r="L1234" s="32"/>
      <c r="M1234" s="117"/>
      <c r="N1234" s="32"/>
      <c r="O1234" s="32"/>
      <c r="P1234" s="32"/>
      <c r="Q1234" s="32"/>
      <c r="R1234" s="32"/>
      <c r="S1234" s="32"/>
      <c r="T1234" s="32"/>
      <c r="U1234" s="32"/>
      <c r="V1234" s="32"/>
      <c r="W1234" s="32"/>
      <c r="X1234" s="32"/>
      <c r="Y1234" s="32"/>
      <c r="Z1234" s="32"/>
      <c r="AA1234" s="32"/>
    </row>
    <row r="1235" spans="1:27" ht="12" customHeight="1">
      <c r="A1235" s="32"/>
      <c r="B1235" s="32"/>
      <c r="C1235" s="32"/>
      <c r="D1235" s="32"/>
      <c r="E1235" s="32"/>
      <c r="F1235" s="32"/>
      <c r="G1235" s="32"/>
      <c r="H1235" s="32"/>
      <c r="I1235" s="32"/>
      <c r="J1235" s="32"/>
      <c r="K1235" s="32"/>
      <c r="L1235" s="32"/>
      <c r="M1235" s="117"/>
      <c r="N1235" s="32"/>
      <c r="O1235" s="32"/>
      <c r="P1235" s="32"/>
      <c r="Q1235" s="32"/>
      <c r="R1235" s="32"/>
      <c r="S1235" s="32"/>
      <c r="T1235" s="32"/>
      <c r="U1235" s="32"/>
      <c r="V1235" s="32"/>
      <c r="W1235" s="32"/>
      <c r="X1235" s="32"/>
      <c r="Y1235" s="32"/>
      <c r="Z1235" s="32"/>
      <c r="AA1235" s="32"/>
    </row>
    <row r="1236" spans="1:27" ht="12" customHeight="1">
      <c r="A1236" s="32"/>
      <c r="B1236" s="32"/>
      <c r="C1236" s="32"/>
      <c r="D1236" s="32"/>
      <c r="E1236" s="32"/>
      <c r="F1236" s="32"/>
      <c r="G1236" s="32"/>
      <c r="H1236" s="32"/>
      <c r="I1236" s="32"/>
      <c r="J1236" s="32"/>
      <c r="K1236" s="32"/>
      <c r="L1236" s="32"/>
      <c r="M1236" s="117"/>
      <c r="N1236" s="32"/>
      <c r="O1236" s="32"/>
      <c r="P1236" s="32"/>
      <c r="Q1236" s="32"/>
      <c r="R1236" s="32"/>
      <c r="S1236" s="32"/>
      <c r="T1236" s="32"/>
      <c r="U1236" s="32"/>
      <c r="V1236" s="32"/>
      <c r="W1236" s="32"/>
      <c r="X1236" s="32"/>
      <c r="Y1236" s="32"/>
      <c r="Z1236" s="32"/>
      <c r="AA1236" s="32"/>
    </row>
    <row r="1237" spans="1:27" ht="12" customHeight="1">
      <c r="A1237" s="32"/>
      <c r="B1237" s="32"/>
      <c r="C1237" s="32"/>
      <c r="D1237" s="32"/>
      <c r="E1237" s="32"/>
      <c r="F1237" s="32"/>
      <c r="G1237" s="32"/>
      <c r="H1237" s="32"/>
      <c r="I1237" s="32"/>
      <c r="J1237" s="32"/>
      <c r="K1237" s="32"/>
      <c r="L1237" s="32"/>
      <c r="M1237" s="117"/>
      <c r="N1237" s="32"/>
      <c r="O1237" s="32"/>
      <c r="P1237" s="32"/>
      <c r="Q1237" s="32"/>
      <c r="R1237" s="32"/>
      <c r="S1237" s="32"/>
      <c r="T1237" s="32"/>
      <c r="U1237" s="32"/>
      <c r="V1237" s="32"/>
      <c r="W1237" s="32"/>
      <c r="X1237" s="32"/>
      <c r="Y1237" s="32"/>
      <c r="Z1237" s="32"/>
      <c r="AA1237" s="32"/>
    </row>
    <row r="1238" spans="1:27" ht="12" customHeight="1">
      <c r="A1238" s="32"/>
      <c r="B1238" s="32"/>
      <c r="C1238" s="32"/>
      <c r="D1238" s="32"/>
      <c r="E1238" s="32"/>
      <c r="F1238" s="32"/>
      <c r="G1238" s="32"/>
      <c r="H1238" s="32"/>
      <c r="I1238" s="32"/>
      <c r="J1238" s="32"/>
      <c r="K1238" s="32"/>
      <c r="L1238" s="32"/>
      <c r="M1238" s="117"/>
      <c r="N1238" s="32"/>
      <c r="O1238" s="32"/>
      <c r="P1238" s="32"/>
      <c r="Q1238" s="32"/>
      <c r="R1238" s="32"/>
      <c r="S1238" s="32"/>
      <c r="T1238" s="32"/>
      <c r="U1238" s="32"/>
      <c r="V1238" s="32"/>
      <c r="W1238" s="32"/>
      <c r="X1238" s="32"/>
      <c r="Y1238" s="32"/>
      <c r="Z1238" s="32"/>
      <c r="AA1238" s="32"/>
    </row>
    <row r="1239" spans="1:27" ht="12" customHeight="1">
      <c r="A1239" s="32"/>
      <c r="B1239" s="32"/>
      <c r="C1239" s="32"/>
      <c r="D1239" s="32"/>
      <c r="E1239" s="32"/>
      <c r="F1239" s="32"/>
      <c r="G1239" s="32"/>
      <c r="H1239" s="32"/>
      <c r="I1239" s="32"/>
      <c r="J1239" s="32"/>
      <c r="K1239" s="32"/>
      <c r="L1239" s="32"/>
      <c r="M1239" s="117"/>
      <c r="N1239" s="32"/>
      <c r="O1239" s="32"/>
      <c r="P1239" s="32"/>
      <c r="Q1239" s="32"/>
      <c r="R1239" s="32"/>
      <c r="S1239" s="32"/>
      <c r="T1239" s="32"/>
      <c r="U1239" s="32"/>
      <c r="V1239" s="32"/>
      <c r="W1239" s="32"/>
      <c r="X1239" s="32"/>
      <c r="Y1239" s="32"/>
      <c r="Z1239" s="32"/>
      <c r="AA1239" s="32"/>
    </row>
    <row r="1240" spans="1:27" ht="12" customHeight="1">
      <c r="A1240" s="32"/>
      <c r="B1240" s="32"/>
      <c r="C1240" s="32"/>
      <c r="D1240" s="32"/>
      <c r="E1240" s="32"/>
      <c r="F1240" s="32"/>
      <c r="G1240" s="32"/>
      <c r="H1240" s="32"/>
      <c r="I1240" s="32"/>
      <c r="J1240" s="32"/>
      <c r="K1240" s="32"/>
      <c r="L1240" s="32"/>
      <c r="M1240" s="117"/>
      <c r="N1240" s="32"/>
      <c r="O1240" s="32"/>
      <c r="P1240" s="32"/>
      <c r="Q1240" s="32"/>
      <c r="R1240" s="32"/>
      <c r="S1240" s="32"/>
      <c r="T1240" s="32"/>
      <c r="U1240" s="32"/>
      <c r="V1240" s="32"/>
      <c r="W1240" s="32"/>
      <c r="X1240" s="32"/>
      <c r="Y1240" s="32"/>
      <c r="Z1240" s="32"/>
      <c r="AA1240" s="32"/>
    </row>
    <row r="1241" spans="1:27" ht="12" customHeight="1">
      <c r="A1241" s="32"/>
      <c r="B1241" s="32"/>
      <c r="C1241" s="32"/>
      <c r="D1241" s="32"/>
      <c r="E1241" s="32"/>
      <c r="F1241" s="32"/>
      <c r="G1241" s="32"/>
      <c r="H1241" s="32"/>
      <c r="I1241" s="32"/>
      <c r="J1241" s="32"/>
      <c r="K1241" s="32"/>
      <c r="L1241" s="32"/>
      <c r="M1241" s="117"/>
      <c r="N1241" s="32"/>
      <c r="O1241" s="32"/>
      <c r="P1241" s="32"/>
      <c r="Q1241" s="32"/>
      <c r="R1241" s="32"/>
      <c r="S1241" s="32"/>
      <c r="T1241" s="32"/>
      <c r="U1241" s="32"/>
      <c r="V1241" s="32"/>
      <c r="W1241" s="32"/>
      <c r="X1241" s="32"/>
      <c r="Y1241" s="32"/>
      <c r="Z1241" s="32"/>
      <c r="AA1241" s="32"/>
    </row>
    <row r="1242" spans="1:27" ht="12" customHeight="1">
      <c r="A1242" s="32"/>
      <c r="B1242" s="32"/>
      <c r="C1242" s="32"/>
      <c r="D1242" s="32"/>
      <c r="E1242" s="32"/>
      <c r="F1242" s="32"/>
      <c r="G1242" s="32"/>
      <c r="H1242" s="32"/>
      <c r="I1242" s="32"/>
      <c r="J1242" s="32"/>
      <c r="K1242" s="32"/>
      <c r="L1242" s="32"/>
      <c r="M1242" s="117"/>
      <c r="N1242" s="32"/>
      <c r="O1242" s="32"/>
      <c r="P1242" s="32"/>
      <c r="Q1242" s="32"/>
      <c r="R1242" s="32"/>
      <c r="S1242" s="32"/>
      <c r="T1242" s="32"/>
      <c r="U1242" s="32"/>
      <c r="V1242" s="32"/>
      <c r="W1242" s="32"/>
      <c r="X1242" s="32"/>
      <c r="Y1242" s="32"/>
      <c r="Z1242" s="32"/>
      <c r="AA1242" s="32"/>
    </row>
    <row r="1243" spans="1:27" ht="12" customHeight="1">
      <c r="A1243" s="32"/>
      <c r="B1243" s="32"/>
      <c r="C1243" s="32"/>
      <c r="D1243" s="32"/>
      <c r="E1243" s="32"/>
      <c r="F1243" s="32"/>
      <c r="G1243" s="32"/>
      <c r="H1243" s="32"/>
      <c r="I1243" s="32"/>
      <c r="J1243" s="32"/>
      <c r="K1243" s="32"/>
      <c r="L1243" s="32"/>
      <c r="M1243" s="117"/>
      <c r="N1243" s="32"/>
      <c r="O1243" s="32"/>
      <c r="P1243" s="32"/>
      <c r="Q1243" s="32"/>
      <c r="R1243" s="32"/>
      <c r="S1243" s="32"/>
      <c r="T1243" s="32"/>
      <c r="U1243" s="32"/>
      <c r="V1243" s="32"/>
      <c r="W1243" s="32"/>
      <c r="X1243" s="32"/>
      <c r="Y1243" s="32"/>
      <c r="Z1243" s="32"/>
      <c r="AA1243" s="32"/>
    </row>
    <row r="1244" spans="1:27" ht="12" customHeight="1">
      <c r="A1244" s="32"/>
      <c r="B1244" s="32"/>
      <c r="C1244" s="32"/>
      <c r="D1244" s="32"/>
      <c r="E1244" s="32"/>
      <c r="F1244" s="32"/>
      <c r="G1244" s="32"/>
      <c r="H1244" s="32"/>
      <c r="I1244" s="32"/>
      <c r="J1244" s="32"/>
      <c r="K1244" s="32"/>
      <c r="L1244" s="32"/>
      <c r="M1244" s="117"/>
      <c r="N1244" s="32"/>
      <c r="O1244" s="32"/>
      <c r="P1244" s="32"/>
      <c r="Q1244" s="32"/>
      <c r="R1244" s="32"/>
      <c r="S1244" s="32"/>
      <c r="T1244" s="32"/>
      <c r="U1244" s="32"/>
      <c r="V1244" s="32"/>
      <c r="W1244" s="32"/>
      <c r="X1244" s="32"/>
      <c r="Y1244" s="32"/>
      <c r="Z1244" s="32"/>
      <c r="AA1244" s="32"/>
    </row>
    <row r="1245" spans="1:27" ht="12" customHeight="1">
      <c r="A1245" s="32"/>
      <c r="B1245" s="32"/>
      <c r="C1245" s="32"/>
      <c r="D1245" s="32"/>
      <c r="E1245" s="32"/>
      <c r="F1245" s="32"/>
      <c r="G1245" s="32"/>
      <c r="H1245" s="32"/>
      <c r="I1245" s="32"/>
      <c r="J1245" s="32"/>
      <c r="K1245" s="32"/>
      <c r="L1245" s="32"/>
      <c r="M1245" s="117"/>
      <c r="N1245" s="32"/>
      <c r="O1245" s="32"/>
      <c r="P1245" s="32"/>
      <c r="Q1245" s="32"/>
      <c r="R1245" s="32"/>
      <c r="S1245" s="32"/>
      <c r="T1245" s="32"/>
      <c r="U1245" s="32"/>
      <c r="V1245" s="32"/>
      <c r="W1245" s="32"/>
      <c r="X1245" s="32"/>
      <c r="Y1245" s="32"/>
      <c r="Z1245" s="32"/>
      <c r="AA1245" s="32"/>
    </row>
    <row r="1246" spans="1:27" ht="12" customHeight="1">
      <c r="A1246" s="32"/>
      <c r="B1246" s="32"/>
      <c r="C1246" s="32"/>
      <c r="D1246" s="32"/>
      <c r="E1246" s="32"/>
      <c r="F1246" s="32"/>
      <c r="G1246" s="32"/>
      <c r="H1246" s="32"/>
      <c r="I1246" s="32"/>
      <c r="J1246" s="32"/>
      <c r="K1246" s="32"/>
      <c r="L1246" s="32"/>
      <c r="M1246" s="117"/>
      <c r="N1246" s="32"/>
      <c r="O1246" s="32"/>
      <c r="P1246" s="32"/>
      <c r="Q1246" s="32"/>
      <c r="R1246" s="32"/>
      <c r="S1246" s="32"/>
      <c r="T1246" s="32"/>
      <c r="U1246" s="32"/>
      <c r="V1246" s="32"/>
      <c r="W1246" s="32"/>
      <c r="X1246" s="32"/>
      <c r="Y1246" s="32"/>
      <c r="Z1246" s="32"/>
      <c r="AA1246" s="32"/>
    </row>
    <row r="1247" spans="1:27" ht="12" customHeight="1">
      <c r="A1247" s="32"/>
      <c r="B1247" s="32"/>
      <c r="C1247" s="32"/>
      <c r="D1247" s="32"/>
      <c r="E1247" s="32"/>
      <c r="F1247" s="32"/>
      <c r="G1247" s="32"/>
      <c r="H1247" s="32"/>
      <c r="I1247" s="32"/>
      <c r="J1247" s="32"/>
      <c r="K1247" s="32"/>
      <c r="L1247" s="32"/>
      <c r="M1247" s="117"/>
      <c r="N1247" s="32"/>
      <c r="O1247" s="32"/>
      <c r="P1247" s="32"/>
      <c r="Q1247" s="32"/>
      <c r="R1247" s="32"/>
      <c r="S1247" s="32"/>
      <c r="T1247" s="32"/>
      <c r="U1247" s="32"/>
      <c r="V1247" s="32"/>
      <c r="W1247" s="32"/>
      <c r="X1247" s="32"/>
      <c r="Y1247" s="32"/>
      <c r="Z1247" s="32"/>
      <c r="AA1247" s="32"/>
    </row>
    <row r="1248" spans="1:27" ht="12" customHeight="1">
      <c r="A1248" s="32"/>
      <c r="B1248" s="32"/>
      <c r="C1248" s="32"/>
      <c r="D1248" s="32"/>
      <c r="E1248" s="32"/>
      <c r="F1248" s="32"/>
      <c r="G1248" s="32"/>
      <c r="H1248" s="32"/>
      <c r="I1248" s="32"/>
      <c r="J1248" s="32"/>
      <c r="K1248" s="32"/>
      <c r="L1248" s="32"/>
      <c r="M1248" s="117"/>
      <c r="N1248" s="32"/>
      <c r="O1248" s="32"/>
      <c r="P1248" s="32"/>
      <c r="Q1248" s="32"/>
      <c r="R1248" s="32"/>
      <c r="S1248" s="32"/>
      <c r="T1248" s="32"/>
      <c r="U1248" s="32"/>
      <c r="V1248" s="32"/>
      <c r="W1248" s="32"/>
      <c r="X1248" s="32"/>
      <c r="Y1248" s="32"/>
      <c r="Z1248" s="32"/>
      <c r="AA1248" s="32"/>
    </row>
    <row r="1249" spans="1:27" ht="12" customHeight="1">
      <c r="A1249" s="32"/>
      <c r="B1249" s="32"/>
      <c r="C1249" s="32"/>
      <c r="D1249" s="32"/>
      <c r="E1249" s="32"/>
      <c r="F1249" s="32"/>
      <c r="G1249" s="32"/>
      <c r="H1249" s="32"/>
      <c r="I1249" s="32"/>
      <c r="J1249" s="32"/>
      <c r="K1249" s="32"/>
      <c r="L1249" s="32"/>
      <c r="M1249" s="117"/>
      <c r="N1249" s="32"/>
      <c r="O1249" s="32"/>
      <c r="P1249" s="32"/>
      <c r="Q1249" s="32"/>
      <c r="R1249" s="32"/>
      <c r="S1249" s="32"/>
      <c r="T1249" s="32"/>
      <c r="U1249" s="32"/>
      <c r="V1249" s="32"/>
      <c r="W1249" s="32"/>
      <c r="X1249" s="32"/>
      <c r="Y1249" s="32"/>
      <c r="Z1249" s="32"/>
      <c r="AA1249" s="32"/>
    </row>
    <row r="1250" spans="1:27" ht="12" customHeight="1">
      <c r="A1250" s="32"/>
      <c r="B1250" s="32"/>
      <c r="C1250" s="32"/>
      <c r="D1250" s="32"/>
      <c r="E1250" s="32"/>
      <c r="F1250" s="32"/>
      <c r="G1250" s="32"/>
      <c r="H1250" s="32"/>
      <c r="I1250" s="32"/>
      <c r="J1250" s="32"/>
      <c r="K1250" s="32"/>
      <c r="L1250" s="32"/>
      <c r="M1250" s="117"/>
      <c r="N1250" s="32"/>
      <c r="O1250" s="32"/>
      <c r="P1250" s="32"/>
      <c r="Q1250" s="32"/>
      <c r="R1250" s="32"/>
      <c r="S1250" s="32"/>
      <c r="T1250" s="32"/>
      <c r="U1250" s="32"/>
      <c r="V1250" s="32"/>
      <c r="W1250" s="32"/>
      <c r="X1250" s="32"/>
      <c r="Y1250" s="32"/>
      <c r="Z1250" s="32"/>
      <c r="AA1250" s="32"/>
    </row>
    <row r="1251" spans="1:27" ht="12" customHeight="1">
      <c r="A1251" s="32"/>
      <c r="B1251" s="32"/>
      <c r="C1251" s="32"/>
      <c r="D1251" s="32"/>
      <c r="E1251" s="32"/>
      <c r="F1251" s="32"/>
      <c r="G1251" s="32"/>
      <c r="H1251" s="32"/>
      <c r="I1251" s="32"/>
      <c r="J1251" s="32"/>
      <c r="K1251" s="32"/>
      <c r="L1251" s="32"/>
      <c r="M1251" s="117"/>
      <c r="N1251" s="32"/>
      <c r="O1251" s="32"/>
      <c r="P1251" s="32"/>
      <c r="Q1251" s="32"/>
      <c r="R1251" s="32"/>
      <c r="S1251" s="32"/>
      <c r="T1251" s="32"/>
      <c r="U1251" s="32"/>
      <c r="V1251" s="32"/>
      <c r="W1251" s="32"/>
      <c r="X1251" s="32"/>
      <c r="Y1251" s="32"/>
      <c r="Z1251" s="32"/>
      <c r="AA1251" s="32"/>
    </row>
    <row r="1252" spans="1:27" ht="12" customHeight="1">
      <c r="A1252" s="32"/>
      <c r="B1252" s="32"/>
      <c r="C1252" s="32"/>
      <c r="D1252" s="32"/>
      <c r="E1252" s="32"/>
      <c r="F1252" s="32"/>
      <c r="G1252" s="32"/>
      <c r="H1252" s="32"/>
      <c r="I1252" s="32"/>
      <c r="J1252" s="32"/>
      <c r="K1252" s="32"/>
      <c r="L1252" s="32"/>
      <c r="M1252" s="117"/>
      <c r="N1252" s="32"/>
      <c r="O1252" s="32"/>
      <c r="P1252" s="32"/>
      <c r="Q1252" s="32"/>
      <c r="R1252" s="32"/>
      <c r="S1252" s="32"/>
      <c r="T1252" s="32"/>
      <c r="U1252" s="32"/>
      <c r="V1252" s="32"/>
      <c r="W1252" s="32"/>
      <c r="X1252" s="32"/>
      <c r="Y1252" s="32"/>
      <c r="Z1252" s="32"/>
      <c r="AA1252" s="32"/>
    </row>
    <row r="1253" spans="1:27" ht="12" customHeight="1">
      <c r="A1253" s="32"/>
      <c r="B1253" s="32"/>
      <c r="C1253" s="32"/>
      <c r="D1253" s="32"/>
      <c r="E1253" s="32"/>
      <c r="F1253" s="32"/>
      <c r="G1253" s="32"/>
      <c r="H1253" s="32"/>
      <c r="I1253" s="32"/>
      <c r="J1253" s="32"/>
      <c r="K1253" s="32"/>
      <c r="L1253" s="32"/>
      <c r="M1253" s="117"/>
      <c r="N1253" s="32"/>
      <c r="O1253" s="32"/>
      <c r="P1253" s="32"/>
      <c r="Q1253" s="32"/>
      <c r="R1253" s="32"/>
      <c r="S1253" s="32"/>
      <c r="T1253" s="32"/>
      <c r="U1253" s="32"/>
      <c r="V1253" s="32"/>
      <c r="W1253" s="32"/>
      <c r="X1253" s="32"/>
      <c r="Y1253" s="32"/>
      <c r="Z1253" s="32"/>
      <c r="AA1253" s="32"/>
    </row>
    <row r="1254" spans="1:27" ht="12" customHeight="1">
      <c r="A1254" s="32"/>
      <c r="B1254" s="32"/>
      <c r="C1254" s="32"/>
      <c r="D1254" s="32"/>
      <c r="E1254" s="32"/>
      <c r="F1254" s="32"/>
      <c r="G1254" s="32"/>
      <c r="H1254" s="32"/>
      <c r="I1254" s="32"/>
      <c r="J1254" s="32"/>
      <c r="K1254" s="32"/>
      <c r="L1254" s="32"/>
      <c r="M1254" s="117"/>
      <c r="N1254" s="32"/>
      <c r="O1254" s="32"/>
      <c r="P1254" s="32"/>
      <c r="Q1254" s="32"/>
      <c r="R1254" s="32"/>
      <c r="S1254" s="32"/>
      <c r="T1254" s="32"/>
      <c r="U1254" s="32"/>
      <c r="V1254" s="32"/>
      <c r="W1254" s="32"/>
      <c r="X1254" s="32"/>
      <c r="Y1254" s="32"/>
      <c r="Z1254" s="32"/>
      <c r="AA1254" s="32"/>
    </row>
    <row r="1255" spans="1:27" ht="12" customHeight="1">
      <c r="A1255" s="32"/>
      <c r="B1255" s="32"/>
      <c r="C1255" s="32"/>
      <c r="D1255" s="32"/>
      <c r="E1255" s="32"/>
      <c r="F1255" s="32"/>
      <c r="G1255" s="32"/>
      <c r="H1255" s="32"/>
      <c r="I1255" s="32"/>
      <c r="J1255" s="32"/>
      <c r="K1255" s="32"/>
      <c r="L1255" s="32"/>
      <c r="M1255" s="117"/>
      <c r="N1255" s="32"/>
      <c r="O1255" s="32"/>
      <c r="P1255" s="32"/>
      <c r="Q1255" s="32"/>
      <c r="R1255" s="32"/>
      <c r="S1255" s="32"/>
      <c r="T1255" s="32"/>
      <c r="U1255" s="32"/>
      <c r="V1255" s="32"/>
      <c r="W1255" s="32"/>
      <c r="X1255" s="32"/>
      <c r="Y1255" s="32"/>
      <c r="Z1255" s="32"/>
      <c r="AA1255" s="32"/>
    </row>
    <row r="1256" spans="1:27" ht="12" customHeight="1">
      <c r="A1256" s="32"/>
      <c r="B1256" s="32"/>
      <c r="C1256" s="32"/>
      <c r="D1256" s="32"/>
      <c r="E1256" s="32"/>
      <c r="F1256" s="32"/>
      <c r="G1256" s="32"/>
      <c r="H1256" s="32"/>
      <c r="I1256" s="32"/>
      <c r="J1256" s="32"/>
      <c r="K1256" s="32"/>
      <c r="L1256" s="32"/>
      <c r="M1256" s="117"/>
      <c r="N1256" s="32"/>
      <c r="O1256" s="32"/>
      <c r="P1256" s="32"/>
      <c r="Q1256" s="32"/>
      <c r="R1256" s="32"/>
      <c r="S1256" s="32"/>
      <c r="T1256" s="32"/>
      <c r="U1256" s="32"/>
      <c r="V1256" s="32"/>
      <c r="W1256" s="32"/>
      <c r="X1256" s="32"/>
      <c r="Y1256" s="32"/>
      <c r="Z1256" s="32"/>
      <c r="AA1256" s="32"/>
    </row>
    <row r="1257" spans="1:27" ht="12" customHeight="1">
      <c r="A1257" s="32"/>
      <c r="B1257" s="32"/>
      <c r="C1257" s="32"/>
      <c r="D1257" s="32"/>
      <c r="E1257" s="32"/>
      <c r="F1257" s="32"/>
      <c r="G1257" s="32"/>
      <c r="H1257" s="32"/>
      <c r="I1257" s="32"/>
      <c r="J1257" s="32"/>
      <c r="K1257" s="32"/>
      <c r="L1257" s="32"/>
      <c r="M1257" s="117"/>
      <c r="N1257" s="32"/>
      <c r="O1257" s="32"/>
      <c r="P1257" s="32"/>
      <c r="Q1257" s="32"/>
      <c r="R1257" s="32"/>
      <c r="S1257" s="32"/>
      <c r="T1257" s="32"/>
      <c r="U1257" s="32"/>
      <c r="V1257" s="32"/>
      <c r="W1257" s="32"/>
      <c r="X1257" s="32"/>
      <c r="Y1257" s="32"/>
      <c r="Z1257" s="32"/>
      <c r="AA1257" s="32"/>
    </row>
    <row r="1258" spans="1:27" ht="12" customHeight="1">
      <c r="A1258" s="32"/>
      <c r="B1258" s="32"/>
      <c r="C1258" s="32"/>
      <c r="D1258" s="32"/>
      <c r="E1258" s="32"/>
      <c r="F1258" s="32"/>
      <c r="G1258" s="32"/>
      <c r="H1258" s="32"/>
      <c r="I1258" s="32"/>
      <c r="J1258" s="32"/>
      <c r="K1258" s="32"/>
      <c r="L1258" s="32"/>
      <c r="M1258" s="117"/>
      <c r="N1258" s="32"/>
      <c r="O1258" s="32"/>
      <c r="P1258" s="32"/>
      <c r="Q1258" s="32"/>
      <c r="R1258" s="32"/>
      <c r="S1258" s="32"/>
      <c r="T1258" s="32"/>
      <c r="U1258" s="32"/>
      <c r="V1258" s="32"/>
      <c r="W1258" s="32"/>
      <c r="X1258" s="32"/>
      <c r="Y1258" s="32"/>
      <c r="Z1258" s="32"/>
      <c r="AA1258" s="32"/>
    </row>
    <row r="1259" spans="1:27" ht="12" customHeight="1">
      <c r="A1259" s="32"/>
      <c r="B1259" s="32"/>
      <c r="C1259" s="32"/>
      <c r="D1259" s="32"/>
      <c r="E1259" s="32"/>
      <c r="F1259" s="32"/>
      <c r="G1259" s="32"/>
      <c r="H1259" s="32"/>
      <c r="I1259" s="32"/>
      <c r="J1259" s="32"/>
      <c r="K1259" s="32"/>
      <c r="L1259" s="32"/>
      <c r="M1259" s="117"/>
      <c r="N1259" s="32"/>
      <c r="O1259" s="32"/>
      <c r="P1259" s="32"/>
      <c r="Q1259" s="32"/>
      <c r="R1259" s="32"/>
      <c r="S1259" s="32"/>
      <c r="T1259" s="32"/>
      <c r="U1259" s="32"/>
      <c r="V1259" s="32"/>
      <c r="W1259" s="32"/>
      <c r="X1259" s="32"/>
      <c r="Y1259" s="32"/>
      <c r="Z1259" s="32"/>
      <c r="AA1259" s="32"/>
    </row>
    <row r="1260" spans="1:27" ht="12" customHeight="1">
      <c r="A1260" s="32"/>
      <c r="B1260" s="32"/>
      <c r="C1260" s="32"/>
      <c r="D1260" s="32"/>
      <c r="E1260" s="32"/>
      <c r="F1260" s="32"/>
      <c r="G1260" s="32"/>
      <c r="H1260" s="32"/>
      <c r="I1260" s="32"/>
      <c r="J1260" s="32"/>
      <c r="K1260" s="32"/>
      <c r="L1260" s="32"/>
      <c r="M1260" s="117"/>
      <c r="N1260" s="32"/>
      <c r="O1260" s="32"/>
      <c r="P1260" s="32"/>
      <c r="Q1260" s="32"/>
      <c r="R1260" s="32"/>
      <c r="S1260" s="32"/>
      <c r="T1260" s="32"/>
      <c r="U1260" s="32"/>
      <c r="V1260" s="32"/>
      <c r="W1260" s="32"/>
      <c r="X1260" s="32"/>
      <c r="Y1260" s="32"/>
      <c r="Z1260" s="32"/>
      <c r="AA1260" s="32"/>
    </row>
    <row r="1261" spans="1:27" ht="12" customHeight="1">
      <c r="A1261" s="32"/>
      <c r="B1261" s="32"/>
      <c r="C1261" s="32"/>
      <c r="D1261" s="32"/>
      <c r="E1261" s="32"/>
      <c r="F1261" s="32"/>
      <c r="G1261" s="32"/>
      <c r="H1261" s="32"/>
      <c r="I1261" s="32"/>
      <c r="J1261" s="32"/>
      <c r="K1261" s="32"/>
      <c r="L1261" s="32"/>
      <c r="M1261" s="117"/>
      <c r="N1261" s="32"/>
      <c r="O1261" s="32"/>
      <c r="P1261" s="32"/>
      <c r="Q1261" s="32"/>
      <c r="R1261" s="32"/>
      <c r="S1261" s="32"/>
      <c r="T1261" s="32"/>
      <c r="U1261" s="32"/>
      <c r="V1261" s="32"/>
      <c r="W1261" s="32"/>
      <c r="X1261" s="32"/>
      <c r="Y1261" s="32"/>
      <c r="Z1261" s="32"/>
      <c r="AA1261" s="32"/>
    </row>
    <row r="1262" spans="1:27" ht="12" customHeight="1">
      <c r="A1262" s="32"/>
      <c r="B1262" s="32"/>
      <c r="C1262" s="32"/>
      <c r="D1262" s="32"/>
      <c r="E1262" s="32"/>
      <c r="F1262" s="32"/>
      <c r="G1262" s="32"/>
      <c r="H1262" s="32"/>
      <c r="I1262" s="32"/>
      <c r="J1262" s="32"/>
      <c r="K1262" s="32"/>
      <c r="L1262" s="32"/>
      <c r="M1262" s="117"/>
      <c r="N1262" s="32"/>
      <c r="O1262" s="32"/>
      <c r="P1262" s="32"/>
      <c r="Q1262" s="32"/>
      <c r="R1262" s="32"/>
      <c r="S1262" s="32"/>
      <c r="T1262" s="32"/>
      <c r="U1262" s="32"/>
      <c r="V1262" s="32"/>
      <c r="W1262" s="32"/>
      <c r="X1262" s="32"/>
      <c r="Y1262" s="32"/>
      <c r="Z1262" s="32"/>
      <c r="AA1262" s="32"/>
    </row>
    <row r="1263" spans="1:27" ht="12" customHeight="1">
      <c r="A1263" s="32"/>
      <c r="B1263" s="32"/>
      <c r="C1263" s="32"/>
      <c r="D1263" s="32"/>
      <c r="E1263" s="32"/>
      <c r="F1263" s="32"/>
      <c r="G1263" s="32"/>
      <c r="H1263" s="32"/>
      <c r="I1263" s="32"/>
      <c r="J1263" s="32"/>
      <c r="K1263" s="32"/>
      <c r="L1263" s="32"/>
      <c r="M1263" s="117"/>
      <c r="N1263" s="32"/>
      <c r="O1263" s="32"/>
      <c r="P1263" s="32"/>
      <c r="Q1263" s="32"/>
      <c r="R1263" s="32"/>
      <c r="S1263" s="32"/>
      <c r="T1263" s="32"/>
      <c r="U1263" s="32"/>
      <c r="V1263" s="32"/>
      <c r="W1263" s="32"/>
      <c r="X1263" s="32"/>
      <c r="Y1263" s="32"/>
      <c r="Z1263" s="32"/>
      <c r="AA1263" s="32"/>
    </row>
    <row r="1264" spans="1:27" ht="12" customHeight="1">
      <c r="A1264" s="32"/>
      <c r="B1264" s="32"/>
      <c r="C1264" s="32"/>
      <c r="D1264" s="32"/>
      <c r="E1264" s="32"/>
      <c r="F1264" s="32"/>
      <c r="G1264" s="32"/>
      <c r="H1264" s="32"/>
      <c r="I1264" s="32"/>
      <c r="J1264" s="32"/>
      <c r="K1264" s="32"/>
      <c r="L1264" s="32"/>
      <c r="M1264" s="117"/>
      <c r="N1264" s="32"/>
      <c r="O1264" s="32"/>
      <c r="P1264" s="32"/>
      <c r="Q1264" s="32"/>
      <c r="R1264" s="32"/>
      <c r="S1264" s="32"/>
      <c r="T1264" s="32"/>
      <c r="U1264" s="32"/>
      <c r="V1264" s="32"/>
      <c r="W1264" s="32"/>
      <c r="X1264" s="32"/>
      <c r="Y1264" s="32"/>
      <c r="Z1264" s="32"/>
      <c r="AA1264" s="32"/>
    </row>
    <row r="1265" spans="1:27" ht="12" customHeight="1">
      <c r="A1265" s="32"/>
      <c r="B1265" s="32"/>
      <c r="C1265" s="32"/>
      <c r="D1265" s="32"/>
      <c r="E1265" s="32"/>
      <c r="F1265" s="32"/>
      <c r="G1265" s="32"/>
      <c r="H1265" s="32"/>
      <c r="I1265" s="32"/>
      <c r="J1265" s="32"/>
      <c r="K1265" s="32"/>
      <c r="L1265" s="32"/>
      <c r="M1265" s="117"/>
      <c r="N1265" s="32"/>
      <c r="O1265" s="32"/>
      <c r="P1265" s="32"/>
      <c r="Q1265" s="32"/>
      <c r="R1265" s="32"/>
      <c r="S1265" s="32"/>
      <c r="T1265" s="32"/>
      <c r="U1265" s="32"/>
      <c r="V1265" s="32"/>
      <c r="W1265" s="32"/>
      <c r="X1265" s="32"/>
      <c r="Y1265" s="32"/>
      <c r="Z1265" s="32"/>
      <c r="AA1265" s="32"/>
    </row>
    <row r="1266" spans="1:27" ht="12" customHeight="1">
      <c r="A1266" s="32"/>
      <c r="B1266" s="32"/>
      <c r="C1266" s="32"/>
      <c r="D1266" s="32"/>
      <c r="E1266" s="32"/>
      <c r="F1266" s="32"/>
      <c r="G1266" s="32"/>
      <c r="H1266" s="32"/>
      <c r="I1266" s="32"/>
      <c r="J1266" s="32"/>
      <c r="K1266" s="32"/>
      <c r="L1266" s="32"/>
      <c r="M1266" s="117"/>
      <c r="N1266" s="32"/>
      <c r="O1266" s="32"/>
      <c r="P1266" s="32"/>
      <c r="Q1266" s="32"/>
      <c r="R1266" s="32"/>
      <c r="S1266" s="32"/>
      <c r="T1266" s="32"/>
      <c r="U1266" s="32"/>
      <c r="V1266" s="32"/>
      <c r="W1266" s="32"/>
      <c r="X1266" s="32"/>
      <c r="Y1266" s="32"/>
      <c r="Z1266" s="32"/>
      <c r="AA1266" s="32"/>
    </row>
    <row r="1267" spans="1:27" ht="12" customHeight="1">
      <c r="A1267" s="32"/>
      <c r="B1267" s="32"/>
      <c r="C1267" s="32"/>
      <c r="D1267" s="32"/>
      <c r="E1267" s="32"/>
      <c r="F1267" s="32"/>
      <c r="G1267" s="32"/>
      <c r="H1267" s="32"/>
      <c r="I1267" s="32"/>
      <c r="J1267" s="32"/>
      <c r="K1267" s="32"/>
      <c r="L1267" s="32"/>
      <c r="M1267" s="117"/>
      <c r="N1267" s="32"/>
      <c r="O1267" s="32"/>
      <c r="P1267" s="32"/>
      <c r="Q1267" s="32"/>
      <c r="R1267" s="32"/>
      <c r="S1267" s="32"/>
      <c r="T1267" s="32"/>
      <c r="U1267" s="32"/>
      <c r="V1267" s="32"/>
      <c r="W1267" s="32"/>
      <c r="X1267" s="32"/>
      <c r="Y1267" s="32"/>
      <c r="Z1267" s="32"/>
      <c r="AA1267" s="32"/>
    </row>
    <row r="1268" spans="1:27" ht="12" customHeight="1">
      <c r="A1268" s="32"/>
      <c r="B1268" s="32"/>
      <c r="C1268" s="32"/>
      <c r="D1268" s="32"/>
      <c r="E1268" s="32"/>
      <c r="F1268" s="32"/>
      <c r="G1268" s="32"/>
      <c r="H1268" s="32"/>
      <c r="I1268" s="32"/>
      <c r="J1268" s="32"/>
      <c r="K1268" s="32"/>
      <c r="L1268" s="32"/>
      <c r="M1268" s="117"/>
      <c r="N1268" s="32"/>
      <c r="O1268" s="32"/>
      <c r="P1268" s="32"/>
      <c r="Q1268" s="32"/>
      <c r="R1268" s="32"/>
      <c r="S1268" s="32"/>
      <c r="T1268" s="32"/>
      <c r="U1268" s="32"/>
      <c r="V1268" s="32"/>
      <c r="W1268" s="32"/>
      <c r="X1268" s="32"/>
      <c r="Y1268" s="32"/>
      <c r="Z1268" s="32"/>
      <c r="AA1268" s="32"/>
    </row>
    <row r="1269" spans="1:27" ht="12" customHeight="1">
      <c r="A1269" s="32"/>
      <c r="B1269" s="32"/>
      <c r="C1269" s="32"/>
      <c r="D1269" s="32"/>
      <c r="E1269" s="32"/>
      <c r="F1269" s="32"/>
      <c r="G1269" s="32"/>
      <c r="H1269" s="32"/>
      <c r="I1269" s="32"/>
      <c r="J1269" s="32"/>
      <c r="K1269" s="32"/>
      <c r="L1269" s="32"/>
      <c r="M1269" s="117"/>
      <c r="N1269" s="32"/>
      <c r="O1269" s="32"/>
      <c r="P1269" s="32"/>
      <c r="Q1269" s="32"/>
      <c r="R1269" s="32"/>
      <c r="S1269" s="32"/>
      <c r="T1269" s="32"/>
      <c r="U1269" s="32"/>
      <c r="V1269" s="32"/>
      <c r="W1269" s="32"/>
      <c r="X1269" s="32"/>
      <c r="Y1269" s="32"/>
      <c r="Z1269" s="32"/>
      <c r="AA1269" s="32"/>
    </row>
    <row r="1270" spans="1:27" ht="12" customHeight="1">
      <c r="A1270" s="32"/>
      <c r="B1270" s="32"/>
      <c r="C1270" s="32"/>
      <c r="D1270" s="32"/>
      <c r="E1270" s="32"/>
      <c r="F1270" s="32"/>
      <c r="G1270" s="32"/>
      <c r="H1270" s="32"/>
      <c r="I1270" s="32"/>
      <c r="J1270" s="32"/>
      <c r="K1270" s="32"/>
      <c r="L1270" s="32"/>
      <c r="M1270" s="117"/>
      <c r="N1270" s="32"/>
      <c r="O1270" s="32"/>
      <c r="P1270" s="32"/>
      <c r="Q1270" s="32"/>
      <c r="R1270" s="32"/>
      <c r="S1270" s="32"/>
      <c r="T1270" s="32"/>
      <c r="U1270" s="32"/>
      <c r="V1270" s="32"/>
      <c r="W1270" s="32"/>
      <c r="X1270" s="32"/>
      <c r="Y1270" s="32"/>
      <c r="Z1270" s="32"/>
      <c r="AA1270" s="32"/>
    </row>
    <row r="1271" spans="1:27" ht="12" customHeight="1">
      <c r="A1271" s="32"/>
      <c r="B1271" s="32"/>
      <c r="C1271" s="32"/>
      <c r="D1271" s="32"/>
      <c r="E1271" s="32"/>
      <c r="F1271" s="32"/>
      <c r="G1271" s="32"/>
      <c r="H1271" s="32"/>
      <c r="I1271" s="32"/>
      <c r="J1271" s="32"/>
      <c r="K1271" s="32"/>
      <c r="L1271" s="32"/>
      <c r="M1271" s="117"/>
      <c r="N1271" s="32"/>
      <c r="O1271" s="32"/>
      <c r="P1271" s="32"/>
      <c r="Q1271" s="32"/>
      <c r="R1271" s="32"/>
      <c r="S1271" s="32"/>
      <c r="T1271" s="32"/>
      <c r="U1271" s="32"/>
      <c r="V1271" s="32"/>
      <c r="W1271" s="32"/>
      <c r="X1271" s="32"/>
      <c r="Y1271" s="32"/>
      <c r="Z1271" s="32"/>
      <c r="AA1271" s="32"/>
    </row>
    <row r="1272" spans="1:27" ht="12" customHeight="1">
      <c r="A1272" s="32"/>
      <c r="B1272" s="32"/>
      <c r="C1272" s="32"/>
      <c r="D1272" s="32"/>
      <c r="E1272" s="32"/>
      <c r="F1272" s="32"/>
      <c r="G1272" s="32"/>
      <c r="H1272" s="32"/>
      <c r="I1272" s="32"/>
      <c r="J1272" s="32"/>
      <c r="K1272" s="32"/>
      <c r="L1272" s="32"/>
      <c r="M1272" s="117"/>
      <c r="N1272" s="32"/>
      <c r="O1272" s="32"/>
      <c r="P1272" s="32"/>
      <c r="Q1272" s="32"/>
      <c r="R1272" s="32"/>
      <c r="S1272" s="32"/>
      <c r="T1272" s="32"/>
      <c r="U1272" s="32"/>
      <c r="V1272" s="32"/>
      <c r="W1272" s="32"/>
      <c r="X1272" s="32"/>
      <c r="Y1272" s="32"/>
      <c r="Z1272" s="32"/>
      <c r="AA1272" s="32"/>
    </row>
    <row r="1273" spans="1:27" ht="12" customHeight="1">
      <c r="A1273" s="32"/>
      <c r="B1273" s="32"/>
      <c r="C1273" s="32"/>
      <c r="D1273" s="32"/>
      <c r="E1273" s="32"/>
      <c r="F1273" s="32"/>
      <c r="G1273" s="32"/>
      <c r="H1273" s="32"/>
      <c r="I1273" s="32"/>
      <c r="J1273" s="32"/>
      <c r="K1273" s="32"/>
      <c r="L1273" s="32"/>
      <c r="M1273" s="117"/>
      <c r="N1273" s="32"/>
      <c r="O1273" s="32"/>
      <c r="P1273" s="32"/>
      <c r="Q1273" s="32"/>
      <c r="R1273" s="32"/>
      <c r="S1273" s="32"/>
      <c r="T1273" s="32"/>
      <c r="U1273" s="32"/>
      <c r="V1273" s="32"/>
      <c r="W1273" s="32"/>
      <c r="X1273" s="32"/>
      <c r="Y1273" s="32"/>
      <c r="Z1273" s="32"/>
      <c r="AA1273" s="32"/>
    </row>
    <row r="1274" spans="1:27" ht="12" customHeight="1">
      <c r="A1274" s="32"/>
      <c r="B1274" s="32"/>
      <c r="C1274" s="32"/>
      <c r="D1274" s="32"/>
      <c r="E1274" s="32"/>
      <c r="F1274" s="32"/>
      <c r="G1274" s="32"/>
      <c r="H1274" s="32"/>
      <c r="I1274" s="32"/>
      <c r="J1274" s="32"/>
      <c r="K1274" s="32"/>
      <c r="L1274" s="32"/>
      <c r="M1274" s="117"/>
      <c r="N1274" s="32"/>
      <c r="O1274" s="32"/>
      <c r="P1274" s="32"/>
      <c r="Q1274" s="32"/>
      <c r="R1274" s="32"/>
      <c r="S1274" s="32"/>
      <c r="T1274" s="32"/>
      <c r="U1274" s="32"/>
      <c r="V1274" s="32"/>
      <c r="W1274" s="32"/>
      <c r="X1274" s="32"/>
      <c r="Y1274" s="32"/>
      <c r="Z1274" s="32"/>
      <c r="AA1274" s="32"/>
    </row>
    <row r="1275" spans="1:27" ht="12" customHeight="1">
      <c r="A1275" s="32"/>
      <c r="B1275" s="32"/>
      <c r="C1275" s="32"/>
      <c r="D1275" s="32"/>
      <c r="E1275" s="32"/>
      <c r="F1275" s="32"/>
      <c r="G1275" s="32"/>
      <c r="H1275" s="32"/>
      <c r="I1275" s="32"/>
      <c r="J1275" s="32"/>
      <c r="K1275" s="32"/>
      <c r="L1275" s="32"/>
      <c r="M1275" s="117"/>
      <c r="N1275" s="32"/>
      <c r="O1275" s="32"/>
      <c r="P1275" s="32"/>
      <c r="Q1275" s="32"/>
      <c r="R1275" s="32"/>
      <c r="S1275" s="32"/>
      <c r="T1275" s="32"/>
      <c r="U1275" s="32"/>
      <c r="V1275" s="32"/>
      <c r="W1275" s="32"/>
      <c r="X1275" s="32"/>
      <c r="Y1275" s="32"/>
      <c r="Z1275" s="32"/>
      <c r="AA1275" s="32"/>
    </row>
    <row r="1276" spans="1:27" ht="12" customHeight="1">
      <c r="A1276" s="32"/>
      <c r="B1276" s="32"/>
      <c r="C1276" s="32"/>
      <c r="D1276" s="32"/>
      <c r="E1276" s="32"/>
      <c r="F1276" s="32"/>
      <c r="G1276" s="32"/>
      <c r="H1276" s="32"/>
      <c r="I1276" s="32"/>
      <c r="J1276" s="32"/>
      <c r="K1276" s="32"/>
      <c r="L1276" s="32"/>
      <c r="M1276" s="117"/>
      <c r="N1276" s="32"/>
      <c r="O1276" s="32"/>
      <c r="P1276" s="32"/>
      <c r="Q1276" s="32"/>
      <c r="R1276" s="32"/>
      <c r="S1276" s="32"/>
      <c r="T1276" s="32"/>
      <c r="U1276" s="32"/>
      <c r="V1276" s="32"/>
      <c r="W1276" s="32"/>
      <c r="X1276" s="32"/>
      <c r="Y1276" s="32"/>
      <c r="Z1276" s="32"/>
      <c r="AA1276" s="32"/>
    </row>
    <row r="1277" spans="1:27" ht="12" customHeight="1">
      <c r="A1277" s="32"/>
      <c r="B1277" s="32"/>
      <c r="C1277" s="32"/>
      <c r="D1277" s="32"/>
      <c r="E1277" s="32"/>
      <c r="F1277" s="32"/>
      <c r="G1277" s="32"/>
      <c r="H1277" s="32"/>
      <c r="I1277" s="32"/>
      <c r="J1277" s="32"/>
      <c r="K1277" s="32"/>
      <c r="L1277" s="32"/>
      <c r="M1277" s="117"/>
      <c r="N1277" s="32"/>
      <c r="O1277" s="32"/>
      <c r="P1277" s="32"/>
      <c r="Q1277" s="32"/>
      <c r="R1277" s="32"/>
      <c r="S1277" s="32"/>
      <c r="T1277" s="32"/>
      <c r="U1277" s="32"/>
      <c r="V1277" s="32"/>
      <c r="W1277" s="32"/>
      <c r="X1277" s="32"/>
      <c r="Y1277" s="32"/>
      <c r="Z1277" s="32"/>
      <c r="AA1277" s="32"/>
    </row>
    <row r="1278" spans="1:27" ht="12" customHeight="1">
      <c r="A1278" s="32"/>
      <c r="B1278" s="32"/>
      <c r="C1278" s="32"/>
      <c r="D1278" s="32"/>
      <c r="E1278" s="32"/>
      <c r="F1278" s="32"/>
      <c r="G1278" s="32"/>
      <c r="H1278" s="32"/>
      <c r="I1278" s="32"/>
      <c r="J1278" s="32"/>
      <c r="K1278" s="32"/>
      <c r="L1278" s="32"/>
      <c r="M1278" s="117"/>
      <c r="N1278" s="32"/>
      <c r="O1278" s="32"/>
      <c r="P1278" s="32"/>
      <c r="Q1278" s="32"/>
      <c r="R1278" s="32"/>
      <c r="S1278" s="32"/>
      <c r="T1278" s="32"/>
      <c r="U1278" s="32"/>
      <c r="V1278" s="32"/>
      <c r="W1278" s="32"/>
      <c r="X1278" s="32"/>
      <c r="Y1278" s="32"/>
      <c r="Z1278" s="32"/>
      <c r="AA1278" s="32"/>
    </row>
    <row r="1279" spans="1:27" ht="12" customHeight="1">
      <c r="A1279" s="32"/>
      <c r="B1279" s="32"/>
      <c r="C1279" s="32"/>
      <c r="D1279" s="32"/>
      <c r="E1279" s="32"/>
      <c r="F1279" s="32"/>
      <c r="G1279" s="32"/>
      <c r="H1279" s="32"/>
      <c r="I1279" s="32"/>
      <c r="J1279" s="32"/>
      <c r="K1279" s="32"/>
      <c r="L1279" s="32"/>
      <c r="M1279" s="117"/>
      <c r="N1279" s="32"/>
      <c r="O1279" s="32"/>
      <c r="P1279" s="32"/>
      <c r="Q1279" s="32"/>
      <c r="R1279" s="32"/>
      <c r="S1279" s="32"/>
      <c r="T1279" s="32"/>
      <c r="U1279" s="32"/>
      <c r="V1279" s="32"/>
      <c r="W1279" s="32"/>
      <c r="X1279" s="32"/>
      <c r="Y1279" s="32"/>
      <c r="Z1279" s="32"/>
      <c r="AA1279" s="32"/>
    </row>
    <row r="1280" spans="1:27" ht="12" customHeight="1">
      <c r="A1280" s="32"/>
      <c r="B1280" s="32"/>
      <c r="C1280" s="32"/>
      <c r="D1280" s="32"/>
      <c r="E1280" s="32"/>
      <c r="F1280" s="32"/>
      <c r="G1280" s="32"/>
      <c r="H1280" s="32"/>
      <c r="I1280" s="32"/>
      <c r="J1280" s="32"/>
      <c r="K1280" s="32"/>
      <c r="L1280" s="32"/>
      <c r="M1280" s="117"/>
      <c r="N1280" s="32"/>
      <c r="O1280" s="32"/>
      <c r="P1280" s="32"/>
      <c r="Q1280" s="32"/>
      <c r="R1280" s="32"/>
      <c r="S1280" s="32"/>
      <c r="T1280" s="32"/>
      <c r="U1280" s="32"/>
      <c r="V1280" s="32"/>
      <c r="W1280" s="32"/>
      <c r="X1280" s="32"/>
      <c r="Y1280" s="32"/>
      <c r="Z1280" s="32"/>
      <c r="AA1280" s="32"/>
    </row>
    <row r="1281" spans="1:27" ht="12" customHeight="1">
      <c r="A1281" s="32"/>
      <c r="B1281" s="32"/>
      <c r="C1281" s="32"/>
      <c r="D1281" s="32"/>
      <c r="E1281" s="32"/>
      <c r="F1281" s="32"/>
      <c r="G1281" s="32"/>
      <c r="H1281" s="32"/>
      <c r="I1281" s="32"/>
      <c r="J1281" s="32"/>
      <c r="K1281" s="32"/>
      <c r="L1281" s="32"/>
      <c r="M1281" s="117"/>
      <c r="N1281" s="32"/>
      <c r="O1281" s="32"/>
      <c r="P1281" s="32"/>
      <c r="Q1281" s="32"/>
      <c r="R1281" s="32"/>
      <c r="S1281" s="32"/>
      <c r="T1281" s="32"/>
      <c r="U1281" s="32"/>
      <c r="V1281" s="32"/>
      <c r="W1281" s="32"/>
      <c r="X1281" s="32"/>
      <c r="Y1281" s="32"/>
      <c r="Z1281" s="32"/>
      <c r="AA1281" s="32"/>
    </row>
    <row r="1282" spans="1:27" ht="12" customHeight="1">
      <c r="A1282" s="32"/>
      <c r="B1282" s="32"/>
      <c r="C1282" s="32"/>
      <c r="D1282" s="32"/>
      <c r="E1282" s="32"/>
      <c r="F1282" s="32"/>
      <c r="G1282" s="32"/>
      <c r="H1282" s="32"/>
      <c r="I1282" s="32"/>
      <c r="J1282" s="32"/>
      <c r="K1282" s="32"/>
      <c r="L1282" s="32"/>
      <c r="M1282" s="117"/>
      <c r="N1282" s="32"/>
      <c r="O1282" s="32"/>
      <c r="P1282" s="32"/>
      <c r="Q1282" s="32"/>
      <c r="R1282" s="32"/>
      <c r="S1282" s="32"/>
      <c r="T1282" s="32"/>
      <c r="U1282" s="32"/>
      <c r="V1282" s="32"/>
      <c r="W1282" s="32"/>
      <c r="X1282" s="32"/>
      <c r="Y1282" s="32"/>
      <c r="Z1282" s="32"/>
      <c r="AA1282" s="32"/>
    </row>
    <row r="1283" spans="1:27" ht="12" customHeight="1">
      <c r="A1283" s="32"/>
      <c r="B1283" s="32"/>
      <c r="C1283" s="32"/>
      <c r="D1283" s="32"/>
      <c r="E1283" s="32"/>
      <c r="F1283" s="32"/>
      <c r="G1283" s="32"/>
      <c r="H1283" s="32"/>
      <c r="I1283" s="32"/>
      <c r="J1283" s="32"/>
      <c r="K1283" s="32"/>
      <c r="L1283" s="32"/>
      <c r="M1283" s="117"/>
      <c r="N1283" s="32"/>
      <c r="O1283" s="32"/>
      <c r="P1283" s="32"/>
      <c r="Q1283" s="32"/>
      <c r="R1283" s="32"/>
      <c r="S1283" s="32"/>
      <c r="T1283" s="32"/>
      <c r="U1283" s="32"/>
      <c r="V1283" s="32"/>
      <c r="W1283" s="32"/>
      <c r="X1283" s="32"/>
      <c r="Y1283" s="32"/>
      <c r="Z1283" s="32"/>
      <c r="AA1283" s="32"/>
    </row>
    <row r="1284" spans="1:27" ht="12" customHeight="1">
      <c r="A1284" s="32"/>
      <c r="B1284" s="32"/>
      <c r="C1284" s="32"/>
      <c r="D1284" s="32"/>
      <c r="E1284" s="32"/>
      <c r="F1284" s="32"/>
      <c r="G1284" s="32"/>
      <c r="H1284" s="32"/>
      <c r="I1284" s="32"/>
      <c r="J1284" s="32"/>
      <c r="K1284" s="32"/>
      <c r="L1284" s="32"/>
      <c r="M1284" s="117"/>
      <c r="N1284" s="32"/>
      <c r="O1284" s="32"/>
      <c r="P1284" s="32"/>
      <c r="Q1284" s="32"/>
      <c r="R1284" s="32"/>
      <c r="S1284" s="32"/>
      <c r="T1284" s="32"/>
      <c r="U1284" s="32"/>
      <c r="V1284" s="32"/>
      <c r="W1284" s="32"/>
      <c r="X1284" s="32"/>
      <c r="Y1284" s="32"/>
      <c r="Z1284" s="32"/>
      <c r="AA1284" s="32"/>
    </row>
    <row r="1285" spans="1:27" ht="12" customHeight="1">
      <c r="A1285" s="32"/>
      <c r="B1285" s="32"/>
      <c r="C1285" s="32"/>
      <c r="D1285" s="32"/>
      <c r="E1285" s="32"/>
      <c r="F1285" s="32"/>
      <c r="G1285" s="32"/>
      <c r="H1285" s="32"/>
      <c r="I1285" s="32"/>
      <c r="J1285" s="32"/>
      <c r="K1285" s="32"/>
      <c r="L1285" s="32"/>
      <c r="M1285" s="117"/>
      <c r="N1285" s="32"/>
      <c r="O1285" s="32"/>
      <c r="P1285" s="32"/>
      <c r="Q1285" s="32"/>
      <c r="R1285" s="32"/>
      <c r="S1285" s="32"/>
      <c r="T1285" s="32"/>
      <c r="U1285" s="32"/>
      <c r="V1285" s="32"/>
      <c r="W1285" s="32"/>
      <c r="X1285" s="32"/>
      <c r="Y1285" s="32"/>
      <c r="Z1285" s="32"/>
      <c r="AA1285" s="32"/>
    </row>
    <row r="1286" spans="1:27" ht="12" customHeight="1">
      <c r="A1286" s="32"/>
      <c r="B1286" s="32"/>
      <c r="C1286" s="32"/>
      <c r="D1286" s="32"/>
      <c r="E1286" s="32"/>
      <c r="F1286" s="32"/>
      <c r="G1286" s="32"/>
      <c r="H1286" s="32"/>
      <c r="I1286" s="32"/>
      <c r="J1286" s="32"/>
      <c r="K1286" s="32"/>
      <c r="L1286" s="32"/>
      <c r="M1286" s="117"/>
      <c r="N1286" s="32"/>
      <c r="O1286" s="32"/>
      <c r="P1286" s="32"/>
      <c r="Q1286" s="32"/>
      <c r="R1286" s="32"/>
      <c r="S1286" s="32"/>
      <c r="T1286" s="32"/>
      <c r="U1286" s="32"/>
      <c r="V1286" s="32"/>
      <c r="W1286" s="32"/>
      <c r="X1286" s="32"/>
      <c r="Y1286" s="32"/>
      <c r="Z1286" s="32"/>
      <c r="AA1286" s="32"/>
    </row>
    <row r="1287" spans="1:27" ht="12" customHeight="1">
      <c r="A1287" s="32"/>
      <c r="B1287" s="32"/>
      <c r="C1287" s="32"/>
      <c r="D1287" s="32"/>
      <c r="E1287" s="32"/>
      <c r="F1287" s="32"/>
      <c r="G1287" s="32"/>
      <c r="H1287" s="32"/>
      <c r="I1287" s="32"/>
      <c r="J1287" s="32"/>
      <c r="K1287" s="32"/>
      <c r="L1287" s="32"/>
      <c r="M1287" s="117"/>
      <c r="N1287" s="32"/>
      <c r="O1287" s="32"/>
      <c r="P1287" s="32"/>
      <c r="Q1287" s="32"/>
      <c r="R1287" s="32"/>
      <c r="S1287" s="32"/>
      <c r="T1287" s="32"/>
      <c r="U1287" s="32"/>
      <c r="V1287" s="32"/>
      <c r="W1287" s="32"/>
      <c r="X1287" s="32"/>
      <c r="Y1287" s="32"/>
      <c r="Z1287" s="32"/>
      <c r="AA1287" s="32"/>
    </row>
    <row r="1288" spans="1:27" ht="12" customHeight="1">
      <c r="A1288" s="32"/>
      <c r="B1288" s="32"/>
      <c r="C1288" s="32"/>
      <c r="D1288" s="32"/>
      <c r="E1288" s="32"/>
      <c r="F1288" s="32"/>
      <c r="G1288" s="32"/>
      <c r="H1288" s="32"/>
      <c r="I1288" s="32"/>
      <c r="J1288" s="32"/>
      <c r="K1288" s="32"/>
      <c r="L1288" s="32"/>
      <c r="M1288" s="117"/>
      <c r="N1288" s="32"/>
      <c r="O1288" s="32"/>
      <c r="P1288" s="32"/>
      <c r="Q1288" s="32"/>
      <c r="R1288" s="32"/>
      <c r="S1288" s="32"/>
      <c r="T1288" s="32"/>
      <c r="U1288" s="32"/>
      <c r="V1288" s="32"/>
      <c r="W1288" s="32"/>
      <c r="X1288" s="32"/>
      <c r="Y1288" s="32"/>
      <c r="Z1288" s="32"/>
      <c r="AA1288" s="32"/>
    </row>
    <row r="1289" spans="1:27">
      <c r="M1289" s="535"/>
      <c r="N1289" s="443"/>
    </row>
    <row r="1290" spans="1:27">
      <c r="M1290" s="535"/>
      <c r="N1290" s="443"/>
    </row>
    <row r="1291" spans="1:27">
      <c r="M1291" s="535"/>
      <c r="N1291" s="443"/>
    </row>
    <row r="1292" spans="1:27">
      <c r="M1292" s="535"/>
      <c r="N1292" s="443"/>
    </row>
    <row r="1293" spans="1:27">
      <c r="M1293" s="535"/>
      <c r="N1293" s="443"/>
    </row>
  </sheetData>
  <sheetProtection algorithmName="SHA-512" hashValue="c5WJkJIxjov7adJWyxF5sPnt8CuwcQJJghrg8zQ3wxXF/PHBdfxhK4wEDH5e2sAsXvnhCt/Bz0UxDQLIuevAWw==" saltValue="GY51na5pS9XtZG2Uph9z1w==" spinCount="100000" sheet="1" objects="1" scenarios="1"/>
  <customSheetViews>
    <customSheetView guid="{93D694A3-6696-4923-AD26-2B395EB303DB}" showGridLines="0" fitToPage="1" hiddenColumns="1">
      <pane ySplit="1" topLeftCell="A383" activePane="bottomLeft" state="frozen"/>
      <selection pane="bottomLeft" activeCell="B6" sqref="B6"/>
      <pageMargins left="0.7" right="0.7" top="0.75" bottom="0.75" header="0" footer="0"/>
      <pageSetup fitToHeight="0" orientation="portrait" r:id="rId1"/>
    </customSheetView>
    <customSheetView guid="{E56CFA07-B62D-4672-9EDE-094AE1102D0C}" showGridLines="0" fitToPage="1" hiddenColumns="1">
      <pane ySplit="1" topLeftCell="A383" activePane="bottomLeft" state="frozen"/>
      <selection pane="bottomLeft" activeCell="B6" sqref="B6"/>
      <pageMargins left="0.7" right="0.7" top="0.75" bottom="0.75" header="0" footer="0"/>
      <pageSetup fitToHeight="0" orientation="portrait" r:id="rId2"/>
    </customSheetView>
    <customSheetView guid="{F914A013-5798-4B89-B98F-51F0CA86D906}" scale="90" showGridLines="0" fitToPage="1" hiddenColumns="1">
      <pane ySplit="1" topLeftCell="A478" activePane="bottomLeft" state="frozen"/>
      <selection pane="bottomLeft" activeCell="B485" sqref="B485"/>
      <pageMargins left="0.7" right="0.7" top="0.75" bottom="0.75" header="0" footer="0"/>
      <pageSetup fitToHeight="0" orientation="portrait" r:id="rId3"/>
    </customSheetView>
    <customSheetView guid="{80DBB23A-788A-4876-A46F-C8CD77F4CEEC}" showGridLines="0" fitToPage="1" hiddenColumns="1">
      <pane ySplit="1" topLeftCell="A420" activePane="bottomLeft" state="frozen"/>
      <selection pane="bottomLeft" activeCell="M419" sqref="M419"/>
      <pageMargins left="0.7" right="0.7" top="0.75" bottom="0.75" header="0" footer="0"/>
      <pageSetup fitToHeight="0" orientation="portrait"/>
    </customSheetView>
    <customSheetView guid="{098C2836-98E6-4DE4-B9F1-621F79971121}" showGridLines="0" fitToPage="1" hiddenColumns="1">
      <pane ySplit="1" topLeftCell="A2" activePane="bottomLeft" state="frozen"/>
      <selection pane="bottomLeft" activeCell="G89" sqref="G89"/>
      <pageMargins left="0.7" right="0.7" top="0.75" bottom="0.75" header="0" footer="0"/>
      <pageSetup fitToHeight="0" orientation="portrait" r:id="rId4"/>
    </customSheetView>
    <customSheetView guid="{FB8FBA87-37E8-4FC2-B783-5AECFD22DC45}" showGridLines="0" fitToPage="1" hiddenColumns="1">
      <pane ySplit="1" topLeftCell="A2" activePane="bottomLeft" state="frozen"/>
      <selection pane="bottomLeft" activeCell="L44" sqref="L44"/>
      <pageMargins left="0.7" right="0.7" top="0.75" bottom="0.75" header="0" footer="0"/>
      <pageSetup fitToHeight="0" orientation="portrait" r:id="rId5"/>
    </customSheetView>
  </customSheetViews>
  <mergeCells count="64">
    <mergeCell ref="B564:L564"/>
    <mergeCell ref="B566:L566"/>
    <mergeCell ref="E582:H582"/>
    <mergeCell ref="I582:L582"/>
    <mergeCell ref="B604:L604"/>
    <mergeCell ref="B356:L356"/>
    <mergeCell ref="B562:L562"/>
    <mergeCell ref="B563:L563"/>
    <mergeCell ref="E476:H476"/>
    <mergeCell ref="I476:L476"/>
    <mergeCell ref="B547:L547"/>
    <mergeCell ref="B560:L560"/>
    <mergeCell ref="E468:H468"/>
    <mergeCell ref="I468:L468"/>
    <mergeCell ref="E382:H382"/>
    <mergeCell ref="I382:L382"/>
    <mergeCell ref="B276:I276"/>
    <mergeCell ref="B278:L278"/>
    <mergeCell ref="E294:H294"/>
    <mergeCell ref="I294:L294"/>
    <mergeCell ref="E347:H347"/>
    <mergeCell ref="I347:L347"/>
    <mergeCell ref="B221:L221"/>
    <mergeCell ref="E260:H260"/>
    <mergeCell ref="I260:L260"/>
    <mergeCell ref="B271:L271"/>
    <mergeCell ref="B273:L273"/>
    <mergeCell ref="B214:L214"/>
    <mergeCell ref="B215:L215"/>
    <mergeCell ref="B216:L216"/>
    <mergeCell ref="B217:L217"/>
    <mergeCell ref="B218:L218"/>
    <mergeCell ref="B124:L124"/>
    <mergeCell ref="E158:H158"/>
    <mergeCell ref="I158:L158"/>
    <mergeCell ref="B173:L173"/>
    <mergeCell ref="E196:H196"/>
    <mergeCell ref="I196:L196"/>
    <mergeCell ref="G7:J7"/>
    <mergeCell ref="G8:G9"/>
    <mergeCell ref="H8:H9"/>
    <mergeCell ref="I8:I9"/>
    <mergeCell ref="J8:J9"/>
    <mergeCell ref="L8:L9"/>
    <mergeCell ref="B82:L82"/>
    <mergeCell ref="B86:L86"/>
    <mergeCell ref="B91:L91"/>
    <mergeCell ref="B97:L97"/>
    <mergeCell ref="B98:L98"/>
    <mergeCell ref="B408:L408"/>
    <mergeCell ref="I431:L431"/>
    <mergeCell ref="E431:H431"/>
    <mergeCell ref="B357:L357"/>
    <mergeCell ref="B359:L359"/>
    <mergeCell ref="E396:G396"/>
    <mergeCell ref="H396:I396"/>
    <mergeCell ref="K396:L396"/>
    <mergeCell ref="B99:L99"/>
    <mergeCell ref="B100:L100"/>
    <mergeCell ref="B101:L101"/>
    <mergeCell ref="B109:L109"/>
    <mergeCell ref="B115:L115"/>
    <mergeCell ref="B118:L118"/>
    <mergeCell ref="B123:L123"/>
  </mergeCells>
  <hyperlinks>
    <hyperlink ref="B154" location="'1. SOFP '!B40" display="Return to SOFP"/>
    <hyperlink ref="C167" location="'1. SOFP '!B47" display="Return to SOFP"/>
    <hyperlink ref="C168" location="'1. SOFP '!B61" display="Return to SOFP"/>
    <hyperlink ref="C205" location="'1. SOFP '!B52" display="Return to SOFP"/>
    <hyperlink ref="C206" location="'1. SOFP '!B65" display="Return to SOFP"/>
    <hyperlink ref="C303" location="'1. SOFP '!B53" display="Return to SOFP"/>
    <hyperlink ref="C304" location="'1. SOFP '!B66" display="Return to SOFP"/>
    <hyperlink ref="C350" location="'1. SOFP '!B50" display="Return to SOFP"/>
    <hyperlink ref="C351" location="'1. SOFP '!B63" display="Return to SOFP"/>
    <hyperlink ref="C390" location="'1. SOFP '!B49" display="Return to SOFP"/>
    <hyperlink ref="C391" location="'1. SOFP '!B62" display="Return to SOFP"/>
    <hyperlink ref="C445" location="'1. SOFP '!B54" display="Return to SOFP"/>
    <hyperlink ref="C446" location="'1. SOFP '!B67" display="Return to SOFP"/>
    <hyperlink ref="C598" location="'1. SOFP '!B58" display="Return to SOFP"/>
    <hyperlink ref="C599" location="'1. SOFP '!B70" display="Return to SOFP"/>
  </hyperlinks>
  <pageMargins left="0.7" right="0.7" top="0.75" bottom="0.75" header="0" footer="0"/>
  <pageSetup fitToHeight="0"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Z1100"/>
  <sheetViews>
    <sheetView showGridLines="0" zoomScale="90" zoomScaleNormal="90" workbookViewId="0">
      <selection activeCell="A16" sqref="A16"/>
    </sheetView>
  </sheetViews>
  <sheetFormatPr defaultColWidth="14.42578125" defaultRowHeight="15" customHeight="1"/>
  <cols>
    <col min="1" max="1" width="4" customWidth="1"/>
    <col min="2" max="2" width="15.42578125" customWidth="1"/>
    <col min="3" max="3" width="16" customWidth="1"/>
    <col min="4" max="11" width="19.5703125" customWidth="1"/>
    <col min="12" max="12" width="6.42578125" hidden="1" customWidth="1"/>
    <col min="13" max="13" width="12.42578125" customWidth="1"/>
    <col min="14" max="20" width="9.140625" customWidth="1"/>
    <col min="21" max="26" width="8.7109375" customWidth="1"/>
  </cols>
  <sheetData>
    <row r="1" spans="1:26" ht="15.75" customHeight="1">
      <c r="A1" s="28" t="s">
        <v>302</v>
      </c>
      <c r="B1" s="29"/>
      <c r="C1" s="29"/>
      <c r="D1" s="29"/>
      <c r="E1" s="29"/>
      <c r="F1" s="30"/>
      <c r="G1" s="30"/>
      <c r="H1" s="30"/>
      <c r="I1" s="30"/>
      <c r="J1" s="30"/>
      <c r="K1" s="30"/>
      <c r="L1" s="32"/>
      <c r="M1" s="32"/>
      <c r="N1" s="32"/>
      <c r="O1" s="32"/>
      <c r="P1" s="32"/>
      <c r="Q1" s="32"/>
      <c r="R1" s="32"/>
      <c r="S1" s="32"/>
      <c r="T1" s="32"/>
      <c r="U1" s="32"/>
      <c r="V1" s="32"/>
      <c r="W1" s="32"/>
      <c r="X1" s="32"/>
      <c r="Y1" s="32"/>
      <c r="Z1" s="32"/>
    </row>
    <row r="2" spans="1:26" ht="15.75" customHeight="1">
      <c r="A2" s="1051"/>
      <c r="B2" s="1052"/>
      <c r="C2" s="1052"/>
      <c r="D2" s="1052"/>
      <c r="E2" s="1052"/>
      <c r="F2" s="452"/>
      <c r="G2" s="452"/>
      <c r="H2" s="452"/>
      <c r="I2" s="452"/>
      <c r="J2" s="452"/>
      <c r="K2" s="452"/>
      <c r="L2" s="452"/>
      <c r="M2" s="452"/>
      <c r="N2" s="452"/>
      <c r="O2" s="452"/>
      <c r="P2" s="452"/>
      <c r="Q2" s="452"/>
      <c r="R2" s="452"/>
      <c r="S2" s="452"/>
      <c r="T2" s="452"/>
      <c r="U2" s="452"/>
      <c r="V2" s="452"/>
      <c r="W2" s="452"/>
      <c r="X2" s="452"/>
      <c r="Y2" s="452"/>
      <c r="Z2" s="452"/>
    </row>
    <row r="3" spans="1:26" ht="15.75" customHeight="1" thickBot="1">
      <c r="A3" s="1051"/>
      <c r="B3" s="1052"/>
      <c r="C3" s="1052"/>
      <c r="D3" s="1052"/>
      <c r="E3" s="1052"/>
      <c r="F3" s="452"/>
      <c r="G3" s="452"/>
      <c r="H3" s="12" t="s">
        <v>195</v>
      </c>
      <c r="I3" s="35"/>
      <c r="J3" s="452"/>
      <c r="K3" s="452"/>
      <c r="L3" s="452"/>
      <c r="M3" s="452"/>
      <c r="N3" s="452"/>
      <c r="O3" s="452"/>
      <c r="P3" s="452"/>
      <c r="Q3" s="452"/>
      <c r="R3" s="452"/>
      <c r="S3" s="452"/>
      <c r="T3" s="452"/>
      <c r="U3" s="452"/>
      <c r="V3" s="452"/>
      <c r="W3" s="452"/>
      <c r="X3" s="452"/>
      <c r="Y3" s="452"/>
      <c r="Z3" s="452"/>
    </row>
    <row r="4" spans="1:26" ht="15.75" customHeight="1" thickBot="1">
      <c r="A4" s="1051"/>
      <c r="B4" s="1052"/>
      <c r="C4" s="1052"/>
      <c r="D4" s="1052"/>
      <c r="E4" s="1052"/>
      <c r="F4" s="452"/>
      <c r="G4" s="452"/>
      <c r="H4" s="37" t="s">
        <v>305</v>
      </c>
      <c r="I4" s="632"/>
      <c r="J4" s="452"/>
      <c r="K4" s="452"/>
      <c r="L4" s="452"/>
      <c r="M4" s="452"/>
      <c r="N4" s="452"/>
      <c r="O4" s="452"/>
      <c r="P4" s="452"/>
      <c r="Q4" s="452"/>
      <c r="R4" s="452"/>
      <c r="S4" s="452"/>
      <c r="T4" s="452"/>
      <c r="U4" s="452"/>
      <c r="V4" s="452"/>
      <c r="W4" s="452"/>
      <c r="X4" s="452"/>
      <c r="Y4" s="452"/>
      <c r="Z4" s="452"/>
    </row>
    <row r="5" spans="1:26" ht="15.75" customHeight="1">
      <c r="A5" s="1051"/>
      <c r="B5" s="1052"/>
      <c r="C5" s="1052"/>
      <c r="D5" s="1052"/>
      <c r="E5" s="1052"/>
      <c r="F5" s="452"/>
      <c r="G5" s="452"/>
      <c r="H5" s="452"/>
      <c r="I5" s="452"/>
      <c r="J5" s="452"/>
      <c r="K5" s="452"/>
      <c r="L5" s="452"/>
      <c r="M5" s="452"/>
      <c r="N5" s="452"/>
      <c r="O5" s="452"/>
      <c r="P5" s="452"/>
      <c r="Q5" s="452"/>
      <c r="R5" s="452"/>
      <c r="S5" s="452"/>
      <c r="T5" s="452"/>
      <c r="U5" s="452"/>
      <c r="V5" s="452"/>
      <c r="W5" s="452"/>
      <c r="X5" s="452"/>
      <c r="Y5" s="452"/>
      <c r="Z5" s="452"/>
    </row>
    <row r="6" spans="1:26" ht="12" customHeight="1">
      <c r="A6" s="10" t="s">
        <v>59</v>
      </c>
      <c r="B6" s="8" t="s">
        <v>60</v>
      </c>
      <c r="C6" s="8"/>
      <c r="D6" s="32"/>
      <c r="E6" s="32"/>
      <c r="F6" s="32"/>
      <c r="G6" s="32"/>
      <c r="H6" s="32"/>
      <c r="I6" s="32"/>
      <c r="J6" s="32"/>
      <c r="K6" s="32"/>
      <c r="L6" s="32"/>
      <c r="M6" s="32"/>
      <c r="N6" s="32"/>
      <c r="O6" s="32"/>
      <c r="P6" s="32"/>
      <c r="Q6" s="32"/>
      <c r="R6" s="32"/>
      <c r="S6" s="32"/>
      <c r="T6" s="32"/>
      <c r="U6" s="32"/>
      <c r="V6" s="32"/>
      <c r="W6" s="32"/>
      <c r="X6" s="32"/>
      <c r="Y6" s="32"/>
      <c r="Z6" s="32"/>
    </row>
    <row r="7" spans="1:26" ht="12" customHeight="1">
      <c r="A7" s="32"/>
      <c r="B7" s="32"/>
      <c r="C7" s="32"/>
      <c r="D7" s="32"/>
      <c r="E7" s="32"/>
      <c r="F7" s="32"/>
      <c r="G7" s="32"/>
      <c r="H7" s="32"/>
      <c r="I7" s="32"/>
      <c r="J7" s="32"/>
      <c r="K7" s="32"/>
      <c r="L7" s="32"/>
      <c r="M7" s="1"/>
      <c r="N7" s="32"/>
      <c r="O7" s="32"/>
      <c r="P7" s="32"/>
      <c r="Q7" s="32"/>
      <c r="R7" s="32"/>
      <c r="S7" s="32"/>
      <c r="T7" s="32"/>
      <c r="U7" s="32"/>
      <c r="V7" s="32"/>
      <c r="W7" s="32"/>
      <c r="X7" s="32"/>
      <c r="Y7" s="32"/>
      <c r="Z7" s="32"/>
    </row>
    <row r="8" spans="1:26" ht="27.75" customHeight="1">
      <c r="A8" s="1064"/>
      <c r="B8" s="2456" t="s">
        <v>3095</v>
      </c>
      <c r="C8" s="2383"/>
      <c r="D8" s="2383"/>
      <c r="E8" s="2383"/>
      <c r="F8" s="2383"/>
      <c r="G8" s="2383"/>
      <c r="H8" s="2383"/>
      <c r="I8" s="2383"/>
      <c r="J8" s="2383"/>
      <c r="K8" s="2402"/>
      <c r="L8" s="1064"/>
      <c r="M8" s="1064"/>
      <c r="N8" s="1064"/>
      <c r="O8" s="1064"/>
      <c r="P8" s="1064"/>
      <c r="Q8" s="1064"/>
      <c r="R8" s="1064"/>
      <c r="S8" s="1064"/>
      <c r="T8" s="1064"/>
      <c r="U8" s="1064"/>
      <c r="V8" s="1064"/>
      <c r="W8" s="1064"/>
      <c r="X8" s="1064"/>
      <c r="Y8" s="1064"/>
      <c r="Z8" s="1064"/>
    </row>
    <row r="9" spans="1:26" ht="12" customHeight="1">
      <c r="A9" s="32"/>
      <c r="B9" s="32"/>
      <c r="C9" s="32"/>
      <c r="D9" s="2375">
        <v>45473</v>
      </c>
      <c r="E9" s="2376"/>
      <c r="F9" s="2376"/>
      <c r="G9" s="2377"/>
      <c r="H9" s="2502">
        <v>45107</v>
      </c>
      <c r="I9" s="2503"/>
      <c r="J9" s="2503"/>
      <c r="K9" s="2503"/>
      <c r="L9" s="32"/>
      <c r="M9" s="1"/>
      <c r="N9" s="32"/>
      <c r="O9" s="32"/>
      <c r="P9" s="32"/>
      <c r="Q9" s="32"/>
      <c r="R9" s="32"/>
      <c r="S9" s="32"/>
      <c r="T9" s="32"/>
      <c r="U9" s="32"/>
      <c r="V9" s="32"/>
      <c r="W9" s="32"/>
      <c r="X9" s="32"/>
      <c r="Y9" s="32"/>
      <c r="Z9" s="32"/>
    </row>
    <row r="10" spans="1:26" ht="36">
      <c r="A10" s="32"/>
      <c r="B10" s="32"/>
      <c r="C10" s="32"/>
      <c r="D10" s="43" t="s">
        <v>108</v>
      </c>
      <c r="E10" s="43" t="s">
        <v>308</v>
      </c>
      <c r="F10" s="43" t="s">
        <v>109</v>
      </c>
      <c r="G10" s="1974" t="s">
        <v>110</v>
      </c>
      <c r="H10" s="2241" t="s">
        <v>108</v>
      </c>
      <c r="I10" s="2241" t="s">
        <v>308</v>
      </c>
      <c r="J10" s="2241" t="s">
        <v>109</v>
      </c>
      <c r="K10" s="2241" t="s">
        <v>110</v>
      </c>
      <c r="L10" s="32"/>
      <c r="M10" s="1"/>
      <c r="N10" s="32"/>
      <c r="O10" s="32"/>
      <c r="P10" s="32"/>
      <c r="Q10" s="32"/>
      <c r="R10" s="32"/>
      <c r="S10" s="32"/>
      <c r="T10" s="32"/>
      <c r="U10" s="32"/>
      <c r="V10" s="32"/>
      <c r="W10" s="32"/>
      <c r="X10" s="32"/>
      <c r="Y10" s="32"/>
      <c r="Z10" s="32"/>
    </row>
    <row r="11" spans="1:26" ht="12" customHeight="1">
      <c r="A11" s="32"/>
      <c r="B11" s="32"/>
      <c r="C11" s="32"/>
      <c r="D11" s="45" t="s">
        <v>111</v>
      </c>
      <c r="E11" s="45" t="s">
        <v>111</v>
      </c>
      <c r="F11" s="45" t="s">
        <v>111</v>
      </c>
      <c r="G11" s="2106" t="s">
        <v>111</v>
      </c>
      <c r="H11" s="2242" t="s">
        <v>111</v>
      </c>
      <c r="I11" s="2242" t="s">
        <v>111</v>
      </c>
      <c r="J11" s="2242" t="s">
        <v>111</v>
      </c>
      <c r="K11" s="2242" t="s">
        <v>111</v>
      </c>
      <c r="L11" s="32"/>
      <c r="M11" s="1"/>
      <c r="N11" s="32"/>
      <c r="O11" s="32"/>
      <c r="P11" s="32"/>
      <c r="Q11" s="32"/>
      <c r="R11" s="32"/>
      <c r="S11" s="32"/>
      <c r="T11" s="32"/>
      <c r="U11" s="32"/>
      <c r="V11" s="32"/>
      <c r="W11" s="32"/>
      <c r="X11" s="32"/>
      <c r="Y11" s="32"/>
      <c r="Z11" s="32"/>
    </row>
    <row r="12" spans="1:26" ht="12" customHeight="1">
      <c r="A12" s="32"/>
      <c r="B12" s="32"/>
      <c r="C12" s="32"/>
      <c r="D12" s="32"/>
      <c r="E12" s="32"/>
      <c r="F12" s="32"/>
      <c r="G12" s="452"/>
      <c r="H12" s="2254"/>
      <c r="I12" s="2255"/>
      <c r="J12" s="2255"/>
      <c r="K12" s="2255"/>
      <c r="L12" s="32"/>
      <c r="M12" s="1"/>
      <c r="N12" s="32"/>
      <c r="O12" s="32"/>
      <c r="P12" s="32"/>
      <c r="Q12" s="32"/>
      <c r="R12" s="32"/>
      <c r="S12" s="32"/>
      <c r="T12" s="32"/>
      <c r="U12" s="32"/>
      <c r="V12" s="32"/>
      <c r="W12" s="32"/>
      <c r="X12" s="32"/>
      <c r="Y12" s="32"/>
      <c r="Z12" s="32"/>
    </row>
    <row r="13" spans="1:26" ht="12" customHeight="1">
      <c r="A13" s="32" t="s">
        <v>363</v>
      </c>
      <c r="B13" s="32" t="s">
        <v>1125</v>
      </c>
      <c r="C13" s="32"/>
      <c r="D13" s="907"/>
      <c r="E13" s="907"/>
      <c r="F13" s="1237">
        <f t="shared" ref="F13:F22" si="0">SUM(D13:E13)</f>
        <v>0</v>
      </c>
      <c r="G13" s="1079"/>
      <c r="H13" s="2262"/>
      <c r="I13" s="2262"/>
      <c r="J13" s="2264">
        <f t="shared" ref="J13:J22" si="1">SUM(H13:I13)</f>
        <v>0</v>
      </c>
      <c r="K13" s="2262"/>
      <c r="L13" s="32"/>
      <c r="M13" s="1"/>
      <c r="N13" s="32"/>
      <c r="O13" s="32"/>
      <c r="P13" s="32"/>
      <c r="Q13" s="32"/>
      <c r="R13" s="32"/>
      <c r="S13" s="32"/>
      <c r="T13" s="32"/>
      <c r="U13" s="32"/>
      <c r="V13" s="32"/>
      <c r="W13" s="32"/>
      <c r="X13" s="32"/>
      <c r="Y13" s="32"/>
      <c r="Z13" s="32"/>
    </row>
    <row r="14" spans="1:26" ht="12" customHeight="1">
      <c r="A14" s="32" t="s">
        <v>376</v>
      </c>
      <c r="B14" s="32" t="s">
        <v>183</v>
      </c>
      <c r="C14" s="32"/>
      <c r="D14" s="907"/>
      <c r="E14" s="907"/>
      <c r="F14" s="1238">
        <f t="shared" si="0"/>
        <v>0</v>
      </c>
      <c r="G14" s="1079"/>
      <c r="H14" s="2262"/>
      <c r="I14" s="2262"/>
      <c r="J14" s="2264">
        <f t="shared" si="1"/>
        <v>0</v>
      </c>
      <c r="K14" s="2262"/>
      <c r="L14" s="32"/>
      <c r="M14" s="1"/>
      <c r="N14" s="32"/>
      <c r="O14" s="32"/>
      <c r="P14" s="32"/>
      <c r="Q14" s="32"/>
      <c r="R14" s="32"/>
      <c r="S14" s="32"/>
      <c r="T14" s="32"/>
      <c r="U14" s="32"/>
      <c r="V14" s="32"/>
      <c r="W14" s="32"/>
      <c r="X14" s="32"/>
      <c r="Y14" s="32"/>
      <c r="Z14" s="32"/>
    </row>
    <row r="15" spans="1:26" ht="12" customHeight="1">
      <c r="A15" s="32" t="s">
        <v>1126</v>
      </c>
      <c r="B15" s="32" t="s">
        <v>184</v>
      </c>
      <c r="C15" s="32"/>
      <c r="D15" s="907"/>
      <c r="E15" s="907"/>
      <c r="F15" s="1238">
        <f t="shared" si="0"/>
        <v>0</v>
      </c>
      <c r="G15" s="1079"/>
      <c r="H15" s="2262"/>
      <c r="I15" s="2262"/>
      <c r="J15" s="2264">
        <f t="shared" si="1"/>
        <v>0</v>
      </c>
      <c r="K15" s="2262"/>
      <c r="L15" s="32"/>
      <c r="M15" s="1"/>
      <c r="N15" s="32"/>
      <c r="O15" s="32"/>
      <c r="P15" s="32"/>
      <c r="Q15" s="32"/>
      <c r="R15" s="32"/>
      <c r="S15" s="32"/>
      <c r="T15" s="32"/>
      <c r="U15" s="32"/>
      <c r="V15" s="32"/>
      <c r="W15" s="32"/>
      <c r="X15" s="32"/>
      <c r="Y15" s="32"/>
      <c r="Z15" s="32"/>
    </row>
    <row r="16" spans="1:26" ht="23.45" customHeight="1">
      <c r="A16" s="190" t="s">
        <v>396</v>
      </c>
      <c r="B16" s="2549" t="s">
        <v>1127</v>
      </c>
      <c r="C16" s="2550"/>
      <c r="D16" s="907"/>
      <c r="E16" s="907"/>
      <c r="F16" s="1237">
        <f t="shared" si="0"/>
        <v>0</v>
      </c>
      <c r="G16" s="1079"/>
      <c r="H16" s="2262"/>
      <c r="I16" s="2262"/>
      <c r="J16" s="2264">
        <f t="shared" si="1"/>
        <v>0</v>
      </c>
      <c r="K16" s="2262"/>
      <c r="L16" s="32"/>
      <c r="M16" s="1"/>
      <c r="N16" s="32"/>
      <c r="O16" s="32"/>
      <c r="P16" s="32"/>
      <c r="Q16" s="32"/>
      <c r="R16" s="32"/>
      <c r="S16" s="32"/>
      <c r="T16" s="32"/>
      <c r="U16" s="32"/>
      <c r="V16" s="32"/>
      <c r="W16" s="32"/>
      <c r="X16" s="32"/>
      <c r="Y16" s="32"/>
      <c r="Z16" s="32"/>
    </row>
    <row r="17" spans="1:26" ht="12" customHeight="1">
      <c r="A17" s="32" t="s">
        <v>400</v>
      </c>
      <c r="B17" s="32" t="s">
        <v>1128</v>
      </c>
      <c r="C17" s="32"/>
      <c r="D17" s="907"/>
      <c r="E17" s="907"/>
      <c r="F17" s="1238">
        <f t="shared" si="0"/>
        <v>0</v>
      </c>
      <c r="G17" s="1079"/>
      <c r="H17" s="2262"/>
      <c r="I17" s="2262"/>
      <c r="J17" s="2264">
        <f t="shared" si="1"/>
        <v>0</v>
      </c>
      <c r="K17" s="2262"/>
      <c r="L17" s="32"/>
      <c r="M17" s="1"/>
      <c r="N17" s="32"/>
      <c r="O17" s="32"/>
      <c r="P17" s="32"/>
      <c r="Q17" s="32"/>
      <c r="R17" s="32"/>
      <c r="S17" s="32"/>
      <c r="T17" s="32"/>
      <c r="U17" s="32"/>
      <c r="V17" s="32"/>
      <c r="W17" s="32"/>
      <c r="X17" s="32"/>
      <c r="Y17" s="32"/>
      <c r="Z17" s="32"/>
    </row>
    <row r="18" spans="1:26" ht="12" customHeight="1">
      <c r="A18" s="32" t="s">
        <v>413</v>
      </c>
      <c r="B18" s="32" t="s">
        <v>187</v>
      </c>
      <c r="C18" s="32"/>
      <c r="D18" s="907"/>
      <c r="E18" s="907"/>
      <c r="F18" s="1237">
        <f t="shared" si="0"/>
        <v>0</v>
      </c>
      <c r="G18" s="1079"/>
      <c r="H18" s="2262"/>
      <c r="I18" s="2262"/>
      <c r="J18" s="2264">
        <f t="shared" si="1"/>
        <v>0</v>
      </c>
      <c r="K18" s="2262"/>
      <c r="L18" s="32"/>
      <c r="M18" s="1"/>
      <c r="N18" s="32"/>
      <c r="O18" s="32"/>
      <c r="P18" s="32"/>
      <c r="Q18" s="32"/>
      <c r="R18" s="32"/>
      <c r="S18" s="32"/>
      <c r="T18" s="32"/>
      <c r="U18" s="32"/>
      <c r="V18" s="32"/>
      <c r="W18" s="32"/>
      <c r="X18" s="32"/>
      <c r="Y18" s="32"/>
      <c r="Z18" s="32"/>
    </row>
    <row r="19" spans="1:26" ht="12" customHeight="1">
      <c r="A19" s="32" t="s">
        <v>421</v>
      </c>
      <c r="B19" s="32" t="s">
        <v>189</v>
      </c>
      <c r="C19" s="32"/>
      <c r="D19" s="907"/>
      <c r="E19" s="907"/>
      <c r="F19" s="1238">
        <f t="shared" si="0"/>
        <v>0</v>
      </c>
      <c r="G19" s="1079"/>
      <c r="H19" s="2262"/>
      <c r="I19" s="2262"/>
      <c r="J19" s="2264">
        <f t="shared" si="1"/>
        <v>0</v>
      </c>
      <c r="K19" s="2262"/>
      <c r="L19" s="32"/>
      <c r="M19" s="1"/>
      <c r="N19" s="32"/>
      <c r="O19" s="32"/>
      <c r="P19" s="32"/>
      <c r="Q19" s="32"/>
      <c r="R19" s="32"/>
      <c r="S19" s="32"/>
      <c r="T19" s="32"/>
      <c r="U19" s="32"/>
      <c r="V19" s="32"/>
      <c r="W19" s="32"/>
      <c r="X19" s="32"/>
      <c r="Y19" s="32"/>
      <c r="Z19" s="32"/>
    </row>
    <row r="20" spans="1:26" ht="12" customHeight="1">
      <c r="A20" s="32" t="s">
        <v>423</v>
      </c>
      <c r="B20" s="32" t="s">
        <v>190</v>
      </c>
      <c r="C20" s="32"/>
      <c r="D20" s="907"/>
      <c r="E20" s="907"/>
      <c r="F20" s="1238">
        <f t="shared" si="0"/>
        <v>0</v>
      </c>
      <c r="G20" s="1079"/>
      <c r="H20" s="2262"/>
      <c r="I20" s="2262"/>
      <c r="J20" s="2264">
        <f t="shared" si="1"/>
        <v>0</v>
      </c>
      <c r="K20" s="2262"/>
      <c r="L20" s="32"/>
      <c r="M20" s="1"/>
      <c r="N20" s="32"/>
      <c r="O20" s="32"/>
      <c r="P20" s="32"/>
      <c r="Q20" s="32"/>
      <c r="R20" s="32"/>
      <c r="S20" s="32"/>
      <c r="T20" s="32"/>
      <c r="U20" s="32"/>
      <c r="V20" s="32"/>
      <c r="W20" s="32"/>
      <c r="X20" s="32"/>
      <c r="Y20" s="32"/>
      <c r="Z20" s="32"/>
    </row>
    <row r="21" spans="1:26" ht="12" customHeight="1">
      <c r="A21" s="32" t="s">
        <v>435</v>
      </c>
      <c r="B21" s="32" t="s">
        <v>1129</v>
      </c>
      <c r="C21" s="32"/>
      <c r="D21" s="907"/>
      <c r="E21" s="907"/>
      <c r="F21" s="1237">
        <f t="shared" si="0"/>
        <v>0</v>
      </c>
      <c r="G21" s="1079"/>
      <c r="H21" s="2262"/>
      <c r="I21" s="2262"/>
      <c r="J21" s="2264">
        <f t="shared" si="1"/>
        <v>0</v>
      </c>
      <c r="K21" s="2262"/>
      <c r="L21" s="32"/>
      <c r="M21" s="1"/>
      <c r="N21" s="32"/>
      <c r="O21" s="32"/>
      <c r="P21" s="32"/>
      <c r="Q21" s="32"/>
      <c r="R21" s="32"/>
      <c r="S21" s="32"/>
      <c r="T21" s="32"/>
      <c r="U21" s="32"/>
      <c r="V21" s="32"/>
      <c r="W21" s="32"/>
      <c r="X21" s="32"/>
      <c r="Y21" s="32"/>
      <c r="Z21" s="32"/>
    </row>
    <row r="22" spans="1:26" ht="12" customHeight="1">
      <c r="A22" s="32" t="s">
        <v>1130</v>
      </c>
      <c r="B22" s="32" t="s">
        <v>1131</v>
      </c>
      <c r="C22" s="32"/>
      <c r="D22" s="907"/>
      <c r="E22" s="907"/>
      <c r="F22" s="1238">
        <f t="shared" si="0"/>
        <v>0</v>
      </c>
      <c r="G22" s="1079"/>
      <c r="H22" s="2262"/>
      <c r="I22" s="2262"/>
      <c r="J22" s="2264">
        <f t="shared" si="1"/>
        <v>0</v>
      </c>
      <c r="K22" s="2262"/>
      <c r="L22" s="32"/>
      <c r="M22" s="1"/>
      <c r="N22" s="32"/>
      <c r="O22" s="32"/>
      <c r="P22" s="32"/>
      <c r="Q22" s="32"/>
      <c r="R22" s="32"/>
      <c r="S22" s="32"/>
      <c r="T22" s="32"/>
      <c r="U22" s="32"/>
      <c r="V22" s="32"/>
      <c r="W22" s="32"/>
      <c r="X22" s="32"/>
      <c r="Y22" s="32"/>
      <c r="Z22" s="32"/>
    </row>
    <row r="23" spans="1:26" ht="12" customHeight="1" thickBot="1">
      <c r="A23" s="32"/>
      <c r="B23" s="14" t="s">
        <v>323</v>
      </c>
      <c r="C23" s="32"/>
      <c r="D23" s="1239">
        <f t="shared" ref="D23:K23" si="2">SUM(D13:D22)</f>
        <v>0</v>
      </c>
      <c r="E23" s="1239">
        <f t="shared" si="2"/>
        <v>0</v>
      </c>
      <c r="F23" s="1239">
        <f t="shared" si="2"/>
        <v>0</v>
      </c>
      <c r="G23" s="1239">
        <f t="shared" si="2"/>
        <v>0</v>
      </c>
      <c r="H23" s="2256">
        <f t="shared" si="2"/>
        <v>0</v>
      </c>
      <c r="I23" s="2256">
        <f t="shared" si="2"/>
        <v>0</v>
      </c>
      <c r="J23" s="2256">
        <f t="shared" si="2"/>
        <v>0</v>
      </c>
      <c r="K23" s="2256">
        <f t="shared" si="2"/>
        <v>0</v>
      </c>
      <c r="L23" s="32"/>
      <c r="M23" s="1"/>
      <c r="N23" s="32"/>
      <c r="O23" s="32"/>
      <c r="P23" s="32"/>
      <c r="Q23" s="32"/>
      <c r="R23" s="32"/>
      <c r="S23" s="32"/>
      <c r="T23" s="32"/>
      <c r="U23" s="32"/>
      <c r="V23" s="32"/>
      <c r="W23" s="32"/>
      <c r="X23" s="32"/>
      <c r="Y23" s="32"/>
      <c r="Z23" s="32"/>
    </row>
    <row r="24" spans="1:26" ht="12" customHeight="1" thickTop="1">
      <c r="A24" s="32"/>
      <c r="B24" s="58"/>
      <c r="C24" s="58"/>
      <c r="D24" s="876"/>
      <c r="E24" s="876"/>
      <c r="F24" s="876"/>
      <c r="G24" s="876"/>
      <c r="H24" s="876"/>
      <c r="I24" s="876"/>
      <c r="J24" s="876"/>
      <c r="K24" s="876"/>
      <c r="L24" s="32"/>
      <c r="M24" s="1"/>
      <c r="N24" s="32"/>
      <c r="O24" s="32"/>
      <c r="P24" s="32"/>
      <c r="Q24" s="32"/>
      <c r="R24" s="32"/>
      <c r="S24" s="32"/>
      <c r="T24" s="32"/>
      <c r="U24" s="32"/>
      <c r="V24" s="32"/>
      <c r="W24" s="32"/>
      <c r="X24" s="32"/>
      <c r="Y24" s="32"/>
      <c r="Z24" s="32"/>
    </row>
    <row r="25" spans="1:26" ht="12" customHeight="1">
      <c r="A25" s="59"/>
      <c r="B25" s="2551" t="s">
        <v>1132</v>
      </c>
      <c r="C25" s="2484"/>
      <c r="D25" s="2484"/>
      <c r="E25" s="2484"/>
      <c r="F25" s="2484"/>
      <c r="G25" s="2484"/>
      <c r="H25" s="2484"/>
      <c r="I25" s="2484"/>
      <c r="J25" s="2484"/>
      <c r="K25" s="2485"/>
      <c r="L25" s="60"/>
      <c r="M25" s="1"/>
      <c r="N25" s="32"/>
      <c r="O25" s="32"/>
      <c r="P25" s="32"/>
      <c r="Q25" s="32"/>
      <c r="R25" s="32"/>
      <c r="S25" s="32"/>
      <c r="T25" s="32"/>
      <c r="U25" s="32"/>
      <c r="V25" s="32"/>
      <c r="W25" s="32"/>
      <c r="X25" s="32"/>
      <c r="Y25" s="32"/>
      <c r="Z25" s="32"/>
    </row>
    <row r="26" spans="1:26" ht="12" customHeight="1">
      <c r="A26" s="59"/>
      <c r="B26" s="2552" t="s">
        <v>1133</v>
      </c>
      <c r="C26" s="2450"/>
      <c r="D26" s="2450"/>
      <c r="E26" s="2450"/>
      <c r="F26" s="2450"/>
      <c r="G26" s="2450"/>
      <c r="H26" s="2450"/>
      <c r="I26" s="2450"/>
      <c r="J26" s="2450"/>
      <c r="K26" s="2553"/>
      <c r="L26" s="571"/>
      <c r="M26" s="1"/>
      <c r="N26" s="32"/>
      <c r="O26" s="32"/>
      <c r="P26" s="32"/>
      <c r="Q26" s="32"/>
      <c r="R26" s="32"/>
      <c r="S26" s="32"/>
      <c r="T26" s="32"/>
      <c r="U26" s="32"/>
      <c r="V26" s="32"/>
      <c r="W26" s="32"/>
      <c r="X26" s="32"/>
      <c r="Y26" s="32"/>
      <c r="Z26" s="32"/>
    </row>
    <row r="27" spans="1:26" ht="12" customHeight="1">
      <c r="A27" s="59"/>
      <c r="B27" s="2529" t="s">
        <v>1134</v>
      </c>
      <c r="C27" s="2530"/>
      <c r="D27" s="2530"/>
      <c r="E27" s="2530"/>
      <c r="F27" s="2530"/>
      <c r="G27" s="2530"/>
      <c r="H27" s="2530"/>
      <c r="I27" s="2530"/>
      <c r="J27" s="2530"/>
      <c r="K27" s="2531"/>
      <c r="L27" s="60"/>
      <c r="M27" s="1"/>
      <c r="N27" s="32"/>
      <c r="O27" s="32"/>
      <c r="P27" s="32"/>
      <c r="Q27" s="32"/>
      <c r="R27" s="32"/>
      <c r="S27" s="32"/>
      <c r="T27" s="32"/>
      <c r="U27" s="32"/>
      <c r="V27" s="32"/>
      <c r="W27" s="32"/>
      <c r="X27" s="32"/>
      <c r="Y27" s="32"/>
      <c r="Z27" s="32"/>
    </row>
    <row r="28" spans="1:26" ht="12" customHeight="1">
      <c r="A28" s="32"/>
      <c r="B28" s="71"/>
      <c r="C28" s="71"/>
      <c r="D28" s="71"/>
      <c r="E28" s="71"/>
      <c r="F28" s="71"/>
      <c r="G28" s="71"/>
      <c r="H28" s="71"/>
      <c r="I28" s="71"/>
      <c r="J28" s="71"/>
      <c r="K28" s="71"/>
      <c r="L28" s="32"/>
      <c r="M28" s="1"/>
      <c r="N28" s="32"/>
      <c r="O28" s="32"/>
      <c r="P28" s="32"/>
      <c r="Q28" s="32"/>
      <c r="R28" s="32"/>
      <c r="S28" s="32"/>
      <c r="T28" s="32"/>
      <c r="U28" s="32"/>
      <c r="V28" s="32"/>
      <c r="W28" s="32"/>
      <c r="X28" s="32"/>
      <c r="Y28" s="32"/>
      <c r="Z28" s="32"/>
    </row>
    <row r="29" spans="1:26" ht="25.5" customHeight="1">
      <c r="A29" s="1064"/>
      <c r="B29" s="2554" t="s">
        <v>3096</v>
      </c>
      <c r="C29" s="2450"/>
      <c r="D29" s="2450"/>
      <c r="E29" s="2450"/>
      <c r="F29" s="2450"/>
      <c r="G29" s="2450"/>
      <c r="H29" s="2450"/>
      <c r="I29" s="2450"/>
      <c r="J29" s="2450"/>
      <c r="K29" s="2438"/>
      <c r="L29" s="1064"/>
      <c r="M29" s="1064"/>
      <c r="N29" s="1064"/>
      <c r="O29" s="1064"/>
      <c r="P29" s="1064"/>
      <c r="Q29" s="1064"/>
      <c r="R29" s="1064"/>
      <c r="S29" s="1064"/>
      <c r="T29" s="1064"/>
      <c r="U29" s="1064"/>
      <c r="V29" s="1064"/>
      <c r="W29" s="1064"/>
      <c r="X29" s="1064"/>
      <c r="Y29" s="1064"/>
      <c r="Z29" s="1064"/>
    </row>
    <row r="30" spans="1:26" ht="12" customHeight="1">
      <c r="A30" s="32"/>
      <c r="B30" s="32"/>
      <c r="C30" s="32"/>
      <c r="D30" s="32"/>
      <c r="E30" s="32"/>
      <c r="F30" s="32"/>
      <c r="G30" s="32"/>
      <c r="H30" s="32"/>
      <c r="I30" s="32"/>
      <c r="J30" s="32"/>
      <c r="K30" s="32"/>
      <c r="L30" s="32"/>
      <c r="M30" s="32"/>
      <c r="N30" s="158"/>
      <c r="O30" s="32"/>
      <c r="P30" s="32"/>
      <c r="Q30" s="32"/>
      <c r="R30" s="32"/>
      <c r="S30" s="32"/>
      <c r="T30" s="32"/>
      <c r="U30" s="32"/>
      <c r="V30" s="32"/>
      <c r="W30" s="32"/>
      <c r="X30" s="32"/>
      <c r="Y30" s="32"/>
      <c r="Z30" s="32"/>
    </row>
    <row r="31" spans="1:26" ht="12" customHeight="1">
      <c r="A31" s="32"/>
      <c r="B31" s="14" t="s">
        <v>1135</v>
      </c>
      <c r="C31" s="14"/>
      <c r="D31" s="32"/>
      <c r="E31" s="32"/>
      <c r="F31" s="32"/>
      <c r="G31" s="32"/>
      <c r="H31" s="32"/>
      <c r="I31" s="32"/>
      <c r="J31" s="32"/>
      <c r="K31" s="32"/>
      <c r="L31" s="32"/>
      <c r="M31" s="32"/>
      <c r="N31" s="32"/>
      <c r="O31" s="32"/>
      <c r="P31" s="32"/>
      <c r="Q31" s="32"/>
      <c r="R31" s="32"/>
      <c r="S31" s="32"/>
      <c r="T31" s="32"/>
      <c r="U31" s="32"/>
      <c r="V31" s="32"/>
      <c r="W31" s="32"/>
      <c r="X31" s="32"/>
      <c r="Y31" s="32"/>
      <c r="Z31" s="32"/>
    </row>
    <row r="32" spans="1:26" ht="6" customHeight="1">
      <c r="A32" s="32"/>
      <c r="B32" s="32"/>
      <c r="C32" s="32"/>
      <c r="D32" s="32"/>
      <c r="E32" s="32"/>
      <c r="F32" s="32"/>
      <c r="G32" s="32"/>
      <c r="H32" s="32"/>
      <c r="I32" s="32"/>
      <c r="J32" s="32"/>
      <c r="K32" s="32"/>
      <c r="L32" s="32"/>
      <c r="M32" s="32"/>
      <c r="N32" s="2442"/>
      <c r="O32" s="2342"/>
      <c r="P32" s="2342"/>
      <c r="Q32" s="2342"/>
      <c r="R32" s="2342"/>
      <c r="S32" s="2342"/>
      <c r="T32" s="2342"/>
      <c r="U32" s="32"/>
      <c r="V32" s="32"/>
      <c r="W32" s="32"/>
      <c r="X32" s="32"/>
      <c r="Y32" s="32"/>
      <c r="Z32" s="32"/>
    </row>
    <row r="33" spans="1:26" ht="31.5" customHeight="1">
      <c r="A33" s="32"/>
      <c r="B33" s="2423" t="s">
        <v>1136</v>
      </c>
      <c r="C33" s="2383"/>
      <c r="D33" s="2383"/>
      <c r="E33" s="2383"/>
      <c r="F33" s="2383"/>
      <c r="G33" s="2383"/>
      <c r="H33" s="2383"/>
      <c r="I33" s="2383"/>
      <c r="J33" s="2383"/>
      <c r="K33" s="2402"/>
      <c r="L33" s="32"/>
      <c r="M33" s="32"/>
      <c r="N33" s="32"/>
      <c r="O33" s="32"/>
      <c r="P33" s="32"/>
      <c r="Q33" s="32"/>
      <c r="R33" s="32"/>
      <c r="S33" s="32"/>
      <c r="T33" s="32"/>
      <c r="U33" s="32"/>
      <c r="V33" s="32"/>
      <c r="W33" s="32"/>
      <c r="X33" s="32"/>
      <c r="Y33" s="32"/>
      <c r="Z33" s="32"/>
    </row>
    <row r="34" spans="1:26" ht="12" customHeight="1">
      <c r="A34" s="32"/>
      <c r="B34" s="32" t="s">
        <v>1137</v>
      </c>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2" customHeight="1">
      <c r="A35" s="32"/>
      <c r="B35" s="32" t="s">
        <v>1138</v>
      </c>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2"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2" customHeight="1">
      <c r="A37" s="14"/>
      <c r="B37" s="14" t="s">
        <v>1139</v>
      </c>
      <c r="C37" s="14"/>
      <c r="D37" s="14"/>
      <c r="E37" s="14"/>
      <c r="F37" s="14"/>
      <c r="G37" s="14"/>
      <c r="H37" s="14"/>
      <c r="I37" s="14"/>
      <c r="J37" s="14"/>
      <c r="K37" s="14"/>
      <c r="L37" s="14"/>
      <c r="M37" s="5"/>
      <c r="N37" s="14"/>
      <c r="O37" s="14"/>
      <c r="P37" s="14"/>
      <c r="Q37" s="14"/>
      <c r="R37" s="14"/>
      <c r="S37" s="14"/>
      <c r="T37" s="14"/>
      <c r="U37" s="14"/>
      <c r="V37" s="14"/>
      <c r="W37" s="14"/>
      <c r="X37" s="14"/>
      <c r="Y37" s="14"/>
      <c r="Z37" s="14"/>
    </row>
    <row r="38" spans="1:26" ht="6" customHeight="1">
      <c r="A38" s="14"/>
      <c r="B38" s="14"/>
      <c r="C38" s="14"/>
      <c r="D38" s="14"/>
      <c r="E38" s="14"/>
      <c r="F38" s="14"/>
      <c r="G38" s="14"/>
      <c r="H38" s="14"/>
      <c r="I38" s="14"/>
      <c r="J38" s="14"/>
      <c r="K38" s="14"/>
      <c r="L38" s="14"/>
      <c r="M38" s="5"/>
      <c r="N38" s="14"/>
      <c r="O38" s="14"/>
      <c r="P38" s="14"/>
      <c r="Q38" s="14"/>
      <c r="R38" s="14"/>
      <c r="S38" s="14"/>
      <c r="T38" s="14"/>
      <c r="U38" s="14"/>
      <c r="V38" s="14"/>
      <c r="W38" s="14"/>
      <c r="X38" s="14"/>
      <c r="Y38" s="14"/>
      <c r="Z38" s="14"/>
    </row>
    <row r="39" spans="1:26">
      <c r="A39" s="32"/>
      <c r="B39" s="2423" t="s">
        <v>1140</v>
      </c>
      <c r="C39" s="2383"/>
      <c r="D39" s="2383"/>
      <c r="E39" s="2383"/>
      <c r="F39" s="2383"/>
      <c r="G39" s="2383"/>
      <c r="H39" s="2383"/>
      <c r="I39" s="2383"/>
      <c r="J39" s="2383"/>
      <c r="K39" s="2402"/>
      <c r="L39" s="32"/>
      <c r="M39" s="32"/>
      <c r="N39" s="32"/>
      <c r="O39" s="32"/>
      <c r="P39" s="32"/>
      <c r="Q39" s="32"/>
      <c r="R39" s="32"/>
      <c r="S39" s="32"/>
      <c r="T39" s="32"/>
      <c r="U39" s="32"/>
      <c r="V39" s="32"/>
      <c r="W39" s="32"/>
      <c r="X39" s="32"/>
      <c r="Y39" s="32"/>
      <c r="Z39" s="32"/>
    </row>
    <row r="40" spans="1:26" ht="12"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2" customHeight="1">
      <c r="A41" s="14"/>
      <c r="B41" s="14" t="s">
        <v>1141</v>
      </c>
      <c r="C41" s="14"/>
      <c r="D41" s="14"/>
      <c r="E41" s="14"/>
      <c r="F41" s="14"/>
      <c r="G41" s="14"/>
      <c r="H41" s="14"/>
      <c r="I41" s="14"/>
      <c r="J41" s="14"/>
      <c r="K41" s="14"/>
      <c r="L41" s="14"/>
      <c r="M41" s="5"/>
      <c r="N41" s="14"/>
      <c r="O41" s="14"/>
      <c r="P41" s="14"/>
      <c r="Q41" s="14"/>
      <c r="R41" s="14"/>
      <c r="S41" s="14"/>
      <c r="T41" s="14"/>
      <c r="U41" s="14"/>
      <c r="V41" s="14"/>
      <c r="W41" s="14"/>
      <c r="X41" s="14"/>
      <c r="Y41" s="14"/>
      <c r="Z41" s="14"/>
    </row>
    <row r="42" spans="1:26" ht="12" customHeight="1">
      <c r="A42" s="14"/>
      <c r="B42" s="427"/>
      <c r="C42" s="427"/>
      <c r="D42" s="427"/>
      <c r="E42" s="427"/>
      <c r="F42" s="427"/>
      <c r="G42" s="427"/>
      <c r="H42" s="427"/>
      <c r="I42" s="427"/>
      <c r="J42" s="427"/>
      <c r="K42" s="427"/>
      <c r="L42" s="14"/>
      <c r="M42" s="5"/>
      <c r="N42" s="14"/>
      <c r="O42" s="14"/>
      <c r="P42" s="14"/>
      <c r="Q42" s="14"/>
      <c r="R42" s="14"/>
      <c r="S42" s="14"/>
      <c r="T42" s="14"/>
      <c r="U42" s="14"/>
      <c r="V42" s="14"/>
      <c r="W42" s="14"/>
      <c r="X42" s="14"/>
      <c r="Y42" s="14"/>
      <c r="Z42" s="14"/>
    </row>
    <row r="43" spans="1:26" ht="12" customHeight="1">
      <c r="A43" s="282"/>
      <c r="B43" s="2557" t="s">
        <v>1142</v>
      </c>
      <c r="C43" s="2379"/>
      <c r="D43" s="2379"/>
      <c r="E43" s="2379"/>
      <c r="F43" s="2379"/>
      <c r="G43" s="2379"/>
      <c r="H43" s="2379"/>
      <c r="I43" s="2379"/>
      <c r="J43" s="2379"/>
      <c r="K43" s="2381"/>
      <c r="L43" s="301"/>
      <c r="M43" s="5"/>
      <c r="N43" s="14"/>
      <c r="O43" s="14"/>
      <c r="P43" s="14"/>
      <c r="Q43" s="14"/>
      <c r="R43" s="14"/>
      <c r="S43" s="14"/>
      <c r="T43" s="14"/>
      <c r="U43" s="14"/>
      <c r="V43" s="14"/>
      <c r="W43" s="14"/>
      <c r="X43" s="14"/>
      <c r="Y43" s="14"/>
      <c r="Z43" s="14"/>
    </row>
    <row r="44" spans="1:26" ht="12" customHeight="1">
      <c r="A44" s="282"/>
      <c r="B44" s="819"/>
      <c r="C44" s="695"/>
      <c r="D44" s="695"/>
      <c r="E44" s="695"/>
      <c r="F44" s="695"/>
      <c r="G44" s="695"/>
      <c r="H44" s="695"/>
      <c r="I44" s="695"/>
      <c r="J44" s="695"/>
      <c r="K44" s="820"/>
      <c r="L44" s="301"/>
      <c r="M44" s="5"/>
      <c r="N44" s="14"/>
      <c r="O44" s="14"/>
      <c r="P44" s="14"/>
      <c r="Q44" s="14"/>
      <c r="R44" s="14"/>
      <c r="S44" s="14"/>
      <c r="T44" s="14"/>
      <c r="U44" s="14"/>
      <c r="V44" s="14"/>
      <c r="W44" s="14"/>
      <c r="X44" s="14"/>
      <c r="Y44" s="14"/>
      <c r="Z44" s="14"/>
    </row>
    <row r="45" spans="1:26" ht="12" customHeight="1">
      <c r="A45" s="282"/>
      <c r="B45" s="819"/>
      <c r="C45" s="695"/>
      <c r="D45" s="695"/>
      <c r="E45" s="695"/>
      <c r="F45" s="695"/>
      <c r="G45" s="695"/>
      <c r="H45" s="695"/>
      <c r="I45" s="695"/>
      <c r="J45" s="695"/>
      <c r="K45" s="820"/>
      <c r="L45" s="301"/>
      <c r="M45" s="5"/>
      <c r="N45" s="14"/>
      <c r="O45" s="14"/>
      <c r="P45" s="14"/>
      <c r="Q45" s="14"/>
      <c r="R45" s="14"/>
      <c r="S45" s="14"/>
      <c r="T45" s="14"/>
      <c r="U45" s="14"/>
      <c r="V45" s="14"/>
      <c r="W45" s="14"/>
      <c r="X45" s="14"/>
      <c r="Y45" s="14"/>
      <c r="Z45" s="14"/>
    </row>
    <row r="46" spans="1:26" ht="12" customHeight="1">
      <c r="A46" s="282"/>
      <c r="B46" s="684"/>
      <c r="C46" s="685"/>
      <c r="D46" s="685"/>
      <c r="E46" s="685"/>
      <c r="F46" s="685"/>
      <c r="G46" s="685"/>
      <c r="H46" s="685"/>
      <c r="I46" s="685"/>
      <c r="J46" s="685"/>
      <c r="K46" s="686"/>
      <c r="L46" s="301"/>
      <c r="M46" s="5"/>
      <c r="N46" s="14"/>
      <c r="O46" s="14"/>
      <c r="P46" s="14"/>
      <c r="Q46" s="14"/>
      <c r="R46" s="14"/>
      <c r="S46" s="14"/>
      <c r="T46" s="14"/>
      <c r="U46" s="14"/>
      <c r="V46" s="14"/>
      <c r="W46" s="14"/>
      <c r="X46" s="14"/>
      <c r="Y46" s="14"/>
      <c r="Z46" s="14"/>
    </row>
    <row r="47" spans="1:26" ht="12" customHeight="1">
      <c r="A47" s="14"/>
      <c r="B47" s="289"/>
      <c r="C47" s="289"/>
      <c r="D47" s="289"/>
      <c r="E47" s="289"/>
      <c r="F47" s="289"/>
      <c r="G47" s="289"/>
      <c r="H47" s="289"/>
      <c r="I47" s="289"/>
      <c r="J47" s="289"/>
      <c r="K47" s="289"/>
      <c r="L47" s="14"/>
      <c r="M47" s="5"/>
      <c r="N47" s="14"/>
      <c r="O47" s="14"/>
      <c r="P47" s="14"/>
      <c r="Q47" s="14"/>
      <c r="R47" s="14"/>
      <c r="S47" s="14"/>
      <c r="T47" s="14"/>
      <c r="U47" s="14"/>
      <c r="V47" s="14"/>
      <c r="W47" s="14"/>
      <c r="X47" s="14"/>
      <c r="Y47" s="14"/>
      <c r="Z47" s="14"/>
    </row>
    <row r="48" spans="1:26" ht="12" customHeight="1">
      <c r="A48" s="14"/>
      <c r="B48" s="14" t="s">
        <v>1143</v>
      </c>
      <c r="C48" s="14"/>
      <c r="D48" s="14"/>
      <c r="E48" s="14"/>
      <c r="F48" s="14"/>
      <c r="G48" s="14"/>
      <c r="H48" s="14"/>
      <c r="I48" s="14"/>
      <c r="J48" s="14"/>
      <c r="K48" s="14"/>
      <c r="L48" s="14"/>
      <c r="M48" s="5"/>
      <c r="N48" s="14"/>
      <c r="O48" s="14"/>
      <c r="P48" s="14"/>
      <c r="Q48" s="14"/>
      <c r="R48" s="14"/>
      <c r="S48" s="14"/>
      <c r="T48" s="14"/>
      <c r="U48" s="14"/>
      <c r="V48" s="14"/>
      <c r="W48" s="14"/>
      <c r="X48" s="14"/>
      <c r="Y48" s="14"/>
      <c r="Z48" s="14"/>
    </row>
    <row r="49" spans="1:26">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c r="A50" s="32"/>
      <c r="B50" s="2442" t="s">
        <v>1144</v>
      </c>
      <c r="C50" s="2342"/>
      <c r="D50" s="2342"/>
      <c r="E50" s="2342"/>
      <c r="F50" s="2342"/>
      <c r="G50" s="2342"/>
      <c r="H50" s="2342"/>
      <c r="I50" s="2342"/>
      <c r="J50" s="2342"/>
      <c r="K50" s="2342"/>
      <c r="L50" s="32"/>
      <c r="M50" s="32"/>
      <c r="N50" s="32"/>
      <c r="O50" s="32"/>
      <c r="P50" s="32"/>
      <c r="Q50" s="32"/>
      <c r="R50" s="32"/>
      <c r="S50" s="32"/>
      <c r="T50" s="32"/>
      <c r="U50" s="32"/>
      <c r="V50" s="32"/>
      <c r="W50" s="32"/>
      <c r="X50" s="32"/>
      <c r="Y50" s="32"/>
      <c r="Z50" s="32"/>
    </row>
    <row r="51" spans="1:26" ht="12" customHeight="1">
      <c r="A51" s="32"/>
      <c r="B51" s="242"/>
      <c r="C51" s="242"/>
      <c r="D51" s="242"/>
      <c r="E51" s="242"/>
      <c r="F51" s="242"/>
      <c r="G51" s="242"/>
      <c r="H51" s="242"/>
      <c r="I51" s="242"/>
      <c r="J51" s="242"/>
      <c r="K51" s="242"/>
      <c r="L51" s="32"/>
      <c r="M51" s="32"/>
      <c r="N51" s="32"/>
      <c r="O51" s="32"/>
      <c r="P51" s="32"/>
      <c r="Q51" s="32"/>
      <c r="R51" s="32"/>
      <c r="S51" s="32"/>
      <c r="T51" s="32"/>
      <c r="U51" s="32"/>
      <c r="V51" s="32"/>
      <c r="W51" s="32"/>
      <c r="X51" s="32"/>
      <c r="Y51" s="32"/>
      <c r="Z51" s="32"/>
    </row>
    <row r="52" spans="1:26" ht="12" customHeight="1">
      <c r="A52" s="12"/>
      <c r="B52" s="12" t="s">
        <v>1145</v>
      </c>
      <c r="C52" s="12"/>
      <c r="D52" s="12"/>
      <c r="E52" s="12"/>
      <c r="F52" s="12"/>
      <c r="G52" s="12"/>
      <c r="H52" s="12"/>
      <c r="I52" s="12"/>
      <c r="J52" s="12"/>
      <c r="K52" s="12"/>
      <c r="L52" s="35" t="s">
        <v>1146</v>
      </c>
      <c r="M52" s="5"/>
      <c r="N52" s="12"/>
      <c r="O52" s="12"/>
      <c r="P52" s="12"/>
      <c r="Q52" s="12"/>
      <c r="R52" s="12"/>
      <c r="S52" s="12"/>
      <c r="T52" s="12"/>
      <c r="U52" s="12"/>
      <c r="V52" s="12"/>
      <c r="W52" s="12"/>
      <c r="X52" s="12"/>
      <c r="Y52" s="12"/>
      <c r="Z52" s="12"/>
    </row>
    <row r="53" spans="1:26" ht="12" customHeight="1">
      <c r="A53" s="12"/>
      <c r="B53" s="12"/>
      <c r="C53" s="12"/>
      <c r="D53" s="2375">
        <v>45473</v>
      </c>
      <c r="E53" s="2376"/>
      <c r="F53" s="2376"/>
      <c r="G53" s="2377"/>
      <c r="H53" s="2502">
        <v>45107</v>
      </c>
      <c r="I53" s="2503"/>
      <c r="J53" s="2503"/>
      <c r="K53" s="2503"/>
      <c r="L53" s="12"/>
      <c r="M53" s="5"/>
      <c r="N53" s="12"/>
      <c r="O53" s="12"/>
      <c r="P53" s="12"/>
      <c r="Q53" s="12"/>
      <c r="R53" s="12"/>
      <c r="S53" s="12"/>
      <c r="T53" s="12"/>
      <c r="U53" s="12"/>
      <c r="V53" s="12"/>
      <c r="W53" s="12"/>
      <c r="X53" s="12"/>
      <c r="Y53" s="12"/>
      <c r="Z53" s="12"/>
    </row>
    <row r="54" spans="1:26" ht="36">
      <c r="A54" s="12"/>
      <c r="B54" s="12"/>
      <c r="C54" s="12"/>
      <c r="D54" s="43" t="s">
        <v>108</v>
      </c>
      <c r="E54" s="43" t="s">
        <v>308</v>
      </c>
      <c r="F54" s="43" t="s">
        <v>109</v>
      </c>
      <c r="G54" s="1974" t="s">
        <v>110</v>
      </c>
      <c r="H54" s="2241" t="s">
        <v>108</v>
      </c>
      <c r="I54" s="2241" t="s">
        <v>308</v>
      </c>
      <c r="J54" s="2241" t="s">
        <v>109</v>
      </c>
      <c r="K54" s="2241" t="s">
        <v>110</v>
      </c>
      <c r="L54" s="12"/>
      <c r="M54" s="5"/>
      <c r="N54" s="12"/>
      <c r="O54" s="12"/>
      <c r="P54" s="12"/>
      <c r="Q54" s="12"/>
      <c r="R54" s="12"/>
      <c r="S54" s="12"/>
      <c r="T54" s="12"/>
      <c r="U54" s="12"/>
      <c r="V54" s="12"/>
      <c r="W54" s="12"/>
      <c r="X54" s="12"/>
      <c r="Y54" s="12"/>
      <c r="Z54" s="12"/>
    </row>
    <row r="55" spans="1:26" ht="12" customHeight="1">
      <c r="A55" s="12"/>
      <c r="B55" s="12"/>
      <c r="C55" s="12"/>
      <c r="D55" s="45" t="s">
        <v>111</v>
      </c>
      <c r="E55" s="45" t="s">
        <v>111</v>
      </c>
      <c r="F55" s="45" t="s">
        <v>111</v>
      </c>
      <c r="G55" s="2106" t="s">
        <v>111</v>
      </c>
      <c r="H55" s="2242" t="s">
        <v>111</v>
      </c>
      <c r="I55" s="2242" t="s">
        <v>111</v>
      </c>
      <c r="J55" s="2242" t="s">
        <v>111</v>
      </c>
      <c r="K55" s="2242" t="s">
        <v>111</v>
      </c>
      <c r="L55" s="12"/>
      <c r="M55" s="5"/>
      <c r="N55" s="12"/>
      <c r="O55" s="12"/>
      <c r="P55" s="12"/>
      <c r="Q55" s="12"/>
      <c r="R55" s="12"/>
      <c r="S55" s="12"/>
      <c r="T55" s="12"/>
      <c r="U55" s="12"/>
      <c r="V55" s="12"/>
      <c r="W55" s="12"/>
      <c r="X55" s="12"/>
      <c r="Y55" s="12"/>
      <c r="Z55" s="12"/>
    </row>
    <row r="56" spans="1:26" ht="12" customHeight="1">
      <c r="A56" s="12"/>
      <c r="B56" s="572" t="s">
        <v>1147</v>
      </c>
      <c r="C56" s="572"/>
      <c r="D56" s="12"/>
      <c r="E56" s="12"/>
      <c r="F56" s="12"/>
      <c r="G56" s="1085"/>
      <c r="H56" s="2276"/>
      <c r="I56" s="2242"/>
      <c r="J56" s="2242"/>
      <c r="K56" s="2242"/>
      <c r="L56" s="12"/>
      <c r="M56" s="5"/>
      <c r="N56" s="12"/>
      <c r="O56" s="12"/>
      <c r="P56" s="12"/>
      <c r="Q56" s="12"/>
      <c r="R56" s="12"/>
      <c r="S56" s="12"/>
      <c r="T56" s="12"/>
      <c r="U56" s="12"/>
      <c r="V56" s="12"/>
      <c r="W56" s="12"/>
      <c r="X56" s="12"/>
      <c r="Y56" s="12"/>
      <c r="Z56" s="12"/>
    </row>
    <row r="57" spans="1:26" ht="51.75" customHeight="1">
      <c r="A57" s="12"/>
      <c r="B57" s="2555" t="s">
        <v>2936</v>
      </c>
      <c r="C57" s="2438"/>
      <c r="D57" s="1016"/>
      <c r="E57" s="1016"/>
      <c r="F57" s="1615">
        <f>SUM(D57:E57)</f>
        <v>0</v>
      </c>
      <c r="G57" s="2275"/>
      <c r="H57" s="2277"/>
      <c r="I57" s="2277"/>
      <c r="J57" s="2278">
        <f>SUM(H57:I57)</f>
        <v>0</v>
      </c>
      <c r="K57" s="2277"/>
      <c r="L57" s="12"/>
      <c r="M57" s="5"/>
      <c r="N57" s="12"/>
      <c r="O57" s="12"/>
      <c r="P57" s="12"/>
      <c r="Q57" s="12"/>
      <c r="R57" s="12"/>
      <c r="S57" s="12"/>
      <c r="T57" s="12"/>
      <c r="U57" s="12"/>
      <c r="V57" s="12"/>
      <c r="W57" s="12"/>
      <c r="X57" s="12"/>
      <c r="Y57" s="12"/>
      <c r="Z57" s="12"/>
    </row>
    <row r="58" spans="1:26" ht="12" customHeight="1">
      <c r="A58" s="35"/>
      <c r="B58" s="35"/>
      <c r="C58" s="35"/>
      <c r="D58" s="897">
        <f>D57</f>
        <v>0</v>
      </c>
      <c r="E58" s="897">
        <f>E57</f>
        <v>0</v>
      </c>
      <c r="F58" s="1241">
        <f>SUM(D58:E58)</f>
        <v>0</v>
      </c>
      <c r="G58" s="1229">
        <f>G57</f>
        <v>0</v>
      </c>
      <c r="H58" s="2247">
        <f>H57</f>
        <v>0</v>
      </c>
      <c r="I58" s="2247">
        <f>I57</f>
        <v>0</v>
      </c>
      <c r="J58" s="2248">
        <f>SUM(H58:I58)</f>
        <v>0</v>
      </c>
      <c r="K58" s="2247">
        <f>K57</f>
        <v>0</v>
      </c>
      <c r="L58" s="35"/>
      <c r="M58" s="35"/>
      <c r="N58" s="35"/>
      <c r="O58" s="35"/>
      <c r="P58" s="35"/>
      <c r="Q58" s="35"/>
      <c r="R58" s="35"/>
      <c r="S58" s="35"/>
      <c r="T58" s="35"/>
      <c r="U58" s="35"/>
      <c r="V58" s="35"/>
      <c r="W58" s="35"/>
      <c r="X58" s="35"/>
      <c r="Y58" s="35"/>
      <c r="Z58" s="35"/>
    </row>
    <row r="59" spans="1:26" ht="12" customHeight="1">
      <c r="A59" s="35"/>
      <c r="B59" s="35" t="s">
        <v>1148</v>
      </c>
      <c r="C59" s="35"/>
      <c r="D59" s="875"/>
      <c r="E59" s="875"/>
      <c r="F59" s="1241">
        <f>SUM(D59:E59)</f>
        <v>0</v>
      </c>
      <c r="G59" s="1058"/>
      <c r="H59" s="2279"/>
      <c r="I59" s="2279"/>
      <c r="J59" s="2248">
        <f>SUM(H59:I59)</f>
        <v>0</v>
      </c>
      <c r="K59" s="2279"/>
      <c r="L59" s="35"/>
      <c r="M59" s="35"/>
      <c r="N59" s="35"/>
      <c r="O59" s="35"/>
      <c r="P59" s="35"/>
      <c r="Q59" s="35"/>
      <c r="R59" s="35"/>
      <c r="S59" s="35"/>
      <c r="T59" s="35"/>
      <c r="U59" s="35"/>
      <c r="V59" s="35"/>
      <c r="W59" s="35"/>
      <c r="X59" s="35"/>
      <c r="Y59" s="35"/>
      <c r="Z59" s="35"/>
    </row>
    <row r="60" spans="1:26" ht="12" customHeight="1" thickBot="1">
      <c r="A60" s="12"/>
      <c r="B60" s="12" t="s">
        <v>1149</v>
      </c>
      <c r="C60" s="12"/>
      <c r="D60" s="911">
        <f t="shared" ref="D60:K60" si="3">SUM(D58:D59)</f>
        <v>0</v>
      </c>
      <c r="E60" s="911">
        <f t="shared" si="3"/>
        <v>0</v>
      </c>
      <c r="F60" s="911">
        <f t="shared" si="3"/>
        <v>0</v>
      </c>
      <c r="G60" s="2162">
        <f t="shared" si="3"/>
        <v>0</v>
      </c>
      <c r="H60" s="2280">
        <f t="shared" si="3"/>
        <v>0</v>
      </c>
      <c r="I60" s="2280">
        <f t="shared" si="3"/>
        <v>0</v>
      </c>
      <c r="J60" s="2280">
        <f t="shared" si="3"/>
        <v>0</v>
      </c>
      <c r="K60" s="2280">
        <f t="shared" si="3"/>
        <v>0</v>
      </c>
      <c r="L60" s="12"/>
      <c r="M60" s="12"/>
      <c r="N60" s="12"/>
      <c r="O60" s="12"/>
      <c r="P60" s="12"/>
      <c r="Q60" s="12"/>
      <c r="R60" s="12"/>
      <c r="S60" s="12"/>
      <c r="T60" s="12"/>
      <c r="U60" s="12"/>
      <c r="V60" s="12"/>
      <c r="W60" s="12"/>
      <c r="X60" s="12"/>
      <c r="Y60" s="12"/>
      <c r="Z60" s="12"/>
    </row>
    <row r="61" spans="1:26" ht="12" customHeight="1" thickTop="1">
      <c r="A61" s="35"/>
      <c r="B61" s="35"/>
      <c r="C61" s="35"/>
      <c r="D61" s="35"/>
      <c r="E61" s="35"/>
      <c r="F61" s="35"/>
      <c r="G61" s="834"/>
      <c r="H61" s="2266"/>
      <c r="I61" s="2266"/>
      <c r="J61" s="2266"/>
      <c r="K61" s="2266"/>
      <c r="L61" s="35"/>
      <c r="M61" s="35"/>
      <c r="N61" s="35"/>
      <c r="O61" s="35"/>
      <c r="P61" s="35"/>
      <c r="Q61" s="35"/>
      <c r="R61" s="35"/>
      <c r="S61" s="35"/>
      <c r="T61" s="35"/>
      <c r="U61" s="35"/>
      <c r="V61" s="35"/>
      <c r="W61" s="35"/>
      <c r="X61" s="35"/>
      <c r="Y61" s="35"/>
      <c r="Z61" s="35"/>
    </row>
    <row r="62" spans="1:26" ht="12" customHeight="1">
      <c r="A62" s="57"/>
      <c r="B62" s="57" t="s">
        <v>326</v>
      </c>
      <c r="C62" s="57"/>
      <c r="D62" s="424">
        <f t="shared" ref="D62:K62" si="4">D18-D60</f>
        <v>0</v>
      </c>
      <c r="E62" s="424">
        <f t="shared" si="4"/>
        <v>0</v>
      </c>
      <c r="F62" s="424">
        <f t="shared" si="4"/>
        <v>0</v>
      </c>
      <c r="G62" s="1720">
        <f t="shared" si="4"/>
        <v>0</v>
      </c>
      <c r="H62" s="2281">
        <f t="shared" si="4"/>
        <v>0</v>
      </c>
      <c r="I62" s="2281">
        <f t="shared" si="4"/>
        <v>0</v>
      </c>
      <c r="J62" s="2281">
        <f t="shared" si="4"/>
        <v>0</v>
      </c>
      <c r="K62" s="2281">
        <f t="shared" si="4"/>
        <v>0</v>
      </c>
      <c r="L62" s="57"/>
      <c r="M62" s="57"/>
      <c r="N62" s="57"/>
      <c r="O62" s="57"/>
      <c r="P62" s="57"/>
      <c r="Q62" s="57"/>
      <c r="R62" s="57"/>
      <c r="S62" s="57"/>
      <c r="T62" s="57"/>
      <c r="U62" s="57"/>
      <c r="V62" s="57"/>
      <c r="W62" s="57"/>
      <c r="X62" s="57"/>
      <c r="Y62" s="57"/>
      <c r="Z62" s="57"/>
    </row>
    <row r="63" spans="1:26" ht="12"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2" customHeight="1">
      <c r="A64" s="12"/>
      <c r="B64" s="12" t="s">
        <v>1150</v>
      </c>
      <c r="C64" s="12"/>
      <c r="D64" s="12"/>
      <c r="E64" s="12"/>
      <c r="F64" s="12"/>
      <c r="G64" s="12"/>
      <c r="H64" s="12"/>
      <c r="I64" s="12"/>
      <c r="J64" s="12"/>
      <c r="K64" s="12"/>
      <c r="L64" s="35" t="s">
        <v>1151</v>
      </c>
      <c r="M64" s="5"/>
      <c r="N64" s="12"/>
      <c r="O64" s="12"/>
      <c r="P64" s="12"/>
      <c r="Q64" s="12"/>
      <c r="R64" s="12"/>
      <c r="S64" s="12"/>
      <c r="T64" s="12"/>
      <c r="U64" s="12"/>
      <c r="V64" s="12"/>
      <c r="W64" s="12"/>
      <c r="X64" s="12"/>
      <c r="Y64" s="12"/>
      <c r="Z64" s="12"/>
    </row>
    <row r="65" spans="1:26" ht="12" customHeight="1">
      <c r="A65" s="12"/>
      <c r="B65" s="12"/>
      <c r="C65" s="12"/>
      <c r="D65" s="12"/>
      <c r="E65" s="12"/>
      <c r="F65" s="12"/>
      <c r="G65" s="12"/>
      <c r="H65" s="12"/>
      <c r="I65" s="12"/>
      <c r="J65" s="12"/>
      <c r="K65" s="12"/>
      <c r="L65" s="12"/>
      <c r="M65" s="5"/>
      <c r="N65" s="12"/>
      <c r="O65" s="12"/>
      <c r="P65" s="12"/>
      <c r="Q65" s="12"/>
      <c r="R65" s="12"/>
      <c r="S65" s="12"/>
      <c r="T65" s="12"/>
      <c r="U65" s="12"/>
      <c r="V65" s="12"/>
      <c r="W65" s="12"/>
      <c r="X65" s="12"/>
      <c r="Y65" s="12"/>
      <c r="Z65" s="12"/>
    </row>
    <row r="66" spans="1:26" ht="12" customHeight="1">
      <c r="A66" s="12"/>
      <c r="B66" s="12"/>
      <c r="C66" s="12"/>
      <c r="D66" s="2375">
        <v>45473</v>
      </c>
      <c r="E66" s="2376"/>
      <c r="F66" s="2376"/>
      <c r="G66" s="2377"/>
      <c r="H66" s="2502">
        <v>45107</v>
      </c>
      <c r="I66" s="2503"/>
      <c r="J66" s="2503"/>
      <c r="K66" s="2503"/>
      <c r="L66" s="12"/>
      <c r="M66" s="5"/>
      <c r="N66" s="12"/>
      <c r="O66" s="12"/>
      <c r="P66" s="12"/>
      <c r="Q66" s="12"/>
      <c r="R66" s="12"/>
      <c r="S66" s="12"/>
      <c r="T66" s="12"/>
      <c r="U66" s="12"/>
      <c r="V66" s="12"/>
      <c r="W66" s="12"/>
      <c r="X66" s="12"/>
      <c r="Y66" s="12"/>
      <c r="Z66" s="12"/>
    </row>
    <row r="67" spans="1:26" ht="36">
      <c r="A67" s="12"/>
      <c r="B67" s="12"/>
      <c r="C67" s="12"/>
      <c r="D67" s="43" t="s">
        <v>108</v>
      </c>
      <c r="E67" s="43" t="s">
        <v>308</v>
      </c>
      <c r="F67" s="43" t="s">
        <v>109</v>
      </c>
      <c r="G67" s="1974" t="s">
        <v>110</v>
      </c>
      <c r="H67" s="2241" t="s">
        <v>108</v>
      </c>
      <c r="I67" s="2241" t="s">
        <v>308</v>
      </c>
      <c r="J67" s="2241" t="s">
        <v>109</v>
      </c>
      <c r="K67" s="2241" t="s">
        <v>110</v>
      </c>
      <c r="L67" s="12"/>
      <c r="M67" s="5"/>
      <c r="N67" s="12"/>
      <c r="O67" s="12"/>
      <c r="P67" s="12"/>
      <c r="Q67" s="12"/>
      <c r="R67" s="12"/>
      <c r="S67" s="12"/>
      <c r="T67" s="12"/>
      <c r="U67" s="12"/>
      <c r="V67" s="12"/>
      <c r="W67" s="12"/>
      <c r="X67" s="12"/>
      <c r="Y67" s="12"/>
      <c r="Z67" s="12"/>
    </row>
    <row r="68" spans="1:26" ht="12" customHeight="1">
      <c r="A68" s="12"/>
      <c r="B68" s="12"/>
      <c r="C68" s="12"/>
      <c r="D68" s="45" t="s">
        <v>111</v>
      </c>
      <c r="E68" s="45" t="s">
        <v>111</v>
      </c>
      <c r="F68" s="45" t="s">
        <v>111</v>
      </c>
      <c r="G68" s="2106" t="s">
        <v>111</v>
      </c>
      <c r="H68" s="2242" t="s">
        <v>111</v>
      </c>
      <c r="I68" s="2242" t="s">
        <v>111</v>
      </c>
      <c r="J68" s="2242" t="s">
        <v>111</v>
      </c>
      <c r="K68" s="2242" t="s">
        <v>111</v>
      </c>
      <c r="L68" s="12"/>
      <c r="M68" s="5"/>
      <c r="N68" s="12"/>
      <c r="O68" s="12"/>
      <c r="P68" s="12"/>
      <c r="Q68" s="12"/>
      <c r="R68" s="12"/>
      <c r="S68" s="12"/>
      <c r="T68" s="12"/>
      <c r="U68" s="12"/>
      <c r="V68" s="12"/>
      <c r="W68" s="12"/>
      <c r="X68" s="12"/>
      <c r="Y68" s="12"/>
      <c r="Z68" s="12"/>
    </row>
    <row r="69" spans="1:26" ht="12" customHeight="1">
      <c r="A69" s="12"/>
      <c r="B69" s="35" t="s">
        <v>1152</v>
      </c>
      <c r="C69" s="35"/>
      <c r="D69" s="12"/>
      <c r="E69" s="12"/>
      <c r="F69" s="12"/>
      <c r="G69" s="1085"/>
      <c r="H69" s="2276"/>
      <c r="I69" s="2276"/>
      <c r="J69" s="2276"/>
      <c r="K69" s="2276"/>
      <c r="L69" s="12"/>
      <c r="M69" s="5"/>
      <c r="N69" s="12"/>
      <c r="O69" s="12"/>
      <c r="P69" s="12"/>
      <c r="Q69" s="12"/>
      <c r="R69" s="12"/>
      <c r="S69" s="12"/>
      <c r="T69" s="12"/>
      <c r="U69" s="12"/>
      <c r="V69" s="12"/>
      <c r="W69" s="12"/>
      <c r="X69" s="12"/>
      <c r="Y69" s="12"/>
      <c r="Z69" s="12"/>
    </row>
    <row r="70" spans="1:26" ht="24.75" customHeight="1" thickBot="1">
      <c r="A70" s="12"/>
      <c r="B70" s="2555" t="s">
        <v>2937</v>
      </c>
      <c r="C70" s="2438"/>
      <c r="D70" s="1017">
        <f t="shared" ref="D70:K70" si="5">D19</f>
        <v>0</v>
      </c>
      <c r="E70" s="1017">
        <f t="shared" si="5"/>
        <v>0</v>
      </c>
      <c r="F70" s="1017">
        <f t="shared" si="5"/>
        <v>0</v>
      </c>
      <c r="G70" s="2282">
        <f t="shared" si="5"/>
        <v>0</v>
      </c>
      <c r="H70" s="2280">
        <f t="shared" si="5"/>
        <v>0</v>
      </c>
      <c r="I70" s="2280">
        <f t="shared" si="5"/>
        <v>0</v>
      </c>
      <c r="J70" s="2280">
        <f t="shared" si="5"/>
        <v>0</v>
      </c>
      <c r="K70" s="2280">
        <f t="shared" si="5"/>
        <v>0</v>
      </c>
      <c r="L70" s="12"/>
      <c r="M70" s="5"/>
      <c r="N70" s="12"/>
      <c r="O70" s="12"/>
      <c r="P70" s="12"/>
      <c r="Q70" s="12"/>
      <c r="R70" s="12"/>
      <c r="S70" s="12"/>
      <c r="T70" s="12"/>
      <c r="U70" s="12"/>
      <c r="V70" s="12"/>
      <c r="W70" s="12"/>
      <c r="X70" s="12"/>
      <c r="Y70" s="12"/>
      <c r="Z70" s="12"/>
    </row>
    <row r="71" spans="1:26" ht="12" customHeight="1" thickTop="1">
      <c r="A71" s="12"/>
      <c r="B71" s="12"/>
      <c r="C71" s="12"/>
      <c r="D71" s="12"/>
      <c r="E71" s="12"/>
      <c r="F71" s="12"/>
      <c r="G71" s="1085"/>
      <c r="H71" s="2276"/>
      <c r="I71" s="2276"/>
      <c r="J71" s="2276"/>
      <c r="K71" s="2276"/>
      <c r="L71" s="12"/>
      <c r="M71" s="5"/>
      <c r="N71" s="12"/>
      <c r="O71" s="12"/>
      <c r="P71" s="12"/>
      <c r="Q71" s="12"/>
      <c r="R71" s="12"/>
      <c r="S71" s="12"/>
      <c r="T71" s="12"/>
      <c r="U71" s="12"/>
      <c r="V71" s="12"/>
      <c r="W71" s="12"/>
      <c r="X71" s="12"/>
      <c r="Y71" s="12"/>
      <c r="Z71" s="12"/>
    </row>
    <row r="72" spans="1:26" ht="28.5" customHeight="1">
      <c r="A72" s="32"/>
      <c r="B72" s="2540" t="s">
        <v>1153</v>
      </c>
      <c r="C72" s="2383"/>
      <c r="D72" s="2383"/>
      <c r="E72" s="2383"/>
      <c r="F72" s="2383"/>
      <c r="G72" s="2383"/>
      <c r="H72" s="2383"/>
      <c r="I72" s="2383"/>
      <c r="J72" s="2383"/>
      <c r="K72" s="2402"/>
      <c r="L72" s="32"/>
      <c r="M72" s="32"/>
      <c r="N72" s="32"/>
      <c r="O72" s="32"/>
      <c r="P72" s="32"/>
      <c r="Q72" s="32"/>
      <c r="R72" s="32"/>
      <c r="S72" s="32"/>
      <c r="T72" s="32"/>
      <c r="U72" s="32"/>
      <c r="V72" s="32"/>
      <c r="W72" s="32"/>
      <c r="X72" s="32"/>
      <c r="Y72" s="32"/>
      <c r="Z72" s="32"/>
    </row>
    <row r="73" spans="1:26" ht="12" customHeight="1">
      <c r="A73" s="32"/>
      <c r="B73" s="181"/>
      <c r="C73" s="181"/>
      <c r="D73" s="181"/>
      <c r="E73" s="181"/>
      <c r="F73" s="181"/>
      <c r="G73" s="181"/>
      <c r="H73" s="181"/>
      <c r="I73" s="181"/>
      <c r="J73" s="181"/>
      <c r="K73" s="181"/>
      <c r="L73" s="32"/>
      <c r="M73" s="32"/>
      <c r="N73" s="32"/>
      <c r="O73" s="32"/>
      <c r="P73" s="32"/>
      <c r="Q73" s="32"/>
      <c r="R73" s="32"/>
      <c r="S73" s="32"/>
      <c r="T73" s="32"/>
      <c r="U73" s="32"/>
      <c r="V73" s="32"/>
      <c r="W73" s="32"/>
      <c r="X73" s="32"/>
      <c r="Y73" s="32"/>
      <c r="Z73" s="32"/>
    </row>
    <row r="74" spans="1:26" ht="12" customHeight="1">
      <c r="A74" s="32"/>
      <c r="B74" s="14" t="s">
        <v>1154</v>
      </c>
      <c r="C74" s="14"/>
      <c r="D74" s="32"/>
      <c r="E74" s="32"/>
      <c r="F74" s="32"/>
      <c r="G74" s="32"/>
      <c r="H74" s="32"/>
      <c r="I74" s="32"/>
      <c r="J74" s="32"/>
      <c r="K74" s="32"/>
      <c r="L74" s="32"/>
      <c r="M74" s="32"/>
      <c r="N74" s="32"/>
      <c r="O74" s="32"/>
      <c r="P74" s="32"/>
      <c r="Q74" s="32"/>
      <c r="R74" s="32"/>
      <c r="S74" s="32"/>
      <c r="T74" s="32"/>
      <c r="U74" s="32"/>
      <c r="V74" s="32"/>
      <c r="W74" s="32"/>
      <c r="X74" s="32"/>
      <c r="Y74" s="32"/>
      <c r="Z74" s="32"/>
    </row>
    <row r="75" spans="1:26" ht="12" customHeight="1">
      <c r="A75" s="32"/>
      <c r="B75" s="32"/>
      <c r="C75" s="32"/>
      <c r="D75" s="32"/>
      <c r="E75" s="32"/>
      <c r="F75" s="32"/>
      <c r="G75" s="32"/>
      <c r="H75" s="32"/>
      <c r="I75" s="32"/>
      <c r="J75" s="32"/>
      <c r="K75" s="32"/>
      <c r="L75" s="32" t="s">
        <v>1155</v>
      </c>
      <c r="M75" s="32"/>
      <c r="N75" s="32"/>
      <c r="O75" s="32"/>
      <c r="P75" s="32"/>
      <c r="Q75" s="32"/>
      <c r="R75" s="32"/>
      <c r="S75" s="32"/>
      <c r="T75" s="32"/>
      <c r="U75" s="32"/>
      <c r="V75" s="32"/>
      <c r="W75" s="32"/>
      <c r="X75" s="32"/>
      <c r="Y75" s="32"/>
      <c r="Z75" s="32"/>
    </row>
    <row r="76" spans="1:26">
      <c r="A76" s="32"/>
      <c r="B76" s="2423" t="s">
        <v>1156</v>
      </c>
      <c r="C76" s="2383"/>
      <c r="D76" s="2383"/>
      <c r="E76" s="2383"/>
      <c r="F76" s="2383"/>
      <c r="G76" s="2383"/>
      <c r="H76" s="2383"/>
      <c r="I76" s="2383"/>
      <c r="J76" s="2383"/>
      <c r="K76" s="2402"/>
      <c r="L76" s="32"/>
      <c r="M76" s="32"/>
      <c r="N76" s="32"/>
      <c r="O76" s="32"/>
      <c r="P76" s="32"/>
      <c r="Q76" s="32"/>
      <c r="R76" s="32"/>
      <c r="S76" s="32"/>
      <c r="T76" s="32"/>
      <c r="U76" s="32"/>
      <c r="V76" s="32"/>
      <c r="W76" s="32"/>
      <c r="X76" s="32"/>
      <c r="Y76" s="32"/>
      <c r="Z76" s="32"/>
    </row>
    <row r="77" spans="1:26" ht="24.75">
      <c r="A77" s="32"/>
      <c r="B77" s="32"/>
      <c r="C77" s="32"/>
      <c r="D77" s="32"/>
      <c r="E77" s="32"/>
      <c r="F77" s="674" t="s">
        <v>1157</v>
      </c>
      <c r="G77" s="674" t="s">
        <v>1157</v>
      </c>
      <c r="H77" s="674" t="s">
        <v>1157</v>
      </c>
      <c r="I77" s="674" t="s">
        <v>1158</v>
      </c>
      <c r="J77" s="106" t="s">
        <v>198</v>
      </c>
      <c r="K77" s="573" t="s">
        <v>342</v>
      </c>
      <c r="L77" s="32"/>
      <c r="M77" s="32"/>
      <c r="N77" s="32"/>
      <c r="O77" s="32"/>
      <c r="P77" s="32"/>
      <c r="Q77" s="32"/>
      <c r="R77" s="32"/>
      <c r="S77" s="32"/>
      <c r="T77" s="32"/>
      <c r="U77" s="32"/>
      <c r="V77" s="32"/>
      <c r="W77" s="32"/>
      <c r="X77" s="32"/>
      <c r="Y77" s="32"/>
      <c r="Z77" s="32"/>
    </row>
    <row r="78" spans="1:26" ht="12" customHeight="1">
      <c r="A78" s="32"/>
      <c r="B78" s="574">
        <v>45473</v>
      </c>
      <c r="C78" s="32"/>
      <c r="D78" s="32"/>
      <c r="E78" s="32"/>
      <c r="F78" s="106" t="s">
        <v>111</v>
      </c>
      <c r="G78" s="106" t="s">
        <v>111</v>
      </c>
      <c r="H78" s="106" t="s">
        <v>111</v>
      </c>
      <c r="I78" s="106" t="s">
        <v>111</v>
      </c>
      <c r="J78" s="106" t="s">
        <v>111</v>
      </c>
      <c r="K78" s="106" t="s">
        <v>111</v>
      </c>
      <c r="L78" s="32"/>
      <c r="M78" s="32"/>
      <c r="N78" s="32"/>
      <c r="O78" s="32"/>
      <c r="P78" s="32"/>
      <c r="Q78" s="32"/>
      <c r="R78" s="32"/>
      <c r="S78" s="32"/>
      <c r="T78" s="32"/>
      <c r="U78" s="32"/>
      <c r="V78" s="32"/>
      <c r="W78" s="32"/>
      <c r="X78" s="32"/>
      <c r="Y78" s="32"/>
      <c r="Z78" s="32"/>
    </row>
    <row r="79" spans="1:26" ht="12" customHeight="1">
      <c r="A79" s="32"/>
      <c r="B79" s="32" t="s">
        <v>1159</v>
      </c>
      <c r="C79" s="32"/>
      <c r="D79" s="32"/>
      <c r="E79" s="32"/>
      <c r="F79" s="822">
        <v>0</v>
      </c>
      <c r="G79" s="822">
        <v>0</v>
      </c>
      <c r="H79" s="822">
        <v>0</v>
      </c>
      <c r="I79" s="822">
        <v>0</v>
      </c>
      <c r="J79" s="575"/>
      <c r="K79" s="575"/>
      <c r="L79" s="32"/>
      <c r="M79" s="32"/>
      <c r="N79" s="32"/>
      <c r="O79" s="32"/>
      <c r="P79" s="32"/>
      <c r="Q79" s="32"/>
      <c r="R79" s="32"/>
      <c r="S79" s="32"/>
      <c r="T79" s="32"/>
      <c r="U79" s="32"/>
      <c r="V79" s="32"/>
      <c r="W79" s="32"/>
      <c r="X79" s="32"/>
      <c r="Y79" s="32"/>
      <c r="Z79" s="32"/>
    </row>
    <row r="80" spans="1:26" ht="12" customHeight="1">
      <c r="A80" s="32"/>
      <c r="B80" s="32"/>
      <c r="C80" s="32"/>
      <c r="D80" s="32"/>
      <c r="E80" s="32"/>
      <c r="F80" s="32"/>
      <c r="G80" s="32"/>
      <c r="H80" s="32"/>
      <c r="I80" s="32"/>
      <c r="L80" s="32"/>
      <c r="M80" s="32"/>
      <c r="N80" s="32"/>
      <c r="O80" s="32"/>
      <c r="P80" s="32"/>
      <c r="Q80" s="32"/>
      <c r="R80" s="32"/>
      <c r="S80" s="32"/>
      <c r="T80" s="32"/>
      <c r="U80" s="32"/>
      <c r="V80" s="32"/>
      <c r="W80" s="32"/>
      <c r="X80" s="32"/>
      <c r="Y80" s="32"/>
      <c r="Z80" s="32"/>
    </row>
    <row r="81" spans="1:26" ht="12" customHeight="1">
      <c r="A81" s="32"/>
      <c r="B81" s="32" t="s">
        <v>1160</v>
      </c>
      <c r="C81" s="32"/>
      <c r="D81" s="32"/>
      <c r="E81" s="32"/>
      <c r="F81" s="875"/>
      <c r="G81" s="875"/>
      <c r="H81" s="875"/>
      <c r="I81" s="875"/>
      <c r="J81" s="851">
        <f>SUM(F81:I81)</f>
        <v>0</v>
      </c>
      <c r="K81" s="861"/>
      <c r="L81" s="32"/>
      <c r="M81" s="32"/>
      <c r="N81" s="32"/>
      <c r="O81" s="32"/>
      <c r="P81" s="32"/>
      <c r="Q81" s="32"/>
      <c r="R81" s="32"/>
      <c r="S81" s="32"/>
      <c r="T81" s="32"/>
      <c r="U81" s="32"/>
      <c r="V81" s="32"/>
      <c r="W81" s="32"/>
      <c r="X81" s="32"/>
      <c r="Y81" s="32"/>
      <c r="Z81" s="32"/>
    </row>
    <row r="82" spans="1:26" ht="12" customHeight="1">
      <c r="A82" s="32"/>
      <c r="B82" s="32" t="s">
        <v>1161</v>
      </c>
      <c r="C82" s="32"/>
      <c r="D82" s="32"/>
      <c r="E82" s="32"/>
      <c r="F82" s="875"/>
      <c r="G82" s="875"/>
      <c r="H82" s="875"/>
      <c r="I82" s="875"/>
      <c r="J82" s="851">
        <f>SUM(F82:I82)</f>
        <v>0</v>
      </c>
      <c r="K82" s="875"/>
      <c r="L82" s="32"/>
      <c r="M82" s="32"/>
      <c r="N82" s="32"/>
      <c r="O82" s="32"/>
      <c r="P82" s="32"/>
      <c r="Q82" s="32"/>
      <c r="R82" s="32"/>
      <c r="S82" s="32"/>
      <c r="T82" s="32"/>
      <c r="U82" s="32"/>
      <c r="V82" s="32"/>
      <c r="W82" s="32"/>
      <c r="X82" s="32"/>
      <c r="Y82" s="32"/>
      <c r="Z82" s="32"/>
    </row>
    <row r="83" spans="1:26" ht="12" customHeight="1">
      <c r="A83" s="32"/>
      <c r="B83" s="32" t="s">
        <v>1162</v>
      </c>
      <c r="C83" s="32"/>
      <c r="D83" s="32"/>
      <c r="E83" s="32"/>
      <c r="F83" s="875"/>
      <c r="G83" s="875"/>
      <c r="H83" s="875"/>
      <c r="I83" s="875"/>
      <c r="J83" s="851">
        <f>SUM(F83:I83)</f>
        <v>0</v>
      </c>
      <c r="K83" s="875"/>
      <c r="L83" s="32"/>
      <c r="M83" s="32"/>
      <c r="N83" s="32"/>
      <c r="O83" s="32"/>
      <c r="P83" s="32"/>
      <c r="Q83" s="32"/>
      <c r="R83" s="32"/>
      <c r="S83" s="32"/>
      <c r="T83" s="32"/>
      <c r="U83" s="32"/>
      <c r="V83" s="32"/>
      <c r="W83" s="32"/>
      <c r="X83" s="32"/>
      <c r="Y83" s="32"/>
      <c r="Z83" s="32"/>
    </row>
    <row r="84" spans="1:26" ht="12" customHeight="1">
      <c r="A84" s="32"/>
      <c r="B84" s="32" t="s">
        <v>1163</v>
      </c>
      <c r="C84" s="32"/>
      <c r="D84" s="32"/>
      <c r="E84" s="32"/>
      <c r="F84" s="875"/>
      <c r="G84" s="875"/>
      <c r="H84" s="875"/>
      <c r="I84" s="875"/>
      <c r="J84" s="851">
        <f>SUM(F84:I84)</f>
        <v>0</v>
      </c>
      <c r="K84" s="875"/>
      <c r="L84" s="32"/>
      <c r="M84" s="32"/>
      <c r="N84" s="32"/>
      <c r="O84" s="32"/>
      <c r="P84" s="32"/>
      <c r="Q84" s="32"/>
      <c r="R84" s="32"/>
      <c r="S84" s="32"/>
      <c r="T84" s="32"/>
      <c r="U84" s="32"/>
      <c r="V84" s="32"/>
      <c r="W84" s="32"/>
      <c r="X84" s="32"/>
      <c r="Y84" s="32"/>
      <c r="Z84" s="32"/>
    </row>
    <row r="85" spans="1:26" ht="12" customHeight="1" thickBot="1">
      <c r="A85" s="32"/>
      <c r="B85" s="32" t="s">
        <v>1164</v>
      </c>
      <c r="C85" s="32"/>
      <c r="D85" s="32"/>
      <c r="E85" s="32"/>
      <c r="F85" s="936">
        <f t="shared" ref="F85:K85" si="6">SUM(F81:F84)</f>
        <v>0</v>
      </c>
      <c r="G85" s="936">
        <f t="shared" si="6"/>
        <v>0</v>
      </c>
      <c r="H85" s="936">
        <f t="shared" si="6"/>
        <v>0</v>
      </c>
      <c r="I85" s="936">
        <f t="shared" si="6"/>
        <v>0</v>
      </c>
      <c r="J85" s="936">
        <f t="shared" si="6"/>
        <v>0</v>
      </c>
      <c r="K85" s="936">
        <f t="shared" si="6"/>
        <v>0</v>
      </c>
      <c r="L85" s="32"/>
      <c r="M85" s="32"/>
      <c r="N85" s="32"/>
      <c r="O85" s="32"/>
      <c r="P85" s="32"/>
      <c r="Q85" s="32"/>
      <c r="R85" s="32"/>
      <c r="S85" s="32"/>
      <c r="T85" s="32"/>
      <c r="U85" s="32"/>
      <c r="V85" s="32"/>
      <c r="W85" s="32"/>
      <c r="X85" s="32"/>
      <c r="Y85" s="32"/>
      <c r="Z85" s="32"/>
    </row>
    <row r="86" spans="1:26" ht="12" customHeight="1" thickBot="1">
      <c r="A86" s="32"/>
      <c r="B86" s="32" t="s">
        <v>1165</v>
      </c>
      <c r="C86" s="32"/>
      <c r="D86" s="32"/>
      <c r="E86" s="32"/>
      <c r="F86" s="1018">
        <f t="shared" ref="F86:K86" si="7">F79*F85</f>
        <v>0</v>
      </c>
      <c r="G86" s="1018">
        <f t="shared" si="7"/>
        <v>0</v>
      </c>
      <c r="H86" s="1018">
        <f t="shared" si="7"/>
        <v>0</v>
      </c>
      <c r="I86" s="1018">
        <f t="shared" si="7"/>
        <v>0</v>
      </c>
      <c r="J86" s="1018">
        <f t="shared" si="7"/>
        <v>0</v>
      </c>
      <c r="K86" s="1018">
        <f t="shared" si="7"/>
        <v>0</v>
      </c>
      <c r="L86" s="32"/>
      <c r="M86" s="32"/>
      <c r="N86" s="32"/>
      <c r="O86" s="32"/>
      <c r="P86" s="32"/>
      <c r="Q86" s="32"/>
      <c r="R86" s="32"/>
      <c r="S86" s="32"/>
      <c r="T86" s="32"/>
      <c r="U86" s="32"/>
      <c r="V86" s="32"/>
      <c r="W86" s="32"/>
      <c r="X86" s="32"/>
      <c r="Y86" s="32"/>
      <c r="Z86" s="32"/>
    </row>
    <row r="87" spans="1:26" ht="12" customHeight="1" thickTop="1">
      <c r="A87" s="32"/>
      <c r="B87" s="32"/>
      <c r="C87" s="32"/>
      <c r="D87" s="32"/>
      <c r="E87" s="32"/>
      <c r="F87" s="870"/>
      <c r="G87" s="870"/>
      <c r="H87" s="870"/>
      <c r="I87" s="870"/>
      <c r="J87" s="850"/>
      <c r="K87" s="850"/>
      <c r="L87" s="32"/>
      <c r="M87" s="32"/>
      <c r="N87" s="32"/>
      <c r="O87" s="32"/>
      <c r="P87" s="32"/>
      <c r="Q87" s="32"/>
      <c r="R87" s="32"/>
      <c r="S87" s="32"/>
      <c r="T87" s="32"/>
      <c r="U87" s="32"/>
      <c r="V87" s="32"/>
      <c r="W87" s="32"/>
      <c r="X87" s="32"/>
      <c r="Y87" s="32"/>
      <c r="Z87" s="32"/>
    </row>
    <row r="88" spans="1:26" ht="12" customHeight="1">
      <c r="A88" s="32"/>
      <c r="B88" s="32" t="s">
        <v>557</v>
      </c>
      <c r="C88" s="32"/>
      <c r="D88" s="32"/>
      <c r="E88" s="32"/>
      <c r="F88" s="875"/>
      <c r="G88" s="875"/>
      <c r="H88" s="875"/>
      <c r="I88" s="875"/>
      <c r="J88" s="851">
        <f>SUM(F88:I88)</f>
        <v>0</v>
      </c>
      <c r="K88" s="861"/>
      <c r="L88" s="32"/>
      <c r="M88" s="32"/>
      <c r="N88" s="32"/>
      <c r="O88" s="32"/>
      <c r="P88" s="32"/>
      <c r="Q88" s="32"/>
      <c r="R88" s="32"/>
      <c r="S88" s="32"/>
      <c r="T88" s="32"/>
      <c r="U88" s="32"/>
      <c r="V88" s="32"/>
      <c r="W88" s="32"/>
      <c r="X88" s="32"/>
      <c r="Y88" s="32"/>
      <c r="Z88" s="32"/>
    </row>
    <row r="89" spans="1:26" ht="12" customHeight="1">
      <c r="A89" s="32"/>
      <c r="B89" s="32" t="s">
        <v>1166</v>
      </c>
      <c r="C89" s="32"/>
      <c r="D89" s="32"/>
      <c r="E89" s="32"/>
      <c r="F89" s="875"/>
      <c r="G89" s="875"/>
      <c r="H89" s="875"/>
      <c r="I89" s="875"/>
      <c r="J89" s="851">
        <f>SUM(F89:I89)</f>
        <v>0</v>
      </c>
      <c r="K89" s="861"/>
      <c r="L89" s="32"/>
      <c r="M89" s="32"/>
      <c r="N89" s="32"/>
      <c r="O89" s="32"/>
      <c r="P89" s="32"/>
      <c r="Q89" s="32"/>
      <c r="R89" s="32"/>
      <c r="S89" s="32"/>
      <c r="T89" s="32"/>
      <c r="U89" s="32"/>
      <c r="V89" s="32"/>
      <c r="W89" s="32"/>
      <c r="X89" s="32"/>
      <c r="Y89" s="32"/>
      <c r="Z89" s="32"/>
    </row>
    <row r="90" spans="1:26" ht="12" customHeight="1">
      <c r="A90" s="32"/>
      <c r="B90" s="32" t="s">
        <v>1167</v>
      </c>
      <c r="C90" s="32"/>
      <c r="D90" s="32"/>
      <c r="E90" s="32"/>
      <c r="F90" s="875"/>
      <c r="G90" s="875"/>
      <c r="H90" s="875"/>
      <c r="I90" s="875"/>
      <c r="J90" s="851">
        <f>SUM(F90:I90)</f>
        <v>0</v>
      </c>
      <c r="K90" s="861"/>
      <c r="L90" s="32"/>
      <c r="M90" s="32"/>
      <c r="N90" s="32"/>
      <c r="O90" s="32"/>
      <c r="P90" s="32"/>
      <c r="Q90" s="32"/>
      <c r="R90" s="32"/>
      <c r="S90" s="32"/>
      <c r="T90" s="32"/>
      <c r="U90" s="32"/>
      <c r="V90" s="32"/>
      <c r="W90" s="32"/>
      <c r="X90" s="32"/>
      <c r="Y90" s="32"/>
      <c r="Z90" s="32"/>
    </row>
    <row r="91" spans="1:26" ht="12" customHeight="1" thickBot="1">
      <c r="A91" s="32"/>
      <c r="B91" s="32"/>
      <c r="C91" s="32"/>
      <c r="D91" s="32"/>
      <c r="E91" s="32"/>
      <c r="F91" s="936">
        <f t="shared" ref="F91:K91" si="8">F89+F90</f>
        <v>0</v>
      </c>
      <c r="G91" s="936">
        <f t="shared" si="8"/>
        <v>0</v>
      </c>
      <c r="H91" s="936">
        <f t="shared" si="8"/>
        <v>0</v>
      </c>
      <c r="I91" s="936">
        <f t="shared" si="8"/>
        <v>0</v>
      </c>
      <c r="J91" s="936">
        <f t="shared" si="8"/>
        <v>0</v>
      </c>
      <c r="K91" s="936">
        <f t="shared" si="8"/>
        <v>0</v>
      </c>
      <c r="L91" s="32"/>
      <c r="M91" s="32"/>
      <c r="N91" s="32"/>
      <c r="O91" s="32"/>
      <c r="P91" s="32"/>
      <c r="Q91" s="32"/>
      <c r="R91" s="32"/>
      <c r="S91" s="32"/>
      <c r="T91" s="32"/>
      <c r="U91" s="32"/>
      <c r="V91" s="32"/>
      <c r="W91" s="32"/>
      <c r="X91" s="32"/>
      <c r="Y91" s="32"/>
      <c r="Z91" s="32"/>
    </row>
    <row r="92" spans="1:26" ht="12" customHeight="1">
      <c r="A92" s="32"/>
      <c r="B92" s="32"/>
      <c r="C92" s="32"/>
      <c r="D92" s="32"/>
      <c r="E92" s="32"/>
      <c r="F92" s="870"/>
      <c r="G92" s="870"/>
      <c r="H92" s="870"/>
      <c r="I92" s="870"/>
      <c r="J92" s="850"/>
      <c r="K92" s="850"/>
      <c r="L92" s="32"/>
      <c r="M92" s="32"/>
      <c r="N92" s="32"/>
      <c r="O92" s="32"/>
      <c r="P92" s="32"/>
      <c r="Q92" s="32"/>
      <c r="R92" s="32"/>
      <c r="S92" s="32"/>
      <c r="T92" s="32"/>
      <c r="U92" s="32"/>
      <c r="V92" s="32"/>
      <c r="W92" s="32"/>
      <c r="X92" s="32"/>
      <c r="Y92" s="32"/>
      <c r="Z92" s="32"/>
    </row>
    <row r="93" spans="1:26" ht="15.75" customHeight="1" thickBot="1">
      <c r="A93" s="32"/>
      <c r="B93" s="32" t="s">
        <v>1168</v>
      </c>
      <c r="C93" s="32"/>
      <c r="D93" s="32"/>
      <c r="E93" s="32"/>
      <c r="F93" s="985">
        <f>F79*F89</f>
        <v>0</v>
      </c>
      <c r="G93" s="985">
        <f>G79*G89</f>
        <v>0</v>
      </c>
      <c r="H93" s="985">
        <f>H79*H89</f>
        <v>0</v>
      </c>
      <c r="I93" s="985">
        <f>I79*I89</f>
        <v>0</v>
      </c>
      <c r="J93" s="985">
        <f>SUM(F93:I93)</f>
        <v>0</v>
      </c>
      <c r="K93" s="1019"/>
      <c r="L93" s="32"/>
      <c r="M93" s="32"/>
      <c r="N93" s="32"/>
      <c r="O93" s="32"/>
      <c r="P93" s="32"/>
      <c r="Q93" s="32"/>
      <c r="R93" s="32"/>
      <c r="S93" s="32"/>
      <c r="T93" s="32"/>
      <c r="U93" s="32"/>
      <c r="V93" s="32"/>
      <c r="W93" s="32"/>
      <c r="X93" s="32"/>
      <c r="Y93" s="32"/>
      <c r="Z93" s="32"/>
    </row>
    <row r="94" spans="1:26" ht="15" customHeight="1" thickTop="1" thickBot="1">
      <c r="A94" s="32"/>
      <c r="B94" s="32" t="s">
        <v>1169</v>
      </c>
      <c r="C94" s="32"/>
      <c r="D94" s="32"/>
      <c r="E94" s="32"/>
      <c r="F94" s="985">
        <f>F79*F90</f>
        <v>0</v>
      </c>
      <c r="G94" s="985">
        <f>G79*G90</f>
        <v>0</v>
      </c>
      <c r="H94" s="985">
        <f>H79*H90</f>
        <v>0</v>
      </c>
      <c r="I94" s="985">
        <f>I79*I90</f>
        <v>0</v>
      </c>
      <c r="J94" s="985">
        <f>SUM(F94:I94)</f>
        <v>0</v>
      </c>
      <c r="K94" s="1019"/>
      <c r="L94" s="32"/>
      <c r="M94" s="32"/>
      <c r="N94" s="32"/>
      <c r="O94" s="32"/>
      <c r="P94" s="32"/>
      <c r="Q94" s="32"/>
      <c r="R94" s="32"/>
      <c r="S94" s="32"/>
      <c r="T94" s="32"/>
      <c r="U94" s="32"/>
      <c r="V94" s="32"/>
      <c r="W94" s="32"/>
      <c r="X94" s="32"/>
      <c r="Y94" s="32"/>
      <c r="Z94" s="32"/>
    </row>
    <row r="95" spans="1:26" ht="12" customHeight="1" thickTop="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2" customHeight="1">
      <c r="A96" s="32"/>
      <c r="B96" s="32" t="s">
        <v>1170</v>
      </c>
      <c r="C96" s="32"/>
      <c r="D96" s="32"/>
      <c r="E96" s="32"/>
      <c r="F96" s="875"/>
      <c r="G96" s="875"/>
      <c r="H96" s="875"/>
      <c r="I96" s="875"/>
      <c r="J96" s="870">
        <f>SUM(F96:I96)</f>
        <v>0</v>
      </c>
      <c r="K96" s="875"/>
      <c r="L96" s="32"/>
      <c r="M96" s="32"/>
      <c r="N96" s="32"/>
      <c r="O96" s="32"/>
      <c r="P96" s="32"/>
      <c r="Q96" s="32"/>
      <c r="R96" s="32"/>
      <c r="S96" s="32"/>
      <c r="T96" s="32"/>
      <c r="U96" s="32"/>
      <c r="V96" s="32"/>
      <c r="W96" s="32"/>
      <c r="X96" s="32"/>
      <c r="Y96" s="32"/>
      <c r="Z96" s="32"/>
    </row>
    <row r="97" spans="1:26" ht="12" customHeight="1">
      <c r="A97" s="32"/>
      <c r="B97" s="32" t="s">
        <v>1171</v>
      </c>
      <c r="C97" s="32"/>
      <c r="D97" s="32"/>
      <c r="E97" s="32"/>
      <c r="F97" s="875"/>
      <c r="G97" s="875"/>
      <c r="H97" s="875"/>
      <c r="I97" s="875"/>
      <c r="J97" s="870">
        <f>SUM(F97:I97)</f>
        <v>0</v>
      </c>
      <c r="K97" s="861"/>
      <c r="L97" s="32"/>
      <c r="M97" s="32"/>
      <c r="N97" s="32"/>
      <c r="O97" s="32"/>
      <c r="P97" s="32"/>
      <c r="Q97" s="32"/>
      <c r="R97" s="32"/>
      <c r="S97" s="32"/>
      <c r="T97" s="32"/>
      <c r="U97" s="32"/>
      <c r="V97" s="32"/>
      <c r="W97" s="32"/>
      <c r="X97" s="32"/>
      <c r="Y97" s="32"/>
      <c r="Z97" s="32"/>
    </row>
    <row r="98" spans="1:26" ht="12" customHeight="1">
      <c r="A98" s="32"/>
      <c r="B98" s="32" t="s">
        <v>1172</v>
      </c>
      <c r="C98" s="32"/>
      <c r="D98" s="32"/>
      <c r="E98" s="32"/>
      <c r="F98" s="875"/>
      <c r="G98" s="875"/>
      <c r="H98" s="875"/>
      <c r="I98" s="875"/>
      <c r="J98" s="870">
        <f>SUM(F98:I98)</f>
        <v>0</v>
      </c>
      <c r="K98" s="861"/>
      <c r="L98" s="32"/>
      <c r="M98" s="32"/>
      <c r="N98" s="32"/>
      <c r="O98" s="32"/>
      <c r="P98" s="32"/>
      <c r="Q98" s="32"/>
      <c r="R98" s="32"/>
      <c r="S98" s="32"/>
      <c r="T98" s="32"/>
      <c r="U98" s="32"/>
      <c r="V98" s="32"/>
      <c r="W98" s="32"/>
      <c r="X98" s="32"/>
      <c r="Y98" s="32"/>
      <c r="Z98" s="32"/>
    </row>
    <row r="99" spans="1:26" ht="12" customHeight="1" thickBot="1">
      <c r="A99" s="32"/>
      <c r="B99" s="32" t="s">
        <v>1173</v>
      </c>
      <c r="C99" s="32"/>
      <c r="D99" s="32"/>
      <c r="E99" s="32"/>
      <c r="F99" s="936">
        <f t="shared" ref="F99:K99" si="9">SUM(F96:F98)</f>
        <v>0</v>
      </c>
      <c r="G99" s="936">
        <f t="shared" si="9"/>
        <v>0</v>
      </c>
      <c r="H99" s="936">
        <f t="shared" si="9"/>
        <v>0</v>
      </c>
      <c r="I99" s="936">
        <f t="shared" si="9"/>
        <v>0</v>
      </c>
      <c r="J99" s="936">
        <f t="shared" si="9"/>
        <v>0</v>
      </c>
      <c r="K99" s="936">
        <f t="shared" si="9"/>
        <v>0</v>
      </c>
      <c r="L99" s="32"/>
      <c r="M99" s="32"/>
      <c r="N99" s="32"/>
      <c r="O99" s="32"/>
      <c r="P99" s="32"/>
      <c r="Q99" s="32"/>
      <c r="R99" s="32"/>
      <c r="S99" s="32"/>
      <c r="T99" s="32"/>
      <c r="U99" s="32"/>
      <c r="V99" s="32"/>
      <c r="W99" s="32"/>
      <c r="X99" s="32"/>
      <c r="Y99" s="32"/>
      <c r="Z99" s="32"/>
    </row>
    <row r="100" spans="1:26" ht="12" hidden="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2" hidden="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2" hidden="1" customHeight="1">
      <c r="A102" s="32"/>
      <c r="B102" s="574">
        <v>45107</v>
      </c>
      <c r="C102" s="32"/>
      <c r="D102" s="32"/>
      <c r="E102" s="32"/>
      <c r="F102" s="106" t="s">
        <v>111</v>
      </c>
      <c r="G102" s="106" t="s">
        <v>111</v>
      </c>
      <c r="H102" s="106" t="s">
        <v>111</v>
      </c>
      <c r="I102" s="106" t="s">
        <v>111</v>
      </c>
      <c r="J102" s="106" t="s">
        <v>111</v>
      </c>
      <c r="K102" s="106" t="s">
        <v>111</v>
      </c>
      <c r="L102" s="32"/>
      <c r="M102" s="32"/>
      <c r="N102" s="32"/>
      <c r="O102" s="32"/>
      <c r="P102" s="32"/>
      <c r="Q102" s="32"/>
      <c r="R102" s="32"/>
      <c r="S102" s="32"/>
      <c r="T102" s="32"/>
      <c r="U102" s="32"/>
      <c r="V102" s="32"/>
      <c r="W102" s="32"/>
      <c r="X102" s="32"/>
      <c r="Y102" s="32"/>
      <c r="Z102" s="32"/>
    </row>
    <row r="103" spans="1:26" ht="12" hidden="1" customHeight="1">
      <c r="A103" s="32"/>
      <c r="B103" s="32" t="s">
        <v>1159</v>
      </c>
      <c r="C103" s="32"/>
      <c r="D103" s="32"/>
      <c r="E103" s="32"/>
      <c r="F103" s="822">
        <v>0</v>
      </c>
      <c r="G103" s="822">
        <v>0</v>
      </c>
      <c r="H103" s="822">
        <v>0</v>
      </c>
      <c r="I103" s="822">
        <v>0</v>
      </c>
      <c r="J103" s="822"/>
      <c r="K103" s="822"/>
      <c r="L103" s="32"/>
      <c r="M103" s="32"/>
      <c r="N103" s="32"/>
      <c r="O103" s="32"/>
      <c r="P103" s="32"/>
      <c r="Q103" s="32"/>
      <c r="R103" s="32"/>
      <c r="S103" s="32"/>
      <c r="T103" s="32"/>
      <c r="U103" s="32"/>
      <c r="V103" s="32"/>
      <c r="W103" s="32"/>
      <c r="X103" s="32"/>
      <c r="Y103" s="32"/>
      <c r="Z103" s="32"/>
    </row>
    <row r="104" spans="1:26" ht="12" hidden="1" customHeight="1">
      <c r="A104" s="32"/>
      <c r="B104" s="32"/>
      <c r="C104" s="32"/>
      <c r="D104" s="32"/>
      <c r="E104" s="32"/>
      <c r="F104" s="32"/>
      <c r="G104" s="32"/>
      <c r="H104" s="32"/>
      <c r="I104" s="32"/>
      <c r="L104" s="32"/>
      <c r="M104" s="32"/>
      <c r="N104" s="32"/>
      <c r="O104" s="32"/>
      <c r="P104" s="32"/>
      <c r="Q104" s="32"/>
      <c r="R104" s="32"/>
      <c r="S104" s="32"/>
      <c r="T104" s="32"/>
      <c r="U104" s="32"/>
      <c r="V104" s="32"/>
      <c r="W104" s="32"/>
      <c r="X104" s="32"/>
      <c r="Y104" s="32"/>
      <c r="Z104" s="32"/>
    </row>
    <row r="105" spans="1:26" ht="12" hidden="1" customHeight="1">
      <c r="A105" s="32"/>
      <c r="B105" s="32" t="s">
        <v>1160</v>
      </c>
      <c r="C105" s="32"/>
      <c r="D105" s="32"/>
      <c r="E105" s="32"/>
      <c r="F105" s="875"/>
      <c r="G105" s="875"/>
      <c r="H105" s="875"/>
      <c r="I105" s="875"/>
      <c r="J105" s="851">
        <f>SUM(F105:I105)</f>
        <v>0</v>
      </c>
      <c r="K105" s="861"/>
      <c r="L105" s="32"/>
      <c r="M105" s="32"/>
      <c r="N105" s="32"/>
      <c r="O105" s="32"/>
      <c r="P105" s="32"/>
      <c r="Q105" s="32"/>
      <c r="R105" s="32"/>
      <c r="S105" s="32"/>
      <c r="T105" s="32"/>
      <c r="U105" s="32"/>
      <c r="V105" s="32"/>
      <c r="W105" s="32"/>
      <c r="X105" s="32"/>
      <c r="Y105" s="32"/>
      <c r="Z105" s="32"/>
    </row>
    <row r="106" spans="1:26" ht="12" hidden="1" customHeight="1">
      <c r="A106" s="32"/>
      <c r="B106" s="32" t="s">
        <v>1161</v>
      </c>
      <c r="C106" s="32"/>
      <c r="D106" s="32"/>
      <c r="E106" s="32"/>
      <c r="F106" s="875"/>
      <c r="G106" s="875"/>
      <c r="H106" s="875"/>
      <c r="I106" s="875"/>
      <c r="J106" s="851">
        <f>SUM(F106:I106)</f>
        <v>0</v>
      </c>
      <c r="K106" s="875"/>
      <c r="L106" s="32"/>
      <c r="M106" s="32"/>
      <c r="N106" s="32"/>
      <c r="O106" s="32"/>
      <c r="P106" s="32"/>
      <c r="Q106" s="32"/>
      <c r="R106" s="32"/>
      <c r="S106" s="32"/>
      <c r="T106" s="32"/>
      <c r="U106" s="32"/>
      <c r="V106" s="32"/>
      <c r="W106" s="32"/>
      <c r="X106" s="32"/>
      <c r="Y106" s="32"/>
      <c r="Z106" s="32"/>
    </row>
    <row r="107" spans="1:26" ht="12" hidden="1" customHeight="1">
      <c r="A107" s="32"/>
      <c r="B107" s="32" t="s">
        <v>1162</v>
      </c>
      <c r="C107" s="32"/>
      <c r="D107" s="32"/>
      <c r="E107" s="32"/>
      <c r="F107" s="875"/>
      <c r="G107" s="875"/>
      <c r="H107" s="875"/>
      <c r="I107" s="875"/>
      <c r="J107" s="851">
        <f>SUM(F107:I107)</f>
        <v>0</v>
      </c>
      <c r="K107" s="875"/>
      <c r="L107" s="32"/>
      <c r="M107" s="32"/>
      <c r="N107" s="32"/>
      <c r="O107" s="32"/>
      <c r="P107" s="32"/>
      <c r="Q107" s="32"/>
      <c r="R107" s="32"/>
      <c r="S107" s="32"/>
      <c r="T107" s="32"/>
      <c r="U107" s="32"/>
      <c r="V107" s="32"/>
      <c r="W107" s="32"/>
      <c r="X107" s="32"/>
      <c r="Y107" s="32"/>
      <c r="Z107" s="32"/>
    </row>
    <row r="108" spans="1:26" ht="12" hidden="1" customHeight="1">
      <c r="A108" s="32"/>
      <c r="B108" s="32" t="s">
        <v>1163</v>
      </c>
      <c r="C108" s="32"/>
      <c r="D108" s="32"/>
      <c r="E108" s="32"/>
      <c r="F108" s="875"/>
      <c r="G108" s="875"/>
      <c r="H108" s="875"/>
      <c r="I108" s="875"/>
      <c r="J108" s="851">
        <f>SUM(F108:I108)</f>
        <v>0</v>
      </c>
      <c r="K108" s="875"/>
      <c r="L108" s="32"/>
      <c r="M108" s="32"/>
      <c r="N108" s="32"/>
      <c r="O108" s="32"/>
      <c r="P108" s="32"/>
      <c r="Q108" s="32"/>
      <c r="R108" s="32"/>
      <c r="S108" s="32"/>
      <c r="T108" s="32"/>
      <c r="U108" s="32"/>
      <c r="V108" s="32"/>
      <c r="W108" s="32"/>
      <c r="X108" s="32"/>
      <c r="Y108" s="32"/>
      <c r="Z108" s="32"/>
    </row>
    <row r="109" spans="1:26" ht="12" hidden="1" customHeight="1" thickBot="1">
      <c r="A109" s="32"/>
      <c r="B109" s="32" t="s">
        <v>1164</v>
      </c>
      <c r="C109" s="32"/>
      <c r="D109" s="32"/>
      <c r="E109" s="32"/>
      <c r="F109" s="936">
        <f t="shared" ref="F109:K109" si="10">SUM(F105:F108)</f>
        <v>0</v>
      </c>
      <c r="G109" s="936">
        <f t="shared" si="10"/>
        <v>0</v>
      </c>
      <c r="H109" s="936">
        <f t="shared" si="10"/>
        <v>0</v>
      </c>
      <c r="I109" s="936">
        <f t="shared" si="10"/>
        <v>0</v>
      </c>
      <c r="J109" s="936">
        <f t="shared" si="10"/>
        <v>0</v>
      </c>
      <c r="K109" s="936">
        <f t="shared" si="10"/>
        <v>0</v>
      </c>
      <c r="L109" s="32"/>
      <c r="M109" s="32"/>
      <c r="N109" s="32"/>
      <c r="O109" s="32"/>
      <c r="P109" s="32"/>
      <c r="Q109" s="32"/>
      <c r="R109" s="32"/>
      <c r="S109" s="32"/>
      <c r="T109" s="32"/>
      <c r="U109" s="32"/>
      <c r="V109" s="32"/>
      <c r="W109" s="32"/>
      <c r="X109" s="32"/>
      <c r="Y109" s="32"/>
      <c r="Z109" s="32"/>
    </row>
    <row r="110" spans="1:26" ht="12" hidden="1" customHeight="1" thickBot="1">
      <c r="A110" s="32"/>
      <c r="B110" s="32" t="s">
        <v>1165</v>
      </c>
      <c r="C110" s="32"/>
      <c r="D110" s="32"/>
      <c r="E110" s="32"/>
      <c r="F110" s="1018">
        <f t="shared" ref="F110:K110" si="11">F103*F109</f>
        <v>0</v>
      </c>
      <c r="G110" s="1018">
        <f t="shared" si="11"/>
        <v>0</v>
      </c>
      <c r="H110" s="1018">
        <f t="shared" si="11"/>
        <v>0</v>
      </c>
      <c r="I110" s="1018">
        <f t="shared" si="11"/>
        <v>0</v>
      </c>
      <c r="J110" s="1018">
        <f t="shared" si="11"/>
        <v>0</v>
      </c>
      <c r="K110" s="1018">
        <f t="shared" si="11"/>
        <v>0</v>
      </c>
      <c r="L110" s="32"/>
      <c r="M110" s="32"/>
      <c r="N110" s="32"/>
      <c r="O110" s="32"/>
      <c r="P110" s="32"/>
      <c r="Q110" s="32"/>
      <c r="R110" s="32"/>
      <c r="S110" s="32"/>
      <c r="T110" s="32"/>
      <c r="U110" s="32"/>
      <c r="V110" s="32"/>
      <c r="W110" s="32"/>
      <c r="X110" s="32"/>
      <c r="Y110" s="32"/>
      <c r="Z110" s="32"/>
    </row>
    <row r="111" spans="1:26" ht="12" hidden="1" customHeight="1" thickTop="1">
      <c r="A111" s="32"/>
      <c r="B111" s="32"/>
      <c r="C111" s="32"/>
      <c r="D111" s="32"/>
      <c r="E111" s="32"/>
      <c r="F111" s="870"/>
      <c r="G111" s="870"/>
      <c r="H111" s="870"/>
      <c r="I111" s="870"/>
      <c r="J111" s="850"/>
      <c r="K111" s="850"/>
      <c r="L111" s="32"/>
      <c r="M111" s="32"/>
      <c r="N111" s="32"/>
      <c r="O111" s="32"/>
      <c r="P111" s="32"/>
      <c r="Q111" s="32"/>
      <c r="R111" s="32"/>
      <c r="S111" s="32"/>
      <c r="T111" s="32"/>
      <c r="U111" s="32"/>
      <c r="V111" s="32"/>
      <c r="W111" s="32"/>
      <c r="X111" s="32"/>
      <c r="Y111" s="32"/>
      <c r="Z111" s="32"/>
    </row>
    <row r="112" spans="1:26" ht="12" hidden="1" customHeight="1">
      <c r="A112" s="32"/>
      <c r="B112" s="32" t="s">
        <v>557</v>
      </c>
      <c r="C112" s="32"/>
      <c r="D112" s="32"/>
      <c r="E112" s="32"/>
      <c r="F112" s="875"/>
      <c r="G112" s="875"/>
      <c r="H112" s="875"/>
      <c r="I112" s="875"/>
      <c r="J112" s="851">
        <f>SUM(F112:I112)</f>
        <v>0</v>
      </c>
      <c r="K112" s="861"/>
      <c r="L112" s="32"/>
      <c r="M112" s="32"/>
      <c r="N112" s="32"/>
      <c r="O112" s="32"/>
      <c r="P112" s="32"/>
      <c r="Q112" s="32"/>
      <c r="R112" s="32"/>
      <c r="S112" s="32"/>
      <c r="T112" s="32"/>
      <c r="U112" s="32"/>
      <c r="V112" s="32"/>
      <c r="W112" s="32"/>
      <c r="X112" s="32"/>
      <c r="Y112" s="32"/>
      <c r="Z112" s="32"/>
    </row>
    <row r="113" spans="1:26" ht="12" hidden="1" customHeight="1">
      <c r="A113" s="32"/>
      <c r="B113" s="32" t="s">
        <v>1166</v>
      </c>
      <c r="C113" s="32"/>
      <c r="D113" s="32"/>
      <c r="E113" s="32"/>
      <c r="F113" s="875"/>
      <c r="G113" s="875"/>
      <c r="H113" s="875"/>
      <c r="I113" s="875"/>
      <c r="J113" s="851">
        <f>SUM(F113:I113)</f>
        <v>0</v>
      </c>
      <c r="K113" s="861"/>
      <c r="L113" s="32"/>
      <c r="M113" s="32"/>
      <c r="N113" s="32"/>
      <c r="O113" s="32"/>
      <c r="P113" s="32"/>
      <c r="Q113" s="32"/>
      <c r="R113" s="32"/>
      <c r="S113" s="32"/>
      <c r="T113" s="32"/>
      <c r="U113" s="32"/>
      <c r="V113" s="32"/>
      <c r="W113" s="32"/>
      <c r="X113" s="32"/>
      <c r="Y113" s="32"/>
      <c r="Z113" s="32"/>
    </row>
    <row r="114" spans="1:26" ht="12" hidden="1" customHeight="1">
      <c r="A114" s="32"/>
      <c r="B114" s="32" t="s">
        <v>1167</v>
      </c>
      <c r="C114" s="32"/>
      <c r="D114" s="32"/>
      <c r="E114" s="32"/>
      <c r="F114" s="875"/>
      <c r="G114" s="875"/>
      <c r="H114" s="875"/>
      <c r="I114" s="875"/>
      <c r="J114" s="851">
        <f>SUM(F114:I114)</f>
        <v>0</v>
      </c>
      <c r="K114" s="861"/>
      <c r="L114" s="32"/>
      <c r="M114" s="32"/>
      <c r="N114" s="32"/>
      <c r="O114" s="32"/>
      <c r="P114" s="32"/>
      <c r="Q114" s="32"/>
      <c r="R114" s="32"/>
      <c r="S114" s="32"/>
      <c r="T114" s="32"/>
      <c r="U114" s="32"/>
      <c r="V114" s="32"/>
      <c r="W114" s="32"/>
      <c r="X114" s="32"/>
      <c r="Y114" s="32"/>
      <c r="Z114" s="32"/>
    </row>
    <row r="115" spans="1:26" ht="12" hidden="1" customHeight="1" thickBot="1">
      <c r="A115" s="32"/>
      <c r="B115" s="32"/>
      <c r="C115" s="32"/>
      <c r="D115" s="32"/>
      <c r="E115" s="32"/>
      <c r="F115" s="936">
        <f t="shared" ref="F115:K115" si="12">F113+F114</f>
        <v>0</v>
      </c>
      <c r="G115" s="936">
        <f t="shared" si="12"/>
        <v>0</v>
      </c>
      <c r="H115" s="936">
        <f t="shared" si="12"/>
        <v>0</v>
      </c>
      <c r="I115" s="936">
        <f t="shared" si="12"/>
        <v>0</v>
      </c>
      <c r="J115" s="936">
        <f t="shared" si="12"/>
        <v>0</v>
      </c>
      <c r="K115" s="936">
        <f t="shared" si="12"/>
        <v>0</v>
      </c>
      <c r="L115" s="32"/>
      <c r="M115" s="32"/>
      <c r="N115" s="32"/>
      <c r="O115" s="32"/>
      <c r="P115" s="32"/>
      <c r="Q115" s="32"/>
      <c r="R115" s="32"/>
      <c r="S115" s="32"/>
      <c r="T115" s="32"/>
      <c r="U115" s="32"/>
      <c r="V115" s="32"/>
      <c r="W115" s="32"/>
      <c r="X115" s="32"/>
      <c r="Y115" s="32"/>
      <c r="Z115" s="32"/>
    </row>
    <row r="116" spans="1:26" ht="12" hidden="1" customHeight="1">
      <c r="A116" s="32"/>
      <c r="B116" s="32"/>
      <c r="C116" s="32"/>
      <c r="D116" s="32"/>
      <c r="E116" s="32"/>
      <c r="F116" s="870"/>
      <c r="G116" s="870"/>
      <c r="H116" s="870"/>
      <c r="I116" s="870"/>
      <c r="J116" s="850"/>
      <c r="K116" s="850"/>
      <c r="L116" s="32"/>
      <c r="M116" s="32"/>
      <c r="N116" s="32"/>
      <c r="O116" s="32"/>
      <c r="P116" s="32"/>
      <c r="Q116" s="32"/>
      <c r="R116" s="32"/>
      <c r="S116" s="32"/>
      <c r="T116" s="32"/>
      <c r="U116" s="32"/>
      <c r="V116" s="32"/>
      <c r="W116" s="32"/>
      <c r="X116" s="32"/>
      <c r="Y116" s="32"/>
      <c r="Z116" s="32"/>
    </row>
    <row r="117" spans="1:26" ht="15.75" hidden="1" customHeight="1" thickBot="1">
      <c r="A117" s="32"/>
      <c r="B117" s="32" t="s">
        <v>1168</v>
      </c>
      <c r="C117" s="32"/>
      <c r="D117" s="32"/>
      <c r="E117" s="32"/>
      <c r="F117" s="985">
        <f>F103*F113</f>
        <v>0</v>
      </c>
      <c r="G117" s="985">
        <f>G103*G113</f>
        <v>0</v>
      </c>
      <c r="H117" s="985">
        <f>H103*H113</f>
        <v>0</v>
      </c>
      <c r="I117" s="985">
        <f>I103*I113</f>
        <v>0</v>
      </c>
      <c r="J117" s="985">
        <f>SUM(F117:I117)</f>
        <v>0</v>
      </c>
      <c r="K117" s="1019"/>
      <c r="L117" s="32"/>
      <c r="M117" s="32"/>
      <c r="N117" s="32"/>
      <c r="O117" s="32"/>
      <c r="P117" s="32"/>
      <c r="Q117" s="32"/>
      <c r="R117" s="32"/>
      <c r="S117" s="32"/>
      <c r="T117" s="32"/>
      <c r="U117" s="32"/>
      <c r="V117" s="32"/>
      <c r="W117" s="32"/>
      <c r="X117" s="32"/>
      <c r="Y117" s="32"/>
      <c r="Z117" s="32"/>
    </row>
    <row r="118" spans="1:26" ht="15" hidden="1" customHeight="1" thickTop="1" thickBot="1">
      <c r="A118" s="32"/>
      <c r="B118" s="32" t="s">
        <v>1169</v>
      </c>
      <c r="C118" s="32"/>
      <c r="D118" s="32"/>
      <c r="E118" s="32"/>
      <c r="F118" s="985">
        <f>F103*F114</f>
        <v>0</v>
      </c>
      <c r="G118" s="985">
        <f>G103*G114</f>
        <v>0</v>
      </c>
      <c r="H118" s="985">
        <f>H103*H114</f>
        <v>0</v>
      </c>
      <c r="I118" s="985">
        <f>I103*I114</f>
        <v>0</v>
      </c>
      <c r="J118" s="985">
        <f>SUM(F118:I118)</f>
        <v>0</v>
      </c>
      <c r="K118" s="1019"/>
      <c r="L118" s="32"/>
      <c r="M118" s="32"/>
      <c r="N118" s="32"/>
      <c r="O118" s="32"/>
      <c r="P118" s="32"/>
      <c r="Q118" s="32"/>
      <c r="R118" s="32"/>
      <c r="S118" s="32"/>
      <c r="T118" s="32"/>
      <c r="U118" s="32"/>
      <c r="V118" s="32"/>
      <c r="W118" s="32"/>
      <c r="X118" s="32"/>
      <c r="Y118" s="32"/>
      <c r="Z118" s="32"/>
    </row>
    <row r="119" spans="1:26" ht="12" hidden="1" customHeight="1" thickTop="1">
      <c r="A119" s="32"/>
      <c r="B119" s="32"/>
      <c r="C119" s="32"/>
      <c r="D119" s="32"/>
      <c r="E119" s="32"/>
      <c r="F119" s="870"/>
      <c r="G119" s="870"/>
      <c r="H119" s="870"/>
      <c r="I119" s="870"/>
      <c r="J119" s="870"/>
      <c r="K119" s="870"/>
      <c r="L119" s="32"/>
      <c r="M119" s="32"/>
      <c r="N119" s="32"/>
      <c r="O119" s="32"/>
      <c r="P119" s="32"/>
      <c r="Q119" s="32"/>
      <c r="R119" s="32"/>
      <c r="S119" s="32"/>
      <c r="T119" s="32"/>
      <c r="U119" s="32"/>
      <c r="V119" s="32"/>
      <c r="W119" s="32"/>
      <c r="X119" s="32"/>
      <c r="Y119" s="32"/>
      <c r="Z119" s="32"/>
    </row>
    <row r="120" spans="1:26" ht="12" hidden="1" customHeight="1">
      <c r="A120" s="32"/>
      <c r="B120" s="32" t="s">
        <v>1170</v>
      </c>
      <c r="C120" s="32"/>
      <c r="D120" s="32"/>
      <c r="E120" s="32"/>
      <c r="F120" s="875"/>
      <c r="G120" s="875"/>
      <c r="H120" s="875"/>
      <c r="I120" s="875"/>
      <c r="J120" s="870">
        <f>SUM(F120:I120)</f>
        <v>0</v>
      </c>
      <c r="K120" s="875"/>
      <c r="L120" s="32"/>
      <c r="M120" s="32"/>
      <c r="N120" s="32"/>
      <c r="O120" s="32"/>
      <c r="P120" s="32"/>
      <c r="Q120" s="32"/>
      <c r="R120" s="32"/>
      <c r="S120" s="32"/>
      <c r="T120" s="32"/>
      <c r="U120" s="32"/>
      <c r="V120" s="32"/>
      <c r="W120" s="32"/>
      <c r="X120" s="32"/>
      <c r="Y120" s="32"/>
      <c r="Z120" s="32"/>
    </row>
    <row r="121" spans="1:26" ht="12" hidden="1" customHeight="1">
      <c r="A121" s="32"/>
      <c r="B121" s="32" t="s">
        <v>1171</v>
      </c>
      <c r="C121" s="32"/>
      <c r="D121" s="32"/>
      <c r="E121" s="32"/>
      <c r="F121" s="875"/>
      <c r="G121" s="875"/>
      <c r="H121" s="875"/>
      <c r="I121" s="875"/>
      <c r="J121" s="870">
        <f>SUM(F121:I121)</f>
        <v>0</v>
      </c>
      <c r="K121" s="861"/>
      <c r="L121" s="32"/>
      <c r="M121" s="32"/>
      <c r="N121" s="32"/>
      <c r="O121" s="32"/>
      <c r="P121" s="32"/>
      <c r="Q121" s="32"/>
      <c r="R121" s="32"/>
      <c r="S121" s="32"/>
      <c r="T121" s="32"/>
      <c r="U121" s="32"/>
      <c r="V121" s="32"/>
      <c r="W121" s="32"/>
      <c r="X121" s="32"/>
      <c r="Y121" s="32"/>
      <c r="Z121" s="32"/>
    </row>
    <row r="122" spans="1:26" ht="12" hidden="1" customHeight="1">
      <c r="A122" s="32"/>
      <c r="B122" s="32" t="s">
        <v>1172</v>
      </c>
      <c r="C122" s="32"/>
      <c r="D122" s="32"/>
      <c r="E122" s="32"/>
      <c r="F122" s="875"/>
      <c r="G122" s="875"/>
      <c r="H122" s="875"/>
      <c r="I122" s="875"/>
      <c r="J122" s="870">
        <f>SUM(F122:I122)</f>
        <v>0</v>
      </c>
      <c r="K122" s="861"/>
      <c r="L122" s="32"/>
      <c r="M122" s="32"/>
      <c r="N122" s="32"/>
      <c r="O122" s="32"/>
      <c r="P122" s="32"/>
      <c r="Q122" s="32"/>
      <c r="R122" s="32"/>
      <c r="S122" s="32"/>
      <c r="T122" s="32"/>
      <c r="U122" s="32"/>
      <c r="V122" s="32"/>
      <c r="W122" s="32"/>
      <c r="X122" s="32"/>
      <c r="Y122" s="32"/>
      <c r="Z122" s="32"/>
    </row>
    <row r="123" spans="1:26" ht="12" hidden="1" customHeight="1" thickBot="1">
      <c r="A123" s="32"/>
      <c r="B123" s="32" t="s">
        <v>1173</v>
      </c>
      <c r="C123" s="32"/>
      <c r="D123" s="32"/>
      <c r="E123" s="32"/>
      <c r="F123" s="936">
        <f t="shared" ref="F123:K123" si="13">SUM(F120:F122)</f>
        <v>0</v>
      </c>
      <c r="G123" s="936">
        <f t="shared" si="13"/>
        <v>0</v>
      </c>
      <c r="H123" s="936">
        <f t="shared" si="13"/>
        <v>0</v>
      </c>
      <c r="I123" s="936">
        <f t="shared" si="13"/>
        <v>0</v>
      </c>
      <c r="J123" s="936">
        <f t="shared" si="13"/>
        <v>0</v>
      </c>
      <c r="K123" s="936">
        <f t="shared" si="13"/>
        <v>0</v>
      </c>
      <c r="L123" s="32"/>
      <c r="M123" s="32"/>
      <c r="N123" s="32"/>
      <c r="O123" s="32"/>
      <c r="P123" s="32"/>
      <c r="Q123" s="32"/>
      <c r="R123" s="32"/>
      <c r="S123" s="32"/>
      <c r="T123" s="32"/>
      <c r="U123" s="32"/>
      <c r="V123" s="32"/>
      <c r="W123" s="32"/>
      <c r="X123" s="32"/>
      <c r="Y123" s="32"/>
      <c r="Z123" s="32"/>
    </row>
    <row r="124" spans="1:26" ht="12"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2" customHeight="1">
      <c r="A125" s="14"/>
      <c r="B125" s="14"/>
      <c r="C125" s="14"/>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2" customHeight="1">
      <c r="A126" s="11" t="s">
        <v>61</v>
      </c>
      <c r="B126" s="12" t="s">
        <v>62</v>
      </c>
      <c r="C126" s="12"/>
      <c r="D126" s="1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2" customHeight="1">
      <c r="A127" s="11"/>
      <c r="B127" s="12"/>
      <c r="C127" s="12"/>
      <c r="D127" s="12"/>
      <c r="E127" s="452"/>
      <c r="F127" s="452"/>
      <c r="G127" s="452"/>
      <c r="H127" s="452"/>
      <c r="I127" s="452"/>
      <c r="J127" s="452"/>
      <c r="K127" s="452"/>
      <c r="L127" s="452"/>
      <c r="M127" s="452"/>
      <c r="N127" s="452"/>
      <c r="O127" s="452"/>
      <c r="P127" s="452"/>
      <c r="Q127" s="452"/>
      <c r="R127" s="452"/>
      <c r="S127" s="452"/>
      <c r="T127" s="452"/>
      <c r="U127" s="452"/>
      <c r="V127" s="452"/>
      <c r="W127" s="452"/>
      <c r="X127" s="452"/>
      <c r="Y127" s="452"/>
      <c r="Z127" s="452"/>
    </row>
    <row r="128" spans="1:26" ht="12" customHeight="1">
      <c r="A128" s="12"/>
      <c r="B128" s="12"/>
      <c r="C128" s="12"/>
      <c r="D128" s="2375">
        <v>45473</v>
      </c>
      <c r="E128" s="2376"/>
      <c r="F128" s="2376"/>
      <c r="G128" s="2377"/>
      <c r="H128" s="2502">
        <v>45107</v>
      </c>
      <c r="I128" s="2503"/>
      <c r="J128" s="2503"/>
      <c r="K128" s="2503"/>
      <c r="L128" s="12"/>
      <c r="M128" s="5"/>
      <c r="N128" s="12"/>
      <c r="O128" s="12"/>
      <c r="P128" s="12"/>
      <c r="Q128" s="12"/>
      <c r="R128" s="12"/>
      <c r="S128" s="12"/>
      <c r="T128" s="12"/>
      <c r="U128" s="12"/>
      <c r="V128" s="12"/>
      <c r="W128" s="12"/>
      <c r="X128" s="12"/>
      <c r="Y128" s="12"/>
      <c r="Z128" s="12"/>
    </row>
    <row r="129" spans="1:26" ht="36">
      <c r="A129" s="12"/>
      <c r="B129" s="12"/>
      <c r="C129" s="12"/>
      <c r="D129" s="43" t="s">
        <v>108</v>
      </c>
      <c r="E129" s="43" t="s">
        <v>308</v>
      </c>
      <c r="F129" s="43" t="s">
        <v>109</v>
      </c>
      <c r="G129" s="1974" t="s">
        <v>110</v>
      </c>
      <c r="H129" s="2241" t="s">
        <v>108</v>
      </c>
      <c r="I129" s="2241" t="s">
        <v>308</v>
      </c>
      <c r="J129" s="2241" t="s">
        <v>109</v>
      </c>
      <c r="K129" s="2241" t="s">
        <v>110</v>
      </c>
      <c r="L129" s="12"/>
      <c r="M129" s="5"/>
      <c r="N129" s="12"/>
      <c r="O129" s="12"/>
      <c r="P129" s="12"/>
      <c r="Q129" s="12"/>
      <c r="R129" s="12"/>
      <c r="S129" s="12"/>
      <c r="T129" s="12"/>
      <c r="U129" s="12"/>
      <c r="V129" s="12"/>
      <c r="W129" s="12"/>
      <c r="X129" s="12"/>
      <c r="Y129" s="12"/>
      <c r="Z129" s="12"/>
    </row>
    <row r="130" spans="1:26" ht="12" customHeight="1">
      <c r="A130" s="12"/>
      <c r="B130" s="12"/>
      <c r="C130" s="12"/>
      <c r="D130" s="45" t="s">
        <v>111</v>
      </c>
      <c r="E130" s="45" t="s">
        <v>111</v>
      </c>
      <c r="F130" s="45" t="s">
        <v>111</v>
      </c>
      <c r="G130" s="2106" t="s">
        <v>111</v>
      </c>
      <c r="H130" s="2242" t="s">
        <v>111</v>
      </c>
      <c r="I130" s="2242" t="s">
        <v>111</v>
      </c>
      <c r="J130" s="2242" t="s">
        <v>111</v>
      </c>
      <c r="K130" s="2242" t="s">
        <v>111</v>
      </c>
      <c r="L130" s="12"/>
      <c r="M130" s="5"/>
      <c r="N130" s="12"/>
      <c r="O130" s="12"/>
      <c r="P130" s="12"/>
      <c r="Q130" s="12"/>
      <c r="R130" s="12"/>
      <c r="S130" s="12"/>
      <c r="T130" s="12"/>
      <c r="U130" s="12"/>
      <c r="V130" s="12"/>
      <c r="W130" s="12"/>
      <c r="X130" s="12"/>
      <c r="Y130" s="12"/>
      <c r="Z130" s="12"/>
    </row>
    <row r="131" spans="1:26" ht="12" customHeight="1">
      <c r="A131" s="32"/>
      <c r="B131" s="32"/>
      <c r="C131" s="32"/>
      <c r="D131" s="32"/>
      <c r="E131" s="32"/>
      <c r="F131" s="32"/>
      <c r="G131" s="452"/>
      <c r="H131" s="2254"/>
      <c r="I131" s="2254"/>
      <c r="J131" s="2254"/>
      <c r="K131" s="2254"/>
      <c r="L131" s="32"/>
      <c r="M131" s="32"/>
      <c r="N131" s="32"/>
      <c r="O131" s="32"/>
      <c r="P131" s="32"/>
      <c r="Q131" s="32"/>
      <c r="R131" s="32"/>
      <c r="S131" s="32"/>
      <c r="T131" s="32"/>
      <c r="U131" s="32"/>
      <c r="V131" s="32"/>
      <c r="W131" s="32"/>
      <c r="X131" s="32"/>
      <c r="Y131" s="32"/>
      <c r="Z131" s="32"/>
    </row>
    <row r="132" spans="1:26" ht="12" customHeight="1">
      <c r="A132" s="32"/>
      <c r="B132" s="576" t="s">
        <v>832</v>
      </c>
      <c r="C132" s="41"/>
      <c r="D132" s="32"/>
      <c r="E132" s="32"/>
      <c r="F132" s="32"/>
      <c r="G132" s="452"/>
      <c r="H132" s="2254"/>
      <c r="I132" s="2254"/>
      <c r="J132" s="2254"/>
      <c r="K132" s="2254"/>
      <c r="L132" s="32"/>
      <c r="M132" s="32"/>
      <c r="N132" s="32"/>
      <c r="O132" s="32"/>
      <c r="P132" s="32"/>
      <c r="Q132" s="32"/>
      <c r="R132" s="32"/>
      <c r="S132" s="32"/>
      <c r="T132" s="32"/>
      <c r="U132" s="32"/>
      <c r="V132" s="32"/>
      <c r="W132" s="32"/>
      <c r="X132" s="32"/>
      <c r="Y132" s="32"/>
      <c r="Z132" s="32"/>
    </row>
    <row r="133" spans="1:26" ht="12" customHeight="1">
      <c r="A133" s="32"/>
      <c r="B133" s="41" t="s">
        <v>343</v>
      </c>
      <c r="C133" s="41"/>
      <c r="D133" s="875"/>
      <c r="E133" s="875"/>
      <c r="F133" s="1241">
        <f>SUM(D133:E133)</f>
        <v>0</v>
      </c>
      <c r="G133" s="1058"/>
      <c r="H133" s="2279"/>
      <c r="I133" s="2279"/>
      <c r="J133" s="2248">
        <f>SUM(H133:I133)</f>
        <v>0</v>
      </c>
      <c r="K133" s="2279"/>
      <c r="L133" s="32"/>
      <c r="M133" s="32"/>
      <c r="N133" s="32"/>
      <c r="O133" s="32"/>
      <c r="P133" s="32"/>
      <c r="Q133" s="32"/>
      <c r="R133" s="32"/>
      <c r="S133" s="32"/>
      <c r="T133" s="32"/>
      <c r="U133" s="32"/>
      <c r="V133" s="32"/>
      <c r="W133" s="32"/>
      <c r="X133" s="32"/>
      <c r="Y133" s="32"/>
      <c r="Z133" s="32"/>
    </row>
    <row r="134" spans="1:26" ht="12" customHeight="1">
      <c r="A134" s="32"/>
      <c r="B134" s="41" t="s">
        <v>3086</v>
      </c>
      <c r="C134" s="41"/>
      <c r="D134" s="875"/>
      <c r="E134" s="875"/>
      <c r="F134" s="1241">
        <f t="shared" ref="F134:F135" si="14">SUM(D134:E134)</f>
        <v>0</v>
      </c>
      <c r="G134" s="1058"/>
      <c r="H134" s="2279"/>
      <c r="I134" s="2279"/>
      <c r="J134" s="2248">
        <f>SUM(H134:I134)</f>
        <v>0</v>
      </c>
      <c r="K134" s="2279"/>
      <c r="L134" s="32"/>
      <c r="M134" s="32"/>
      <c r="N134" s="32"/>
      <c r="O134" s="32"/>
      <c r="P134" s="32"/>
      <c r="Q134" s="32"/>
      <c r="R134" s="32"/>
      <c r="S134" s="32"/>
      <c r="T134" s="32"/>
      <c r="U134" s="32"/>
      <c r="V134" s="32"/>
      <c r="W134" s="32"/>
      <c r="X134" s="32"/>
      <c r="Y134" s="32"/>
      <c r="Z134" s="32"/>
    </row>
    <row r="135" spans="1:26" ht="12" customHeight="1">
      <c r="A135" s="452"/>
      <c r="B135" s="626" t="s">
        <v>3070</v>
      </c>
      <c r="C135" s="626"/>
      <c r="D135" s="1058"/>
      <c r="E135" s="1058"/>
      <c r="F135" s="1241">
        <f t="shared" si="14"/>
        <v>0</v>
      </c>
      <c r="G135" s="1058"/>
      <c r="H135" s="2279"/>
      <c r="I135" s="2279"/>
      <c r="J135" s="2248">
        <f>SUM(H135:I135)</f>
        <v>0</v>
      </c>
      <c r="K135" s="2279"/>
      <c r="L135" s="452"/>
      <c r="M135" s="452"/>
      <c r="N135" s="452"/>
      <c r="O135" s="452"/>
      <c r="P135" s="452"/>
      <c r="Q135" s="452"/>
      <c r="R135" s="452"/>
      <c r="S135" s="452"/>
      <c r="T135" s="452"/>
      <c r="U135" s="452"/>
      <c r="V135" s="452"/>
      <c r="W135" s="452"/>
      <c r="X135" s="452"/>
      <c r="Y135" s="452"/>
      <c r="Z135" s="452"/>
    </row>
    <row r="136" spans="1:26" ht="12" customHeight="1">
      <c r="A136" s="32"/>
      <c r="B136" s="41" t="s">
        <v>346</v>
      </c>
      <c r="C136" s="41"/>
      <c r="D136" s="875"/>
      <c r="E136" s="875"/>
      <c r="F136" s="1241">
        <f>SUM(D136:E136)</f>
        <v>0</v>
      </c>
      <c r="G136" s="1058"/>
      <c r="H136" s="2279"/>
      <c r="I136" s="2279"/>
      <c r="J136" s="2248">
        <f>SUM(H136:I136)</f>
        <v>0</v>
      </c>
      <c r="K136" s="2279"/>
      <c r="L136" s="32"/>
      <c r="M136" s="32"/>
      <c r="N136" s="32"/>
      <c r="O136" s="32"/>
      <c r="P136" s="32"/>
      <c r="Q136" s="32"/>
      <c r="R136" s="32"/>
      <c r="S136" s="32"/>
      <c r="T136" s="32"/>
      <c r="U136" s="32"/>
      <c r="V136" s="32"/>
      <c r="W136" s="32"/>
      <c r="X136" s="32"/>
      <c r="Y136" s="32"/>
      <c r="Z136" s="32"/>
    </row>
    <row r="137" spans="1:26" ht="12" customHeight="1" thickBot="1">
      <c r="A137" s="32"/>
      <c r="B137" s="32"/>
      <c r="C137" s="32"/>
      <c r="D137" s="911">
        <f t="shared" ref="D137:K137" si="15">SUM(D133:D136)</f>
        <v>0</v>
      </c>
      <c r="E137" s="911">
        <f t="shared" si="15"/>
        <v>0</v>
      </c>
      <c r="F137" s="1109">
        <f t="shared" si="15"/>
        <v>0</v>
      </c>
      <c r="G137" s="2162">
        <f t="shared" si="15"/>
        <v>0</v>
      </c>
      <c r="H137" s="2280">
        <f t="shared" si="15"/>
        <v>0</v>
      </c>
      <c r="I137" s="2280">
        <f t="shared" si="15"/>
        <v>0</v>
      </c>
      <c r="J137" s="2278">
        <f t="shared" si="15"/>
        <v>0</v>
      </c>
      <c r="K137" s="2280">
        <f t="shared" si="15"/>
        <v>0</v>
      </c>
      <c r="L137" s="32"/>
      <c r="M137" s="32"/>
      <c r="N137" s="32"/>
      <c r="O137" s="32"/>
      <c r="P137" s="32"/>
      <c r="Q137" s="32"/>
      <c r="R137" s="32"/>
      <c r="S137" s="32"/>
      <c r="T137" s="32"/>
      <c r="U137" s="32"/>
      <c r="V137" s="32"/>
      <c r="W137" s="32"/>
      <c r="X137" s="32"/>
      <c r="Y137" s="32"/>
      <c r="Z137" s="32"/>
    </row>
    <row r="138" spans="1:26" ht="12" customHeight="1" thickTop="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s="1060" customFormat="1" ht="12" customHeight="1">
      <c r="A139" s="834"/>
      <c r="B139" s="834"/>
      <c r="C139" s="834"/>
      <c r="D139" s="834"/>
      <c r="E139" s="834"/>
      <c r="F139" s="834"/>
      <c r="G139" s="834"/>
      <c r="H139" s="834"/>
      <c r="I139" s="834"/>
      <c r="J139" s="834"/>
      <c r="K139" s="834"/>
      <c r="L139" s="834"/>
      <c r="M139" s="834"/>
      <c r="N139" s="834"/>
      <c r="O139" s="834"/>
      <c r="P139" s="834"/>
      <c r="Q139" s="834"/>
      <c r="R139" s="834"/>
      <c r="S139" s="834"/>
      <c r="T139" s="834"/>
      <c r="U139" s="834"/>
      <c r="V139" s="834"/>
      <c r="W139" s="834"/>
      <c r="X139" s="834"/>
      <c r="Y139" s="834"/>
      <c r="Z139" s="834"/>
    </row>
    <row r="140" spans="1:26" s="1060" customFormat="1" ht="12" customHeight="1">
      <c r="A140" s="1878"/>
      <c r="B140" s="1776"/>
      <c r="C140" s="1776"/>
      <c r="D140" s="834"/>
      <c r="E140" s="834"/>
      <c r="F140" s="834"/>
      <c r="G140" s="834"/>
      <c r="H140" s="834"/>
      <c r="I140" s="834"/>
      <c r="J140" s="834"/>
      <c r="K140" s="834"/>
      <c r="L140" s="834"/>
      <c r="M140" s="834"/>
      <c r="N140" s="834"/>
      <c r="O140" s="834"/>
      <c r="P140" s="834"/>
      <c r="Q140" s="834"/>
      <c r="R140" s="834"/>
      <c r="S140" s="834"/>
      <c r="T140" s="834"/>
      <c r="U140" s="834"/>
      <c r="V140" s="834"/>
      <c r="W140" s="834"/>
      <c r="X140" s="834"/>
      <c r="Y140" s="834"/>
      <c r="Z140" s="834"/>
    </row>
    <row r="141" spans="1:26" s="1060" customFormat="1" ht="12" customHeight="1">
      <c r="A141" s="1085"/>
      <c r="B141" s="1085"/>
      <c r="C141" s="1085"/>
      <c r="D141" s="1085"/>
      <c r="E141" s="1085"/>
      <c r="F141" s="1085"/>
      <c r="G141" s="1085"/>
      <c r="H141" s="1085"/>
      <c r="I141" s="1085"/>
      <c r="J141" s="1085"/>
      <c r="K141" s="1085"/>
      <c r="L141" s="1085"/>
      <c r="M141" s="1085"/>
      <c r="N141" s="1085"/>
      <c r="O141" s="1085"/>
      <c r="P141" s="1085"/>
      <c r="Q141" s="1085"/>
      <c r="R141" s="1085"/>
      <c r="S141" s="1085"/>
      <c r="T141" s="1085"/>
      <c r="U141" s="1085"/>
      <c r="V141" s="1085"/>
      <c r="W141" s="1085"/>
      <c r="X141" s="1085"/>
      <c r="Y141" s="1085"/>
      <c r="Z141" s="1085"/>
    </row>
    <row r="142" spans="1:26" s="1060" customFormat="1" ht="12" customHeight="1">
      <c r="A142" s="834"/>
      <c r="B142" s="834"/>
      <c r="C142" s="834"/>
      <c r="D142" s="834"/>
      <c r="E142" s="834"/>
      <c r="F142" s="834"/>
      <c r="G142" s="834"/>
      <c r="H142" s="834"/>
      <c r="I142" s="834"/>
      <c r="J142" s="834"/>
      <c r="K142" s="834"/>
      <c r="L142" s="834"/>
      <c r="M142" s="834"/>
      <c r="N142" s="834"/>
      <c r="O142" s="834"/>
      <c r="P142" s="834"/>
      <c r="Q142" s="834"/>
      <c r="R142" s="834"/>
      <c r="S142" s="834"/>
      <c r="T142" s="834"/>
      <c r="U142" s="834"/>
      <c r="V142" s="834"/>
      <c r="W142" s="834"/>
      <c r="X142" s="834"/>
      <c r="Y142" s="834"/>
      <c r="Z142" s="834"/>
    </row>
    <row r="143" spans="1:26" s="1060" customFormat="1" ht="12" customHeight="1">
      <c r="A143" s="834"/>
      <c r="B143" s="834"/>
      <c r="C143" s="834"/>
      <c r="D143" s="834"/>
      <c r="E143" s="834"/>
      <c r="F143" s="834"/>
      <c r="G143" s="834"/>
      <c r="H143" s="834"/>
      <c r="I143" s="834"/>
      <c r="J143" s="834"/>
      <c r="K143" s="834"/>
      <c r="L143" s="834"/>
      <c r="M143" s="834"/>
      <c r="N143" s="834"/>
      <c r="O143" s="834"/>
      <c r="P143" s="834"/>
      <c r="Q143" s="834"/>
      <c r="R143" s="834"/>
      <c r="S143" s="834"/>
      <c r="T143" s="834"/>
      <c r="U143" s="834"/>
      <c r="V143" s="834"/>
      <c r="W143" s="834"/>
      <c r="X143" s="834"/>
      <c r="Y143" s="834"/>
      <c r="Z143" s="834"/>
    </row>
    <row r="144" spans="1:26" s="1060" customFormat="1" ht="12" customHeight="1">
      <c r="A144" s="834"/>
      <c r="B144" s="834"/>
      <c r="C144" s="834"/>
      <c r="D144" s="834"/>
      <c r="E144" s="834"/>
      <c r="F144" s="834"/>
      <c r="G144" s="834"/>
      <c r="H144" s="834"/>
      <c r="I144" s="834"/>
      <c r="J144" s="834"/>
      <c r="K144" s="834"/>
      <c r="L144" s="834"/>
      <c r="M144" s="834"/>
      <c r="N144" s="834"/>
      <c r="O144" s="834"/>
      <c r="P144" s="834"/>
      <c r="Q144" s="834"/>
      <c r="R144" s="834"/>
      <c r="S144" s="834"/>
      <c r="T144" s="834"/>
      <c r="U144" s="834"/>
      <c r="V144" s="834"/>
      <c r="W144" s="834"/>
      <c r="X144" s="834"/>
      <c r="Y144" s="834"/>
      <c r="Z144" s="834"/>
    </row>
    <row r="145" spans="1:26" s="1060" customFormat="1" ht="12" customHeight="1">
      <c r="A145" s="834"/>
      <c r="B145" s="834"/>
      <c r="C145" s="834"/>
      <c r="D145" s="834"/>
      <c r="E145" s="834"/>
      <c r="F145" s="834"/>
      <c r="G145" s="834"/>
      <c r="H145" s="834"/>
      <c r="I145" s="834"/>
      <c r="J145" s="834"/>
      <c r="K145" s="834"/>
      <c r="L145" s="834"/>
      <c r="M145" s="834"/>
      <c r="N145" s="834"/>
      <c r="O145" s="834"/>
      <c r="P145" s="834"/>
      <c r="Q145" s="834"/>
      <c r="R145" s="834"/>
      <c r="S145" s="834"/>
      <c r="T145" s="834"/>
      <c r="U145" s="834"/>
      <c r="V145" s="834"/>
      <c r="W145" s="834"/>
      <c r="X145" s="834"/>
      <c r="Y145" s="834"/>
      <c r="Z145" s="834"/>
    </row>
    <row r="146" spans="1:26" s="1060" customFormat="1" ht="14.25" customHeight="1">
      <c r="A146" s="834"/>
      <c r="B146" s="1880"/>
      <c r="C146" s="1880"/>
      <c r="D146" s="834"/>
      <c r="E146" s="834"/>
      <c r="F146" s="834"/>
      <c r="G146" s="834"/>
      <c r="H146" s="834"/>
      <c r="I146" s="834"/>
      <c r="J146" s="834"/>
      <c r="K146" s="834"/>
      <c r="L146" s="834"/>
      <c r="M146" s="834"/>
      <c r="N146" s="834"/>
      <c r="O146" s="834"/>
      <c r="P146" s="834"/>
      <c r="Q146" s="834"/>
      <c r="R146" s="834"/>
      <c r="S146" s="834"/>
      <c r="T146" s="834"/>
      <c r="U146" s="834"/>
      <c r="V146" s="834"/>
      <c r="W146" s="834"/>
      <c r="X146" s="834"/>
      <c r="Y146" s="834"/>
      <c r="Z146" s="834"/>
    </row>
    <row r="147" spans="1:26" s="1060" customFormat="1" ht="12" customHeight="1">
      <c r="A147" s="834"/>
      <c r="B147" s="834"/>
      <c r="C147" s="834"/>
      <c r="D147" s="834"/>
      <c r="E147" s="834"/>
      <c r="F147" s="834"/>
      <c r="G147" s="834"/>
      <c r="H147" s="834"/>
      <c r="I147" s="834"/>
      <c r="J147" s="834"/>
      <c r="K147" s="834"/>
      <c r="L147" s="834"/>
      <c r="M147" s="834"/>
      <c r="N147" s="834"/>
      <c r="O147" s="834"/>
      <c r="P147" s="834"/>
      <c r="Q147" s="834"/>
      <c r="R147" s="834"/>
      <c r="S147" s="834"/>
      <c r="T147" s="834"/>
      <c r="U147" s="834"/>
      <c r="V147" s="834"/>
      <c r="W147" s="834"/>
      <c r="X147" s="834"/>
      <c r="Y147" s="834"/>
      <c r="Z147" s="834"/>
    </row>
    <row r="148" spans="1:26" s="1060" customFormat="1" ht="12" customHeight="1">
      <c r="A148" s="834"/>
      <c r="B148" s="834"/>
      <c r="C148" s="834"/>
      <c r="D148" s="834"/>
      <c r="E148" s="834"/>
      <c r="F148" s="834"/>
      <c r="G148" s="834"/>
      <c r="H148" s="834"/>
      <c r="I148" s="834"/>
      <c r="J148" s="834"/>
      <c r="K148" s="834"/>
      <c r="L148" s="834"/>
      <c r="M148" s="834"/>
      <c r="N148" s="834"/>
      <c r="O148" s="834"/>
      <c r="P148" s="834"/>
      <c r="Q148" s="834"/>
      <c r="R148" s="834"/>
      <c r="S148" s="834"/>
      <c r="T148" s="834"/>
      <c r="U148" s="834"/>
      <c r="V148" s="834"/>
      <c r="W148" s="834"/>
      <c r="X148" s="834"/>
      <c r="Y148" s="834"/>
      <c r="Z148" s="834"/>
    </row>
    <row r="149" spans="1:26" s="1060" customFormat="1" ht="12" customHeight="1">
      <c r="A149" s="834"/>
      <c r="B149" s="838"/>
      <c r="C149" s="838"/>
      <c r="D149" s="838"/>
      <c r="E149" s="838"/>
      <c r="F149" s="838"/>
      <c r="G149" s="838"/>
      <c r="H149" s="838"/>
      <c r="I149" s="838"/>
      <c r="J149" s="838"/>
      <c r="K149" s="838"/>
      <c r="L149" s="834"/>
      <c r="M149" s="834"/>
      <c r="N149" s="834"/>
      <c r="O149" s="834"/>
      <c r="P149" s="834"/>
      <c r="Q149" s="834"/>
      <c r="R149" s="834"/>
      <c r="S149" s="834"/>
      <c r="T149" s="834"/>
      <c r="U149" s="834"/>
      <c r="V149" s="834"/>
      <c r="W149" s="834"/>
      <c r="X149" s="834"/>
      <c r="Y149" s="834"/>
      <c r="Z149" s="834"/>
    </row>
    <row r="150" spans="1:26" s="1060" customFormat="1" ht="12" customHeight="1">
      <c r="A150" s="834"/>
      <c r="B150" s="838"/>
      <c r="C150" s="838"/>
      <c r="D150" s="838"/>
      <c r="E150" s="838"/>
      <c r="F150" s="838"/>
      <c r="G150" s="838"/>
      <c r="H150" s="838"/>
      <c r="I150" s="838"/>
      <c r="J150" s="838"/>
      <c r="K150" s="838"/>
      <c r="L150" s="834"/>
      <c r="M150" s="834"/>
      <c r="N150" s="834"/>
      <c r="O150" s="834"/>
      <c r="P150" s="834"/>
      <c r="Q150" s="834"/>
      <c r="R150" s="834"/>
      <c r="S150" s="834"/>
      <c r="T150" s="834"/>
      <c r="U150" s="834"/>
      <c r="V150" s="834"/>
      <c r="W150" s="834"/>
      <c r="X150" s="834"/>
      <c r="Y150" s="834"/>
      <c r="Z150" s="834"/>
    </row>
    <row r="151" spans="1:26" s="1060" customFormat="1" ht="12" customHeight="1">
      <c r="A151" s="834"/>
      <c r="B151" s="838"/>
      <c r="C151" s="838"/>
      <c r="D151" s="838"/>
      <c r="E151" s="838"/>
      <c r="F151" s="838"/>
      <c r="G151" s="838"/>
      <c r="H151" s="838"/>
      <c r="I151" s="838"/>
      <c r="J151" s="838"/>
      <c r="K151" s="838"/>
      <c r="L151" s="834"/>
      <c r="M151" s="834"/>
      <c r="N151" s="834"/>
      <c r="O151" s="834"/>
      <c r="P151" s="834"/>
      <c r="Q151" s="834"/>
      <c r="R151" s="834"/>
      <c r="S151" s="834"/>
      <c r="T151" s="834"/>
      <c r="U151" s="834"/>
      <c r="V151" s="834"/>
      <c r="W151" s="834"/>
      <c r="X151" s="834"/>
      <c r="Y151" s="834"/>
      <c r="Z151" s="834"/>
    </row>
    <row r="152" spans="1:26" s="1060" customFormat="1" ht="12" customHeight="1">
      <c r="A152" s="834"/>
      <c r="B152" s="838"/>
      <c r="C152" s="838"/>
      <c r="D152" s="838"/>
      <c r="E152" s="838"/>
      <c r="F152" s="838"/>
      <c r="G152" s="838"/>
      <c r="H152" s="838"/>
      <c r="I152" s="838"/>
      <c r="J152" s="838"/>
      <c r="K152" s="838"/>
      <c r="L152" s="834"/>
      <c r="M152" s="834"/>
      <c r="N152" s="834"/>
      <c r="O152" s="834"/>
      <c r="P152" s="834"/>
      <c r="Q152" s="834"/>
      <c r="R152" s="834"/>
      <c r="S152" s="834"/>
      <c r="T152" s="834"/>
      <c r="U152" s="834"/>
      <c r="V152" s="834"/>
      <c r="W152" s="834"/>
      <c r="X152" s="834"/>
      <c r="Y152" s="834"/>
      <c r="Z152" s="834"/>
    </row>
    <row r="153" spans="1:26" s="1060" customFormat="1" ht="12" customHeight="1">
      <c r="A153" s="834"/>
      <c r="B153" s="838"/>
      <c r="C153" s="838"/>
      <c r="D153" s="838"/>
      <c r="E153" s="838"/>
      <c r="F153" s="838"/>
      <c r="G153" s="838"/>
      <c r="H153" s="838"/>
      <c r="I153" s="838"/>
      <c r="J153" s="838"/>
      <c r="K153" s="838"/>
      <c r="L153" s="834"/>
      <c r="M153" s="834"/>
      <c r="N153" s="834"/>
      <c r="O153" s="834"/>
      <c r="P153" s="834"/>
      <c r="Q153" s="834"/>
      <c r="R153" s="834"/>
      <c r="S153" s="834"/>
      <c r="T153" s="834"/>
      <c r="U153" s="834"/>
      <c r="V153" s="834"/>
      <c r="W153" s="834"/>
      <c r="X153" s="834"/>
      <c r="Y153" s="834"/>
      <c r="Z153" s="834"/>
    </row>
    <row r="154" spans="1:26" s="1060" customFormat="1" ht="12" customHeight="1">
      <c r="A154" s="834"/>
      <c r="B154" s="838"/>
      <c r="C154" s="838"/>
      <c r="D154" s="838"/>
      <c r="E154" s="838"/>
      <c r="F154" s="838"/>
      <c r="G154" s="838"/>
      <c r="H154" s="838"/>
      <c r="I154" s="838"/>
      <c r="J154" s="838"/>
      <c r="K154" s="838"/>
      <c r="L154" s="834"/>
      <c r="M154" s="834"/>
      <c r="N154" s="834"/>
      <c r="O154" s="834"/>
      <c r="P154" s="834"/>
      <c r="Q154" s="834"/>
      <c r="R154" s="834"/>
      <c r="S154" s="834"/>
      <c r="T154" s="834"/>
      <c r="U154" s="834"/>
      <c r="V154" s="834"/>
      <c r="W154" s="834"/>
      <c r="X154" s="834"/>
      <c r="Y154" s="834"/>
      <c r="Z154" s="834"/>
    </row>
    <row r="155" spans="1:26" s="1060" customFormat="1" ht="12" customHeight="1">
      <c r="A155" s="834"/>
      <c r="B155" s="838"/>
      <c r="C155" s="838"/>
      <c r="D155" s="838"/>
      <c r="E155" s="838"/>
      <c r="F155" s="838"/>
      <c r="G155" s="838"/>
      <c r="H155" s="838"/>
      <c r="I155" s="838"/>
      <c r="J155" s="838"/>
      <c r="K155" s="838"/>
      <c r="L155" s="834"/>
      <c r="M155" s="834"/>
      <c r="N155" s="834"/>
      <c r="O155" s="834"/>
      <c r="P155" s="834"/>
      <c r="Q155" s="834"/>
      <c r="R155" s="834"/>
      <c r="S155" s="834"/>
      <c r="T155" s="834"/>
      <c r="U155" s="834"/>
      <c r="V155" s="834"/>
      <c r="W155" s="834"/>
      <c r="X155" s="834"/>
      <c r="Y155" s="834"/>
      <c r="Z155" s="834"/>
    </row>
    <row r="156" spans="1:26" s="1060" customFormat="1" ht="12" customHeight="1">
      <c r="A156" s="834"/>
      <c r="B156" s="838"/>
      <c r="C156" s="838"/>
      <c r="D156" s="838"/>
      <c r="E156" s="838"/>
      <c r="F156" s="838"/>
      <c r="G156" s="838"/>
      <c r="H156" s="838"/>
      <c r="I156" s="838"/>
      <c r="J156" s="838"/>
      <c r="K156" s="838"/>
      <c r="L156" s="834"/>
      <c r="M156" s="834"/>
      <c r="N156" s="834"/>
      <c r="O156" s="834"/>
      <c r="P156" s="834"/>
      <c r="Q156" s="834"/>
      <c r="R156" s="834"/>
      <c r="S156" s="834"/>
      <c r="T156" s="834"/>
      <c r="U156" s="834"/>
      <c r="V156" s="834"/>
      <c r="W156" s="834"/>
      <c r="X156" s="834"/>
      <c r="Y156" s="834"/>
      <c r="Z156" s="834"/>
    </row>
    <row r="157" spans="1:26" s="1060" customFormat="1" ht="12" customHeight="1">
      <c r="A157" s="834"/>
      <c r="B157" s="838"/>
      <c r="C157" s="838"/>
      <c r="D157" s="838"/>
      <c r="E157" s="838"/>
      <c r="F157" s="838"/>
      <c r="G157" s="838"/>
      <c r="H157" s="838"/>
      <c r="I157" s="838"/>
      <c r="J157" s="838"/>
      <c r="K157" s="838"/>
      <c r="L157" s="834"/>
      <c r="M157" s="834"/>
      <c r="N157" s="834"/>
      <c r="O157" s="834"/>
      <c r="P157" s="834"/>
      <c r="Q157" s="834"/>
      <c r="R157" s="834"/>
      <c r="S157" s="834"/>
      <c r="T157" s="834"/>
      <c r="U157" s="834"/>
      <c r="V157" s="834"/>
      <c r="W157" s="834"/>
      <c r="X157" s="834"/>
      <c r="Y157" s="834"/>
      <c r="Z157" s="834"/>
    </row>
    <row r="158" spans="1:26" s="1060" customFormat="1" ht="12" customHeight="1">
      <c r="A158" s="834"/>
      <c r="B158" s="1049"/>
      <c r="C158" s="1049"/>
      <c r="D158" s="834"/>
      <c r="E158" s="834"/>
      <c r="F158" s="834"/>
      <c r="G158" s="834"/>
      <c r="H158" s="834"/>
      <c r="I158" s="834"/>
      <c r="J158" s="834"/>
      <c r="K158" s="834"/>
      <c r="L158" s="834"/>
      <c r="M158" s="834"/>
      <c r="N158" s="834"/>
      <c r="O158" s="834"/>
      <c r="P158" s="834"/>
      <c r="Q158" s="834"/>
      <c r="R158" s="834"/>
      <c r="S158" s="834"/>
      <c r="T158" s="834"/>
      <c r="U158" s="834"/>
      <c r="V158" s="834"/>
      <c r="W158" s="834"/>
      <c r="X158" s="834"/>
      <c r="Y158" s="834"/>
      <c r="Z158" s="834"/>
    </row>
    <row r="159" spans="1:26" s="1060" customFormat="1" ht="12" customHeight="1">
      <c r="A159" s="834"/>
      <c r="B159" s="1085"/>
      <c r="C159" s="1085"/>
      <c r="D159" s="1085"/>
      <c r="E159" s="1085"/>
      <c r="F159" s="1085"/>
      <c r="G159" s="1085"/>
      <c r="H159" s="1085"/>
      <c r="I159" s="1085"/>
      <c r="J159" s="1085"/>
      <c r="K159" s="1085"/>
      <c r="L159" s="1085"/>
      <c r="M159" s="1085"/>
      <c r="N159" s="1085"/>
      <c r="O159" s="1085"/>
      <c r="P159" s="1085"/>
      <c r="Q159" s="1085"/>
      <c r="R159" s="1085"/>
      <c r="S159" s="1085"/>
      <c r="T159" s="1085"/>
      <c r="U159" s="1085"/>
      <c r="V159" s="1085"/>
      <c r="W159" s="1085"/>
      <c r="X159" s="1085"/>
      <c r="Y159" s="1085"/>
      <c r="Z159" s="1085"/>
    </row>
    <row r="160" spans="1:26" s="1060" customFormat="1" ht="12" customHeight="1">
      <c r="A160" s="834"/>
      <c r="B160" s="834"/>
      <c r="C160" s="834"/>
      <c r="D160" s="834"/>
      <c r="E160" s="834"/>
      <c r="F160" s="834"/>
      <c r="G160" s="834"/>
      <c r="H160" s="834"/>
      <c r="I160" s="834"/>
      <c r="J160" s="834"/>
      <c r="K160" s="834"/>
      <c r="L160" s="834"/>
      <c r="M160" s="834"/>
      <c r="N160" s="834"/>
      <c r="O160" s="834"/>
      <c r="P160" s="834"/>
      <c r="Q160" s="834"/>
      <c r="R160" s="834"/>
      <c r="S160" s="834"/>
      <c r="T160" s="834"/>
      <c r="U160" s="834"/>
      <c r="V160" s="834"/>
      <c r="W160" s="834"/>
      <c r="X160" s="834"/>
      <c r="Y160" s="834"/>
      <c r="Z160" s="834"/>
    </row>
    <row r="161" spans="1:26" s="1060" customFormat="1" ht="12" customHeight="1">
      <c r="A161" s="834"/>
      <c r="B161" s="834"/>
      <c r="C161" s="834"/>
      <c r="D161" s="834"/>
      <c r="E161" s="834"/>
      <c r="F161" s="834"/>
      <c r="G161" s="834"/>
      <c r="H161" s="834"/>
      <c r="I161" s="834"/>
      <c r="J161" s="834"/>
      <c r="K161" s="834"/>
      <c r="L161" s="834"/>
      <c r="M161" s="834"/>
      <c r="N161" s="834"/>
      <c r="O161" s="834"/>
      <c r="P161" s="834"/>
      <c r="Q161" s="834"/>
      <c r="R161" s="834"/>
      <c r="S161" s="834"/>
      <c r="T161" s="834"/>
      <c r="U161" s="834"/>
      <c r="V161" s="834"/>
      <c r="W161" s="834"/>
      <c r="X161" s="834"/>
      <c r="Y161" s="834"/>
      <c r="Z161" s="834"/>
    </row>
    <row r="162" spans="1:26" s="1060" customFormat="1" ht="12" customHeight="1">
      <c r="A162" s="834"/>
      <c r="B162" s="834"/>
      <c r="C162" s="834"/>
      <c r="D162" s="834"/>
      <c r="E162" s="834"/>
      <c r="F162" s="834"/>
      <c r="G162" s="834"/>
      <c r="H162" s="834"/>
      <c r="I162" s="834"/>
      <c r="J162" s="834"/>
      <c r="K162" s="834"/>
      <c r="L162" s="834"/>
      <c r="M162" s="834"/>
      <c r="N162" s="834"/>
      <c r="O162" s="834"/>
      <c r="P162" s="834"/>
      <c r="Q162" s="834"/>
      <c r="R162" s="834"/>
      <c r="S162" s="834"/>
      <c r="T162" s="834"/>
      <c r="U162" s="834"/>
      <c r="V162" s="834"/>
      <c r="W162" s="834"/>
      <c r="X162" s="834"/>
      <c r="Y162" s="834"/>
      <c r="Z162" s="834"/>
    </row>
    <row r="163" spans="1:26" s="1060" customFormat="1" ht="12" customHeight="1">
      <c r="A163" s="834"/>
      <c r="B163" s="834"/>
      <c r="C163" s="834"/>
      <c r="D163" s="834"/>
      <c r="E163" s="834"/>
      <c r="F163" s="834"/>
      <c r="G163" s="834"/>
      <c r="H163" s="834"/>
      <c r="I163" s="834"/>
      <c r="J163" s="834"/>
      <c r="K163" s="834"/>
      <c r="L163" s="834"/>
      <c r="M163" s="834"/>
      <c r="N163" s="834"/>
      <c r="O163" s="834"/>
      <c r="P163" s="834"/>
      <c r="Q163" s="834"/>
      <c r="R163" s="834"/>
      <c r="S163" s="834"/>
      <c r="T163" s="834"/>
      <c r="U163" s="834"/>
      <c r="V163" s="834"/>
      <c r="W163" s="834"/>
      <c r="X163" s="834"/>
      <c r="Y163" s="834"/>
      <c r="Z163" s="834"/>
    </row>
    <row r="164" spans="1:26" s="1060" customFormat="1" ht="12" customHeight="1">
      <c r="A164" s="834"/>
      <c r="B164" s="834"/>
      <c r="C164" s="834"/>
      <c r="D164" s="834"/>
      <c r="E164" s="834"/>
      <c r="F164" s="834"/>
      <c r="G164" s="834"/>
      <c r="H164" s="834"/>
      <c r="I164" s="834"/>
      <c r="J164" s="834"/>
      <c r="K164" s="834"/>
      <c r="L164" s="834"/>
      <c r="M164" s="834"/>
      <c r="N164" s="834"/>
      <c r="O164" s="834"/>
      <c r="P164" s="834"/>
      <c r="Q164" s="834"/>
      <c r="R164" s="834"/>
      <c r="S164" s="834"/>
      <c r="T164" s="834"/>
      <c r="U164" s="834"/>
      <c r="V164" s="834"/>
      <c r="W164" s="834"/>
      <c r="X164" s="834"/>
      <c r="Y164" s="834"/>
      <c r="Z164" s="834"/>
    </row>
    <row r="165" spans="1:26" s="1060" customFormat="1" ht="12" customHeight="1">
      <c r="A165" s="834"/>
      <c r="B165" s="834"/>
      <c r="C165" s="834"/>
      <c r="D165" s="834"/>
      <c r="E165" s="834"/>
      <c r="F165" s="834"/>
      <c r="G165" s="834"/>
      <c r="H165" s="834"/>
      <c r="I165" s="834"/>
      <c r="J165" s="834"/>
      <c r="K165" s="834"/>
      <c r="L165" s="834"/>
      <c r="M165" s="834"/>
      <c r="N165" s="834"/>
      <c r="O165" s="834"/>
      <c r="P165" s="834"/>
      <c r="Q165" s="834"/>
      <c r="R165" s="834"/>
      <c r="S165" s="834"/>
      <c r="T165" s="834"/>
      <c r="U165" s="834"/>
      <c r="V165" s="834"/>
      <c r="W165" s="834"/>
      <c r="X165" s="834"/>
      <c r="Y165" s="834"/>
      <c r="Z165" s="834"/>
    </row>
    <row r="166" spans="1:26" s="1060" customFormat="1" ht="12" customHeight="1">
      <c r="A166" s="834"/>
      <c r="B166" s="834"/>
      <c r="C166" s="834"/>
      <c r="D166" s="834"/>
      <c r="E166" s="834"/>
      <c r="F166" s="834"/>
      <c r="G166" s="834"/>
      <c r="H166" s="834"/>
      <c r="I166" s="834"/>
      <c r="J166" s="834"/>
      <c r="K166" s="834"/>
      <c r="L166" s="834"/>
      <c r="M166" s="834"/>
      <c r="N166" s="834"/>
      <c r="O166" s="834"/>
      <c r="P166" s="834"/>
      <c r="Q166" s="834"/>
      <c r="R166" s="834"/>
      <c r="S166" s="834"/>
      <c r="T166" s="834"/>
      <c r="U166" s="834"/>
      <c r="V166" s="834"/>
      <c r="W166" s="834"/>
      <c r="X166" s="834"/>
      <c r="Y166" s="834"/>
      <c r="Z166" s="834"/>
    </row>
    <row r="167" spans="1:26" s="1060" customFormat="1" ht="25.5" customHeight="1">
      <c r="A167" s="834"/>
      <c r="B167" s="2556"/>
      <c r="C167" s="2384"/>
      <c r="D167" s="2384"/>
      <c r="E167" s="2384"/>
      <c r="F167" s="2384"/>
      <c r="G167" s="2384"/>
      <c r="H167" s="2384"/>
      <c r="I167" s="2384"/>
      <c r="J167" s="2384"/>
      <c r="K167" s="2384"/>
      <c r="L167" s="834"/>
      <c r="M167" s="834"/>
      <c r="N167" s="834"/>
      <c r="O167" s="834"/>
      <c r="P167" s="834"/>
      <c r="Q167" s="834"/>
      <c r="R167" s="834"/>
      <c r="S167" s="834"/>
      <c r="T167" s="834"/>
      <c r="U167" s="834"/>
      <c r="V167" s="834"/>
      <c r="W167" s="834"/>
      <c r="X167" s="834"/>
      <c r="Y167" s="834"/>
      <c r="Z167" s="834"/>
    </row>
    <row r="168" spans="1:26" s="1060" customFormat="1" ht="12" customHeight="1">
      <c r="A168" s="834"/>
      <c r="B168" s="834"/>
      <c r="C168" s="834"/>
      <c r="D168" s="834"/>
      <c r="E168" s="834"/>
      <c r="F168" s="834"/>
      <c r="G168" s="834"/>
      <c r="H168" s="834"/>
      <c r="I168" s="834"/>
      <c r="J168" s="834"/>
      <c r="K168" s="834"/>
      <c r="L168" s="834"/>
      <c r="M168" s="834"/>
      <c r="N168" s="834"/>
      <c r="O168" s="834"/>
      <c r="P168" s="834"/>
      <c r="Q168" s="834"/>
      <c r="R168" s="834"/>
      <c r="S168" s="834"/>
      <c r="T168" s="834"/>
      <c r="U168" s="834"/>
      <c r="V168" s="834"/>
      <c r="W168" s="834"/>
      <c r="X168" s="834"/>
      <c r="Y168" s="834"/>
      <c r="Z168" s="834"/>
    </row>
    <row r="169" spans="1:26" s="1060" customFormat="1" ht="11.25" customHeight="1">
      <c r="A169" s="834"/>
      <c r="B169" s="834"/>
      <c r="C169" s="834"/>
      <c r="D169" s="834"/>
      <c r="E169" s="834"/>
      <c r="F169" s="834"/>
      <c r="G169" s="834"/>
      <c r="H169" s="834"/>
      <c r="I169" s="834"/>
      <c r="J169" s="834"/>
      <c r="K169" s="834"/>
      <c r="L169" s="834"/>
      <c r="M169" s="834"/>
      <c r="N169" s="834"/>
      <c r="O169" s="834"/>
      <c r="P169" s="834"/>
      <c r="Q169" s="834"/>
      <c r="R169" s="834"/>
      <c r="S169" s="834"/>
      <c r="T169" s="834"/>
      <c r="U169" s="834"/>
      <c r="V169" s="834"/>
      <c r="W169" s="834"/>
      <c r="X169" s="834"/>
      <c r="Y169" s="834"/>
      <c r="Z169" s="834"/>
    </row>
    <row r="170" spans="1:26" s="1060" customFormat="1" ht="11.25" customHeight="1">
      <c r="A170" s="834"/>
      <c r="B170" s="834"/>
      <c r="C170" s="834"/>
      <c r="D170" s="834"/>
      <c r="E170" s="834"/>
      <c r="F170" s="834"/>
      <c r="G170" s="834"/>
      <c r="H170" s="834"/>
      <c r="I170" s="834"/>
      <c r="J170" s="834"/>
      <c r="K170" s="834"/>
      <c r="L170" s="834"/>
      <c r="M170" s="834"/>
      <c r="N170" s="834"/>
      <c r="O170" s="834"/>
      <c r="P170" s="834"/>
      <c r="Q170" s="834"/>
      <c r="R170" s="834"/>
      <c r="S170" s="834"/>
      <c r="T170" s="834"/>
      <c r="U170" s="834"/>
      <c r="V170" s="834"/>
      <c r="W170" s="834"/>
      <c r="X170" s="834"/>
      <c r="Y170" s="834"/>
      <c r="Z170" s="834"/>
    </row>
    <row r="171" spans="1:26" s="1060" customFormat="1" ht="11.25" customHeight="1">
      <c r="A171" s="834"/>
      <c r="B171" s="834"/>
      <c r="C171" s="834"/>
      <c r="D171" s="834"/>
      <c r="E171" s="834"/>
      <c r="F171" s="834"/>
      <c r="G171" s="834"/>
      <c r="H171" s="834"/>
      <c r="I171" s="834"/>
      <c r="J171" s="834"/>
      <c r="K171" s="834"/>
      <c r="L171" s="834"/>
      <c r="M171" s="834"/>
      <c r="N171" s="834"/>
      <c r="O171" s="834"/>
      <c r="P171" s="834"/>
      <c r="Q171" s="834"/>
      <c r="R171" s="834"/>
      <c r="S171" s="834"/>
      <c r="T171" s="834"/>
      <c r="U171" s="834"/>
      <c r="V171" s="834"/>
      <c r="W171" s="834"/>
      <c r="X171" s="834"/>
      <c r="Y171" s="834"/>
      <c r="Z171" s="834"/>
    </row>
    <row r="172" spans="1:26" s="1060" customFormat="1" ht="11.25" customHeight="1">
      <c r="A172" s="834"/>
      <c r="B172" s="838"/>
      <c r="C172" s="838"/>
      <c r="D172" s="838"/>
      <c r="E172" s="838"/>
      <c r="F172" s="838"/>
      <c r="G172" s="838"/>
      <c r="H172" s="838"/>
      <c r="I172" s="838"/>
      <c r="J172" s="838"/>
      <c r="K172" s="838"/>
      <c r="L172" s="834"/>
      <c r="M172" s="834"/>
      <c r="N172" s="834"/>
      <c r="O172" s="834"/>
      <c r="P172" s="834"/>
      <c r="Q172" s="834"/>
      <c r="R172" s="834"/>
      <c r="S172" s="834"/>
      <c r="T172" s="834"/>
      <c r="U172" s="834"/>
      <c r="V172" s="834"/>
      <c r="W172" s="834"/>
      <c r="X172" s="834"/>
      <c r="Y172" s="834"/>
      <c r="Z172" s="834"/>
    </row>
    <row r="173" spans="1:26" s="1060" customFormat="1" ht="11.25" customHeight="1">
      <c r="A173" s="834"/>
      <c r="B173" s="838"/>
      <c r="C173" s="838"/>
      <c r="D173" s="838"/>
      <c r="E173" s="838"/>
      <c r="F173" s="838"/>
      <c r="G173" s="838"/>
      <c r="H173" s="838"/>
      <c r="I173" s="838"/>
      <c r="J173" s="838"/>
      <c r="K173" s="838"/>
      <c r="L173" s="834"/>
      <c r="M173" s="834"/>
      <c r="N173" s="834"/>
      <c r="O173" s="834"/>
      <c r="P173" s="834"/>
      <c r="Q173" s="834"/>
      <c r="R173" s="834"/>
      <c r="S173" s="834"/>
      <c r="T173" s="834"/>
      <c r="U173" s="834"/>
      <c r="V173" s="834"/>
      <c r="W173" s="834"/>
      <c r="X173" s="834"/>
      <c r="Y173" s="834"/>
      <c r="Z173" s="834"/>
    </row>
    <row r="174" spans="1:26" s="1060" customFormat="1" ht="11.25" customHeight="1">
      <c r="A174" s="834"/>
      <c r="B174" s="838"/>
      <c r="C174" s="838"/>
      <c r="D174" s="838"/>
      <c r="E174" s="838"/>
      <c r="F174" s="838"/>
      <c r="G174" s="838"/>
      <c r="H174" s="838"/>
      <c r="I174" s="838"/>
      <c r="J174" s="838"/>
      <c r="K174" s="838"/>
      <c r="L174" s="834"/>
      <c r="M174" s="834"/>
      <c r="N174" s="834"/>
      <c r="O174" s="834"/>
      <c r="P174" s="834"/>
      <c r="Q174" s="834"/>
      <c r="R174" s="834"/>
      <c r="S174" s="834"/>
      <c r="T174" s="834"/>
      <c r="U174" s="834"/>
      <c r="V174" s="834"/>
      <c r="W174" s="834"/>
      <c r="X174" s="834"/>
      <c r="Y174" s="834"/>
      <c r="Z174" s="834"/>
    </row>
    <row r="175" spans="1:26" s="1060" customFormat="1" ht="11.25" customHeight="1">
      <c r="A175" s="834"/>
      <c r="B175" s="838"/>
      <c r="C175" s="838"/>
      <c r="D175" s="838"/>
      <c r="E175" s="838"/>
      <c r="F175" s="838"/>
      <c r="G175" s="838"/>
      <c r="H175" s="838"/>
      <c r="I175" s="838"/>
      <c r="J175" s="838"/>
      <c r="K175" s="838"/>
      <c r="L175" s="834"/>
      <c r="M175" s="834"/>
      <c r="N175" s="834"/>
      <c r="O175" s="834"/>
      <c r="P175" s="834"/>
      <c r="Q175" s="834"/>
      <c r="R175" s="834"/>
      <c r="S175" s="834"/>
      <c r="T175" s="834"/>
      <c r="U175" s="834"/>
      <c r="V175" s="834"/>
      <c r="W175" s="834"/>
      <c r="X175" s="834"/>
      <c r="Y175" s="834"/>
      <c r="Z175" s="834"/>
    </row>
    <row r="176" spans="1:26" s="1060" customFormat="1" ht="11.25" customHeight="1">
      <c r="A176" s="834"/>
      <c r="B176" s="838"/>
      <c r="C176" s="838"/>
      <c r="D176" s="838"/>
      <c r="E176" s="838"/>
      <c r="F176" s="838"/>
      <c r="G176" s="838"/>
      <c r="H176" s="838"/>
      <c r="I176" s="838"/>
      <c r="J176" s="838"/>
      <c r="K176" s="838"/>
      <c r="L176" s="834"/>
      <c r="M176" s="834"/>
      <c r="N176" s="834"/>
      <c r="O176" s="834"/>
      <c r="P176" s="834"/>
      <c r="Q176" s="834"/>
      <c r="R176" s="834"/>
      <c r="S176" s="834"/>
      <c r="T176" s="834"/>
      <c r="U176" s="834"/>
      <c r="V176" s="834"/>
      <c r="W176" s="834"/>
      <c r="X176" s="834"/>
      <c r="Y176" s="834"/>
      <c r="Z176" s="834"/>
    </row>
    <row r="177" spans="1:26" s="1060" customFormat="1" ht="11.25" customHeight="1">
      <c r="A177" s="834"/>
      <c r="B177" s="838"/>
      <c r="C177" s="838"/>
      <c r="D177" s="838"/>
      <c r="E177" s="838"/>
      <c r="F177" s="838"/>
      <c r="G177" s="838"/>
      <c r="H177" s="838"/>
      <c r="I177" s="838"/>
      <c r="J177" s="838"/>
      <c r="K177" s="838"/>
      <c r="L177" s="834"/>
      <c r="M177" s="834"/>
      <c r="N177" s="834"/>
      <c r="O177" s="834"/>
      <c r="P177" s="834"/>
      <c r="Q177" s="834"/>
      <c r="R177" s="834"/>
      <c r="S177" s="834"/>
      <c r="T177" s="834"/>
      <c r="U177" s="834"/>
      <c r="V177" s="834"/>
      <c r="W177" s="834"/>
      <c r="X177" s="834"/>
      <c r="Y177" s="834"/>
      <c r="Z177" s="834"/>
    </row>
    <row r="178" spans="1:26" s="1060" customFormat="1" ht="11.25" customHeight="1">
      <c r="A178" s="834"/>
      <c r="B178" s="838"/>
      <c r="C178" s="838"/>
      <c r="D178" s="838"/>
      <c r="E178" s="838"/>
      <c r="F178" s="838"/>
      <c r="G178" s="838"/>
      <c r="H178" s="838"/>
      <c r="I178" s="838"/>
      <c r="J178" s="838"/>
      <c r="K178" s="838"/>
      <c r="L178" s="834"/>
      <c r="M178" s="834"/>
      <c r="N178" s="834"/>
      <c r="O178" s="834"/>
      <c r="P178" s="834"/>
      <c r="Q178" s="834"/>
      <c r="R178" s="834"/>
      <c r="S178" s="834"/>
      <c r="T178" s="834"/>
      <c r="U178" s="834"/>
      <c r="V178" s="834"/>
      <c r="W178" s="834"/>
      <c r="X178" s="834"/>
      <c r="Y178" s="834"/>
      <c r="Z178" s="834"/>
    </row>
    <row r="179" spans="1:26" s="1060" customFormat="1" ht="11.25" customHeight="1">
      <c r="A179" s="834"/>
      <c r="B179" s="838"/>
      <c r="C179" s="838"/>
      <c r="D179" s="838"/>
      <c r="E179" s="838"/>
      <c r="F179" s="838"/>
      <c r="G179" s="838"/>
      <c r="H179" s="838"/>
      <c r="I179" s="838"/>
      <c r="J179" s="838"/>
      <c r="K179" s="838"/>
      <c r="L179" s="834"/>
      <c r="M179" s="834"/>
      <c r="N179" s="834"/>
      <c r="O179" s="834"/>
      <c r="P179" s="834"/>
      <c r="Q179" s="834"/>
      <c r="R179" s="834"/>
      <c r="S179" s="834"/>
      <c r="T179" s="834"/>
      <c r="U179" s="834"/>
      <c r="V179" s="834"/>
      <c r="W179" s="834"/>
      <c r="X179" s="834"/>
      <c r="Y179" s="834"/>
      <c r="Z179" s="834"/>
    </row>
    <row r="180" spans="1:26" s="1060" customFormat="1" ht="11.25" customHeight="1">
      <c r="A180" s="834"/>
      <c r="B180" s="838"/>
      <c r="C180" s="838"/>
      <c r="D180" s="838"/>
      <c r="E180" s="838"/>
      <c r="F180" s="838"/>
      <c r="G180" s="838"/>
      <c r="H180" s="838"/>
      <c r="I180" s="838"/>
      <c r="J180" s="838"/>
      <c r="K180" s="838"/>
      <c r="L180" s="834"/>
      <c r="M180" s="834"/>
      <c r="N180" s="834"/>
      <c r="O180" s="834"/>
      <c r="P180" s="834"/>
      <c r="Q180" s="834"/>
      <c r="R180" s="834"/>
      <c r="S180" s="834"/>
      <c r="T180" s="834"/>
      <c r="U180" s="834"/>
      <c r="V180" s="834"/>
      <c r="W180" s="834"/>
      <c r="X180" s="834"/>
      <c r="Y180" s="834"/>
      <c r="Z180" s="834"/>
    </row>
    <row r="181" spans="1:26" s="1060" customFormat="1" ht="11.25" customHeight="1">
      <c r="A181" s="834"/>
      <c r="B181" s="838"/>
      <c r="C181" s="838"/>
      <c r="D181" s="838"/>
      <c r="E181" s="838"/>
      <c r="F181" s="838"/>
      <c r="G181" s="838"/>
      <c r="H181" s="838"/>
      <c r="I181" s="838"/>
      <c r="J181" s="838"/>
      <c r="K181" s="838"/>
      <c r="L181" s="834"/>
      <c r="M181" s="834"/>
      <c r="N181" s="834"/>
      <c r="O181" s="834"/>
      <c r="P181" s="834"/>
      <c r="Q181" s="834"/>
      <c r="R181" s="834"/>
      <c r="S181" s="834"/>
      <c r="T181" s="834"/>
      <c r="U181" s="834"/>
      <c r="V181" s="834"/>
      <c r="W181" s="834"/>
      <c r="X181" s="834"/>
      <c r="Y181" s="834"/>
      <c r="Z181" s="834"/>
    </row>
    <row r="182" spans="1:26" s="1060" customFormat="1" ht="11.25" customHeight="1">
      <c r="A182" s="834"/>
      <c r="B182" s="838"/>
      <c r="C182" s="838"/>
      <c r="D182" s="838"/>
      <c r="E182" s="838"/>
      <c r="F182" s="838"/>
      <c r="G182" s="838"/>
      <c r="H182" s="838"/>
      <c r="I182" s="838"/>
      <c r="J182" s="838"/>
      <c r="K182" s="838"/>
      <c r="L182" s="834"/>
      <c r="M182" s="834"/>
      <c r="N182" s="834"/>
      <c r="O182" s="834"/>
      <c r="P182" s="834"/>
      <c r="Q182" s="834"/>
      <c r="R182" s="834"/>
      <c r="S182" s="834"/>
      <c r="T182" s="834"/>
      <c r="U182" s="834"/>
      <c r="V182" s="834"/>
      <c r="W182" s="834"/>
      <c r="X182" s="834"/>
      <c r="Y182" s="834"/>
      <c r="Z182" s="834"/>
    </row>
    <row r="183" spans="1:26" s="1060" customFormat="1" ht="11.25" customHeight="1">
      <c r="A183" s="834"/>
      <c r="B183" s="838"/>
      <c r="C183" s="838"/>
      <c r="D183" s="838"/>
      <c r="E183" s="838"/>
      <c r="F183" s="838"/>
      <c r="G183" s="838"/>
      <c r="H183" s="838"/>
      <c r="I183" s="838"/>
      <c r="J183" s="838"/>
      <c r="K183" s="838"/>
      <c r="L183" s="834"/>
      <c r="M183" s="834"/>
      <c r="N183" s="834"/>
      <c r="O183" s="834"/>
      <c r="P183" s="834"/>
      <c r="Q183" s="834"/>
      <c r="R183" s="834"/>
      <c r="S183" s="834"/>
      <c r="T183" s="834"/>
      <c r="U183" s="834"/>
      <c r="V183" s="834"/>
      <c r="W183" s="834"/>
      <c r="X183" s="834"/>
      <c r="Y183" s="834"/>
      <c r="Z183" s="834"/>
    </row>
    <row r="184" spans="1:26" s="1060" customFormat="1" ht="11.25" customHeight="1">
      <c r="A184" s="834"/>
      <c r="B184" s="838"/>
      <c r="C184" s="838"/>
      <c r="D184" s="838"/>
      <c r="E184" s="838"/>
      <c r="F184" s="838"/>
      <c r="G184" s="838"/>
      <c r="H184" s="838"/>
      <c r="I184" s="838"/>
      <c r="J184" s="838"/>
      <c r="K184" s="838"/>
      <c r="L184" s="834"/>
      <c r="M184" s="834"/>
      <c r="N184" s="834"/>
      <c r="O184" s="834"/>
      <c r="P184" s="834"/>
      <c r="Q184" s="834"/>
      <c r="R184" s="834"/>
      <c r="S184" s="834"/>
      <c r="T184" s="834"/>
      <c r="U184" s="834"/>
      <c r="V184" s="834"/>
      <c r="W184" s="834"/>
      <c r="X184" s="834"/>
      <c r="Y184" s="834"/>
      <c r="Z184" s="834"/>
    </row>
    <row r="185" spans="1:26" s="1060" customFormat="1" ht="11.25" customHeight="1">
      <c r="A185" s="834"/>
      <c r="B185" s="834"/>
      <c r="C185" s="834"/>
      <c r="D185" s="834"/>
      <c r="E185" s="834"/>
      <c r="F185" s="834"/>
      <c r="G185" s="834"/>
      <c r="H185" s="834"/>
      <c r="I185" s="834"/>
      <c r="J185" s="834"/>
      <c r="K185" s="834"/>
      <c r="L185" s="834"/>
      <c r="M185" s="834"/>
      <c r="N185" s="834"/>
      <c r="O185" s="834"/>
      <c r="P185" s="834"/>
      <c r="Q185" s="834"/>
      <c r="R185" s="834"/>
      <c r="S185" s="834"/>
      <c r="T185" s="834"/>
      <c r="U185" s="834"/>
      <c r="V185" s="834"/>
      <c r="W185" s="834"/>
      <c r="X185" s="834"/>
      <c r="Y185" s="834"/>
      <c r="Z185" s="834"/>
    </row>
    <row r="186" spans="1:26" s="1060" customFormat="1" ht="12" customHeight="1">
      <c r="A186" s="834"/>
      <c r="B186" s="834"/>
      <c r="C186" s="834"/>
      <c r="D186" s="834"/>
      <c r="E186" s="834"/>
      <c r="F186" s="834"/>
      <c r="G186" s="834"/>
      <c r="H186" s="834"/>
      <c r="I186" s="834"/>
      <c r="J186" s="834"/>
      <c r="K186" s="834"/>
      <c r="L186" s="834"/>
      <c r="M186" s="834"/>
      <c r="N186" s="834"/>
      <c r="O186" s="834"/>
      <c r="P186" s="834"/>
      <c r="Q186" s="834"/>
      <c r="R186" s="834"/>
      <c r="S186" s="834"/>
      <c r="T186" s="834"/>
      <c r="U186" s="834"/>
      <c r="V186" s="834"/>
      <c r="W186" s="834"/>
      <c r="X186" s="834"/>
      <c r="Y186" s="834"/>
      <c r="Z186" s="834"/>
    </row>
    <row r="187" spans="1:26" s="1060" customFormat="1" ht="12" customHeight="1">
      <c r="A187" s="1878"/>
      <c r="B187" s="1776"/>
      <c r="C187" s="1776"/>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row>
    <row r="188" spans="1:26" s="1060" customFormat="1" ht="12" customHeight="1">
      <c r="A188" s="834"/>
      <c r="B188" s="834"/>
      <c r="C188" s="834"/>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row>
    <row r="189" spans="1:26" s="1060" customFormat="1" ht="12" customHeight="1">
      <c r="A189" s="1085"/>
      <c r="B189" s="1085"/>
      <c r="C189" s="1085"/>
      <c r="D189" s="1085"/>
      <c r="E189" s="1085"/>
      <c r="F189" s="1085"/>
      <c r="G189" s="1085"/>
      <c r="H189" s="1085"/>
      <c r="I189" s="1085"/>
      <c r="J189" s="1085"/>
      <c r="K189" s="1085"/>
      <c r="L189" s="834"/>
      <c r="M189" s="1085"/>
      <c r="N189" s="1085"/>
      <c r="O189" s="1085"/>
      <c r="P189" s="1085"/>
      <c r="Q189" s="1085"/>
      <c r="R189" s="1085"/>
      <c r="S189" s="1085"/>
      <c r="T189" s="1085"/>
      <c r="U189" s="1085"/>
      <c r="V189" s="1085"/>
      <c r="W189" s="1085"/>
      <c r="X189" s="1085"/>
      <c r="Y189" s="1085"/>
      <c r="Z189" s="1085"/>
    </row>
    <row r="190" spans="1:26" s="1060" customFormat="1" ht="5.25" customHeight="1">
      <c r="A190" s="834"/>
      <c r="B190" s="834"/>
      <c r="C190" s="834"/>
      <c r="D190" s="834"/>
      <c r="E190" s="834"/>
      <c r="F190" s="834"/>
      <c r="G190" s="834"/>
      <c r="H190" s="834"/>
      <c r="I190" s="834"/>
      <c r="J190" s="834"/>
      <c r="K190" s="834"/>
      <c r="L190" s="834"/>
      <c r="M190" s="834"/>
      <c r="N190" s="834"/>
      <c r="O190" s="834"/>
      <c r="P190" s="834"/>
      <c r="Q190" s="834"/>
      <c r="R190" s="834"/>
      <c r="S190" s="834"/>
      <c r="T190" s="834"/>
      <c r="U190" s="834"/>
      <c r="V190" s="834"/>
      <c r="W190" s="834"/>
      <c r="X190" s="834"/>
      <c r="Y190" s="834"/>
      <c r="Z190" s="834"/>
    </row>
    <row r="191" spans="1:26" s="1060" customFormat="1" ht="18.75" customHeight="1">
      <c r="A191" s="834"/>
      <c r="B191" s="834"/>
      <c r="C191" s="834"/>
      <c r="D191" s="834"/>
      <c r="E191" s="834"/>
      <c r="F191" s="834"/>
      <c r="G191" s="834"/>
      <c r="H191" s="834"/>
      <c r="I191" s="834"/>
      <c r="J191" s="834"/>
      <c r="K191" s="834"/>
      <c r="L191" s="834"/>
      <c r="M191" s="834"/>
      <c r="N191" s="834"/>
      <c r="O191" s="834"/>
      <c r="P191" s="834"/>
      <c r="Q191" s="834"/>
      <c r="R191" s="834"/>
      <c r="S191" s="834"/>
      <c r="T191" s="834"/>
      <c r="U191" s="834"/>
      <c r="V191" s="834"/>
      <c r="W191" s="834"/>
      <c r="X191" s="834"/>
      <c r="Y191" s="834"/>
      <c r="Z191" s="834"/>
    </row>
    <row r="192" spans="1:26" s="1060" customFormat="1">
      <c r="A192" s="834"/>
      <c r="B192" s="2560"/>
      <c r="C192" s="2384"/>
      <c r="D192" s="2384"/>
      <c r="E192" s="2384"/>
      <c r="F192" s="2384"/>
      <c r="G192" s="2384"/>
      <c r="H192" s="2384"/>
      <c r="I192" s="2384"/>
      <c r="J192" s="2384"/>
      <c r="K192" s="2384"/>
      <c r="L192" s="834"/>
      <c r="M192" s="834"/>
      <c r="N192" s="834"/>
      <c r="O192" s="834"/>
      <c r="P192" s="834"/>
      <c r="Q192" s="834"/>
      <c r="R192" s="834"/>
      <c r="S192" s="834"/>
      <c r="T192" s="834"/>
      <c r="U192" s="834"/>
      <c r="V192" s="834"/>
      <c r="W192" s="834"/>
      <c r="X192" s="834"/>
      <c r="Y192" s="834"/>
      <c r="Z192" s="834"/>
    </row>
    <row r="193" spans="1:26" s="1060" customFormat="1">
      <c r="A193" s="834"/>
      <c r="B193" s="1879"/>
      <c r="C193" s="1879"/>
      <c r="D193" s="1879"/>
      <c r="E193" s="1879"/>
      <c r="F193" s="1879"/>
      <c r="G193" s="1879"/>
      <c r="H193" s="1879"/>
      <c r="I193" s="1879"/>
      <c r="J193" s="1879"/>
      <c r="K193" s="1879"/>
      <c r="L193" s="834"/>
      <c r="M193" s="834"/>
      <c r="N193" s="834"/>
      <c r="O193" s="834"/>
      <c r="P193" s="834"/>
      <c r="Q193" s="834"/>
      <c r="R193" s="834"/>
      <c r="S193" s="834"/>
      <c r="T193" s="834"/>
      <c r="U193" s="834"/>
      <c r="V193" s="834"/>
      <c r="W193" s="834"/>
      <c r="X193" s="834"/>
      <c r="Y193" s="834"/>
      <c r="Z193" s="834"/>
    </row>
    <row r="194" spans="1:26" s="1060" customFormat="1" ht="12" customHeight="1">
      <c r="A194" s="834"/>
      <c r="B194" s="838"/>
      <c r="C194" s="838"/>
      <c r="D194" s="838"/>
      <c r="E194" s="838"/>
      <c r="F194" s="838"/>
      <c r="G194" s="838"/>
      <c r="H194" s="838"/>
      <c r="I194" s="838"/>
      <c r="J194" s="838"/>
      <c r="K194" s="838"/>
      <c r="L194" s="834"/>
      <c r="M194" s="834"/>
      <c r="N194" s="834"/>
      <c r="O194" s="834"/>
      <c r="P194" s="834"/>
      <c r="Q194" s="834"/>
      <c r="R194" s="834"/>
      <c r="S194" s="834"/>
      <c r="T194" s="834"/>
      <c r="U194" s="834"/>
      <c r="V194" s="834"/>
      <c r="W194" s="834"/>
      <c r="X194" s="834"/>
      <c r="Y194" s="834"/>
      <c r="Z194" s="834"/>
    </row>
    <row r="195" spans="1:26" s="1060" customFormat="1" ht="12" customHeight="1">
      <c r="A195" s="834"/>
      <c r="B195" s="838"/>
      <c r="C195" s="838"/>
      <c r="D195" s="838"/>
      <c r="E195" s="838"/>
      <c r="F195" s="838"/>
      <c r="G195" s="838"/>
      <c r="H195" s="838"/>
      <c r="I195" s="838"/>
      <c r="J195" s="838"/>
      <c r="K195" s="838"/>
      <c r="L195" s="834"/>
      <c r="M195" s="834"/>
      <c r="N195" s="834"/>
      <c r="O195" s="834"/>
      <c r="P195" s="834"/>
      <c r="Q195" s="834"/>
      <c r="R195" s="834"/>
      <c r="S195" s="834"/>
      <c r="T195" s="834"/>
      <c r="U195" s="834"/>
      <c r="V195" s="834"/>
      <c r="W195" s="834"/>
      <c r="X195" s="834"/>
      <c r="Y195" s="834"/>
      <c r="Z195" s="834"/>
    </row>
    <row r="196" spans="1:26" s="1060" customFormat="1" ht="12" customHeight="1">
      <c r="A196" s="834"/>
      <c r="B196" s="838"/>
      <c r="C196" s="838"/>
      <c r="D196" s="838"/>
      <c r="E196" s="838"/>
      <c r="F196" s="838"/>
      <c r="G196" s="838"/>
      <c r="H196" s="838"/>
      <c r="I196" s="838"/>
      <c r="J196" s="838"/>
      <c r="K196" s="838"/>
      <c r="L196" s="834"/>
      <c r="M196" s="834"/>
      <c r="N196" s="834"/>
      <c r="O196" s="834"/>
      <c r="P196" s="834"/>
      <c r="Q196" s="834"/>
      <c r="R196" s="834"/>
      <c r="S196" s="834"/>
      <c r="T196" s="834"/>
      <c r="U196" s="834"/>
      <c r="V196" s="834"/>
      <c r="W196" s="834"/>
      <c r="X196" s="834"/>
      <c r="Y196" s="834"/>
      <c r="Z196" s="834"/>
    </row>
    <row r="197" spans="1:26" s="1060" customFormat="1" ht="12" customHeight="1">
      <c r="A197" s="1085"/>
      <c r="B197" s="1085"/>
      <c r="C197" s="1085"/>
      <c r="D197" s="1085"/>
      <c r="E197" s="1085"/>
      <c r="F197" s="1085"/>
      <c r="G197" s="1085"/>
      <c r="H197" s="1085"/>
      <c r="I197" s="1085"/>
      <c r="J197" s="1085"/>
      <c r="K197" s="1085"/>
      <c r="L197" s="1085"/>
      <c r="M197" s="1085"/>
      <c r="N197" s="1085"/>
      <c r="O197" s="1085"/>
      <c r="P197" s="1085"/>
      <c r="Q197" s="1085"/>
      <c r="R197" s="1085"/>
      <c r="S197" s="1085"/>
      <c r="T197" s="1085"/>
      <c r="U197" s="1085"/>
      <c r="V197" s="1085"/>
      <c r="W197" s="1085"/>
      <c r="X197" s="1085"/>
      <c r="Y197" s="1085"/>
      <c r="Z197" s="1085"/>
    </row>
    <row r="198" spans="1:26" s="1060" customFormat="1" ht="12" customHeight="1">
      <c r="A198" s="834"/>
      <c r="B198" s="834"/>
      <c r="C198" s="834"/>
      <c r="D198" s="834"/>
      <c r="E198" s="834"/>
      <c r="F198" s="834"/>
      <c r="G198" s="834"/>
      <c r="H198" s="834"/>
      <c r="I198" s="834"/>
      <c r="J198" s="834"/>
      <c r="K198" s="834"/>
      <c r="L198" s="834"/>
      <c r="M198" s="834"/>
      <c r="N198" s="834"/>
      <c r="O198" s="834"/>
      <c r="P198" s="834"/>
      <c r="Q198" s="834"/>
      <c r="R198" s="834"/>
      <c r="S198" s="834"/>
      <c r="T198" s="834"/>
      <c r="U198" s="834"/>
      <c r="V198" s="834"/>
      <c r="W198" s="834"/>
      <c r="X198" s="834"/>
      <c r="Y198" s="834"/>
      <c r="Z198" s="834"/>
    </row>
    <row r="199" spans="1:26" s="1060" customFormat="1" ht="64.5" customHeight="1">
      <c r="A199" s="1876"/>
      <c r="B199" s="1877"/>
      <c r="C199" s="1877"/>
      <c r="D199" s="1877"/>
      <c r="E199" s="1877"/>
      <c r="F199" s="1877"/>
      <c r="G199" s="2561"/>
      <c r="H199" s="2384"/>
      <c r="I199" s="2561"/>
      <c r="J199" s="2384"/>
      <c r="K199" s="1877"/>
      <c r="L199" s="1087"/>
      <c r="M199" s="1876"/>
      <c r="N199" s="1876"/>
      <c r="O199" s="1876"/>
      <c r="P199" s="1876"/>
      <c r="Q199" s="1876"/>
      <c r="R199" s="1876"/>
      <c r="S199" s="1876"/>
      <c r="T199" s="1876"/>
      <c r="U199" s="1876"/>
      <c r="V199" s="1876"/>
      <c r="W199" s="1876"/>
      <c r="X199" s="1876"/>
      <c r="Y199" s="1876"/>
      <c r="Z199" s="1876"/>
    </row>
    <row r="200" spans="1:26" s="1060" customFormat="1" ht="119.25" customHeight="1">
      <c r="A200" s="1880"/>
      <c r="B200" s="1881"/>
      <c r="C200" s="1881"/>
      <c r="D200" s="1882"/>
      <c r="E200" s="1882"/>
      <c r="F200" s="1883"/>
      <c r="G200" s="2562"/>
      <c r="H200" s="2559"/>
      <c r="I200" s="2562"/>
      <c r="J200" s="2559"/>
      <c r="K200" s="1882"/>
      <c r="L200" s="1880"/>
      <c r="M200" s="1880"/>
      <c r="N200" s="1880"/>
      <c r="O200" s="1880"/>
      <c r="P200" s="1880"/>
      <c r="Q200" s="1880"/>
      <c r="R200" s="1880"/>
      <c r="S200" s="1880"/>
      <c r="T200" s="1880"/>
      <c r="U200" s="1880"/>
      <c r="V200" s="1880"/>
      <c r="W200" s="1880"/>
      <c r="X200" s="1880"/>
      <c r="Y200" s="1880"/>
      <c r="Z200" s="1880"/>
    </row>
    <row r="201" spans="1:26" s="1060" customFormat="1" ht="12" customHeight="1">
      <c r="A201" s="1880"/>
      <c r="B201" s="1881"/>
      <c r="C201" s="1881"/>
      <c r="D201" s="1882"/>
      <c r="E201" s="1882"/>
      <c r="F201" s="1883"/>
      <c r="G201" s="2562"/>
      <c r="H201" s="2559"/>
      <c r="I201" s="2562"/>
      <c r="J201" s="2559"/>
      <c r="K201" s="1882"/>
      <c r="L201" s="1880"/>
      <c r="M201" s="1880"/>
      <c r="N201" s="1880"/>
      <c r="O201" s="1880"/>
      <c r="P201" s="1880"/>
      <c r="Q201" s="1880"/>
      <c r="R201" s="1880"/>
      <c r="S201" s="1880"/>
      <c r="T201" s="1880"/>
      <c r="U201" s="1880"/>
      <c r="V201" s="1880"/>
      <c r="W201" s="1880"/>
      <c r="X201" s="1880"/>
      <c r="Y201" s="1880"/>
      <c r="Z201" s="1880"/>
    </row>
    <row r="202" spans="1:26" s="1060" customFormat="1" ht="12" customHeight="1">
      <c r="A202" s="834"/>
      <c r="B202" s="838"/>
      <c r="C202" s="838"/>
      <c r="D202" s="838"/>
      <c r="E202" s="838"/>
      <c r="F202" s="1870"/>
      <c r="G202" s="2562"/>
      <c r="H202" s="2559"/>
      <c r="I202" s="2562"/>
      <c r="J202" s="2559"/>
      <c r="K202" s="838"/>
      <c r="L202" s="834"/>
      <c r="M202" s="834"/>
      <c r="N202" s="834"/>
      <c r="O202" s="834"/>
      <c r="P202" s="834"/>
      <c r="Q202" s="834"/>
      <c r="R202" s="834"/>
      <c r="S202" s="834"/>
      <c r="T202" s="834"/>
      <c r="U202" s="834"/>
      <c r="V202" s="834"/>
      <c r="W202" s="834"/>
      <c r="X202" s="834"/>
      <c r="Y202" s="834"/>
      <c r="Z202" s="834"/>
    </row>
    <row r="203" spans="1:26" s="1060" customFormat="1" ht="12" customHeight="1">
      <c r="A203" s="834"/>
      <c r="B203" s="834"/>
      <c r="C203" s="834"/>
      <c r="D203" s="834"/>
      <c r="E203" s="834"/>
      <c r="F203" s="834"/>
      <c r="G203" s="834"/>
      <c r="H203" s="834"/>
      <c r="I203" s="834"/>
      <c r="J203" s="834"/>
      <c r="K203" s="834"/>
      <c r="L203" s="834"/>
      <c r="M203" s="834"/>
      <c r="N203" s="834"/>
      <c r="O203" s="834"/>
      <c r="P203" s="834"/>
      <c r="Q203" s="834"/>
      <c r="R203" s="834"/>
      <c r="S203" s="834"/>
      <c r="T203" s="834"/>
      <c r="U203" s="834"/>
      <c r="V203" s="834"/>
      <c r="W203" s="834"/>
      <c r="X203" s="834"/>
      <c r="Y203" s="834"/>
      <c r="Z203" s="834"/>
    </row>
    <row r="204" spans="1:26" s="1060" customFormat="1" ht="12" customHeight="1">
      <c r="A204" s="834"/>
      <c r="B204" s="834"/>
      <c r="C204" s="834"/>
      <c r="D204" s="834"/>
      <c r="E204" s="834"/>
      <c r="F204" s="834"/>
      <c r="G204" s="834"/>
      <c r="H204" s="834"/>
      <c r="I204" s="834"/>
      <c r="J204" s="834"/>
      <c r="K204" s="834"/>
      <c r="L204" s="834"/>
      <c r="M204" s="834"/>
      <c r="N204" s="834"/>
      <c r="O204" s="834"/>
      <c r="P204" s="834"/>
      <c r="Q204" s="834"/>
      <c r="R204" s="834"/>
      <c r="S204" s="834"/>
      <c r="T204" s="834"/>
      <c r="U204" s="834"/>
      <c r="V204" s="834"/>
      <c r="W204" s="834"/>
      <c r="X204" s="834"/>
      <c r="Y204" s="834"/>
      <c r="Z204" s="834"/>
    </row>
    <row r="205" spans="1:26" s="1060" customFormat="1" ht="12" customHeight="1">
      <c r="A205" s="834"/>
      <c r="B205" s="834"/>
      <c r="C205" s="834"/>
      <c r="D205" s="834"/>
      <c r="E205" s="834"/>
      <c r="F205" s="834"/>
      <c r="G205" s="834"/>
      <c r="H205" s="834"/>
      <c r="I205" s="834"/>
      <c r="J205" s="834"/>
      <c r="K205" s="834"/>
      <c r="L205" s="834"/>
      <c r="M205" s="834"/>
      <c r="N205" s="834"/>
      <c r="O205" s="834"/>
      <c r="P205" s="834"/>
      <c r="Q205" s="834"/>
      <c r="R205" s="834"/>
      <c r="S205" s="834"/>
      <c r="T205" s="834"/>
      <c r="U205" s="834"/>
      <c r="V205" s="834"/>
      <c r="W205" s="834"/>
      <c r="X205" s="834"/>
      <c r="Y205" s="834"/>
      <c r="Z205" s="834"/>
    </row>
    <row r="206" spans="1:26" s="1060" customFormat="1" ht="12" customHeight="1">
      <c r="A206" s="1085"/>
      <c r="B206" s="1085"/>
      <c r="C206" s="1085"/>
      <c r="D206" s="1085"/>
      <c r="E206" s="1085"/>
      <c r="F206" s="1085"/>
      <c r="G206" s="1085"/>
      <c r="H206" s="1085"/>
      <c r="I206" s="1085"/>
      <c r="J206" s="1085"/>
      <c r="K206" s="1085"/>
      <c r="L206" s="1085"/>
      <c r="M206" s="1085"/>
      <c r="N206" s="1085"/>
      <c r="O206" s="1085"/>
      <c r="P206" s="1085"/>
      <c r="Q206" s="1085"/>
      <c r="R206" s="1085"/>
      <c r="S206" s="1085"/>
      <c r="T206" s="1085"/>
      <c r="U206" s="1085"/>
      <c r="V206" s="1085"/>
      <c r="W206" s="1085"/>
      <c r="X206" s="1085"/>
      <c r="Y206" s="1085"/>
      <c r="Z206" s="1085"/>
    </row>
    <row r="207" spans="1:26" s="1060" customFormat="1" ht="12" customHeight="1">
      <c r="A207" s="834"/>
      <c r="B207" s="834"/>
      <c r="C207" s="834"/>
      <c r="D207" s="834"/>
      <c r="E207" s="834"/>
      <c r="F207" s="834"/>
      <c r="G207" s="834"/>
      <c r="H207" s="834"/>
      <c r="I207" s="834"/>
      <c r="J207" s="834"/>
      <c r="K207" s="834"/>
      <c r="L207" s="834"/>
      <c r="M207" s="834"/>
      <c r="N207" s="834"/>
      <c r="O207" s="834"/>
      <c r="P207" s="834"/>
      <c r="Q207" s="834"/>
      <c r="R207" s="834"/>
      <c r="S207" s="834"/>
      <c r="T207" s="834"/>
      <c r="U207" s="834"/>
      <c r="V207" s="834"/>
      <c r="W207" s="834"/>
      <c r="X207" s="834"/>
      <c r="Y207" s="834"/>
      <c r="Z207" s="834"/>
    </row>
    <row r="208" spans="1:26" s="1060" customFormat="1" ht="108" customHeight="1">
      <c r="A208" s="1876"/>
      <c r="B208" s="1877"/>
      <c r="C208" s="1877"/>
      <c r="D208" s="1877"/>
      <c r="E208" s="1877"/>
      <c r="F208" s="1877"/>
      <c r="G208" s="2561"/>
      <c r="H208" s="2384"/>
      <c r="I208" s="1877"/>
      <c r="J208" s="1877"/>
      <c r="K208" s="1877"/>
      <c r="L208" s="1087"/>
      <c r="M208" s="1876"/>
      <c r="N208" s="1876"/>
      <c r="O208" s="1876"/>
      <c r="P208" s="1876"/>
      <c r="Q208" s="1876"/>
      <c r="R208" s="1876"/>
      <c r="S208" s="1876"/>
      <c r="T208" s="1876"/>
      <c r="U208" s="1876"/>
      <c r="V208" s="1876"/>
      <c r="W208" s="1876"/>
      <c r="X208" s="1876"/>
      <c r="Y208" s="1876"/>
      <c r="Z208" s="1876"/>
    </row>
    <row r="209" spans="1:26" s="1060" customFormat="1">
      <c r="A209" s="1876"/>
      <c r="B209" s="1884"/>
      <c r="C209" s="1884"/>
      <c r="D209" s="1884"/>
      <c r="E209" s="1885"/>
      <c r="F209" s="1885"/>
      <c r="G209" s="2563"/>
      <c r="H209" s="2563"/>
      <c r="I209" s="1885"/>
      <c r="J209" s="1877"/>
      <c r="K209" s="1877"/>
      <c r="L209" s="1087"/>
      <c r="M209" s="1876"/>
      <c r="N209" s="1876"/>
      <c r="O209" s="1876"/>
      <c r="P209" s="1876"/>
      <c r="Q209" s="1876"/>
      <c r="R209" s="1876"/>
      <c r="S209" s="1876"/>
      <c r="T209" s="1876"/>
      <c r="U209" s="1876"/>
      <c r="V209" s="1876"/>
      <c r="W209" s="1876"/>
      <c r="X209" s="1876"/>
      <c r="Y209" s="1876"/>
      <c r="Z209" s="1876"/>
    </row>
    <row r="210" spans="1:26" s="1060" customFormat="1">
      <c r="A210" s="834"/>
      <c r="B210" s="1886"/>
      <c r="C210" s="1887"/>
      <c r="D210" s="1886"/>
      <c r="E210" s="1888"/>
      <c r="F210" s="1888"/>
      <c r="G210" s="2558"/>
      <c r="H210" s="2559"/>
      <c r="I210" s="1888"/>
      <c r="J210" s="834"/>
      <c r="K210" s="834"/>
      <c r="L210" s="834"/>
      <c r="M210" s="834"/>
      <c r="N210" s="834"/>
      <c r="O210" s="834"/>
      <c r="P210" s="834"/>
      <c r="Q210" s="834"/>
      <c r="R210" s="834"/>
      <c r="S210" s="834"/>
      <c r="T210" s="834"/>
      <c r="U210" s="834"/>
      <c r="V210" s="834"/>
      <c r="W210" s="834"/>
      <c r="X210" s="834"/>
      <c r="Y210" s="834"/>
      <c r="Z210" s="834"/>
    </row>
    <row r="211" spans="1:26" s="1060" customFormat="1">
      <c r="A211" s="834"/>
      <c r="B211" s="1886"/>
      <c r="C211" s="1887"/>
      <c r="D211" s="1886"/>
      <c r="E211" s="1888"/>
      <c r="F211" s="1888"/>
      <c r="G211" s="2558"/>
      <c r="H211" s="2559"/>
      <c r="I211" s="1888"/>
      <c r="J211" s="834"/>
      <c r="K211" s="834"/>
      <c r="L211" s="834"/>
      <c r="M211" s="834"/>
      <c r="N211" s="834"/>
      <c r="O211" s="834"/>
      <c r="P211" s="834"/>
      <c r="Q211" s="834"/>
      <c r="R211" s="834"/>
      <c r="S211" s="834"/>
      <c r="T211" s="834"/>
      <c r="U211" s="834"/>
      <c r="V211" s="834"/>
      <c r="W211" s="834"/>
      <c r="X211" s="834"/>
      <c r="Y211" s="834"/>
      <c r="Z211" s="834"/>
    </row>
    <row r="212" spans="1:26" s="1060" customFormat="1" ht="12" customHeight="1">
      <c r="A212" s="834"/>
      <c r="B212" s="1886"/>
      <c r="C212" s="838"/>
      <c r="D212" s="1886"/>
      <c r="E212" s="1888"/>
      <c r="F212" s="1888"/>
      <c r="G212" s="2558"/>
      <c r="H212" s="2559"/>
      <c r="I212" s="1888"/>
      <c r="J212" s="834"/>
      <c r="K212" s="834"/>
      <c r="L212" s="834"/>
      <c r="M212" s="834"/>
      <c r="N212" s="834"/>
      <c r="O212" s="834"/>
      <c r="P212" s="834"/>
      <c r="Q212" s="834"/>
      <c r="R212" s="834"/>
      <c r="S212" s="834"/>
      <c r="T212" s="834"/>
      <c r="U212" s="834"/>
      <c r="V212" s="834"/>
      <c r="W212" s="834"/>
      <c r="X212" s="834"/>
      <c r="Y212" s="834"/>
      <c r="Z212" s="834"/>
    </row>
    <row r="213" spans="1:26" s="1060" customFormat="1" ht="12" customHeight="1">
      <c r="A213" s="834"/>
      <c r="B213" s="1889"/>
      <c r="C213" s="1440"/>
      <c r="D213" s="1440"/>
      <c r="E213" s="1440"/>
      <c r="F213" s="1440"/>
      <c r="G213" s="1440"/>
      <c r="H213" s="834"/>
      <c r="I213" s="834"/>
      <c r="J213" s="834"/>
      <c r="K213" s="834"/>
      <c r="L213" s="834"/>
      <c r="M213" s="834"/>
      <c r="N213" s="834"/>
      <c r="O213" s="834"/>
      <c r="P213" s="834"/>
      <c r="Q213" s="834"/>
      <c r="R213" s="834"/>
      <c r="S213" s="834"/>
      <c r="T213" s="834"/>
      <c r="U213" s="834"/>
      <c r="V213" s="834"/>
      <c r="W213" s="834"/>
      <c r="X213" s="834"/>
      <c r="Y213" s="834"/>
      <c r="Z213" s="834"/>
    </row>
    <row r="214" spans="1:26" s="1060" customFormat="1" ht="28.5" customHeight="1">
      <c r="A214" s="834"/>
      <c r="B214" s="2556"/>
      <c r="C214" s="2384"/>
      <c r="D214" s="2384"/>
      <c r="E214" s="2384"/>
      <c r="F214" s="2384"/>
      <c r="G214" s="2384"/>
      <c r="H214" s="2384"/>
      <c r="I214" s="2384"/>
      <c r="J214" s="2384"/>
      <c r="K214" s="2384"/>
      <c r="L214" s="834"/>
      <c r="M214" s="834"/>
      <c r="N214" s="834"/>
      <c r="O214" s="834"/>
      <c r="P214" s="834"/>
      <c r="Q214" s="834"/>
      <c r="R214" s="834"/>
      <c r="S214" s="834"/>
      <c r="T214" s="834"/>
      <c r="U214" s="834"/>
      <c r="V214" s="834"/>
      <c r="W214" s="834"/>
      <c r="X214" s="834"/>
      <c r="Y214" s="834"/>
      <c r="Z214" s="834"/>
    </row>
    <row r="215" spans="1:26" s="1060" customFormat="1" ht="12" customHeight="1">
      <c r="A215" s="834"/>
      <c r="B215" s="834"/>
      <c r="C215" s="834"/>
      <c r="D215" s="834"/>
      <c r="E215" s="834"/>
      <c r="F215" s="834"/>
      <c r="G215" s="834"/>
      <c r="H215" s="834"/>
      <c r="I215" s="834"/>
      <c r="J215" s="834"/>
      <c r="K215" s="834"/>
      <c r="L215" s="834"/>
      <c r="M215" s="834"/>
      <c r="N215" s="834"/>
      <c r="O215" s="834"/>
      <c r="P215" s="834"/>
      <c r="Q215" s="834"/>
      <c r="R215" s="834"/>
      <c r="S215" s="834"/>
      <c r="T215" s="834"/>
      <c r="U215" s="834"/>
      <c r="V215" s="834"/>
      <c r="W215" s="834"/>
      <c r="X215" s="834"/>
      <c r="Y215" s="834"/>
      <c r="Z215" s="834"/>
    </row>
    <row r="216" spans="1:26" s="1060" customFormat="1">
      <c r="A216" s="834"/>
      <c r="B216" s="1877"/>
      <c r="C216" s="1877"/>
      <c r="D216" s="1877"/>
      <c r="E216" s="1877"/>
      <c r="F216" s="1877"/>
      <c r="G216" s="834"/>
      <c r="H216" s="834"/>
      <c r="I216" s="834"/>
      <c r="J216" s="834"/>
      <c r="K216" s="834"/>
      <c r="L216" s="834"/>
      <c r="M216" s="834"/>
      <c r="N216" s="834"/>
      <c r="O216" s="834"/>
      <c r="P216" s="834"/>
      <c r="Q216" s="834"/>
      <c r="R216" s="834"/>
      <c r="S216" s="834"/>
      <c r="T216" s="834"/>
      <c r="U216" s="834"/>
      <c r="V216" s="834"/>
      <c r="W216" s="834"/>
      <c r="X216" s="834"/>
      <c r="Y216" s="834"/>
      <c r="Z216" s="834"/>
    </row>
    <row r="217" spans="1:26" s="1060" customFormat="1" ht="12" customHeight="1">
      <c r="A217" s="834"/>
      <c r="B217" s="1890"/>
      <c r="C217" s="1891"/>
      <c r="D217" s="1890"/>
      <c r="E217" s="1890"/>
      <c r="F217" s="834"/>
      <c r="G217" s="834"/>
      <c r="H217" s="834"/>
      <c r="I217" s="834"/>
      <c r="J217" s="834"/>
      <c r="K217" s="834"/>
      <c r="L217" s="834"/>
      <c r="M217" s="834"/>
      <c r="N217" s="834"/>
      <c r="O217" s="834"/>
      <c r="P217" s="834"/>
      <c r="Q217" s="834"/>
      <c r="R217" s="834"/>
      <c r="S217" s="834"/>
      <c r="T217" s="834"/>
      <c r="U217" s="834"/>
      <c r="V217" s="834"/>
      <c r="W217" s="834"/>
      <c r="X217" s="834"/>
      <c r="Y217" s="834"/>
      <c r="Z217" s="834"/>
    </row>
    <row r="218" spans="1:26" s="1060" customFormat="1" ht="12" customHeight="1">
      <c r="A218" s="834"/>
      <c r="B218" s="1870"/>
      <c r="C218" s="838"/>
      <c r="D218" s="1870"/>
      <c r="E218" s="1870"/>
      <c r="F218" s="834"/>
      <c r="G218" s="834"/>
      <c r="H218" s="834"/>
      <c r="I218" s="834"/>
      <c r="J218" s="834"/>
      <c r="K218" s="834"/>
      <c r="L218" s="834"/>
      <c r="M218" s="834"/>
      <c r="N218" s="834"/>
      <c r="O218" s="834"/>
      <c r="P218" s="834"/>
      <c r="Q218" s="834"/>
      <c r="R218" s="834"/>
      <c r="S218" s="834"/>
      <c r="T218" s="834"/>
      <c r="U218" s="834"/>
      <c r="V218" s="834"/>
      <c r="W218" s="834"/>
      <c r="X218" s="834"/>
      <c r="Y218" s="834"/>
      <c r="Z218" s="834"/>
    </row>
    <row r="219" spans="1:26" s="1060" customFormat="1" ht="12" customHeight="1">
      <c r="A219" s="834"/>
      <c r="B219" s="1870"/>
      <c r="C219" s="838"/>
      <c r="D219" s="1870"/>
      <c r="E219" s="1870"/>
      <c r="F219" s="834"/>
      <c r="G219" s="834"/>
      <c r="H219" s="834"/>
      <c r="I219" s="834"/>
      <c r="J219" s="834"/>
      <c r="K219" s="834"/>
      <c r="L219" s="834"/>
      <c r="M219" s="834"/>
      <c r="N219" s="834"/>
      <c r="O219" s="834"/>
      <c r="P219" s="834"/>
      <c r="Q219" s="834"/>
      <c r="R219" s="834"/>
      <c r="S219" s="834"/>
      <c r="T219" s="834"/>
      <c r="U219" s="834"/>
      <c r="V219" s="834"/>
      <c r="W219" s="834"/>
      <c r="X219" s="834"/>
      <c r="Y219" s="834"/>
      <c r="Z219" s="834"/>
    </row>
    <row r="220" spans="1:26" s="1060" customFormat="1" ht="12" customHeight="1">
      <c r="A220" s="834"/>
      <c r="B220" s="1870"/>
      <c r="C220" s="838"/>
      <c r="D220" s="1870"/>
      <c r="E220" s="1870"/>
      <c r="F220" s="834"/>
      <c r="G220" s="834"/>
      <c r="H220" s="834"/>
      <c r="I220" s="834"/>
      <c r="J220" s="834"/>
      <c r="K220" s="834"/>
      <c r="L220" s="834"/>
      <c r="M220" s="834"/>
      <c r="N220" s="834"/>
      <c r="O220" s="834"/>
      <c r="P220" s="834"/>
      <c r="Q220" s="834"/>
      <c r="R220" s="834"/>
      <c r="S220" s="834"/>
      <c r="T220" s="834"/>
      <c r="U220" s="834"/>
      <c r="V220" s="834"/>
      <c r="W220" s="834"/>
      <c r="X220" s="834"/>
      <c r="Y220" s="834"/>
      <c r="Z220" s="834"/>
    </row>
    <row r="221" spans="1:26" s="1060" customFormat="1" ht="12" customHeight="1">
      <c r="A221" s="834"/>
      <c r="B221" s="1870"/>
      <c r="C221" s="838"/>
      <c r="D221" s="1870"/>
      <c r="E221" s="1870"/>
      <c r="F221" s="834"/>
      <c r="G221" s="834"/>
      <c r="H221" s="834"/>
      <c r="I221" s="834"/>
      <c r="J221" s="834"/>
      <c r="K221" s="834"/>
      <c r="L221" s="834"/>
      <c r="M221" s="834"/>
      <c r="N221" s="834"/>
      <c r="O221" s="834"/>
      <c r="P221" s="834"/>
      <c r="Q221" s="834"/>
      <c r="R221" s="834"/>
      <c r="S221" s="834"/>
      <c r="T221" s="834"/>
      <c r="U221" s="834"/>
      <c r="V221" s="834"/>
      <c r="W221" s="834"/>
      <c r="X221" s="834"/>
      <c r="Y221" s="834"/>
      <c r="Z221" s="834"/>
    </row>
    <row r="222" spans="1:26" s="1060" customFormat="1" ht="12" customHeight="1">
      <c r="A222" s="834"/>
      <c r="B222" s="834"/>
      <c r="C222" s="834"/>
      <c r="D222" s="834"/>
      <c r="E222" s="834"/>
      <c r="F222" s="834"/>
      <c r="G222" s="834"/>
      <c r="H222" s="834"/>
      <c r="I222" s="834"/>
      <c r="J222" s="834"/>
      <c r="K222" s="834"/>
      <c r="L222" s="834"/>
      <c r="M222" s="834"/>
      <c r="N222" s="834"/>
      <c r="O222" s="834"/>
      <c r="P222" s="834"/>
      <c r="Q222" s="834"/>
      <c r="R222" s="834"/>
      <c r="S222" s="834"/>
      <c r="T222" s="834"/>
      <c r="U222" s="834"/>
      <c r="V222" s="834"/>
      <c r="W222" s="834"/>
      <c r="X222" s="834"/>
      <c r="Y222" s="834"/>
      <c r="Z222" s="834"/>
    </row>
    <row r="223" spans="1:26" s="1060" customFormat="1">
      <c r="A223" s="834"/>
      <c r="B223" s="2560"/>
      <c r="C223" s="2384"/>
      <c r="D223" s="2384"/>
      <c r="E223" s="2384"/>
      <c r="F223" s="2384"/>
      <c r="G223" s="2384"/>
      <c r="H223" s="2384"/>
      <c r="I223" s="2384"/>
      <c r="J223" s="2384"/>
      <c r="K223" s="2384"/>
      <c r="L223" s="834"/>
      <c r="M223" s="834"/>
      <c r="N223" s="834"/>
      <c r="O223" s="834"/>
      <c r="P223" s="834"/>
      <c r="Q223" s="834"/>
      <c r="R223" s="834"/>
      <c r="S223" s="834"/>
      <c r="T223" s="834"/>
      <c r="U223" s="834"/>
      <c r="V223" s="834"/>
      <c r="W223" s="834"/>
      <c r="X223" s="834"/>
      <c r="Y223" s="834"/>
      <c r="Z223" s="834"/>
    </row>
    <row r="224" spans="1:26" s="1060" customFormat="1" ht="12" customHeight="1">
      <c r="A224" s="834"/>
      <c r="B224" s="838"/>
      <c r="C224" s="838"/>
      <c r="D224" s="838"/>
      <c r="E224" s="838"/>
      <c r="F224" s="838"/>
      <c r="G224" s="838"/>
      <c r="H224" s="838"/>
      <c r="I224" s="838"/>
      <c r="J224" s="838"/>
      <c r="K224" s="838"/>
      <c r="L224" s="834"/>
      <c r="M224" s="834"/>
      <c r="N224" s="834"/>
      <c r="O224" s="834"/>
      <c r="P224" s="834"/>
      <c r="Q224" s="834"/>
      <c r="R224" s="834"/>
      <c r="S224" s="834"/>
      <c r="T224" s="834"/>
      <c r="U224" s="834"/>
      <c r="V224" s="834"/>
      <c r="W224" s="834"/>
      <c r="X224" s="834"/>
      <c r="Y224" s="834"/>
      <c r="Z224" s="834"/>
    </row>
    <row r="225" spans="1:26" s="1060" customFormat="1" ht="12" customHeight="1">
      <c r="A225" s="834"/>
      <c r="B225" s="838"/>
      <c r="C225" s="838"/>
      <c r="D225" s="838"/>
      <c r="E225" s="838"/>
      <c r="F225" s="838"/>
      <c r="G225" s="838"/>
      <c r="H225" s="838"/>
      <c r="I225" s="838"/>
      <c r="J225" s="838"/>
      <c r="K225" s="838"/>
      <c r="L225" s="834"/>
      <c r="M225" s="834"/>
      <c r="N225" s="834"/>
      <c r="O225" s="834"/>
      <c r="P225" s="834"/>
      <c r="Q225" s="834"/>
      <c r="R225" s="834"/>
      <c r="S225" s="834"/>
      <c r="T225" s="834"/>
      <c r="U225" s="834"/>
      <c r="V225" s="834"/>
      <c r="W225" s="834"/>
      <c r="X225" s="834"/>
      <c r="Y225" s="834"/>
      <c r="Z225" s="834"/>
    </row>
    <row r="226" spans="1:26" s="1060" customFormat="1" ht="12" customHeight="1">
      <c r="A226" s="834"/>
      <c r="B226" s="838"/>
      <c r="C226" s="838"/>
      <c r="D226" s="838"/>
      <c r="E226" s="838"/>
      <c r="F226" s="838"/>
      <c r="G226" s="838"/>
      <c r="H226" s="838"/>
      <c r="I226" s="838"/>
      <c r="J226" s="838"/>
      <c r="K226" s="838"/>
      <c r="L226" s="834"/>
      <c r="M226" s="834"/>
      <c r="N226" s="834"/>
      <c r="O226" s="834"/>
      <c r="P226" s="834"/>
      <c r="Q226" s="834"/>
      <c r="R226" s="834"/>
      <c r="S226" s="834"/>
      <c r="T226" s="834"/>
      <c r="U226" s="834"/>
      <c r="V226" s="834"/>
      <c r="W226" s="834"/>
      <c r="X226" s="834"/>
      <c r="Y226" s="834"/>
      <c r="Z226" s="834"/>
    </row>
    <row r="227" spans="1:26" s="1060" customFormat="1" ht="12" customHeight="1">
      <c r="A227" s="834"/>
      <c r="B227" s="834"/>
      <c r="C227" s="834"/>
      <c r="D227" s="834"/>
      <c r="E227" s="834"/>
      <c r="F227" s="834"/>
      <c r="G227" s="834"/>
      <c r="H227" s="834"/>
      <c r="I227" s="834"/>
      <c r="J227" s="834"/>
      <c r="K227" s="834"/>
      <c r="L227" s="834"/>
      <c r="M227" s="834"/>
      <c r="N227" s="834"/>
      <c r="O227" s="834"/>
      <c r="P227" s="834"/>
      <c r="Q227" s="834"/>
      <c r="R227" s="834"/>
      <c r="S227" s="834"/>
      <c r="T227" s="834"/>
      <c r="U227" s="834"/>
      <c r="V227" s="834"/>
      <c r="W227" s="834"/>
      <c r="X227" s="834"/>
      <c r="Y227" s="834"/>
      <c r="Z227" s="834"/>
    </row>
    <row r="228" spans="1:26" s="1060" customFormat="1" ht="12" customHeight="1">
      <c r="A228" s="1878"/>
      <c r="B228" s="1085"/>
      <c r="C228" s="1085"/>
      <c r="D228" s="1085"/>
      <c r="E228" s="1085"/>
      <c r="F228" s="1085"/>
      <c r="G228" s="1085"/>
      <c r="H228" s="1085"/>
      <c r="I228" s="1085"/>
      <c r="J228" s="1085"/>
      <c r="K228" s="1085"/>
      <c r="L228" s="1085"/>
      <c r="M228" s="1085"/>
      <c r="N228" s="1085"/>
      <c r="O228" s="1085"/>
      <c r="P228" s="1085"/>
      <c r="Q228" s="1085"/>
      <c r="R228" s="1085"/>
      <c r="S228" s="1085"/>
      <c r="T228" s="1085"/>
      <c r="U228" s="1085"/>
      <c r="V228" s="1085"/>
      <c r="W228" s="1085"/>
      <c r="X228" s="1085"/>
      <c r="Y228" s="1085"/>
      <c r="Z228" s="1085"/>
    </row>
    <row r="229" spans="1:26" s="1060" customFormat="1" ht="12" customHeight="1">
      <c r="A229" s="1085"/>
      <c r="B229" s="1085"/>
      <c r="C229" s="1085"/>
      <c r="D229" s="1085"/>
      <c r="E229" s="1085"/>
      <c r="F229" s="1085"/>
      <c r="G229" s="1085"/>
      <c r="H229" s="1085"/>
      <c r="I229" s="1085"/>
      <c r="J229" s="1085"/>
      <c r="K229" s="1085"/>
      <c r="L229" s="1085"/>
      <c r="M229" s="1085"/>
      <c r="N229" s="1085"/>
      <c r="O229" s="1085"/>
      <c r="P229" s="1085"/>
      <c r="Q229" s="1085"/>
      <c r="R229" s="1085"/>
      <c r="S229" s="1085"/>
      <c r="T229" s="1085"/>
      <c r="U229" s="1085"/>
      <c r="V229" s="1085"/>
      <c r="W229" s="1085"/>
      <c r="X229" s="1085"/>
      <c r="Y229" s="1085"/>
      <c r="Z229" s="1085"/>
    </row>
    <row r="230" spans="1:26" s="1060" customFormat="1" ht="12" customHeight="1">
      <c r="A230" s="1085"/>
      <c r="B230" s="834"/>
      <c r="C230" s="1085"/>
      <c r="D230" s="1085"/>
      <c r="E230" s="1085"/>
      <c r="F230" s="1085"/>
      <c r="G230" s="1085"/>
      <c r="H230" s="1085"/>
      <c r="I230" s="1085"/>
      <c r="J230" s="1085"/>
      <c r="K230" s="1085"/>
      <c r="L230" s="1895"/>
      <c r="M230" s="1085"/>
      <c r="N230" s="1085"/>
      <c r="O230" s="1085"/>
      <c r="P230" s="1085"/>
      <c r="Q230" s="1085"/>
      <c r="R230" s="1085"/>
      <c r="S230" s="1085"/>
      <c r="T230" s="1085"/>
      <c r="U230" s="1085"/>
      <c r="V230" s="1085"/>
      <c r="W230" s="1085"/>
      <c r="X230" s="1085"/>
      <c r="Y230" s="1085"/>
      <c r="Z230" s="1085"/>
    </row>
    <row r="231" spans="1:26" s="1060" customFormat="1" ht="12" customHeight="1">
      <c r="A231" s="1085"/>
      <c r="B231" s="834"/>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row>
    <row r="232" spans="1:26" s="1060" customFormat="1" ht="12" customHeight="1">
      <c r="A232" s="1085"/>
      <c r="B232" s="834"/>
      <c r="C232" s="834"/>
      <c r="D232" s="834"/>
      <c r="E232" s="834"/>
      <c r="F232" s="834"/>
      <c r="G232" s="834"/>
      <c r="H232" s="834"/>
      <c r="I232" s="834"/>
      <c r="J232" s="834"/>
      <c r="K232" s="834"/>
      <c r="L232" s="1085"/>
      <c r="M232" s="1085"/>
      <c r="N232" s="1085"/>
      <c r="O232" s="1085"/>
      <c r="P232" s="1085"/>
      <c r="Q232" s="1085"/>
      <c r="R232" s="1085"/>
      <c r="S232" s="1085"/>
      <c r="T232" s="1085"/>
      <c r="U232" s="1085"/>
      <c r="V232" s="1085"/>
      <c r="W232" s="1085"/>
      <c r="X232" s="1085"/>
      <c r="Y232" s="1085"/>
      <c r="Z232" s="1085"/>
    </row>
    <row r="233" spans="1:26" s="1060" customFormat="1" ht="12" customHeight="1">
      <c r="A233" s="1085"/>
      <c r="B233" s="838"/>
      <c r="C233" s="838"/>
      <c r="D233" s="838"/>
      <c r="E233" s="838"/>
      <c r="F233" s="838"/>
      <c r="G233" s="838"/>
      <c r="H233" s="838"/>
      <c r="I233" s="838"/>
      <c r="J233" s="838"/>
      <c r="K233" s="838"/>
      <c r="L233" s="1085"/>
      <c r="M233" s="1085"/>
      <c r="N233" s="1085"/>
      <c r="O233" s="1085"/>
      <c r="P233" s="1085"/>
      <c r="Q233" s="1085"/>
      <c r="R233" s="1085"/>
      <c r="S233" s="1085"/>
      <c r="T233" s="1085"/>
      <c r="U233" s="1085"/>
      <c r="V233" s="1085"/>
      <c r="W233" s="1085"/>
      <c r="X233" s="1085"/>
      <c r="Y233" s="1085"/>
      <c r="Z233" s="1085"/>
    </row>
    <row r="234" spans="1:26" s="1060" customFormat="1" ht="12" customHeight="1">
      <c r="A234" s="1085"/>
      <c r="B234" s="838"/>
      <c r="C234" s="838"/>
      <c r="D234" s="838"/>
      <c r="E234" s="838"/>
      <c r="F234" s="838"/>
      <c r="G234" s="838"/>
      <c r="H234" s="838"/>
      <c r="I234" s="838"/>
      <c r="J234" s="838"/>
      <c r="K234" s="838"/>
      <c r="L234" s="1085"/>
      <c r="M234" s="1085"/>
      <c r="N234" s="1085"/>
      <c r="O234" s="1085"/>
      <c r="P234" s="1085"/>
      <c r="Q234" s="1085"/>
      <c r="R234" s="1085"/>
      <c r="S234" s="1085"/>
      <c r="T234" s="1085"/>
      <c r="U234" s="1085"/>
      <c r="V234" s="1085"/>
      <c r="W234" s="1085"/>
      <c r="X234" s="1085"/>
      <c r="Y234" s="1085"/>
      <c r="Z234" s="1085"/>
    </row>
    <row r="235" spans="1:26" s="1060" customFormat="1" ht="12" customHeight="1">
      <c r="A235" s="1085"/>
      <c r="B235" s="838"/>
      <c r="C235" s="838"/>
      <c r="D235" s="838"/>
      <c r="E235" s="838"/>
      <c r="F235" s="838"/>
      <c r="G235" s="838"/>
      <c r="H235" s="838"/>
      <c r="I235" s="838"/>
      <c r="J235" s="838"/>
      <c r="K235" s="838"/>
      <c r="L235" s="1085"/>
      <c r="M235" s="1085"/>
      <c r="N235" s="1085"/>
      <c r="O235" s="1085"/>
      <c r="P235" s="1085"/>
      <c r="Q235" s="1085"/>
      <c r="R235" s="1085"/>
      <c r="S235" s="1085"/>
      <c r="T235" s="1085"/>
      <c r="U235" s="1085"/>
      <c r="V235" s="1085"/>
      <c r="W235" s="1085"/>
      <c r="X235" s="1085"/>
      <c r="Y235" s="1085"/>
      <c r="Z235" s="1085"/>
    </row>
    <row r="236" spans="1:26" s="1060" customFormat="1" ht="12" customHeight="1">
      <c r="A236" s="1085"/>
      <c r="B236" s="1892"/>
      <c r="C236" s="1892"/>
      <c r="D236" s="1892"/>
      <c r="E236" s="1892"/>
      <c r="F236" s="1892"/>
      <c r="G236" s="1892"/>
      <c r="H236" s="1892"/>
      <c r="I236" s="1892"/>
      <c r="J236" s="1892"/>
      <c r="K236" s="1892"/>
      <c r="L236" s="1085"/>
      <c r="M236" s="1085"/>
      <c r="N236" s="1085"/>
      <c r="O236" s="1085"/>
      <c r="P236" s="1085"/>
      <c r="Q236" s="1085"/>
      <c r="R236" s="1085"/>
      <c r="S236" s="1085"/>
      <c r="T236" s="1085"/>
      <c r="U236" s="1085"/>
      <c r="V236" s="1085"/>
      <c r="W236" s="1085"/>
      <c r="X236" s="1085"/>
      <c r="Y236" s="1085"/>
      <c r="Z236" s="1085"/>
    </row>
    <row r="237" spans="1:26" s="1060" customFormat="1" ht="12" customHeight="1">
      <c r="A237" s="1085"/>
      <c r="B237" s="834"/>
      <c r="C237" s="1085"/>
      <c r="D237" s="1085"/>
      <c r="E237" s="1085"/>
      <c r="F237" s="1085"/>
      <c r="G237" s="1085"/>
      <c r="H237" s="1085"/>
      <c r="I237" s="1085"/>
      <c r="J237" s="1085"/>
      <c r="K237" s="1085"/>
      <c r="L237" s="1895"/>
      <c r="M237" s="1085"/>
      <c r="N237" s="1085"/>
      <c r="O237" s="1085"/>
      <c r="P237" s="1085"/>
      <c r="Q237" s="1085"/>
      <c r="R237" s="1085"/>
      <c r="S237" s="1085"/>
      <c r="T237" s="1085"/>
      <c r="U237" s="1085"/>
      <c r="V237" s="1085"/>
      <c r="W237" s="1085"/>
      <c r="X237" s="1085"/>
      <c r="Y237" s="1085"/>
      <c r="Z237" s="1085"/>
    </row>
    <row r="238" spans="1:26" s="1060" customFormat="1" ht="12" customHeight="1">
      <c r="A238" s="1085"/>
      <c r="B238" s="834"/>
      <c r="C238" s="1085"/>
      <c r="D238" s="1085"/>
      <c r="E238" s="1085"/>
      <c r="F238" s="1085"/>
      <c r="G238" s="1085"/>
      <c r="H238" s="1085"/>
      <c r="I238" s="1085"/>
      <c r="J238" s="1085"/>
      <c r="K238" s="1085"/>
      <c r="L238" s="1895"/>
      <c r="M238" s="1085"/>
      <c r="N238" s="1085"/>
      <c r="O238" s="1085"/>
      <c r="P238" s="1085"/>
      <c r="Q238" s="1085"/>
      <c r="R238" s="1085"/>
      <c r="S238" s="1085"/>
      <c r="T238" s="1085"/>
      <c r="U238" s="1085"/>
      <c r="V238" s="1085"/>
      <c r="W238" s="1085"/>
      <c r="X238" s="1085"/>
      <c r="Y238" s="1085"/>
      <c r="Z238" s="1085"/>
    </row>
    <row r="239" spans="1:26" s="1060" customFormat="1" ht="12" customHeight="1">
      <c r="A239" s="1085"/>
      <c r="B239" s="834"/>
      <c r="C239" s="834"/>
      <c r="D239" s="834"/>
      <c r="E239" s="1085"/>
      <c r="F239" s="1085"/>
      <c r="G239" s="1085"/>
      <c r="H239" s="1085"/>
      <c r="I239" s="1085"/>
      <c r="J239" s="1085"/>
      <c r="K239" s="1085"/>
      <c r="L239" s="1085"/>
      <c r="M239" s="1085"/>
      <c r="N239" s="1085"/>
      <c r="O239" s="1085"/>
      <c r="P239" s="1085"/>
      <c r="Q239" s="1085"/>
      <c r="R239" s="1085"/>
      <c r="S239" s="1085"/>
      <c r="T239" s="1085"/>
      <c r="U239" s="1085"/>
      <c r="V239" s="1085"/>
      <c r="W239" s="1085"/>
      <c r="X239" s="1085"/>
      <c r="Y239" s="1085"/>
      <c r="Z239" s="1085"/>
    </row>
    <row r="240" spans="1:26" s="1060" customFormat="1" ht="12" customHeight="1">
      <c r="A240" s="1085"/>
      <c r="B240" s="834"/>
      <c r="C240" s="834"/>
      <c r="D240" s="834"/>
      <c r="E240" s="1085"/>
      <c r="F240" s="1085"/>
      <c r="G240" s="1085"/>
      <c r="H240" s="1085"/>
      <c r="I240" s="1085"/>
      <c r="J240" s="1085"/>
      <c r="K240" s="1085"/>
      <c r="L240" s="1085"/>
      <c r="M240" s="1085"/>
      <c r="N240" s="1085"/>
      <c r="O240" s="1085"/>
      <c r="P240" s="1085"/>
      <c r="Q240" s="1085"/>
      <c r="R240" s="1085"/>
      <c r="S240" s="1085"/>
      <c r="T240" s="1085"/>
      <c r="U240" s="1085"/>
      <c r="V240" s="1085"/>
      <c r="W240" s="1085"/>
      <c r="X240" s="1085"/>
      <c r="Y240" s="1085"/>
      <c r="Z240" s="1085"/>
    </row>
    <row r="241" spans="1:26" s="1060" customFormat="1" ht="12" customHeight="1">
      <c r="A241" s="1085"/>
      <c r="B241" s="834"/>
      <c r="C241" s="834"/>
      <c r="D241" s="834"/>
      <c r="E241" s="1085"/>
      <c r="F241" s="1085"/>
      <c r="G241" s="1085"/>
      <c r="H241" s="1085"/>
      <c r="I241" s="1085"/>
      <c r="J241" s="1085"/>
      <c r="K241" s="1085"/>
      <c r="L241" s="1085"/>
      <c r="M241" s="1085"/>
      <c r="N241" s="1085"/>
      <c r="O241" s="1085"/>
      <c r="P241" s="1085"/>
      <c r="Q241" s="1085"/>
      <c r="R241" s="1085"/>
      <c r="S241" s="1085"/>
      <c r="T241" s="1085"/>
      <c r="U241" s="1085"/>
      <c r="V241" s="1085"/>
      <c r="W241" s="1085"/>
      <c r="X241" s="1085"/>
      <c r="Y241" s="1085"/>
      <c r="Z241" s="1085"/>
    </row>
    <row r="242" spans="1:26" s="1060" customFormat="1" ht="12" customHeight="1">
      <c r="A242" s="1085"/>
      <c r="B242" s="838"/>
      <c r="C242" s="838"/>
      <c r="D242" s="838"/>
      <c r="E242" s="1892"/>
      <c r="F242" s="1892"/>
      <c r="G242" s="1892"/>
      <c r="H242" s="1892"/>
      <c r="I242" s="1892"/>
      <c r="J242" s="1892"/>
      <c r="K242" s="1892"/>
      <c r="L242" s="1085"/>
      <c r="M242" s="1085"/>
      <c r="N242" s="1085"/>
      <c r="O242" s="1085"/>
      <c r="P242" s="1085"/>
      <c r="Q242" s="1085"/>
      <c r="R242" s="1085"/>
      <c r="S242" s="1085"/>
      <c r="T242" s="1085"/>
      <c r="U242" s="1085"/>
      <c r="V242" s="1085"/>
      <c r="W242" s="1085"/>
      <c r="X242" s="1085"/>
      <c r="Y242" s="1085"/>
      <c r="Z242" s="1085"/>
    </row>
    <row r="243" spans="1:26" s="1060" customFormat="1" ht="12" customHeight="1">
      <c r="A243" s="1085"/>
      <c r="B243" s="838"/>
      <c r="C243" s="838"/>
      <c r="D243" s="838"/>
      <c r="E243" s="1892"/>
      <c r="F243" s="1892"/>
      <c r="G243" s="1892"/>
      <c r="H243" s="1892"/>
      <c r="I243" s="1892"/>
      <c r="J243" s="1892"/>
      <c r="K243" s="1892"/>
      <c r="L243" s="1085"/>
      <c r="M243" s="1085"/>
      <c r="N243" s="1085"/>
      <c r="O243" s="1085"/>
      <c r="P243" s="1085"/>
      <c r="Q243" s="1085"/>
      <c r="R243" s="1085"/>
      <c r="S243" s="1085"/>
      <c r="T243" s="1085"/>
      <c r="U243" s="1085"/>
      <c r="V243" s="1085"/>
      <c r="W243" s="1085"/>
      <c r="X243" s="1085"/>
      <c r="Y243" s="1085"/>
      <c r="Z243" s="1085"/>
    </row>
    <row r="244" spans="1:26" s="1060" customFormat="1" ht="12" customHeight="1">
      <c r="A244" s="1085"/>
      <c r="B244" s="838"/>
      <c r="C244" s="838"/>
      <c r="D244" s="838"/>
      <c r="E244" s="1892"/>
      <c r="F244" s="1892"/>
      <c r="G244" s="1892"/>
      <c r="H244" s="1892"/>
      <c r="I244" s="1892"/>
      <c r="J244" s="1892"/>
      <c r="K244" s="1892"/>
      <c r="L244" s="1085"/>
      <c r="M244" s="1085"/>
      <c r="N244" s="1085"/>
      <c r="O244" s="1085"/>
      <c r="P244" s="1085"/>
      <c r="Q244" s="1085"/>
      <c r="R244" s="1085"/>
      <c r="S244" s="1085"/>
      <c r="T244" s="1085"/>
      <c r="U244" s="1085"/>
      <c r="V244" s="1085"/>
      <c r="W244" s="1085"/>
      <c r="X244" s="1085"/>
      <c r="Y244" s="1085"/>
      <c r="Z244" s="1085"/>
    </row>
    <row r="245" spans="1:26" s="1060" customFormat="1" ht="12" customHeight="1">
      <c r="A245" s="1085"/>
      <c r="B245" s="838"/>
      <c r="C245" s="838"/>
      <c r="D245" s="838"/>
      <c r="E245" s="1892"/>
      <c r="F245" s="1892"/>
      <c r="G245" s="1892"/>
      <c r="H245" s="1892"/>
      <c r="I245" s="1892"/>
      <c r="J245" s="1892"/>
      <c r="K245" s="1892"/>
      <c r="L245" s="1085"/>
      <c r="M245" s="1085"/>
      <c r="N245" s="1085"/>
      <c r="O245" s="1085"/>
      <c r="P245" s="1085"/>
      <c r="Q245" s="1085"/>
      <c r="R245" s="1085"/>
      <c r="S245" s="1085"/>
      <c r="T245" s="1085"/>
      <c r="U245" s="1085"/>
      <c r="V245" s="1085"/>
      <c r="W245" s="1085"/>
      <c r="X245" s="1085"/>
      <c r="Y245" s="1085"/>
      <c r="Z245" s="1085"/>
    </row>
    <row r="246" spans="1:26" s="1060" customFormat="1" ht="12" customHeight="1">
      <c r="A246" s="1085"/>
      <c r="B246" s="1085"/>
      <c r="C246" s="1085"/>
      <c r="D246" s="1085"/>
      <c r="E246" s="1085"/>
      <c r="F246" s="1085"/>
      <c r="G246" s="1085"/>
      <c r="H246" s="1085"/>
      <c r="I246" s="1085"/>
      <c r="J246" s="1085"/>
      <c r="K246" s="1085"/>
      <c r="L246" s="1085"/>
      <c r="M246" s="1085"/>
      <c r="N246" s="1085"/>
      <c r="O246" s="1085"/>
      <c r="P246" s="1085"/>
      <c r="Q246" s="1085"/>
      <c r="R246" s="1085"/>
      <c r="S246" s="1085"/>
      <c r="T246" s="1085"/>
      <c r="U246" s="1085"/>
      <c r="V246" s="1085"/>
      <c r="W246" s="1085"/>
      <c r="X246" s="1085"/>
      <c r="Y246" s="1085"/>
      <c r="Z246" s="1085"/>
    </row>
    <row r="247" spans="1:26" s="1060" customFormat="1">
      <c r="A247" s="1085"/>
      <c r="B247" s="834"/>
      <c r="C247" s="1085"/>
      <c r="D247" s="1085"/>
      <c r="E247" s="1085"/>
      <c r="F247" s="1085"/>
      <c r="G247" s="1085"/>
      <c r="H247" s="1085"/>
      <c r="I247" s="1085"/>
      <c r="J247" s="1085"/>
      <c r="K247" s="1085"/>
      <c r="L247" s="1895"/>
      <c r="M247" s="1085"/>
      <c r="N247" s="1085"/>
      <c r="O247" s="1085"/>
      <c r="P247" s="1085"/>
      <c r="Q247" s="1085"/>
      <c r="R247" s="1085"/>
      <c r="S247" s="1085"/>
      <c r="T247" s="1085"/>
      <c r="U247" s="1085"/>
      <c r="V247" s="1085"/>
      <c r="W247" s="1085"/>
      <c r="X247" s="1085"/>
      <c r="Y247" s="1085"/>
      <c r="Z247" s="1085"/>
    </row>
    <row r="248" spans="1:26" s="1060" customFormat="1" ht="22.5" customHeight="1">
      <c r="A248" s="1085"/>
      <c r="B248" s="2556"/>
      <c r="C248" s="2384"/>
      <c r="D248" s="2384"/>
      <c r="E248" s="2384"/>
      <c r="F248" s="2384"/>
      <c r="G248" s="2384"/>
      <c r="H248" s="2384"/>
      <c r="I248" s="2384"/>
      <c r="J248" s="2384"/>
      <c r="K248" s="2384"/>
      <c r="L248" s="1085"/>
      <c r="M248" s="1085"/>
      <c r="N248" s="1085"/>
      <c r="O248" s="1085"/>
      <c r="P248" s="1085"/>
      <c r="Q248" s="1085"/>
      <c r="R248" s="1085"/>
      <c r="S248" s="1085"/>
      <c r="T248" s="1085"/>
      <c r="U248" s="1085"/>
      <c r="V248" s="1085"/>
      <c r="W248" s="1085"/>
      <c r="X248" s="1085"/>
      <c r="Y248" s="1085"/>
      <c r="Z248" s="1085"/>
    </row>
    <row r="249" spans="1:26" s="1060" customFormat="1" ht="12" customHeight="1">
      <c r="A249" s="1085"/>
      <c r="B249" s="834"/>
      <c r="C249" s="1085"/>
      <c r="D249" s="1085"/>
      <c r="E249" s="1085"/>
      <c r="F249" s="1085"/>
      <c r="G249" s="1085"/>
      <c r="H249" s="1085"/>
      <c r="I249" s="1085"/>
      <c r="J249" s="1085"/>
      <c r="K249" s="1085"/>
      <c r="L249" s="1085"/>
      <c r="M249" s="1085"/>
      <c r="N249" s="1085"/>
      <c r="O249" s="1085"/>
      <c r="P249" s="1085"/>
      <c r="Q249" s="1085"/>
      <c r="R249" s="1085"/>
      <c r="S249" s="1085"/>
      <c r="T249" s="1085"/>
      <c r="U249" s="1085"/>
      <c r="V249" s="1085"/>
      <c r="W249" s="1085"/>
      <c r="X249" s="1085"/>
      <c r="Y249" s="1085"/>
      <c r="Z249" s="1085"/>
    </row>
    <row r="250" spans="1:26" s="1060" customFormat="1" ht="12" customHeight="1">
      <c r="A250" s="1085"/>
      <c r="B250" s="834"/>
      <c r="C250" s="1085"/>
      <c r="D250" s="1085"/>
      <c r="E250" s="1085"/>
      <c r="F250" s="1085"/>
      <c r="G250" s="1085"/>
      <c r="H250" s="1085"/>
      <c r="I250" s="1085"/>
      <c r="J250" s="1085"/>
      <c r="K250" s="1085"/>
      <c r="L250" s="1085"/>
      <c r="M250" s="1085"/>
      <c r="N250" s="1085"/>
      <c r="O250" s="1085"/>
      <c r="P250" s="1085"/>
      <c r="Q250" s="1085"/>
      <c r="R250" s="1085"/>
      <c r="S250" s="1085"/>
      <c r="T250" s="1085"/>
      <c r="U250" s="1085"/>
      <c r="V250" s="1085"/>
      <c r="W250" s="1085"/>
      <c r="X250" s="1085"/>
      <c r="Y250" s="1085"/>
      <c r="Z250" s="1085"/>
    </row>
    <row r="251" spans="1:26" s="1060" customFormat="1" ht="12" customHeight="1">
      <c r="A251" s="1085"/>
      <c r="B251" s="838"/>
      <c r="C251" s="1892"/>
      <c r="D251" s="1892"/>
      <c r="E251" s="1892"/>
      <c r="F251" s="1892"/>
      <c r="G251" s="1892"/>
      <c r="H251" s="1892"/>
      <c r="I251" s="1892"/>
      <c r="J251" s="1892"/>
      <c r="K251" s="1892"/>
      <c r="L251" s="1085"/>
      <c r="M251" s="1085"/>
      <c r="N251" s="1085"/>
      <c r="O251" s="1085"/>
      <c r="P251" s="1085"/>
      <c r="Q251" s="1085"/>
      <c r="R251" s="1085"/>
      <c r="S251" s="1085"/>
      <c r="T251" s="1085"/>
      <c r="U251" s="1085"/>
      <c r="V251" s="1085"/>
      <c r="W251" s="1085"/>
      <c r="X251" s="1085"/>
      <c r="Y251" s="1085"/>
      <c r="Z251" s="1085"/>
    </row>
    <row r="252" spans="1:26" s="1060" customFormat="1" ht="12" customHeight="1">
      <c r="A252" s="1085"/>
      <c r="B252" s="838"/>
      <c r="C252" s="1892"/>
      <c r="D252" s="1892"/>
      <c r="E252" s="1892"/>
      <c r="F252" s="1892"/>
      <c r="G252" s="1892"/>
      <c r="H252" s="1892"/>
      <c r="I252" s="1892"/>
      <c r="J252" s="1892"/>
      <c r="K252" s="1892"/>
      <c r="L252" s="1085"/>
      <c r="M252" s="1085"/>
      <c r="N252" s="1085"/>
      <c r="O252" s="1085"/>
      <c r="P252" s="1085"/>
      <c r="Q252" s="1085"/>
      <c r="R252" s="1085"/>
      <c r="S252" s="1085"/>
      <c r="T252" s="1085"/>
      <c r="U252" s="1085"/>
      <c r="V252" s="1085"/>
      <c r="W252" s="1085"/>
      <c r="X252" s="1085"/>
      <c r="Y252" s="1085"/>
      <c r="Z252" s="1085"/>
    </row>
    <row r="253" spans="1:26" s="1060" customFormat="1" ht="12" customHeight="1">
      <c r="A253" s="1085"/>
      <c r="B253" s="838"/>
      <c r="C253" s="1892"/>
      <c r="D253" s="1892"/>
      <c r="E253" s="1892"/>
      <c r="F253" s="1892"/>
      <c r="G253" s="1892"/>
      <c r="H253" s="1892"/>
      <c r="I253" s="1892"/>
      <c r="J253" s="1892"/>
      <c r="K253" s="1892"/>
      <c r="L253" s="1085"/>
      <c r="M253" s="1085"/>
      <c r="N253" s="1085"/>
      <c r="O253" s="1085"/>
      <c r="P253" s="1085"/>
      <c r="Q253" s="1085"/>
      <c r="R253" s="1085"/>
      <c r="S253" s="1085"/>
      <c r="T253" s="1085"/>
      <c r="U253" s="1085"/>
      <c r="V253" s="1085"/>
      <c r="W253" s="1085"/>
      <c r="X253" s="1085"/>
      <c r="Y253" s="1085"/>
      <c r="Z253" s="1085"/>
    </row>
    <row r="254" spans="1:26" s="1060" customFormat="1" ht="12" customHeight="1">
      <c r="A254" s="1085"/>
      <c r="B254" s="838"/>
      <c r="C254" s="1892"/>
      <c r="D254" s="1892"/>
      <c r="E254" s="1892"/>
      <c r="F254" s="1892"/>
      <c r="G254" s="1892"/>
      <c r="H254" s="1892"/>
      <c r="I254" s="1892"/>
      <c r="J254" s="1892"/>
      <c r="K254" s="1892"/>
      <c r="L254" s="1085"/>
      <c r="M254" s="1085"/>
      <c r="N254" s="1085"/>
      <c r="O254" s="1085"/>
      <c r="P254" s="1085"/>
      <c r="Q254" s="1085"/>
      <c r="R254" s="1085"/>
      <c r="S254" s="1085"/>
      <c r="T254" s="1085"/>
      <c r="U254" s="1085"/>
      <c r="V254" s="1085"/>
      <c r="W254" s="1085"/>
      <c r="X254" s="1085"/>
      <c r="Y254" s="1085"/>
      <c r="Z254" s="1085"/>
    </row>
    <row r="255" spans="1:26" s="1060" customFormat="1" ht="12" customHeight="1">
      <c r="A255" s="1085"/>
      <c r="B255" s="838"/>
      <c r="C255" s="1892"/>
      <c r="D255" s="1892"/>
      <c r="E255" s="1892"/>
      <c r="F255" s="1892"/>
      <c r="G255" s="1892"/>
      <c r="H255" s="1892"/>
      <c r="I255" s="1892"/>
      <c r="J255" s="1892"/>
      <c r="K255" s="1892"/>
      <c r="L255" s="1085"/>
      <c r="M255" s="1085"/>
      <c r="N255" s="1085"/>
      <c r="O255" s="1085"/>
      <c r="P255" s="1085"/>
      <c r="Q255" s="1085"/>
      <c r="R255" s="1085"/>
      <c r="S255" s="1085"/>
      <c r="T255" s="1085"/>
      <c r="U255" s="1085"/>
      <c r="V255" s="1085"/>
      <c r="W255" s="1085"/>
      <c r="X255" s="1085"/>
      <c r="Y255" s="1085"/>
      <c r="Z255" s="1085"/>
    </row>
    <row r="256" spans="1:26" s="1060" customFormat="1" ht="12" customHeight="1">
      <c r="A256" s="1085"/>
      <c r="B256" s="1085"/>
      <c r="C256" s="1085"/>
      <c r="D256" s="1085"/>
      <c r="E256" s="1085"/>
      <c r="F256" s="1085"/>
      <c r="G256" s="1085"/>
      <c r="H256" s="1085"/>
      <c r="I256" s="1085"/>
      <c r="J256" s="1085"/>
      <c r="K256" s="1085"/>
      <c r="L256" s="1085"/>
      <c r="M256" s="1085"/>
      <c r="N256" s="1085"/>
      <c r="O256" s="1085"/>
      <c r="P256" s="1085"/>
      <c r="Q256" s="1085"/>
      <c r="R256" s="1085"/>
      <c r="S256" s="1085"/>
      <c r="T256" s="1085"/>
      <c r="U256" s="1085"/>
      <c r="V256" s="1085"/>
      <c r="W256" s="1085"/>
      <c r="X256" s="1085"/>
      <c r="Y256" s="1085"/>
      <c r="Z256" s="1085"/>
    </row>
    <row r="257" spans="1:26" s="1060" customFormat="1" ht="25.5" customHeight="1">
      <c r="A257" s="1085"/>
      <c r="B257" s="2556"/>
      <c r="C257" s="2384"/>
      <c r="D257" s="2384"/>
      <c r="E257" s="2384"/>
      <c r="F257" s="2384"/>
      <c r="G257" s="2384"/>
      <c r="H257" s="2384"/>
      <c r="I257" s="2384"/>
      <c r="J257" s="2384"/>
      <c r="K257" s="2384"/>
      <c r="L257" s="1895"/>
      <c r="M257" s="1085"/>
      <c r="N257" s="1085"/>
      <c r="O257" s="1085"/>
      <c r="P257" s="1085"/>
      <c r="Q257" s="1085"/>
      <c r="R257" s="1085"/>
      <c r="S257" s="1085"/>
      <c r="T257" s="1085"/>
      <c r="U257" s="1085"/>
      <c r="V257" s="1085"/>
      <c r="W257" s="1085"/>
      <c r="X257" s="1085"/>
      <c r="Y257" s="1085"/>
      <c r="Z257" s="1085"/>
    </row>
    <row r="258" spans="1:26" s="1060" customFormat="1" ht="12" customHeight="1">
      <c r="A258" s="1085"/>
      <c r="B258" s="1892"/>
      <c r="C258" s="1892"/>
      <c r="D258" s="1892"/>
      <c r="E258" s="1892"/>
      <c r="F258" s="1892"/>
      <c r="G258" s="1892"/>
      <c r="H258" s="1892"/>
      <c r="I258" s="1892"/>
      <c r="J258" s="1892"/>
      <c r="K258" s="1892"/>
      <c r="L258" s="1085"/>
      <c r="M258" s="1085"/>
      <c r="N258" s="1085"/>
      <c r="O258" s="1085"/>
      <c r="P258" s="1085"/>
      <c r="Q258" s="1085"/>
      <c r="R258" s="1085"/>
      <c r="S258" s="1085"/>
      <c r="T258" s="1085"/>
      <c r="U258" s="1085"/>
      <c r="V258" s="1085"/>
      <c r="W258" s="1085"/>
      <c r="X258" s="1085"/>
      <c r="Y258" s="1085"/>
      <c r="Z258" s="1085"/>
    </row>
    <row r="259" spans="1:26" s="1060" customFormat="1" ht="12" customHeight="1">
      <c r="A259" s="1085"/>
      <c r="B259" s="1892"/>
      <c r="C259" s="1892"/>
      <c r="D259" s="1892"/>
      <c r="E259" s="1892"/>
      <c r="F259" s="1892"/>
      <c r="G259" s="1892"/>
      <c r="H259" s="1892"/>
      <c r="I259" s="1892"/>
      <c r="J259" s="1892"/>
      <c r="K259" s="1892"/>
      <c r="L259" s="1085"/>
      <c r="M259" s="1085"/>
      <c r="N259" s="1085"/>
      <c r="O259" s="1085"/>
      <c r="P259" s="1085"/>
      <c r="Q259" s="1085"/>
      <c r="R259" s="1085"/>
      <c r="S259" s="1085"/>
      <c r="T259" s="1085"/>
      <c r="U259" s="1085"/>
      <c r="V259" s="1085"/>
      <c r="W259" s="1085"/>
      <c r="X259" s="1085"/>
      <c r="Y259" s="1085"/>
      <c r="Z259" s="1085"/>
    </row>
    <row r="260" spans="1:26" s="1060" customFormat="1" ht="12" customHeight="1">
      <c r="A260" s="1085"/>
      <c r="B260" s="1892"/>
      <c r="C260" s="1892"/>
      <c r="D260" s="1892"/>
      <c r="E260" s="1892"/>
      <c r="F260" s="1892"/>
      <c r="G260" s="1892"/>
      <c r="H260" s="1892"/>
      <c r="I260" s="1892"/>
      <c r="J260" s="1892"/>
      <c r="K260" s="1892"/>
      <c r="L260" s="1085"/>
      <c r="M260" s="1085"/>
      <c r="N260" s="1085"/>
      <c r="O260" s="1085"/>
      <c r="P260" s="1085"/>
      <c r="Q260" s="1085"/>
      <c r="R260" s="1085"/>
      <c r="S260" s="1085"/>
      <c r="T260" s="1085"/>
      <c r="U260" s="1085"/>
      <c r="V260" s="1085"/>
      <c r="W260" s="1085"/>
      <c r="X260" s="1085"/>
      <c r="Y260" s="1085"/>
      <c r="Z260" s="1085"/>
    </row>
    <row r="261" spans="1:26" s="1060" customFormat="1" ht="12" customHeight="1">
      <c r="A261" s="1085"/>
      <c r="B261" s="1892"/>
      <c r="C261" s="1892"/>
      <c r="D261" s="1892"/>
      <c r="E261" s="1892"/>
      <c r="F261" s="1892"/>
      <c r="G261" s="1892"/>
      <c r="H261" s="1892"/>
      <c r="I261" s="1892"/>
      <c r="J261" s="1892"/>
      <c r="K261" s="1892"/>
      <c r="L261" s="1085"/>
      <c r="M261" s="1085"/>
      <c r="N261" s="1085"/>
      <c r="O261" s="1085"/>
      <c r="P261" s="1085"/>
      <c r="Q261" s="1085"/>
      <c r="R261" s="1085"/>
      <c r="S261" s="1085"/>
      <c r="T261" s="1085"/>
      <c r="U261" s="1085"/>
      <c r="V261" s="1085"/>
      <c r="W261" s="1085"/>
      <c r="X261" s="1085"/>
      <c r="Y261" s="1085"/>
      <c r="Z261" s="1085"/>
    </row>
    <row r="262" spans="1:26" s="1060" customFormat="1">
      <c r="A262" s="1085"/>
      <c r="B262" s="1049"/>
      <c r="C262" s="1049"/>
      <c r="D262" s="1049"/>
      <c r="E262" s="1049"/>
      <c r="F262" s="1049"/>
      <c r="G262" s="1049"/>
      <c r="H262" s="1049"/>
      <c r="I262" s="1049"/>
      <c r="J262" s="1049"/>
      <c r="K262" s="1049"/>
      <c r="L262" s="1895"/>
      <c r="M262" s="1085"/>
      <c r="N262" s="1085"/>
      <c r="O262" s="1085"/>
      <c r="P262" s="1085"/>
      <c r="Q262" s="1085"/>
      <c r="R262" s="1085"/>
      <c r="S262" s="1085"/>
      <c r="T262" s="1085"/>
      <c r="U262" s="1085"/>
      <c r="V262" s="1085"/>
      <c r="W262" s="1085"/>
      <c r="X262" s="1085"/>
      <c r="Y262" s="1085"/>
      <c r="Z262" s="1085"/>
    </row>
    <row r="263" spans="1:26" s="1060" customFormat="1" ht="31.5" customHeight="1">
      <c r="A263" s="1085"/>
      <c r="B263" s="2556"/>
      <c r="C263" s="2384"/>
      <c r="D263" s="2384"/>
      <c r="E263" s="2384"/>
      <c r="F263" s="2384"/>
      <c r="G263" s="2384"/>
      <c r="H263" s="2384"/>
      <c r="I263" s="2384"/>
      <c r="J263" s="2384"/>
      <c r="K263" s="2384"/>
      <c r="L263" s="1895"/>
      <c r="M263" s="1085"/>
      <c r="N263" s="1085"/>
      <c r="O263" s="1085"/>
      <c r="P263" s="1085"/>
      <c r="Q263" s="1085"/>
      <c r="R263" s="1085"/>
      <c r="S263" s="1085"/>
      <c r="T263" s="1085"/>
      <c r="U263" s="1085"/>
      <c r="V263" s="1085"/>
      <c r="W263" s="1085"/>
      <c r="X263" s="1085"/>
      <c r="Y263" s="1085"/>
      <c r="Z263" s="1085"/>
    </row>
    <row r="264" spans="1:26" s="1060" customFormat="1" ht="12" customHeight="1">
      <c r="A264" s="1085"/>
      <c r="B264" s="2556"/>
      <c r="C264" s="2384"/>
      <c r="D264" s="2384"/>
      <c r="E264" s="2384"/>
      <c r="F264" s="2384"/>
      <c r="G264" s="2384"/>
      <c r="H264" s="2384"/>
      <c r="I264" s="2384"/>
      <c r="J264" s="2384"/>
      <c r="K264" s="2384"/>
      <c r="L264" s="1085"/>
      <c r="M264" s="1085"/>
      <c r="N264" s="1085"/>
      <c r="O264" s="1085"/>
      <c r="P264" s="1085"/>
      <c r="Q264" s="1085"/>
      <c r="R264" s="1085"/>
      <c r="S264" s="1085"/>
      <c r="T264" s="1085"/>
      <c r="U264" s="1085"/>
      <c r="V264" s="1085"/>
      <c r="W264" s="1085"/>
      <c r="X264" s="1085"/>
      <c r="Y264" s="1085"/>
      <c r="Z264" s="1085"/>
    </row>
    <row r="265" spans="1:26" s="1060" customFormat="1" ht="12" customHeight="1">
      <c r="A265" s="1085"/>
      <c r="B265" s="2556"/>
      <c r="C265" s="2384"/>
      <c r="D265" s="2384"/>
      <c r="E265" s="2384"/>
      <c r="F265" s="2384"/>
      <c r="G265" s="2384"/>
      <c r="H265" s="2384"/>
      <c r="I265" s="2384"/>
      <c r="J265" s="2384"/>
      <c r="K265" s="2384"/>
      <c r="L265" s="1085"/>
      <c r="M265" s="1085"/>
      <c r="N265" s="1085"/>
      <c r="O265" s="1085"/>
      <c r="P265" s="1085"/>
      <c r="Q265" s="1085"/>
      <c r="R265" s="1085"/>
      <c r="S265" s="1085"/>
      <c r="T265" s="1085"/>
      <c r="U265" s="1085"/>
      <c r="V265" s="1085"/>
      <c r="W265" s="1085"/>
      <c r="X265" s="1085"/>
      <c r="Y265" s="1085"/>
      <c r="Z265" s="1085"/>
    </row>
    <row r="266" spans="1:26" s="1060" customFormat="1" ht="12" customHeight="1">
      <c r="A266" s="1085"/>
      <c r="B266" s="2556"/>
      <c r="C266" s="2384"/>
      <c r="D266" s="2384"/>
      <c r="E266" s="2384"/>
      <c r="F266" s="2384"/>
      <c r="G266" s="2384"/>
      <c r="H266" s="2384"/>
      <c r="I266" s="2384"/>
      <c r="J266" s="2384"/>
      <c r="K266" s="2384"/>
      <c r="L266" s="1085"/>
      <c r="M266" s="1085"/>
      <c r="N266" s="1085"/>
      <c r="O266" s="1085"/>
      <c r="P266" s="1085"/>
      <c r="Q266" s="1085"/>
      <c r="R266" s="1085"/>
      <c r="S266" s="1085"/>
      <c r="T266" s="1085"/>
      <c r="U266" s="1085"/>
      <c r="V266" s="1085"/>
      <c r="W266" s="1085"/>
      <c r="X266" s="1085"/>
      <c r="Y266" s="1085"/>
      <c r="Z266" s="1085"/>
    </row>
    <row r="267" spans="1:26" s="1060" customFormat="1" ht="12" customHeight="1">
      <c r="A267" s="1085"/>
      <c r="B267" s="1893"/>
      <c r="C267" s="1893"/>
      <c r="D267" s="1893"/>
      <c r="E267" s="1893"/>
      <c r="F267" s="1893"/>
      <c r="G267" s="1893"/>
      <c r="H267" s="1893"/>
      <c r="I267" s="1893"/>
      <c r="J267" s="1893"/>
      <c r="K267" s="1893"/>
      <c r="L267" s="1085"/>
      <c r="M267" s="1085"/>
      <c r="N267" s="1085"/>
      <c r="O267" s="1085"/>
      <c r="P267" s="1085"/>
      <c r="Q267" s="1085"/>
      <c r="R267" s="1085"/>
      <c r="S267" s="1085"/>
      <c r="T267" s="1085"/>
      <c r="U267" s="1085"/>
      <c r="V267" s="1085"/>
      <c r="W267" s="1085"/>
      <c r="X267" s="1085"/>
      <c r="Y267" s="1085"/>
      <c r="Z267" s="1085"/>
    </row>
    <row r="268" spans="1:26" s="1060" customFormat="1" ht="12" customHeight="1">
      <c r="A268" s="1085"/>
      <c r="B268" s="1893"/>
      <c r="C268" s="1893"/>
      <c r="D268" s="1893"/>
      <c r="E268" s="1893"/>
      <c r="F268" s="1893"/>
      <c r="G268" s="1893"/>
      <c r="H268" s="1893"/>
      <c r="I268" s="1893"/>
      <c r="J268" s="1893"/>
      <c r="K268" s="1893"/>
      <c r="L268" s="1085"/>
      <c r="M268" s="1085"/>
      <c r="N268" s="1085"/>
      <c r="O268" s="1085"/>
      <c r="P268" s="1085"/>
      <c r="Q268" s="1085"/>
      <c r="R268" s="1085"/>
      <c r="S268" s="1085"/>
      <c r="T268" s="1085"/>
      <c r="U268" s="1085"/>
      <c r="V268" s="1085"/>
      <c r="W268" s="1085"/>
      <c r="X268" s="1085"/>
      <c r="Y268" s="1085"/>
      <c r="Z268" s="1085"/>
    </row>
    <row r="269" spans="1:26" s="1060" customFormat="1" ht="12" customHeight="1">
      <c r="A269" s="1085"/>
      <c r="B269" s="1893"/>
      <c r="C269" s="1893"/>
      <c r="D269" s="1893"/>
      <c r="E269" s="1893"/>
      <c r="F269" s="1893"/>
      <c r="G269" s="1893"/>
      <c r="H269" s="1893"/>
      <c r="I269" s="1893"/>
      <c r="J269" s="1893"/>
      <c r="K269" s="1893"/>
      <c r="L269" s="1085"/>
      <c r="M269" s="1085"/>
      <c r="N269" s="1085"/>
      <c r="O269" s="1085"/>
      <c r="P269" s="1085"/>
      <c r="Q269" s="1085"/>
      <c r="R269" s="1085"/>
      <c r="S269" s="1085"/>
      <c r="T269" s="1085"/>
      <c r="U269" s="1085"/>
      <c r="V269" s="1085"/>
      <c r="W269" s="1085"/>
      <c r="X269" s="1085"/>
      <c r="Y269" s="1085"/>
      <c r="Z269" s="1085"/>
    </row>
    <row r="270" spans="1:26" s="1060" customFormat="1" ht="12" customHeight="1">
      <c r="A270" s="1085"/>
      <c r="B270" s="1893"/>
      <c r="C270" s="1893"/>
      <c r="D270" s="1893"/>
      <c r="E270" s="1893"/>
      <c r="F270" s="1893"/>
      <c r="G270" s="1893"/>
      <c r="H270" s="1893"/>
      <c r="I270" s="1893"/>
      <c r="J270" s="1893"/>
      <c r="K270" s="1893"/>
      <c r="L270" s="1085"/>
      <c r="M270" s="1085"/>
      <c r="N270" s="1085"/>
      <c r="O270" s="1085"/>
      <c r="P270" s="1085"/>
      <c r="Q270" s="1085"/>
      <c r="R270" s="1085"/>
      <c r="S270" s="1085"/>
      <c r="T270" s="1085"/>
      <c r="U270" s="1085"/>
      <c r="V270" s="1085"/>
      <c r="W270" s="1085"/>
      <c r="X270" s="1085"/>
      <c r="Y270" s="1085"/>
      <c r="Z270" s="1085"/>
    </row>
    <row r="271" spans="1:26" s="1060" customFormat="1" ht="12" customHeight="1">
      <c r="A271" s="1085"/>
      <c r="B271" s="1085"/>
      <c r="C271" s="1085"/>
      <c r="D271" s="1085"/>
      <c r="E271" s="1085"/>
      <c r="F271" s="1085"/>
      <c r="G271" s="1085"/>
      <c r="H271" s="1085"/>
      <c r="I271" s="1085"/>
      <c r="J271" s="1085"/>
      <c r="K271" s="1085"/>
      <c r="L271" s="1085"/>
      <c r="M271" s="1085"/>
      <c r="N271" s="1085"/>
      <c r="O271" s="1085"/>
      <c r="P271" s="1085"/>
      <c r="Q271" s="1085"/>
      <c r="R271" s="1085"/>
      <c r="S271" s="1085"/>
      <c r="T271" s="1085"/>
      <c r="U271" s="1085"/>
      <c r="V271" s="1085"/>
      <c r="W271" s="1085"/>
      <c r="X271" s="1085"/>
      <c r="Y271" s="1085"/>
      <c r="Z271" s="1085"/>
    </row>
    <row r="272" spans="1:26" s="1060" customFormat="1" ht="25.5" customHeight="1">
      <c r="A272" s="1085"/>
      <c r="B272" s="2556"/>
      <c r="C272" s="2384"/>
      <c r="D272" s="2384"/>
      <c r="E272" s="2384"/>
      <c r="F272" s="2384"/>
      <c r="G272" s="2384"/>
      <c r="H272" s="2384"/>
      <c r="I272" s="2384"/>
      <c r="J272" s="2384"/>
      <c r="K272" s="2384"/>
      <c r="L272" s="1895"/>
      <c r="M272" s="1085"/>
      <c r="N272" s="1085"/>
      <c r="O272" s="1085"/>
      <c r="P272" s="1085"/>
      <c r="Q272" s="1085"/>
      <c r="R272" s="1085"/>
      <c r="S272" s="1085"/>
      <c r="T272" s="1085"/>
      <c r="U272" s="1085"/>
      <c r="V272" s="1085"/>
      <c r="W272" s="1085"/>
      <c r="X272" s="1085"/>
      <c r="Y272" s="1085"/>
      <c r="Z272" s="1085"/>
    </row>
    <row r="273" spans="1:26" s="1060" customFormat="1" ht="12" customHeight="1">
      <c r="A273" s="1085"/>
      <c r="B273" s="1892"/>
      <c r="C273" s="1892"/>
      <c r="D273" s="1892"/>
      <c r="E273" s="1892"/>
      <c r="F273" s="1892"/>
      <c r="G273" s="1892"/>
      <c r="H273" s="1892"/>
      <c r="I273" s="1892"/>
      <c r="J273" s="1892"/>
      <c r="K273" s="1892"/>
      <c r="L273" s="1085"/>
      <c r="M273" s="1085"/>
      <c r="N273" s="1085"/>
      <c r="O273" s="1085"/>
      <c r="P273" s="1085"/>
      <c r="Q273" s="1085"/>
      <c r="R273" s="1085"/>
      <c r="S273" s="1085"/>
      <c r="T273" s="1085"/>
      <c r="U273" s="1085"/>
      <c r="V273" s="1085"/>
      <c r="W273" s="1085"/>
      <c r="X273" s="1085"/>
      <c r="Y273" s="1085"/>
      <c r="Z273" s="1085"/>
    </row>
    <row r="274" spans="1:26" s="1060" customFormat="1" ht="12" customHeight="1">
      <c r="A274" s="1085"/>
      <c r="B274" s="1892"/>
      <c r="C274" s="1892"/>
      <c r="D274" s="1892"/>
      <c r="E274" s="1892"/>
      <c r="F274" s="1892"/>
      <c r="G274" s="1892"/>
      <c r="H274" s="1892"/>
      <c r="I274" s="1892"/>
      <c r="J274" s="1892"/>
      <c r="K274" s="1892"/>
      <c r="L274" s="1085"/>
      <c r="M274" s="1085"/>
      <c r="N274" s="1085"/>
      <c r="O274" s="1085"/>
      <c r="P274" s="1085"/>
      <c r="Q274" s="1085"/>
      <c r="R274" s="1085"/>
      <c r="S274" s="1085"/>
      <c r="T274" s="1085"/>
      <c r="U274" s="1085"/>
      <c r="V274" s="1085"/>
      <c r="W274" s="1085"/>
      <c r="X274" s="1085"/>
      <c r="Y274" s="1085"/>
      <c r="Z274" s="1085"/>
    </row>
    <row r="275" spans="1:26" s="1060" customFormat="1" ht="12" customHeight="1">
      <c r="A275" s="1085"/>
      <c r="B275" s="1085"/>
      <c r="C275" s="1085"/>
      <c r="D275" s="1085"/>
      <c r="E275" s="1085"/>
      <c r="F275" s="1085"/>
      <c r="G275" s="1085"/>
      <c r="H275" s="1085"/>
      <c r="I275" s="1085"/>
      <c r="J275" s="1085"/>
      <c r="K275" s="1085"/>
      <c r="L275" s="1085"/>
      <c r="M275" s="1085"/>
      <c r="N275" s="1085"/>
      <c r="O275" s="1085"/>
      <c r="P275" s="1085"/>
      <c r="Q275" s="1085"/>
      <c r="R275" s="1085"/>
      <c r="S275" s="1085"/>
      <c r="T275" s="1085"/>
      <c r="U275" s="1085"/>
      <c r="V275" s="1085"/>
      <c r="W275" s="1085"/>
      <c r="X275" s="1085"/>
      <c r="Y275" s="1085"/>
      <c r="Z275" s="1085"/>
    </row>
    <row r="276" spans="1:26" s="1060" customFormat="1" ht="12" customHeight="1">
      <c r="A276" s="1085"/>
      <c r="B276" s="834"/>
      <c r="C276" s="1085"/>
      <c r="D276" s="1085"/>
      <c r="E276" s="1085"/>
      <c r="F276" s="1085"/>
      <c r="G276" s="1085"/>
      <c r="H276" s="1085"/>
      <c r="I276" s="1085"/>
      <c r="J276" s="1085"/>
      <c r="K276" s="1085"/>
      <c r="L276" s="1085"/>
      <c r="M276" s="1085"/>
      <c r="N276" s="1085"/>
      <c r="O276" s="1085"/>
      <c r="P276" s="1085"/>
      <c r="Q276" s="1085"/>
      <c r="R276" s="1085"/>
      <c r="S276" s="1085"/>
      <c r="T276" s="1085"/>
      <c r="U276" s="1085"/>
      <c r="V276" s="1085"/>
      <c r="W276" s="1085"/>
      <c r="X276" s="1085"/>
      <c r="Y276" s="1085"/>
      <c r="Z276" s="1085"/>
    </row>
    <row r="277" spans="1:26" s="1060" customFormat="1" ht="12" customHeight="1">
      <c r="A277" s="1085"/>
      <c r="B277" s="834"/>
      <c r="C277" s="1085"/>
      <c r="D277" s="1085"/>
      <c r="E277" s="1085"/>
      <c r="F277" s="1085"/>
      <c r="G277" s="1085"/>
      <c r="H277" s="1085"/>
      <c r="I277" s="1085"/>
      <c r="J277" s="1085"/>
      <c r="K277" s="1085"/>
      <c r="L277" s="1085"/>
      <c r="M277" s="1085"/>
      <c r="N277" s="1085"/>
      <c r="O277" s="1085"/>
      <c r="P277" s="1085"/>
      <c r="Q277" s="1085"/>
      <c r="R277" s="1085"/>
      <c r="S277" s="1085"/>
      <c r="T277" s="1085"/>
      <c r="U277" s="1085"/>
      <c r="V277" s="1085"/>
      <c r="W277" s="1085"/>
      <c r="X277" s="1085"/>
      <c r="Y277" s="1085"/>
      <c r="Z277" s="1085"/>
    </row>
    <row r="278" spans="1:26" s="1060" customFormat="1" ht="12" customHeight="1">
      <c r="A278" s="1085"/>
      <c r="B278" s="834"/>
      <c r="C278" s="1085"/>
      <c r="D278" s="1085"/>
      <c r="E278" s="1085"/>
      <c r="F278" s="1085"/>
      <c r="G278" s="1085"/>
      <c r="H278" s="1085"/>
      <c r="I278" s="1085"/>
      <c r="J278" s="1085"/>
      <c r="K278" s="1085"/>
      <c r="L278" s="1085"/>
      <c r="M278" s="1085"/>
      <c r="N278" s="1085"/>
      <c r="O278" s="1085"/>
      <c r="P278" s="1085"/>
      <c r="Q278" s="1085"/>
      <c r="R278" s="1085"/>
      <c r="S278" s="1085"/>
      <c r="T278" s="1085"/>
      <c r="U278" s="1085"/>
      <c r="V278" s="1085"/>
      <c r="W278" s="1085"/>
      <c r="X278" s="1085"/>
      <c r="Y278" s="1085"/>
      <c r="Z278" s="1085"/>
    </row>
    <row r="279" spans="1:26" s="1060" customFormat="1" ht="12" customHeight="1">
      <c r="A279" s="1085"/>
      <c r="B279" s="834"/>
      <c r="C279" s="1085"/>
      <c r="D279" s="1085"/>
      <c r="E279" s="1085"/>
      <c r="F279" s="1085"/>
      <c r="G279" s="1085"/>
      <c r="H279" s="1085"/>
      <c r="I279" s="1085"/>
      <c r="J279" s="1085"/>
      <c r="K279" s="1085"/>
      <c r="L279" s="1085"/>
      <c r="M279" s="1085"/>
      <c r="N279" s="1085"/>
      <c r="O279" s="1085"/>
      <c r="P279" s="1085"/>
      <c r="Q279" s="1085"/>
      <c r="R279" s="1085"/>
      <c r="S279" s="1085"/>
      <c r="T279" s="1085"/>
      <c r="U279" s="1085"/>
      <c r="V279" s="1085"/>
      <c r="W279" s="1085"/>
      <c r="X279" s="1085"/>
      <c r="Y279" s="1085"/>
      <c r="Z279" s="1085"/>
    </row>
    <row r="280" spans="1:26" s="1060" customFormat="1" ht="12" customHeight="1">
      <c r="A280" s="1085"/>
      <c r="B280" s="1894"/>
      <c r="C280" s="1085"/>
      <c r="D280" s="1085"/>
      <c r="E280" s="1085"/>
      <c r="F280" s="1085"/>
      <c r="G280" s="1085"/>
      <c r="H280" s="1085"/>
      <c r="I280" s="1085"/>
      <c r="J280" s="1085"/>
      <c r="K280" s="1085"/>
      <c r="L280" s="1085"/>
      <c r="M280" s="1085"/>
      <c r="N280" s="1085"/>
      <c r="O280" s="1085"/>
      <c r="P280" s="1085"/>
      <c r="Q280" s="1085"/>
      <c r="R280" s="1085"/>
      <c r="S280" s="1085"/>
      <c r="T280" s="1085"/>
      <c r="U280" s="1085"/>
      <c r="V280" s="1085"/>
      <c r="W280" s="1085"/>
      <c r="X280" s="1085"/>
      <c r="Y280" s="1085"/>
      <c r="Z280" s="1085"/>
    </row>
    <row r="281" spans="1:26" s="1060" customFormat="1" ht="12" customHeight="1">
      <c r="A281" s="1085"/>
      <c r="B281" s="834"/>
      <c r="C281" s="1085"/>
      <c r="D281" s="1085"/>
      <c r="E281" s="1085"/>
      <c r="F281" s="1085"/>
      <c r="G281" s="1085"/>
      <c r="H281" s="1085"/>
      <c r="I281" s="1085"/>
      <c r="J281" s="1085"/>
      <c r="K281" s="1085"/>
      <c r="L281" s="1085"/>
      <c r="M281" s="1085"/>
      <c r="N281" s="1085"/>
      <c r="O281" s="1085"/>
      <c r="P281" s="1085"/>
      <c r="Q281" s="1085"/>
      <c r="R281" s="1085"/>
      <c r="S281" s="1085"/>
      <c r="T281" s="1085"/>
      <c r="U281" s="1085"/>
      <c r="V281" s="1085"/>
      <c r="W281" s="1085"/>
      <c r="X281" s="1085"/>
      <c r="Y281" s="1085"/>
      <c r="Z281" s="1085"/>
    </row>
    <row r="282" spans="1:26" s="1060" customFormat="1" ht="12" customHeight="1">
      <c r="A282" s="1085"/>
      <c r="B282" s="834"/>
      <c r="C282" s="1085"/>
      <c r="D282" s="1085"/>
      <c r="E282" s="1085"/>
      <c r="F282" s="1085"/>
      <c r="G282" s="1085"/>
      <c r="H282" s="1085"/>
      <c r="I282" s="1085"/>
      <c r="J282" s="1085"/>
      <c r="K282" s="1085"/>
      <c r="L282" s="1085"/>
      <c r="M282" s="1085"/>
      <c r="N282" s="1085"/>
      <c r="O282" s="1085"/>
      <c r="P282" s="1085"/>
      <c r="Q282" s="1085"/>
      <c r="R282" s="1085"/>
      <c r="S282" s="1085"/>
      <c r="T282" s="1085"/>
      <c r="U282" s="1085"/>
      <c r="V282" s="1085"/>
      <c r="W282" s="1085"/>
      <c r="X282" s="1085"/>
      <c r="Y282" s="1085"/>
      <c r="Z282" s="1085"/>
    </row>
    <row r="283" spans="1:26" s="1060" customFormat="1" ht="12" customHeight="1">
      <c r="A283" s="1085"/>
      <c r="B283" s="1085"/>
      <c r="C283" s="1085"/>
      <c r="D283" s="1085"/>
      <c r="E283" s="1085"/>
      <c r="F283" s="1085"/>
      <c r="G283" s="1085"/>
      <c r="H283" s="1085"/>
      <c r="I283" s="1085"/>
      <c r="J283" s="1085"/>
      <c r="K283" s="1085"/>
      <c r="L283" s="1085"/>
      <c r="M283" s="1085"/>
      <c r="N283" s="1085"/>
      <c r="O283" s="1085"/>
      <c r="P283" s="1085"/>
      <c r="Q283" s="1085"/>
      <c r="R283" s="1085"/>
      <c r="S283" s="1085"/>
      <c r="T283" s="1085"/>
      <c r="U283" s="1085"/>
      <c r="V283" s="1085"/>
      <c r="W283" s="1085"/>
      <c r="X283" s="1085"/>
      <c r="Y283" s="1085"/>
      <c r="Z283" s="1085"/>
    </row>
    <row r="284" spans="1:26" s="1060" customFormat="1" ht="12" customHeight="1">
      <c r="A284" s="1878"/>
      <c r="B284" s="1873"/>
      <c r="C284" s="1874"/>
      <c r="D284" s="1874"/>
      <c r="E284" s="1874"/>
      <c r="F284" s="1440"/>
      <c r="G284" s="1440"/>
      <c r="H284" s="1440"/>
      <c r="I284" s="1085"/>
      <c r="J284" s="1085"/>
      <c r="K284" s="1085"/>
      <c r="L284" s="1085"/>
      <c r="M284" s="1085"/>
      <c r="N284" s="1085"/>
      <c r="O284" s="1085"/>
      <c r="P284" s="1085"/>
      <c r="Q284" s="1085"/>
      <c r="R284" s="1085"/>
      <c r="S284" s="1085"/>
      <c r="T284" s="1085"/>
      <c r="U284" s="1085"/>
      <c r="V284" s="1085"/>
      <c r="W284" s="1085"/>
      <c r="X284" s="1085"/>
      <c r="Y284" s="1085"/>
      <c r="Z284" s="1085"/>
    </row>
    <row r="285" spans="1:26" s="1060" customFormat="1" ht="16.5" customHeight="1">
      <c r="A285" s="1085"/>
      <c r="B285" s="834"/>
      <c r="C285" s="834"/>
      <c r="D285" s="834"/>
      <c r="E285" s="834"/>
      <c r="F285" s="834"/>
      <c r="G285" s="834"/>
      <c r="H285" s="834"/>
      <c r="I285" s="1085"/>
      <c r="J285" s="1085"/>
      <c r="K285" s="1085"/>
      <c r="L285" s="1085"/>
      <c r="M285" s="1085"/>
      <c r="N285" s="1085"/>
      <c r="O285" s="1085"/>
      <c r="P285" s="1085"/>
      <c r="Q285" s="1085"/>
      <c r="R285" s="1085"/>
      <c r="S285" s="1085"/>
      <c r="T285" s="1085"/>
      <c r="U285" s="1085"/>
      <c r="V285" s="1085"/>
      <c r="W285" s="1085"/>
      <c r="X285" s="1085"/>
      <c r="Y285" s="1085"/>
      <c r="Z285" s="1085"/>
    </row>
    <row r="286" spans="1:26" s="1060" customFormat="1" ht="12" customHeight="1">
      <c r="A286" s="1085"/>
      <c r="B286" s="1875"/>
      <c r="C286" s="1875"/>
      <c r="D286" s="1875"/>
      <c r="E286" s="1440"/>
      <c r="F286" s="1440"/>
      <c r="G286" s="1440"/>
      <c r="H286" s="1440"/>
      <c r="I286" s="1085"/>
      <c r="J286" s="1085"/>
      <c r="K286" s="1085"/>
      <c r="L286" s="1085"/>
      <c r="M286" s="1085"/>
      <c r="N286" s="1085"/>
      <c r="O286" s="1085"/>
      <c r="P286" s="1085"/>
      <c r="Q286" s="1085"/>
      <c r="R286" s="1085"/>
      <c r="S286" s="1085"/>
      <c r="T286" s="1085"/>
      <c r="U286" s="1085"/>
      <c r="V286" s="1085"/>
      <c r="W286" s="1085"/>
      <c r="X286" s="1085"/>
      <c r="Y286" s="1085"/>
      <c r="Z286" s="1085"/>
    </row>
    <row r="287" spans="1:26" s="1060" customFormat="1" ht="15" customHeight="1">
      <c r="A287" s="1085"/>
      <c r="B287" s="1873"/>
      <c r="C287" s="1875"/>
      <c r="D287" s="1875"/>
      <c r="E287" s="1440"/>
      <c r="F287" s="1440"/>
      <c r="G287" s="1440"/>
      <c r="H287" s="1440"/>
      <c r="I287" s="1085"/>
      <c r="J287" s="1085"/>
      <c r="K287" s="1085"/>
      <c r="L287" s="1085"/>
      <c r="M287" s="1085"/>
      <c r="N287" s="1085"/>
      <c r="O287" s="1085"/>
      <c r="P287" s="1085"/>
      <c r="Q287" s="1085"/>
      <c r="R287" s="1085"/>
      <c r="S287" s="1085"/>
      <c r="T287" s="1085"/>
      <c r="U287" s="1085"/>
      <c r="V287" s="1085"/>
      <c r="W287" s="1085"/>
      <c r="X287" s="1085"/>
      <c r="Y287" s="1085"/>
      <c r="Z287" s="1085"/>
    </row>
    <row r="288" spans="1:26" s="1060" customFormat="1" ht="22.5" customHeight="1">
      <c r="A288" s="1085"/>
      <c r="B288" s="2548"/>
      <c r="C288" s="2548"/>
      <c r="D288" s="2548"/>
      <c r="E288" s="2548"/>
      <c r="F288" s="2548"/>
      <c r="G288" s="2548"/>
      <c r="H288" s="2548"/>
      <c r="I288" s="2548"/>
      <c r="J288" s="2548"/>
      <c r="K288" s="2548"/>
      <c r="L288" s="1085"/>
      <c r="M288" s="1085"/>
      <c r="N288" s="1085"/>
      <c r="O288" s="1085"/>
      <c r="P288" s="1085"/>
      <c r="Q288" s="1085"/>
      <c r="R288" s="1085"/>
      <c r="S288" s="1085"/>
      <c r="T288" s="1085"/>
      <c r="U288" s="1085"/>
      <c r="V288" s="1085"/>
      <c r="W288" s="1085"/>
      <c r="X288" s="1085"/>
      <c r="Y288" s="1085"/>
      <c r="Z288" s="1085"/>
    </row>
    <row r="289" spans="1:26" s="1060" customFormat="1" ht="12" customHeight="1">
      <c r="A289" s="1085"/>
      <c r="B289" s="1875"/>
      <c r="C289" s="1875"/>
      <c r="D289" s="1875"/>
      <c r="E289" s="1440"/>
      <c r="F289" s="1440"/>
      <c r="G289" s="1440"/>
      <c r="H289" s="1440"/>
      <c r="I289" s="1085"/>
      <c r="J289" s="1085"/>
      <c r="K289" s="1085"/>
      <c r="L289" s="1085"/>
      <c r="M289" s="1085"/>
      <c r="N289" s="1085"/>
      <c r="O289" s="1085"/>
      <c r="P289" s="1085"/>
      <c r="Q289" s="1085"/>
      <c r="R289" s="1085"/>
      <c r="S289" s="1085"/>
      <c r="T289" s="1085"/>
      <c r="U289" s="1085"/>
      <c r="V289" s="1085"/>
      <c r="W289" s="1085"/>
      <c r="X289" s="1085"/>
      <c r="Y289" s="1085"/>
      <c r="Z289" s="1085"/>
    </row>
    <row r="290" spans="1:26" s="1060" customFormat="1" ht="15" customHeight="1">
      <c r="A290" s="1085"/>
      <c r="B290" s="1873"/>
      <c r="C290" s="1875"/>
      <c r="D290" s="1875"/>
      <c r="E290" s="1440"/>
      <c r="F290" s="1440"/>
      <c r="G290" s="1440"/>
      <c r="H290" s="1440"/>
      <c r="I290" s="1085"/>
      <c r="J290" s="1085"/>
      <c r="K290" s="1085"/>
      <c r="L290" s="1085"/>
      <c r="M290" s="1085"/>
      <c r="N290" s="1085"/>
      <c r="O290" s="1085"/>
      <c r="P290" s="1085"/>
      <c r="Q290" s="1085"/>
      <c r="R290" s="1085"/>
      <c r="S290" s="1085"/>
      <c r="T290" s="1085"/>
      <c r="U290" s="1085"/>
      <c r="V290" s="1085"/>
      <c r="W290" s="1085"/>
      <c r="X290" s="1085"/>
      <c r="Y290" s="1085"/>
      <c r="Z290" s="1085"/>
    </row>
    <row r="291" spans="1:26" s="1060" customFormat="1" ht="15" customHeight="1">
      <c r="A291" s="1085"/>
      <c r="B291" s="838"/>
      <c r="C291" s="834"/>
      <c r="D291" s="834"/>
      <c r="E291" s="834"/>
      <c r="F291" s="834"/>
      <c r="G291" s="834"/>
      <c r="H291" s="834"/>
      <c r="I291" s="1085"/>
      <c r="J291" s="1085"/>
      <c r="K291" s="1085"/>
      <c r="L291" s="1085"/>
      <c r="M291" s="1085"/>
      <c r="N291" s="1085"/>
      <c r="O291" s="1085"/>
      <c r="P291" s="1085"/>
      <c r="Q291" s="1085"/>
      <c r="R291" s="1085"/>
      <c r="S291" s="1085"/>
      <c r="T291" s="1085"/>
      <c r="U291" s="1085"/>
      <c r="V291" s="1085"/>
      <c r="W291" s="1085"/>
      <c r="X291" s="1085"/>
      <c r="Y291" s="1085"/>
      <c r="Z291" s="1085"/>
    </row>
    <row r="292" spans="1:26" s="1060" customFormat="1" ht="12" customHeight="1">
      <c r="A292" s="1085"/>
      <c r="B292" s="1440"/>
      <c r="C292" s="1440"/>
      <c r="D292" s="1440"/>
      <c r="E292" s="1440"/>
      <c r="F292" s="1440"/>
      <c r="G292" s="1440"/>
      <c r="H292" s="1440"/>
      <c r="I292" s="1085"/>
      <c r="J292" s="1085"/>
      <c r="K292" s="1085"/>
      <c r="L292" s="1085"/>
      <c r="M292" s="1085"/>
      <c r="N292" s="1085"/>
      <c r="O292" s="1085"/>
      <c r="P292" s="1085"/>
      <c r="Q292" s="1085"/>
      <c r="R292" s="1085"/>
      <c r="S292" s="1085"/>
      <c r="T292" s="1085"/>
      <c r="U292" s="1085"/>
      <c r="V292" s="1085"/>
      <c r="W292" s="1085"/>
      <c r="X292" s="1085"/>
      <c r="Y292" s="1085"/>
      <c r="Z292" s="1085"/>
    </row>
    <row r="293" spans="1:26" s="1060" customFormat="1" ht="13.5" customHeight="1">
      <c r="A293" s="1085"/>
      <c r="B293" s="1873"/>
      <c r="C293" s="1875"/>
      <c r="D293" s="1875"/>
      <c r="E293" s="1440"/>
      <c r="F293" s="1440"/>
      <c r="G293" s="1440"/>
      <c r="H293" s="1440"/>
      <c r="I293" s="1085"/>
      <c r="J293" s="1085"/>
      <c r="K293" s="1085"/>
      <c r="L293" s="1085"/>
      <c r="M293" s="1085"/>
      <c r="N293" s="1085"/>
      <c r="O293" s="1085"/>
      <c r="P293" s="1085"/>
      <c r="Q293" s="1085"/>
      <c r="R293" s="1085"/>
      <c r="S293" s="1085"/>
      <c r="T293" s="1085"/>
      <c r="U293" s="1085"/>
      <c r="V293" s="1085"/>
      <c r="W293" s="1085"/>
      <c r="X293" s="1085"/>
      <c r="Y293" s="1085"/>
      <c r="Z293" s="1085"/>
    </row>
    <row r="294" spans="1:26" s="1060" customFormat="1" ht="15" customHeight="1">
      <c r="A294" s="1085"/>
      <c r="B294" s="838"/>
      <c r="C294" s="834"/>
      <c r="D294" s="834"/>
      <c r="E294" s="834"/>
      <c r="F294" s="834"/>
      <c r="G294" s="834"/>
      <c r="H294" s="834"/>
      <c r="I294" s="1085"/>
      <c r="J294" s="1085"/>
      <c r="K294" s="1085"/>
      <c r="L294" s="1085"/>
      <c r="M294" s="1085"/>
      <c r="N294" s="1085"/>
      <c r="O294" s="1085"/>
      <c r="P294" s="1085"/>
      <c r="Q294" s="1085"/>
      <c r="R294" s="1085"/>
      <c r="S294" s="1085"/>
      <c r="T294" s="1085"/>
      <c r="U294" s="1085"/>
      <c r="V294" s="1085"/>
      <c r="W294" s="1085"/>
      <c r="X294" s="1085"/>
      <c r="Y294" s="1085"/>
      <c r="Z294" s="1085"/>
    </row>
    <row r="295" spans="1:26" s="1060" customFormat="1" ht="12" customHeight="1">
      <c r="A295" s="1085"/>
      <c r="B295" s="1085"/>
      <c r="C295" s="1085"/>
      <c r="D295" s="1085"/>
      <c r="E295" s="1085"/>
      <c r="F295" s="1085"/>
      <c r="G295" s="1085"/>
      <c r="H295" s="1085"/>
      <c r="I295" s="1085"/>
      <c r="J295" s="1085"/>
      <c r="K295" s="1085"/>
      <c r="L295" s="1085"/>
      <c r="M295" s="1085"/>
      <c r="N295" s="1085"/>
      <c r="O295" s="1085"/>
      <c r="P295" s="1085"/>
      <c r="Q295" s="1085"/>
      <c r="R295" s="1085"/>
      <c r="S295" s="1085"/>
      <c r="T295" s="1085"/>
      <c r="U295" s="1085"/>
      <c r="V295" s="1085"/>
      <c r="W295" s="1085"/>
      <c r="X295" s="1085"/>
      <c r="Y295" s="1085"/>
      <c r="Z295" s="1085"/>
    </row>
    <row r="296" spans="1:26" s="1060" customFormat="1" ht="12" customHeight="1">
      <c r="A296" s="1085"/>
      <c r="B296" s="1085"/>
      <c r="C296" s="1085"/>
      <c r="D296" s="1085"/>
      <c r="E296" s="1085"/>
      <c r="F296" s="1085"/>
      <c r="G296" s="1085"/>
      <c r="H296" s="1085"/>
      <c r="I296" s="1085"/>
      <c r="J296" s="1085"/>
      <c r="K296" s="1085"/>
      <c r="L296" s="1085"/>
      <c r="M296" s="1085"/>
      <c r="N296" s="1085"/>
      <c r="O296" s="1085"/>
      <c r="P296" s="1085"/>
      <c r="Q296" s="1085"/>
      <c r="R296" s="1085"/>
      <c r="S296" s="1085"/>
      <c r="T296" s="1085"/>
      <c r="U296" s="1085"/>
      <c r="V296" s="1085"/>
      <c r="W296" s="1085"/>
      <c r="X296" s="1085"/>
      <c r="Y296" s="1085"/>
      <c r="Z296" s="1085"/>
    </row>
    <row r="297" spans="1:26" s="1060" customFormat="1" ht="12" customHeight="1">
      <c r="A297" s="1085"/>
      <c r="B297" s="1085"/>
      <c r="C297" s="1085"/>
      <c r="D297" s="1085"/>
      <c r="E297" s="1085"/>
      <c r="F297" s="1085"/>
      <c r="G297" s="1085"/>
      <c r="H297" s="1085"/>
      <c r="I297" s="1085"/>
      <c r="J297" s="1085"/>
      <c r="K297" s="1085"/>
      <c r="L297" s="1085"/>
      <c r="M297" s="1085"/>
      <c r="N297" s="1085"/>
      <c r="O297" s="1085"/>
      <c r="P297" s="1085"/>
      <c r="Q297" s="1085"/>
      <c r="R297" s="1085"/>
      <c r="S297" s="1085"/>
      <c r="T297" s="1085"/>
      <c r="U297" s="1085"/>
      <c r="V297" s="1085"/>
      <c r="W297" s="1085"/>
      <c r="X297" s="1085"/>
      <c r="Y297" s="1085"/>
      <c r="Z297" s="1085"/>
    </row>
    <row r="298" spans="1:26" s="1060" customFormat="1" ht="12" customHeight="1">
      <c r="A298" s="1878"/>
      <c r="B298" s="1085"/>
      <c r="C298" s="1085"/>
      <c r="D298" s="1085"/>
      <c r="E298" s="1085"/>
      <c r="F298" s="1085"/>
      <c r="G298" s="1085"/>
      <c r="H298" s="1085"/>
      <c r="I298" s="1085"/>
      <c r="J298" s="1085"/>
      <c r="K298" s="1085"/>
      <c r="L298" s="1085"/>
      <c r="M298" s="1085"/>
      <c r="N298" s="1085"/>
      <c r="O298" s="1085"/>
      <c r="P298" s="1085"/>
      <c r="Q298" s="1085"/>
      <c r="R298" s="1085"/>
      <c r="S298" s="1085"/>
      <c r="T298" s="1085"/>
      <c r="U298" s="1085"/>
      <c r="V298" s="1085"/>
      <c r="W298" s="1085"/>
      <c r="X298" s="1085"/>
      <c r="Y298" s="1085"/>
      <c r="Z298" s="1085"/>
    </row>
    <row r="299" spans="1:26" s="1060" customFormat="1" ht="12" customHeight="1">
      <c r="A299" s="834"/>
      <c r="B299" s="2560"/>
      <c r="C299" s="2384"/>
      <c r="D299" s="2384"/>
      <c r="E299" s="2384"/>
      <c r="F299" s="2384"/>
      <c r="G299" s="2384"/>
      <c r="H299" s="2384"/>
      <c r="I299" s="2384"/>
      <c r="J299" s="2384"/>
      <c r="K299" s="2384"/>
      <c r="L299" s="834"/>
      <c r="M299" s="834"/>
      <c r="N299" s="834"/>
      <c r="O299" s="834"/>
      <c r="P299" s="834"/>
      <c r="Q299" s="834"/>
      <c r="R299" s="834"/>
      <c r="S299" s="834"/>
      <c r="T299" s="834"/>
      <c r="U299" s="834"/>
      <c r="V299" s="834"/>
      <c r="W299" s="834"/>
      <c r="X299" s="834"/>
      <c r="Y299" s="834"/>
      <c r="Z299" s="834"/>
    </row>
    <row r="300" spans="1:26" s="1060" customFormat="1" ht="12" customHeight="1">
      <c r="A300" s="834"/>
      <c r="B300" s="838"/>
      <c r="C300" s="838"/>
      <c r="D300" s="838"/>
      <c r="E300" s="838"/>
      <c r="F300" s="838"/>
      <c r="G300" s="838"/>
      <c r="H300" s="838"/>
      <c r="I300" s="838"/>
      <c r="J300" s="838"/>
      <c r="K300" s="838"/>
      <c r="L300" s="834"/>
      <c r="M300" s="834"/>
      <c r="N300" s="834"/>
      <c r="O300" s="834"/>
      <c r="P300" s="834"/>
      <c r="Q300" s="834"/>
      <c r="R300" s="834"/>
      <c r="S300" s="834"/>
      <c r="T300" s="834"/>
      <c r="U300" s="834"/>
      <c r="V300" s="834"/>
      <c r="W300" s="834"/>
      <c r="X300" s="834"/>
      <c r="Y300" s="834"/>
      <c r="Z300" s="834"/>
    </row>
    <row r="301" spans="1:26" s="1060" customFormat="1" ht="12" customHeight="1">
      <c r="A301" s="834"/>
      <c r="B301" s="838"/>
      <c r="C301" s="838"/>
      <c r="D301" s="838"/>
      <c r="E301" s="838"/>
      <c r="F301" s="838"/>
      <c r="G301" s="838"/>
      <c r="H301" s="838"/>
      <c r="I301" s="838"/>
      <c r="J301" s="838"/>
      <c r="K301" s="838"/>
      <c r="L301" s="834"/>
      <c r="M301" s="834"/>
      <c r="N301" s="834"/>
      <c r="O301" s="834"/>
      <c r="P301" s="834"/>
      <c r="Q301" s="834"/>
      <c r="R301" s="834"/>
      <c r="S301" s="834"/>
      <c r="T301" s="834"/>
      <c r="U301" s="834"/>
      <c r="V301" s="834"/>
      <c r="W301" s="834"/>
      <c r="X301" s="834"/>
      <c r="Y301" s="834"/>
      <c r="Z301" s="834"/>
    </row>
    <row r="302" spans="1:26" s="1060" customFormat="1" ht="12" customHeight="1">
      <c r="A302" s="834"/>
      <c r="B302" s="838"/>
      <c r="C302" s="838"/>
      <c r="D302" s="838"/>
      <c r="E302" s="838"/>
      <c r="F302" s="838"/>
      <c r="G302" s="838"/>
      <c r="H302" s="838"/>
      <c r="I302" s="838"/>
      <c r="J302" s="838"/>
      <c r="K302" s="838"/>
      <c r="L302" s="834"/>
      <c r="M302" s="834"/>
      <c r="N302" s="834"/>
      <c r="O302" s="834"/>
      <c r="P302" s="834"/>
      <c r="Q302" s="834"/>
      <c r="R302" s="834"/>
      <c r="S302" s="834"/>
      <c r="T302" s="834"/>
      <c r="U302" s="834"/>
      <c r="V302" s="834"/>
      <c r="W302" s="834"/>
      <c r="X302" s="834"/>
      <c r="Y302" s="834"/>
      <c r="Z302" s="834"/>
    </row>
    <row r="303" spans="1:26" s="1060" customFormat="1" ht="12" customHeight="1">
      <c r="A303" s="834"/>
      <c r="B303" s="838"/>
      <c r="C303" s="838"/>
      <c r="D303" s="838"/>
      <c r="E303" s="838"/>
      <c r="F303" s="838"/>
      <c r="G303" s="838"/>
      <c r="H303" s="838"/>
      <c r="I303" s="838"/>
      <c r="J303" s="838"/>
      <c r="K303" s="838"/>
      <c r="L303" s="834"/>
      <c r="M303" s="834"/>
      <c r="N303" s="834"/>
      <c r="O303" s="834"/>
      <c r="P303" s="834"/>
      <c r="Q303" s="834"/>
      <c r="R303" s="834"/>
      <c r="S303" s="834"/>
      <c r="T303" s="834"/>
      <c r="U303" s="834"/>
      <c r="V303" s="834"/>
      <c r="W303" s="834"/>
      <c r="X303" s="834"/>
      <c r="Y303" s="834"/>
      <c r="Z303" s="834"/>
    </row>
    <row r="304" spans="1:26" ht="12" customHeight="1">
      <c r="A304" s="32"/>
      <c r="B304" s="71"/>
      <c r="C304" s="71"/>
      <c r="D304" s="71"/>
      <c r="E304" s="71"/>
      <c r="F304" s="71"/>
      <c r="G304" s="71"/>
      <c r="H304" s="71"/>
      <c r="I304" s="71"/>
      <c r="J304" s="71"/>
      <c r="K304" s="71"/>
      <c r="L304" s="32"/>
      <c r="M304" s="32"/>
      <c r="N304" s="32"/>
      <c r="O304" s="32"/>
      <c r="P304" s="32"/>
      <c r="Q304" s="32"/>
      <c r="R304" s="32"/>
      <c r="S304" s="32"/>
      <c r="T304" s="32"/>
      <c r="U304" s="32"/>
      <c r="V304" s="32"/>
      <c r="W304" s="32"/>
      <c r="X304" s="32"/>
      <c r="Y304" s="32"/>
      <c r="Z304" s="32"/>
    </row>
    <row r="305" spans="1:26" ht="12"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2"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2"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2"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2"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2"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2"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2"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2"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2"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2"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2"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2"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2"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2"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2"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2"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2"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2"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2"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2"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2"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2"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2"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2"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2"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2"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2"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2"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2"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2"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2"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2"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2"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2"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2"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2"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2"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2"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2"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2"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2"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2"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2"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2"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2"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2"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2"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2"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2"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2"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2"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2"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2"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2"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2"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2"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2"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2"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2"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2"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2"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2"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2"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2"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2"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2"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2"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2"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2"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2"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2"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2"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2"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2"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2"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2"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2"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2"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2"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2"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2"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2"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2"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2"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2"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2"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2"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2"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2"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2"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2"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2"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2"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2"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2"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2"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2"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2"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2"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2"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2"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2"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2"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2"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2"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2"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2"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2"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2"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2"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2"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2"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2"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2"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2"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2"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2"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2"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2"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2"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2"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2"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2"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2"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2"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2"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2"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2"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2"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2"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2"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2"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2"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2"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2"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2"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2"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2"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2"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2"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2"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2"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2"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2"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2"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2"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2"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2"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2"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2"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2"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2"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2"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2"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2"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2"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2"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2"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2"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2"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2"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2"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2"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2"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2"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2"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2"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2"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2"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2"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2"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2"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2"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2"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2"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2"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2"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2"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2"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2"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2"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2"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2"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2"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2"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2"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2"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2"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2"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2"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2"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2"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2"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2"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2"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2"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2"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2"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2"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2"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2"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2"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2"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2"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2"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2"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2"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2"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2"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2"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2"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2"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2"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2"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2"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2"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2"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2"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2"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2"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2"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2"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2"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2"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2"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2"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2"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2"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2"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2"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2"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2"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2"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2"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2"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2"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2"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2"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2"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2"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2"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2"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2"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2"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2"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2"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2"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2"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2"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2"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2"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2"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2"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2"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2"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2"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2"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2"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2"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2"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2"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2"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2"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2"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2"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2"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2"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2"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2"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2"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2"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2"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2"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2"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2"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2"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2"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2"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2"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2"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2"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2"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2"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2"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2"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2"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2"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2"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2"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2"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2"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2"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2"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2"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2"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2"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2"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2"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2"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2"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2"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2"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2"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2"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2"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2"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2"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2"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2"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2"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2"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2"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2"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2"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2"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2"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2"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2"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2"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2"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2"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2"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2"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2"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2"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2"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2"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2"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2"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2"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2"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2"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2"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2"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2"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2"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2"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2"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2"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2"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2"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2"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2"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2"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2"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2"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2"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2"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2"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2"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2"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2"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2"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2"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2"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2"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2"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2"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2"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2"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2"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2"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2"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2"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2"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2"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2"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2"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2"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2"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2"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2"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2"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2"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2"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2"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2"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2"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2"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2"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2"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2"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2"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2"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2"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2"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2"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2"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2"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2"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2"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2"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2"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2"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2"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2"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2"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2"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2"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2"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2"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2"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2"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2"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2"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2"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2"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2"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2"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2"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2"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2"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2"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2"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2"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2"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2"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2"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2"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2"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2"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2"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2"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2"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2"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2"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2"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2"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2"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2"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2"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2"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2"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2"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2"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2"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2"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2"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2"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2"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2"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2"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2"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2"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2"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2"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2"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2"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2"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2"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2"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2"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2"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2"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2"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2"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2"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2"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2"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2"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2"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2"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2"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2"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2"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2"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2"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2"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2"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2"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2"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2"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2"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2"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2"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2"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2"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2"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2"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2"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2"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2"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2"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2"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2"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2"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2"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2"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2"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2"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2"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2"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2"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2"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2"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2"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2"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2"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2"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2"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2"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2"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2"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2"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2"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2"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2"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2"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2"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2"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2"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2"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2"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2"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2"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2"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2"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2"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2"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2"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2"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2"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2"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2"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2"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2"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2"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2"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2"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2"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2"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2"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2"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2"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2"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2"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2"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2"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2"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2"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2"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2"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2"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2"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2"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2"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2"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2"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2"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2"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2"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2"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2"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2"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2"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2"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2"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2"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2"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2"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2"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2"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2"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2"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2"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2"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2"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2"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2"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2"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2"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2"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2"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2"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2"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2"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2"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2"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2"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2"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2"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2"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2"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2"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2"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2"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2"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2"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2"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2"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2"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2"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2"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2"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2"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2"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2"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2"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2"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2"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2"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2"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2"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2"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2"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2"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2"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2"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2"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2"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2"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2"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2"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2"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2"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2"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2"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2"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2"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2"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2"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2"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2"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2"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2"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2"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2"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2"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2"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2"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2"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2"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2"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2"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2"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2"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2"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2"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2"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2"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2"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2"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2"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2"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2"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2"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2"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2"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2"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2"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2"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2"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2"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2"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2"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2"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2"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2"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2"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2"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2"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2"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2"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2"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2"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2"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2"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2"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2"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2"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2"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2"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2"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2"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2"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2"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2"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2"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2"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2"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2"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2"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2"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2"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2"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2"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2"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2"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2"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2"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2"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2"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2"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2"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2"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row r="1001" spans="1:26" ht="12"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row>
    <row r="1002" spans="1:26" ht="12"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row>
    <row r="1003" spans="1:26" ht="12"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row>
    <row r="1004" spans="1:26" ht="12"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row>
    <row r="1005" spans="1:26" ht="12"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row>
    <row r="1006" spans="1:26" ht="12"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row>
    <row r="1007" spans="1:26" ht="12"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row>
    <row r="1008" spans="1:26" ht="12"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row>
    <row r="1009" spans="1:26" ht="12"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row>
    <row r="1010" spans="1:26" ht="12"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row>
    <row r="1011" spans="1:26" ht="12"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row>
    <row r="1012" spans="1:26" ht="12"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row>
    <row r="1013" spans="1:26" ht="12"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row>
    <row r="1014" spans="1:26" ht="12"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row>
    <row r="1015" spans="1:26" ht="12"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row>
    <row r="1016" spans="1:26" ht="12"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row>
    <row r="1017" spans="1:26" ht="12"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row>
    <row r="1018" spans="1:26" ht="12"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row>
    <row r="1019" spans="1:26" ht="12"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row>
    <row r="1020" spans="1:26" ht="12"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row>
    <row r="1021" spans="1:26" ht="12"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row>
    <row r="1022" spans="1:26" ht="12"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row>
    <row r="1023" spans="1:26" ht="12"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row>
    <row r="1024" spans="1:26" ht="12"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row>
    <row r="1025" spans="1:26" ht="12"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row>
    <row r="1026" spans="1:26" ht="12"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row>
    <row r="1027" spans="1:26" ht="12" customHeight="1">
      <c r="A1027" s="32"/>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row>
    <row r="1028" spans="1:26" ht="12" customHeight="1">
      <c r="A1028" s="32"/>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row>
    <row r="1029" spans="1:26" ht="12" customHeight="1">
      <c r="A1029" s="32"/>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row>
    <row r="1030" spans="1:26" ht="12" customHeight="1">
      <c r="A1030" s="32"/>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row>
    <row r="1031" spans="1:26" ht="12" customHeight="1">
      <c r="A1031" s="32"/>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row>
    <row r="1032" spans="1:26" ht="12" customHeight="1">
      <c r="A1032" s="32"/>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row>
    <row r="1033" spans="1:26" ht="12" customHeight="1">
      <c r="A1033" s="32"/>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row>
    <row r="1034" spans="1:26" ht="12" customHeight="1">
      <c r="A1034" s="32"/>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row>
    <row r="1035" spans="1:26" ht="12" customHeight="1">
      <c r="A1035" s="32"/>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row>
    <row r="1036" spans="1:26" ht="12" customHeight="1">
      <c r="A1036" s="32"/>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row>
    <row r="1037" spans="1:26" ht="12" customHeight="1">
      <c r="A1037" s="32"/>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row>
    <row r="1038" spans="1:26" ht="12" customHeight="1">
      <c r="A1038" s="32"/>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row>
    <row r="1039" spans="1:26" ht="12" customHeight="1">
      <c r="A1039" s="32"/>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row>
    <row r="1040" spans="1:26" ht="12" customHeight="1">
      <c r="A1040" s="32"/>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row>
    <row r="1041" spans="1:26" ht="12" customHeight="1">
      <c r="A1041" s="32"/>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row>
    <row r="1042" spans="1:26" ht="12" customHeight="1">
      <c r="A1042" s="32"/>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row>
    <row r="1043" spans="1:26" ht="12" customHeight="1">
      <c r="A1043" s="32"/>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row>
    <row r="1044" spans="1:26" ht="12" customHeight="1">
      <c r="A1044" s="32"/>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row>
    <row r="1045" spans="1:26" ht="12" customHeight="1">
      <c r="A1045" s="32"/>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row>
    <row r="1046" spans="1:26" ht="12" customHeight="1">
      <c r="A1046" s="32"/>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row>
    <row r="1047" spans="1:26" ht="12" customHeight="1">
      <c r="A1047" s="32"/>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row>
    <row r="1048" spans="1:26" ht="12" customHeight="1">
      <c r="A1048" s="32"/>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row>
    <row r="1049" spans="1:26" ht="12" customHeight="1">
      <c r="A1049" s="32"/>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row>
    <row r="1050" spans="1:26" ht="12" customHeight="1">
      <c r="A1050" s="32"/>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row>
    <row r="1051" spans="1:26" ht="12" customHeight="1">
      <c r="A1051" s="32"/>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row>
    <row r="1052" spans="1:26" ht="12" customHeight="1">
      <c r="A1052" s="32"/>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row>
    <row r="1053" spans="1:26" ht="12" customHeight="1">
      <c r="A1053" s="32"/>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row>
    <row r="1054" spans="1:26" ht="12" customHeight="1">
      <c r="A1054" s="32"/>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row>
    <row r="1055" spans="1:26" ht="12" customHeight="1">
      <c r="A1055" s="32"/>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row>
    <row r="1056" spans="1:26" ht="12" customHeight="1">
      <c r="A1056" s="32"/>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row>
    <row r="1057" spans="1:26" ht="12" customHeight="1">
      <c r="A1057" s="32"/>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row>
    <row r="1058" spans="1:26" ht="12" customHeight="1">
      <c r="A1058" s="32"/>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row>
    <row r="1059" spans="1:26" ht="12" customHeight="1">
      <c r="A1059" s="32"/>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row>
    <row r="1060" spans="1:26" ht="12" customHeight="1">
      <c r="A1060" s="32"/>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row>
    <row r="1061" spans="1:26" ht="12" customHeight="1">
      <c r="A1061" s="32"/>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row>
    <row r="1062" spans="1:26" ht="12" customHeight="1">
      <c r="A1062" s="32"/>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row>
    <row r="1063" spans="1:26" ht="12" customHeight="1">
      <c r="A1063" s="32"/>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row>
    <row r="1064" spans="1:26" ht="12" customHeight="1">
      <c r="A1064" s="32"/>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row>
    <row r="1065" spans="1:26" ht="12" customHeight="1">
      <c r="A1065" s="32"/>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row>
    <row r="1066" spans="1:26" ht="12" customHeight="1">
      <c r="A1066" s="32"/>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row>
    <row r="1067" spans="1:26" ht="12" customHeight="1">
      <c r="A1067" s="32"/>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row>
    <row r="1068" spans="1:26" ht="12" customHeight="1">
      <c r="A1068" s="32"/>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row>
    <row r="1069" spans="1:26" ht="12" customHeight="1">
      <c r="A1069" s="32"/>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row>
    <row r="1070" spans="1:26" ht="12" customHeight="1">
      <c r="A1070" s="32"/>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row>
    <row r="1071" spans="1:26" ht="12" customHeight="1">
      <c r="A1071" s="32"/>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row>
    <row r="1072" spans="1:26" ht="12" customHeight="1">
      <c r="A1072" s="32"/>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row>
    <row r="1073" spans="1:26" ht="12" customHeight="1">
      <c r="A1073" s="32"/>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row>
    <row r="1074" spans="1:26" ht="12" customHeight="1">
      <c r="A1074" s="32"/>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row>
    <row r="1075" spans="1:26" ht="12" customHeight="1">
      <c r="A1075" s="32"/>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row>
    <row r="1076" spans="1:26" ht="12" customHeight="1">
      <c r="A1076" s="32"/>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row>
    <row r="1077" spans="1:26" ht="12" customHeight="1">
      <c r="A1077" s="32"/>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row>
    <row r="1078" spans="1:26" ht="12" customHeight="1">
      <c r="A1078" s="32"/>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row>
    <row r="1079" spans="1:26" ht="12" customHeight="1">
      <c r="A1079" s="32"/>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row>
    <row r="1080" spans="1:26" ht="12" customHeight="1">
      <c r="A1080" s="32"/>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row>
    <row r="1081" spans="1:26" ht="12" customHeight="1">
      <c r="A1081" s="32"/>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row>
    <row r="1082" spans="1:26" ht="12" customHeight="1">
      <c r="A1082" s="32"/>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row>
    <row r="1083" spans="1:26" ht="12" customHeight="1">
      <c r="A1083" s="32"/>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row>
    <row r="1084" spans="1:26" ht="12" customHeight="1">
      <c r="A1084" s="32"/>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row>
    <row r="1085" spans="1:26" ht="12" customHeight="1">
      <c r="A1085" s="32"/>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row>
    <row r="1086" spans="1:26" ht="12" customHeight="1">
      <c r="A1086" s="32"/>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row>
    <row r="1087" spans="1:26" ht="12" customHeight="1">
      <c r="A1087" s="32"/>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row>
    <row r="1088" spans="1:26" ht="12" customHeight="1">
      <c r="A1088" s="32"/>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row>
    <row r="1089" spans="1:26" ht="12" customHeight="1">
      <c r="A1089" s="32"/>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row>
    <row r="1090" spans="1:26" ht="12" customHeight="1">
      <c r="A1090" s="32"/>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row>
    <row r="1091" spans="1:26" ht="12" customHeight="1">
      <c r="A1091" s="32"/>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row>
    <row r="1092" spans="1:26" ht="12" customHeight="1">
      <c r="A1092" s="32"/>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row>
    <row r="1093" spans="1:26" ht="12" customHeight="1">
      <c r="A1093" s="32"/>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row>
    <row r="1094" spans="1:26" ht="12" customHeight="1">
      <c r="A1094" s="32"/>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row>
    <row r="1095" spans="1:26" ht="12" customHeight="1">
      <c r="A1095" s="32"/>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row>
    <row r="1096" spans="1:26" ht="12" customHeight="1">
      <c r="A1096" s="32"/>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row>
    <row r="1097" spans="1:26" ht="12" customHeight="1">
      <c r="A1097" s="32"/>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row>
    <row r="1098" spans="1:26" ht="12" customHeight="1">
      <c r="A1098" s="32"/>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row>
    <row r="1099" spans="1:26" ht="12" customHeight="1">
      <c r="A1099" s="32"/>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row>
    <row r="1100" spans="1:26" ht="12" customHeight="1">
      <c r="A1100" s="32"/>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c r="Z1100" s="32"/>
    </row>
  </sheetData>
  <sheetProtection algorithmName="SHA-512" hashValue="x4iXQTMw+rTWJwn6ZMoG/VjiyobdhRYviBKLI3cjwKP7FFfVRU+K0vaHiL0Ix3PyZGezxCTbzuvxgpStkOiTfg==" saltValue="KK9JrrI3/p8BAvLCrLQd+w==" spinCount="100000" sheet="1" objects="1" scenarios="1"/>
  <customSheetViews>
    <customSheetView guid="{93D694A3-6696-4923-AD26-2B395EB303DB}" showGridLines="0" fitToPage="1" hiddenColumns="1" topLeftCell="A283">
      <selection activeCell="B296" sqref="B296"/>
      <pageMargins left="0.7" right="0.7" top="0.75" bottom="0.75" header="0" footer="0"/>
      <pageSetup fitToHeight="0" orientation="portrait" r:id="rId1"/>
    </customSheetView>
    <customSheetView guid="{E56CFA07-B62D-4672-9EDE-094AE1102D0C}" showGridLines="0" fitToPage="1" hiddenColumns="1" topLeftCell="A283">
      <selection activeCell="B296" sqref="B296"/>
      <pageMargins left="0.7" right="0.7" top="0.75" bottom="0.75" header="0" footer="0"/>
      <pageSetup fitToHeight="0" orientation="portrait" r:id="rId2"/>
    </customSheetView>
    <customSheetView guid="{F914A013-5798-4B89-B98F-51F0CA86D906}" showGridLines="0" fitToPage="1" hiddenColumns="1" topLeftCell="A10">
      <selection activeCell="C38" sqref="C38"/>
      <pageMargins left="0.7" right="0.7" top="0.75" bottom="0.75" header="0" footer="0"/>
      <pageSetup fitToHeight="0" orientation="portrait" r:id="rId3"/>
    </customSheetView>
    <customSheetView guid="{80DBB23A-788A-4876-A46F-C8CD77F4CEEC}" showGridLines="0" fitToPage="1" topLeftCell="A272">
      <selection activeCell="E253" sqref="E253"/>
      <pageMargins left="0.7" right="0.7" top="0.75" bottom="0.75" header="0" footer="0"/>
      <pageSetup fitToHeight="0" orientation="portrait"/>
    </customSheetView>
    <customSheetView guid="{098C2836-98E6-4DE4-B9F1-621F79971121}" showGridLines="0" fitToPage="1" hiddenColumns="1">
      <selection activeCell="I197" sqref="I197:J197"/>
      <pageMargins left="0.7" right="0.7" top="0.75" bottom="0.75" header="0" footer="0"/>
      <pageSetup fitToHeight="0" orientation="portrait" r:id="rId4"/>
    </customSheetView>
    <customSheetView guid="{FB8FBA87-37E8-4FC2-B783-5AECFD22DC45}" showGridLines="0" fitToPage="1" hiddenColumns="1" topLeftCell="A7">
      <selection activeCell="K22" sqref="K22"/>
      <pageMargins left="0.7" right="0.7" top="0.75" bottom="0.75" header="0" footer="0"/>
      <pageSetup fitToHeight="0" orientation="portrait" r:id="rId5"/>
    </customSheetView>
  </customSheetViews>
  <mergeCells count="49">
    <mergeCell ref="B223:K223"/>
    <mergeCell ref="B299:K299"/>
    <mergeCell ref="B266:K266"/>
    <mergeCell ref="B272:K272"/>
    <mergeCell ref="G201:H201"/>
    <mergeCell ref="I201:J201"/>
    <mergeCell ref="G202:H202"/>
    <mergeCell ref="I202:J202"/>
    <mergeCell ref="G208:H208"/>
    <mergeCell ref="B248:K248"/>
    <mergeCell ref="B257:K257"/>
    <mergeCell ref="B263:K263"/>
    <mergeCell ref="B264:K264"/>
    <mergeCell ref="B265:K265"/>
    <mergeCell ref="G210:H210"/>
    <mergeCell ref="G211:H211"/>
    <mergeCell ref="G212:H212"/>
    <mergeCell ref="B214:K214"/>
    <mergeCell ref="B192:K192"/>
    <mergeCell ref="G199:H199"/>
    <mergeCell ref="I199:J199"/>
    <mergeCell ref="G200:H200"/>
    <mergeCell ref="I200:J200"/>
    <mergeCell ref="G209:H209"/>
    <mergeCell ref="B76:K76"/>
    <mergeCell ref="D128:G128"/>
    <mergeCell ref="H128:K128"/>
    <mergeCell ref="B167:K167"/>
    <mergeCell ref="N32:T32"/>
    <mergeCell ref="B33:K33"/>
    <mergeCell ref="B39:K39"/>
    <mergeCell ref="B43:K43"/>
    <mergeCell ref="B50:K50"/>
    <mergeCell ref="B288:K288"/>
    <mergeCell ref="B8:K8"/>
    <mergeCell ref="D9:G9"/>
    <mergeCell ref="H9:K9"/>
    <mergeCell ref="B16:C16"/>
    <mergeCell ref="B25:K25"/>
    <mergeCell ref="B26:K26"/>
    <mergeCell ref="B27:K27"/>
    <mergeCell ref="B29:K29"/>
    <mergeCell ref="H53:K53"/>
    <mergeCell ref="D53:G53"/>
    <mergeCell ref="B57:C57"/>
    <mergeCell ref="D66:G66"/>
    <mergeCell ref="H66:K66"/>
    <mergeCell ref="B70:C70"/>
    <mergeCell ref="B72:K72"/>
  </mergeCells>
  <pageMargins left="0.7" right="0.7" top="0.75" bottom="0.75" header="0" footer="0"/>
  <pageSetup fitToHeight="0"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103"/>
  <sheetViews>
    <sheetView showGridLines="0" workbookViewId="0">
      <selection activeCell="F7" sqref="F7"/>
    </sheetView>
  </sheetViews>
  <sheetFormatPr defaultRowHeight="15"/>
  <cols>
    <col min="1" max="1" width="4" customWidth="1"/>
    <col min="2" max="2" width="15.42578125" customWidth="1"/>
    <col min="3" max="3" width="16" customWidth="1"/>
    <col min="4" max="10" width="19.5703125" customWidth="1"/>
    <col min="11" max="11" width="25.7109375" customWidth="1"/>
  </cols>
  <sheetData>
    <row r="1" spans="1:26" ht="15.75" customHeight="1">
      <c r="A1" s="28" t="s">
        <v>302</v>
      </c>
      <c r="B1" s="29"/>
      <c r="C1" s="29"/>
      <c r="D1" s="29"/>
      <c r="E1" s="29"/>
      <c r="F1" s="30"/>
      <c r="G1" s="30"/>
      <c r="H1" s="30"/>
      <c r="I1" s="30"/>
      <c r="J1" s="30"/>
      <c r="K1" s="30"/>
      <c r="L1" s="1064"/>
      <c r="M1" s="32"/>
      <c r="N1" s="32"/>
      <c r="O1" s="32"/>
      <c r="P1" s="32"/>
      <c r="Q1" s="32"/>
      <c r="R1" s="32"/>
      <c r="S1" s="32"/>
      <c r="T1" s="32"/>
      <c r="U1" s="32"/>
      <c r="V1" s="32"/>
      <c r="W1" s="32"/>
      <c r="X1" s="32"/>
      <c r="Y1" s="32"/>
      <c r="Z1" s="32"/>
    </row>
    <row r="2" spans="1:26" ht="15.75" customHeight="1">
      <c r="A2" s="1051"/>
      <c r="B2" s="1052"/>
      <c r="C2" s="1052"/>
      <c r="D2" s="1052"/>
      <c r="E2" s="1052"/>
      <c r="F2" s="452"/>
      <c r="G2" s="452"/>
      <c r="H2" s="452"/>
      <c r="I2" s="452"/>
      <c r="J2" s="452"/>
      <c r="K2" s="452"/>
      <c r="L2" s="834"/>
      <c r="M2" s="452"/>
      <c r="N2" s="452"/>
      <c r="O2" s="452"/>
      <c r="P2" s="452"/>
      <c r="Q2" s="452"/>
      <c r="R2" s="452"/>
      <c r="S2" s="452"/>
      <c r="T2" s="452"/>
      <c r="U2" s="452"/>
      <c r="V2" s="452"/>
      <c r="W2" s="452"/>
      <c r="X2" s="452"/>
      <c r="Y2" s="452"/>
      <c r="Z2" s="452"/>
    </row>
    <row r="3" spans="1:26" ht="15.75" customHeight="1" thickBot="1">
      <c r="A3" s="1051"/>
      <c r="B3" s="1052"/>
      <c r="C3" s="1052"/>
      <c r="D3" s="1052"/>
      <c r="E3" s="1052"/>
      <c r="F3" s="452"/>
      <c r="G3" s="452"/>
      <c r="H3" s="12" t="s">
        <v>195</v>
      </c>
      <c r="I3" s="35"/>
      <c r="J3" s="452"/>
      <c r="K3" s="452"/>
      <c r="L3" s="834"/>
      <c r="M3" s="452"/>
      <c r="N3" s="452"/>
      <c r="O3" s="452"/>
      <c r="P3" s="452"/>
      <c r="Q3" s="452"/>
      <c r="R3" s="452"/>
      <c r="S3" s="452"/>
      <c r="T3" s="452"/>
      <c r="U3" s="452"/>
      <c r="V3" s="452"/>
      <c r="W3" s="452"/>
      <c r="X3" s="452"/>
      <c r="Y3" s="452"/>
      <c r="Z3" s="452"/>
    </row>
    <row r="4" spans="1:26" ht="15.75" customHeight="1" thickBot="1">
      <c r="A4" s="1051"/>
      <c r="B4" s="1052"/>
      <c r="C4" s="1052"/>
      <c r="D4" s="1052"/>
      <c r="E4" s="1052"/>
      <c r="F4" s="452"/>
      <c r="G4" s="452"/>
      <c r="H4" s="37" t="s">
        <v>305</v>
      </c>
      <c r="I4" s="632"/>
      <c r="J4" s="452"/>
      <c r="K4" s="452"/>
      <c r="L4" s="834"/>
      <c r="M4" s="452"/>
      <c r="N4" s="452"/>
      <c r="O4" s="452"/>
      <c r="P4" s="452"/>
      <c r="Q4" s="452"/>
      <c r="R4" s="452"/>
      <c r="S4" s="452"/>
      <c r="T4" s="452"/>
      <c r="U4" s="452"/>
      <c r="V4" s="452"/>
      <c r="W4" s="452"/>
      <c r="X4" s="452"/>
      <c r="Y4" s="452"/>
      <c r="Z4" s="452"/>
    </row>
    <row r="5" spans="1:26" ht="15.75" customHeight="1">
      <c r="A5" s="1051"/>
      <c r="B5" s="1052"/>
      <c r="C5" s="1052"/>
      <c r="D5" s="1052"/>
      <c r="E5" s="1052"/>
      <c r="F5" s="452"/>
      <c r="G5" s="452"/>
      <c r="H5" s="452"/>
      <c r="I5" s="452"/>
      <c r="J5" s="452"/>
      <c r="K5" s="452"/>
      <c r="L5" s="834"/>
      <c r="M5" s="452"/>
      <c r="N5" s="452"/>
      <c r="O5" s="452"/>
      <c r="P5" s="452"/>
      <c r="Q5" s="452"/>
      <c r="R5" s="452"/>
      <c r="S5" s="452"/>
      <c r="T5" s="452"/>
      <c r="U5" s="452"/>
      <c r="V5" s="452"/>
      <c r="W5" s="452"/>
      <c r="X5" s="452"/>
      <c r="Y5" s="452"/>
      <c r="Z5" s="452"/>
    </row>
    <row r="6" spans="1:26">
      <c r="A6" s="10" t="s">
        <v>63</v>
      </c>
      <c r="B6" s="426" t="s">
        <v>64</v>
      </c>
      <c r="C6" s="426"/>
      <c r="D6" s="58"/>
      <c r="E6" s="29"/>
      <c r="F6" s="30"/>
      <c r="G6" s="30"/>
      <c r="H6" s="30"/>
      <c r="I6" s="30"/>
      <c r="J6" s="30"/>
      <c r="K6" s="30"/>
    </row>
    <row r="7" spans="1:26">
      <c r="A7" s="282"/>
      <c r="B7" s="170" t="s">
        <v>1174</v>
      </c>
      <c r="C7" s="577"/>
      <c r="D7" s="577"/>
      <c r="E7" s="577"/>
      <c r="F7" s="577"/>
      <c r="G7" s="577"/>
      <c r="H7" s="577"/>
      <c r="I7" s="577"/>
      <c r="J7" s="577"/>
      <c r="K7" s="578"/>
      <c r="L7" s="1927"/>
      <c r="M7" s="14"/>
    </row>
    <row r="8" spans="1:26">
      <c r="A8" s="59"/>
      <c r="B8" s="225" t="s">
        <v>1175</v>
      </c>
      <c r="C8" s="32"/>
      <c r="D8" s="32"/>
      <c r="E8" s="32"/>
      <c r="F8" s="32"/>
      <c r="G8" s="32"/>
      <c r="H8" s="32"/>
      <c r="I8" s="32"/>
      <c r="J8" s="32"/>
      <c r="K8" s="454"/>
      <c r="L8" s="1928"/>
      <c r="M8" s="32"/>
    </row>
    <row r="9" spans="1:26">
      <c r="A9" s="59"/>
      <c r="B9" s="225" t="s">
        <v>1176</v>
      </c>
      <c r="C9" s="32"/>
      <c r="D9" s="32"/>
      <c r="E9" s="32"/>
      <c r="F9" s="32"/>
      <c r="G9" s="32"/>
      <c r="H9" s="32"/>
      <c r="I9" s="32"/>
      <c r="J9" s="32"/>
      <c r="K9" s="454"/>
      <c r="L9" s="1928"/>
      <c r="M9" s="32"/>
    </row>
    <row r="10" spans="1:26">
      <c r="A10" s="59"/>
      <c r="B10" s="225" t="s">
        <v>1177</v>
      </c>
      <c r="C10" s="32"/>
      <c r="D10" s="32"/>
      <c r="E10" s="32"/>
      <c r="F10" s="32"/>
      <c r="G10" s="32"/>
      <c r="H10" s="32"/>
      <c r="I10" s="32"/>
      <c r="J10" s="32"/>
      <c r="K10" s="454"/>
      <c r="L10" s="1928"/>
      <c r="M10" s="32"/>
    </row>
    <row r="11" spans="1:26">
      <c r="A11" s="59"/>
      <c r="B11" s="225" t="s">
        <v>1178</v>
      </c>
      <c r="C11" s="32"/>
      <c r="D11" s="32"/>
      <c r="E11" s="32"/>
      <c r="F11" s="32"/>
      <c r="G11" s="32"/>
      <c r="H11" s="32"/>
      <c r="I11" s="32"/>
      <c r="J11" s="32"/>
      <c r="K11" s="454"/>
      <c r="L11" s="1928"/>
      <c r="M11" s="32"/>
    </row>
    <row r="12" spans="1:26">
      <c r="A12" s="59"/>
      <c r="B12" s="579" t="s">
        <v>1179</v>
      </c>
      <c r="C12" s="190"/>
      <c r="D12" s="32"/>
      <c r="E12" s="32"/>
      <c r="F12" s="32"/>
      <c r="G12" s="32"/>
      <c r="H12" s="32"/>
      <c r="I12" s="32"/>
      <c r="J12" s="32"/>
      <c r="K12" s="454"/>
      <c r="L12" s="1928"/>
      <c r="M12" s="32"/>
    </row>
    <row r="13" spans="1:26" ht="14.45" customHeight="1">
      <c r="A13" s="59"/>
      <c r="B13" s="225" t="s">
        <v>1180</v>
      </c>
      <c r="C13" s="32"/>
      <c r="D13" s="32"/>
      <c r="E13" s="32"/>
      <c r="F13" s="32"/>
      <c r="G13" s="32"/>
      <c r="H13" s="32"/>
      <c r="I13" s="32"/>
      <c r="J13" s="32"/>
      <c r="K13" s="454"/>
      <c r="L13" s="1928"/>
      <c r="M13" s="32"/>
    </row>
    <row r="14" spans="1:26">
      <c r="A14" s="59"/>
      <c r="B14" s="225" t="s">
        <v>1181</v>
      </c>
      <c r="C14" s="32"/>
      <c r="D14" s="32"/>
      <c r="E14" s="32"/>
      <c r="F14" s="32"/>
      <c r="G14" s="32"/>
      <c r="H14" s="32"/>
      <c r="I14" s="32"/>
      <c r="J14" s="32"/>
      <c r="K14" s="454"/>
      <c r="L14" s="1928"/>
      <c r="M14" s="32"/>
    </row>
    <row r="15" spans="1:26">
      <c r="A15" s="59"/>
      <c r="B15" s="668"/>
      <c r="C15" s="650"/>
      <c r="D15" s="650"/>
      <c r="E15" s="650"/>
      <c r="F15" s="650"/>
      <c r="G15" s="650"/>
      <c r="H15" s="650"/>
      <c r="I15" s="650"/>
      <c r="J15" s="650"/>
      <c r="K15" s="640"/>
      <c r="L15" s="1928"/>
      <c r="M15" s="32"/>
    </row>
    <row r="16" spans="1:26">
      <c r="A16" s="59"/>
      <c r="B16" s="668"/>
      <c r="C16" s="650"/>
      <c r="D16" s="650"/>
      <c r="E16" s="650"/>
      <c r="F16" s="650"/>
      <c r="G16" s="650"/>
      <c r="H16" s="650"/>
      <c r="I16" s="650"/>
      <c r="J16" s="650"/>
      <c r="K16" s="640"/>
      <c r="L16" s="1928"/>
      <c r="M16" s="32"/>
    </row>
    <row r="17" spans="1:13">
      <c r="A17" s="59"/>
      <c r="B17" s="668"/>
      <c r="C17" s="650"/>
      <c r="D17" s="650"/>
      <c r="E17" s="650"/>
      <c r="F17" s="650"/>
      <c r="G17" s="650"/>
      <c r="H17" s="650"/>
      <c r="I17" s="650"/>
      <c r="J17" s="650"/>
      <c r="K17" s="640"/>
      <c r="L17" s="1928"/>
      <c r="M17" s="32"/>
    </row>
    <row r="18" spans="1:13">
      <c r="A18" s="59"/>
      <c r="B18" s="668"/>
      <c r="C18" s="650"/>
      <c r="D18" s="650"/>
      <c r="E18" s="650"/>
      <c r="F18" s="650"/>
      <c r="G18" s="650"/>
      <c r="H18" s="650"/>
      <c r="I18" s="650"/>
      <c r="J18" s="650"/>
      <c r="K18" s="640"/>
      <c r="L18" s="1928"/>
      <c r="M18" s="32"/>
    </row>
    <row r="19" spans="1:13">
      <c r="A19" s="59"/>
      <c r="B19" s="668"/>
      <c r="C19" s="650"/>
      <c r="D19" s="650"/>
      <c r="E19" s="650"/>
      <c r="F19" s="650"/>
      <c r="G19" s="650"/>
      <c r="H19" s="650"/>
      <c r="I19" s="650"/>
      <c r="J19" s="650"/>
      <c r="K19" s="640"/>
      <c r="L19" s="1928"/>
      <c r="M19" s="32"/>
    </row>
    <row r="20" spans="1:13">
      <c r="A20" s="59"/>
      <c r="B20" s="668"/>
      <c r="C20" s="650"/>
      <c r="D20" s="650"/>
      <c r="E20" s="650"/>
      <c r="F20" s="650"/>
      <c r="G20" s="650"/>
      <c r="H20" s="650"/>
      <c r="I20" s="650"/>
      <c r="J20" s="650"/>
      <c r="K20" s="640"/>
      <c r="L20" s="1928"/>
      <c r="M20" s="32"/>
    </row>
    <row r="21" spans="1:13">
      <c r="A21" s="59"/>
      <c r="B21" s="668"/>
      <c r="C21" s="650"/>
      <c r="D21" s="650"/>
      <c r="E21" s="650"/>
      <c r="F21" s="650"/>
      <c r="G21" s="650"/>
      <c r="H21" s="650"/>
      <c r="I21" s="650"/>
      <c r="J21" s="650"/>
      <c r="K21" s="640"/>
      <c r="L21" s="1928"/>
      <c r="M21" s="32"/>
    </row>
    <row r="22" spans="1:13">
      <c r="A22" s="59"/>
      <c r="B22" s="668"/>
      <c r="C22" s="650"/>
      <c r="D22" s="650"/>
      <c r="E22" s="650"/>
      <c r="F22" s="650"/>
      <c r="G22" s="650"/>
      <c r="H22" s="650"/>
      <c r="I22" s="650"/>
      <c r="J22" s="650"/>
      <c r="K22" s="640"/>
      <c r="L22" s="1928"/>
      <c r="M22" s="32"/>
    </row>
    <row r="23" spans="1:13">
      <c r="A23" s="59"/>
      <c r="B23" s="718"/>
      <c r="C23" s="664"/>
      <c r="D23" s="664"/>
      <c r="E23" s="664"/>
      <c r="F23" s="664"/>
      <c r="G23" s="664"/>
      <c r="H23" s="664"/>
      <c r="I23" s="664"/>
      <c r="J23" s="664"/>
      <c r="K23" s="648"/>
      <c r="L23" s="1928"/>
      <c r="M23" s="32"/>
    </row>
    <row r="24" spans="1:13">
      <c r="A24" s="32"/>
      <c r="B24" s="580"/>
      <c r="C24" s="580"/>
      <c r="D24" s="286"/>
      <c r="E24" s="286"/>
      <c r="F24" s="286"/>
      <c r="G24" s="286"/>
      <c r="H24" s="286"/>
      <c r="I24" s="286"/>
      <c r="J24" s="286"/>
      <c r="K24" s="286"/>
      <c r="L24" s="1064"/>
      <c r="M24" s="32"/>
    </row>
    <row r="25" spans="1:13">
      <c r="A25" s="59"/>
      <c r="B25" s="170" t="s">
        <v>1182</v>
      </c>
      <c r="C25" s="577"/>
      <c r="D25" s="577"/>
      <c r="E25" s="577"/>
      <c r="F25" s="577"/>
      <c r="G25" s="577"/>
      <c r="H25" s="577"/>
      <c r="I25" s="577"/>
      <c r="J25" s="577"/>
      <c r="K25" s="578"/>
      <c r="L25" s="1927"/>
      <c r="M25" s="14"/>
    </row>
    <row r="26" spans="1:13">
      <c r="A26" s="59"/>
      <c r="B26" s="225" t="s">
        <v>1183</v>
      </c>
      <c r="C26" s="32"/>
      <c r="D26" s="32"/>
      <c r="E26" s="32"/>
      <c r="F26" s="32"/>
      <c r="G26" s="32"/>
      <c r="H26" s="32"/>
      <c r="I26" s="32"/>
      <c r="J26" s="32"/>
      <c r="K26" s="454"/>
      <c r="L26" s="1928"/>
      <c r="M26" s="32"/>
    </row>
    <row r="27" spans="1:13">
      <c r="A27" s="59"/>
      <c r="B27" s="225" t="s">
        <v>1184</v>
      </c>
      <c r="C27" s="32"/>
      <c r="D27" s="32"/>
      <c r="E27" s="32"/>
      <c r="F27" s="32"/>
      <c r="G27" s="32"/>
      <c r="H27" s="32"/>
      <c r="I27" s="32"/>
      <c r="J27" s="32"/>
      <c r="K27" s="454"/>
      <c r="L27" s="1928"/>
      <c r="M27" s="32"/>
    </row>
    <row r="28" spans="1:13">
      <c r="A28" s="59"/>
      <c r="B28" s="225" t="s">
        <v>1185</v>
      </c>
      <c r="C28" s="32"/>
      <c r="D28" s="32"/>
      <c r="E28" s="32"/>
      <c r="F28" s="32"/>
      <c r="G28" s="32"/>
      <c r="H28" s="32"/>
      <c r="I28" s="32"/>
      <c r="J28" s="32"/>
      <c r="K28" s="454"/>
      <c r="L28" s="1928"/>
      <c r="M28" s="32"/>
    </row>
    <row r="29" spans="1:13">
      <c r="A29" s="59"/>
      <c r="B29" s="225" t="s">
        <v>1186</v>
      </c>
      <c r="C29" s="32"/>
      <c r="D29" s="32"/>
      <c r="E29" s="32"/>
      <c r="F29" s="32"/>
      <c r="G29" s="32"/>
      <c r="H29" s="32"/>
      <c r="I29" s="32"/>
      <c r="J29" s="32"/>
      <c r="K29" s="454"/>
      <c r="L29" s="1928"/>
      <c r="M29" s="32"/>
    </row>
    <row r="30" spans="1:13" ht="14.45" customHeight="1">
      <c r="A30" s="59"/>
      <c r="B30" s="225" t="s">
        <v>1187</v>
      </c>
      <c r="C30" s="32"/>
      <c r="D30" s="32"/>
      <c r="E30" s="32"/>
      <c r="F30" s="32"/>
      <c r="G30" s="32"/>
      <c r="H30" s="32"/>
      <c r="I30" s="32"/>
      <c r="J30" s="32"/>
      <c r="K30" s="454"/>
      <c r="L30" s="1928"/>
      <c r="M30" s="32"/>
    </row>
    <row r="31" spans="1:13" ht="14.45" customHeight="1">
      <c r="A31" s="59"/>
      <c r="B31" s="225" t="s">
        <v>1188</v>
      </c>
      <c r="C31" s="32"/>
      <c r="D31" s="32"/>
      <c r="E31" s="32"/>
      <c r="F31" s="32"/>
      <c r="G31" s="32"/>
      <c r="H31" s="32"/>
      <c r="I31" s="32"/>
      <c r="J31" s="32"/>
      <c r="K31" s="454"/>
      <c r="L31" s="1928"/>
      <c r="M31" s="32"/>
    </row>
    <row r="32" spans="1:13" ht="14.45" customHeight="1">
      <c r="A32" s="59"/>
      <c r="B32" s="225" t="s">
        <v>1178</v>
      </c>
      <c r="C32" s="32"/>
      <c r="D32" s="32"/>
      <c r="E32" s="32"/>
      <c r="F32" s="32"/>
      <c r="G32" s="32"/>
      <c r="H32" s="32"/>
      <c r="I32" s="32"/>
      <c r="J32" s="32"/>
      <c r="K32" s="454"/>
      <c r="L32" s="1928"/>
      <c r="M32" s="32"/>
    </row>
    <row r="33" spans="1:13" ht="14.45" customHeight="1">
      <c r="A33" s="59"/>
      <c r="B33" s="2496" t="s">
        <v>1189</v>
      </c>
      <c r="C33" s="2383"/>
      <c r="D33" s="2383"/>
      <c r="E33" s="2383"/>
      <c r="F33" s="2383"/>
      <c r="G33" s="2383"/>
      <c r="H33" s="2383"/>
      <c r="I33" s="2383"/>
      <c r="J33" s="2383"/>
      <c r="K33" s="2385"/>
      <c r="L33" s="1928"/>
      <c r="M33" s="32"/>
    </row>
    <row r="34" spans="1:13" ht="14.45" customHeight="1">
      <c r="A34" s="59"/>
      <c r="B34" s="225" t="s">
        <v>1190</v>
      </c>
      <c r="C34" s="32"/>
      <c r="D34" s="32"/>
      <c r="E34" s="32"/>
      <c r="F34" s="32"/>
      <c r="G34" s="32"/>
      <c r="H34" s="32"/>
      <c r="I34" s="32"/>
      <c r="J34" s="32"/>
      <c r="K34" s="454"/>
      <c r="L34" s="1928"/>
      <c r="M34" s="32"/>
    </row>
    <row r="35" spans="1:13">
      <c r="A35" s="59"/>
      <c r="B35" s="225" t="s">
        <v>1191</v>
      </c>
      <c r="C35" s="32"/>
      <c r="D35" s="32"/>
      <c r="E35" s="32"/>
      <c r="F35" s="32"/>
      <c r="G35" s="32"/>
      <c r="H35" s="32"/>
      <c r="I35" s="32"/>
      <c r="J35" s="32"/>
      <c r="K35" s="454"/>
      <c r="L35" s="1928"/>
      <c r="M35" s="32"/>
    </row>
    <row r="36" spans="1:13">
      <c r="A36" s="59"/>
      <c r="B36" s="225" t="s">
        <v>1180</v>
      </c>
      <c r="C36" s="32"/>
      <c r="D36" s="32"/>
      <c r="E36" s="32"/>
      <c r="F36" s="32"/>
      <c r="G36" s="32"/>
      <c r="H36" s="32"/>
      <c r="I36" s="32"/>
      <c r="J36" s="32"/>
      <c r="K36" s="454"/>
      <c r="L36" s="1928"/>
      <c r="M36" s="32"/>
    </row>
    <row r="37" spans="1:13">
      <c r="A37" s="59"/>
      <c r="B37" s="225" t="s">
        <v>1181</v>
      </c>
      <c r="C37" s="32"/>
      <c r="D37" s="32"/>
      <c r="E37" s="32"/>
      <c r="F37" s="32"/>
      <c r="G37" s="32"/>
      <c r="H37" s="32"/>
      <c r="I37" s="32"/>
      <c r="J37" s="32"/>
      <c r="K37" s="454"/>
      <c r="L37" s="1928"/>
      <c r="M37" s="32"/>
    </row>
    <row r="38" spans="1:13" ht="14.45" customHeight="1">
      <c r="A38" s="59"/>
      <c r="B38" s="668"/>
      <c r="C38" s="650"/>
      <c r="D38" s="650"/>
      <c r="E38" s="650"/>
      <c r="F38" s="650"/>
      <c r="G38" s="650"/>
      <c r="H38" s="650"/>
      <c r="I38" s="650"/>
      <c r="J38" s="650"/>
      <c r="K38" s="640"/>
      <c r="L38" s="1928"/>
      <c r="M38" s="32"/>
    </row>
    <row r="39" spans="1:13">
      <c r="A39" s="59"/>
      <c r="B39" s="668"/>
      <c r="C39" s="650"/>
      <c r="D39" s="650"/>
      <c r="E39" s="650"/>
      <c r="F39" s="650"/>
      <c r="G39" s="650"/>
      <c r="H39" s="650"/>
      <c r="I39" s="650"/>
      <c r="J39" s="650"/>
      <c r="K39" s="640"/>
      <c r="L39" s="1928"/>
      <c r="M39" s="32"/>
    </row>
    <row r="40" spans="1:13">
      <c r="A40" s="59"/>
      <c r="B40" s="668"/>
      <c r="C40" s="650"/>
      <c r="D40" s="650"/>
      <c r="E40" s="650"/>
      <c r="F40" s="650"/>
      <c r="G40" s="650"/>
      <c r="H40" s="650"/>
      <c r="I40" s="650"/>
      <c r="J40" s="650"/>
      <c r="K40" s="640"/>
      <c r="L40" s="1928"/>
      <c r="M40" s="32"/>
    </row>
    <row r="41" spans="1:13">
      <c r="A41" s="59"/>
      <c r="B41" s="668"/>
      <c r="C41" s="650"/>
      <c r="D41" s="650"/>
      <c r="E41" s="650"/>
      <c r="F41" s="650"/>
      <c r="G41" s="650"/>
      <c r="H41" s="650"/>
      <c r="I41" s="650"/>
      <c r="J41" s="650"/>
      <c r="K41" s="640"/>
      <c r="L41" s="1928"/>
      <c r="M41" s="32"/>
    </row>
    <row r="42" spans="1:13">
      <c r="A42" s="59"/>
      <c r="B42" s="668"/>
      <c r="C42" s="650"/>
      <c r="D42" s="650"/>
      <c r="E42" s="650"/>
      <c r="F42" s="650"/>
      <c r="G42" s="650"/>
      <c r="H42" s="650"/>
      <c r="I42" s="650"/>
      <c r="J42" s="650"/>
      <c r="K42" s="640"/>
      <c r="L42" s="1928"/>
      <c r="M42" s="32"/>
    </row>
    <row r="43" spans="1:13">
      <c r="A43" s="59"/>
      <c r="B43" s="668"/>
      <c r="C43" s="650"/>
      <c r="D43" s="650"/>
      <c r="E43" s="650"/>
      <c r="F43" s="650"/>
      <c r="G43" s="650"/>
      <c r="H43" s="650"/>
      <c r="I43" s="650"/>
      <c r="J43" s="650"/>
      <c r="K43" s="640"/>
      <c r="L43" s="1928"/>
      <c r="M43" s="32"/>
    </row>
    <row r="44" spans="1:13" ht="14.45" customHeight="1">
      <c r="A44" s="59"/>
      <c r="B44" s="668"/>
      <c r="C44" s="650"/>
      <c r="D44" s="650"/>
      <c r="E44" s="650"/>
      <c r="F44" s="650"/>
      <c r="G44" s="650"/>
      <c r="H44" s="650"/>
      <c r="I44" s="650"/>
      <c r="J44" s="650"/>
      <c r="K44" s="640"/>
      <c r="L44" s="1928"/>
      <c r="M44" s="32"/>
    </row>
    <row r="45" spans="1:13">
      <c r="A45" s="59"/>
      <c r="B45" s="668"/>
      <c r="C45" s="650"/>
      <c r="D45" s="650"/>
      <c r="E45" s="650"/>
      <c r="F45" s="650"/>
      <c r="G45" s="650"/>
      <c r="H45" s="650"/>
      <c r="I45" s="650"/>
      <c r="J45" s="650"/>
      <c r="K45" s="640"/>
      <c r="L45" s="1928"/>
      <c r="M45" s="32"/>
    </row>
    <row r="46" spans="1:13">
      <c r="A46" s="59"/>
      <c r="B46" s="668"/>
      <c r="C46" s="650"/>
      <c r="D46" s="650"/>
      <c r="E46" s="650"/>
      <c r="F46" s="650"/>
      <c r="G46" s="650"/>
      <c r="H46" s="650"/>
      <c r="I46" s="650"/>
      <c r="J46" s="650"/>
      <c r="K46" s="640"/>
      <c r="L46" s="1928"/>
      <c r="M46" s="32"/>
    </row>
    <row r="47" spans="1:13">
      <c r="A47" s="59"/>
      <c r="B47" s="668"/>
      <c r="C47" s="650"/>
      <c r="D47" s="650"/>
      <c r="E47" s="650"/>
      <c r="F47" s="650"/>
      <c r="G47" s="650"/>
      <c r="H47" s="650"/>
      <c r="I47" s="650"/>
      <c r="J47" s="650"/>
      <c r="K47" s="640"/>
      <c r="L47" s="1928"/>
      <c r="M47" s="32"/>
    </row>
    <row r="48" spans="1:13">
      <c r="A48" s="59"/>
      <c r="B48" s="668"/>
      <c r="C48" s="650"/>
      <c r="D48" s="650"/>
      <c r="E48" s="650"/>
      <c r="F48" s="650"/>
      <c r="G48" s="650"/>
      <c r="H48" s="650"/>
      <c r="I48" s="650"/>
      <c r="J48" s="650"/>
      <c r="K48" s="640"/>
      <c r="L48" s="1928"/>
      <c r="M48" s="32"/>
    </row>
    <row r="49" spans="1:13">
      <c r="A49" s="59"/>
      <c r="B49" s="668"/>
      <c r="C49" s="650"/>
      <c r="D49" s="650"/>
      <c r="E49" s="650"/>
      <c r="F49" s="650"/>
      <c r="G49" s="650"/>
      <c r="H49" s="650"/>
      <c r="I49" s="650"/>
      <c r="J49" s="650"/>
      <c r="K49" s="640"/>
      <c r="L49" s="1928"/>
      <c r="M49" s="32"/>
    </row>
    <row r="50" spans="1:13">
      <c r="A50" s="59"/>
      <c r="B50" s="718"/>
      <c r="C50" s="664"/>
      <c r="D50" s="664"/>
      <c r="E50" s="664"/>
      <c r="F50" s="664"/>
      <c r="G50" s="664"/>
      <c r="H50" s="664"/>
      <c r="I50" s="664"/>
      <c r="J50" s="664"/>
      <c r="K50" s="648"/>
      <c r="L50" s="1928"/>
      <c r="M50" s="32"/>
    </row>
    <row r="51" spans="1:13">
      <c r="A51" s="32"/>
      <c r="B51" s="71"/>
      <c r="C51" s="71"/>
      <c r="D51" s="71"/>
      <c r="E51" s="71"/>
      <c r="F51" s="71"/>
      <c r="G51" s="71"/>
      <c r="H51" s="71"/>
      <c r="I51" s="71"/>
      <c r="J51" s="71"/>
      <c r="K51" s="71"/>
      <c r="L51" s="1064"/>
      <c r="M51" s="32"/>
    </row>
    <row r="52" spans="1:13">
      <c r="A52" s="14"/>
      <c r="B52" s="289"/>
      <c r="C52" s="289"/>
      <c r="D52" s="289"/>
      <c r="E52" s="289"/>
      <c r="F52" s="289"/>
      <c r="G52" s="289"/>
      <c r="H52" s="289"/>
      <c r="I52" s="289"/>
      <c r="J52" s="289"/>
      <c r="K52" s="289"/>
    </row>
    <row r="53" spans="1:13">
      <c r="A53" s="10" t="s">
        <v>65</v>
      </c>
      <c r="B53" s="8" t="s">
        <v>66</v>
      </c>
      <c r="C53" s="8"/>
      <c r="D53" s="32"/>
      <c r="E53" s="32"/>
      <c r="F53" s="32"/>
      <c r="G53" s="32"/>
      <c r="H53" s="32"/>
      <c r="I53" s="32"/>
      <c r="J53" s="32"/>
      <c r="K53" s="32"/>
      <c r="L53" s="1064"/>
      <c r="M53" s="32"/>
    </row>
    <row r="54" spans="1:13">
      <c r="A54" s="32"/>
      <c r="B54" s="32"/>
      <c r="C54" s="32"/>
      <c r="D54" s="32"/>
      <c r="E54" s="32"/>
      <c r="F54" s="32"/>
      <c r="G54" s="32"/>
      <c r="H54" s="32"/>
      <c r="I54" s="32"/>
      <c r="J54" s="32"/>
      <c r="K54" s="32"/>
      <c r="L54" s="1064"/>
      <c r="M54" s="32"/>
    </row>
    <row r="55" spans="1:13" ht="14.45" customHeight="1">
      <c r="A55" s="14" t="s">
        <v>363</v>
      </c>
      <c r="B55" s="14" t="s">
        <v>1192</v>
      </c>
      <c r="C55" s="14"/>
      <c r="D55" s="14"/>
      <c r="E55" s="14"/>
      <c r="F55" s="14"/>
      <c r="G55" s="14"/>
      <c r="H55" s="14"/>
      <c r="I55" s="14"/>
      <c r="J55" s="14"/>
      <c r="K55" s="14"/>
      <c r="L55" s="1064"/>
      <c r="M55" s="14"/>
    </row>
    <row r="56" spans="1:13">
      <c r="A56" s="32"/>
      <c r="B56" s="58"/>
      <c r="C56" s="58"/>
      <c r="D56" s="58"/>
      <c r="E56" s="58"/>
      <c r="F56" s="58"/>
      <c r="G56" s="58"/>
      <c r="H56" s="58"/>
      <c r="I56" s="58"/>
      <c r="J56" s="58"/>
      <c r="K56" s="58"/>
      <c r="L56" s="1064"/>
      <c r="M56" s="32"/>
    </row>
    <row r="57" spans="1:13">
      <c r="A57" s="59"/>
      <c r="B57" s="450" t="s">
        <v>1193</v>
      </c>
      <c r="C57" s="171"/>
      <c r="D57" s="171"/>
      <c r="E57" s="171"/>
      <c r="F57" s="171"/>
      <c r="G57" s="171"/>
      <c r="H57" s="171"/>
      <c r="I57" s="171"/>
      <c r="J57" s="171"/>
      <c r="K57" s="79"/>
      <c r="L57" s="1928"/>
      <c r="M57" s="32"/>
    </row>
    <row r="58" spans="1:13" ht="14.45" customHeight="1">
      <c r="A58" s="59"/>
      <c r="B58" s="2495" t="s">
        <v>1194</v>
      </c>
      <c r="C58" s="2383"/>
      <c r="D58" s="2383"/>
      <c r="E58" s="2383"/>
      <c r="F58" s="2383"/>
      <c r="G58" s="2383"/>
      <c r="H58" s="2383"/>
      <c r="I58" s="2383"/>
      <c r="J58" s="2383"/>
      <c r="K58" s="2385"/>
      <c r="L58" s="1928"/>
      <c r="M58" s="32"/>
    </row>
    <row r="59" spans="1:13">
      <c r="A59" s="59"/>
      <c r="B59" s="711"/>
      <c r="C59" s="707"/>
      <c r="D59" s="707"/>
      <c r="E59" s="707"/>
      <c r="F59" s="707"/>
      <c r="G59" s="707"/>
      <c r="H59" s="707"/>
      <c r="I59" s="707"/>
      <c r="J59" s="707"/>
      <c r="K59" s="708"/>
      <c r="L59" s="1928"/>
      <c r="M59" s="32"/>
    </row>
    <row r="60" spans="1:13">
      <c r="A60" s="59"/>
      <c r="B60" s="668"/>
      <c r="C60" s="650"/>
      <c r="D60" s="650"/>
      <c r="E60" s="650"/>
      <c r="F60" s="650"/>
      <c r="G60" s="650"/>
      <c r="H60" s="650"/>
      <c r="I60" s="650"/>
      <c r="J60" s="650"/>
      <c r="K60" s="640"/>
      <c r="L60" s="1928"/>
      <c r="M60" s="32"/>
    </row>
    <row r="61" spans="1:13">
      <c r="A61" s="59"/>
      <c r="B61" s="668"/>
      <c r="C61" s="650"/>
      <c r="D61" s="650"/>
      <c r="E61" s="650"/>
      <c r="F61" s="650"/>
      <c r="G61" s="650"/>
      <c r="H61" s="650"/>
      <c r="I61" s="650"/>
      <c r="J61" s="650"/>
      <c r="K61" s="640"/>
      <c r="L61" s="1928"/>
      <c r="M61" s="32"/>
    </row>
    <row r="62" spans="1:13">
      <c r="A62" s="59"/>
      <c r="B62" s="718"/>
      <c r="C62" s="664"/>
      <c r="D62" s="664"/>
      <c r="E62" s="664"/>
      <c r="F62" s="664"/>
      <c r="G62" s="664"/>
      <c r="H62" s="664"/>
      <c r="I62" s="664"/>
      <c r="J62" s="664"/>
      <c r="K62" s="648"/>
      <c r="L62" s="1928"/>
      <c r="M62" s="32"/>
    </row>
    <row r="63" spans="1:13">
      <c r="A63" s="14" t="s">
        <v>376</v>
      </c>
      <c r="B63" s="289" t="s">
        <v>1195</v>
      </c>
      <c r="C63" s="289"/>
      <c r="D63" s="289"/>
      <c r="E63" s="289"/>
      <c r="F63" s="289"/>
      <c r="G63" s="289"/>
      <c r="H63" s="289"/>
      <c r="I63" s="289"/>
      <c r="J63" s="289"/>
      <c r="K63" s="289"/>
      <c r="L63" s="1195"/>
      <c r="M63" s="14"/>
    </row>
    <row r="64" spans="1:13">
      <c r="A64" s="32"/>
      <c r="B64" s="32"/>
      <c r="C64" s="32"/>
      <c r="D64" s="32"/>
      <c r="E64" s="32"/>
      <c r="F64" s="32"/>
      <c r="G64" s="32"/>
      <c r="H64" s="32"/>
      <c r="I64" s="32"/>
      <c r="J64" s="32"/>
      <c r="K64" s="32"/>
      <c r="L64" s="1064"/>
      <c r="M64" s="32"/>
    </row>
    <row r="65" spans="1:26" ht="48">
      <c r="A65" s="581"/>
      <c r="B65" s="582" t="s">
        <v>1196</v>
      </c>
      <c r="C65" s="582" t="s">
        <v>1197</v>
      </c>
      <c r="D65" s="582" t="s">
        <v>1198</v>
      </c>
      <c r="E65" s="582" t="s">
        <v>1199</v>
      </c>
      <c r="F65" s="582" t="s">
        <v>1200</v>
      </c>
      <c r="G65" s="2568" t="s">
        <v>1201</v>
      </c>
      <c r="H65" s="2365"/>
      <c r="I65" s="2568" t="s">
        <v>1788</v>
      </c>
      <c r="J65" s="2365"/>
      <c r="K65" s="582" t="s">
        <v>106</v>
      </c>
      <c r="L65" s="1685"/>
      <c r="M65" s="581"/>
    </row>
    <row r="66" spans="1:26" ht="132">
      <c r="A66" s="190"/>
      <c r="B66" s="823" t="s">
        <v>1202</v>
      </c>
      <c r="C66" s="823" t="s">
        <v>1203</v>
      </c>
      <c r="D66" s="824"/>
      <c r="E66" s="824"/>
      <c r="F66" s="1020"/>
      <c r="G66" s="2569"/>
      <c r="H66" s="2570"/>
      <c r="I66" s="2569"/>
      <c r="J66" s="2570"/>
      <c r="K66" s="824"/>
      <c r="L66" s="1929"/>
      <c r="M66" s="190"/>
    </row>
    <row r="67" spans="1:26">
      <c r="A67" s="190"/>
      <c r="B67" s="823"/>
      <c r="C67" s="823"/>
      <c r="D67" s="824"/>
      <c r="E67" s="824"/>
      <c r="F67" s="1020"/>
      <c r="G67" s="2569"/>
      <c r="H67" s="2570"/>
      <c r="I67" s="2569"/>
      <c r="J67" s="2570"/>
      <c r="K67" s="824"/>
      <c r="L67" s="1929"/>
      <c r="M67" s="190"/>
    </row>
    <row r="68" spans="1:26">
      <c r="A68" s="32"/>
      <c r="B68" s="825"/>
      <c r="C68" s="825"/>
      <c r="D68" s="825"/>
      <c r="E68" s="825"/>
      <c r="F68" s="1021"/>
      <c r="G68" s="2569"/>
      <c r="H68" s="2570"/>
      <c r="I68" s="2569"/>
      <c r="J68" s="2570"/>
      <c r="K68" s="825"/>
      <c r="L68" s="1064"/>
      <c r="M68" s="32"/>
    </row>
    <row r="69" spans="1:26">
      <c r="A69" s="32"/>
      <c r="B69" s="32"/>
      <c r="C69" s="32"/>
      <c r="D69" s="32"/>
      <c r="E69" s="32"/>
      <c r="F69" s="32"/>
      <c r="G69" s="32"/>
      <c r="H69" s="32"/>
      <c r="I69" s="32"/>
      <c r="J69" s="32"/>
      <c r="K69" s="32"/>
      <c r="L69" s="1064"/>
      <c r="M69" s="32"/>
    </row>
    <row r="70" spans="1:26">
      <c r="A70" s="32" t="s">
        <v>1204</v>
      </c>
      <c r="B70" s="32"/>
      <c r="C70" s="32"/>
      <c r="D70" s="32"/>
      <c r="E70" s="32"/>
      <c r="F70" s="32"/>
      <c r="G70" s="32"/>
      <c r="H70" s="32"/>
      <c r="I70" s="32"/>
      <c r="J70" s="32"/>
      <c r="K70" s="32"/>
      <c r="L70" s="1064"/>
      <c r="M70" s="32"/>
    </row>
    <row r="71" spans="1:26">
      <c r="A71" s="32"/>
      <c r="B71" s="32"/>
      <c r="C71" s="32"/>
      <c r="D71" s="32"/>
      <c r="E71" s="32"/>
      <c r="F71" s="32"/>
      <c r="G71" s="32"/>
      <c r="H71" s="32"/>
      <c r="I71" s="32"/>
      <c r="J71" s="32"/>
      <c r="K71" s="32"/>
      <c r="L71" s="1064"/>
      <c r="M71" s="32"/>
    </row>
    <row r="72" spans="1:26">
      <c r="A72" s="14" t="s">
        <v>390</v>
      </c>
      <c r="B72" s="14" t="s">
        <v>1205</v>
      </c>
      <c r="C72" s="14"/>
      <c r="D72" s="14"/>
      <c r="E72" s="14"/>
      <c r="F72" s="14"/>
      <c r="G72" s="14"/>
      <c r="H72" s="14"/>
      <c r="I72" s="14"/>
      <c r="J72" s="14"/>
      <c r="K72" s="14"/>
    </row>
    <row r="73" spans="1:26">
      <c r="A73" s="32"/>
      <c r="B73" s="32"/>
      <c r="C73" s="32"/>
      <c r="D73" s="32"/>
      <c r="E73" s="32"/>
      <c r="F73" s="32"/>
      <c r="G73" s="32"/>
      <c r="H73" s="32"/>
      <c r="I73" s="32"/>
      <c r="J73" s="32"/>
      <c r="K73" s="32"/>
    </row>
    <row r="74" spans="1:26" ht="91.15" customHeight="1">
      <c r="A74" s="581"/>
      <c r="B74" s="582" t="s">
        <v>1206</v>
      </c>
      <c r="C74" s="582" t="s">
        <v>1207</v>
      </c>
      <c r="D74" s="582" t="s">
        <v>1208</v>
      </c>
      <c r="E74" s="582" t="s">
        <v>1209</v>
      </c>
      <c r="F74" s="582" t="s">
        <v>1210</v>
      </c>
      <c r="G74" s="2568" t="s">
        <v>1211</v>
      </c>
      <c r="H74" s="2365"/>
      <c r="I74" s="582" t="s">
        <v>1212</v>
      </c>
      <c r="J74" s="583"/>
      <c r="K74" s="583"/>
    </row>
    <row r="75" spans="1:26">
      <c r="A75" s="1023"/>
      <c r="B75" s="1025"/>
      <c r="C75" s="1025"/>
      <c r="D75" s="1025"/>
      <c r="E75" s="1026" t="s">
        <v>111</v>
      </c>
      <c r="F75" s="1026" t="s">
        <v>111</v>
      </c>
      <c r="G75" s="2571" t="s">
        <v>111</v>
      </c>
      <c r="H75" s="2572"/>
      <c r="I75" s="1026" t="s">
        <v>111</v>
      </c>
      <c r="J75" s="1024"/>
      <c r="K75" s="1024"/>
    </row>
    <row r="76" spans="1:26" ht="90" customHeight="1">
      <c r="A76" s="32"/>
      <c r="B76" s="826"/>
      <c r="C76" s="827" t="s">
        <v>1213</v>
      </c>
      <c r="D76" s="826"/>
      <c r="E76" s="1022"/>
      <c r="F76" s="1022"/>
      <c r="G76" s="2566"/>
      <c r="H76" s="2567"/>
      <c r="I76" s="1022"/>
      <c r="J76" s="32"/>
      <c r="K76" s="32"/>
    </row>
    <row r="77" spans="1:26" ht="102.6" customHeight="1">
      <c r="A77" s="32"/>
      <c r="B77" s="826"/>
      <c r="C77" s="827" t="s">
        <v>1214</v>
      </c>
      <c r="D77" s="826"/>
      <c r="E77" s="1022"/>
      <c r="F77" s="1022"/>
      <c r="G77" s="2566"/>
      <c r="H77" s="2567"/>
      <c r="I77" s="1022"/>
      <c r="J77" s="32"/>
      <c r="K77" s="32"/>
    </row>
    <row r="78" spans="1:26">
      <c r="A78" s="32"/>
      <c r="B78" s="826"/>
      <c r="C78" s="825"/>
      <c r="D78" s="826"/>
      <c r="E78" s="1022"/>
      <c r="F78" s="1022"/>
      <c r="G78" s="2566"/>
      <c r="H78" s="2567"/>
      <c r="I78" s="1022"/>
      <c r="J78" s="32"/>
      <c r="K78" s="32"/>
    </row>
    <row r="79" spans="1:26">
      <c r="A79" s="32"/>
      <c r="B79" s="14"/>
      <c r="C79" s="14"/>
      <c r="D79" s="32"/>
      <c r="E79" s="32"/>
      <c r="F79" s="32"/>
      <c r="G79" s="32"/>
      <c r="H79" s="32"/>
      <c r="I79" s="32"/>
      <c r="J79" s="32"/>
      <c r="K79" s="32"/>
    </row>
    <row r="80" spans="1:26" ht="28.5" customHeight="1">
      <c r="A80" s="32"/>
      <c r="B80" s="2422" t="s">
        <v>1215</v>
      </c>
      <c r="C80" s="2383"/>
      <c r="D80" s="2383"/>
      <c r="E80" s="2383"/>
      <c r="F80" s="2383"/>
      <c r="G80" s="2383"/>
      <c r="H80" s="2383"/>
      <c r="I80" s="2383"/>
      <c r="J80" s="2383"/>
      <c r="K80" s="2402"/>
      <c r="L80" s="1064"/>
      <c r="M80" s="32"/>
      <c r="N80" s="32"/>
      <c r="O80" s="32"/>
      <c r="P80" s="32"/>
      <c r="Q80" s="32"/>
      <c r="R80" s="32"/>
      <c r="S80" s="32"/>
      <c r="T80" s="32"/>
      <c r="U80" s="32"/>
      <c r="V80" s="32"/>
      <c r="W80" s="32"/>
      <c r="X80" s="32"/>
      <c r="Y80" s="32"/>
      <c r="Z80" s="32"/>
    </row>
    <row r="81" spans="1:26">
      <c r="A81" s="32"/>
      <c r="B81" s="2423"/>
      <c r="C81" s="2423"/>
      <c r="D81" s="2423"/>
      <c r="E81" s="2423"/>
      <c r="F81" s="2423"/>
      <c r="G81" s="2423"/>
      <c r="H81" s="2423"/>
      <c r="I81" s="2423"/>
      <c r="J81" s="2423"/>
      <c r="K81" s="2423"/>
    </row>
    <row r="82" spans="1:26" ht="24">
      <c r="A82" s="32"/>
      <c r="B82" s="582" t="s">
        <v>1216</v>
      </c>
      <c r="C82" s="582" t="s">
        <v>1217</v>
      </c>
      <c r="D82" s="582" t="s">
        <v>1218</v>
      </c>
      <c r="E82" s="582" t="s">
        <v>1219</v>
      </c>
      <c r="F82" s="583"/>
      <c r="G82" s="32"/>
      <c r="H82" s="32"/>
      <c r="I82" s="32"/>
      <c r="J82" s="32"/>
      <c r="K82" s="32"/>
      <c r="L82" s="1064"/>
      <c r="M82" s="32"/>
      <c r="N82" s="32"/>
      <c r="O82" s="32"/>
      <c r="P82" s="32"/>
      <c r="Q82" s="32"/>
      <c r="R82" s="32"/>
      <c r="S82" s="32"/>
      <c r="T82" s="32"/>
      <c r="U82" s="32"/>
      <c r="V82" s="32"/>
      <c r="W82" s="32"/>
      <c r="X82" s="32"/>
      <c r="Y82" s="32"/>
      <c r="Z82" s="32"/>
    </row>
    <row r="83" spans="1:26" ht="12" customHeight="1">
      <c r="A83" s="32"/>
      <c r="B83" s="1027" t="s">
        <v>111</v>
      </c>
      <c r="C83" s="705"/>
      <c r="D83" s="1027" t="s">
        <v>111</v>
      </c>
      <c r="E83" s="1027" t="s">
        <v>111</v>
      </c>
      <c r="F83" s="32"/>
      <c r="G83" s="32"/>
      <c r="H83" s="32"/>
      <c r="I83" s="32"/>
      <c r="J83" s="32"/>
      <c r="K83" s="32"/>
      <c r="L83" s="1064"/>
      <c r="M83" s="32"/>
      <c r="N83" s="32"/>
      <c r="O83" s="32"/>
      <c r="P83" s="32"/>
      <c r="Q83" s="32"/>
      <c r="R83" s="32"/>
      <c r="S83" s="32"/>
      <c r="T83" s="32"/>
      <c r="U83" s="32"/>
      <c r="V83" s="32"/>
      <c r="W83" s="32"/>
      <c r="X83" s="32"/>
      <c r="Y83" s="32"/>
      <c r="Z83" s="32"/>
    </row>
    <row r="84" spans="1:26" ht="12" customHeight="1">
      <c r="A84" s="32"/>
      <c r="B84" s="1021"/>
      <c r="C84" s="825"/>
      <c r="D84" s="1021"/>
      <c r="E84" s="1021"/>
      <c r="F84" s="32"/>
      <c r="G84" s="32"/>
      <c r="H84" s="32"/>
      <c r="I84" s="32"/>
      <c r="J84" s="32"/>
      <c r="K84" s="32"/>
      <c r="L84" s="1064"/>
      <c r="M84" s="32"/>
      <c r="N84" s="32"/>
      <c r="O84" s="32"/>
      <c r="P84" s="32"/>
      <c r="Q84" s="32"/>
      <c r="R84" s="32"/>
      <c r="S84" s="32"/>
      <c r="T84" s="32"/>
      <c r="U84" s="32"/>
      <c r="V84" s="32"/>
      <c r="W84" s="32"/>
      <c r="X84" s="32"/>
      <c r="Y84" s="32"/>
      <c r="Z84" s="32"/>
    </row>
    <row r="85" spans="1:26" ht="12" customHeight="1">
      <c r="A85" s="32"/>
      <c r="B85" s="1021"/>
      <c r="C85" s="825"/>
      <c r="D85" s="1021"/>
      <c r="E85" s="1021"/>
      <c r="F85" s="32"/>
      <c r="G85" s="32"/>
      <c r="H85" s="32"/>
      <c r="I85" s="32"/>
      <c r="J85" s="32"/>
      <c r="K85" s="32"/>
      <c r="L85" s="1064"/>
      <c r="M85" s="32"/>
      <c r="N85" s="32"/>
      <c r="O85" s="32"/>
      <c r="P85" s="32"/>
      <c r="Q85" s="32"/>
      <c r="R85" s="32"/>
      <c r="S85" s="32"/>
      <c r="T85" s="32"/>
      <c r="U85" s="32"/>
      <c r="V85" s="32"/>
      <c r="W85" s="32"/>
      <c r="X85" s="32"/>
      <c r="Y85" s="32"/>
      <c r="Z85" s="32"/>
    </row>
    <row r="86" spans="1:26" ht="12" customHeight="1">
      <c r="A86" s="32"/>
      <c r="B86" s="1021"/>
      <c r="C86" s="825"/>
      <c r="D86" s="1021"/>
      <c r="E86" s="1021"/>
      <c r="F86" s="32"/>
      <c r="G86" s="32"/>
      <c r="H86" s="32"/>
      <c r="I86" s="32"/>
      <c r="J86" s="32"/>
      <c r="K86" s="32"/>
      <c r="L86" s="1064"/>
      <c r="M86" s="32"/>
      <c r="N86" s="32"/>
      <c r="O86" s="32"/>
      <c r="P86" s="32"/>
      <c r="Q86" s="32"/>
      <c r="R86" s="32"/>
      <c r="S86" s="32"/>
      <c r="T86" s="32"/>
      <c r="U86" s="32"/>
      <c r="V86" s="32"/>
      <c r="W86" s="32"/>
      <c r="X86" s="32"/>
      <c r="Y86" s="32"/>
      <c r="Z86" s="32"/>
    </row>
    <row r="87" spans="1:26" s="1060" customFormat="1" ht="12" customHeight="1">
      <c r="A87" s="452"/>
      <c r="B87" s="1868"/>
      <c r="C87" s="1869"/>
      <c r="D87" s="1868"/>
      <c r="E87" s="1868"/>
      <c r="F87" s="452"/>
      <c r="G87" s="452"/>
      <c r="H87" s="452"/>
      <c r="I87" s="452"/>
      <c r="J87" s="452"/>
      <c r="K87" s="452"/>
      <c r="L87" s="834"/>
      <c r="M87" s="452"/>
      <c r="N87" s="452"/>
      <c r="O87" s="452"/>
      <c r="P87" s="452"/>
      <c r="Q87" s="452"/>
      <c r="R87" s="452"/>
      <c r="S87" s="452"/>
      <c r="T87" s="452"/>
      <c r="U87" s="452"/>
      <c r="V87" s="452"/>
      <c r="W87" s="452"/>
      <c r="X87" s="452"/>
      <c r="Y87" s="452"/>
      <c r="Z87" s="452"/>
    </row>
    <row r="88" spans="1:26" s="1060" customFormat="1">
      <c r="A88" s="452"/>
      <c r="B88" s="1024"/>
      <c r="C88" s="1024"/>
      <c r="D88" s="1024"/>
      <c r="E88" s="1024"/>
      <c r="F88" s="1024"/>
      <c r="G88" s="452"/>
      <c r="H88" s="452"/>
      <c r="I88" s="452"/>
      <c r="J88" s="452"/>
      <c r="K88" s="452"/>
      <c r="L88" s="834"/>
      <c r="M88" s="452"/>
      <c r="N88" s="452"/>
      <c r="O88" s="452"/>
      <c r="P88" s="452"/>
      <c r="Q88" s="452"/>
      <c r="R88" s="452"/>
      <c r="S88" s="452"/>
      <c r="T88" s="452"/>
      <c r="U88" s="452"/>
      <c r="V88" s="452"/>
      <c r="W88" s="452"/>
      <c r="X88" s="452"/>
      <c r="Y88" s="452"/>
      <c r="Z88" s="452"/>
    </row>
    <row r="89" spans="1:26">
      <c r="A89" s="59"/>
      <c r="B89" s="2564" t="s">
        <v>1220</v>
      </c>
      <c r="C89" s="2379"/>
      <c r="D89" s="2379"/>
      <c r="E89" s="2379"/>
      <c r="F89" s="2379"/>
      <c r="G89" s="2379"/>
      <c r="H89" s="2379"/>
      <c r="I89" s="2379"/>
      <c r="J89" s="2379"/>
      <c r="K89" s="2381"/>
      <c r="L89" s="1928"/>
      <c r="M89" s="32"/>
      <c r="N89" s="32"/>
      <c r="O89" s="32"/>
      <c r="P89" s="32"/>
      <c r="Q89" s="32"/>
      <c r="R89" s="32"/>
      <c r="S89" s="32"/>
      <c r="T89" s="32"/>
      <c r="U89" s="32"/>
      <c r="V89" s="32"/>
      <c r="W89" s="32"/>
      <c r="X89" s="32"/>
      <c r="Y89" s="32"/>
      <c r="Z89" s="32"/>
    </row>
    <row r="90" spans="1:26" ht="12" customHeight="1">
      <c r="A90" s="59"/>
      <c r="B90" s="668"/>
      <c r="C90" s="650"/>
      <c r="D90" s="650"/>
      <c r="E90" s="650"/>
      <c r="F90" s="650"/>
      <c r="G90" s="650"/>
      <c r="H90" s="650"/>
      <c r="I90" s="650"/>
      <c r="J90" s="650"/>
      <c r="K90" s="640"/>
      <c r="L90" s="1928"/>
      <c r="M90" s="32"/>
      <c r="N90" s="32"/>
      <c r="O90" s="32"/>
      <c r="P90" s="32"/>
      <c r="Q90" s="32"/>
      <c r="R90" s="32"/>
      <c r="S90" s="32"/>
      <c r="T90" s="32"/>
      <c r="U90" s="32"/>
      <c r="V90" s="32"/>
      <c r="W90" s="32"/>
      <c r="X90" s="32"/>
      <c r="Y90" s="32"/>
      <c r="Z90" s="32"/>
    </row>
    <row r="91" spans="1:26" ht="12" customHeight="1">
      <c r="A91" s="59"/>
      <c r="B91" s="668"/>
      <c r="C91" s="650"/>
      <c r="D91" s="650"/>
      <c r="E91" s="650"/>
      <c r="F91" s="650"/>
      <c r="G91" s="650"/>
      <c r="H91" s="650"/>
      <c r="I91" s="650"/>
      <c r="J91" s="650"/>
      <c r="K91" s="640"/>
      <c r="L91" s="1928"/>
      <c r="M91" s="32"/>
      <c r="N91" s="32"/>
      <c r="O91" s="32"/>
      <c r="P91" s="32"/>
      <c r="Q91" s="32"/>
      <c r="R91" s="32"/>
      <c r="S91" s="32"/>
      <c r="T91" s="32"/>
      <c r="U91" s="32"/>
      <c r="V91" s="32"/>
      <c r="W91" s="32"/>
      <c r="X91" s="32"/>
      <c r="Y91" s="32"/>
      <c r="Z91" s="32"/>
    </row>
    <row r="92" spans="1:26" ht="12" customHeight="1">
      <c r="A92" s="59"/>
      <c r="B92" s="718"/>
      <c r="C92" s="664"/>
      <c r="D92" s="664"/>
      <c r="E92" s="664"/>
      <c r="F92" s="664"/>
      <c r="G92" s="664"/>
      <c r="H92" s="664"/>
      <c r="I92" s="664"/>
      <c r="J92" s="664"/>
      <c r="K92" s="648"/>
      <c r="L92" s="1928"/>
      <c r="M92" s="32"/>
      <c r="N92" s="32"/>
      <c r="O92" s="32"/>
      <c r="P92" s="32"/>
      <c r="Q92" s="32"/>
      <c r="R92" s="32"/>
      <c r="S92" s="32"/>
      <c r="T92" s="32"/>
      <c r="U92" s="32"/>
      <c r="V92" s="32"/>
      <c r="W92" s="32"/>
      <c r="X92" s="32"/>
      <c r="Y92" s="32"/>
      <c r="Z92" s="32"/>
    </row>
    <row r="93" spans="1:26">
      <c r="A93" s="32"/>
      <c r="B93" s="32"/>
      <c r="C93" s="32"/>
      <c r="D93" s="32"/>
      <c r="E93" s="32"/>
      <c r="F93" s="14"/>
      <c r="G93" s="14"/>
      <c r="H93" s="14"/>
      <c r="I93" s="14"/>
      <c r="J93" s="14"/>
      <c r="K93" s="14"/>
    </row>
    <row r="94" spans="1:26">
      <c r="A94" s="10" t="s">
        <v>67</v>
      </c>
      <c r="B94" s="14" t="s">
        <v>1221</v>
      </c>
      <c r="C94" s="14"/>
      <c r="D94" s="14"/>
      <c r="E94" s="14"/>
      <c r="F94" s="14"/>
      <c r="G94" s="14"/>
      <c r="H94" s="14"/>
      <c r="I94" s="14"/>
      <c r="J94" s="14"/>
      <c r="K94" s="14"/>
      <c r="L94" s="1195"/>
      <c r="M94" s="14"/>
    </row>
    <row r="95" spans="1:26">
      <c r="A95" s="14"/>
      <c r="B95" s="427"/>
      <c r="C95" s="427"/>
      <c r="D95" s="427"/>
      <c r="E95" s="427"/>
      <c r="F95" s="427"/>
      <c r="G95" s="427"/>
      <c r="H95" s="427"/>
      <c r="I95" s="427"/>
      <c r="J95" s="427"/>
      <c r="K95" s="427"/>
      <c r="L95" s="1195"/>
      <c r="M95" s="14"/>
    </row>
    <row r="96" spans="1:26">
      <c r="A96" s="282"/>
      <c r="B96" s="450" t="s">
        <v>1222</v>
      </c>
      <c r="C96" s="577"/>
      <c r="D96" s="577"/>
      <c r="E96" s="577"/>
      <c r="F96" s="577"/>
      <c r="G96" s="577"/>
      <c r="H96" s="577"/>
      <c r="I96" s="577"/>
      <c r="J96" s="577"/>
      <c r="K96" s="578"/>
      <c r="L96" s="1930"/>
      <c r="M96" s="14"/>
    </row>
    <row r="97" spans="1:13">
      <c r="A97" s="282"/>
      <c r="B97" s="225" t="s">
        <v>1223</v>
      </c>
      <c r="C97" s="14"/>
      <c r="D97" s="14"/>
      <c r="E97" s="14"/>
      <c r="F97" s="14"/>
      <c r="G97" s="14"/>
      <c r="H97" s="14"/>
      <c r="I97" s="14"/>
      <c r="J97" s="14"/>
      <c r="K97" s="584"/>
      <c r="L97" s="1927"/>
      <c r="M97" s="14"/>
    </row>
    <row r="98" spans="1:13">
      <c r="A98" s="282"/>
      <c r="B98" s="225" t="s">
        <v>1224</v>
      </c>
      <c r="C98" s="32"/>
      <c r="D98" s="32"/>
      <c r="E98" s="32"/>
      <c r="F98" s="32"/>
      <c r="G98" s="32"/>
      <c r="H98" s="32"/>
      <c r="I98" s="32"/>
      <c r="J98" s="32"/>
      <c r="K98" s="454"/>
      <c r="L98" s="1927"/>
      <c r="M98" s="14"/>
    </row>
    <row r="99" spans="1:13">
      <c r="A99" s="282"/>
      <c r="B99" s="668"/>
      <c r="C99" s="650"/>
      <c r="D99" s="650"/>
      <c r="E99" s="650"/>
      <c r="F99" s="650"/>
      <c r="G99" s="650"/>
      <c r="H99" s="650"/>
      <c r="I99" s="650"/>
      <c r="J99" s="650"/>
      <c r="K99" s="640"/>
      <c r="L99" s="1927"/>
      <c r="M99" s="14"/>
    </row>
    <row r="100" spans="1:13">
      <c r="A100" s="282"/>
      <c r="B100" s="668"/>
      <c r="C100" s="650"/>
      <c r="D100" s="650"/>
      <c r="E100" s="650"/>
      <c r="F100" s="650"/>
      <c r="G100" s="650"/>
      <c r="H100" s="650"/>
      <c r="I100" s="650"/>
      <c r="J100" s="650"/>
      <c r="K100" s="640"/>
      <c r="L100" s="1927"/>
      <c r="M100" s="14"/>
    </row>
    <row r="101" spans="1:13">
      <c r="A101" s="282"/>
      <c r="B101" s="668"/>
      <c r="C101" s="650"/>
      <c r="D101" s="650"/>
      <c r="E101" s="650"/>
      <c r="F101" s="650"/>
      <c r="G101" s="650"/>
      <c r="H101" s="650"/>
      <c r="I101" s="650"/>
      <c r="J101" s="650"/>
      <c r="K101" s="640"/>
      <c r="L101" s="1927"/>
      <c r="M101" s="14"/>
    </row>
    <row r="102" spans="1:13">
      <c r="A102" s="282"/>
      <c r="B102" s="663"/>
      <c r="C102" s="821"/>
      <c r="D102" s="821"/>
      <c r="E102" s="821"/>
      <c r="F102" s="821"/>
      <c r="G102" s="821"/>
      <c r="H102" s="821"/>
      <c r="I102" s="821"/>
      <c r="J102" s="821"/>
      <c r="K102" s="828"/>
      <c r="L102" s="1927"/>
      <c r="M102" s="14"/>
    </row>
    <row r="103" spans="1:13">
      <c r="A103" s="282"/>
      <c r="B103" s="452"/>
      <c r="C103" s="585"/>
      <c r="D103" s="585"/>
      <c r="E103" s="585"/>
      <c r="F103" s="585"/>
      <c r="G103" s="585"/>
      <c r="H103" s="585"/>
      <c r="I103" s="585"/>
      <c r="J103" s="585"/>
      <c r="K103" s="586"/>
      <c r="L103" s="1930"/>
      <c r="M103" s="14"/>
    </row>
    <row r="104" spans="1:13">
      <c r="A104" s="282"/>
      <c r="B104" s="450" t="s">
        <v>1225</v>
      </c>
      <c r="C104" s="577"/>
      <c r="D104" s="577"/>
      <c r="E104" s="577"/>
      <c r="F104" s="577"/>
      <c r="G104" s="577"/>
      <c r="H104" s="577"/>
      <c r="I104" s="577"/>
      <c r="J104" s="577"/>
      <c r="K104" s="578"/>
      <c r="L104" s="1930"/>
      <c r="M104" s="14"/>
    </row>
    <row r="105" spans="1:13">
      <c r="A105" s="282"/>
      <c r="B105" s="225" t="s">
        <v>1226</v>
      </c>
      <c r="C105" s="32"/>
      <c r="D105" s="32"/>
      <c r="E105" s="14"/>
      <c r="F105" s="14"/>
      <c r="G105" s="14"/>
      <c r="H105" s="14"/>
      <c r="I105" s="14"/>
      <c r="J105" s="14"/>
      <c r="K105" s="584"/>
      <c r="L105" s="1927"/>
      <c r="M105" s="14"/>
    </row>
    <row r="106" spans="1:13">
      <c r="A106" s="282"/>
      <c r="B106" s="225" t="s">
        <v>1227</v>
      </c>
      <c r="C106" s="32"/>
      <c r="D106" s="32"/>
      <c r="E106" s="14"/>
      <c r="F106" s="14"/>
      <c r="G106" s="14"/>
      <c r="H106" s="14"/>
      <c r="I106" s="14"/>
      <c r="J106" s="14"/>
      <c r="K106" s="584"/>
      <c r="L106" s="1927"/>
      <c r="M106" s="14"/>
    </row>
    <row r="107" spans="1:13">
      <c r="A107" s="282"/>
      <c r="B107" s="225" t="s">
        <v>1228</v>
      </c>
      <c r="C107" s="32"/>
      <c r="D107" s="32"/>
      <c r="E107" s="14"/>
      <c r="F107" s="14"/>
      <c r="G107" s="14"/>
      <c r="H107" s="14"/>
      <c r="I107" s="14"/>
      <c r="J107" s="14"/>
      <c r="K107" s="584"/>
      <c r="L107" s="1927"/>
      <c r="M107" s="14"/>
    </row>
    <row r="108" spans="1:13">
      <c r="A108" s="282"/>
      <c r="B108" s="668"/>
      <c r="C108" s="650"/>
      <c r="D108" s="650"/>
      <c r="E108" s="693"/>
      <c r="F108" s="693"/>
      <c r="G108" s="693"/>
      <c r="H108" s="693"/>
      <c r="I108" s="693"/>
      <c r="J108" s="693"/>
      <c r="K108" s="829"/>
      <c r="L108" s="1927"/>
      <c r="M108" s="14"/>
    </row>
    <row r="109" spans="1:13">
      <c r="A109" s="282"/>
      <c r="B109" s="668"/>
      <c r="C109" s="650"/>
      <c r="D109" s="650"/>
      <c r="E109" s="693"/>
      <c r="F109" s="693"/>
      <c r="G109" s="693"/>
      <c r="H109" s="693"/>
      <c r="I109" s="693"/>
      <c r="J109" s="693"/>
      <c r="K109" s="829"/>
      <c r="L109" s="1927"/>
      <c r="M109" s="14"/>
    </row>
    <row r="110" spans="1:13">
      <c r="A110" s="282"/>
      <c r="B110" s="668"/>
      <c r="C110" s="650"/>
      <c r="D110" s="650"/>
      <c r="E110" s="693"/>
      <c r="F110" s="693"/>
      <c r="G110" s="693"/>
      <c r="H110" s="693"/>
      <c r="I110" s="693"/>
      <c r="J110" s="693"/>
      <c r="K110" s="829"/>
      <c r="L110" s="1927"/>
      <c r="M110" s="14"/>
    </row>
    <row r="111" spans="1:13">
      <c r="A111" s="282"/>
      <c r="B111" s="718"/>
      <c r="C111" s="664"/>
      <c r="D111" s="664"/>
      <c r="E111" s="821"/>
      <c r="F111" s="821"/>
      <c r="G111" s="821"/>
      <c r="H111" s="821"/>
      <c r="I111" s="821"/>
      <c r="J111" s="821"/>
      <c r="K111" s="828"/>
      <c r="L111" s="1927"/>
      <c r="M111" s="14"/>
    </row>
    <row r="112" spans="1:13">
      <c r="A112" s="14"/>
      <c r="B112" s="585"/>
      <c r="C112" s="585"/>
      <c r="D112" s="585"/>
      <c r="E112" s="585"/>
      <c r="F112" s="585"/>
      <c r="G112" s="585"/>
      <c r="H112" s="585"/>
      <c r="I112" s="585"/>
      <c r="J112" s="585"/>
      <c r="K112" s="585"/>
      <c r="L112" s="1195"/>
      <c r="M112" s="14"/>
    </row>
    <row r="113" spans="1:13">
      <c r="A113" s="282"/>
      <c r="B113" s="450" t="s">
        <v>1229</v>
      </c>
      <c r="C113" s="577"/>
      <c r="D113" s="577"/>
      <c r="E113" s="577"/>
      <c r="F113" s="577"/>
      <c r="G113" s="577"/>
      <c r="H113" s="577"/>
      <c r="I113" s="577"/>
      <c r="J113" s="577"/>
      <c r="K113" s="578"/>
      <c r="L113" s="1930"/>
      <c r="M113" s="14"/>
    </row>
    <row r="114" spans="1:13" ht="14.45" customHeight="1">
      <c r="A114" s="282"/>
      <c r="B114" s="2496" t="s">
        <v>1230</v>
      </c>
      <c r="C114" s="2383"/>
      <c r="D114" s="2383"/>
      <c r="E114" s="2383"/>
      <c r="F114" s="2383"/>
      <c r="G114" s="2383"/>
      <c r="H114" s="2383"/>
      <c r="I114" s="2383"/>
      <c r="J114" s="2383"/>
      <c r="K114" s="2385"/>
      <c r="L114" s="1927"/>
      <c r="M114" s="14"/>
    </row>
    <row r="115" spans="1:13">
      <c r="A115" s="282"/>
      <c r="B115" s="225" t="s">
        <v>1231</v>
      </c>
      <c r="C115" s="14"/>
      <c r="D115" s="14"/>
      <c r="E115" s="14"/>
      <c r="F115" s="14"/>
      <c r="G115" s="14"/>
      <c r="H115" s="14"/>
      <c r="I115" s="14"/>
      <c r="J115" s="14"/>
      <c r="K115" s="584"/>
      <c r="L115" s="1927"/>
      <c r="M115" s="14"/>
    </row>
    <row r="116" spans="1:13">
      <c r="A116" s="282"/>
      <c r="B116" s="225" t="s">
        <v>1232</v>
      </c>
      <c r="C116" s="14"/>
      <c r="D116" s="14"/>
      <c r="E116" s="14"/>
      <c r="F116" s="14"/>
      <c r="G116" s="14"/>
      <c r="H116" s="14"/>
      <c r="I116" s="14"/>
      <c r="J116" s="14"/>
      <c r="K116" s="584"/>
      <c r="L116" s="1927"/>
      <c r="M116" s="14"/>
    </row>
    <row r="117" spans="1:13">
      <c r="A117" s="282"/>
      <c r="B117" s="668"/>
      <c r="C117" s="693"/>
      <c r="D117" s="693"/>
      <c r="E117" s="693"/>
      <c r="F117" s="693"/>
      <c r="G117" s="693"/>
      <c r="H117" s="693"/>
      <c r="I117" s="693"/>
      <c r="J117" s="693"/>
      <c r="K117" s="829"/>
      <c r="L117" s="1927"/>
      <c r="M117" s="14"/>
    </row>
    <row r="118" spans="1:13">
      <c r="A118" s="282"/>
      <c r="B118" s="668"/>
      <c r="C118" s="693"/>
      <c r="D118" s="693"/>
      <c r="E118" s="693"/>
      <c r="F118" s="693"/>
      <c r="G118" s="693"/>
      <c r="H118" s="693"/>
      <c r="I118" s="693"/>
      <c r="J118" s="693"/>
      <c r="K118" s="829"/>
      <c r="L118" s="1927"/>
      <c r="M118" s="14"/>
    </row>
    <row r="119" spans="1:13">
      <c r="A119" s="282"/>
      <c r="B119" s="668"/>
      <c r="C119" s="693"/>
      <c r="D119" s="693"/>
      <c r="E119" s="693"/>
      <c r="F119" s="693"/>
      <c r="G119" s="693"/>
      <c r="H119" s="693"/>
      <c r="I119" s="693"/>
      <c r="J119" s="693"/>
      <c r="K119" s="829"/>
      <c r="L119" s="1927"/>
      <c r="M119" s="14"/>
    </row>
    <row r="120" spans="1:13">
      <c r="A120" s="282"/>
      <c r="B120" s="668"/>
      <c r="C120" s="693"/>
      <c r="D120" s="693"/>
      <c r="E120" s="693"/>
      <c r="F120" s="693"/>
      <c r="G120" s="693"/>
      <c r="H120" s="693"/>
      <c r="I120" s="693"/>
      <c r="J120" s="693"/>
      <c r="K120" s="829"/>
      <c r="L120" s="1927"/>
      <c r="M120" s="14"/>
    </row>
    <row r="121" spans="1:13">
      <c r="A121" s="282"/>
      <c r="B121" s="718"/>
      <c r="C121" s="821"/>
      <c r="D121" s="821"/>
      <c r="E121" s="821"/>
      <c r="F121" s="821"/>
      <c r="G121" s="821"/>
      <c r="H121" s="821"/>
      <c r="I121" s="821"/>
      <c r="J121" s="821"/>
      <c r="K121" s="828"/>
      <c r="L121" s="1927"/>
      <c r="M121" s="14"/>
    </row>
    <row r="122" spans="1:13">
      <c r="A122" s="32"/>
      <c r="B122" s="32"/>
      <c r="C122" s="32"/>
      <c r="D122" s="32"/>
      <c r="E122" s="32"/>
      <c r="F122" s="580"/>
      <c r="G122" s="580"/>
      <c r="H122" s="580"/>
      <c r="I122" s="580"/>
      <c r="J122" s="580"/>
      <c r="K122" s="588"/>
    </row>
    <row r="123" spans="1:13" ht="24" customHeight="1">
      <c r="A123" s="282"/>
      <c r="B123" s="2498" t="s">
        <v>1233</v>
      </c>
      <c r="C123" s="2379"/>
      <c r="D123" s="2379"/>
      <c r="E123" s="2379"/>
      <c r="F123" s="2379"/>
      <c r="G123" s="2379"/>
      <c r="H123" s="2379"/>
      <c r="I123" s="2379"/>
      <c r="J123" s="2379"/>
      <c r="K123" s="2381"/>
      <c r="L123" s="1930"/>
      <c r="M123" s="14"/>
    </row>
    <row r="124" spans="1:13">
      <c r="A124" s="282"/>
      <c r="B124" s="660"/>
      <c r="C124" s="693"/>
      <c r="D124" s="693"/>
      <c r="E124" s="693"/>
      <c r="F124" s="693"/>
      <c r="G124" s="693"/>
      <c r="H124" s="693"/>
      <c r="I124" s="693"/>
      <c r="J124" s="693"/>
      <c r="K124" s="829"/>
      <c r="L124" s="1927"/>
      <c r="M124" s="14"/>
    </row>
    <row r="125" spans="1:13">
      <c r="A125" s="282"/>
      <c r="B125" s="660"/>
      <c r="C125" s="693"/>
      <c r="D125" s="693"/>
      <c r="E125" s="693"/>
      <c r="F125" s="693"/>
      <c r="G125" s="693"/>
      <c r="H125" s="693"/>
      <c r="I125" s="693"/>
      <c r="J125" s="693"/>
      <c r="K125" s="829"/>
      <c r="L125" s="1927"/>
      <c r="M125" s="14"/>
    </row>
    <row r="126" spans="1:13">
      <c r="A126" s="282"/>
      <c r="B126" s="660"/>
      <c r="C126" s="693"/>
      <c r="D126" s="693"/>
      <c r="E126" s="693"/>
      <c r="F126" s="693"/>
      <c r="G126" s="693"/>
      <c r="H126" s="693"/>
      <c r="I126" s="693"/>
      <c r="J126" s="693"/>
      <c r="K126" s="829"/>
      <c r="L126" s="1927"/>
      <c r="M126" s="14"/>
    </row>
    <row r="127" spans="1:13">
      <c r="A127" s="282"/>
      <c r="B127" s="663"/>
      <c r="C127" s="821"/>
      <c r="D127" s="821"/>
      <c r="E127" s="821"/>
      <c r="F127" s="821"/>
      <c r="G127" s="821"/>
      <c r="H127" s="821"/>
      <c r="I127" s="821"/>
      <c r="J127" s="821"/>
      <c r="K127" s="828"/>
      <c r="L127" s="1927"/>
      <c r="M127" s="14"/>
    </row>
    <row r="128" spans="1:13">
      <c r="A128" s="282"/>
      <c r="B128" s="587"/>
      <c r="C128" s="580"/>
      <c r="D128" s="580"/>
      <c r="E128" s="580"/>
      <c r="F128" s="580"/>
      <c r="G128" s="580"/>
      <c r="H128" s="580"/>
      <c r="I128" s="580"/>
      <c r="J128" s="580"/>
      <c r="K128" s="588"/>
      <c r="L128" s="1930"/>
      <c r="M128" s="14"/>
    </row>
    <row r="129" spans="1:13" ht="24" customHeight="1">
      <c r="A129" s="282"/>
      <c r="B129" s="2498" t="s">
        <v>1234</v>
      </c>
      <c r="C129" s="2379"/>
      <c r="D129" s="2379"/>
      <c r="E129" s="2379"/>
      <c r="F129" s="2379"/>
      <c r="G129" s="2379"/>
      <c r="H129" s="2379"/>
      <c r="I129" s="2379"/>
      <c r="J129" s="2379"/>
      <c r="K129" s="2381"/>
      <c r="L129" s="1930"/>
      <c r="M129" s="14"/>
    </row>
    <row r="130" spans="1:13" ht="14.45" customHeight="1">
      <c r="A130" s="282"/>
      <c r="B130" s="2496" t="s">
        <v>1235</v>
      </c>
      <c r="C130" s="2383"/>
      <c r="D130" s="2383"/>
      <c r="E130" s="2383"/>
      <c r="F130" s="2383"/>
      <c r="G130" s="2383"/>
      <c r="H130" s="2383"/>
      <c r="I130" s="2383"/>
      <c r="J130" s="2383"/>
      <c r="K130" s="2385"/>
      <c r="L130" s="1927"/>
      <c r="M130" s="14"/>
    </row>
    <row r="131" spans="1:13" ht="14.45" customHeight="1">
      <c r="A131" s="282"/>
      <c r="B131" s="2496" t="s">
        <v>1236</v>
      </c>
      <c r="C131" s="2383"/>
      <c r="D131" s="2383"/>
      <c r="E131" s="2383"/>
      <c r="F131" s="2383"/>
      <c r="G131" s="2383"/>
      <c r="H131" s="2383"/>
      <c r="I131" s="2383"/>
      <c r="J131" s="2383"/>
      <c r="K131" s="2385"/>
      <c r="L131" s="1927"/>
      <c r="M131" s="14"/>
    </row>
    <row r="132" spans="1:13" ht="14.45" customHeight="1">
      <c r="A132" s="282"/>
      <c r="B132" s="2496" t="s">
        <v>1237</v>
      </c>
      <c r="C132" s="2383"/>
      <c r="D132" s="2383"/>
      <c r="E132" s="2383"/>
      <c r="F132" s="2383"/>
      <c r="G132" s="2383"/>
      <c r="H132" s="2383"/>
      <c r="I132" s="2383"/>
      <c r="J132" s="2383"/>
      <c r="K132" s="2385"/>
      <c r="L132" s="1927"/>
      <c r="M132" s="14"/>
    </row>
    <row r="133" spans="1:13">
      <c r="A133" s="282"/>
      <c r="B133" s="735"/>
      <c r="C133" s="736"/>
      <c r="D133" s="736"/>
      <c r="E133" s="736"/>
      <c r="F133" s="736"/>
      <c r="G133" s="736"/>
      <c r="H133" s="736"/>
      <c r="I133" s="736"/>
      <c r="J133" s="736"/>
      <c r="K133" s="737"/>
      <c r="L133" s="1927"/>
      <c r="M133" s="14"/>
    </row>
    <row r="134" spans="1:13">
      <c r="A134" s="282"/>
      <c r="B134" s="735"/>
      <c r="C134" s="736"/>
      <c r="D134" s="736"/>
      <c r="E134" s="736"/>
      <c r="F134" s="736"/>
      <c r="G134" s="736"/>
      <c r="H134" s="736"/>
      <c r="I134" s="736"/>
      <c r="J134" s="736"/>
      <c r="K134" s="737"/>
      <c r="L134" s="1927"/>
      <c r="M134" s="14"/>
    </row>
    <row r="135" spans="1:13">
      <c r="A135" s="282"/>
      <c r="B135" s="735"/>
      <c r="C135" s="736"/>
      <c r="D135" s="736"/>
      <c r="E135" s="736"/>
      <c r="F135" s="736"/>
      <c r="G135" s="736"/>
      <c r="H135" s="736"/>
      <c r="I135" s="736"/>
      <c r="J135" s="736"/>
      <c r="K135" s="737"/>
      <c r="L135" s="1927"/>
      <c r="M135" s="14"/>
    </row>
    <row r="136" spans="1:13">
      <c r="A136" s="282"/>
      <c r="B136" s="738"/>
      <c r="C136" s="739"/>
      <c r="D136" s="739"/>
      <c r="E136" s="739"/>
      <c r="F136" s="739"/>
      <c r="G136" s="739"/>
      <c r="H136" s="739"/>
      <c r="I136" s="739"/>
      <c r="J136" s="739"/>
      <c r="K136" s="740"/>
      <c r="L136" s="1927"/>
      <c r="M136" s="14"/>
    </row>
    <row r="137" spans="1:13">
      <c r="A137" s="14"/>
      <c r="B137" s="585"/>
      <c r="C137" s="585"/>
      <c r="D137" s="585"/>
      <c r="E137" s="585"/>
      <c r="F137" s="585"/>
      <c r="G137" s="585"/>
      <c r="H137" s="585"/>
      <c r="I137" s="585"/>
      <c r="J137" s="585"/>
      <c r="K137" s="585"/>
      <c r="L137" s="1195"/>
      <c r="M137" s="14"/>
    </row>
    <row r="138" spans="1:13" ht="14.45" customHeight="1">
      <c r="A138" s="282"/>
      <c r="B138" s="2498" t="s">
        <v>1238</v>
      </c>
      <c r="C138" s="2379"/>
      <c r="D138" s="2379"/>
      <c r="E138" s="2379"/>
      <c r="F138" s="2379"/>
      <c r="G138" s="2379"/>
      <c r="H138" s="2379"/>
      <c r="I138" s="2379"/>
      <c r="J138" s="2379"/>
      <c r="K138" s="2381"/>
      <c r="L138" s="1930"/>
      <c r="M138" s="14"/>
    </row>
    <row r="139" spans="1:13">
      <c r="A139" s="282"/>
      <c r="B139" s="660"/>
      <c r="C139" s="693"/>
      <c r="D139" s="693"/>
      <c r="E139" s="693"/>
      <c r="F139" s="693"/>
      <c r="G139" s="693"/>
      <c r="H139" s="693"/>
      <c r="I139" s="693"/>
      <c r="J139" s="693"/>
      <c r="K139" s="829"/>
      <c r="L139" s="1927"/>
      <c r="M139" s="14"/>
    </row>
    <row r="140" spans="1:13">
      <c r="A140" s="282"/>
      <c r="B140" s="663"/>
      <c r="C140" s="821"/>
      <c r="D140" s="821"/>
      <c r="E140" s="821"/>
      <c r="F140" s="821"/>
      <c r="G140" s="821"/>
      <c r="H140" s="821"/>
      <c r="I140" s="821"/>
      <c r="J140" s="821"/>
      <c r="K140" s="828"/>
      <c r="L140" s="1927"/>
      <c r="M140" s="14"/>
    </row>
    <row r="141" spans="1:13">
      <c r="A141" s="14"/>
      <c r="B141" s="289"/>
      <c r="C141" s="289"/>
      <c r="D141" s="289"/>
      <c r="E141" s="289"/>
      <c r="F141" s="289"/>
      <c r="G141" s="289"/>
      <c r="H141" s="289"/>
      <c r="I141" s="289"/>
      <c r="J141" s="289"/>
      <c r="K141" s="289"/>
      <c r="L141" s="1195"/>
      <c r="M141" s="14"/>
    </row>
    <row r="142" spans="1:13">
      <c r="A142" s="14"/>
      <c r="B142" s="32" t="s">
        <v>1239</v>
      </c>
      <c r="C142" s="14"/>
      <c r="D142" s="14"/>
      <c r="E142" s="622"/>
      <c r="F142" s="452"/>
      <c r="G142" s="452"/>
      <c r="H142" s="452"/>
      <c r="I142" s="452"/>
      <c r="J142" s="452"/>
      <c r="K142" s="452"/>
      <c r="L142" s="1060"/>
    </row>
    <row r="143" spans="1:13">
      <c r="A143" s="14"/>
      <c r="B143" s="32" t="s">
        <v>1240</v>
      </c>
      <c r="C143" s="14"/>
      <c r="D143" s="14"/>
      <c r="E143" s="622"/>
      <c r="F143" s="452"/>
      <c r="G143" s="452"/>
      <c r="H143" s="452"/>
      <c r="I143" s="452"/>
      <c r="J143" s="452"/>
      <c r="K143" s="452"/>
      <c r="L143" s="1060"/>
    </row>
    <row r="144" spans="1:13">
      <c r="A144" s="14"/>
      <c r="B144" s="32" t="s">
        <v>1241</v>
      </c>
      <c r="C144" s="14"/>
      <c r="D144" s="14"/>
      <c r="E144" s="622"/>
      <c r="F144" s="622"/>
      <c r="G144" s="622"/>
      <c r="H144" s="622"/>
      <c r="I144" s="622"/>
      <c r="J144" s="622"/>
      <c r="K144" s="622"/>
      <c r="L144" s="1060"/>
    </row>
    <row r="145" spans="1:13">
      <c r="A145" s="14"/>
      <c r="B145" s="32" t="s">
        <v>1242</v>
      </c>
      <c r="C145" s="14"/>
      <c r="D145" s="14"/>
      <c r="E145" s="622"/>
      <c r="F145" s="452"/>
      <c r="G145" s="452"/>
      <c r="H145" s="452"/>
      <c r="I145" s="452"/>
      <c r="J145" s="452"/>
      <c r="K145" s="452"/>
      <c r="L145" s="1060"/>
    </row>
    <row r="146" spans="1:13">
      <c r="A146" s="14"/>
      <c r="B146" s="169" t="s">
        <v>1243</v>
      </c>
      <c r="C146" s="14"/>
      <c r="D146" s="14"/>
      <c r="E146" s="622"/>
      <c r="F146" s="452"/>
      <c r="G146" s="452"/>
      <c r="H146" s="452"/>
      <c r="I146" s="452"/>
      <c r="J146" s="452"/>
      <c r="K146" s="452"/>
      <c r="L146" s="1060"/>
    </row>
    <row r="147" spans="1:13">
      <c r="A147" s="14"/>
      <c r="B147" s="32" t="s">
        <v>1244</v>
      </c>
      <c r="C147" s="14"/>
      <c r="D147" s="14"/>
      <c r="E147" s="622"/>
      <c r="F147" s="452"/>
      <c r="G147" s="452"/>
      <c r="H147" s="452"/>
      <c r="I147" s="452"/>
      <c r="J147" s="452"/>
      <c r="K147" s="452"/>
      <c r="L147" s="1060"/>
    </row>
    <row r="148" spans="1:13">
      <c r="A148" s="14"/>
      <c r="B148" s="32" t="s">
        <v>1245</v>
      </c>
      <c r="C148" s="14"/>
      <c r="D148" s="14"/>
      <c r="E148" s="622"/>
      <c r="F148" s="452"/>
      <c r="G148" s="452"/>
      <c r="H148" s="452"/>
      <c r="I148" s="452"/>
      <c r="J148" s="452"/>
      <c r="K148" s="452"/>
      <c r="L148" s="1060"/>
    </row>
    <row r="149" spans="1:13">
      <c r="A149" s="452"/>
      <c r="B149" s="1871"/>
      <c r="C149" s="1871"/>
      <c r="D149" s="452"/>
      <c r="E149" s="452"/>
      <c r="F149" s="452"/>
      <c r="G149" s="452"/>
      <c r="H149" s="452"/>
      <c r="I149" s="452"/>
      <c r="J149" s="452"/>
      <c r="K149" s="452"/>
      <c r="L149" s="1060"/>
    </row>
    <row r="150" spans="1:13">
      <c r="A150" s="1872" t="s">
        <v>1246</v>
      </c>
      <c r="B150" s="1873" t="s">
        <v>1758</v>
      </c>
      <c r="C150" s="1874"/>
      <c r="D150" s="1874"/>
      <c r="E150" s="1874"/>
      <c r="F150" s="1440"/>
      <c r="G150" s="1440"/>
      <c r="H150" s="1440"/>
      <c r="I150" s="622"/>
      <c r="J150" s="622"/>
      <c r="K150" s="622"/>
      <c r="L150" s="1085"/>
      <c r="M150" s="622"/>
    </row>
    <row r="151" spans="1:13">
      <c r="A151" s="622"/>
      <c r="B151" s="452" t="s">
        <v>1456</v>
      </c>
      <c r="C151" s="452"/>
      <c r="D151" s="452"/>
      <c r="E151" s="452"/>
      <c r="F151" s="452"/>
      <c r="G151" s="452"/>
      <c r="H151" s="452"/>
      <c r="I151" s="622"/>
      <c r="J151" s="622"/>
      <c r="K151" s="622"/>
      <c r="L151" s="1085"/>
      <c r="M151" s="622"/>
    </row>
    <row r="152" spans="1:13">
      <c r="A152" s="622"/>
      <c r="B152" s="1875"/>
      <c r="C152" s="1875"/>
      <c r="D152" s="1875"/>
      <c r="E152" s="1440"/>
      <c r="F152" s="1440"/>
      <c r="G152" s="1440"/>
      <c r="H152" s="1440"/>
      <c r="I152" s="622"/>
      <c r="J152" s="622"/>
      <c r="K152" s="622"/>
      <c r="L152" s="1085"/>
      <c r="M152" s="622"/>
    </row>
    <row r="153" spans="1:13">
      <c r="A153" s="622"/>
      <c r="B153" s="1873" t="s">
        <v>1755</v>
      </c>
      <c r="C153" s="1875"/>
      <c r="D153" s="1875"/>
      <c r="E153" s="1440"/>
      <c r="F153" s="1440"/>
      <c r="G153" s="1440"/>
      <c r="H153" s="1440"/>
      <c r="I153" s="622"/>
      <c r="J153" s="622"/>
      <c r="K153" s="622"/>
      <c r="L153" s="1085"/>
      <c r="M153" s="622"/>
    </row>
    <row r="154" spans="1:13" ht="14.45" customHeight="1">
      <c r="A154" s="622"/>
      <c r="B154" s="2565" t="s">
        <v>1754</v>
      </c>
      <c r="C154" s="2565"/>
      <c r="D154" s="2565"/>
      <c r="E154" s="2565"/>
      <c r="F154" s="2565"/>
      <c r="G154" s="2565"/>
      <c r="H154" s="2565"/>
      <c r="I154" s="2565"/>
      <c r="J154" s="2565"/>
      <c r="K154" s="2565"/>
      <c r="L154" s="1085"/>
      <c r="M154" s="622"/>
    </row>
    <row r="155" spans="1:13">
      <c r="A155" s="622"/>
      <c r="B155" s="1875"/>
      <c r="C155" s="1875"/>
      <c r="D155" s="1875"/>
      <c r="E155" s="1440"/>
      <c r="F155" s="1440"/>
      <c r="G155" s="1440"/>
      <c r="H155" s="1440"/>
      <c r="I155" s="622"/>
      <c r="J155" s="622"/>
      <c r="K155" s="622"/>
      <c r="L155" s="1085"/>
      <c r="M155" s="622"/>
    </row>
    <row r="156" spans="1:13">
      <c r="A156" s="622"/>
      <c r="B156" s="1873" t="s">
        <v>1756</v>
      </c>
      <c r="C156" s="1875"/>
      <c r="D156" s="1875"/>
      <c r="E156" s="1440"/>
      <c r="F156" s="1440"/>
      <c r="G156" s="1440"/>
      <c r="H156" s="1440"/>
      <c r="I156" s="622"/>
      <c r="J156" s="622"/>
      <c r="K156" s="622"/>
      <c r="L156" s="1085"/>
      <c r="M156" s="622"/>
    </row>
    <row r="157" spans="1:13">
      <c r="A157" s="622"/>
      <c r="B157" s="830" t="s">
        <v>1457</v>
      </c>
      <c r="C157" s="452"/>
      <c r="D157" s="452"/>
      <c r="E157" s="452"/>
      <c r="F157" s="452"/>
      <c r="G157" s="452"/>
      <c r="H157" s="452"/>
      <c r="I157" s="622"/>
      <c r="J157" s="622"/>
      <c r="K157" s="622"/>
      <c r="L157" s="1085"/>
      <c r="M157" s="622"/>
    </row>
    <row r="158" spans="1:13">
      <c r="A158" s="622"/>
      <c r="B158" s="1440"/>
      <c r="C158" s="1440"/>
      <c r="D158" s="1440"/>
      <c r="E158" s="1440"/>
      <c r="F158" s="1440"/>
      <c r="G158" s="1440"/>
      <c r="H158" s="1440"/>
      <c r="I158" s="622"/>
      <c r="J158" s="622"/>
      <c r="K158" s="622"/>
      <c r="L158" s="1085"/>
      <c r="M158" s="622"/>
    </row>
    <row r="159" spans="1:13">
      <c r="A159" s="622"/>
      <c r="B159" s="1873" t="s">
        <v>1757</v>
      </c>
      <c r="C159" s="1875"/>
      <c r="D159" s="1875"/>
      <c r="E159" s="1440"/>
      <c r="F159" s="1440"/>
      <c r="G159" s="1440"/>
      <c r="H159" s="1440"/>
      <c r="I159" s="622"/>
      <c r="J159" s="622"/>
      <c r="K159" s="622"/>
      <c r="L159" s="1085"/>
      <c r="M159" s="622"/>
    </row>
    <row r="160" spans="1:13">
      <c r="A160" s="622"/>
      <c r="B160" s="830" t="s">
        <v>1457</v>
      </c>
      <c r="C160" s="452"/>
      <c r="D160" s="452"/>
      <c r="E160" s="452"/>
      <c r="F160" s="452"/>
      <c r="G160" s="452"/>
      <c r="H160" s="452"/>
      <c r="I160" s="622"/>
      <c r="J160" s="622"/>
      <c r="K160" s="622"/>
      <c r="L160" s="1085"/>
      <c r="M160" s="622"/>
    </row>
    <row r="161" spans="1:13">
      <c r="A161" s="622"/>
      <c r="B161" s="622"/>
      <c r="C161" s="622"/>
      <c r="D161" s="622"/>
      <c r="E161" s="622"/>
      <c r="F161" s="622"/>
      <c r="G161" s="622"/>
      <c r="H161" s="622"/>
      <c r="I161" s="622"/>
      <c r="J161" s="622"/>
      <c r="K161" s="622"/>
      <c r="L161" s="1085"/>
      <c r="M161" s="622"/>
    </row>
    <row r="162" spans="1:13">
      <c r="A162" s="622"/>
      <c r="B162" s="622"/>
      <c r="C162" s="622"/>
      <c r="D162" s="622"/>
      <c r="E162" s="622"/>
      <c r="F162" s="622"/>
      <c r="G162" s="622"/>
      <c r="H162" s="622"/>
      <c r="I162" s="622"/>
      <c r="J162" s="622"/>
      <c r="K162" s="622"/>
      <c r="L162" s="1195"/>
      <c r="M162" s="14"/>
    </row>
    <row r="163" spans="1:13">
      <c r="A163" s="622"/>
      <c r="B163" s="622"/>
      <c r="C163" s="622"/>
      <c r="D163" s="622"/>
      <c r="E163" s="622"/>
      <c r="F163" s="622"/>
      <c r="G163" s="622"/>
      <c r="H163" s="622"/>
      <c r="I163" s="622"/>
      <c r="J163" s="622"/>
      <c r="K163" s="622"/>
      <c r="L163" s="1195"/>
      <c r="M163" s="14"/>
    </row>
    <row r="164" spans="1:13">
      <c r="A164" s="10" t="s">
        <v>69</v>
      </c>
      <c r="B164" s="427" t="s">
        <v>68</v>
      </c>
      <c r="C164" s="427"/>
      <c r="D164" s="427"/>
      <c r="E164" s="427"/>
      <c r="F164" s="427"/>
      <c r="G164" s="427"/>
      <c r="H164" s="427"/>
      <c r="I164" s="427"/>
      <c r="J164" s="427"/>
      <c r="K164" s="427"/>
      <c r="L164" s="1195"/>
      <c r="M164" s="14"/>
    </row>
    <row r="165" spans="1:13" ht="14.45" customHeight="1">
      <c r="A165" s="59"/>
      <c r="B165" s="2564" t="s">
        <v>1247</v>
      </c>
      <c r="C165" s="2379"/>
      <c r="D165" s="2379"/>
      <c r="E165" s="2379"/>
      <c r="F165" s="2379"/>
      <c r="G165" s="2379"/>
      <c r="H165" s="2379"/>
      <c r="I165" s="2379"/>
      <c r="J165" s="2379"/>
      <c r="K165" s="2381"/>
      <c r="L165" s="1928"/>
      <c r="M165" s="32"/>
    </row>
    <row r="166" spans="1:13">
      <c r="A166" s="59"/>
      <c r="B166" s="668"/>
      <c r="C166" s="650"/>
      <c r="D166" s="650"/>
      <c r="E166" s="650"/>
      <c r="F166" s="650"/>
      <c r="G166" s="650"/>
      <c r="H166" s="650"/>
      <c r="I166" s="650"/>
      <c r="J166" s="650"/>
      <c r="K166" s="640"/>
      <c r="L166" s="1928"/>
      <c r="M166" s="32"/>
    </row>
    <row r="167" spans="1:13">
      <c r="A167" s="59"/>
      <c r="B167" s="668"/>
      <c r="C167" s="650"/>
      <c r="D167" s="650"/>
      <c r="E167" s="650"/>
      <c r="F167" s="650"/>
      <c r="G167" s="650"/>
      <c r="H167" s="650"/>
      <c r="I167" s="650"/>
      <c r="J167" s="650"/>
      <c r="K167" s="640"/>
      <c r="L167" s="1928"/>
      <c r="M167" s="32"/>
    </row>
    <row r="168" spans="1:13">
      <c r="A168" s="59"/>
      <c r="B168" s="668"/>
      <c r="C168" s="650"/>
      <c r="D168" s="650"/>
      <c r="E168" s="650"/>
      <c r="F168" s="650"/>
      <c r="G168" s="650"/>
      <c r="H168" s="650"/>
      <c r="I168" s="650"/>
      <c r="J168" s="650"/>
      <c r="K168" s="640"/>
      <c r="L168" s="1928"/>
      <c r="M168" s="32"/>
    </row>
    <row r="169" spans="1:13">
      <c r="A169" s="59"/>
      <c r="B169" s="718"/>
      <c r="C169" s="664"/>
      <c r="D169" s="664"/>
      <c r="E169" s="664"/>
      <c r="F169" s="664"/>
      <c r="G169" s="664"/>
      <c r="H169" s="664"/>
      <c r="I169" s="664"/>
      <c r="J169" s="664"/>
      <c r="K169" s="648"/>
      <c r="L169" s="1928"/>
      <c r="M169" s="32"/>
    </row>
    <row r="170" spans="1:13">
      <c r="A170" s="32"/>
      <c r="B170" s="71"/>
      <c r="C170" s="71"/>
      <c r="D170" s="71"/>
      <c r="E170" s="71"/>
      <c r="F170" s="71"/>
      <c r="G170" s="71"/>
      <c r="H170" s="71"/>
      <c r="I170" s="71"/>
      <c r="J170" s="71"/>
      <c r="K170" s="71"/>
      <c r="L170" s="1064"/>
      <c r="M170" s="32"/>
    </row>
    <row r="171" spans="1:13" s="1060" customFormat="1">
      <c r="A171" s="834"/>
      <c r="B171" s="834"/>
      <c r="C171" s="834"/>
      <c r="D171" s="834"/>
      <c r="E171" s="834"/>
      <c r="F171" s="834"/>
      <c r="G171" s="834"/>
      <c r="H171" s="834"/>
      <c r="I171" s="834"/>
      <c r="J171" s="834"/>
      <c r="K171" s="834"/>
    </row>
    <row r="172" spans="1:13" s="1060" customFormat="1">
      <c r="A172" s="834"/>
      <c r="B172" s="834"/>
      <c r="C172" s="834"/>
      <c r="D172" s="834"/>
      <c r="E172" s="834"/>
      <c r="F172" s="834"/>
      <c r="G172" s="834"/>
      <c r="H172" s="834"/>
      <c r="I172" s="834"/>
      <c r="J172" s="834"/>
      <c r="K172" s="834"/>
    </row>
    <row r="173" spans="1:13" s="1060" customFormat="1">
      <c r="A173" s="834"/>
      <c r="B173" s="834"/>
      <c r="C173" s="834"/>
      <c r="D173" s="834"/>
      <c r="E173" s="834"/>
      <c r="F173" s="834"/>
      <c r="G173" s="834"/>
      <c r="H173" s="834"/>
      <c r="I173" s="834"/>
      <c r="J173" s="834"/>
      <c r="K173" s="834"/>
    </row>
    <row r="174" spans="1:13" s="1060" customFormat="1">
      <c r="A174" s="834"/>
      <c r="B174" s="834"/>
      <c r="C174" s="834"/>
      <c r="D174" s="834"/>
      <c r="E174" s="834"/>
      <c r="F174" s="834"/>
      <c r="G174" s="834"/>
      <c r="H174" s="834"/>
      <c r="I174" s="834"/>
      <c r="J174" s="834"/>
      <c r="K174" s="834"/>
    </row>
    <row r="175" spans="1:13" s="1060" customFormat="1">
      <c r="A175" s="834"/>
      <c r="B175" s="838"/>
      <c r="C175" s="838"/>
      <c r="D175" s="838"/>
      <c r="E175" s="838"/>
      <c r="F175" s="838"/>
      <c r="G175" s="838"/>
      <c r="H175" s="838"/>
      <c r="I175" s="838"/>
      <c r="J175" s="838"/>
      <c r="K175" s="838"/>
    </row>
    <row r="176" spans="1:13" s="1060" customFormat="1">
      <c r="A176" s="834"/>
      <c r="B176" s="838"/>
      <c r="C176" s="838"/>
      <c r="D176" s="838"/>
      <c r="E176" s="838"/>
      <c r="F176" s="838"/>
      <c r="G176" s="838"/>
      <c r="H176" s="838"/>
      <c r="I176" s="838"/>
      <c r="J176" s="838"/>
      <c r="K176" s="838"/>
    </row>
    <row r="177" spans="1:11" s="1060" customFormat="1">
      <c r="A177" s="834"/>
      <c r="B177" s="838"/>
      <c r="C177" s="838"/>
      <c r="D177" s="838"/>
      <c r="E177" s="838"/>
      <c r="F177" s="838"/>
      <c r="G177" s="838"/>
      <c r="H177" s="838"/>
      <c r="I177" s="838"/>
      <c r="J177" s="838"/>
      <c r="K177" s="838"/>
    </row>
    <row r="178" spans="1:11" s="1060" customFormat="1">
      <c r="A178" s="834"/>
      <c r="B178" s="838"/>
      <c r="C178" s="838"/>
      <c r="D178" s="838"/>
      <c r="E178" s="838"/>
      <c r="F178" s="838"/>
      <c r="G178" s="838"/>
      <c r="H178" s="838"/>
      <c r="I178" s="838"/>
      <c r="J178" s="838"/>
      <c r="K178" s="838"/>
    </row>
    <row r="179" spans="1:11" s="1060" customFormat="1">
      <c r="A179" s="834"/>
      <c r="B179" s="838"/>
      <c r="C179" s="838"/>
      <c r="D179" s="838"/>
      <c r="E179" s="838"/>
      <c r="F179" s="838"/>
      <c r="G179" s="838"/>
      <c r="H179" s="838"/>
      <c r="I179" s="838"/>
      <c r="J179" s="838"/>
      <c r="K179" s="838"/>
    </row>
    <row r="180" spans="1:11" s="1060" customFormat="1">
      <c r="A180" s="834"/>
      <c r="B180" s="838"/>
      <c r="C180" s="838"/>
      <c r="D180" s="838"/>
      <c r="E180" s="838"/>
      <c r="F180" s="838"/>
      <c r="G180" s="838"/>
      <c r="H180" s="838"/>
      <c r="I180" s="838"/>
      <c r="J180" s="838"/>
      <c r="K180" s="838"/>
    </row>
    <row r="181" spans="1:11" s="1060" customFormat="1">
      <c r="A181" s="834"/>
      <c r="B181" s="838"/>
      <c r="C181" s="838"/>
      <c r="D181" s="838"/>
      <c r="E181" s="838"/>
      <c r="F181" s="838"/>
      <c r="G181" s="838"/>
      <c r="H181" s="838"/>
      <c r="I181" s="838"/>
      <c r="J181" s="838"/>
      <c r="K181" s="838"/>
    </row>
    <row r="182" spans="1:11" s="1060" customFormat="1">
      <c r="A182" s="834"/>
      <c r="B182" s="838"/>
      <c r="C182" s="838"/>
      <c r="D182" s="838"/>
      <c r="E182" s="838"/>
      <c r="F182" s="838"/>
      <c r="G182" s="838"/>
      <c r="H182" s="838"/>
      <c r="I182" s="838"/>
      <c r="J182" s="838"/>
      <c r="K182" s="838"/>
    </row>
    <row r="183" spans="1:11" s="1060" customFormat="1">
      <c r="A183" s="834"/>
      <c r="B183" s="838"/>
      <c r="C183" s="838"/>
      <c r="D183" s="838"/>
      <c r="E183" s="838"/>
      <c r="F183" s="838"/>
      <c r="G183" s="838"/>
      <c r="H183" s="838"/>
      <c r="I183" s="838"/>
      <c r="J183" s="838"/>
      <c r="K183" s="838"/>
    </row>
    <row r="184" spans="1:11" s="1060" customFormat="1">
      <c r="A184" s="834"/>
      <c r="B184" s="838"/>
      <c r="C184" s="838"/>
      <c r="D184" s="838"/>
      <c r="E184" s="838"/>
      <c r="F184" s="838"/>
      <c r="G184" s="838"/>
      <c r="H184" s="838"/>
      <c r="I184" s="838"/>
      <c r="J184" s="838"/>
      <c r="K184" s="838"/>
    </row>
    <row r="185" spans="1:11" s="1060" customFormat="1">
      <c r="A185" s="834"/>
      <c r="B185" s="838"/>
      <c r="C185" s="838"/>
      <c r="D185" s="838"/>
      <c r="E185" s="838"/>
      <c r="F185" s="838"/>
      <c r="G185" s="838"/>
      <c r="H185" s="838"/>
      <c r="I185" s="838"/>
      <c r="J185" s="838"/>
      <c r="K185" s="838"/>
    </row>
    <row r="186" spans="1:11" s="1060" customFormat="1">
      <c r="A186" s="834"/>
      <c r="B186" s="838"/>
      <c r="C186" s="838"/>
      <c r="D186" s="838"/>
      <c r="E186" s="838"/>
      <c r="F186" s="838"/>
      <c r="G186" s="838"/>
      <c r="H186" s="838"/>
      <c r="I186" s="838"/>
      <c r="J186" s="838"/>
      <c r="K186" s="838"/>
    </row>
    <row r="187" spans="1:11" s="1060" customFormat="1">
      <c r="A187" s="834"/>
      <c r="B187" s="838"/>
      <c r="C187" s="838"/>
      <c r="D187" s="838"/>
      <c r="E187" s="838"/>
      <c r="F187" s="838"/>
      <c r="G187" s="838"/>
      <c r="H187" s="838"/>
      <c r="I187" s="838"/>
      <c r="J187" s="838"/>
      <c r="K187" s="838"/>
    </row>
    <row r="188" spans="1:11" s="1060" customFormat="1">
      <c r="A188" s="834"/>
      <c r="B188" s="834"/>
      <c r="C188" s="834"/>
      <c r="D188" s="834"/>
      <c r="E188" s="834"/>
      <c r="F188" s="834"/>
      <c r="G188" s="834"/>
      <c r="H188" s="834"/>
      <c r="I188" s="834"/>
      <c r="J188" s="834"/>
      <c r="K188" s="834"/>
    </row>
    <row r="189" spans="1:11" s="1060" customFormat="1">
      <c r="A189" s="834"/>
      <c r="B189" s="834"/>
      <c r="C189" s="834"/>
      <c r="D189" s="834"/>
      <c r="E189" s="834"/>
      <c r="F189" s="834"/>
      <c r="G189" s="834"/>
      <c r="H189" s="834"/>
      <c r="I189" s="834"/>
      <c r="J189" s="834"/>
      <c r="K189" s="834"/>
    </row>
    <row r="190" spans="1:11" s="1060" customFormat="1">
      <c r="A190" s="1878"/>
      <c r="B190" s="1776"/>
      <c r="C190" s="1776"/>
      <c r="D190" s="834"/>
      <c r="E190" s="834"/>
      <c r="F190" s="834"/>
      <c r="G190" s="834"/>
      <c r="H190" s="834"/>
      <c r="I190" s="834"/>
      <c r="J190" s="834"/>
      <c r="K190" s="834"/>
    </row>
    <row r="191" spans="1:11" s="1060" customFormat="1">
      <c r="A191" s="834"/>
      <c r="B191" s="834"/>
      <c r="C191" s="834"/>
      <c r="D191" s="834"/>
      <c r="E191" s="834"/>
      <c r="F191" s="834"/>
      <c r="G191" s="834"/>
      <c r="H191" s="834"/>
      <c r="I191" s="834"/>
      <c r="J191" s="834"/>
      <c r="K191" s="834"/>
    </row>
    <row r="192" spans="1:11" s="1060" customFormat="1">
      <c r="A192" s="1085"/>
      <c r="B192" s="1085"/>
      <c r="C192" s="1085"/>
      <c r="D192" s="1085"/>
      <c r="E192" s="1085"/>
      <c r="F192" s="1085"/>
      <c r="G192" s="1085"/>
      <c r="H192" s="1085"/>
      <c r="I192" s="1085"/>
      <c r="J192" s="1085"/>
      <c r="K192" s="1085"/>
    </row>
    <row r="193" spans="1:11" s="1060" customFormat="1">
      <c r="A193" s="834"/>
      <c r="B193" s="834"/>
      <c r="C193" s="834"/>
      <c r="D193" s="834"/>
      <c r="E193" s="834"/>
      <c r="F193" s="834"/>
      <c r="G193" s="834"/>
      <c r="H193" s="834"/>
      <c r="I193" s="834"/>
      <c r="J193" s="834"/>
      <c r="K193" s="834"/>
    </row>
    <row r="194" spans="1:11" s="1060" customFormat="1">
      <c r="A194" s="834"/>
      <c r="B194" s="834"/>
      <c r="C194" s="834"/>
      <c r="D194" s="834"/>
      <c r="E194" s="834"/>
      <c r="F194" s="834"/>
      <c r="G194" s="834"/>
      <c r="H194" s="834"/>
      <c r="I194" s="834"/>
      <c r="J194" s="834"/>
      <c r="K194" s="834"/>
    </row>
    <row r="195" spans="1:11" s="1060" customFormat="1">
      <c r="A195" s="834"/>
      <c r="B195" s="2560"/>
      <c r="C195" s="2384"/>
      <c r="D195" s="2384"/>
      <c r="E195" s="2384"/>
      <c r="F195" s="2384"/>
      <c r="G195" s="2384"/>
      <c r="H195" s="2384"/>
      <c r="I195" s="2384"/>
      <c r="J195" s="2384"/>
      <c r="K195" s="2384"/>
    </row>
    <row r="196" spans="1:11" s="1060" customFormat="1">
      <c r="A196" s="834"/>
      <c r="B196" s="1879"/>
      <c r="C196" s="1879"/>
      <c r="D196" s="1879"/>
      <c r="E196" s="1879"/>
      <c r="F196" s="1879"/>
      <c r="G196" s="1879"/>
      <c r="H196" s="1879"/>
      <c r="I196" s="1879"/>
      <c r="J196" s="1879"/>
      <c r="K196" s="1879"/>
    </row>
    <row r="197" spans="1:11" s="1060" customFormat="1">
      <c r="A197" s="834"/>
      <c r="B197" s="838"/>
      <c r="C197" s="838"/>
      <c r="D197" s="838"/>
      <c r="E197" s="838"/>
      <c r="F197" s="838"/>
      <c r="G197" s="838"/>
      <c r="H197" s="838"/>
      <c r="I197" s="838"/>
      <c r="J197" s="838"/>
      <c r="K197" s="838"/>
    </row>
    <row r="198" spans="1:11" s="1060" customFormat="1">
      <c r="A198" s="834"/>
      <c r="B198" s="838"/>
      <c r="C198" s="838"/>
      <c r="D198" s="838"/>
      <c r="E198" s="838"/>
      <c r="F198" s="838"/>
      <c r="G198" s="838"/>
      <c r="H198" s="838"/>
      <c r="I198" s="838"/>
      <c r="J198" s="838"/>
      <c r="K198" s="838"/>
    </row>
    <row r="199" spans="1:11" s="1060" customFormat="1">
      <c r="A199" s="834"/>
      <c r="B199" s="838"/>
      <c r="C199" s="838"/>
      <c r="D199" s="838"/>
      <c r="E199" s="838"/>
      <c r="F199" s="838"/>
      <c r="G199" s="838"/>
      <c r="H199" s="838"/>
      <c r="I199" s="838"/>
      <c r="J199" s="838"/>
      <c r="K199" s="838"/>
    </row>
    <row r="200" spans="1:11" s="1060" customFormat="1">
      <c r="A200" s="1085"/>
      <c r="B200" s="1085"/>
      <c r="C200" s="1085"/>
      <c r="D200" s="1085"/>
      <c r="E200" s="1085"/>
      <c r="F200" s="1085"/>
      <c r="G200" s="1085"/>
      <c r="H200" s="1085"/>
      <c r="I200" s="1085"/>
      <c r="J200" s="1085"/>
      <c r="K200" s="1085"/>
    </row>
    <row r="201" spans="1:11" s="1060" customFormat="1">
      <c r="A201" s="834"/>
      <c r="B201" s="834"/>
      <c r="C201" s="834"/>
      <c r="D201" s="834"/>
      <c r="E201" s="834"/>
      <c r="F201" s="834"/>
      <c r="G201" s="834"/>
      <c r="H201" s="834"/>
      <c r="I201" s="834"/>
      <c r="J201" s="834"/>
      <c r="K201" s="834"/>
    </row>
    <row r="202" spans="1:11" s="1060" customFormat="1">
      <c r="A202" s="1876"/>
      <c r="B202" s="1877"/>
      <c r="C202" s="1877"/>
      <c r="D202" s="1877"/>
      <c r="E202" s="1877"/>
      <c r="F202" s="1877"/>
      <c r="G202" s="2561"/>
      <c r="H202" s="2384"/>
      <c r="I202" s="2561"/>
      <c r="J202" s="2384"/>
      <c r="K202" s="1877"/>
    </row>
    <row r="203" spans="1:11" s="1060" customFormat="1">
      <c r="A203" s="1880"/>
      <c r="B203" s="1881"/>
      <c r="C203" s="1881"/>
      <c r="D203" s="1882"/>
      <c r="E203" s="1882"/>
      <c r="F203" s="1883"/>
      <c r="G203" s="2562"/>
      <c r="H203" s="2559"/>
      <c r="I203" s="2562"/>
      <c r="J203" s="2559"/>
      <c r="K203" s="1882"/>
    </row>
    <row r="204" spans="1:11" s="1060" customFormat="1">
      <c r="A204" s="1880"/>
      <c r="B204" s="1881"/>
      <c r="C204" s="1881"/>
      <c r="D204" s="1882"/>
      <c r="E204" s="1882"/>
      <c r="F204" s="1883"/>
      <c r="G204" s="2562"/>
      <c r="H204" s="2559"/>
      <c r="I204" s="2562"/>
      <c r="J204" s="2559"/>
      <c r="K204" s="1882"/>
    </row>
    <row r="205" spans="1:11" s="1060" customFormat="1">
      <c r="A205" s="834"/>
      <c r="B205" s="838"/>
      <c r="C205" s="838"/>
      <c r="D205" s="838"/>
      <c r="E205" s="838"/>
      <c r="F205" s="1870"/>
      <c r="G205" s="2562"/>
      <c r="H205" s="2559"/>
      <c r="I205" s="2562"/>
      <c r="J205" s="2559"/>
      <c r="K205" s="838"/>
    </row>
    <row r="206" spans="1:11" s="1060" customFormat="1">
      <c r="A206" s="834"/>
      <c r="B206" s="834"/>
      <c r="C206" s="834"/>
      <c r="D206" s="834"/>
      <c r="E206" s="834"/>
      <c r="F206" s="834"/>
      <c r="G206" s="834"/>
      <c r="H206" s="834"/>
      <c r="I206" s="834"/>
      <c r="J206" s="834"/>
      <c r="K206" s="834"/>
    </row>
    <row r="207" spans="1:11" s="1060" customFormat="1">
      <c r="A207" s="834"/>
      <c r="B207" s="834"/>
      <c r="C207" s="834"/>
      <c r="D207" s="834"/>
      <c r="E207" s="834"/>
      <c r="F207" s="834"/>
      <c r="G207" s="834"/>
      <c r="H207" s="834"/>
      <c r="I207" s="834"/>
      <c r="J207" s="834"/>
      <c r="K207" s="834"/>
    </row>
    <row r="208" spans="1:11" s="1060" customFormat="1">
      <c r="A208" s="834"/>
      <c r="B208" s="834"/>
      <c r="C208" s="834"/>
      <c r="D208" s="834"/>
      <c r="E208" s="834"/>
      <c r="F208" s="834"/>
      <c r="G208" s="834"/>
      <c r="H208" s="834"/>
      <c r="I208" s="834"/>
      <c r="J208" s="834"/>
      <c r="K208" s="834"/>
    </row>
    <row r="209" spans="1:11" s="1060" customFormat="1">
      <c r="A209" s="1085"/>
      <c r="B209" s="1085"/>
      <c r="C209" s="1085"/>
      <c r="D209" s="1085"/>
      <c r="E209" s="1085"/>
      <c r="F209" s="1085"/>
      <c r="G209" s="1085"/>
      <c r="H209" s="1085"/>
      <c r="I209" s="1085"/>
      <c r="J209" s="1085"/>
      <c r="K209" s="1085"/>
    </row>
    <row r="210" spans="1:11" s="1060" customFormat="1">
      <c r="A210" s="834"/>
      <c r="B210" s="834"/>
      <c r="C210" s="834"/>
      <c r="D210" s="834"/>
      <c r="E210" s="834"/>
      <c r="F210" s="834"/>
      <c r="G210" s="834"/>
      <c r="H210" s="834"/>
      <c r="I210" s="834"/>
      <c r="J210" s="834"/>
      <c r="K210" s="834"/>
    </row>
    <row r="211" spans="1:11" s="1060" customFormat="1">
      <c r="A211" s="1876"/>
      <c r="B211" s="1877"/>
      <c r="C211" s="1877"/>
      <c r="D211" s="1877"/>
      <c r="E211" s="1877"/>
      <c r="F211" s="1877"/>
      <c r="G211" s="2561"/>
      <c r="H211" s="2384"/>
      <c r="I211" s="1877"/>
      <c r="J211" s="1877"/>
      <c r="K211" s="1877"/>
    </row>
    <row r="212" spans="1:11" s="1060" customFormat="1">
      <c r="A212" s="1876"/>
      <c r="B212" s="1884"/>
      <c r="C212" s="1884"/>
      <c r="D212" s="1884"/>
      <c r="E212" s="1885"/>
      <c r="F212" s="1885"/>
      <c r="G212" s="2563"/>
      <c r="H212" s="2563"/>
      <c r="I212" s="1885"/>
      <c r="J212" s="1877"/>
      <c r="K212" s="1877"/>
    </row>
    <row r="213" spans="1:11" s="1060" customFormat="1">
      <c r="A213" s="834"/>
      <c r="B213" s="1886"/>
      <c r="C213" s="1887"/>
      <c r="D213" s="1886"/>
      <c r="E213" s="1888"/>
      <c r="F213" s="1888"/>
      <c r="G213" s="2558"/>
      <c r="H213" s="2559"/>
      <c r="I213" s="1888"/>
      <c r="J213" s="834"/>
      <c r="K213" s="834"/>
    </row>
    <row r="214" spans="1:11" s="1060" customFormat="1">
      <c r="A214" s="834"/>
      <c r="B214" s="1886"/>
      <c r="C214" s="1887"/>
      <c r="D214" s="1886"/>
      <c r="E214" s="1888"/>
      <c r="F214" s="1888"/>
      <c r="G214" s="2558"/>
      <c r="H214" s="2559"/>
      <c r="I214" s="1888"/>
      <c r="J214" s="834"/>
      <c r="K214" s="834"/>
    </row>
    <row r="215" spans="1:11" s="1060" customFormat="1">
      <c r="A215" s="834"/>
      <c r="B215" s="1886"/>
      <c r="C215" s="838"/>
      <c r="D215" s="1886"/>
      <c r="E215" s="1888"/>
      <c r="F215" s="1888"/>
      <c r="G215" s="2558"/>
      <c r="H215" s="2559"/>
      <c r="I215" s="1888"/>
      <c r="J215" s="834"/>
      <c r="K215" s="834"/>
    </row>
    <row r="216" spans="1:11" s="1060" customFormat="1">
      <c r="A216" s="834"/>
      <c r="B216" s="1889"/>
      <c r="C216" s="1440"/>
      <c r="D216" s="1440"/>
      <c r="E216" s="1440"/>
      <c r="F216" s="1440"/>
      <c r="G216" s="1440"/>
      <c r="H216" s="834"/>
      <c r="I216" s="834"/>
      <c r="J216" s="834"/>
      <c r="K216" s="834"/>
    </row>
    <row r="217" spans="1:11" s="1060" customFormat="1">
      <c r="A217" s="834"/>
      <c r="B217" s="2556"/>
      <c r="C217" s="2384"/>
      <c r="D217" s="2384"/>
      <c r="E217" s="2384"/>
      <c r="F217" s="2384"/>
      <c r="G217" s="2384"/>
      <c r="H217" s="2384"/>
      <c r="I217" s="2384"/>
      <c r="J217" s="2384"/>
      <c r="K217" s="2384"/>
    </row>
    <row r="218" spans="1:11" s="1060" customFormat="1">
      <c r="A218" s="834"/>
      <c r="B218" s="834"/>
      <c r="C218" s="834"/>
      <c r="D218" s="834"/>
      <c r="E218" s="834"/>
      <c r="F218" s="834"/>
      <c r="G218" s="834"/>
      <c r="H218" s="834"/>
      <c r="I218" s="834"/>
      <c r="J218" s="834"/>
      <c r="K218" s="834"/>
    </row>
    <row r="219" spans="1:11" s="1060" customFormat="1">
      <c r="A219" s="834"/>
      <c r="B219" s="1877"/>
      <c r="C219" s="1877"/>
      <c r="D219" s="1877"/>
      <c r="E219" s="1877"/>
      <c r="F219" s="1877"/>
      <c r="G219" s="834"/>
      <c r="H219" s="834"/>
      <c r="I219" s="834"/>
      <c r="J219" s="834"/>
      <c r="K219" s="834"/>
    </row>
    <row r="220" spans="1:11" s="1060" customFormat="1">
      <c r="A220" s="834"/>
      <c r="B220" s="1890"/>
      <c r="C220" s="1891"/>
      <c r="D220" s="1890"/>
      <c r="E220" s="1890"/>
      <c r="F220" s="834"/>
      <c r="G220" s="834"/>
      <c r="H220" s="834"/>
      <c r="I220" s="834"/>
      <c r="J220" s="834"/>
      <c r="K220" s="834"/>
    </row>
    <row r="221" spans="1:11" s="1060" customFormat="1">
      <c r="A221" s="834"/>
      <c r="B221" s="1870"/>
      <c r="C221" s="838"/>
      <c r="D221" s="1870"/>
      <c r="E221" s="1870"/>
      <c r="F221" s="834"/>
      <c r="G221" s="834"/>
      <c r="H221" s="834"/>
      <c r="I221" s="834"/>
      <c r="J221" s="834"/>
      <c r="K221" s="834"/>
    </row>
    <row r="222" spans="1:11" s="1060" customFormat="1">
      <c r="A222" s="834"/>
      <c r="B222" s="1870"/>
      <c r="C222" s="838"/>
      <c r="D222" s="1870"/>
      <c r="E222" s="1870"/>
      <c r="F222" s="834"/>
      <c r="G222" s="834"/>
      <c r="H222" s="834"/>
      <c r="I222" s="834"/>
      <c r="J222" s="834"/>
      <c r="K222" s="834"/>
    </row>
    <row r="223" spans="1:11" s="1060" customFormat="1">
      <c r="A223" s="834"/>
      <c r="B223" s="1870"/>
      <c r="C223" s="838"/>
      <c r="D223" s="1870"/>
      <c r="E223" s="1870"/>
      <c r="F223" s="834"/>
      <c r="G223" s="834"/>
      <c r="H223" s="834"/>
      <c r="I223" s="834"/>
      <c r="J223" s="834"/>
      <c r="K223" s="834"/>
    </row>
    <row r="224" spans="1:11" s="1060" customFormat="1">
      <c r="A224" s="834"/>
      <c r="B224" s="1870"/>
      <c r="C224" s="838"/>
      <c r="D224" s="1870"/>
      <c r="E224" s="1870"/>
      <c r="F224" s="834"/>
      <c r="G224" s="834"/>
      <c r="H224" s="834"/>
      <c r="I224" s="834"/>
      <c r="J224" s="834"/>
      <c r="K224" s="834"/>
    </row>
    <row r="225" spans="1:11" s="1060" customFormat="1">
      <c r="A225" s="834"/>
      <c r="B225" s="834"/>
      <c r="C225" s="834"/>
      <c r="D225" s="834"/>
      <c r="E225" s="834"/>
      <c r="F225" s="834"/>
      <c r="G225" s="834"/>
      <c r="H225" s="834"/>
      <c r="I225" s="834"/>
      <c r="J225" s="834"/>
      <c r="K225" s="834"/>
    </row>
    <row r="226" spans="1:11" s="1060" customFormat="1">
      <c r="A226" s="834"/>
      <c r="B226" s="2560"/>
      <c r="C226" s="2384"/>
      <c r="D226" s="2384"/>
      <c r="E226" s="2384"/>
      <c r="F226" s="2384"/>
      <c r="G226" s="2384"/>
      <c r="H226" s="2384"/>
      <c r="I226" s="2384"/>
      <c r="J226" s="2384"/>
      <c r="K226" s="2384"/>
    </row>
    <row r="227" spans="1:11" s="1060" customFormat="1">
      <c r="A227" s="834"/>
      <c r="B227" s="838"/>
      <c r="C227" s="838"/>
      <c r="D227" s="838"/>
      <c r="E227" s="838"/>
      <c r="F227" s="838"/>
      <c r="G227" s="838"/>
      <c r="H227" s="838"/>
      <c r="I227" s="838"/>
      <c r="J227" s="838"/>
      <c r="K227" s="838"/>
    </row>
    <row r="228" spans="1:11" s="1060" customFormat="1">
      <c r="A228" s="834"/>
      <c r="B228" s="838"/>
      <c r="C228" s="838"/>
      <c r="D228" s="838"/>
      <c r="E228" s="838"/>
      <c r="F228" s="838"/>
      <c r="G228" s="838"/>
      <c r="H228" s="838"/>
      <c r="I228" s="838"/>
      <c r="J228" s="838"/>
      <c r="K228" s="838"/>
    </row>
    <row r="229" spans="1:11" s="1060" customFormat="1">
      <c r="A229" s="834"/>
      <c r="B229" s="838"/>
      <c r="C229" s="838"/>
      <c r="D229" s="838"/>
      <c r="E229" s="838"/>
      <c r="F229" s="838"/>
      <c r="G229" s="838"/>
      <c r="H229" s="838"/>
      <c r="I229" s="838"/>
      <c r="J229" s="838"/>
      <c r="K229" s="838"/>
    </row>
    <row r="230" spans="1:11" s="1060" customFormat="1">
      <c r="A230" s="834"/>
      <c r="B230" s="834"/>
      <c r="C230" s="834"/>
      <c r="D230" s="834"/>
      <c r="E230" s="834"/>
      <c r="F230" s="834"/>
      <c r="G230" s="834"/>
      <c r="H230" s="834"/>
      <c r="I230" s="834"/>
      <c r="J230" s="834"/>
      <c r="K230" s="834"/>
    </row>
    <row r="231" spans="1:11" s="1060" customFormat="1">
      <c r="A231" s="1878"/>
      <c r="B231" s="1085"/>
      <c r="C231" s="1085"/>
      <c r="D231" s="1085"/>
      <c r="E231" s="1085"/>
      <c r="F231" s="1085"/>
      <c r="G231" s="1085"/>
      <c r="H231" s="1085"/>
      <c r="I231" s="1085"/>
      <c r="J231" s="1085"/>
      <c r="K231" s="1085"/>
    </row>
    <row r="232" spans="1:11" s="1060" customFormat="1">
      <c r="A232" s="1085"/>
      <c r="B232" s="1085"/>
      <c r="C232" s="1085"/>
      <c r="D232" s="1085"/>
      <c r="E232" s="1085"/>
      <c r="F232" s="1085"/>
      <c r="G232" s="1085"/>
      <c r="H232" s="1085"/>
      <c r="I232" s="1085"/>
      <c r="J232" s="1085"/>
      <c r="K232" s="1085"/>
    </row>
    <row r="233" spans="1:11" s="1060" customFormat="1">
      <c r="A233" s="1085"/>
      <c r="B233" s="834"/>
      <c r="C233" s="1085"/>
      <c r="D233" s="1085"/>
      <c r="E233" s="1085"/>
      <c r="F233" s="1085"/>
      <c r="G233" s="1085"/>
      <c r="H233" s="1085"/>
      <c r="I233" s="1085"/>
      <c r="J233" s="1085"/>
      <c r="K233" s="1085"/>
    </row>
    <row r="234" spans="1:11" s="1060" customFormat="1">
      <c r="A234" s="1085"/>
      <c r="B234" s="834"/>
      <c r="C234" s="1085"/>
      <c r="D234" s="1085"/>
      <c r="E234" s="1085"/>
      <c r="F234" s="1085"/>
      <c r="G234" s="1085"/>
      <c r="H234" s="1085"/>
      <c r="I234" s="1085"/>
      <c r="J234" s="1085"/>
      <c r="K234" s="1085"/>
    </row>
    <row r="235" spans="1:11" s="1060" customFormat="1">
      <c r="A235" s="1085"/>
      <c r="B235" s="834"/>
      <c r="C235" s="834"/>
      <c r="D235" s="834"/>
      <c r="E235" s="834"/>
      <c r="F235" s="834"/>
      <c r="G235" s="834"/>
      <c r="H235" s="834"/>
      <c r="I235" s="834"/>
      <c r="J235" s="834"/>
      <c r="K235" s="834"/>
    </row>
    <row r="236" spans="1:11" s="1060" customFormat="1">
      <c r="A236" s="1085"/>
      <c r="B236" s="838"/>
      <c r="C236" s="838"/>
      <c r="D236" s="838"/>
      <c r="E236" s="838"/>
      <c r="F236" s="838"/>
      <c r="G236" s="838"/>
      <c r="H236" s="838"/>
      <c r="I236" s="838"/>
      <c r="J236" s="838"/>
      <c r="K236" s="838"/>
    </row>
    <row r="237" spans="1:11" s="1060" customFormat="1">
      <c r="A237" s="1085"/>
      <c r="B237" s="838"/>
      <c r="C237" s="838"/>
      <c r="D237" s="838"/>
      <c r="E237" s="838"/>
      <c r="F237" s="838"/>
      <c r="G237" s="838"/>
      <c r="H237" s="838"/>
      <c r="I237" s="838"/>
      <c r="J237" s="838"/>
      <c r="K237" s="838"/>
    </row>
    <row r="238" spans="1:11" s="1060" customFormat="1">
      <c r="A238" s="1085"/>
      <c r="B238" s="838"/>
      <c r="C238" s="838"/>
      <c r="D238" s="838"/>
      <c r="E238" s="838"/>
      <c r="F238" s="838"/>
      <c r="G238" s="838"/>
      <c r="H238" s="838"/>
      <c r="I238" s="838"/>
      <c r="J238" s="838"/>
      <c r="K238" s="838"/>
    </row>
    <row r="239" spans="1:11" s="1060" customFormat="1">
      <c r="A239" s="1085"/>
      <c r="B239" s="1892"/>
      <c r="C239" s="1892"/>
      <c r="D239" s="1892"/>
      <c r="E239" s="1892"/>
      <c r="F239" s="1892"/>
      <c r="G239" s="1892"/>
      <c r="H239" s="1892"/>
      <c r="I239" s="1892"/>
      <c r="J239" s="1892"/>
      <c r="K239" s="1892"/>
    </row>
    <row r="240" spans="1:11" s="1060" customFormat="1">
      <c r="A240" s="1085"/>
      <c r="B240" s="834"/>
      <c r="C240" s="1085"/>
      <c r="D240" s="1085"/>
      <c r="E240" s="1085"/>
      <c r="F240" s="1085"/>
      <c r="G240" s="1085"/>
      <c r="H240" s="1085"/>
      <c r="I240" s="1085"/>
      <c r="J240" s="1085"/>
      <c r="K240" s="1085"/>
    </row>
    <row r="241" spans="1:11" s="1060" customFormat="1">
      <c r="A241" s="1085"/>
      <c r="B241" s="834"/>
      <c r="C241" s="1085"/>
      <c r="D241" s="1085"/>
      <c r="E241" s="1085"/>
      <c r="F241" s="1085"/>
      <c r="G241" s="1085"/>
      <c r="H241" s="1085"/>
      <c r="I241" s="1085"/>
      <c r="J241" s="1085"/>
      <c r="K241" s="1085"/>
    </row>
    <row r="242" spans="1:11" s="1060" customFormat="1">
      <c r="A242" s="1085"/>
      <c r="B242" s="834"/>
      <c r="C242" s="834"/>
      <c r="D242" s="834"/>
      <c r="E242" s="1085"/>
      <c r="F242" s="1085"/>
      <c r="G242" s="1085"/>
      <c r="H242" s="1085"/>
      <c r="I242" s="1085"/>
      <c r="J242" s="1085"/>
      <c r="K242" s="1085"/>
    </row>
    <row r="243" spans="1:11" s="1060" customFormat="1">
      <c r="A243" s="1085"/>
      <c r="B243" s="834"/>
      <c r="C243" s="834"/>
      <c r="D243" s="834"/>
      <c r="E243" s="1085"/>
      <c r="F243" s="1085"/>
      <c r="G243" s="1085"/>
      <c r="H243" s="1085"/>
      <c r="I243" s="1085"/>
      <c r="J243" s="1085"/>
      <c r="K243" s="1085"/>
    </row>
    <row r="244" spans="1:11" s="1060" customFormat="1">
      <c r="A244" s="1085"/>
      <c r="B244" s="834"/>
      <c r="C244" s="834"/>
      <c r="D244" s="834"/>
      <c r="E244" s="1085"/>
      <c r="F244" s="1085"/>
      <c r="G244" s="1085"/>
      <c r="H244" s="1085"/>
      <c r="I244" s="1085"/>
      <c r="J244" s="1085"/>
      <c r="K244" s="1085"/>
    </row>
    <row r="245" spans="1:11" s="1060" customFormat="1">
      <c r="A245" s="1085"/>
      <c r="B245" s="838"/>
      <c r="C245" s="838"/>
      <c r="D245" s="838"/>
      <c r="E245" s="1892"/>
      <c r="F245" s="1892"/>
      <c r="G245" s="1892"/>
      <c r="H245" s="1892"/>
      <c r="I245" s="1892"/>
      <c r="J245" s="1892"/>
      <c r="K245" s="1892"/>
    </row>
    <row r="246" spans="1:11" s="1060" customFormat="1">
      <c r="A246" s="1085"/>
      <c r="B246" s="838"/>
      <c r="C246" s="838"/>
      <c r="D246" s="838"/>
      <c r="E246" s="1892"/>
      <c r="F246" s="1892"/>
      <c r="G246" s="1892"/>
      <c r="H246" s="1892"/>
      <c r="I246" s="1892"/>
      <c r="J246" s="1892"/>
      <c r="K246" s="1892"/>
    </row>
    <row r="247" spans="1:11" s="1060" customFormat="1">
      <c r="A247" s="1085"/>
      <c r="B247" s="838"/>
      <c r="C247" s="838"/>
      <c r="D247" s="838"/>
      <c r="E247" s="1892"/>
      <c r="F247" s="1892"/>
      <c r="G247" s="1892"/>
      <c r="H247" s="1892"/>
      <c r="I247" s="1892"/>
      <c r="J247" s="1892"/>
      <c r="K247" s="1892"/>
    </row>
    <row r="248" spans="1:11" s="1060" customFormat="1">
      <c r="A248" s="1085"/>
      <c r="B248" s="838"/>
      <c r="C248" s="838"/>
      <c r="D248" s="838"/>
      <c r="E248" s="1892"/>
      <c r="F248" s="1892"/>
      <c r="G248" s="1892"/>
      <c r="H248" s="1892"/>
      <c r="I248" s="1892"/>
      <c r="J248" s="1892"/>
      <c r="K248" s="1892"/>
    </row>
    <row r="249" spans="1:11" s="1060" customFormat="1">
      <c r="A249" s="1085"/>
      <c r="B249" s="1085"/>
      <c r="C249" s="1085"/>
      <c r="D249" s="1085"/>
      <c r="E249" s="1085"/>
      <c r="F249" s="1085"/>
      <c r="G249" s="1085"/>
      <c r="H249" s="1085"/>
      <c r="I249" s="1085"/>
      <c r="J249" s="1085"/>
      <c r="K249" s="1085"/>
    </row>
    <row r="250" spans="1:11" s="1060" customFormat="1">
      <c r="A250" s="1085"/>
      <c r="B250" s="834"/>
      <c r="C250" s="1085"/>
      <c r="D250" s="1085"/>
      <c r="E250" s="1085"/>
      <c r="F250" s="1085"/>
      <c r="G250" s="1085"/>
      <c r="H250" s="1085"/>
      <c r="I250" s="1085"/>
      <c r="J250" s="1085"/>
      <c r="K250" s="1085"/>
    </row>
    <row r="251" spans="1:11" s="1060" customFormat="1">
      <c r="A251" s="1085"/>
      <c r="B251" s="2556"/>
      <c r="C251" s="2384"/>
      <c r="D251" s="2384"/>
      <c r="E251" s="2384"/>
      <c r="F251" s="2384"/>
      <c r="G251" s="2384"/>
      <c r="H251" s="2384"/>
      <c r="I251" s="2384"/>
      <c r="J251" s="2384"/>
      <c r="K251" s="2384"/>
    </row>
    <row r="252" spans="1:11" s="1060" customFormat="1">
      <c r="A252" s="1085"/>
      <c r="B252" s="834"/>
      <c r="C252" s="1085"/>
      <c r="D252" s="1085"/>
      <c r="E252" s="1085"/>
      <c r="F252" s="1085"/>
      <c r="G252" s="1085"/>
      <c r="H252" s="1085"/>
      <c r="I252" s="1085"/>
      <c r="J252" s="1085"/>
      <c r="K252" s="1085"/>
    </row>
    <row r="253" spans="1:11" s="1060" customFormat="1">
      <c r="A253" s="1085"/>
      <c r="B253" s="834"/>
      <c r="C253" s="1085"/>
      <c r="D253" s="1085"/>
      <c r="E253" s="1085"/>
      <c r="F253" s="1085"/>
      <c r="G253" s="1085"/>
      <c r="H253" s="1085"/>
      <c r="I253" s="1085"/>
      <c r="J253" s="1085"/>
      <c r="K253" s="1085"/>
    </row>
    <row r="254" spans="1:11" s="1060" customFormat="1">
      <c r="A254" s="1085"/>
      <c r="B254" s="838"/>
      <c r="C254" s="1892"/>
      <c r="D254" s="1892"/>
      <c r="E254" s="1892"/>
      <c r="F254" s="1892"/>
      <c r="G254" s="1892"/>
      <c r="H254" s="1892"/>
      <c r="I254" s="1892"/>
      <c r="J254" s="1892"/>
      <c r="K254" s="1892"/>
    </row>
    <row r="255" spans="1:11" s="1060" customFormat="1">
      <c r="A255" s="1085"/>
      <c r="B255" s="838"/>
      <c r="C255" s="1892"/>
      <c r="D255" s="1892"/>
      <c r="E255" s="1892"/>
      <c r="F255" s="1892"/>
      <c r="G255" s="1892"/>
      <c r="H255" s="1892"/>
      <c r="I255" s="1892"/>
      <c r="J255" s="1892"/>
      <c r="K255" s="1892"/>
    </row>
    <row r="256" spans="1:11" s="1060" customFormat="1">
      <c r="A256" s="1085"/>
      <c r="B256" s="838"/>
      <c r="C256" s="1892"/>
      <c r="D256" s="1892"/>
      <c r="E256" s="1892"/>
      <c r="F256" s="1892"/>
      <c r="G256" s="1892"/>
      <c r="H256" s="1892"/>
      <c r="I256" s="1892"/>
      <c r="J256" s="1892"/>
      <c r="K256" s="1892"/>
    </row>
    <row r="257" spans="1:11" s="1060" customFormat="1">
      <c r="A257" s="1085"/>
      <c r="B257" s="838"/>
      <c r="C257" s="1892"/>
      <c r="D257" s="1892"/>
      <c r="E257" s="1892"/>
      <c r="F257" s="1892"/>
      <c r="G257" s="1892"/>
      <c r="H257" s="1892"/>
      <c r="I257" s="1892"/>
      <c r="J257" s="1892"/>
      <c r="K257" s="1892"/>
    </row>
    <row r="258" spans="1:11" s="1060" customFormat="1">
      <c r="A258" s="1085"/>
      <c r="B258" s="838"/>
      <c r="C258" s="1892"/>
      <c r="D258" s="1892"/>
      <c r="E258" s="1892"/>
      <c r="F258" s="1892"/>
      <c r="G258" s="1892"/>
      <c r="H258" s="1892"/>
      <c r="I258" s="1892"/>
      <c r="J258" s="1892"/>
      <c r="K258" s="1892"/>
    </row>
    <row r="259" spans="1:11" s="1060" customFormat="1">
      <c r="A259" s="1085"/>
      <c r="B259" s="1085"/>
      <c r="C259" s="1085"/>
      <c r="D259" s="1085"/>
      <c r="E259" s="1085"/>
      <c r="F259" s="1085"/>
      <c r="G259" s="1085"/>
      <c r="H259" s="1085"/>
      <c r="I259" s="1085"/>
      <c r="J259" s="1085"/>
      <c r="K259" s="1085"/>
    </row>
    <row r="260" spans="1:11" s="1060" customFormat="1">
      <c r="A260" s="1085"/>
      <c r="B260" s="2556"/>
      <c r="C260" s="2384"/>
      <c r="D260" s="2384"/>
      <c r="E260" s="2384"/>
      <c r="F260" s="2384"/>
      <c r="G260" s="2384"/>
      <c r="H260" s="2384"/>
      <c r="I260" s="2384"/>
      <c r="J260" s="2384"/>
      <c r="K260" s="2384"/>
    </row>
    <row r="261" spans="1:11" s="1060" customFormat="1">
      <c r="A261" s="1085"/>
      <c r="B261" s="1892"/>
      <c r="C261" s="1892"/>
      <c r="D261" s="1892"/>
      <c r="E261" s="1892"/>
      <c r="F261" s="1892"/>
      <c r="G261" s="1892"/>
      <c r="H261" s="1892"/>
      <c r="I261" s="1892"/>
      <c r="J261" s="1892"/>
      <c r="K261" s="1892"/>
    </row>
    <row r="262" spans="1:11" s="1060" customFormat="1">
      <c r="A262" s="1085"/>
      <c r="B262" s="1892"/>
      <c r="C262" s="1892"/>
      <c r="D262" s="1892"/>
      <c r="E262" s="1892"/>
      <c r="F262" s="1892"/>
      <c r="G262" s="1892"/>
      <c r="H262" s="1892"/>
      <c r="I262" s="1892"/>
      <c r="J262" s="1892"/>
      <c r="K262" s="1892"/>
    </row>
    <row r="263" spans="1:11" s="1060" customFormat="1">
      <c r="A263" s="1085"/>
      <c r="B263" s="1892"/>
      <c r="C263" s="1892"/>
      <c r="D263" s="1892"/>
      <c r="E263" s="1892"/>
      <c r="F263" s="1892"/>
      <c r="G263" s="1892"/>
      <c r="H263" s="1892"/>
      <c r="I263" s="1892"/>
      <c r="J263" s="1892"/>
      <c r="K263" s="1892"/>
    </row>
    <row r="264" spans="1:11" s="1060" customFormat="1">
      <c r="A264" s="1085"/>
      <c r="B264" s="1892"/>
      <c r="C264" s="1892"/>
      <c r="D264" s="1892"/>
      <c r="E264" s="1892"/>
      <c r="F264" s="1892"/>
      <c r="G264" s="1892"/>
      <c r="H264" s="1892"/>
      <c r="I264" s="1892"/>
      <c r="J264" s="1892"/>
      <c r="K264" s="1892"/>
    </row>
    <row r="265" spans="1:11" s="1060" customFormat="1">
      <c r="A265" s="1085"/>
      <c r="B265" s="1049"/>
      <c r="C265" s="1049"/>
      <c r="D265" s="1049"/>
      <c r="E265" s="1049"/>
      <c r="F265" s="1049"/>
      <c r="G265" s="1049"/>
      <c r="H265" s="1049"/>
      <c r="I265" s="1049"/>
      <c r="J265" s="1049"/>
      <c r="K265" s="1049"/>
    </row>
    <row r="266" spans="1:11" s="1060" customFormat="1">
      <c r="A266" s="1085"/>
      <c r="B266" s="2556"/>
      <c r="C266" s="2384"/>
      <c r="D266" s="2384"/>
      <c r="E266" s="2384"/>
      <c r="F266" s="2384"/>
      <c r="G266" s="2384"/>
      <c r="H266" s="2384"/>
      <c r="I266" s="2384"/>
      <c r="J266" s="2384"/>
      <c r="K266" s="2384"/>
    </row>
    <row r="267" spans="1:11" s="1060" customFormat="1">
      <c r="A267" s="1085"/>
      <c r="B267" s="2556"/>
      <c r="C267" s="2384"/>
      <c r="D267" s="2384"/>
      <c r="E267" s="2384"/>
      <c r="F267" s="2384"/>
      <c r="G267" s="2384"/>
      <c r="H267" s="2384"/>
      <c r="I267" s="2384"/>
      <c r="J267" s="2384"/>
      <c r="K267" s="2384"/>
    </row>
    <row r="268" spans="1:11" s="1060" customFormat="1">
      <c r="A268" s="1085"/>
      <c r="B268" s="2556"/>
      <c r="C268" s="2384"/>
      <c r="D268" s="2384"/>
      <c r="E268" s="2384"/>
      <c r="F268" s="2384"/>
      <c r="G268" s="2384"/>
      <c r="H268" s="2384"/>
      <c r="I268" s="2384"/>
      <c r="J268" s="2384"/>
      <c r="K268" s="2384"/>
    </row>
    <row r="269" spans="1:11" s="1060" customFormat="1">
      <c r="A269" s="1085"/>
      <c r="B269" s="2556"/>
      <c r="C269" s="2384"/>
      <c r="D269" s="2384"/>
      <c r="E269" s="2384"/>
      <c r="F269" s="2384"/>
      <c r="G269" s="2384"/>
      <c r="H269" s="2384"/>
      <c r="I269" s="2384"/>
      <c r="J269" s="2384"/>
      <c r="K269" s="2384"/>
    </row>
    <row r="270" spans="1:11" s="1060" customFormat="1">
      <c r="A270" s="1085"/>
      <c r="B270" s="1893"/>
      <c r="C270" s="1893"/>
      <c r="D270" s="1893"/>
      <c r="E270" s="1893"/>
      <c r="F270" s="1893"/>
      <c r="G270" s="1893"/>
      <c r="H270" s="1893"/>
      <c r="I270" s="1893"/>
      <c r="J270" s="1893"/>
      <c r="K270" s="1893"/>
    </row>
    <row r="271" spans="1:11" s="1060" customFormat="1">
      <c r="A271" s="1085"/>
      <c r="B271" s="1893"/>
      <c r="C271" s="1893"/>
      <c r="D271" s="1893"/>
      <c r="E271" s="1893"/>
      <c r="F271" s="1893"/>
      <c r="G271" s="1893"/>
      <c r="H271" s="1893"/>
      <c r="I271" s="1893"/>
      <c r="J271" s="1893"/>
      <c r="K271" s="1893"/>
    </row>
    <row r="272" spans="1:11" s="1060" customFormat="1">
      <c r="A272" s="1085"/>
      <c r="B272" s="1893"/>
      <c r="C272" s="1893"/>
      <c r="D272" s="1893"/>
      <c r="E272" s="1893"/>
      <c r="F272" s="1893"/>
      <c r="G272" s="1893"/>
      <c r="H272" s="1893"/>
      <c r="I272" s="1893"/>
      <c r="J272" s="1893"/>
      <c r="K272" s="1893"/>
    </row>
    <row r="273" spans="1:11" s="1060" customFormat="1">
      <c r="A273" s="1085"/>
      <c r="B273" s="1893"/>
      <c r="C273" s="1893"/>
      <c r="D273" s="1893"/>
      <c r="E273" s="1893"/>
      <c r="F273" s="1893"/>
      <c r="G273" s="1893"/>
      <c r="H273" s="1893"/>
      <c r="I273" s="1893"/>
      <c r="J273" s="1893"/>
      <c r="K273" s="1893"/>
    </row>
    <row r="274" spans="1:11" s="1060" customFormat="1">
      <c r="A274" s="1085"/>
      <c r="B274" s="1085"/>
      <c r="C274" s="1085"/>
      <c r="D274" s="1085"/>
      <c r="E274" s="1085"/>
      <c r="F274" s="1085"/>
      <c r="G274" s="1085"/>
      <c r="H274" s="1085"/>
      <c r="I274" s="1085"/>
      <c r="J274" s="1085"/>
      <c r="K274" s="1085"/>
    </row>
    <row r="275" spans="1:11" s="1060" customFormat="1">
      <c r="A275" s="1085"/>
      <c r="B275" s="2556"/>
      <c r="C275" s="2384"/>
      <c r="D275" s="2384"/>
      <c r="E275" s="2384"/>
      <c r="F275" s="2384"/>
      <c r="G275" s="2384"/>
      <c r="H275" s="2384"/>
      <c r="I275" s="2384"/>
      <c r="J275" s="2384"/>
      <c r="K275" s="2384"/>
    </row>
    <row r="276" spans="1:11" s="1060" customFormat="1">
      <c r="A276" s="1085"/>
      <c r="B276" s="1892"/>
      <c r="C276" s="1892"/>
      <c r="D276" s="1892"/>
      <c r="E276" s="1892"/>
      <c r="F276" s="1892"/>
      <c r="G276" s="1892"/>
      <c r="H276" s="1892"/>
      <c r="I276" s="1892"/>
      <c r="J276" s="1892"/>
      <c r="K276" s="1892"/>
    </row>
    <row r="277" spans="1:11" s="1060" customFormat="1">
      <c r="A277" s="1085"/>
      <c r="B277" s="1892"/>
      <c r="C277" s="1892"/>
      <c r="D277" s="1892"/>
      <c r="E277" s="1892"/>
      <c r="F277" s="1892"/>
      <c r="G277" s="1892"/>
      <c r="H277" s="1892"/>
      <c r="I277" s="1892"/>
      <c r="J277" s="1892"/>
      <c r="K277" s="1892"/>
    </row>
    <row r="278" spans="1:11" s="1060" customFormat="1">
      <c r="A278" s="1085"/>
      <c r="B278" s="1085"/>
      <c r="C278" s="1085"/>
      <c r="D278" s="1085"/>
      <c r="E278" s="1085"/>
      <c r="F278" s="1085"/>
      <c r="G278" s="1085"/>
      <c r="H278" s="1085"/>
      <c r="I278" s="1085"/>
      <c r="J278" s="1085"/>
      <c r="K278" s="1085"/>
    </row>
    <row r="279" spans="1:11" s="1060" customFormat="1">
      <c r="A279" s="1085"/>
      <c r="B279" s="834"/>
      <c r="C279" s="1085"/>
      <c r="D279" s="1085"/>
      <c r="E279" s="1085"/>
      <c r="F279" s="1085"/>
      <c r="G279" s="1085"/>
      <c r="H279" s="1085"/>
      <c r="I279" s="1085"/>
      <c r="J279" s="1085"/>
      <c r="K279" s="1085"/>
    </row>
    <row r="280" spans="1:11" s="1060" customFormat="1">
      <c r="A280" s="1085"/>
      <c r="B280" s="834"/>
      <c r="C280" s="1085"/>
      <c r="D280" s="1085"/>
      <c r="E280" s="1085"/>
      <c r="F280" s="1085"/>
      <c r="G280" s="1085"/>
      <c r="H280" s="1085"/>
      <c r="I280" s="1085"/>
      <c r="J280" s="1085"/>
      <c r="K280" s="1085"/>
    </row>
    <row r="281" spans="1:11" s="1060" customFormat="1">
      <c r="A281" s="1085"/>
      <c r="B281" s="834"/>
      <c r="C281" s="1085"/>
      <c r="D281" s="1085"/>
      <c r="E281" s="1085"/>
      <c r="F281" s="1085"/>
      <c r="G281" s="1085"/>
      <c r="H281" s="1085"/>
      <c r="I281" s="1085"/>
      <c r="J281" s="1085"/>
      <c r="K281" s="1085"/>
    </row>
    <row r="282" spans="1:11" s="1060" customFormat="1">
      <c r="A282" s="1085"/>
      <c r="B282" s="834"/>
      <c r="C282" s="1085"/>
      <c r="D282" s="1085"/>
      <c r="E282" s="1085"/>
      <c r="F282" s="1085"/>
      <c r="G282" s="1085"/>
      <c r="H282" s="1085"/>
      <c r="I282" s="1085"/>
      <c r="J282" s="1085"/>
      <c r="K282" s="1085"/>
    </row>
    <row r="283" spans="1:11" s="1060" customFormat="1">
      <c r="A283" s="1085"/>
      <c r="B283" s="1894"/>
      <c r="C283" s="1085"/>
      <c r="D283" s="1085"/>
      <c r="E283" s="1085"/>
      <c r="F283" s="1085"/>
      <c r="G283" s="1085"/>
      <c r="H283" s="1085"/>
      <c r="I283" s="1085"/>
      <c r="J283" s="1085"/>
      <c r="K283" s="1085"/>
    </row>
    <row r="284" spans="1:11" s="1060" customFormat="1">
      <c r="A284" s="1085"/>
      <c r="B284" s="834"/>
      <c r="C284" s="1085"/>
      <c r="D284" s="1085"/>
      <c r="E284" s="1085"/>
      <c r="F284" s="1085"/>
      <c r="G284" s="1085"/>
      <c r="H284" s="1085"/>
      <c r="I284" s="1085"/>
      <c r="J284" s="1085"/>
      <c r="K284" s="1085"/>
    </row>
    <row r="285" spans="1:11" s="1060" customFormat="1">
      <c r="A285" s="1085"/>
      <c r="B285" s="834"/>
      <c r="C285" s="1085"/>
      <c r="D285" s="1085"/>
      <c r="E285" s="1085"/>
      <c r="F285" s="1085"/>
      <c r="G285" s="1085"/>
      <c r="H285" s="1085"/>
      <c r="I285" s="1085"/>
      <c r="J285" s="1085"/>
      <c r="K285" s="1085"/>
    </row>
    <row r="286" spans="1:11" s="1060" customFormat="1">
      <c r="A286" s="1085"/>
      <c r="B286" s="1085"/>
      <c r="C286" s="1085"/>
      <c r="D286" s="1085"/>
      <c r="E286" s="1085"/>
      <c r="F286" s="1085"/>
      <c r="G286" s="1085"/>
      <c r="H286" s="1085"/>
      <c r="I286" s="1085"/>
      <c r="J286" s="1085"/>
      <c r="K286" s="1085"/>
    </row>
    <row r="287" spans="1:11" s="1060" customFormat="1">
      <c r="A287" s="1878"/>
      <c r="B287" s="1873"/>
      <c r="C287" s="1874"/>
      <c r="D287" s="1874"/>
      <c r="E287" s="1874"/>
      <c r="F287" s="1440"/>
      <c r="G287" s="1440"/>
      <c r="H287" s="1440"/>
      <c r="I287" s="1085"/>
      <c r="J287" s="1085"/>
      <c r="K287" s="1085"/>
    </row>
    <row r="288" spans="1:11" s="1060" customFormat="1">
      <c r="A288" s="1085"/>
      <c r="B288" s="834"/>
      <c r="C288" s="834"/>
      <c r="D288" s="834"/>
      <c r="E288" s="834"/>
      <c r="F288" s="834"/>
      <c r="G288" s="834"/>
      <c r="H288" s="834"/>
      <c r="I288" s="1085"/>
      <c r="J288" s="1085"/>
      <c r="K288" s="1085"/>
    </row>
    <row r="289" spans="1:11" s="1060" customFormat="1">
      <c r="A289" s="1085"/>
      <c r="B289" s="1875"/>
      <c r="C289" s="1875"/>
      <c r="D289" s="1875"/>
      <c r="E289" s="1440"/>
      <c r="F289" s="1440"/>
      <c r="G289" s="1440"/>
      <c r="H289" s="1440"/>
      <c r="I289" s="1085"/>
      <c r="J289" s="1085"/>
      <c r="K289" s="1085"/>
    </row>
    <row r="290" spans="1:11" s="1060" customFormat="1">
      <c r="A290" s="1085"/>
      <c r="B290" s="1873"/>
      <c r="C290" s="1875"/>
      <c r="D290" s="1875"/>
      <c r="E290" s="1440"/>
      <c r="F290" s="1440"/>
      <c r="G290" s="1440"/>
      <c r="H290" s="1440"/>
      <c r="I290" s="1085"/>
      <c r="J290" s="1085"/>
      <c r="K290" s="1085"/>
    </row>
    <row r="291" spans="1:11" s="1060" customFormat="1">
      <c r="A291" s="1085"/>
      <c r="B291" s="2548"/>
      <c r="C291" s="2548"/>
      <c r="D291" s="2548"/>
      <c r="E291" s="2548"/>
      <c r="F291" s="2548"/>
      <c r="G291" s="2548"/>
      <c r="H291" s="2548"/>
      <c r="I291" s="2548"/>
      <c r="J291" s="2548"/>
      <c r="K291" s="2548"/>
    </row>
    <row r="292" spans="1:11" s="1060" customFormat="1">
      <c r="A292" s="1085"/>
      <c r="B292" s="1875"/>
      <c r="C292" s="1875"/>
      <c r="D292" s="1875"/>
      <c r="E292" s="1440"/>
      <c r="F292" s="1440"/>
      <c r="G292" s="1440"/>
      <c r="H292" s="1440"/>
      <c r="I292" s="1085"/>
      <c r="J292" s="1085"/>
      <c r="K292" s="1085"/>
    </row>
    <row r="293" spans="1:11" s="1060" customFormat="1">
      <c r="A293" s="1085"/>
      <c r="B293" s="1873"/>
      <c r="C293" s="1875"/>
      <c r="D293" s="1875"/>
      <c r="E293" s="1440"/>
      <c r="F293" s="1440"/>
      <c r="G293" s="1440"/>
      <c r="H293" s="1440"/>
      <c r="I293" s="1085"/>
      <c r="J293" s="1085"/>
      <c r="K293" s="1085"/>
    </row>
    <row r="294" spans="1:11" s="1060" customFormat="1">
      <c r="A294" s="1085"/>
      <c r="B294" s="838"/>
      <c r="C294" s="834"/>
      <c r="D294" s="834"/>
      <c r="E294" s="834"/>
      <c r="F294" s="834"/>
      <c r="G294" s="834"/>
      <c r="H294" s="834"/>
      <c r="I294" s="1085"/>
      <c r="J294" s="1085"/>
      <c r="K294" s="1085"/>
    </row>
    <row r="295" spans="1:11" s="1060" customFormat="1">
      <c r="A295" s="1085"/>
      <c r="B295" s="1440"/>
      <c r="C295" s="1440"/>
      <c r="D295" s="1440"/>
      <c r="E295" s="1440"/>
      <c r="F295" s="1440"/>
      <c r="G295" s="1440"/>
      <c r="H295" s="1440"/>
      <c r="I295" s="1085"/>
      <c r="J295" s="1085"/>
      <c r="K295" s="1085"/>
    </row>
    <row r="296" spans="1:11" s="1060" customFormat="1">
      <c r="A296" s="1085"/>
      <c r="B296" s="1873"/>
      <c r="C296" s="1875"/>
      <c r="D296" s="1875"/>
      <c r="E296" s="1440"/>
      <c r="F296" s="1440"/>
      <c r="G296" s="1440"/>
      <c r="H296" s="1440"/>
      <c r="I296" s="1085"/>
      <c r="J296" s="1085"/>
      <c r="K296" s="1085"/>
    </row>
    <row r="297" spans="1:11" s="1060" customFormat="1">
      <c r="A297" s="1085"/>
      <c r="B297" s="838"/>
      <c r="C297" s="834"/>
      <c r="D297" s="834"/>
      <c r="E297" s="834"/>
      <c r="F297" s="834"/>
      <c r="G297" s="834"/>
      <c r="H297" s="834"/>
      <c r="I297" s="1085"/>
      <c r="J297" s="1085"/>
      <c r="K297" s="1085"/>
    </row>
    <row r="298" spans="1:11" s="1060" customFormat="1">
      <c r="A298" s="1085"/>
      <c r="B298" s="1085"/>
      <c r="C298" s="1085"/>
      <c r="D298" s="1085"/>
      <c r="E298" s="1085"/>
      <c r="F298" s="1085"/>
      <c r="G298" s="1085"/>
      <c r="H298" s="1085"/>
      <c r="I298" s="1085"/>
      <c r="J298" s="1085"/>
      <c r="K298" s="1085"/>
    </row>
    <row r="299" spans="1:11" s="1060" customFormat="1">
      <c r="A299" s="1085"/>
      <c r="B299" s="1085"/>
      <c r="C299" s="1085"/>
      <c r="D299" s="1085"/>
      <c r="E299" s="1085"/>
      <c r="F299" s="1085"/>
      <c r="G299" s="1085"/>
      <c r="H299" s="1085"/>
      <c r="I299" s="1085"/>
      <c r="J299" s="1085"/>
      <c r="K299" s="1085"/>
    </row>
    <row r="300" spans="1:11" s="1060" customFormat="1">
      <c r="A300" s="1085"/>
      <c r="B300" s="1085"/>
      <c r="C300" s="1085"/>
      <c r="D300" s="1085"/>
      <c r="E300" s="1085"/>
      <c r="F300" s="1085"/>
      <c r="G300" s="1085"/>
      <c r="H300" s="1085"/>
      <c r="I300" s="1085"/>
      <c r="J300" s="1085"/>
      <c r="K300" s="1085"/>
    </row>
    <row r="301" spans="1:11" s="1060" customFormat="1">
      <c r="A301" s="1878"/>
      <c r="B301" s="1085"/>
      <c r="C301" s="1085"/>
      <c r="D301" s="1085"/>
      <c r="E301" s="1085"/>
      <c r="F301" s="1085"/>
      <c r="G301" s="1085"/>
      <c r="H301" s="1085"/>
      <c r="I301" s="1085"/>
      <c r="J301" s="1085"/>
      <c r="K301" s="1085"/>
    </row>
    <row r="302" spans="1:11" s="1060" customFormat="1">
      <c r="A302" s="834"/>
      <c r="B302" s="2560"/>
      <c r="C302" s="2384"/>
      <c r="D302" s="2384"/>
      <c r="E302" s="2384"/>
      <c r="F302" s="2384"/>
      <c r="G302" s="2384"/>
      <c r="H302" s="2384"/>
      <c r="I302" s="2384"/>
      <c r="J302" s="2384"/>
      <c r="K302" s="2384"/>
    </row>
    <row r="303" spans="1:11" s="1060" customFormat="1">
      <c r="A303" s="834"/>
      <c r="B303" s="838"/>
      <c r="C303" s="838"/>
      <c r="D303" s="838"/>
      <c r="E303" s="838"/>
      <c r="F303" s="838"/>
      <c r="G303" s="838"/>
      <c r="H303" s="838"/>
      <c r="I303" s="838"/>
      <c r="J303" s="838"/>
      <c r="K303" s="838"/>
    </row>
    <row r="304" spans="1:11" s="1060" customFormat="1">
      <c r="A304" s="834"/>
      <c r="B304" s="838"/>
      <c r="C304" s="838"/>
      <c r="D304" s="838"/>
      <c r="E304" s="838"/>
      <c r="F304" s="838"/>
      <c r="G304" s="838"/>
      <c r="H304" s="838"/>
      <c r="I304" s="838"/>
      <c r="J304" s="838"/>
      <c r="K304" s="838"/>
    </row>
    <row r="305" spans="1:11" s="1060" customFormat="1">
      <c r="A305" s="834"/>
      <c r="B305" s="838"/>
      <c r="C305" s="838"/>
      <c r="D305" s="838"/>
      <c r="E305" s="838"/>
      <c r="F305" s="838"/>
      <c r="G305" s="838"/>
      <c r="H305" s="838"/>
      <c r="I305" s="838"/>
      <c r="J305" s="838"/>
      <c r="K305" s="838"/>
    </row>
    <row r="306" spans="1:11" s="1060" customFormat="1">
      <c r="A306" s="834"/>
      <c r="B306" s="838"/>
      <c r="C306" s="838"/>
      <c r="D306" s="838"/>
      <c r="E306" s="838"/>
      <c r="F306" s="838"/>
      <c r="G306" s="838"/>
      <c r="H306" s="838"/>
      <c r="I306" s="838"/>
      <c r="J306" s="838"/>
      <c r="K306" s="838"/>
    </row>
    <row r="307" spans="1:11" s="1060" customFormat="1">
      <c r="A307" s="834"/>
      <c r="B307" s="834"/>
      <c r="C307" s="834"/>
      <c r="D307" s="834"/>
      <c r="E307" s="834"/>
      <c r="F307" s="834"/>
      <c r="G307" s="834"/>
      <c r="H307" s="834"/>
      <c r="I307" s="834"/>
      <c r="J307" s="834"/>
      <c r="K307" s="834"/>
    </row>
    <row r="308" spans="1:11" s="1060" customFormat="1">
      <c r="A308" s="834"/>
      <c r="B308" s="834"/>
      <c r="C308" s="834"/>
      <c r="D308" s="834"/>
      <c r="E308" s="834"/>
      <c r="F308" s="834"/>
      <c r="G308" s="834"/>
      <c r="H308" s="834"/>
      <c r="I308" s="834"/>
      <c r="J308" s="834"/>
      <c r="K308" s="834"/>
    </row>
    <row r="309" spans="1:11" s="1060" customFormat="1">
      <c r="A309" s="834"/>
      <c r="B309" s="834"/>
      <c r="C309" s="834"/>
      <c r="D309" s="834"/>
      <c r="E309" s="834"/>
      <c r="F309" s="834"/>
      <c r="G309" s="834"/>
      <c r="H309" s="834"/>
      <c r="I309" s="834"/>
      <c r="J309" s="834"/>
      <c r="K309" s="834"/>
    </row>
    <row r="310" spans="1:11" s="1060" customFormat="1">
      <c r="A310" s="834"/>
      <c r="B310" s="834"/>
      <c r="C310" s="834"/>
      <c r="D310" s="834"/>
      <c r="E310" s="834"/>
      <c r="F310" s="834"/>
      <c r="G310" s="834"/>
      <c r="H310" s="834"/>
      <c r="I310" s="834"/>
      <c r="J310" s="834"/>
      <c r="K310" s="834"/>
    </row>
    <row r="311" spans="1:11" s="1060" customFormat="1">
      <c r="A311" s="834"/>
      <c r="B311" s="834"/>
      <c r="C311" s="834"/>
      <c r="D311" s="834"/>
      <c r="E311" s="834"/>
      <c r="F311" s="834"/>
      <c r="G311" s="834"/>
      <c r="H311" s="834"/>
      <c r="I311" s="834"/>
      <c r="J311" s="834"/>
      <c r="K311" s="834"/>
    </row>
    <row r="312" spans="1:11" s="1060" customFormat="1">
      <c r="A312" s="834"/>
      <c r="B312" s="834"/>
      <c r="C312" s="834"/>
      <c r="D312" s="834"/>
      <c r="E312" s="834"/>
      <c r="F312" s="834"/>
      <c r="G312" s="834"/>
      <c r="H312" s="834"/>
      <c r="I312" s="834"/>
      <c r="J312" s="834"/>
      <c r="K312" s="834"/>
    </row>
    <row r="313" spans="1:11" s="1060" customFormat="1">
      <c r="A313" s="834"/>
      <c r="B313" s="834"/>
      <c r="C313" s="834"/>
      <c r="D313" s="834"/>
      <c r="E313" s="834"/>
      <c r="F313" s="834"/>
      <c r="G313" s="834"/>
      <c r="H313" s="834"/>
      <c r="I313" s="834"/>
      <c r="J313" s="834"/>
      <c r="K313" s="834"/>
    </row>
    <row r="314" spans="1:11" s="1060" customFormat="1">
      <c r="A314" s="834"/>
      <c r="B314" s="834"/>
      <c r="C314" s="834"/>
      <c r="D314" s="834"/>
      <c r="E314" s="834"/>
      <c r="F314" s="834"/>
      <c r="G314" s="834"/>
      <c r="H314" s="834"/>
      <c r="I314" s="834"/>
      <c r="J314" s="834"/>
      <c r="K314" s="834"/>
    </row>
    <row r="315" spans="1:11" s="1060" customFormat="1">
      <c r="A315" s="834"/>
      <c r="B315" s="834"/>
      <c r="C315" s="834"/>
      <c r="D315" s="834"/>
      <c r="E315" s="834"/>
      <c r="F315" s="834"/>
      <c r="G315" s="834"/>
      <c r="H315" s="834"/>
      <c r="I315" s="834"/>
      <c r="J315" s="834"/>
      <c r="K315" s="834"/>
    </row>
    <row r="316" spans="1:11" s="1060" customFormat="1">
      <c r="A316" s="834"/>
      <c r="B316" s="834"/>
      <c r="C316" s="834"/>
      <c r="D316" s="834"/>
      <c r="E316" s="834"/>
      <c r="F316" s="834"/>
      <c r="G316" s="834"/>
      <c r="H316" s="834"/>
      <c r="I316" s="834"/>
      <c r="J316" s="834"/>
      <c r="K316" s="834"/>
    </row>
    <row r="317" spans="1:11" s="1060" customFormat="1">
      <c r="A317" s="834"/>
      <c r="B317" s="834"/>
      <c r="C317" s="834"/>
      <c r="D317" s="834"/>
      <c r="E317" s="834"/>
      <c r="F317" s="834"/>
      <c r="G317" s="834"/>
      <c r="H317" s="834"/>
      <c r="I317" s="834"/>
      <c r="J317" s="834"/>
      <c r="K317" s="834"/>
    </row>
    <row r="318" spans="1:11" s="1060" customFormat="1">
      <c r="A318" s="834"/>
      <c r="B318" s="834"/>
      <c r="C318" s="834"/>
      <c r="D318" s="834"/>
      <c r="E318" s="834"/>
      <c r="F318" s="834"/>
      <c r="G318" s="834"/>
      <c r="H318" s="834"/>
      <c r="I318" s="834"/>
      <c r="J318" s="834"/>
      <c r="K318" s="834"/>
    </row>
    <row r="319" spans="1:11" s="1060" customFormat="1">
      <c r="A319" s="834"/>
      <c r="B319" s="834"/>
      <c r="C319" s="834"/>
      <c r="D319" s="834"/>
      <c r="E319" s="834"/>
      <c r="F319" s="834"/>
      <c r="G319" s="834"/>
      <c r="H319" s="834"/>
      <c r="I319" s="834"/>
      <c r="J319" s="834"/>
      <c r="K319" s="834"/>
    </row>
    <row r="320" spans="1:11" s="1060" customFormat="1">
      <c r="A320" s="834"/>
      <c r="B320" s="834"/>
      <c r="C320" s="834"/>
      <c r="D320" s="834"/>
      <c r="E320" s="834"/>
      <c r="F320" s="834"/>
      <c r="G320" s="834"/>
      <c r="H320" s="834"/>
      <c r="I320" s="834"/>
      <c r="J320" s="834"/>
      <c r="K320" s="834"/>
    </row>
    <row r="321" spans="1:11" s="1060" customFormat="1">
      <c r="A321" s="834"/>
      <c r="B321" s="834"/>
      <c r="C321" s="834"/>
      <c r="D321" s="834"/>
      <c r="E321" s="834"/>
      <c r="F321" s="834"/>
      <c r="G321" s="834"/>
      <c r="H321" s="834"/>
      <c r="I321" s="834"/>
      <c r="J321" s="834"/>
      <c r="K321" s="834"/>
    </row>
    <row r="322" spans="1:11" s="1060" customFormat="1">
      <c r="A322" s="834"/>
      <c r="B322" s="834"/>
      <c r="C322" s="834"/>
      <c r="D322" s="834"/>
      <c r="E322" s="834"/>
      <c r="F322" s="834"/>
      <c r="G322" s="834"/>
      <c r="H322" s="834"/>
      <c r="I322" s="834"/>
      <c r="J322" s="834"/>
      <c r="K322" s="834"/>
    </row>
    <row r="323" spans="1:11" s="1060" customFormat="1">
      <c r="A323" s="834"/>
      <c r="B323" s="834"/>
      <c r="C323" s="834"/>
      <c r="D323" s="834"/>
      <c r="E323" s="834"/>
      <c r="F323" s="834"/>
      <c r="G323" s="834"/>
      <c r="H323" s="834"/>
      <c r="I323" s="834"/>
      <c r="J323" s="834"/>
      <c r="K323" s="834"/>
    </row>
    <row r="324" spans="1:11" s="1060" customFormat="1">
      <c r="A324" s="834"/>
      <c r="B324" s="834"/>
      <c r="C324" s="834"/>
      <c r="D324" s="834"/>
      <c r="E324" s="834"/>
      <c r="F324" s="834"/>
      <c r="G324" s="834"/>
      <c r="H324" s="834"/>
      <c r="I324" s="834"/>
      <c r="J324" s="834"/>
      <c r="K324" s="834"/>
    </row>
    <row r="325" spans="1:11" s="1060" customFormat="1">
      <c r="A325" s="834"/>
      <c r="B325" s="834"/>
      <c r="C325" s="834"/>
      <c r="D325" s="834"/>
      <c r="E325" s="834"/>
      <c r="F325" s="834"/>
      <c r="G325" s="834"/>
      <c r="H325" s="834"/>
      <c r="I325" s="834"/>
      <c r="J325" s="834"/>
      <c r="K325" s="834"/>
    </row>
    <row r="326" spans="1:11" s="1060" customFormat="1">
      <c r="A326" s="834"/>
      <c r="B326" s="834"/>
      <c r="C326" s="834"/>
      <c r="D326" s="834"/>
      <c r="E326" s="834"/>
      <c r="F326" s="834"/>
      <c r="G326" s="834"/>
      <c r="H326" s="834"/>
      <c r="I326" s="834"/>
      <c r="J326" s="834"/>
      <c r="K326" s="834"/>
    </row>
    <row r="327" spans="1:11" s="1060" customFormat="1">
      <c r="A327" s="834"/>
      <c r="B327" s="834"/>
      <c r="C327" s="834"/>
      <c r="D327" s="834"/>
      <c r="E327" s="834"/>
      <c r="F327" s="834"/>
      <c r="G327" s="834"/>
      <c r="H327" s="834"/>
      <c r="I327" s="834"/>
      <c r="J327" s="834"/>
      <c r="K327" s="834"/>
    </row>
    <row r="328" spans="1:11" s="1060" customFormat="1">
      <c r="A328" s="834"/>
      <c r="B328" s="834"/>
      <c r="C328" s="834"/>
      <c r="D328" s="834"/>
      <c r="E328" s="834"/>
      <c r="F328" s="834"/>
      <c r="G328" s="834"/>
      <c r="H328" s="834"/>
      <c r="I328" s="834"/>
      <c r="J328" s="834"/>
      <c r="K328" s="834"/>
    </row>
    <row r="329" spans="1:11" s="1060" customFormat="1">
      <c r="A329" s="834"/>
      <c r="B329" s="834"/>
      <c r="C329" s="834"/>
      <c r="D329" s="834"/>
      <c r="E329" s="834"/>
      <c r="F329" s="834"/>
      <c r="G329" s="834"/>
      <c r="H329" s="834"/>
      <c r="I329" s="834"/>
      <c r="J329" s="834"/>
      <c r="K329" s="834"/>
    </row>
    <row r="330" spans="1:11" s="1060" customFormat="1">
      <c r="A330" s="834"/>
      <c r="B330" s="834"/>
      <c r="C330" s="834"/>
      <c r="D330" s="834"/>
      <c r="E330" s="834"/>
      <c r="F330" s="834"/>
      <c r="G330" s="834"/>
      <c r="H330" s="834"/>
      <c r="I330" s="834"/>
      <c r="J330" s="834"/>
      <c r="K330" s="834"/>
    </row>
    <row r="331" spans="1:11" s="1060" customFormat="1">
      <c r="A331" s="834"/>
      <c r="B331" s="834"/>
      <c r="C331" s="834"/>
      <c r="D331" s="834"/>
      <c r="E331" s="834"/>
      <c r="F331" s="834"/>
      <c r="G331" s="834"/>
      <c r="H331" s="834"/>
      <c r="I331" s="834"/>
      <c r="J331" s="834"/>
      <c r="K331" s="834"/>
    </row>
    <row r="332" spans="1:11" s="1060" customFormat="1">
      <c r="A332" s="834"/>
      <c r="B332" s="834"/>
      <c r="C332" s="834"/>
      <c r="D332" s="834"/>
      <c r="E332" s="834"/>
      <c r="F332" s="834"/>
      <c r="G332" s="834"/>
      <c r="H332" s="834"/>
      <c r="I332" s="834"/>
      <c r="J332" s="834"/>
      <c r="K332" s="834"/>
    </row>
    <row r="333" spans="1:11" s="1060" customFormat="1">
      <c r="A333" s="834"/>
      <c r="B333" s="834"/>
      <c r="C333" s="834"/>
      <c r="D333" s="834"/>
      <c r="E333" s="834"/>
      <c r="F333" s="834"/>
      <c r="G333" s="834"/>
      <c r="H333" s="834"/>
      <c r="I333" s="834"/>
      <c r="J333" s="834"/>
      <c r="K333" s="834"/>
    </row>
    <row r="334" spans="1:11" s="1060" customFormat="1">
      <c r="A334" s="834"/>
      <c r="B334" s="834"/>
      <c r="C334" s="834"/>
      <c r="D334" s="834"/>
      <c r="E334" s="834"/>
      <c r="F334" s="834"/>
      <c r="G334" s="834"/>
      <c r="H334" s="834"/>
      <c r="I334" s="834"/>
      <c r="J334" s="834"/>
      <c r="K334" s="834"/>
    </row>
    <row r="335" spans="1:11" s="1060" customFormat="1">
      <c r="A335" s="834"/>
      <c r="B335" s="834"/>
      <c r="C335" s="834"/>
      <c r="D335" s="834"/>
      <c r="E335" s="834"/>
      <c r="F335" s="834"/>
      <c r="G335" s="834"/>
      <c r="H335" s="834"/>
      <c r="I335" s="834"/>
      <c r="J335" s="834"/>
      <c r="K335" s="834"/>
    </row>
    <row r="336" spans="1:11" s="1060" customFormat="1">
      <c r="A336" s="834"/>
      <c r="B336" s="834"/>
      <c r="C336" s="834"/>
      <c r="D336" s="834"/>
      <c r="E336" s="834"/>
      <c r="F336" s="834"/>
      <c r="G336" s="834"/>
      <c r="H336" s="834"/>
      <c r="I336" s="834"/>
      <c r="J336" s="834"/>
      <c r="K336" s="834"/>
    </row>
    <row r="337" spans="1:11" s="1060" customFormat="1">
      <c r="A337" s="834"/>
      <c r="B337" s="834"/>
      <c r="C337" s="834"/>
      <c r="D337" s="834"/>
      <c r="E337" s="834"/>
      <c r="F337" s="834"/>
      <c r="G337" s="834"/>
      <c r="H337" s="834"/>
      <c r="I337" s="834"/>
      <c r="J337" s="834"/>
      <c r="K337" s="834"/>
    </row>
    <row r="338" spans="1:11" s="1060" customFormat="1">
      <c r="A338" s="834"/>
      <c r="B338" s="834"/>
      <c r="C338" s="834"/>
      <c r="D338" s="834"/>
      <c r="E338" s="834"/>
      <c r="F338" s="834"/>
      <c r="G338" s="834"/>
      <c r="H338" s="834"/>
      <c r="I338" s="834"/>
      <c r="J338" s="834"/>
      <c r="K338" s="834"/>
    </row>
    <row r="339" spans="1:11" s="1060" customFormat="1">
      <c r="A339" s="834"/>
      <c r="B339" s="834"/>
      <c r="C339" s="834"/>
      <c r="D339" s="834"/>
      <c r="E339" s="834"/>
      <c r="F339" s="834"/>
      <c r="G339" s="834"/>
      <c r="H339" s="834"/>
      <c r="I339" s="834"/>
      <c r="J339" s="834"/>
      <c r="K339" s="834"/>
    </row>
    <row r="340" spans="1:11" s="1060" customFormat="1">
      <c r="A340" s="834"/>
      <c r="B340" s="834"/>
      <c r="C340" s="834"/>
      <c r="D340" s="834"/>
      <c r="E340" s="834"/>
      <c r="F340" s="834"/>
      <c r="G340" s="834"/>
      <c r="H340" s="834"/>
      <c r="I340" s="834"/>
      <c r="J340" s="834"/>
      <c r="K340" s="834"/>
    </row>
    <row r="341" spans="1:11" s="1060" customFormat="1">
      <c r="A341" s="834"/>
      <c r="B341" s="834"/>
      <c r="C341" s="834"/>
      <c r="D341" s="834"/>
      <c r="E341" s="834"/>
      <c r="F341" s="834"/>
      <c r="G341" s="834"/>
      <c r="H341" s="834"/>
      <c r="I341" s="834"/>
      <c r="J341" s="834"/>
      <c r="K341" s="834"/>
    </row>
    <row r="342" spans="1:11" s="1060" customFormat="1">
      <c r="A342" s="834"/>
      <c r="B342" s="834"/>
      <c r="C342" s="834"/>
      <c r="D342" s="834"/>
      <c r="E342" s="834"/>
      <c r="F342" s="834"/>
      <c r="G342" s="834"/>
      <c r="H342" s="834"/>
      <c r="I342" s="834"/>
      <c r="J342" s="834"/>
      <c r="K342" s="834"/>
    </row>
    <row r="343" spans="1:11" s="1060" customFormat="1">
      <c r="A343" s="834"/>
      <c r="B343" s="834"/>
      <c r="C343" s="834"/>
      <c r="D343" s="834"/>
      <c r="E343" s="834"/>
      <c r="F343" s="834"/>
      <c r="G343" s="834"/>
      <c r="H343" s="834"/>
      <c r="I343" s="834"/>
      <c r="J343" s="834"/>
      <c r="K343" s="834"/>
    </row>
    <row r="344" spans="1:11" s="1060" customFormat="1">
      <c r="A344" s="834"/>
      <c r="B344" s="834"/>
      <c r="C344" s="834"/>
      <c r="D344" s="834"/>
      <c r="E344" s="834"/>
      <c r="F344" s="834"/>
      <c r="G344" s="834"/>
      <c r="H344" s="834"/>
      <c r="I344" s="834"/>
      <c r="J344" s="834"/>
      <c r="K344" s="834"/>
    </row>
    <row r="345" spans="1:11" s="1060" customFormat="1">
      <c r="A345" s="834"/>
      <c r="B345" s="834"/>
      <c r="C345" s="834"/>
      <c r="D345" s="834"/>
      <c r="E345" s="834"/>
      <c r="F345" s="834"/>
      <c r="G345" s="834"/>
      <c r="H345" s="834"/>
      <c r="I345" s="834"/>
      <c r="J345" s="834"/>
      <c r="K345" s="834"/>
    </row>
    <row r="346" spans="1:11" s="1060" customFormat="1">
      <c r="A346" s="834"/>
      <c r="B346" s="834"/>
      <c r="C346" s="834"/>
      <c r="D346" s="834"/>
      <c r="E346" s="834"/>
      <c r="F346" s="834"/>
      <c r="G346" s="834"/>
      <c r="H346" s="834"/>
      <c r="I346" s="834"/>
      <c r="J346" s="834"/>
      <c r="K346" s="834"/>
    </row>
    <row r="347" spans="1:11" s="1060" customFormat="1">
      <c r="A347" s="834"/>
      <c r="B347" s="834"/>
      <c r="C347" s="834"/>
      <c r="D347" s="834"/>
      <c r="E347" s="834"/>
      <c r="F347" s="834"/>
      <c r="G347" s="834"/>
      <c r="H347" s="834"/>
      <c r="I347" s="834"/>
      <c r="J347" s="834"/>
      <c r="K347" s="834"/>
    </row>
    <row r="348" spans="1:11" s="1060" customFormat="1">
      <c r="A348" s="834"/>
      <c r="B348" s="834"/>
      <c r="C348" s="834"/>
      <c r="D348" s="834"/>
      <c r="E348" s="834"/>
      <c r="F348" s="834"/>
      <c r="G348" s="834"/>
      <c r="H348" s="834"/>
      <c r="I348" s="834"/>
      <c r="J348" s="834"/>
      <c r="K348" s="834"/>
    </row>
    <row r="349" spans="1:11" s="1060" customFormat="1">
      <c r="A349" s="834"/>
      <c r="B349" s="834"/>
      <c r="C349" s="834"/>
      <c r="D349" s="834"/>
      <c r="E349" s="834"/>
      <c r="F349" s="834"/>
      <c r="G349" s="834"/>
      <c r="H349" s="834"/>
      <c r="I349" s="834"/>
      <c r="J349" s="834"/>
      <c r="K349" s="834"/>
    </row>
    <row r="350" spans="1:11" s="1060" customFormat="1">
      <c r="A350" s="834"/>
      <c r="B350" s="834"/>
      <c r="C350" s="834"/>
      <c r="D350" s="834"/>
      <c r="E350" s="834"/>
      <c r="F350" s="834"/>
      <c r="G350" s="834"/>
      <c r="H350" s="834"/>
      <c r="I350" s="834"/>
      <c r="J350" s="834"/>
      <c r="K350" s="834"/>
    </row>
    <row r="351" spans="1:11" s="1060" customFormat="1">
      <c r="A351" s="834"/>
      <c r="B351" s="834"/>
      <c r="C351" s="834"/>
      <c r="D351" s="834"/>
      <c r="E351" s="834"/>
      <c r="F351" s="834"/>
      <c r="G351" s="834"/>
      <c r="H351" s="834"/>
      <c r="I351" s="834"/>
      <c r="J351" s="834"/>
      <c r="K351" s="834"/>
    </row>
    <row r="352" spans="1:11" s="1060" customFormat="1">
      <c r="A352" s="834"/>
      <c r="B352" s="834"/>
      <c r="C352" s="834"/>
      <c r="D352" s="834"/>
      <c r="E352" s="834"/>
      <c r="F352" s="834"/>
      <c r="G352" s="834"/>
      <c r="H352" s="834"/>
      <c r="I352" s="834"/>
      <c r="J352" s="834"/>
      <c r="K352" s="834"/>
    </row>
    <row r="353" spans="1:11" s="1060" customFormat="1">
      <c r="A353" s="834"/>
      <c r="B353" s="834"/>
      <c r="C353" s="834"/>
      <c r="D353" s="834"/>
      <c r="E353" s="834"/>
      <c r="F353" s="834"/>
      <c r="G353" s="834"/>
      <c r="H353" s="834"/>
      <c r="I353" s="834"/>
      <c r="J353" s="834"/>
      <c r="K353" s="834"/>
    </row>
    <row r="354" spans="1:11" s="1060" customFormat="1">
      <c r="A354" s="834"/>
      <c r="B354" s="834"/>
      <c r="C354" s="834"/>
      <c r="D354" s="834"/>
      <c r="E354" s="834"/>
      <c r="F354" s="834"/>
      <c r="G354" s="834"/>
      <c r="H354" s="834"/>
      <c r="I354" s="834"/>
      <c r="J354" s="834"/>
      <c r="K354" s="834"/>
    </row>
    <row r="355" spans="1:11" s="1060" customFormat="1">
      <c r="A355" s="834"/>
      <c r="B355" s="834"/>
      <c r="C355" s="834"/>
      <c r="D355" s="834"/>
      <c r="E355" s="834"/>
      <c r="F355" s="834"/>
      <c r="G355" s="834"/>
      <c r="H355" s="834"/>
      <c r="I355" s="834"/>
      <c r="J355" s="834"/>
      <c r="K355" s="834"/>
    </row>
    <row r="356" spans="1:11" s="1060" customFormat="1">
      <c r="A356" s="834"/>
      <c r="B356" s="834"/>
      <c r="C356" s="834"/>
      <c r="D356" s="834"/>
      <c r="E356" s="834"/>
      <c r="F356" s="834"/>
      <c r="G356" s="834"/>
      <c r="H356" s="834"/>
      <c r="I356" s="834"/>
      <c r="J356" s="834"/>
      <c r="K356" s="834"/>
    </row>
    <row r="357" spans="1:11" s="1060" customFormat="1">
      <c r="A357" s="834"/>
      <c r="B357" s="834"/>
      <c r="C357" s="834"/>
      <c r="D357" s="834"/>
      <c r="E357" s="834"/>
      <c r="F357" s="834"/>
      <c r="G357" s="834"/>
      <c r="H357" s="834"/>
      <c r="I357" s="834"/>
      <c r="J357" s="834"/>
      <c r="K357" s="834"/>
    </row>
    <row r="358" spans="1:11" s="1060" customFormat="1">
      <c r="A358" s="834"/>
      <c r="B358" s="834"/>
      <c r="C358" s="834"/>
      <c r="D358" s="834"/>
      <c r="E358" s="834"/>
      <c r="F358" s="834"/>
      <c r="G358" s="834"/>
      <c r="H358" s="834"/>
      <c r="I358" s="834"/>
      <c r="J358" s="834"/>
      <c r="K358" s="834"/>
    </row>
    <row r="359" spans="1:11" s="1060" customFormat="1">
      <c r="A359" s="834"/>
      <c r="B359" s="834"/>
      <c r="C359" s="834"/>
      <c r="D359" s="834"/>
      <c r="E359" s="834"/>
      <c r="F359" s="834"/>
      <c r="G359" s="834"/>
      <c r="H359" s="834"/>
      <c r="I359" s="834"/>
      <c r="J359" s="834"/>
      <c r="K359" s="834"/>
    </row>
    <row r="360" spans="1:11" s="1060" customFormat="1">
      <c r="A360" s="834"/>
      <c r="B360" s="834"/>
      <c r="C360" s="834"/>
      <c r="D360" s="834"/>
      <c r="E360" s="834"/>
      <c r="F360" s="834"/>
      <c r="G360" s="834"/>
      <c r="H360" s="834"/>
      <c r="I360" s="834"/>
      <c r="J360" s="834"/>
      <c r="K360" s="834"/>
    </row>
    <row r="361" spans="1:11" s="1060" customFormat="1">
      <c r="A361" s="834"/>
      <c r="B361" s="834"/>
      <c r="C361" s="834"/>
      <c r="D361" s="834"/>
      <c r="E361" s="834"/>
      <c r="F361" s="834"/>
      <c r="G361" s="834"/>
      <c r="H361" s="834"/>
      <c r="I361" s="834"/>
      <c r="J361" s="834"/>
      <c r="K361" s="834"/>
    </row>
    <row r="362" spans="1:11" s="1060" customFormat="1">
      <c r="A362" s="834"/>
      <c r="B362" s="834"/>
      <c r="C362" s="834"/>
      <c r="D362" s="834"/>
      <c r="E362" s="834"/>
      <c r="F362" s="834"/>
      <c r="G362" s="834"/>
      <c r="H362" s="834"/>
      <c r="I362" s="834"/>
      <c r="J362" s="834"/>
      <c r="K362" s="834"/>
    </row>
    <row r="363" spans="1:11" s="1060" customFormat="1">
      <c r="A363" s="834"/>
      <c r="B363" s="834"/>
      <c r="C363" s="834"/>
      <c r="D363" s="834"/>
      <c r="E363" s="834"/>
      <c r="F363" s="834"/>
      <c r="G363" s="834"/>
      <c r="H363" s="834"/>
      <c r="I363" s="834"/>
      <c r="J363" s="834"/>
      <c r="K363" s="834"/>
    </row>
    <row r="364" spans="1:11" s="1060" customFormat="1">
      <c r="A364" s="834"/>
      <c r="B364" s="834"/>
      <c r="C364" s="834"/>
      <c r="D364" s="834"/>
      <c r="E364" s="834"/>
      <c r="F364" s="834"/>
      <c r="G364" s="834"/>
      <c r="H364" s="834"/>
      <c r="I364" s="834"/>
      <c r="J364" s="834"/>
      <c r="K364" s="834"/>
    </row>
    <row r="365" spans="1:11" s="1060" customFormat="1">
      <c r="A365" s="834"/>
      <c r="B365" s="834"/>
      <c r="C365" s="834"/>
      <c r="D365" s="834"/>
      <c r="E365" s="834"/>
      <c r="F365" s="834"/>
      <c r="G365" s="834"/>
      <c r="H365" s="834"/>
      <c r="I365" s="834"/>
      <c r="J365" s="834"/>
      <c r="K365" s="834"/>
    </row>
    <row r="366" spans="1:11" s="1060" customFormat="1">
      <c r="A366" s="834"/>
      <c r="B366" s="834"/>
      <c r="C366" s="834"/>
      <c r="D366" s="834"/>
      <c r="E366" s="834"/>
      <c r="F366" s="834"/>
      <c r="G366" s="834"/>
      <c r="H366" s="834"/>
      <c r="I366" s="834"/>
      <c r="J366" s="834"/>
      <c r="K366" s="834"/>
    </row>
    <row r="367" spans="1:11" s="1060" customFormat="1">
      <c r="A367" s="834"/>
      <c r="B367" s="834"/>
      <c r="C367" s="834"/>
      <c r="D367" s="834"/>
      <c r="E367" s="834"/>
      <c r="F367" s="834"/>
      <c r="G367" s="834"/>
      <c r="H367" s="834"/>
      <c r="I367" s="834"/>
      <c r="J367" s="834"/>
      <c r="K367" s="834"/>
    </row>
    <row r="368" spans="1:11" s="1060" customFormat="1">
      <c r="A368" s="834"/>
      <c r="B368" s="834"/>
      <c r="C368" s="834"/>
      <c r="D368" s="834"/>
      <c r="E368" s="834"/>
      <c r="F368" s="834"/>
      <c r="G368" s="834"/>
      <c r="H368" s="834"/>
      <c r="I368" s="834"/>
      <c r="J368" s="834"/>
      <c r="K368" s="834"/>
    </row>
    <row r="369" spans="1:11" s="1060" customFormat="1">
      <c r="A369" s="834"/>
      <c r="B369" s="834"/>
      <c r="C369" s="834"/>
      <c r="D369" s="834"/>
      <c r="E369" s="834"/>
      <c r="F369" s="834"/>
      <c r="G369" s="834"/>
      <c r="H369" s="834"/>
      <c r="I369" s="834"/>
      <c r="J369" s="834"/>
      <c r="K369" s="834"/>
    </row>
    <row r="370" spans="1:11" s="1060" customFormat="1">
      <c r="A370" s="834"/>
      <c r="B370" s="834"/>
      <c r="C370" s="834"/>
      <c r="D370" s="834"/>
      <c r="E370" s="834"/>
      <c r="F370" s="834"/>
      <c r="G370" s="834"/>
      <c r="H370" s="834"/>
      <c r="I370" s="834"/>
      <c r="J370" s="834"/>
      <c r="K370" s="834"/>
    </row>
    <row r="371" spans="1:11" s="1060" customFormat="1">
      <c r="A371" s="834"/>
      <c r="B371" s="834"/>
      <c r="C371" s="834"/>
      <c r="D371" s="834"/>
      <c r="E371" s="834"/>
      <c r="F371" s="834"/>
      <c r="G371" s="834"/>
      <c r="H371" s="834"/>
      <c r="I371" s="834"/>
      <c r="J371" s="834"/>
      <c r="K371" s="834"/>
    </row>
    <row r="372" spans="1:11" s="1060" customFormat="1">
      <c r="A372" s="834"/>
      <c r="B372" s="834"/>
      <c r="C372" s="834"/>
      <c r="D372" s="834"/>
      <c r="E372" s="834"/>
      <c r="F372" s="834"/>
      <c r="G372" s="834"/>
      <c r="H372" s="834"/>
      <c r="I372" s="834"/>
      <c r="J372" s="834"/>
      <c r="K372" s="834"/>
    </row>
    <row r="373" spans="1:11" s="1060" customFormat="1">
      <c r="A373" s="834"/>
      <c r="B373" s="834"/>
      <c r="C373" s="834"/>
      <c r="D373" s="834"/>
      <c r="E373" s="834"/>
      <c r="F373" s="834"/>
      <c r="G373" s="834"/>
      <c r="H373" s="834"/>
      <c r="I373" s="834"/>
      <c r="J373" s="834"/>
      <c r="K373" s="834"/>
    </row>
    <row r="374" spans="1:11" s="1060" customFormat="1">
      <c r="A374" s="834"/>
      <c r="B374" s="834"/>
      <c r="C374" s="834"/>
      <c r="D374" s="834"/>
      <c r="E374" s="834"/>
      <c r="F374" s="834"/>
      <c r="G374" s="834"/>
      <c r="H374" s="834"/>
      <c r="I374" s="834"/>
      <c r="J374" s="834"/>
      <c r="K374" s="834"/>
    </row>
    <row r="375" spans="1:11" s="1060" customFormat="1">
      <c r="A375" s="834"/>
      <c r="B375" s="834"/>
      <c r="C375" s="834"/>
      <c r="D375" s="834"/>
      <c r="E375" s="834"/>
      <c r="F375" s="834"/>
      <c r="G375" s="834"/>
      <c r="H375" s="834"/>
      <c r="I375" s="834"/>
      <c r="J375" s="834"/>
      <c r="K375" s="834"/>
    </row>
    <row r="376" spans="1:11" s="1060" customFormat="1">
      <c r="A376" s="834"/>
      <c r="B376" s="834"/>
      <c r="C376" s="834"/>
      <c r="D376" s="834"/>
      <c r="E376" s="834"/>
      <c r="F376" s="834"/>
      <c r="G376" s="834"/>
      <c r="H376" s="834"/>
      <c r="I376" s="834"/>
      <c r="J376" s="834"/>
      <c r="K376" s="834"/>
    </row>
    <row r="377" spans="1:11" s="1060" customFormat="1">
      <c r="A377" s="834"/>
      <c r="B377" s="834"/>
      <c r="C377" s="834"/>
      <c r="D377" s="834"/>
      <c r="E377" s="834"/>
      <c r="F377" s="834"/>
      <c r="G377" s="834"/>
      <c r="H377" s="834"/>
      <c r="I377" s="834"/>
      <c r="J377" s="834"/>
      <c r="K377" s="834"/>
    </row>
    <row r="378" spans="1:11" s="1060" customFormat="1">
      <c r="A378" s="834"/>
      <c r="B378" s="834"/>
      <c r="C378" s="834"/>
      <c r="D378" s="834"/>
      <c r="E378" s="834"/>
      <c r="F378" s="834"/>
      <c r="G378" s="834"/>
      <c r="H378" s="834"/>
      <c r="I378" s="834"/>
      <c r="J378" s="834"/>
      <c r="K378" s="834"/>
    </row>
    <row r="379" spans="1:11" s="1060" customFormat="1">
      <c r="A379" s="834"/>
      <c r="B379" s="834"/>
      <c r="C379" s="834"/>
      <c r="D379" s="834"/>
      <c r="E379" s="834"/>
      <c r="F379" s="834"/>
      <c r="G379" s="834"/>
      <c r="H379" s="834"/>
      <c r="I379" s="834"/>
      <c r="J379" s="834"/>
      <c r="K379" s="834"/>
    </row>
    <row r="380" spans="1:11" s="1060" customFormat="1">
      <c r="A380" s="834"/>
      <c r="B380" s="834"/>
      <c r="C380" s="834"/>
      <c r="D380" s="834"/>
      <c r="E380" s="834"/>
      <c r="F380" s="834"/>
      <c r="G380" s="834"/>
      <c r="H380" s="834"/>
      <c r="I380" s="834"/>
      <c r="J380" s="834"/>
      <c r="K380" s="834"/>
    </row>
    <row r="381" spans="1:11" s="1060" customFormat="1">
      <c r="A381" s="834"/>
      <c r="B381" s="834"/>
      <c r="C381" s="834"/>
      <c r="D381" s="834"/>
      <c r="E381" s="834"/>
      <c r="F381" s="834"/>
      <c r="G381" s="834"/>
      <c r="H381" s="834"/>
      <c r="I381" s="834"/>
      <c r="J381" s="834"/>
      <c r="K381" s="834"/>
    </row>
    <row r="382" spans="1:11" s="1060" customFormat="1">
      <c r="A382" s="834"/>
      <c r="B382" s="834"/>
      <c r="C382" s="834"/>
      <c r="D382" s="834"/>
      <c r="E382" s="834"/>
      <c r="F382" s="834"/>
      <c r="G382" s="834"/>
      <c r="H382" s="834"/>
      <c r="I382" s="834"/>
      <c r="J382" s="834"/>
      <c r="K382" s="834"/>
    </row>
    <row r="383" spans="1:11" s="1060" customFormat="1">
      <c r="A383" s="834"/>
      <c r="B383" s="834"/>
      <c r="C383" s="834"/>
      <c r="D383" s="834"/>
      <c r="E383" s="834"/>
      <c r="F383" s="834"/>
      <c r="G383" s="834"/>
      <c r="H383" s="834"/>
      <c r="I383" s="834"/>
      <c r="J383" s="834"/>
      <c r="K383" s="834"/>
    </row>
    <row r="384" spans="1:11" s="1060" customFormat="1">
      <c r="A384" s="834"/>
      <c r="B384" s="834"/>
      <c r="C384" s="834"/>
      <c r="D384" s="834"/>
      <c r="E384" s="834"/>
      <c r="F384" s="834"/>
      <c r="G384" s="834"/>
      <c r="H384" s="834"/>
      <c r="I384" s="834"/>
      <c r="J384" s="834"/>
      <c r="K384" s="834"/>
    </row>
    <row r="385" spans="1:11" s="1060" customFormat="1">
      <c r="A385" s="834"/>
      <c r="B385" s="834"/>
      <c r="C385" s="834"/>
      <c r="D385" s="834"/>
      <c r="E385" s="834"/>
      <c r="F385" s="834"/>
      <c r="G385" s="834"/>
      <c r="H385" s="834"/>
      <c r="I385" s="834"/>
      <c r="J385" s="834"/>
      <c r="K385" s="834"/>
    </row>
    <row r="386" spans="1:11" s="1060" customFormat="1">
      <c r="A386" s="834"/>
      <c r="B386" s="834"/>
      <c r="C386" s="834"/>
      <c r="D386" s="834"/>
      <c r="E386" s="834"/>
      <c r="F386" s="834"/>
      <c r="G386" s="834"/>
      <c r="H386" s="834"/>
      <c r="I386" s="834"/>
      <c r="J386" s="834"/>
      <c r="K386" s="834"/>
    </row>
    <row r="387" spans="1:11" s="1060" customFormat="1">
      <c r="A387" s="834"/>
      <c r="B387" s="834"/>
      <c r="C387" s="834"/>
      <c r="D387" s="834"/>
      <c r="E387" s="834"/>
      <c r="F387" s="834"/>
      <c r="G387" s="834"/>
      <c r="H387" s="834"/>
      <c r="I387" s="834"/>
      <c r="J387" s="834"/>
      <c r="K387" s="834"/>
    </row>
    <row r="388" spans="1:11" s="1060" customFormat="1">
      <c r="A388" s="834"/>
      <c r="B388" s="834"/>
      <c r="C388" s="834"/>
      <c r="D388" s="834"/>
      <c r="E388" s="834"/>
      <c r="F388" s="834"/>
      <c r="G388" s="834"/>
      <c r="H388" s="834"/>
      <c r="I388" s="834"/>
      <c r="J388" s="834"/>
      <c r="K388" s="834"/>
    </row>
    <row r="389" spans="1:11" s="1060" customFormat="1">
      <c r="A389" s="834"/>
      <c r="B389" s="834"/>
      <c r="C389" s="834"/>
      <c r="D389" s="834"/>
      <c r="E389" s="834"/>
      <c r="F389" s="834"/>
      <c r="G389" s="834"/>
      <c r="H389" s="834"/>
      <c r="I389" s="834"/>
      <c r="J389" s="834"/>
      <c r="K389" s="834"/>
    </row>
    <row r="390" spans="1:11" s="1060" customFormat="1">
      <c r="A390" s="834"/>
      <c r="B390" s="834"/>
      <c r="C390" s="834"/>
      <c r="D390" s="834"/>
      <c r="E390" s="834"/>
      <c r="F390" s="834"/>
      <c r="G390" s="834"/>
      <c r="H390" s="834"/>
      <c r="I390" s="834"/>
      <c r="J390" s="834"/>
      <c r="K390" s="834"/>
    </row>
    <row r="391" spans="1:11" s="1060" customFormat="1">
      <c r="A391" s="834"/>
      <c r="B391" s="834"/>
      <c r="C391" s="834"/>
      <c r="D391" s="834"/>
      <c r="E391" s="834"/>
      <c r="F391" s="834"/>
      <c r="G391" s="834"/>
      <c r="H391" s="834"/>
      <c r="I391" s="834"/>
      <c r="J391" s="834"/>
      <c r="K391" s="834"/>
    </row>
    <row r="392" spans="1:11" s="1060" customFormat="1">
      <c r="A392" s="834"/>
      <c r="B392" s="834"/>
      <c r="C392" s="834"/>
      <c r="D392" s="834"/>
      <c r="E392" s="834"/>
      <c r="F392" s="834"/>
      <c r="G392" s="834"/>
      <c r="H392" s="834"/>
      <c r="I392" s="834"/>
      <c r="J392" s="834"/>
      <c r="K392" s="834"/>
    </row>
    <row r="393" spans="1:11" s="1060" customFormat="1">
      <c r="A393" s="834"/>
      <c r="B393" s="834"/>
      <c r="C393" s="834"/>
      <c r="D393" s="834"/>
      <c r="E393" s="834"/>
      <c r="F393" s="834"/>
      <c r="G393" s="834"/>
      <c r="H393" s="834"/>
      <c r="I393" s="834"/>
      <c r="J393" s="834"/>
      <c r="K393" s="834"/>
    </row>
    <row r="394" spans="1:11" s="1060" customFormat="1">
      <c r="A394" s="834"/>
      <c r="B394" s="834"/>
      <c r="C394" s="834"/>
      <c r="D394" s="834"/>
      <c r="E394" s="834"/>
      <c r="F394" s="834"/>
      <c r="G394" s="834"/>
      <c r="H394" s="834"/>
      <c r="I394" s="834"/>
      <c r="J394" s="834"/>
      <c r="K394" s="834"/>
    </row>
    <row r="395" spans="1:11" s="1060" customFormat="1">
      <c r="A395" s="834"/>
      <c r="B395" s="834"/>
      <c r="C395" s="834"/>
      <c r="D395" s="834"/>
      <c r="E395" s="834"/>
      <c r="F395" s="834"/>
      <c r="G395" s="834"/>
      <c r="H395" s="834"/>
      <c r="I395" s="834"/>
      <c r="J395" s="834"/>
      <c r="K395" s="834"/>
    </row>
    <row r="396" spans="1:11" s="1060" customFormat="1">
      <c r="A396" s="834"/>
      <c r="B396" s="834"/>
      <c r="C396" s="834"/>
      <c r="D396" s="834"/>
      <c r="E396" s="834"/>
      <c r="F396" s="834"/>
      <c r="G396" s="834"/>
      <c r="H396" s="834"/>
      <c r="I396" s="834"/>
      <c r="J396" s="834"/>
      <c r="K396" s="834"/>
    </row>
    <row r="397" spans="1:11" s="1060" customFormat="1">
      <c r="A397" s="834"/>
      <c r="B397" s="834"/>
      <c r="C397" s="834"/>
      <c r="D397" s="834"/>
      <c r="E397" s="834"/>
      <c r="F397" s="834"/>
      <c r="G397" s="834"/>
      <c r="H397" s="834"/>
      <c r="I397" s="834"/>
      <c r="J397" s="834"/>
      <c r="K397" s="834"/>
    </row>
    <row r="398" spans="1:11" s="1060" customFormat="1">
      <c r="A398" s="834"/>
      <c r="B398" s="834"/>
      <c r="C398" s="834"/>
      <c r="D398" s="834"/>
      <c r="E398" s="834"/>
      <c r="F398" s="834"/>
      <c r="G398" s="834"/>
      <c r="H398" s="834"/>
      <c r="I398" s="834"/>
      <c r="J398" s="834"/>
      <c r="K398" s="834"/>
    </row>
    <row r="399" spans="1:11" s="1060" customFormat="1">
      <c r="A399" s="834"/>
      <c r="B399" s="834"/>
      <c r="C399" s="834"/>
      <c r="D399" s="834"/>
      <c r="E399" s="834"/>
      <c r="F399" s="834"/>
      <c r="G399" s="834"/>
      <c r="H399" s="834"/>
      <c r="I399" s="834"/>
      <c r="J399" s="834"/>
      <c r="K399" s="834"/>
    </row>
    <row r="400" spans="1:11" s="1060" customFormat="1">
      <c r="A400" s="834"/>
      <c r="B400" s="834"/>
      <c r="C400" s="834"/>
      <c r="D400" s="834"/>
      <c r="E400" s="834"/>
      <c r="F400" s="834"/>
      <c r="G400" s="834"/>
      <c r="H400" s="834"/>
      <c r="I400" s="834"/>
      <c r="J400" s="834"/>
      <c r="K400" s="834"/>
    </row>
    <row r="401" spans="1:11" s="1060" customFormat="1">
      <c r="A401" s="834"/>
      <c r="B401" s="834"/>
      <c r="C401" s="834"/>
      <c r="D401" s="834"/>
      <c r="E401" s="834"/>
      <c r="F401" s="834"/>
      <c r="G401" s="834"/>
      <c r="H401" s="834"/>
      <c r="I401" s="834"/>
      <c r="J401" s="834"/>
      <c r="K401" s="834"/>
    </row>
    <row r="402" spans="1:11" s="1060" customFormat="1">
      <c r="A402" s="834"/>
      <c r="B402" s="834"/>
      <c r="C402" s="834"/>
      <c r="D402" s="834"/>
      <c r="E402" s="834"/>
      <c r="F402" s="834"/>
      <c r="G402" s="834"/>
      <c r="H402" s="834"/>
      <c r="I402" s="834"/>
      <c r="J402" s="834"/>
      <c r="K402" s="834"/>
    </row>
    <row r="403" spans="1:11" s="1060" customFormat="1">
      <c r="A403" s="834"/>
      <c r="B403" s="834"/>
      <c r="C403" s="834"/>
      <c r="D403" s="834"/>
      <c r="E403" s="834"/>
      <c r="F403" s="834"/>
      <c r="G403" s="834"/>
      <c r="H403" s="834"/>
      <c r="I403" s="834"/>
      <c r="J403" s="834"/>
      <c r="K403" s="834"/>
    </row>
    <row r="404" spans="1:11" s="1060" customFormat="1">
      <c r="A404" s="834"/>
      <c r="B404" s="834"/>
      <c r="C404" s="834"/>
      <c r="D404" s="834"/>
      <c r="E404" s="834"/>
      <c r="F404" s="834"/>
      <c r="G404" s="834"/>
      <c r="H404" s="834"/>
      <c r="I404" s="834"/>
      <c r="J404" s="834"/>
      <c r="K404" s="834"/>
    </row>
    <row r="405" spans="1:11" s="1060" customFormat="1">
      <c r="A405" s="834"/>
      <c r="B405" s="834"/>
      <c r="C405" s="834"/>
      <c r="D405" s="834"/>
      <c r="E405" s="834"/>
      <c r="F405" s="834"/>
      <c r="G405" s="834"/>
      <c r="H405" s="834"/>
      <c r="I405" s="834"/>
      <c r="J405" s="834"/>
      <c r="K405" s="834"/>
    </row>
    <row r="406" spans="1:11" s="1060" customFormat="1">
      <c r="A406" s="834"/>
      <c r="B406" s="834"/>
      <c r="C406" s="834"/>
      <c r="D406" s="834"/>
      <c r="E406" s="834"/>
      <c r="F406" s="834"/>
      <c r="G406" s="834"/>
      <c r="H406" s="834"/>
      <c r="I406" s="834"/>
      <c r="J406" s="834"/>
      <c r="K406" s="834"/>
    </row>
    <row r="407" spans="1:11" s="1060" customFormat="1">
      <c r="A407" s="834"/>
      <c r="B407" s="834"/>
      <c r="C407" s="834"/>
      <c r="D407" s="834"/>
      <c r="E407" s="834"/>
      <c r="F407" s="834"/>
      <c r="G407" s="834"/>
      <c r="H407" s="834"/>
      <c r="I407" s="834"/>
      <c r="J407" s="834"/>
      <c r="K407" s="834"/>
    </row>
    <row r="408" spans="1:11" s="1060" customFormat="1">
      <c r="A408" s="834"/>
      <c r="B408" s="834"/>
      <c r="C408" s="834"/>
      <c r="D408" s="834"/>
      <c r="E408" s="834"/>
      <c r="F408" s="834"/>
      <c r="G408" s="834"/>
      <c r="H408" s="834"/>
      <c r="I408" s="834"/>
      <c r="J408" s="834"/>
      <c r="K408" s="834"/>
    </row>
    <row r="409" spans="1:11" s="1060" customFormat="1">
      <c r="A409" s="834"/>
      <c r="B409" s="834"/>
      <c r="C409" s="834"/>
      <c r="D409" s="834"/>
      <c r="E409" s="834"/>
      <c r="F409" s="834"/>
      <c r="G409" s="834"/>
      <c r="H409" s="834"/>
      <c r="I409" s="834"/>
      <c r="J409" s="834"/>
      <c r="K409" s="834"/>
    </row>
    <row r="410" spans="1:11" s="1060" customFormat="1">
      <c r="A410" s="834"/>
      <c r="B410" s="834"/>
      <c r="C410" s="834"/>
      <c r="D410" s="834"/>
      <c r="E410" s="834"/>
      <c r="F410" s="834"/>
      <c r="G410" s="834"/>
      <c r="H410" s="834"/>
      <c r="I410" s="834"/>
      <c r="J410" s="834"/>
      <c r="K410" s="834"/>
    </row>
    <row r="411" spans="1:11" s="1060" customFormat="1">
      <c r="A411" s="834"/>
      <c r="B411" s="834"/>
      <c r="C411" s="834"/>
      <c r="D411" s="834"/>
      <c r="E411" s="834"/>
      <c r="F411" s="834"/>
      <c r="G411" s="834"/>
      <c r="H411" s="834"/>
      <c r="I411" s="834"/>
      <c r="J411" s="834"/>
      <c r="K411" s="834"/>
    </row>
    <row r="412" spans="1:11" s="1060" customFormat="1">
      <c r="A412" s="834"/>
      <c r="B412" s="834"/>
      <c r="C412" s="834"/>
      <c r="D412" s="834"/>
      <c r="E412" s="834"/>
      <c r="F412" s="834"/>
      <c r="G412" s="834"/>
      <c r="H412" s="834"/>
      <c r="I412" s="834"/>
      <c r="J412" s="834"/>
      <c r="K412" s="834"/>
    </row>
    <row r="413" spans="1:11" s="1060" customFormat="1">
      <c r="A413" s="834"/>
      <c r="B413" s="834"/>
      <c r="C413" s="834"/>
      <c r="D413" s="834"/>
      <c r="E413" s="834"/>
      <c r="F413" s="834"/>
      <c r="G413" s="834"/>
      <c r="H413" s="834"/>
      <c r="I413" s="834"/>
      <c r="J413" s="834"/>
      <c r="K413" s="834"/>
    </row>
    <row r="414" spans="1:11" s="1060" customFormat="1">
      <c r="A414" s="834"/>
      <c r="B414" s="834"/>
      <c r="C414" s="834"/>
      <c r="D414" s="834"/>
      <c r="E414" s="834"/>
      <c r="F414" s="834"/>
      <c r="G414" s="834"/>
      <c r="H414" s="834"/>
      <c r="I414" s="834"/>
      <c r="J414" s="834"/>
      <c r="K414" s="834"/>
    </row>
    <row r="415" spans="1:11" s="1060" customFormat="1">
      <c r="A415" s="834"/>
      <c r="B415" s="834"/>
      <c r="C415" s="834"/>
      <c r="D415" s="834"/>
      <c r="E415" s="834"/>
      <c r="F415" s="834"/>
      <c r="G415" s="834"/>
      <c r="H415" s="834"/>
      <c r="I415" s="834"/>
      <c r="J415" s="834"/>
      <c r="K415" s="834"/>
    </row>
    <row r="416" spans="1:11" s="1060" customFormat="1">
      <c r="A416" s="834"/>
      <c r="B416" s="834"/>
      <c r="C416" s="834"/>
      <c r="D416" s="834"/>
      <c r="E416" s="834"/>
      <c r="F416" s="834"/>
      <c r="G416" s="834"/>
      <c r="H416" s="834"/>
      <c r="I416" s="834"/>
      <c r="J416" s="834"/>
      <c r="K416" s="834"/>
    </row>
    <row r="417" spans="1:11" s="1060" customFormat="1">
      <c r="A417" s="834"/>
      <c r="B417" s="834"/>
      <c r="C417" s="834"/>
      <c r="D417" s="834"/>
      <c r="E417" s="834"/>
      <c r="F417" s="834"/>
      <c r="G417" s="834"/>
      <c r="H417" s="834"/>
      <c r="I417" s="834"/>
      <c r="J417" s="834"/>
      <c r="K417" s="834"/>
    </row>
    <row r="418" spans="1:11" s="1060" customFormat="1">
      <c r="A418" s="834"/>
      <c r="B418" s="834"/>
      <c r="C418" s="834"/>
      <c r="D418" s="834"/>
      <c r="E418" s="834"/>
      <c r="F418" s="834"/>
      <c r="G418" s="834"/>
      <c r="H418" s="834"/>
      <c r="I418" s="834"/>
      <c r="J418" s="834"/>
      <c r="K418" s="834"/>
    </row>
    <row r="419" spans="1:11" s="1060" customFormat="1">
      <c r="A419" s="834"/>
      <c r="B419" s="834"/>
      <c r="C419" s="834"/>
      <c r="D419" s="834"/>
      <c r="E419" s="834"/>
      <c r="F419" s="834"/>
      <c r="G419" s="834"/>
      <c r="H419" s="834"/>
      <c r="I419" s="834"/>
      <c r="J419" s="834"/>
      <c r="K419" s="834"/>
    </row>
    <row r="420" spans="1:11" s="1060" customFormat="1">
      <c r="A420" s="834"/>
      <c r="B420" s="834"/>
      <c r="C420" s="834"/>
      <c r="D420" s="834"/>
      <c r="E420" s="834"/>
      <c r="F420" s="834"/>
      <c r="G420" s="834"/>
      <c r="H420" s="834"/>
      <c r="I420" s="834"/>
      <c r="J420" s="834"/>
      <c r="K420" s="834"/>
    </row>
    <row r="421" spans="1:11" s="1060" customFormat="1">
      <c r="A421" s="834"/>
      <c r="B421" s="834"/>
      <c r="C421" s="834"/>
      <c r="D421" s="834"/>
      <c r="E421" s="834"/>
      <c r="F421" s="834"/>
      <c r="G421" s="834"/>
      <c r="H421" s="834"/>
      <c r="I421" s="834"/>
      <c r="J421" s="834"/>
      <c r="K421" s="834"/>
    </row>
    <row r="422" spans="1:11" s="1060" customFormat="1">
      <c r="A422" s="834"/>
      <c r="B422" s="834"/>
      <c r="C422" s="834"/>
      <c r="D422" s="834"/>
      <c r="E422" s="834"/>
      <c r="F422" s="834"/>
      <c r="G422" s="834"/>
      <c r="H422" s="834"/>
      <c r="I422" s="834"/>
      <c r="J422" s="834"/>
      <c r="K422" s="834"/>
    </row>
    <row r="423" spans="1:11" s="1060" customFormat="1">
      <c r="A423" s="834"/>
      <c r="B423" s="834"/>
      <c r="C423" s="834"/>
      <c r="D423" s="834"/>
      <c r="E423" s="834"/>
      <c r="F423" s="834"/>
      <c r="G423" s="834"/>
      <c r="H423" s="834"/>
      <c r="I423" s="834"/>
      <c r="J423" s="834"/>
      <c r="K423" s="834"/>
    </row>
    <row r="424" spans="1:11" s="1060" customFormat="1">
      <c r="A424" s="834"/>
      <c r="B424" s="834"/>
      <c r="C424" s="834"/>
      <c r="D424" s="834"/>
      <c r="E424" s="834"/>
      <c r="F424" s="834"/>
      <c r="G424" s="834"/>
      <c r="H424" s="834"/>
      <c r="I424" s="834"/>
      <c r="J424" s="834"/>
      <c r="K424" s="834"/>
    </row>
    <row r="425" spans="1:11" s="1060" customFormat="1">
      <c r="A425" s="834"/>
      <c r="B425" s="834"/>
      <c r="C425" s="834"/>
      <c r="D425" s="834"/>
      <c r="E425" s="834"/>
      <c r="F425" s="834"/>
      <c r="G425" s="834"/>
      <c r="H425" s="834"/>
      <c r="I425" s="834"/>
      <c r="J425" s="834"/>
      <c r="K425" s="834"/>
    </row>
    <row r="426" spans="1:11" s="1060" customFormat="1">
      <c r="A426" s="834"/>
      <c r="B426" s="834"/>
      <c r="C426" s="834"/>
      <c r="D426" s="834"/>
      <c r="E426" s="834"/>
      <c r="F426" s="834"/>
      <c r="G426" s="834"/>
      <c r="H426" s="834"/>
      <c r="I426" s="834"/>
      <c r="J426" s="834"/>
      <c r="K426" s="834"/>
    </row>
    <row r="427" spans="1:11" s="1060" customFormat="1">
      <c r="A427" s="834"/>
      <c r="B427" s="834"/>
      <c r="C427" s="834"/>
      <c r="D427" s="834"/>
      <c r="E427" s="834"/>
      <c r="F427" s="834"/>
      <c r="G427" s="834"/>
      <c r="H427" s="834"/>
      <c r="I427" s="834"/>
      <c r="J427" s="834"/>
      <c r="K427" s="834"/>
    </row>
    <row r="428" spans="1:11" s="1060" customFormat="1">
      <c r="A428" s="834"/>
      <c r="B428" s="834"/>
      <c r="C428" s="834"/>
      <c r="D428" s="834"/>
      <c r="E428" s="834"/>
      <c r="F428" s="834"/>
      <c r="G428" s="834"/>
      <c r="H428" s="834"/>
      <c r="I428" s="834"/>
      <c r="J428" s="834"/>
      <c r="K428" s="834"/>
    </row>
    <row r="429" spans="1:11" s="1060" customFormat="1">
      <c r="A429" s="834"/>
      <c r="B429" s="834"/>
      <c r="C429" s="834"/>
      <c r="D429" s="834"/>
      <c r="E429" s="834"/>
      <c r="F429" s="834"/>
      <c r="G429" s="834"/>
      <c r="H429" s="834"/>
      <c r="I429" s="834"/>
      <c r="J429" s="834"/>
      <c r="K429" s="834"/>
    </row>
    <row r="430" spans="1:11" s="1060" customFormat="1">
      <c r="A430" s="834"/>
      <c r="B430" s="834"/>
      <c r="C430" s="834"/>
      <c r="D430" s="834"/>
      <c r="E430" s="834"/>
      <c r="F430" s="834"/>
      <c r="G430" s="834"/>
      <c r="H430" s="834"/>
      <c r="I430" s="834"/>
      <c r="J430" s="834"/>
      <c r="K430" s="834"/>
    </row>
    <row r="431" spans="1:11" s="1060" customFormat="1">
      <c r="A431" s="834"/>
      <c r="B431" s="834"/>
      <c r="C431" s="834"/>
      <c r="D431" s="834"/>
      <c r="E431" s="834"/>
      <c r="F431" s="834"/>
      <c r="G431" s="834"/>
      <c r="H431" s="834"/>
      <c r="I431" s="834"/>
      <c r="J431" s="834"/>
      <c r="K431" s="834"/>
    </row>
    <row r="432" spans="1:11" s="1060" customFormat="1">
      <c r="A432" s="834"/>
      <c r="B432" s="834"/>
      <c r="C432" s="834"/>
      <c r="D432" s="834"/>
      <c r="E432" s="834"/>
      <c r="F432" s="834"/>
      <c r="G432" s="834"/>
      <c r="H432" s="834"/>
      <c r="I432" s="834"/>
      <c r="J432" s="834"/>
      <c r="K432" s="834"/>
    </row>
    <row r="433" spans="1:11" s="1060" customFormat="1">
      <c r="A433" s="834"/>
      <c r="B433" s="834"/>
      <c r="C433" s="834"/>
      <c r="D433" s="834"/>
      <c r="E433" s="834"/>
      <c r="F433" s="834"/>
      <c r="G433" s="834"/>
      <c r="H433" s="834"/>
      <c r="I433" s="834"/>
      <c r="J433" s="834"/>
      <c r="K433" s="834"/>
    </row>
    <row r="434" spans="1:11" s="1060" customFormat="1">
      <c r="A434" s="834"/>
      <c r="B434" s="834"/>
      <c r="C434" s="834"/>
      <c r="D434" s="834"/>
      <c r="E434" s="834"/>
      <c r="F434" s="834"/>
      <c r="G434" s="834"/>
      <c r="H434" s="834"/>
      <c r="I434" s="834"/>
      <c r="J434" s="834"/>
      <c r="K434" s="834"/>
    </row>
    <row r="435" spans="1:11" s="1060" customFormat="1">
      <c r="A435" s="834"/>
      <c r="B435" s="834"/>
      <c r="C435" s="834"/>
      <c r="D435" s="834"/>
      <c r="E435" s="834"/>
      <c r="F435" s="834"/>
      <c r="G435" s="834"/>
      <c r="H435" s="834"/>
      <c r="I435" s="834"/>
      <c r="J435" s="834"/>
      <c r="K435" s="834"/>
    </row>
    <row r="436" spans="1:11" s="1060" customFormat="1">
      <c r="A436" s="834"/>
      <c r="B436" s="834"/>
      <c r="C436" s="834"/>
      <c r="D436" s="834"/>
      <c r="E436" s="834"/>
      <c r="F436" s="834"/>
      <c r="G436" s="834"/>
      <c r="H436" s="834"/>
      <c r="I436" s="834"/>
      <c r="J436" s="834"/>
      <c r="K436" s="834"/>
    </row>
    <row r="437" spans="1:11" s="1060" customFormat="1">
      <c r="A437" s="834"/>
      <c r="B437" s="834"/>
      <c r="C437" s="834"/>
      <c r="D437" s="834"/>
      <c r="E437" s="834"/>
      <c r="F437" s="834"/>
      <c r="G437" s="834"/>
      <c r="H437" s="834"/>
      <c r="I437" s="834"/>
      <c r="J437" s="834"/>
      <c r="K437" s="834"/>
    </row>
    <row r="438" spans="1:11" s="1060" customFormat="1">
      <c r="A438" s="834"/>
      <c r="B438" s="834"/>
      <c r="C438" s="834"/>
      <c r="D438" s="834"/>
      <c r="E438" s="834"/>
      <c r="F438" s="834"/>
      <c r="G438" s="834"/>
      <c r="H438" s="834"/>
      <c r="I438" s="834"/>
      <c r="J438" s="834"/>
      <c r="K438" s="834"/>
    </row>
    <row r="439" spans="1:11" s="1060" customFormat="1">
      <c r="A439" s="834"/>
      <c r="B439" s="834"/>
      <c r="C439" s="834"/>
      <c r="D439" s="834"/>
      <c r="E439" s="834"/>
      <c r="F439" s="834"/>
      <c r="G439" s="834"/>
      <c r="H439" s="834"/>
      <c r="I439" s="834"/>
      <c r="J439" s="834"/>
      <c r="K439" s="834"/>
    </row>
    <row r="440" spans="1:11" s="1060" customFormat="1">
      <c r="A440" s="834"/>
      <c r="B440" s="834"/>
      <c r="C440" s="834"/>
      <c r="D440" s="834"/>
      <c r="E440" s="834"/>
      <c r="F440" s="834"/>
      <c r="G440" s="834"/>
      <c r="H440" s="834"/>
      <c r="I440" s="834"/>
      <c r="J440" s="834"/>
      <c r="K440" s="834"/>
    </row>
    <row r="441" spans="1:11" s="1060" customFormat="1">
      <c r="A441" s="834"/>
      <c r="B441" s="834"/>
      <c r="C441" s="834"/>
      <c r="D441" s="834"/>
      <c r="E441" s="834"/>
      <c r="F441" s="834"/>
      <c r="G441" s="834"/>
      <c r="H441" s="834"/>
      <c r="I441" s="834"/>
      <c r="J441" s="834"/>
      <c r="K441" s="834"/>
    </row>
    <row r="442" spans="1:11" s="1060" customFormat="1">
      <c r="A442" s="834"/>
      <c r="B442" s="834"/>
      <c r="C442" s="834"/>
      <c r="D442" s="834"/>
      <c r="E442" s="834"/>
      <c r="F442" s="834"/>
      <c r="G442" s="834"/>
      <c r="H442" s="834"/>
      <c r="I442" s="834"/>
      <c r="J442" s="834"/>
      <c r="K442" s="834"/>
    </row>
    <row r="443" spans="1:11" s="1060" customFormat="1">
      <c r="A443" s="834"/>
      <c r="B443" s="834"/>
      <c r="C443" s="834"/>
      <c r="D443" s="834"/>
      <c r="E443" s="834"/>
      <c r="F443" s="834"/>
      <c r="G443" s="834"/>
      <c r="H443" s="834"/>
      <c r="I443" s="834"/>
      <c r="J443" s="834"/>
      <c r="K443" s="834"/>
    </row>
    <row r="444" spans="1:11" s="1060" customFormat="1">
      <c r="A444" s="834"/>
      <c r="B444" s="834"/>
      <c r="C444" s="834"/>
      <c r="D444" s="834"/>
      <c r="E444" s="834"/>
      <c r="F444" s="834"/>
      <c r="G444" s="834"/>
      <c r="H444" s="834"/>
      <c r="I444" s="834"/>
      <c r="J444" s="834"/>
      <c r="K444" s="834"/>
    </row>
    <row r="445" spans="1:11" s="1060" customFormat="1">
      <c r="A445" s="834"/>
      <c r="B445" s="834"/>
      <c r="C445" s="834"/>
      <c r="D445" s="834"/>
      <c r="E445" s="834"/>
      <c r="F445" s="834"/>
      <c r="G445" s="834"/>
      <c r="H445" s="834"/>
      <c r="I445" s="834"/>
      <c r="J445" s="834"/>
      <c r="K445" s="834"/>
    </row>
    <row r="446" spans="1:11" s="1060" customFormat="1">
      <c r="A446" s="834"/>
      <c r="B446" s="834"/>
      <c r="C446" s="834"/>
      <c r="D446" s="834"/>
      <c r="E446" s="834"/>
      <c r="F446" s="834"/>
      <c r="G446" s="834"/>
      <c r="H446" s="834"/>
      <c r="I446" s="834"/>
      <c r="J446" s="834"/>
      <c r="K446" s="834"/>
    </row>
    <row r="447" spans="1:11" s="1060" customFormat="1">
      <c r="A447" s="834"/>
      <c r="B447" s="834"/>
      <c r="C447" s="834"/>
      <c r="D447" s="834"/>
      <c r="E447" s="834"/>
      <c r="F447" s="834"/>
      <c r="G447" s="834"/>
      <c r="H447" s="834"/>
      <c r="I447" s="834"/>
      <c r="J447" s="834"/>
      <c r="K447" s="834"/>
    </row>
    <row r="448" spans="1:11">
      <c r="A448" s="32"/>
      <c r="B448" s="32"/>
      <c r="C448" s="32"/>
      <c r="D448" s="32"/>
      <c r="E448" s="32"/>
      <c r="F448" s="32"/>
      <c r="G448" s="32"/>
      <c r="H448" s="32"/>
      <c r="I448" s="32"/>
      <c r="J448" s="32"/>
      <c r="K448" s="32"/>
    </row>
    <row r="449" spans="1:11">
      <c r="A449" s="32"/>
      <c r="B449" s="32"/>
      <c r="C449" s="32"/>
      <c r="D449" s="32"/>
      <c r="E449" s="32"/>
      <c r="F449" s="32"/>
      <c r="G449" s="32"/>
      <c r="H449" s="32"/>
      <c r="I449" s="32"/>
      <c r="J449" s="32"/>
      <c r="K449" s="32"/>
    </row>
    <row r="450" spans="1:11">
      <c r="A450" s="32"/>
      <c r="B450" s="32"/>
      <c r="C450" s="32"/>
      <c r="D450" s="32"/>
      <c r="E450" s="32"/>
      <c r="F450" s="32"/>
      <c r="G450" s="32"/>
      <c r="H450" s="32"/>
      <c r="I450" s="32"/>
      <c r="J450" s="32"/>
      <c r="K450" s="32"/>
    </row>
    <row r="451" spans="1:11">
      <c r="A451" s="32"/>
      <c r="B451" s="32"/>
      <c r="C451" s="32"/>
      <c r="D451" s="32"/>
      <c r="E451" s="32"/>
      <c r="F451" s="32"/>
      <c r="G451" s="32"/>
      <c r="H451" s="32"/>
      <c r="I451" s="32"/>
      <c r="J451" s="32"/>
      <c r="K451" s="32"/>
    </row>
    <row r="452" spans="1:11">
      <c r="A452" s="32"/>
      <c r="B452" s="32"/>
      <c r="C452" s="32"/>
      <c r="D452" s="32"/>
      <c r="E452" s="32"/>
      <c r="F452" s="32"/>
      <c r="G452" s="32"/>
      <c r="H452" s="32"/>
      <c r="I452" s="32"/>
      <c r="J452" s="32"/>
      <c r="K452" s="32"/>
    </row>
    <row r="453" spans="1:11">
      <c r="A453" s="32"/>
      <c r="B453" s="32"/>
      <c r="C453" s="32"/>
      <c r="D453" s="32"/>
      <c r="E453" s="32"/>
      <c r="F453" s="32"/>
      <c r="G453" s="32"/>
      <c r="H453" s="32"/>
      <c r="I453" s="32"/>
      <c r="J453" s="32"/>
      <c r="K453" s="32"/>
    </row>
    <row r="454" spans="1:11">
      <c r="A454" s="32"/>
      <c r="B454" s="32"/>
      <c r="C454" s="32"/>
      <c r="D454" s="32"/>
      <c r="E454" s="32"/>
      <c r="F454" s="32"/>
      <c r="G454" s="32"/>
      <c r="H454" s="32"/>
      <c r="I454" s="32"/>
      <c r="J454" s="32"/>
      <c r="K454" s="32"/>
    </row>
    <row r="455" spans="1:11">
      <c r="A455" s="32"/>
      <c r="B455" s="32"/>
      <c r="C455" s="32"/>
      <c r="D455" s="32"/>
      <c r="E455" s="32"/>
      <c r="F455" s="32"/>
      <c r="G455" s="32"/>
      <c r="H455" s="32"/>
      <c r="I455" s="32"/>
      <c r="J455" s="32"/>
      <c r="K455" s="32"/>
    </row>
    <row r="456" spans="1:11">
      <c r="A456" s="32"/>
      <c r="B456" s="32"/>
      <c r="C456" s="32"/>
      <c r="D456" s="32"/>
      <c r="E456" s="32"/>
      <c r="F456" s="32"/>
      <c r="G456" s="32"/>
      <c r="H456" s="32"/>
      <c r="I456" s="32"/>
      <c r="J456" s="32"/>
      <c r="K456" s="32"/>
    </row>
    <row r="457" spans="1:11">
      <c r="A457" s="32"/>
      <c r="B457" s="32"/>
      <c r="C457" s="32"/>
      <c r="D457" s="32"/>
      <c r="E457" s="32"/>
      <c r="F457" s="32"/>
      <c r="G457" s="32"/>
      <c r="H457" s="32"/>
      <c r="I457" s="32"/>
      <c r="J457" s="32"/>
      <c r="K457" s="32"/>
    </row>
    <row r="458" spans="1:11">
      <c r="A458" s="32"/>
      <c r="B458" s="32"/>
      <c r="C458" s="32"/>
      <c r="D458" s="32"/>
      <c r="E458" s="32"/>
      <c r="F458" s="32"/>
      <c r="G458" s="32"/>
      <c r="H458" s="32"/>
      <c r="I458" s="32"/>
      <c r="J458" s="32"/>
      <c r="K458" s="32"/>
    </row>
    <row r="459" spans="1:11">
      <c r="A459" s="32"/>
      <c r="B459" s="32"/>
      <c r="C459" s="32"/>
      <c r="D459" s="32"/>
      <c r="E459" s="32"/>
      <c r="F459" s="32"/>
      <c r="G459" s="32"/>
      <c r="H459" s="32"/>
      <c r="I459" s="32"/>
      <c r="J459" s="32"/>
      <c r="K459" s="32"/>
    </row>
    <row r="460" spans="1:11">
      <c r="A460" s="32"/>
      <c r="B460" s="32"/>
      <c r="C460" s="32"/>
      <c r="D460" s="32"/>
      <c r="E460" s="32"/>
      <c r="F460" s="32"/>
      <c r="G460" s="32"/>
      <c r="H460" s="32"/>
      <c r="I460" s="32"/>
      <c r="J460" s="32"/>
      <c r="K460" s="32"/>
    </row>
    <row r="461" spans="1:11">
      <c r="A461" s="32"/>
      <c r="B461" s="32"/>
      <c r="C461" s="32"/>
      <c r="D461" s="32"/>
      <c r="E461" s="32"/>
      <c r="F461" s="32"/>
      <c r="G461" s="32"/>
      <c r="H461" s="32"/>
      <c r="I461" s="32"/>
      <c r="J461" s="32"/>
      <c r="K461" s="32"/>
    </row>
    <row r="462" spans="1:11">
      <c r="A462" s="32"/>
      <c r="B462" s="32"/>
      <c r="C462" s="32"/>
      <c r="D462" s="32"/>
      <c r="E462" s="32"/>
      <c r="F462" s="32"/>
      <c r="G462" s="32"/>
      <c r="H462" s="32"/>
      <c r="I462" s="32"/>
      <c r="J462" s="32"/>
      <c r="K462" s="32"/>
    </row>
    <row r="463" spans="1:11">
      <c r="A463" s="32"/>
      <c r="B463" s="32"/>
      <c r="C463" s="32"/>
      <c r="D463" s="32"/>
      <c r="E463" s="32"/>
      <c r="F463" s="32"/>
      <c r="G463" s="32"/>
      <c r="H463" s="32"/>
      <c r="I463" s="32"/>
      <c r="J463" s="32"/>
      <c r="K463" s="32"/>
    </row>
    <row r="464" spans="1:11">
      <c r="A464" s="32"/>
      <c r="B464" s="32"/>
      <c r="C464" s="32"/>
      <c r="D464" s="32"/>
      <c r="E464" s="32"/>
      <c r="F464" s="32"/>
      <c r="G464" s="32"/>
      <c r="H464" s="32"/>
      <c r="I464" s="32"/>
      <c r="J464" s="32"/>
      <c r="K464" s="32"/>
    </row>
    <row r="465" spans="1:11">
      <c r="A465" s="32"/>
      <c r="B465" s="32"/>
      <c r="C465" s="32"/>
      <c r="D465" s="32"/>
      <c r="E465" s="32"/>
      <c r="F465" s="32"/>
      <c r="G465" s="32"/>
      <c r="H465" s="32"/>
      <c r="I465" s="32"/>
      <c r="J465" s="32"/>
      <c r="K465" s="32"/>
    </row>
    <row r="466" spans="1:11">
      <c r="A466" s="32"/>
      <c r="B466" s="32"/>
      <c r="C466" s="32"/>
      <c r="D466" s="32"/>
      <c r="E466" s="32"/>
      <c r="F466" s="32"/>
      <c r="G466" s="32"/>
      <c r="H466" s="32"/>
      <c r="I466" s="32"/>
      <c r="J466" s="32"/>
      <c r="K466" s="32"/>
    </row>
    <row r="467" spans="1:11">
      <c r="A467" s="32"/>
      <c r="B467" s="32"/>
      <c r="C467" s="32"/>
      <c r="D467" s="32"/>
      <c r="E467" s="32"/>
      <c r="F467" s="32"/>
      <c r="G467" s="32"/>
      <c r="H467" s="32"/>
      <c r="I467" s="32"/>
      <c r="J467" s="32"/>
      <c r="K467" s="32"/>
    </row>
    <row r="468" spans="1:11">
      <c r="A468" s="32"/>
      <c r="B468" s="32"/>
      <c r="C468" s="32"/>
      <c r="D468" s="32"/>
      <c r="E468" s="32"/>
      <c r="F468" s="32"/>
      <c r="G468" s="32"/>
      <c r="H468" s="32"/>
      <c r="I468" s="32"/>
      <c r="J468" s="32"/>
      <c r="K468" s="32"/>
    </row>
    <row r="469" spans="1:11">
      <c r="A469" s="32"/>
      <c r="B469" s="32"/>
      <c r="C469" s="32"/>
      <c r="D469" s="32"/>
      <c r="E469" s="32"/>
      <c r="F469" s="32"/>
      <c r="G469" s="32"/>
      <c r="H469" s="32"/>
      <c r="I469" s="32"/>
      <c r="J469" s="32"/>
      <c r="K469" s="32"/>
    </row>
    <row r="470" spans="1:11">
      <c r="A470" s="32"/>
      <c r="B470" s="32"/>
      <c r="C470" s="32"/>
      <c r="D470" s="32"/>
      <c r="E470" s="32"/>
      <c r="F470" s="32"/>
      <c r="G470" s="32"/>
      <c r="H470" s="32"/>
      <c r="I470" s="32"/>
      <c r="J470" s="32"/>
      <c r="K470" s="32"/>
    </row>
    <row r="471" spans="1:11">
      <c r="A471" s="32"/>
      <c r="B471" s="32"/>
      <c r="C471" s="32"/>
      <c r="D471" s="32"/>
      <c r="E471" s="32"/>
      <c r="F471" s="32"/>
      <c r="G471" s="32"/>
      <c r="H471" s="32"/>
      <c r="I471" s="32"/>
      <c r="J471" s="32"/>
      <c r="K471" s="32"/>
    </row>
    <row r="472" spans="1:11">
      <c r="A472" s="32"/>
      <c r="B472" s="32"/>
      <c r="C472" s="32"/>
      <c r="D472" s="32"/>
      <c r="E472" s="32"/>
      <c r="F472" s="32"/>
      <c r="G472" s="32"/>
      <c r="H472" s="32"/>
      <c r="I472" s="32"/>
      <c r="J472" s="32"/>
      <c r="K472" s="32"/>
    </row>
    <row r="473" spans="1:11">
      <c r="A473" s="32"/>
      <c r="B473" s="32"/>
      <c r="C473" s="32"/>
      <c r="D473" s="32"/>
      <c r="E473" s="32"/>
      <c r="F473" s="32"/>
      <c r="G473" s="32"/>
      <c r="H473" s="32"/>
      <c r="I473" s="32"/>
      <c r="J473" s="32"/>
      <c r="K473" s="32"/>
    </row>
    <row r="474" spans="1:11">
      <c r="A474" s="32"/>
      <c r="B474" s="32"/>
      <c r="C474" s="32"/>
      <c r="D474" s="32"/>
      <c r="E474" s="32"/>
      <c r="F474" s="32"/>
      <c r="G474" s="32"/>
      <c r="H474" s="32"/>
      <c r="I474" s="32"/>
      <c r="J474" s="32"/>
      <c r="K474" s="32"/>
    </row>
    <row r="475" spans="1:11">
      <c r="A475" s="32"/>
      <c r="B475" s="32"/>
      <c r="C475" s="32"/>
      <c r="D475" s="32"/>
      <c r="E475" s="32"/>
      <c r="F475" s="32"/>
      <c r="G475" s="32"/>
      <c r="H475" s="32"/>
      <c r="I475" s="32"/>
      <c r="J475" s="32"/>
      <c r="K475" s="32"/>
    </row>
    <row r="476" spans="1:11">
      <c r="A476" s="32"/>
      <c r="B476" s="32"/>
      <c r="C476" s="32"/>
      <c r="D476" s="32"/>
      <c r="E476" s="32"/>
      <c r="F476" s="32"/>
      <c r="G476" s="32"/>
      <c r="H476" s="32"/>
      <c r="I476" s="32"/>
      <c r="J476" s="32"/>
      <c r="K476" s="32"/>
    </row>
    <row r="477" spans="1:11">
      <c r="A477" s="32"/>
      <c r="B477" s="32"/>
      <c r="C477" s="32"/>
      <c r="D477" s="32"/>
      <c r="E477" s="32"/>
      <c r="F477" s="32"/>
      <c r="G477" s="32"/>
      <c r="H477" s="32"/>
      <c r="I477" s="32"/>
      <c r="J477" s="32"/>
      <c r="K477" s="32"/>
    </row>
    <row r="478" spans="1:11">
      <c r="A478" s="32"/>
      <c r="B478" s="32"/>
      <c r="C478" s="32"/>
      <c r="D478" s="32"/>
      <c r="E478" s="32"/>
      <c r="F478" s="32"/>
      <c r="G478" s="32"/>
      <c r="H478" s="32"/>
      <c r="I478" s="32"/>
      <c r="J478" s="32"/>
      <c r="K478" s="32"/>
    </row>
    <row r="479" spans="1:11">
      <c r="A479" s="32"/>
      <c r="B479" s="32"/>
      <c r="C479" s="32"/>
      <c r="D479" s="32"/>
      <c r="E479" s="32"/>
      <c r="F479" s="32"/>
      <c r="G479" s="32"/>
      <c r="H479" s="32"/>
      <c r="I479" s="32"/>
      <c r="J479" s="32"/>
      <c r="K479" s="32"/>
    </row>
    <row r="480" spans="1:11">
      <c r="A480" s="32"/>
      <c r="B480" s="32"/>
      <c r="C480" s="32"/>
      <c r="D480" s="32"/>
      <c r="E480" s="32"/>
      <c r="F480" s="32"/>
      <c r="G480" s="32"/>
      <c r="H480" s="32"/>
      <c r="I480" s="32"/>
      <c r="J480" s="32"/>
      <c r="K480" s="32"/>
    </row>
    <row r="481" spans="1:11">
      <c r="A481" s="32"/>
      <c r="B481" s="32"/>
      <c r="C481" s="32"/>
      <c r="D481" s="32"/>
      <c r="E481" s="32"/>
      <c r="F481" s="32"/>
      <c r="G481" s="32"/>
      <c r="H481" s="32"/>
      <c r="I481" s="32"/>
      <c r="J481" s="32"/>
      <c r="K481" s="32"/>
    </row>
    <row r="482" spans="1:11">
      <c r="A482" s="32"/>
      <c r="B482" s="32"/>
      <c r="C482" s="32"/>
      <c r="D482" s="32"/>
      <c r="E482" s="32"/>
      <c r="F482" s="32"/>
      <c r="G482" s="32"/>
      <c r="H482" s="32"/>
      <c r="I482" s="32"/>
      <c r="J482" s="32"/>
      <c r="K482" s="32"/>
    </row>
    <row r="483" spans="1:11">
      <c r="A483" s="32"/>
      <c r="B483" s="32"/>
      <c r="C483" s="32"/>
      <c r="D483" s="32"/>
      <c r="E483" s="32"/>
      <c r="F483" s="32"/>
      <c r="G483" s="32"/>
      <c r="H483" s="32"/>
      <c r="I483" s="32"/>
      <c r="J483" s="32"/>
      <c r="K483" s="32"/>
    </row>
    <row r="484" spans="1:11">
      <c r="A484" s="32"/>
      <c r="B484" s="32"/>
      <c r="C484" s="32"/>
      <c r="D484" s="32"/>
      <c r="E484" s="32"/>
      <c r="F484" s="32"/>
      <c r="G484" s="32"/>
      <c r="H484" s="32"/>
      <c r="I484" s="32"/>
      <c r="J484" s="32"/>
      <c r="K484" s="32"/>
    </row>
    <row r="485" spans="1:11">
      <c r="A485" s="32"/>
      <c r="B485" s="32"/>
      <c r="C485" s="32"/>
      <c r="D485" s="32"/>
      <c r="E485" s="32"/>
      <c r="F485" s="32"/>
      <c r="G485" s="32"/>
      <c r="H485" s="32"/>
      <c r="I485" s="32"/>
      <c r="J485" s="32"/>
      <c r="K485" s="32"/>
    </row>
    <row r="486" spans="1:11">
      <c r="A486" s="32"/>
      <c r="B486" s="32"/>
      <c r="C486" s="32"/>
      <c r="D486" s="32"/>
      <c r="E486" s="32"/>
      <c r="F486" s="32"/>
      <c r="G486" s="32"/>
      <c r="H486" s="32"/>
      <c r="I486" s="32"/>
      <c r="J486" s="32"/>
      <c r="K486" s="32"/>
    </row>
    <row r="487" spans="1:11">
      <c r="A487" s="32"/>
      <c r="B487" s="32"/>
      <c r="C487" s="32"/>
      <c r="D487" s="32"/>
      <c r="E487" s="32"/>
      <c r="F487" s="32"/>
      <c r="G487" s="32"/>
      <c r="H487" s="32"/>
      <c r="I487" s="32"/>
      <c r="J487" s="32"/>
      <c r="K487" s="32"/>
    </row>
    <row r="488" spans="1:11">
      <c r="A488" s="32"/>
      <c r="B488" s="32"/>
      <c r="C488" s="32"/>
      <c r="D488" s="32"/>
      <c r="E488" s="32"/>
      <c r="F488" s="32"/>
      <c r="G488" s="32"/>
      <c r="H488" s="32"/>
      <c r="I488" s="32"/>
      <c r="J488" s="32"/>
      <c r="K488" s="32"/>
    </row>
    <row r="489" spans="1:11">
      <c r="A489" s="32"/>
      <c r="B489" s="32"/>
      <c r="C489" s="32"/>
      <c r="D489" s="32"/>
      <c r="E489" s="32"/>
      <c r="F489" s="32"/>
      <c r="G489" s="32"/>
      <c r="H489" s="32"/>
      <c r="I489" s="32"/>
      <c r="J489" s="32"/>
      <c r="K489" s="32"/>
    </row>
    <row r="490" spans="1:11">
      <c r="A490" s="32"/>
      <c r="B490" s="32"/>
      <c r="C490" s="32"/>
      <c r="D490" s="32"/>
      <c r="E490" s="32"/>
      <c r="F490" s="32"/>
      <c r="G490" s="32"/>
      <c r="H490" s="32"/>
      <c r="I490" s="32"/>
      <c r="J490" s="32"/>
      <c r="K490" s="32"/>
    </row>
    <row r="491" spans="1:11">
      <c r="A491" s="32"/>
      <c r="B491" s="32"/>
      <c r="C491" s="32"/>
      <c r="D491" s="32"/>
      <c r="E491" s="32"/>
      <c r="F491" s="32"/>
      <c r="G491" s="32"/>
      <c r="H491" s="32"/>
      <c r="I491" s="32"/>
      <c r="J491" s="32"/>
      <c r="K491" s="32"/>
    </row>
    <row r="492" spans="1:11">
      <c r="A492" s="32"/>
      <c r="B492" s="32"/>
      <c r="C492" s="32"/>
      <c r="D492" s="32"/>
      <c r="E492" s="32"/>
      <c r="F492" s="32"/>
      <c r="G492" s="32"/>
      <c r="H492" s="32"/>
      <c r="I492" s="32"/>
      <c r="J492" s="32"/>
      <c r="K492" s="32"/>
    </row>
    <row r="493" spans="1:11">
      <c r="A493" s="32"/>
      <c r="B493" s="32"/>
      <c r="C493" s="32"/>
      <c r="D493" s="32"/>
      <c r="E493" s="32"/>
      <c r="F493" s="32"/>
      <c r="G493" s="32"/>
      <c r="H493" s="32"/>
      <c r="I493" s="32"/>
      <c r="J493" s="32"/>
      <c r="K493" s="32"/>
    </row>
    <row r="494" spans="1:11">
      <c r="A494" s="32"/>
      <c r="B494" s="32"/>
      <c r="C494" s="32"/>
      <c r="D494" s="32"/>
      <c r="E494" s="32"/>
      <c r="F494" s="32"/>
      <c r="G494" s="32"/>
      <c r="H494" s="32"/>
      <c r="I494" s="32"/>
      <c r="J494" s="32"/>
      <c r="K494" s="32"/>
    </row>
    <row r="495" spans="1:11">
      <c r="A495" s="32"/>
      <c r="B495" s="32"/>
      <c r="C495" s="32"/>
      <c r="D495" s="32"/>
      <c r="E495" s="32"/>
      <c r="F495" s="32"/>
      <c r="G495" s="32"/>
      <c r="H495" s="32"/>
      <c r="I495" s="32"/>
      <c r="J495" s="32"/>
      <c r="K495" s="32"/>
    </row>
    <row r="496" spans="1:11">
      <c r="A496" s="32"/>
      <c r="B496" s="32"/>
      <c r="C496" s="32"/>
      <c r="D496" s="32"/>
      <c r="E496" s="32"/>
      <c r="F496" s="32"/>
      <c r="G496" s="32"/>
      <c r="H496" s="32"/>
      <c r="I496" s="32"/>
      <c r="J496" s="32"/>
      <c r="K496" s="32"/>
    </row>
    <row r="497" spans="1:11">
      <c r="A497" s="32"/>
      <c r="B497" s="32"/>
      <c r="C497" s="32"/>
      <c r="D497" s="32"/>
      <c r="E497" s="32"/>
      <c r="F497" s="32"/>
      <c r="G497" s="32"/>
      <c r="H497" s="32"/>
      <c r="I497" s="32"/>
      <c r="J497" s="32"/>
      <c r="K497" s="32"/>
    </row>
    <row r="498" spans="1:11">
      <c r="A498" s="32"/>
      <c r="B498" s="32"/>
      <c r="C498" s="32"/>
      <c r="D498" s="32"/>
      <c r="E498" s="32"/>
      <c r="F498" s="32"/>
      <c r="G498" s="32"/>
      <c r="H498" s="32"/>
      <c r="I498" s="32"/>
      <c r="J498" s="32"/>
      <c r="K498" s="32"/>
    </row>
    <row r="499" spans="1:11">
      <c r="A499" s="32"/>
      <c r="B499" s="32"/>
      <c r="C499" s="32"/>
      <c r="D499" s="32"/>
      <c r="E499" s="32"/>
      <c r="F499" s="32"/>
      <c r="G499" s="32"/>
      <c r="H499" s="32"/>
      <c r="I499" s="32"/>
      <c r="J499" s="32"/>
      <c r="K499" s="32"/>
    </row>
    <row r="500" spans="1:11">
      <c r="A500" s="32"/>
      <c r="B500" s="32"/>
      <c r="C500" s="32"/>
      <c r="D500" s="32"/>
      <c r="E500" s="32"/>
      <c r="F500" s="32"/>
      <c r="G500" s="32"/>
      <c r="H500" s="32"/>
      <c r="I500" s="32"/>
      <c r="J500" s="32"/>
      <c r="K500" s="32"/>
    </row>
    <row r="501" spans="1:11">
      <c r="A501" s="32"/>
      <c r="B501" s="32"/>
      <c r="C501" s="32"/>
      <c r="D501" s="32"/>
      <c r="E501" s="32"/>
      <c r="F501" s="32"/>
      <c r="G501" s="32"/>
      <c r="H501" s="32"/>
      <c r="I501" s="32"/>
      <c r="J501" s="32"/>
      <c r="K501" s="32"/>
    </row>
    <row r="502" spans="1:11">
      <c r="A502" s="32"/>
      <c r="B502" s="32"/>
      <c r="C502" s="32"/>
      <c r="D502" s="32"/>
      <c r="E502" s="32"/>
      <c r="F502" s="32"/>
      <c r="G502" s="32"/>
      <c r="H502" s="32"/>
      <c r="I502" s="32"/>
      <c r="J502" s="32"/>
      <c r="K502" s="32"/>
    </row>
    <row r="503" spans="1:11">
      <c r="A503" s="32"/>
      <c r="B503" s="32"/>
      <c r="C503" s="32"/>
      <c r="D503" s="32"/>
      <c r="E503" s="32"/>
      <c r="F503" s="32"/>
      <c r="G503" s="32"/>
      <c r="H503" s="32"/>
      <c r="I503" s="32"/>
      <c r="J503" s="32"/>
      <c r="K503" s="32"/>
    </row>
    <row r="504" spans="1:11">
      <c r="A504" s="32"/>
      <c r="B504" s="32"/>
      <c r="C504" s="32"/>
      <c r="D504" s="32"/>
      <c r="E504" s="32"/>
      <c r="F504" s="32"/>
      <c r="G504" s="32"/>
      <c r="H504" s="32"/>
      <c r="I504" s="32"/>
      <c r="J504" s="32"/>
      <c r="K504" s="32"/>
    </row>
    <row r="505" spans="1:11">
      <c r="A505" s="32"/>
      <c r="B505" s="32"/>
      <c r="C505" s="32"/>
      <c r="D505" s="32"/>
      <c r="E505" s="32"/>
      <c r="F505" s="32"/>
      <c r="G505" s="32"/>
      <c r="H505" s="32"/>
      <c r="I505" s="32"/>
      <c r="J505" s="32"/>
      <c r="K505" s="32"/>
    </row>
    <row r="506" spans="1:11">
      <c r="A506" s="32"/>
      <c r="B506" s="32"/>
      <c r="C506" s="32"/>
      <c r="D506" s="32"/>
      <c r="E506" s="32"/>
      <c r="F506" s="32"/>
      <c r="G506" s="32"/>
      <c r="H506" s="32"/>
      <c r="I506" s="32"/>
      <c r="J506" s="32"/>
      <c r="K506" s="32"/>
    </row>
    <row r="507" spans="1:11">
      <c r="A507" s="32"/>
      <c r="B507" s="32"/>
      <c r="C507" s="32"/>
      <c r="D507" s="32"/>
      <c r="E507" s="32"/>
      <c r="F507" s="32"/>
      <c r="G507" s="32"/>
      <c r="H507" s="32"/>
      <c r="I507" s="32"/>
      <c r="J507" s="32"/>
      <c r="K507" s="32"/>
    </row>
    <row r="508" spans="1:11">
      <c r="A508" s="32"/>
      <c r="B508" s="32"/>
      <c r="C508" s="32"/>
      <c r="D508" s="32"/>
      <c r="E508" s="32"/>
      <c r="F508" s="32"/>
      <c r="G508" s="32"/>
      <c r="H508" s="32"/>
      <c r="I508" s="32"/>
      <c r="J508" s="32"/>
      <c r="K508" s="32"/>
    </row>
    <row r="509" spans="1:11">
      <c r="A509" s="32"/>
      <c r="B509" s="32"/>
      <c r="C509" s="32"/>
      <c r="D509" s="32"/>
      <c r="E509" s="32"/>
      <c r="F509" s="32"/>
      <c r="G509" s="32"/>
      <c r="H509" s="32"/>
      <c r="I509" s="32"/>
      <c r="J509" s="32"/>
      <c r="K509" s="32"/>
    </row>
    <row r="510" spans="1:11">
      <c r="A510" s="32"/>
      <c r="B510" s="32"/>
      <c r="C510" s="32"/>
      <c r="D510" s="32"/>
      <c r="E510" s="32"/>
      <c r="F510" s="32"/>
      <c r="G510" s="32"/>
      <c r="H510" s="32"/>
      <c r="I510" s="32"/>
      <c r="J510" s="32"/>
      <c r="K510" s="32"/>
    </row>
    <row r="511" spans="1:11">
      <c r="A511" s="32"/>
      <c r="B511" s="32"/>
      <c r="C511" s="32"/>
      <c r="D511" s="32"/>
      <c r="E511" s="32"/>
      <c r="F511" s="32"/>
      <c r="G511" s="32"/>
      <c r="H511" s="32"/>
      <c r="I511" s="32"/>
      <c r="J511" s="32"/>
      <c r="K511" s="32"/>
    </row>
    <row r="512" spans="1:11">
      <c r="A512" s="32"/>
      <c r="B512" s="32"/>
      <c r="C512" s="32"/>
      <c r="D512" s="32"/>
      <c r="E512" s="32"/>
      <c r="F512" s="32"/>
      <c r="G512" s="32"/>
      <c r="H512" s="32"/>
      <c r="I512" s="32"/>
      <c r="J512" s="32"/>
      <c r="K512" s="32"/>
    </row>
    <row r="513" spans="1:11">
      <c r="A513" s="32"/>
      <c r="B513" s="32"/>
      <c r="C513" s="32"/>
      <c r="D513" s="32"/>
      <c r="E513" s="32"/>
      <c r="F513" s="32"/>
      <c r="G513" s="32"/>
      <c r="H513" s="32"/>
      <c r="I513" s="32"/>
      <c r="J513" s="32"/>
      <c r="K513" s="32"/>
    </row>
    <row r="514" spans="1:11">
      <c r="A514" s="32"/>
      <c r="B514" s="32"/>
      <c r="C514" s="32"/>
      <c r="D514" s="32"/>
      <c r="E514" s="32"/>
      <c r="F514" s="32"/>
      <c r="G514" s="32"/>
      <c r="H514" s="32"/>
      <c r="I514" s="32"/>
      <c r="J514" s="32"/>
      <c r="K514" s="32"/>
    </row>
    <row r="515" spans="1:11">
      <c r="A515" s="32"/>
      <c r="B515" s="32"/>
      <c r="C515" s="32"/>
      <c r="D515" s="32"/>
      <c r="E515" s="32"/>
      <c r="F515" s="32"/>
      <c r="G515" s="32"/>
      <c r="H515" s="32"/>
      <c r="I515" s="32"/>
      <c r="J515" s="32"/>
      <c r="K515" s="32"/>
    </row>
    <row r="516" spans="1:11">
      <c r="A516" s="32"/>
      <c r="B516" s="32"/>
      <c r="C516" s="32"/>
      <c r="D516" s="32"/>
      <c r="E516" s="32"/>
      <c r="F516" s="32"/>
      <c r="G516" s="32"/>
      <c r="H516" s="32"/>
      <c r="I516" s="32"/>
      <c r="J516" s="32"/>
      <c r="K516" s="32"/>
    </row>
    <row r="517" spans="1:11">
      <c r="A517" s="32"/>
      <c r="B517" s="32"/>
      <c r="C517" s="32"/>
      <c r="D517" s="32"/>
      <c r="E517" s="32"/>
      <c r="F517" s="32"/>
      <c r="G517" s="32"/>
      <c r="H517" s="32"/>
      <c r="I517" s="32"/>
      <c r="J517" s="32"/>
      <c r="K517" s="32"/>
    </row>
    <row r="518" spans="1:11">
      <c r="A518" s="32"/>
      <c r="B518" s="32"/>
      <c r="C518" s="32"/>
      <c r="D518" s="32"/>
      <c r="E518" s="32"/>
      <c r="F518" s="32"/>
      <c r="G518" s="32"/>
      <c r="H518" s="32"/>
      <c r="I518" s="32"/>
      <c r="J518" s="32"/>
      <c r="K518" s="32"/>
    </row>
    <row r="519" spans="1:11">
      <c r="A519" s="32"/>
      <c r="B519" s="32"/>
      <c r="C519" s="32"/>
      <c r="D519" s="32"/>
      <c r="E519" s="32"/>
      <c r="F519" s="32"/>
      <c r="G519" s="32"/>
      <c r="H519" s="32"/>
      <c r="I519" s="32"/>
      <c r="J519" s="32"/>
      <c r="K519" s="32"/>
    </row>
    <row r="520" spans="1:11">
      <c r="A520" s="32"/>
      <c r="B520" s="32"/>
      <c r="C520" s="32"/>
      <c r="D520" s="32"/>
      <c r="E520" s="32"/>
      <c r="F520" s="32"/>
      <c r="G520" s="32"/>
      <c r="H520" s="32"/>
      <c r="I520" s="32"/>
      <c r="J520" s="32"/>
      <c r="K520" s="32"/>
    </row>
    <row r="521" spans="1:11">
      <c r="A521" s="32"/>
      <c r="B521" s="32"/>
      <c r="C521" s="32"/>
      <c r="D521" s="32"/>
      <c r="E521" s="32"/>
      <c r="F521" s="32"/>
      <c r="G521" s="32"/>
      <c r="H521" s="32"/>
      <c r="I521" s="32"/>
      <c r="J521" s="32"/>
      <c r="K521" s="32"/>
    </row>
    <row r="522" spans="1:11">
      <c r="A522" s="32"/>
      <c r="B522" s="32"/>
      <c r="C522" s="32"/>
      <c r="D522" s="32"/>
      <c r="E522" s="32"/>
      <c r="F522" s="32"/>
      <c r="G522" s="32"/>
      <c r="H522" s="32"/>
      <c r="I522" s="32"/>
      <c r="J522" s="32"/>
      <c r="K522" s="32"/>
    </row>
    <row r="523" spans="1:11">
      <c r="A523" s="32"/>
      <c r="B523" s="32"/>
      <c r="C523" s="32"/>
      <c r="D523" s="32"/>
      <c r="E523" s="32"/>
      <c r="F523" s="32"/>
      <c r="G523" s="32"/>
      <c r="H523" s="32"/>
      <c r="I523" s="32"/>
      <c r="J523" s="32"/>
      <c r="K523" s="32"/>
    </row>
    <row r="524" spans="1:11">
      <c r="A524" s="32"/>
      <c r="B524" s="32"/>
      <c r="C524" s="32"/>
      <c r="D524" s="32"/>
      <c r="E524" s="32"/>
      <c r="F524" s="32"/>
      <c r="G524" s="32"/>
      <c r="H524" s="32"/>
      <c r="I524" s="32"/>
      <c r="J524" s="32"/>
      <c r="K524" s="32"/>
    </row>
    <row r="525" spans="1:11">
      <c r="A525" s="32"/>
      <c r="B525" s="32"/>
      <c r="C525" s="32"/>
      <c r="D525" s="32"/>
      <c r="E525" s="32"/>
      <c r="F525" s="32"/>
      <c r="G525" s="32"/>
      <c r="H525" s="32"/>
      <c r="I525" s="32"/>
      <c r="J525" s="32"/>
      <c r="K525" s="32"/>
    </row>
    <row r="526" spans="1:11">
      <c r="A526" s="32"/>
      <c r="B526" s="32"/>
      <c r="C526" s="32"/>
      <c r="D526" s="32"/>
      <c r="E526" s="32"/>
      <c r="F526" s="32"/>
      <c r="G526" s="32"/>
      <c r="H526" s="32"/>
      <c r="I526" s="32"/>
      <c r="J526" s="32"/>
      <c r="K526" s="32"/>
    </row>
    <row r="527" spans="1:11">
      <c r="A527" s="32"/>
      <c r="B527" s="32"/>
      <c r="C527" s="32"/>
      <c r="D527" s="32"/>
      <c r="E527" s="32"/>
      <c r="F527" s="32"/>
      <c r="G527" s="32"/>
      <c r="H527" s="32"/>
      <c r="I527" s="32"/>
      <c r="J527" s="32"/>
      <c r="K527" s="32"/>
    </row>
    <row r="528" spans="1:11">
      <c r="A528" s="32"/>
      <c r="B528" s="32"/>
      <c r="C528" s="32"/>
      <c r="D528" s="32"/>
      <c r="E528" s="32"/>
      <c r="F528" s="32"/>
      <c r="G528" s="32"/>
      <c r="H528" s="32"/>
      <c r="I528" s="32"/>
      <c r="J528" s="32"/>
      <c r="K528" s="32"/>
    </row>
    <row r="529" spans="1:11">
      <c r="A529" s="32"/>
      <c r="B529" s="32"/>
      <c r="C529" s="32"/>
      <c r="D529" s="32"/>
      <c r="E529" s="32"/>
      <c r="F529" s="32"/>
      <c r="G529" s="32"/>
      <c r="H529" s="32"/>
      <c r="I529" s="32"/>
      <c r="J529" s="32"/>
      <c r="K529" s="32"/>
    </row>
    <row r="530" spans="1:11">
      <c r="A530" s="32"/>
      <c r="B530" s="32"/>
      <c r="C530" s="32"/>
      <c r="D530" s="32"/>
      <c r="E530" s="32"/>
      <c r="F530" s="32"/>
      <c r="G530" s="32"/>
      <c r="H530" s="32"/>
      <c r="I530" s="32"/>
      <c r="J530" s="32"/>
      <c r="K530" s="32"/>
    </row>
    <row r="531" spans="1:11">
      <c r="A531" s="32"/>
      <c r="B531" s="32"/>
      <c r="C531" s="32"/>
      <c r="D531" s="32"/>
      <c r="E531" s="32"/>
      <c r="F531" s="32"/>
      <c r="G531" s="32"/>
      <c r="H531" s="32"/>
      <c r="I531" s="32"/>
      <c r="J531" s="32"/>
      <c r="K531" s="32"/>
    </row>
    <row r="532" spans="1:11">
      <c r="A532" s="32"/>
      <c r="B532" s="32"/>
      <c r="C532" s="32"/>
      <c r="D532" s="32"/>
      <c r="E532" s="32"/>
      <c r="F532" s="32"/>
      <c r="G532" s="32"/>
      <c r="H532" s="32"/>
      <c r="I532" s="32"/>
      <c r="J532" s="32"/>
      <c r="K532" s="32"/>
    </row>
    <row r="533" spans="1:11">
      <c r="A533" s="32"/>
      <c r="B533" s="32"/>
      <c r="C533" s="32"/>
      <c r="D533" s="32"/>
      <c r="E533" s="32"/>
      <c r="F533" s="32"/>
      <c r="G533" s="32"/>
      <c r="H533" s="32"/>
      <c r="I533" s="32"/>
      <c r="J533" s="32"/>
      <c r="K533" s="32"/>
    </row>
    <row r="534" spans="1:11">
      <c r="A534" s="32"/>
      <c r="B534" s="32"/>
      <c r="C534" s="32"/>
      <c r="D534" s="32"/>
      <c r="E534" s="32"/>
      <c r="F534" s="32"/>
      <c r="G534" s="32"/>
      <c r="H534" s="32"/>
      <c r="I534" s="32"/>
      <c r="J534" s="32"/>
      <c r="K534" s="32"/>
    </row>
    <row r="535" spans="1:11">
      <c r="A535" s="32"/>
      <c r="B535" s="32"/>
      <c r="C535" s="32"/>
      <c r="D535" s="32"/>
      <c r="E535" s="32"/>
      <c r="F535" s="32"/>
      <c r="G535" s="32"/>
      <c r="H535" s="32"/>
      <c r="I535" s="32"/>
      <c r="J535" s="32"/>
      <c r="K535" s="32"/>
    </row>
    <row r="536" spans="1:11">
      <c r="A536" s="32"/>
      <c r="B536" s="32"/>
      <c r="C536" s="32"/>
      <c r="D536" s="32"/>
      <c r="E536" s="32"/>
      <c r="F536" s="32"/>
      <c r="G536" s="32"/>
      <c r="H536" s="32"/>
      <c r="I536" s="32"/>
      <c r="J536" s="32"/>
      <c r="K536" s="32"/>
    </row>
    <row r="537" spans="1:11">
      <c r="A537" s="32"/>
      <c r="B537" s="32"/>
      <c r="C537" s="32"/>
      <c r="D537" s="32"/>
      <c r="E537" s="32"/>
      <c r="F537" s="32"/>
      <c r="G537" s="32"/>
      <c r="H537" s="32"/>
      <c r="I537" s="32"/>
      <c r="J537" s="32"/>
      <c r="K537" s="32"/>
    </row>
    <row r="538" spans="1:11">
      <c r="A538" s="32"/>
      <c r="B538" s="32"/>
      <c r="C538" s="32"/>
      <c r="D538" s="32"/>
      <c r="E538" s="32"/>
      <c r="F538" s="32"/>
      <c r="G538" s="32"/>
      <c r="H538" s="32"/>
      <c r="I538" s="32"/>
      <c r="J538" s="32"/>
      <c r="K538" s="32"/>
    </row>
    <row r="539" spans="1:11">
      <c r="A539" s="32"/>
      <c r="B539" s="32"/>
      <c r="C539" s="32"/>
      <c r="D539" s="32"/>
      <c r="E539" s="32"/>
      <c r="F539" s="32"/>
      <c r="G539" s="32"/>
      <c r="H539" s="32"/>
      <c r="I539" s="32"/>
      <c r="J539" s="32"/>
      <c r="K539" s="32"/>
    </row>
    <row r="540" spans="1:11">
      <c r="A540" s="32"/>
      <c r="B540" s="32"/>
      <c r="C540" s="32"/>
      <c r="D540" s="32"/>
      <c r="E540" s="32"/>
      <c r="F540" s="32"/>
      <c r="G540" s="32"/>
      <c r="H540" s="32"/>
      <c r="I540" s="32"/>
      <c r="J540" s="32"/>
      <c r="K540" s="32"/>
    </row>
    <row r="541" spans="1:11">
      <c r="A541" s="32"/>
      <c r="B541" s="32"/>
      <c r="C541" s="32"/>
      <c r="D541" s="32"/>
      <c r="E541" s="32"/>
      <c r="F541" s="32"/>
      <c r="G541" s="32"/>
      <c r="H541" s="32"/>
      <c r="I541" s="32"/>
      <c r="J541" s="32"/>
      <c r="K541" s="32"/>
    </row>
    <row r="542" spans="1:11">
      <c r="A542" s="32"/>
      <c r="B542" s="32"/>
      <c r="C542" s="32"/>
      <c r="D542" s="32"/>
      <c r="E542" s="32"/>
      <c r="F542" s="32"/>
      <c r="G542" s="32"/>
      <c r="H542" s="32"/>
      <c r="I542" s="32"/>
      <c r="J542" s="32"/>
      <c r="K542" s="32"/>
    </row>
    <row r="543" spans="1:11">
      <c r="A543" s="32"/>
      <c r="B543" s="32"/>
      <c r="C543" s="32"/>
      <c r="D543" s="32"/>
      <c r="E543" s="32"/>
      <c r="F543" s="32"/>
      <c r="G543" s="32"/>
      <c r="H543" s="32"/>
      <c r="I543" s="32"/>
      <c r="J543" s="32"/>
      <c r="K543" s="32"/>
    </row>
    <row r="544" spans="1:11">
      <c r="A544" s="32"/>
      <c r="B544" s="32"/>
      <c r="C544" s="32"/>
      <c r="D544" s="32"/>
      <c r="E544" s="32"/>
      <c r="F544" s="32"/>
      <c r="G544" s="32"/>
      <c r="H544" s="32"/>
      <c r="I544" s="32"/>
      <c r="J544" s="32"/>
      <c r="K544" s="32"/>
    </row>
    <row r="545" spans="1:11">
      <c r="A545" s="32"/>
      <c r="B545" s="32"/>
      <c r="C545" s="32"/>
      <c r="D545" s="32"/>
      <c r="E545" s="32"/>
      <c r="F545" s="32"/>
      <c r="G545" s="32"/>
      <c r="H545" s="32"/>
      <c r="I545" s="32"/>
      <c r="J545" s="32"/>
      <c r="K545" s="32"/>
    </row>
    <row r="546" spans="1:11">
      <c r="A546" s="32"/>
      <c r="B546" s="32"/>
      <c r="C546" s="32"/>
      <c r="D546" s="32"/>
      <c r="E546" s="32"/>
      <c r="F546" s="32"/>
      <c r="G546" s="32"/>
      <c r="H546" s="32"/>
      <c r="I546" s="32"/>
      <c r="J546" s="32"/>
      <c r="K546" s="32"/>
    </row>
    <row r="547" spans="1:11">
      <c r="A547" s="32"/>
      <c r="B547" s="32"/>
      <c r="C547" s="32"/>
      <c r="D547" s="32"/>
      <c r="E547" s="32"/>
      <c r="F547" s="32"/>
      <c r="G547" s="32"/>
      <c r="H547" s="32"/>
      <c r="I547" s="32"/>
      <c r="J547" s="32"/>
      <c r="K547" s="32"/>
    </row>
    <row r="548" spans="1:11">
      <c r="A548" s="32"/>
      <c r="B548" s="32"/>
      <c r="C548" s="32"/>
      <c r="D548" s="32"/>
      <c r="E548" s="32"/>
      <c r="F548" s="32"/>
      <c r="G548" s="32"/>
      <c r="H548" s="32"/>
      <c r="I548" s="32"/>
      <c r="J548" s="32"/>
      <c r="K548" s="32"/>
    </row>
    <row r="549" spans="1:11">
      <c r="A549" s="32"/>
      <c r="B549" s="32"/>
      <c r="C549" s="32"/>
      <c r="D549" s="32"/>
      <c r="E549" s="32"/>
      <c r="F549" s="32"/>
      <c r="G549" s="32"/>
      <c r="H549" s="32"/>
      <c r="I549" s="32"/>
      <c r="J549" s="32"/>
      <c r="K549" s="32"/>
    </row>
    <row r="550" spans="1:11">
      <c r="A550" s="32"/>
      <c r="B550" s="32"/>
      <c r="C550" s="32"/>
      <c r="D550" s="32"/>
      <c r="E550" s="32"/>
      <c r="F550" s="32"/>
      <c r="G550" s="32"/>
      <c r="H550" s="32"/>
      <c r="I550" s="32"/>
      <c r="J550" s="32"/>
      <c r="K550" s="32"/>
    </row>
    <row r="551" spans="1:11">
      <c r="A551" s="32"/>
      <c r="B551" s="32"/>
      <c r="C551" s="32"/>
      <c r="D551" s="32"/>
      <c r="E551" s="32"/>
      <c r="F551" s="32"/>
      <c r="G551" s="32"/>
      <c r="H551" s="32"/>
      <c r="I551" s="32"/>
      <c r="J551" s="32"/>
      <c r="K551" s="32"/>
    </row>
    <row r="552" spans="1:11">
      <c r="A552" s="32"/>
      <c r="B552" s="32"/>
      <c r="C552" s="32"/>
      <c r="D552" s="32"/>
      <c r="E552" s="32"/>
      <c r="F552" s="32"/>
      <c r="G552" s="32"/>
      <c r="H552" s="32"/>
      <c r="I552" s="32"/>
      <c r="J552" s="32"/>
      <c r="K552" s="32"/>
    </row>
    <row r="553" spans="1:11">
      <c r="A553" s="32"/>
      <c r="B553" s="32"/>
      <c r="C553" s="32"/>
      <c r="D553" s="32"/>
      <c r="E553" s="32"/>
      <c r="F553" s="32"/>
      <c r="G553" s="32"/>
      <c r="H553" s="32"/>
      <c r="I553" s="32"/>
      <c r="J553" s="32"/>
      <c r="K553" s="32"/>
    </row>
    <row r="554" spans="1:11">
      <c r="A554" s="32"/>
      <c r="B554" s="32"/>
      <c r="C554" s="32"/>
      <c r="D554" s="32"/>
      <c r="E554" s="32"/>
      <c r="F554" s="32"/>
      <c r="G554" s="32"/>
      <c r="H554" s="32"/>
      <c r="I554" s="32"/>
      <c r="J554" s="32"/>
      <c r="K554" s="32"/>
    </row>
    <row r="555" spans="1:11">
      <c r="A555" s="32"/>
      <c r="B555" s="32"/>
      <c r="C555" s="32"/>
      <c r="D555" s="32"/>
      <c r="E555" s="32"/>
      <c r="F555" s="32"/>
      <c r="G555" s="32"/>
      <c r="H555" s="32"/>
      <c r="I555" s="32"/>
      <c r="J555" s="32"/>
      <c r="K555" s="32"/>
    </row>
    <row r="556" spans="1:11">
      <c r="A556" s="32"/>
      <c r="B556" s="32"/>
      <c r="C556" s="32"/>
      <c r="D556" s="32"/>
      <c r="E556" s="32"/>
      <c r="F556" s="32"/>
      <c r="G556" s="32"/>
      <c r="H556" s="32"/>
      <c r="I556" s="32"/>
      <c r="J556" s="32"/>
      <c r="K556" s="32"/>
    </row>
    <row r="557" spans="1:11">
      <c r="A557" s="32"/>
      <c r="B557" s="32"/>
      <c r="C557" s="32"/>
      <c r="D557" s="32"/>
      <c r="E557" s="32"/>
      <c r="F557" s="32"/>
      <c r="G557" s="32"/>
      <c r="H557" s="32"/>
      <c r="I557" s="32"/>
      <c r="J557" s="32"/>
      <c r="K557" s="32"/>
    </row>
    <row r="558" spans="1:11">
      <c r="A558" s="32"/>
      <c r="B558" s="32"/>
      <c r="C558" s="32"/>
      <c r="D558" s="32"/>
      <c r="E558" s="32"/>
      <c r="F558" s="32"/>
      <c r="G558" s="32"/>
      <c r="H558" s="32"/>
      <c r="I558" s="32"/>
      <c r="J558" s="32"/>
      <c r="K558" s="32"/>
    </row>
    <row r="559" spans="1:11">
      <c r="A559" s="32"/>
      <c r="B559" s="32"/>
      <c r="C559" s="32"/>
      <c r="D559" s="32"/>
      <c r="E559" s="32"/>
      <c r="F559" s="32"/>
      <c r="G559" s="32"/>
      <c r="H559" s="32"/>
      <c r="I559" s="32"/>
      <c r="J559" s="32"/>
      <c r="K559" s="32"/>
    </row>
    <row r="560" spans="1:11">
      <c r="A560" s="32"/>
      <c r="B560" s="32"/>
      <c r="C560" s="32"/>
      <c r="D560" s="32"/>
      <c r="E560" s="32"/>
      <c r="F560" s="32"/>
      <c r="G560" s="32"/>
      <c r="H560" s="32"/>
      <c r="I560" s="32"/>
      <c r="J560" s="32"/>
      <c r="K560" s="32"/>
    </row>
    <row r="561" spans="1:11">
      <c r="A561" s="32"/>
      <c r="B561" s="32"/>
      <c r="C561" s="32"/>
      <c r="D561" s="32"/>
      <c r="E561" s="32"/>
      <c r="F561" s="32"/>
      <c r="G561" s="32"/>
      <c r="H561" s="32"/>
      <c r="I561" s="32"/>
      <c r="J561" s="32"/>
      <c r="K561" s="32"/>
    </row>
    <row r="562" spans="1:11">
      <c r="A562" s="32"/>
      <c r="B562" s="32"/>
      <c r="C562" s="32"/>
      <c r="D562" s="32"/>
      <c r="E562" s="32"/>
      <c r="F562" s="32"/>
      <c r="G562" s="32"/>
      <c r="H562" s="32"/>
      <c r="I562" s="32"/>
      <c r="J562" s="32"/>
      <c r="K562" s="32"/>
    </row>
    <row r="563" spans="1:11">
      <c r="A563" s="32"/>
      <c r="B563" s="32"/>
      <c r="C563" s="32"/>
      <c r="D563" s="32"/>
      <c r="E563" s="32"/>
      <c r="F563" s="32"/>
      <c r="G563" s="32"/>
      <c r="H563" s="32"/>
      <c r="I563" s="32"/>
      <c r="J563" s="32"/>
      <c r="K563" s="32"/>
    </row>
    <row r="564" spans="1:11">
      <c r="A564" s="32"/>
      <c r="B564" s="32"/>
      <c r="C564" s="32"/>
      <c r="D564" s="32"/>
      <c r="E564" s="32"/>
      <c r="F564" s="32"/>
      <c r="G564" s="32"/>
      <c r="H564" s="32"/>
      <c r="I564" s="32"/>
      <c r="J564" s="32"/>
      <c r="K564" s="32"/>
    </row>
    <row r="565" spans="1:11">
      <c r="A565" s="32"/>
      <c r="B565" s="32"/>
      <c r="C565" s="32"/>
      <c r="D565" s="32"/>
      <c r="E565" s="32"/>
      <c r="F565" s="32"/>
      <c r="G565" s="32"/>
      <c r="H565" s="32"/>
      <c r="I565" s="32"/>
      <c r="J565" s="32"/>
      <c r="K565" s="32"/>
    </row>
    <row r="566" spans="1:11">
      <c r="A566" s="32"/>
      <c r="B566" s="32"/>
      <c r="C566" s="32"/>
      <c r="D566" s="32"/>
      <c r="E566" s="32"/>
      <c r="F566" s="32"/>
      <c r="G566" s="32"/>
      <c r="H566" s="32"/>
      <c r="I566" s="32"/>
      <c r="J566" s="32"/>
      <c r="K566" s="32"/>
    </row>
    <row r="567" spans="1:11">
      <c r="A567" s="32"/>
      <c r="B567" s="32"/>
      <c r="C567" s="32"/>
      <c r="D567" s="32"/>
      <c r="E567" s="32"/>
      <c r="F567" s="32"/>
      <c r="G567" s="32"/>
      <c r="H567" s="32"/>
      <c r="I567" s="32"/>
      <c r="J567" s="32"/>
      <c r="K567" s="32"/>
    </row>
    <row r="568" spans="1:11">
      <c r="A568" s="32"/>
      <c r="B568" s="32"/>
      <c r="C568" s="32"/>
      <c r="D568" s="32"/>
      <c r="E568" s="32"/>
      <c r="F568" s="32"/>
      <c r="G568" s="32"/>
      <c r="H568" s="32"/>
      <c r="I568" s="32"/>
      <c r="J568" s="32"/>
      <c r="K568" s="32"/>
    </row>
    <row r="569" spans="1:11">
      <c r="A569" s="32"/>
      <c r="B569" s="32"/>
      <c r="C569" s="32"/>
      <c r="D569" s="32"/>
      <c r="E569" s="32"/>
      <c r="F569" s="32"/>
      <c r="G569" s="32"/>
      <c r="H569" s="32"/>
      <c r="I569" s="32"/>
      <c r="J569" s="32"/>
      <c r="K569" s="32"/>
    </row>
    <row r="570" spans="1:11">
      <c r="A570" s="32"/>
      <c r="B570" s="32"/>
      <c r="C570" s="32"/>
      <c r="D570" s="32"/>
      <c r="E570" s="32"/>
      <c r="F570" s="32"/>
      <c r="G570" s="32"/>
      <c r="H570" s="32"/>
      <c r="I570" s="32"/>
      <c r="J570" s="32"/>
      <c r="K570" s="32"/>
    </row>
    <row r="571" spans="1:11">
      <c r="A571" s="32"/>
      <c r="B571" s="32"/>
      <c r="C571" s="32"/>
      <c r="D571" s="32"/>
      <c r="E571" s="32"/>
      <c r="F571" s="32"/>
      <c r="G571" s="32"/>
      <c r="H571" s="32"/>
      <c r="I571" s="32"/>
      <c r="J571" s="32"/>
      <c r="K571" s="32"/>
    </row>
    <row r="572" spans="1:11">
      <c r="A572" s="32"/>
      <c r="B572" s="32"/>
      <c r="C572" s="32"/>
      <c r="D572" s="32"/>
      <c r="E572" s="32"/>
      <c r="F572" s="32"/>
      <c r="G572" s="32"/>
      <c r="H572" s="32"/>
      <c r="I572" s="32"/>
      <c r="J572" s="32"/>
      <c r="K572" s="32"/>
    </row>
    <row r="573" spans="1:11">
      <c r="A573" s="32"/>
      <c r="B573" s="32"/>
      <c r="C573" s="32"/>
      <c r="D573" s="32"/>
      <c r="E573" s="32"/>
      <c r="F573" s="32"/>
      <c r="G573" s="32"/>
      <c r="H573" s="32"/>
      <c r="I573" s="32"/>
      <c r="J573" s="32"/>
      <c r="K573" s="32"/>
    </row>
    <row r="574" spans="1:11">
      <c r="A574" s="32"/>
      <c r="B574" s="32"/>
      <c r="C574" s="32"/>
      <c r="D574" s="32"/>
      <c r="E574" s="32"/>
      <c r="F574" s="32"/>
      <c r="G574" s="32"/>
      <c r="H574" s="32"/>
      <c r="I574" s="32"/>
      <c r="J574" s="32"/>
      <c r="K574" s="32"/>
    </row>
    <row r="575" spans="1:11">
      <c r="A575" s="32"/>
      <c r="B575" s="32"/>
      <c r="C575" s="32"/>
      <c r="D575" s="32"/>
      <c r="E575" s="32"/>
      <c r="F575" s="32"/>
      <c r="G575" s="32"/>
      <c r="H575" s="32"/>
      <c r="I575" s="32"/>
      <c r="J575" s="32"/>
      <c r="K575" s="32"/>
    </row>
    <row r="576" spans="1:11">
      <c r="A576" s="32"/>
      <c r="B576" s="32"/>
      <c r="C576" s="32"/>
      <c r="D576" s="32"/>
      <c r="E576" s="32"/>
      <c r="F576" s="32"/>
      <c r="G576" s="32"/>
      <c r="H576" s="32"/>
      <c r="I576" s="32"/>
      <c r="J576" s="32"/>
      <c r="K576" s="32"/>
    </row>
    <row r="577" spans="1:11">
      <c r="A577" s="32"/>
      <c r="B577" s="32"/>
      <c r="C577" s="32"/>
      <c r="D577" s="32"/>
      <c r="E577" s="32"/>
      <c r="F577" s="32"/>
      <c r="G577" s="32"/>
      <c r="H577" s="32"/>
      <c r="I577" s="32"/>
      <c r="J577" s="32"/>
      <c r="K577" s="32"/>
    </row>
    <row r="578" spans="1:11">
      <c r="A578" s="32"/>
      <c r="B578" s="32"/>
      <c r="C578" s="32"/>
      <c r="D578" s="32"/>
      <c r="E578" s="32"/>
      <c r="F578" s="32"/>
      <c r="G578" s="32"/>
      <c r="H578" s="32"/>
      <c r="I578" s="32"/>
      <c r="J578" s="32"/>
      <c r="K578" s="32"/>
    </row>
    <row r="579" spans="1:11">
      <c r="A579" s="32"/>
      <c r="B579" s="32"/>
      <c r="C579" s="32"/>
      <c r="D579" s="32"/>
      <c r="E579" s="32"/>
      <c r="F579" s="32"/>
      <c r="G579" s="32"/>
      <c r="H579" s="32"/>
      <c r="I579" s="32"/>
      <c r="J579" s="32"/>
      <c r="K579" s="32"/>
    </row>
    <row r="580" spans="1:11">
      <c r="A580" s="32"/>
      <c r="B580" s="32"/>
      <c r="C580" s="32"/>
      <c r="D580" s="32"/>
      <c r="E580" s="32"/>
      <c r="F580" s="32"/>
      <c r="G580" s="32"/>
      <c r="H580" s="32"/>
      <c r="I580" s="32"/>
      <c r="J580" s="32"/>
      <c r="K580" s="32"/>
    </row>
    <row r="581" spans="1:11">
      <c r="A581" s="32"/>
      <c r="B581" s="32"/>
      <c r="C581" s="32"/>
      <c r="D581" s="32"/>
      <c r="E581" s="32"/>
      <c r="F581" s="32"/>
      <c r="G581" s="32"/>
      <c r="H581" s="32"/>
      <c r="I581" s="32"/>
      <c r="J581" s="32"/>
      <c r="K581" s="32"/>
    </row>
    <row r="582" spans="1:11">
      <c r="A582" s="32"/>
      <c r="B582" s="32"/>
      <c r="C582" s="32"/>
      <c r="D582" s="32"/>
      <c r="E582" s="32"/>
      <c r="F582" s="32"/>
      <c r="G582" s="32"/>
      <c r="H582" s="32"/>
      <c r="I582" s="32"/>
      <c r="J582" s="32"/>
      <c r="K582" s="32"/>
    </row>
    <row r="583" spans="1:11">
      <c r="A583" s="32"/>
      <c r="B583" s="32"/>
      <c r="C583" s="32"/>
      <c r="D583" s="32"/>
      <c r="E583" s="32"/>
      <c r="F583" s="32"/>
      <c r="G583" s="32"/>
      <c r="H583" s="32"/>
      <c r="I583" s="32"/>
      <c r="J583" s="32"/>
      <c r="K583" s="32"/>
    </row>
    <row r="584" spans="1:11">
      <c r="A584" s="32"/>
      <c r="B584" s="32"/>
      <c r="C584" s="32"/>
      <c r="D584" s="32"/>
      <c r="E584" s="32"/>
      <c r="F584" s="32"/>
      <c r="G584" s="32"/>
      <c r="H584" s="32"/>
      <c r="I584" s="32"/>
      <c r="J584" s="32"/>
      <c r="K584" s="32"/>
    </row>
    <row r="585" spans="1:11">
      <c r="A585" s="32"/>
      <c r="B585" s="32"/>
      <c r="C585" s="32"/>
      <c r="D585" s="32"/>
      <c r="E585" s="32"/>
      <c r="F585" s="32"/>
      <c r="G585" s="32"/>
      <c r="H585" s="32"/>
      <c r="I585" s="32"/>
      <c r="J585" s="32"/>
      <c r="K585" s="32"/>
    </row>
    <row r="586" spans="1:11">
      <c r="A586" s="32"/>
      <c r="B586" s="32"/>
      <c r="C586" s="32"/>
      <c r="D586" s="32"/>
      <c r="E586" s="32"/>
      <c r="F586" s="32"/>
      <c r="G586" s="32"/>
      <c r="H586" s="32"/>
      <c r="I586" s="32"/>
      <c r="J586" s="32"/>
      <c r="K586" s="32"/>
    </row>
    <row r="587" spans="1:11">
      <c r="A587" s="32"/>
      <c r="B587" s="32"/>
      <c r="C587" s="32"/>
      <c r="D587" s="32"/>
      <c r="E587" s="32"/>
      <c r="F587" s="32"/>
      <c r="G587" s="32"/>
      <c r="H587" s="32"/>
      <c r="I587" s="32"/>
      <c r="J587" s="32"/>
      <c r="K587" s="32"/>
    </row>
    <row r="588" spans="1:11">
      <c r="A588" s="32"/>
      <c r="B588" s="32"/>
      <c r="C588" s="32"/>
      <c r="D588" s="32"/>
      <c r="E588" s="32"/>
      <c r="F588" s="32"/>
      <c r="G588" s="32"/>
      <c r="H588" s="32"/>
      <c r="I588" s="32"/>
      <c r="J588" s="32"/>
      <c r="K588" s="32"/>
    </row>
    <row r="589" spans="1:11">
      <c r="A589" s="32"/>
      <c r="B589" s="32"/>
      <c r="C589" s="32"/>
      <c r="D589" s="32"/>
      <c r="E589" s="32"/>
      <c r="F589" s="32"/>
      <c r="G589" s="32"/>
      <c r="H589" s="32"/>
      <c r="I589" s="32"/>
      <c r="J589" s="32"/>
      <c r="K589" s="32"/>
    </row>
    <row r="590" spans="1:11">
      <c r="A590" s="32"/>
      <c r="B590" s="32"/>
      <c r="C590" s="32"/>
      <c r="D590" s="32"/>
      <c r="E590" s="32"/>
      <c r="F590" s="32"/>
      <c r="G590" s="32"/>
      <c r="H590" s="32"/>
      <c r="I590" s="32"/>
      <c r="J590" s="32"/>
      <c r="K590" s="32"/>
    </row>
    <row r="591" spans="1:11">
      <c r="A591" s="32"/>
      <c r="B591" s="32"/>
      <c r="C591" s="32"/>
      <c r="D591" s="32"/>
      <c r="E591" s="32"/>
      <c r="F591" s="32"/>
      <c r="G591" s="32"/>
      <c r="H591" s="32"/>
      <c r="I591" s="32"/>
      <c r="J591" s="32"/>
      <c r="K591" s="32"/>
    </row>
    <row r="592" spans="1:11">
      <c r="A592" s="32"/>
      <c r="B592" s="32"/>
      <c r="C592" s="32"/>
      <c r="D592" s="32"/>
      <c r="E592" s="32"/>
      <c r="F592" s="32"/>
      <c r="G592" s="32"/>
      <c r="H592" s="32"/>
      <c r="I592" s="32"/>
      <c r="J592" s="32"/>
      <c r="K592" s="32"/>
    </row>
    <row r="593" spans="1:11">
      <c r="A593" s="32"/>
      <c r="B593" s="32"/>
      <c r="C593" s="32"/>
      <c r="D593" s="32"/>
      <c r="E593" s="32"/>
      <c r="F593" s="32"/>
      <c r="G593" s="32"/>
      <c r="H593" s="32"/>
      <c r="I593" s="32"/>
      <c r="J593" s="32"/>
      <c r="K593" s="32"/>
    </row>
    <row r="594" spans="1:11">
      <c r="A594" s="32"/>
      <c r="B594" s="32"/>
      <c r="C594" s="32"/>
      <c r="D594" s="32"/>
      <c r="E594" s="32"/>
      <c r="F594" s="32"/>
      <c r="G594" s="32"/>
      <c r="H594" s="32"/>
      <c r="I594" s="32"/>
      <c r="J594" s="32"/>
      <c r="K594" s="32"/>
    </row>
    <row r="595" spans="1:11">
      <c r="A595" s="32"/>
      <c r="B595" s="32"/>
      <c r="C595" s="32"/>
      <c r="D595" s="32"/>
      <c r="E595" s="32"/>
      <c r="F595" s="32"/>
      <c r="G595" s="32"/>
      <c r="H595" s="32"/>
      <c r="I595" s="32"/>
      <c r="J595" s="32"/>
      <c r="K595" s="32"/>
    </row>
    <row r="596" spans="1:11">
      <c r="A596" s="32"/>
      <c r="B596" s="32"/>
      <c r="C596" s="32"/>
      <c r="D596" s="32"/>
      <c r="E596" s="32"/>
      <c r="F596" s="32"/>
      <c r="G596" s="32"/>
      <c r="H596" s="32"/>
      <c r="I596" s="32"/>
      <c r="J596" s="32"/>
      <c r="K596" s="32"/>
    </row>
    <row r="597" spans="1:11">
      <c r="A597" s="32"/>
      <c r="B597" s="32"/>
      <c r="C597" s="32"/>
      <c r="D597" s="32"/>
      <c r="E597" s="32"/>
      <c r="F597" s="32"/>
      <c r="G597" s="32"/>
      <c r="H597" s="32"/>
      <c r="I597" s="32"/>
      <c r="J597" s="32"/>
      <c r="K597" s="32"/>
    </row>
    <row r="598" spans="1:11">
      <c r="A598" s="32"/>
      <c r="B598" s="32"/>
      <c r="C598" s="32"/>
      <c r="D598" s="32"/>
      <c r="E598" s="32"/>
      <c r="F598" s="32"/>
      <c r="G598" s="32"/>
      <c r="H598" s="32"/>
      <c r="I598" s="32"/>
      <c r="J598" s="32"/>
      <c r="K598" s="32"/>
    </row>
    <row r="599" spans="1:11">
      <c r="A599" s="32"/>
      <c r="B599" s="32"/>
      <c r="C599" s="32"/>
      <c r="D599" s="32"/>
      <c r="E599" s="32"/>
      <c r="F599" s="32"/>
      <c r="G599" s="32"/>
      <c r="H599" s="32"/>
      <c r="I599" s="32"/>
      <c r="J599" s="32"/>
      <c r="K599" s="32"/>
    </row>
    <row r="600" spans="1:11">
      <c r="A600" s="32"/>
      <c r="B600" s="32"/>
      <c r="C600" s="32"/>
      <c r="D600" s="32"/>
      <c r="E600" s="32"/>
      <c r="F600" s="32"/>
      <c r="G600" s="32"/>
      <c r="H600" s="32"/>
      <c r="I600" s="32"/>
      <c r="J600" s="32"/>
      <c r="K600" s="32"/>
    </row>
    <row r="601" spans="1:11">
      <c r="A601" s="32"/>
      <c r="B601" s="32"/>
      <c r="C601" s="32"/>
      <c r="D601" s="32"/>
      <c r="E601" s="32"/>
      <c r="F601" s="32"/>
      <c r="G601" s="32"/>
      <c r="H601" s="32"/>
      <c r="I601" s="32"/>
      <c r="J601" s="32"/>
      <c r="K601" s="32"/>
    </row>
    <row r="602" spans="1:11">
      <c r="A602" s="32"/>
      <c r="B602" s="32"/>
      <c r="C602" s="32"/>
      <c r="D602" s="32"/>
      <c r="E602" s="32"/>
      <c r="F602" s="32"/>
      <c r="G602" s="32"/>
      <c r="H602" s="32"/>
      <c r="I602" s="32"/>
      <c r="J602" s="32"/>
      <c r="K602" s="32"/>
    </row>
    <row r="603" spans="1:11">
      <c r="A603" s="32"/>
      <c r="B603" s="32"/>
      <c r="C603" s="32"/>
      <c r="D603" s="32"/>
      <c r="E603" s="32"/>
      <c r="F603" s="32"/>
      <c r="G603" s="32"/>
      <c r="H603" s="32"/>
      <c r="I603" s="32"/>
      <c r="J603" s="32"/>
      <c r="K603" s="32"/>
    </row>
    <row r="604" spans="1:11">
      <c r="A604" s="32"/>
      <c r="B604" s="32"/>
      <c r="C604" s="32"/>
      <c r="D604" s="32"/>
      <c r="E604" s="32"/>
      <c r="F604" s="32"/>
      <c r="G604" s="32"/>
      <c r="H604" s="32"/>
      <c r="I604" s="32"/>
      <c r="J604" s="32"/>
      <c r="K604" s="32"/>
    </row>
    <row r="605" spans="1:11">
      <c r="A605" s="32"/>
      <c r="B605" s="32"/>
      <c r="C605" s="32"/>
      <c r="D605" s="32"/>
      <c r="E605" s="32"/>
      <c r="F605" s="32"/>
      <c r="G605" s="32"/>
      <c r="H605" s="32"/>
      <c r="I605" s="32"/>
      <c r="J605" s="32"/>
      <c r="K605" s="32"/>
    </row>
    <row r="606" spans="1:11">
      <c r="A606" s="32"/>
      <c r="B606" s="32"/>
      <c r="C606" s="32"/>
      <c r="D606" s="32"/>
      <c r="E606" s="32"/>
      <c r="F606" s="32"/>
      <c r="G606" s="32"/>
      <c r="H606" s="32"/>
      <c r="I606" s="32"/>
      <c r="J606" s="32"/>
      <c r="K606" s="32"/>
    </row>
    <row r="607" spans="1:11">
      <c r="A607" s="32"/>
      <c r="B607" s="32"/>
      <c r="C607" s="32"/>
      <c r="D607" s="32"/>
      <c r="E607" s="32"/>
      <c r="F607" s="32"/>
      <c r="G607" s="32"/>
      <c r="H607" s="32"/>
      <c r="I607" s="32"/>
      <c r="J607" s="32"/>
      <c r="K607" s="32"/>
    </row>
    <row r="608" spans="1:11">
      <c r="A608" s="32"/>
      <c r="B608" s="32"/>
      <c r="C608" s="32"/>
      <c r="D608" s="32"/>
      <c r="E608" s="32"/>
      <c r="F608" s="32"/>
      <c r="G608" s="32"/>
      <c r="H608" s="32"/>
      <c r="I608" s="32"/>
      <c r="J608" s="32"/>
      <c r="K608" s="32"/>
    </row>
    <row r="609" spans="1:11">
      <c r="A609" s="32"/>
      <c r="B609" s="32"/>
      <c r="C609" s="32"/>
      <c r="D609" s="32"/>
      <c r="E609" s="32"/>
      <c r="F609" s="32"/>
      <c r="G609" s="32"/>
      <c r="H609" s="32"/>
      <c r="I609" s="32"/>
      <c r="J609" s="32"/>
      <c r="K609" s="32"/>
    </row>
    <row r="610" spans="1:11">
      <c r="A610" s="32"/>
      <c r="B610" s="32"/>
      <c r="C610" s="32"/>
      <c r="D610" s="32"/>
      <c r="E610" s="32"/>
      <c r="F610" s="32"/>
      <c r="G610" s="32"/>
      <c r="H610" s="32"/>
      <c r="I610" s="32"/>
      <c r="J610" s="32"/>
      <c r="K610" s="32"/>
    </row>
    <row r="611" spans="1:11">
      <c r="A611" s="32"/>
      <c r="B611" s="32"/>
      <c r="C611" s="32"/>
      <c r="D611" s="32"/>
      <c r="E611" s="32"/>
      <c r="F611" s="32"/>
      <c r="G611" s="32"/>
      <c r="H611" s="32"/>
      <c r="I611" s="32"/>
      <c r="J611" s="32"/>
      <c r="K611" s="32"/>
    </row>
    <row r="612" spans="1:11">
      <c r="A612" s="32"/>
      <c r="B612" s="32"/>
      <c r="C612" s="32"/>
      <c r="D612" s="32"/>
      <c r="E612" s="32"/>
      <c r="F612" s="32"/>
      <c r="G612" s="32"/>
      <c r="H612" s="32"/>
      <c r="I612" s="32"/>
      <c r="J612" s="32"/>
      <c r="K612" s="32"/>
    </row>
    <row r="613" spans="1:11">
      <c r="A613" s="32"/>
      <c r="B613" s="32"/>
      <c r="C613" s="32"/>
      <c r="D613" s="32"/>
      <c r="E613" s="32"/>
      <c r="F613" s="32"/>
      <c r="G613" s="32"/>
      <c r="H613" s="32"/>
      <c r="I613" s="32"/>
      <c r="J613" s="32"/>
      <c r="K613" s="32"/>
    </row>
    <row r="614" spans="1:11">
      <c r="A614" s="32"/>
      <c r="B614" s="32"/>
      <c r="C614" s="32"/>
      <c r="D614" s="32"/>
      <c r="E614" s="32"/>
      <c r="F614" s="32"/>
      <c r="G614" s="32"/>
      <c r="H614" s="32"/>
      <c r="I614" s="32"/>
      <c r="J614" s="32"/>
      <c r="K614" s="32"/>
    </row>
    <row r="615" spans="1:11">
      <c r="A615" s="32"/>
      <c r="B615" s="32"/>
      <c r="C615" s="32"/>
      <c r="D615" s="32"/>
      <c r="E615" s="32"/>
      <c r="F615" s="32"/>
      <c r="G615" s="32"/>
      <c r="H615" s="32"/>
      <c r="I615" s="32"/>
      <c r="J615" s="32"/>
      <c r="K615" s="32"/>
    </row>
    <row r="616" spans="1:11">
      <c r="A616" s="32"/>
      <c r="B616" s="32"/>
      <c r="C616" s="32"/>
      <c r="D616" s="32"/>
      <c r="E616" s="32"/>
      <c r="F616" s="32"/>
      <c r="G616" s="32"/>
      <c r="H616" s="32"/>
      <c r="I616" s="32"/>
      <c r="J616" s="32"/>
      <c r="K616" s="32"/>
    </row>
    <row r="617" spans="1:11">
      <c r="A617" s="32"/>
      <c r="B617" s="32"/>
      <c r="C617" s="32"/>
      <c r="D617" s="32"/>
      <c r="E617" s="32"/>
      <c r="F617" s="32"/>
      <c r="G617" s="32"/>
      <c r="H617" s="32"/>
      <c r="I617" s="32"/>
      <c r="J617" s="32"/>
      <c r="K617" s="32"/>
    </row>
    <row r="618" spans="1:11">
      <c r="A618" s="32"/>
      <c r="B618" s="32"/>
      <c r="C618" s="32"/>
      <c r="D618" s="32"/>
      <c r="E618" s="32"/>
      <c r="F618" s="32"/>
      <c r="G618" s="32"/>
      <c r="H618" s="32"/>
      <c r="I618" s="32"/>
      <c r="J618" s="32"/>
      <c r="K618" s="32"/>
    </row>
    <row r="619" spans="1:11">
      <c r="A619" s="32"/>
      <c r="B619" s="32"/>
      <c r="C619" s="32"/>
      <c r="D619" s="32"/>
      <c r="E619" s="32"/>
      <c r="F619" s="32"/>
      <c r="G619" s="32"/>
      <c r="H619" s="32"/>
      <c r="I619" s="32"/>
      <c r="J619" s="32"/>
      <c r="K619" s="32"/>
    </row>
    <row r="620" spans="1:11">
      <c r="A620" s="32"/>
      <c r="B620" s="32"/>
      <c r="C620" s="32"/>
      <c r="D620" s="32"/>
      <c r="E620" s="32"/>
      <c r="F620" s="32"/>
      <c r="G620" s="32"/>
      <c r="H620" s="32"/>
      <c r="I620" s="32"/>
      <c r="J620" s="32"/>
      <c r="K620" s="32"/>
    </row>
    <row r="621" spans="1:11">
      <c r="A621" s="32"/>
      <c r="B621" s="32"/>
      <c r="C621" s="32"/>
      <c r="D621" s="32"/>
      <c r="E621" s="32"/>
      <c r="F621" s="32"/>
      <c r="G621" s="32"/>
      <c r="H621" s="32"/>
      <c r="I621" s="32"/>
      <c r="J621" s="32"/>
      <c r="K621" s="32"/>
    </row>
    <row r="622" spans="1:11">
      <c r="A622" s="32"/>
      <c r="B622" s="32"/>
      <c r="C622" s="32"/>
      <c r="D622" s="32"/>
      <c r="E622" s="32"/>
      <c r="F622" s="32"/>
      <c r="G622" s="32"/>
      <c r="H622" s="32"/>
      <c r="I622" s="32"/>
      <c r="J622" s="32"/>
      <c r="K622" s="32"/>
    </row>
    <row r="623" spans="1:11">
      <c r="A623" s="32"/>
      <c r="B623" s="32"/>
      <c r="C623" s="32"/>
      <c r="D623" s="32"/>
      <c r="E623" s="32"/>
      <c r="F623" s="32"/>
      <c r="G623" s="32"/>
      <c r="H623" s="32"/>
      <c r="I623" s="32"/>
      <c r="J623" s="32"/>
      <c r="K623" s="32"/>
    </row>
    <row r="624" spans="1:11">
      <c r="A624" s="32"/>
      <c r="B624" s="32"/>
      <c r="C624" s="32"/>
      <c r="D624" s="32"/>
      <c r="E624" s="32"/>
      <c r="F624" s="32"/>
      <c r="G624" s="32"/>
      <c r="H624" s="32"/>
      <c r="I624" s="32"/>
      <c r="J624" s="32"/>
      <c r="K624" s="32"/>
    </row>
    <row r="625" spans="1:11">
      <c r="A625" s="32"/>
      <c r="B625" s="32"/>
      <c r="C625" s="32"/>
      <c r="D625" s="32"/>
      <c r="E625" s="32"/>
      <c r="F625" s="32"/>
      <c r="G625" s="32"/>
      <c r="H625" s="32"/>
      <c r="I625" s="32"/>
      <c r="J625" s="32"/>
      <c r="K625" s="32"/>
    </row>
    <row r="626" spans="1:11">
      <c r="A626" s="32"/>
      <c r="B626" s="32"/>
      <c r="C626" s="32"/>
      <c r="D626" s="32"/>
      <c r="E626" s="32"/>
      <c r="F626" s="32"/>
      <c r="G626" s="32"/>
      <c r="H626" s="32"/>
      <c r="I626" s="32"/>
      <c r="J626" s="32"/>
      <c r="K626" s="32"/>
    </row>
    <row r="627" spans="1:11">
      <c r="A627" s="32"/>
      <c r="B627" s="32"/>
      <c r="C627" s="32"/>
      <c r="D627" s="32"/>
      <c r="E627" s="32"/>
      <c r="F627" s="32"/>
      <c r="G627" s="32"/>
      <c r="H627" s="32"/>
      <c r="I627" s="32"/>
      <c r="J627" s="32"/>
      <c r="K627" s="32"/>
    </row>
    <row r="628" spans="1:11">
      <c r="A628" s="32"/>
      <c r="B628" s="32"/>
      <c r="C628" s="32"/>
      <c r="D628" s="32"/>
      <c r="E628" s="32"/>
      <c r="F628" s="32"/>
      <c r="G628" s="32"/>
      <c r="H628" s="32"/>
      <c r="I628" s="32"/>
      <c r="J628" s="32"/>
      <c r="K628" s="32"/>
    </row>
    <row r="629" spans="1:11">
      <c r="A629" s="32"/>
      <c r="B629" s="32"/>
      <c r="C629" s="32"/>
      <c r="D629" s="32"/>
      <c r="E629" s="32"/>
      <c r="F629" s="32"/>
      <c r="G629" s="32"/>
      <c r="H629" s="32"/>
      <c r="I629" s="32"/>
      <c r="J629" s="32"/>
      <c r="K629" s="32"/>
    </row>
    <row r="630" spans="1:11">
      <c r="A630" s="32"/>
      <c r="B630" s="32"/>
      <c r="C630" s="32"/>
      <c r="D630" s="32"/>
      <c r="E630" s="32"/>
      <c r="F630" s="32"/>
      <c r="G630" s="32"/>
      <c r="H630" s="32"/>
      <c r="I630" s="32"/>
      <c r="J630" s="32"/>
      <c r="K630" s="32"/>
    </row>
    <row r="631" spans="1:11">
      <c r="A631" s="32"/>
      <c r="B631" s="32"/>
      <c r="C631" s="32"/>
      <c r="D631" s="32"/>
      <c r="E631" s="32"/>
      <c r="F631" s="32"/>
      <c r="G631" s="32"/>
      <c r="H631" s="32"/>
      <c r="I631" s="32"/>
      <c r="J631" s="32"/>
      <c r="K631" s="32"/>
    </row>
    <row r="632" spans="1:11">
      <c r="A632" s="32"/>
      <c r="B632" s="32"/>
      <c r="C632" s="32"/>
      <c r="D632" s="32"/>
      <c r="E632" s="32"/>
      <c r="F632" s="32"/>
      <c r="G632" s="32"/>
      <c r="H632" s="32"/>
      <c r="I632" s="32"/>
      <c r="J632" s="32"/>
      <c r="K632" s="32"/>
    </row>
    <row r="633" spans="1:11">
      <c r="A633" s="32"/>
      <c r="B633" s="32"/>
      <c r="C633" s="32"/>
      <c r="D633" s="32"/>
      <c r="E633" s="32"/>
      <c r="F633" s="32"/>
      <c r="G633" s="32"/>
      <c r="H633" s="32"/>
      <c r="I633" s="32"/>
      <c r="J633" s="32"/>
      <c r="K633" s="32"/>
    </row>
    <row r="634" spans="1:11">
      <c r="A634" s="32"/>
      <c r="B634" s="32"/>
      <c r="C634" s="32"/>
      <c r="D634" s="32"/>
      <c r="E634" s="32"/>
      <c r="F634" s="32"/>
      <c r="G634" s="32"/>
      <c r="H634" s="32"/>
      <c r="I634" s="32"/>
      <c r="J634" s="32"/>
      <c r="K634" s="32"/>
    </row>
    <row r="635" spans="1:11">
      <c r="A635" s="32"/>
      <c r="B635" s="32"/>
      <c r="C635" s="32"/>
      <c r="D635" s="32"/>
      <c r="E635" s="32"/>
      <c r="F635" s="32"/>
      <c r="G635" s="32"/>
      <c r="H635" s="32"/>
      <c r="I635" s="32"/>
      <c r="J635" s="32"/>
      <c r="K635" s="32"/>
    </row>
    <row r="636" spans="1:11">
      <c r="A636" s="32"/>
      <c r="B636" s="32"/>
      <c r="C636" s="32"/>
      <c r="D636" s="32"/>
      <c r="E636" s="32"/>
      <c r="F636" s="32"/>
      <c r="G636" s="32"/>
      <c r="H636" s="32"/>
      <c r="I636" s="32"/>
      <c r="J636" s="32"/>
      <c r="K636" s="32"/>
    </row>
    <row r="637" spans="1:11">
      <c r="A637" s="32"/>
      <c r="B637" s="32"/>
      <c r="C637" s="32"/>
      <c r="D637" s="32"/>
      <c r="E637" s="32"/>
      <c r="F637" s="32"/>
      <c r="G637" s="32"/>
      <c r="H637" s="32"/>
      <c r="I637" s="32"/>
      <c r="J637" s="32"/>
      <c r="K637" s="32"/>
    </row>
    <row r="638" spans="1:11">
      <c r="A638" s="32"/>
      <c r="B638" s="32"/>
      <c r="C638" s="32"/>
      <c r="D638" s="32"/>
      <c r="E638" s="32"/>
      <c r="F638" s="32"/>
      <c r="G638" s="32"/>
      <c r="H638" s="32"/>
      <c r="I638" s="32"/>
      <c r="J638" s="32"/>
      <c r="K638" s="32"/>
    </row>
    <row r="639" spans="1:11">
      <c r="A639" s="32"/>
      <c r="B639" s="32"/>
      <c r="C639" s="32"/>
      <c r="D639" s="32"/>
      <c r="E639" s="32"/>
      <c r="F639" s="32"/>
      <c r="G639" s="32"/>
      <c r="H639" s="32"/>
      <c r="I639" s="32"/>
      <c r="J639" s="32"/>
      <c r="K639" s="32"/>
    </row>
    <row r="640" spans="1:11">
      <c r="A640" s="32"/>
      <c r="B640" s="32"/>
      <c r="C640" s="32"/>
      <c r="D640" s="32"/>
      <c r="E640" s="32"/>
      <c r="F640" s="32"/>
      <c r="G640" s="32"/>
      <c r="H640" s="32"/>
      <c r="I640" s="32"/>
      <c r="J640" s="32"/>
      <c r="K640" s="32"/>
    </row>
    <row r="641" spans="1:11">
      <c r="A641" s="32"/>
      <c r="B641" s="32"/>
      <c r="C641" s="32"/>
      <c r="D641" s="32"/>
      <c r="E641" s="32"/>
      <c r="F641" s="32"/>
      <c r="G641" s="32"/>
      <c r="H641" s="32"/>
      <c r="I641" s="32"/>
      <c r="J641" s="32"/>
      <c r="K641" s="32"/>
    </row>
    <row r="642" spans="1:11">
      <c r="A642" s="32"/>
      <c r="B642" s="32"/>
      <c r="C642" s="32"/>
      <c r="D642" s="32"/>
      <c r="E642" s="32"/>
      <c r="F642" s="32"/>
      <c r="G642" s="32"/>
      <c r="H642" s="32"/>
      <c r="I642" s="32"/>
      <c r="J642" s="32"/>
      <c r="K642" s="32"/>
    </row>
    <row r="643" spans="1:11">
      <c r="A643" s="32"/>
      <c r="B643" s="32"/>
      <c r="C643" s="32"/>
      <c r="D643" s="32"/>
      <c r="E643" s="32"/>
      <c r="F643" s="32"/>
      <c r="G643" s="32"/>
      <c r="H643" s="32"/>
      <c r="I643" s="32"/>
      <c r="J643" s="32"/>
      <c r="K643" s="32"/>
    </row>
    <row r="644" spans="1:11">
      <c r="A644" s="32"/>
      <c r="B644" s="32"/>
      <c r="C644" s="32"/>
      <c r="D644" s="32"/>
      <c r="E644" s="32"/>
      <c r="F644" s="32"/>
      <c r="G644" s="32"/>
      <c r="H644" s="32"/>
      <c r="I644" s="32"/>
      <c r="J644" s="32"/>
      <c r="K644" s="32"/>
    </row>
    <row r="645" spans="1:11">
      <c r="A645" s="32"/>
      <c r="B645" s="32"/>
      <c r="C645" s="32"/>
      <c r="D645" s="32"/>
      <c r="E645" s="32"/>
      <c r="F645" s="32"/>
      <c r="G645" s="32"/>
      <c r="H645" s="32"/>
      <c r="I645" s="32"/>
      <c r="J645" s="32"/>
      <c r="K645" s="32"/>
    </row>
    <row r="646" spans="1:11">
      <c r="A646" s="32"/>
      <c r="B646" s="32"/>
      <c r="C646" s="32"/>
      <c r="D646" s="32"/>
      <c r="E646" s="32"/>
      <c r="F646" s="32"/>
      <c r="G646" s="32"/>
      <c r="H646" s="32"/>
      <c r="I646" s="32"/>
      <c r="J646" s="32"/>
      <c r="K646" s="32"/>
    </row>
    <row r="647" spans="1:11">
      <c r="A647" s="32"/>
      <c r="B647" s="32"/>
      <c r="C647" s="32"/>
      <c r="D647" s="32"/>
      <c r="E647" s="32"/>
      <c r="F647" s="32"/>
      <c r="G647" s="32"/>
      <c r="H647" s="32"/>
      <c r="I647" s="32"/>
      <c r="J647" s="32"/>
      <c r="K647" s="32"/>
    </row>
    <row r="648" spans="1:11">
      <c r="A648" s="32"/>
      <c r="B648" s="32"/>
      <c r="C648" s="32"/>
      <c r="D648" s="32"/>
      <c r="E648" s="32"/>
      <c r="F648" s="32"/>
      <c r="G648" s="32"/>
      <c r="H648" s="32"/>
      <c r="I648" s="32"/>
      <c r="J648" s="32"/>
      <c r="K648" s="32"/>
    </row>
    <row r="649" spans="1:11">
      <c r="A649" s="32"/>
      <c r="B649" s="32"/>
      <c r="C649" s="32"/>
      <c r="D649" s="32"/>
      <c r="E649" s="32"/>
      <c r="F649" s="32"/>
      <c r="G649" s="32"/>
      <c r="H649" s="32"/>
      <c r="I649" s="32"/>
      <c r="J649" s="32"/>
      <c r="K649" s="32"/>
    </row>
    <row r="650" spans="1:11">
      <c r="A650" s="32"/>
      <c r="B650" s="32"/>
      <c r="C650" s="32"/>
      <c r="D650" s="32"/>
      <c r="E650" s="32"/>
      <c r="F650" s="32"/>
      <c r="G650" s="32"/>
      <c r="H650" s="32"/>
      <c r="I650" s="32"/>
      <c r="J650" s="32"/>
      <c r="K650" s="32"/>
    </row>
    <row r="651" spans="1:11">
      <c r="A651" s="32"/>
      <c r="B651" s="32"/>
      <c r="C651" s="32"/>
      <c r="D651" s="32"/>
      <c r="E651" s="32"/>
      <c r="F651" s="32"/>
      <c r="G651" s="32"/>
      <c r="H651" s="32"/>
      <c r="I651" s="32"/>
      <c r="J651" s="32"/>
      <c r="K651" s="32"/>
    </row>
    <row r="652" spans="1:11">
      <c r="A652" s="32"/>
      <c r="B652" s="32"/>
      <c r="C652" s="32"/>
      <c r="D652" s="32"/>
      <c r="E652" s="32"/>
      <c r="F652" s="32"/>
      <c r="G652" s="32"/>
      <c r="H652" s="32"/>
      <c r="I652" s="32"/>
      <c r="J652" s="32"/>
      <c r="K652" s="32"/>
    </row>
    <row r="653" spans="1:11">
      <c r="A653" s="32"/>
      <c r="B653" s="32"/>
      <c r="C653" s="32"/>
      <c r="D653" s="32"/>
      <c r="E653" s="32"/>
      <c r="F653" s="32"/>
      <c r="G653" s="32"/>
      <c r="H653" s="32"/>
      <c r="I653" s="32"/>
      <c r="J653" s="32"/>
      <c r="K653" s="32"/>
    </row>
    <row r="654" spans="1:11">
      <c r="A654" s="32"/>
      <c r="B654" s="32"/>
      <c r="C654" s="32"/>
      <c r="D654" s="32"/>
      <c r="E654" s="32"/>
      <c r="F654" s="32"/>
      <c r="G654" s="32"/>
      <c r="H654" s="32"/>
      <c r="I654" s="32"/>
      <c r="J654" s="32"/>
      <c r="K654" s="32"/>
    </row>
    <row r="655" spans="1:11">
      <c r="A655" s="32"/>
      <c r="B655" s="32"/>
      <c r="C655" s="32"/>
      <c r="D655" s="32"/>
      <c r="E655" s="32"/>
      <c r="F655" s="32"/>
      <c r="G655" s="32"/>
      <c r="H655" s="32"/>
      <c r="I655" s="32"/>
      <c r="J655" s="32"/>
      <c r="K655" s="32"/>
    </row>
    <row r="656" spans="1:11">
      <c r="A656" s="32"/>
      <c r="B656" s="32"/>
      <c r="C656" s="32"/>
      <c r="D656" s="32"/>
      <c r="E656" s="32"/>
      <c r="F656" s="32"/>
      <c r="G656" s="32"/>
      <c r="H656" s="32"/>
      <c r="I656" s="32"/>
      <c r="J656" s="32"/>
      <c r="K656" s="32"/>
    </row>
    <row r="657" spans="1:11">
      <c r="A657" s="32"/>
      <c r="B657" s="32"/>
      <c r="C657" s="32"/>
      <c r="D657" s="32"/>
      <c r="E657" s="32"/>
      <c r="F657" s="32"/>
      <c r="G657" s="32"/>
      <c r="H657" s="32"/>
      <c r="I657" s="32"/>
      <c r="J657" s="32"/>
      <c r="K657" s="32"/>
    </row>
    <row r="658" spans="1:11">
      <c r="A658" s="32"/>
      <c r="B658" s="32"/>
      <c r="C658" s="32"/>
      <c r="D658" s="32"/>
      <c r="E658" s="32"/>
      <c r="F658" s="32"/>
      <c r="G658" s="32"/>
      <c r="H658" s="32"/>
      <c r="I658" s="32"/>
      <c r="J658" s="32"/>
      <c r="K658" s="32"/>
    </row>
    <row r="659" spans="1:11">
      <c r="A659" s="32"/>
      <c r="B659" s="32"/>
      <c r="C659" s="32"/>
      <c r="D659" s="32"/>
      <c r="E659" s="32"/>
      <c r="F659" s="32"/>
      <c r="G659" s="32"/>
      <c r="H659" s="32"/>
      <c r="I659" s="32"/>
      <c r="J659" s="32"/>
      <c r="K659" s="32"/>
    </row>
    <row r="660" spans="1:11">
      <c r="A660" s="32"/>
      <c r="B660" s="32"/>
      <c r="C660" s="32"/>
      <c r="D660" s="32"/>
      <c r="E660" s="32"/>
      <c r="F660" s="32"/>
      <c r="G660" s="32"/>
      <c r="H660" s="32"/>
      <c r="I660" s="32"/>
      <c r="J660" s="32"/>
      <c r="K660" s="32"/>
    </row>
    <row r="661" spans="1:11">
      <c r="A661" s="32"/>
      <c r="B661" s="32"/>
      <c r="C661" s="32"/>
      <c r="D661" s="32"/>
      <c r="E661" s="32"/>
      <c r="F661" s="32"/>
      <c r="G661" s="32"/>
      <c r="H661" s="32"/>
      <c r="I661" s="32"/>
      <c r="J661" s="32"/>
      <c r="K661" s="32"/>
    </row>
    <row r="662" spans="1:11">
      <c r="A662" s="32"/>
      <c r="B662" s="32"/>
      <c r="C662" s="32"/>
      <c r="D662" s="32"/>
      <c r="E662" s="32"/>
      <c r="F662" s="32"/>
      <c r="G662" s="32"/>
      <c r="H662" s="32"/>
      <c r="I662" s="32"/>
      <c r="J662" s="32"/>
      <c r="K662" s="32"/>
    </row>
    <row r="663" spans="1:11">
      <c r="A663" s="32"/>
      <c r="B663" s="32"/>
      <c r="C663" s="32"/>
      <c r="D663" s="32"/>
      <c r="E663" s="32"/>
      <c r="F663" s="32"/>
      <c r="G663" s="32"/>
      <c r="H663" s="32"/>
      <c r="I663" s="32"/>
      <c r="J663" s="32"/>
      <c r="K663" s="32"/>
    </row>
    <row r="664" spans="1:11">
      <c r="A664" s="32"/>
      <c r="B664" s="32"/>
      <c r="C664" s="32"/>
      <c r="D664" s="32"/>
      <c r="E664" s="32"/>
      <c r="F664" s="32"/>
      <c r="G664" s="32"/>
      <c r="H664" s="32"/>
      <c r="I664" s="32"/>
      <c r="J664" s="32"/>
      <c r="K664" s="32"/>
    </row>
    <row r="665" spans="1:11">
      <c r="A665" s="32"/>
      <c r="B665" s="32"/>
      <c r="C665" s="32"/>
      <c r="D665" s="32"/>
      <c r="E665" s="32"/>
      <c r="F665" s="32"/>
      <c r="G665" s="32"/>
      <c r="H665" s="32"/>
      <c r="I665" s="32"/>
      <c r="J665" s="32"/>
      <c r="K665" s="32"/>
    </row>
    <row r="666" spans="1:11">
      <c r="A666" s="32"/>
      <c r="B666" s="32"/>
      <c r="C666" s="32"/>
      <c r="D666" s="32"/>
      <c r="E666" s="32"/>
      <c r="F666" s="32"/>
      <c r="G666" s="32"/>
      <c r="H666" s="32"/>
      <c r="I666" s="32"/>
      <c r="J666" s="32"/>
      <c r="K666" s="32"/>
    </row>
    <row r="667" spans="1:11">
      <c r="A667" s="32"/>
      <c r="B667" s="32"/>
      <c r="C667" s="32"/>
      <c r="D667" s="32"/>
      <c r="E667" s="32"/>
      <c r="F667" s="32"/>
      <c r="G667" s="32"/>
      <c r="H667" s="32"/>
      <c r="I667" s="32"/>
      <c r="J667" s="32"/>
      <c r="K667" s="32"/>
    </row>
    <row r="668" spans="1:11">
      <c r="A668" s="32"/>
      <c r="B668" s="32"/>
      <c r="C668" s="32"/>
      <c r="D668" s="32"/>
      <c r="E668" s="32"/>
      <c r="F668" s="32"/>
      <c r="G668" s="32"/>
      <c r="H668" s="32"/>
      <c r="I668" s="32"/>
      <c r="J668" s="32"/>
      <c r="K668" s="32"/>
    </row>
    <row r="669" spans="1:11">
      <c r="A669" s="32"/>
      <c r="B669" s="32"/>
      <c r="C669" s="32"/>
      <c r="D669" s="32"/>
      <c r="E669" s="32"/>
      <c r="F669" s="32"/>
      <c r="G669" s="32"/>
      <c r="H669" s="32"/>
      <c r="I669" s="32"/>
      <c r="J669" s="32"/>
      <c r="K669" s="32"/>
    </row>
    <row r="670" spans="1:11">
      <c r="A670" s="32"/>
      <c r="B670" s="32"/>
      <c r="C670" s="32"/>
      <c r="D670" s="32"/>
      <c r="E670" s="32"/>
      <c r="F670" s="32"/>
      <c r="G670" s="32"/>
      <c r="H670" s="32"/>
      <c r="I670" s="32"/>
      <c r="J670" s="32"/>
      <c r="K670" s="32"/>
    </row>
    <row r="671" spans="1:11">
      <c r="A671" s="32"/>
      <c r="B671" s="32"/>
      <c r="C671" s="32"/>
      <c r="D671" s="32"/>
      <c r="E671" s="32"/>
      <c r="F671" s="32"/>
      <c r="G671" s="32"/>
      <c r="H671" s="32"/>
      <c r="I671" s="32"/>
      <c r="J671" s="32"/>
      <c r="K671" s="32"/>
    </row>
    <row r="672" spans="1:11">
      <c r="A672" s="32"/>
      <c r="B672" s="32"/>
      <c r="C672" s="32"/>
      <c r="D672" s="32"/>
      <c r="E672" s="32"/>
      <c r="F672" s="32"/>
      <c r="G672" s="32"/>
      <c r="H672" s="32"/>
      <c r="I672" s="32"/>
      <c r="J672" s="32"/>
      <c r="K672" s="32"/>
    </row>
    <row r="673" spans="1:11">
      <c r="A673" s="32"/>
      <c r="B673" s="32"/>
      <c r="C673" s="32"/>
      <c r="D673" s="32"/>
      <c r="E673" s="32"/>
      <c r="F673" s="32"/>
      <c r="G673" s="32"/>
      <c r="H673" s="32"/>
      <c r="I673" s="32"/>
      <c r="J673" s="32"/>
      <c r="K673" s="32"/>
    </row>
    <row r="674" spans="1:11">
      <c r="A674" s="32"/>
      <c r="B674" s="32"/>
      <c r="C674" s="32"/>
      <c r="D674" s="32"/>
      <c r="E674" s="32"/>
      <c r="F674" s="32"/>
      <c r="G674" s="32"/>
      <c r="H674" s="32"/>
      <c r="I674" s="32"/>
      <c r="J674" s="32"/>
      <c r="K674" s="32"/>
    </row>
    <row r="675" spans="1:11">
      <c r="A675" s="32"/>
      <c r="B675" s="32"/>
      <c r="C675" s="32"/>
      <c r="D675" s="32"/>
      <c r="E675" s="32"/>
      <c r="F675" s="32"/>
      <c r="G675" s="32"/>
      <c r="H675" s="32"/>
      <c r="I675" s="32"/>
      <c r="J675" s="32"/>
      <c r="K675" s="32"/>
    </row>
    <row r="676" spans="1:11">
      <c r="A676" s="32"/>
      <c r="B676" s="32"/>
      <c r="C676" s="32"/>
      <c r="D676" s="32"/>
      <c r="E676" s="32"/>
      <c r="F676" s="32"/>
      <c r="G676" s="32"/>
      <c r="H676" s="32"/>
      <c r="I676" s="32"/>
      <c r="J676" s="32"/>
      <c r="K676" s="32"/>
    </row>
    <row r="677" spans="1:11">
      <c r="A677" s="32"/>
      <c r="B677" s="32"/>
      <c r="C677" s="32"/>
      <c r="D677" s="32"/>
      <c r="E677" s="32"/>
      <c r="F677" s="32"/>
      <c r="G677" s="32"/>
      <c r="H677" s="32"/>
      <c r="I677" s="32"/>
      <c r="J677" s="32"/>
      <c r="K677" s="32"/>
    </row>
    <row r="678" spans="1:11">
      <c r="A678" s="32"/>
      <c r="B678" s="32"/>
      <c r="C678" s="32"/>
      <c r="D678" s="32"/>
      <c r="E678" s="32"/>
      <c r="F678" s="32"/>
      <c r="G678" s="32"/>
      <c r="H678" s="32"/>
      <c r="I678" s="32"/>
      <c r="J678" s="32"/>
      <c r="K678" s="32"/>
    </row>
    <row r="679" spans="1:11">
      <c r="A679" s="32"/>
      <c r="B679" s="32"/>
      <c r="C679" s="32"/>
      <c r="D679" s="32"/>
      <c r="E679" s="32"/>
      <c r="F679" s="32"/>
      <c r="G679" s="32"/>
      <c r="H679" s="32"/>
      <c r="I679" s="32"/>
      <c r="J679" s="32"/>
      <c r="K679" s="32"/>
    </row>
    <row r="680" spans="1:11">
      <c r="A680" s="32"/>
      <c r="B680" s="32"/>
      <c r="C680" s="32"/>
      <c r="D680" s="32"/>
      <c r="E680" s="32"/>
      <c r="F680" s="32"/>
      <c r="G680" s="32"/>
      <c r="H680" s="32"/>
      <c r="I680" s="32"/>
      <c r="J680" s="32"/>
      <c r="K680" s="32"/>
    </row>
    <row r="681" spans="1:11">
      <c r="A681" s="32"/>
      <c r="B681" s="32"/>
      <c r="C681" s="32"/>
      <c r="D681" s="32"/>
      <c r="E681" s="32"/>
      <c r="F681" s="32"/>
      <c r="G681" s="32"/>
      <c r="H681" s="32"/>
      <c r="I681" s="32"/>
      <c r="J681" s="32"/>
      <c r="K681" s="32"/>
    </row>
    <row r="682" spans="1:11">
      <c r="A682" s="32"/>
      <c r="B682" s="32"/>
      <c r="C682" s="32"/>
      <c r="D682" s="32"/>
      <c r="E682" s="32"/>
      <c r="F682" s="32"/>
      <c r="G682" s="32"/>
      <c r="H682" s="32"/>
      <c r="I682" s="32"/>
      <c r="J682" s="32"/>
      <c r="K682" s="32"/>
    </row>
    <row r="683" spans="1:11">
      <c r="A683" s="32"/>
      <c r="B683" s="32"/>
      <c r="C683" s="32"/>
      <c r="D683" s="32"/>
      <c r="E683" s="32"/>
      <c r="F683" s="32"/>
      <c r="G683" s="32"/>
      <c r="H683" s="32"/>
      <c r="I683" s="32"/>
      <c r="J683" s="32"/>
      <c r="K683" s="32"/>
    </row>
    <row r="684" spans="1:11">
      <c r="A684" s="32"/>
      <c r="B684" s="32"/>
      <c r="C684" s="32"/>
      <c r="D684" s="32"/>
      <c r="E684" s="32"/>
      <c r="F684" s="32"/>
      <c r="G684" s="32"/>
      <c r="H684" s="32"/>
      <c r="I684" s="32"/>
      <c r="J684" s="32"/>
      <c r="K684" s="32"/>
    </row>
    <row r="685" spans="1:11">
      <c r="A685" s="32"/>
      <c r="B685" s="32"/>
      <c r="C685" s="32"/>
      <c r="D685" s="32"/>
      <c r="E685" s="32"/>
      <c r="F685" s="32"/>
      <c r="G685" s="32"/>
      <c r="H685" s="32"/>
      <c r="I685" s="32"/>
      <c r="J685" s="32"/>
      <c r="K685" s="32"/>
    </row>
    <row r="686" spans="1:11">
      <c r="A686" s="32"/>
      <c r="B686" s="32"/>
      <c r="C686" s="32"/>
      <c r="D686" s="32"/>
      <c r="E686" s="32"/>
      <c r="F686" s="32"/>
      <c r="G686" s="32"/>
      <c r="H686" s="32"/>
      <c r="I686" s="32"/>
      <c r="J686" s="32"/>
      <c r="K686" s="32"/>
    </row>
    <row r="687" spans="1:11">
      <c r="A687" s="32"/>
      <c r="B687" s="32"/>
      <c r="C687" s="32"/>
      <c r="D687" s="32"/>
      <c r="E687" s="32"/>
      <c r="F687" s="32"/>
      <c r="G687" s="32"/>
      <c r="H687" s="32"/>
      <c r="I687" s="32"/>
      <c r="J687" s="32"/>
      <c r="K687" s="32"/>
    </row>
    <row r="688" spans="1:11">
      <c r="A688" s="32"/>
      <c r="B688" s="32"/>
      <c r="C688" s="32"/>
      <c r="D688" s="32"/>
      <c r="E688" s="32"/>
      <c r="F688" s="32"/>
      <c r="G688" s="32"/>
      <c r="H688" s="32"/>
      <c r="I688" s="32"/>
      <c r="J688" s="32"/>
      <c r="K688" s="32"/>
    </row>
    <row r="689" spans="1:11">
      <c r="A689" s="32"/>
      <c r="B689" s="32"/>
      <c r="C689" s="32"/>
      <c r="D689" s="32"/>
      <c r="E689" s="32"/>
      <c r="F689" s="32"/>
      <c r="G689" s="32"/>
      <c r="H689" s="32"/>
      <c r="I689" s="32"/>
      <c r="J689" s="32"/>
      <c r="K689" s="32"/>
    </row>
    <row r="690" spans="1:11">
      <c r="A690" s="32"/>
      <c r="B690" s="32"/>
      <c r="C690" s="32"/>
      <c r="D690" s="32"/>
      <c r="E690" s="32"/>
      <c r="F690" s="32"/>
      <c r="G690" s="32"/>
      <c r="H690" s="32"/>
      <c r="I690" s="32"/>
      <c r="J690" s="32"/>
      <c r="K690" s="32"/>
    </row>
    <row r="691" spans="1:11">
      <c r="A691" s="32"/>
      <c r="B691" s="32"/>
      <c r="C691" s="32"/>
      <c r="D691" s="32"/>
      <c r="E691" s="32"/>
      <c r="F691" s="32"/>
      <c r="G691" s="32"/>
      <c r="H691" s="32"/>
      <c r="I691" s="32"/>
      <c r="J691" s="32"/>
      <c r="K691" s="32"/>
    </row>
    <row r="692" spans="1:11">
      <c r="A692" s="32"/>
      <c r="B692" s="32"/>
      <c r="C692" s="32"/>
      <c r="D692" s="32"/>
      <c r="E692" s="32"/>
      <c r="F692" s="32"/>
      <c r="G692" s="32"/>
      <c r="H692" s="32"/>
      <c r="I692" s="32"/>
      <c r="J692" s="32"/>
      <c r="K692" s="32"/>
    </row>
    <row r="693" spans="1:11">
      <c r="A693" s="32"/>
      <c r="B693" s="32"/>
      <c r="C693" s="32"/>
      <c r="D693" s="32"/>
      <c r="E693" s="32"/>
      <c r="F693" s="32"/>
      <c r="G693" s="32"/>
      <c r="H693" s="32"/>
      <c r="I693" s="32"/>
      <c r="J693" s="32"/>
      <c r="K693" s="32"/>
    </row>
    <row r="694" spans="1:11">
      <c r="A694" s="32"/>
      <c r="B694" s="32"/>
      <c r="C694" s="32"/>
      <c r="D694" s="32"/>
      <c r="E694" s="32"/>
      <c r="F694" s="32"/>
      <c r="G694" s="32"/>
      <c r="H694" s="32"/>
      <c r="I694" s="32"/>
      <c r="J694" s="32"/>
      <c r="K694" s="32"/>
    </row>
    <row r="695" spans="1:11">
      <c r="A695" s="32"/>
      <c r="B695" s="32"/>
      <c r="C695" s="32"/>
      <c r="D695" s="32"/>
      <c r="E695" s="32"/>
      <c r="F695" s="32"/>
      <c r="G695" s="32"/>
      <c r="H695" s="32"/>
      <c r="I695" s="32"/>
      <c r="J695" s="32"/>
      <c r="K695" s="32"/>
    </row>
    <row r="696" spans="1:11">
      <c r="A696" s="32"/>
      <c r="B696" s="32"/>
      <c r="C696" s="32"/>
      <c r="D696" s="32"/>
      <c r="E696" s="32"/>
      <c r="F696" s="32"/>
      <c r="G696" s="32"/>
      <c r="H696" s="32"/>
      <c r="I696" s="32"/>
      <c r="J696" s="32"/>
      <c r="K696" s="32"/>
    </row>
    <row r="697" spans="1:11">
      <c r="A697" s="32"/>
      <c r="B697" s="32"/>
      <c r="C697" s="32"/>
      <c r="D697" s="32"/>
      <c r="E697" s="32"/>
      <c r="F697" s="32"/>
      <c r="G697" s="32"/>
      <c r="H697" s="32"/>
      <c r="I697" s="32"/>
      <c r="J697" s="32"/>
      <c r="K697" s="32"/>
    </row>
    <row r="698" spans="1:11">
      <c r="A698" s="32"/>
      <c r="B698" s="32"/>
      <c r="C698" s="32"/>
      <c r="D698" s="32"/>
      <c r="E698" s="32"/>
      <c r="F698" s="32"/>
      <c r="G698" s="32"/>
      <c r="H698" s="32"/>
      <c r="I698" s="32"/>
      <c r="J698" s="32"/>
      <c r="K698" s="32"/>
    </row>
    <row r="699" spans="1:11">
      <c r="A699" s="32"/>
      <c r="B699" s="32"/>
      <c r="C699" s="32"/>
      <c r="D699" s="32"/>
      <c r="E699" s="32"/>
      <c r="F699" s="32"/>
      <c r="G699" s="32"/>
      <c r="H699" s="32"/>
      <c r="I699" s="32"/>
      <c r="J699" s="32"/>
      <c r="K699" s="32"/>
    </row>
    <row r="700" spans="1:11">
      <c r="A700" s="32"/>
      <c r="B700" s="32"/>
      <c r="C700" s="32"/>
      <c r="D700" s="32"/>
      <c r="E700" s="32"/>
      <c r="F700" s="32"/>
      <c r="G700" s="32"/>
      <c r="H700" s="32"/>
      <c r="I700" s="32"/>
      <c r="J700" s="32"/>
      <c r="K700" s="32"/>
    </row>
    <row r="701" spans="1:11">
      <c r="A701" s="32"/>
      <c r="B701" s="32"/>
      <c r="C701" s="32"/>
      <c r="D701" s="32"/>
      <c r="E701" s="32"/>
      <c r="F701" s="32"/>
      <c r="G701" s="32"/>
      <c r="H701" s="32"/>
      <c r="I701" s="32"/>
      <c r="J701" s="32"/>
      <c r="K701" s="32"/>
    </row>
    <row r="702" spans="1:11">
      <c r="A702" s="32"/>
      <c r="B702" s="32"/>
      <c r="C702" s="32"/>
      <c r="D702" s="32"/>
      <c r="E702" s="32"/>
      <c r="F702" s="32"/>
      <c r="G702" s="32"/>
      <c r="H702" s="32"/>
      <c r="I702" s="32"/>
      <c r="J702" s="32"/>
      <c r="K702" s="32"/>
    </row>
    <row r="703" spans="1:11">
      <c r="A703" s="32"/>
      <c r="B703" s="32"/>
      <c r="C703" s="32"/>
      <c r="D703" s="32"/>
      <c r="E703" s="32"/>
      <c r="F703" s="32"/>
      <c r="G703" s="32"/>
      <c r="H703" s="32"/>
      <c r="I703" s="32"/>
      <c r="J703" s="32"/>
      <c r="K703" s="32"/>
    </row>
    <row r="704" spans="1:11">
      <c r="A704" s="32"/>
      <c r="B704" s="32"/>
      <c r="C704" s="32"/>
      <c r="D704" s="32"/>
      <c r="E704" s="32"/>
      <c r="F704" s="32"/>
      <c r="G704" s="32"/>
      <c r="H704" s="32"/>
      <c r="I704" s="32"/>
      <c r="J704" s="32"/>
      <c r="K704" s="32"/>
    </row>
    <row r="705" spans="1:11">
      <c r="A705" s="32"/>
      <c r="B705" s="32"/>
      <c r="C705" s="32"/>
      <c r="D705" s="32"/>
      <c r="E705" s="32"/>
      <c r="F705" s="32"/>
      <c r="G705" s="32"/>
      <c r="H705" s="32"/>
      <c r="I705" s="32"/>
      <c r="J705" s="32"/>
      <c r="K705" s="32"/>
    </row>
    <row r="706" spans="1:11">
      <c r="A706" s="32"/>
      <c r="B706" s="32"/>
      <c r="C706" s="32"/>
      <c r="D706" s="32"/>
      <c r="E706" s="32"/>
      <c r="F706" s="32"/>
      <c r="G706" s="32"/>
      <c r="H706" s="32"/>
      <c r="I706" s="32"/>
      <c r="J706" s="32"/>
      <c r="K706" s="32"/>
    </row>
    <row r="707" spans="1:11">
      <c r="A707" s="32"/>
      <c r="B707" s="32"/>
      <c r="C707" s="32"/>
      <c r="D707" s="32"/>
      <c r="E707" s="32"/>
      <c r="F707" s="32"/>
      <c r="G707" s="32"/>
      <c r="H707" s="32"/>
      <c r="I707" s="32"/>
      <c r="J707" s="32"/>
      <c r="K707" s="32"/>
    </row>
    <row r="708" spans="1:11">
      <c r="A708" s="32"/>
      <c r="B708" s="32"/>
      <c r="C708" s="32"/>
      <c r="D708" s="32"/>
      <c r="E708" s="32"/>
      <c r="F708" s="32"/>
      <c r="G708" s="32"/>
      <c r="H708" s="32"/>
      <c r="I708" s="32"/>
      <c r="J708" s="32"/>
      <c r="K708" s="32"/>
    </row>
    <row r="709" spans="1:11">
      <c r="A709" s="32"/>
      <c r="B709" s="32"/>
      <c r="C709" s="32"/>
      <c r="D709" s="32"/>
      <c r="E709" s="32"/>
      <c r="F709" s="32"/>
      <c r="G709" s="32"/>
      <c r="H709" s="32"/>
      <c r="I709" s="32"/>
      <c r="J709" s="32"/>
      <c r="K709" s="32"/>
    </row>
    <row r="710" spans="1:11">
      <c r="A710" s="32"/>
      <c r="B710" s="32"/>
      <c r="C710" s="32"/>
      <c r="D710" s="32"/>
      <c r="E710" s="32"/>
      <c r="F710" s="32"/>
      <c r="G710" s="32"/>
      <c r="H710" s="32"/>
      <c r="I710" s="32"/>
      <c r="J710" s="32"/>
      <c r="K710" s="32"/>
    </row>
    <row r="711" spans="1:11">
      <c r="A711" s="32"/>
      <c r="B711" s="32"/>
      <c r="C711" s="32"/>
      <c r="D711" s="32"/>
      <c r="E711" s="32"/>
      <c r="F711" s="32"/>
      <c r="G711" s="32"/>
      <c r="H711" s="32"/>
      <c r="I711" s="32"/>
      <c r="J711" s="32"/>
      <c r="K711" s="32"/>
    </row>
    <row r="712" spans="1:11">
      <c r="A712" s="32"/>
      <c r="B712" s="32"/>
      <c r="C712" s="32"/>
      <c r="D712" s="32"/>
      <c r="E712" s="32"/>
      <c r="F712" s="32"/>
      <c r="G712" s="32"/>
      <c r="H712" s="32"/>
      <c r="I712" s="32"/>
      <c r="J712" s="32"/>
      <c r="K712" s="32"/>
    </row>
    <row r="713" spans="1:11">
      <c r="A713" s="32"/>
      <c r="B713" s="32"/>
      <c r="C713" s="32"/>
      <c r="D713" s="32"/>
      <c r="E713" s="32"/>
      <c r="F713" s="32"/>
      <c r="G713" s="32"/>
      <c r="H713" s="32"/>
      <c r="I713" s="32"/>
      <c r="J713" s="32"/>
      <c r="K713" s="32"/>
    </row>
    <row r="714" spans="1:11">
      <c r="A714" s="32"/>
      <c r="B714" s="32"/>
      <c r="C714" s="32"/>
      <c r="D714" s="32"/>
      <c r="E714" s="32"/>
      <c r="F714" s="32"/>
      <c r="G714" s="32"/>
      <c r="H714" s="32"/>
      <c r="I714" s="32"/>
      <c r="J714" s="32"/>
      <c r="K714" s="32"/>
    </row>
    <row r="715" spans="1:11">
      <c r="A715" s="32"/>
      <c r="B715" s="32"/>
      <c r="C715" s="32"/>
      <c r="D715" s="32"/>
      <c r="E715" s="32"/>
      <c r="F715" s="32"/>
      <c r="G715" s="32"/>
      <c r="H715" s="32"/>
      <c r="I715" s="32"/>
      <c r="J715" s="32"/>
      <c r="K715" s="32"/>
    </row>
    <row r="716" spans="1:11">
      <c r="A716" s="32"/>
      <c r="B716" s="32"/>
      <c r="C716" s="32"/>
      <c r="D716" s="32"/>
      <c r="E716" s="32"/>
      <c r="F716" s="32"/>
      <c r="G716" s="32"/>
      <c r="H716" s="32"/>
      <c r="I716" s="32"/>
      <c r="J716" s="32"/>
      <c r="K716" s="32"/>
    </row>
    <row r="717" spans="1:11">
      <c r="A717" s="32"/>
      <c r="B717" s="32"/>
      <c r="C717" s="32"/>
      <c r="D717" s="32"/>
      <c r="E717" s="32"/>
      <c r="F717" s="32"/>
      <c r="G717" s="32"/>
      <c r="H717" s="32"/>
      <c r="I717" s="32"/>
      <c r="J717" s="32"/>
      <c r="K717" s="32"/>
    </row>
    <row r="718" spans="1:11">
      <c r="A718" s="32"/>
      <c r="B718" s="32"/>
      <c r="C718" s="32"/>
      <c r="D718" s="32"/>
      <c r="E718" s="32"/>
      <c r="F718" s="32"/>
      <c r="G718" s="32"/>
      <c r="H718" s="32"/>
      <c r="I718" s="32"/>
      <c r="J718" s="32"/>
      <c r="K718" s="32"/>
    </row>
    <row r="719" spans="1:11">
      <c r="A719" s="32"/>
      <c r="B719" s="32"/>
      <c r="C719" s="32"/>
      <c r="D719" s="32"/>
      <c r="E719" s="32"/>
      <c r="F719" s="32"/>
      <c r="G719" s="32"/>
      <c r="H719" s="32"/>
      <c r="I719" s="32"/>
      <c r="J719" s="32"/>
      <c r="K719" s="32"/>
    </row>
    <row r="720" spans="1:11">
      <c r="A720" s="32"/>
      <c r="B720" s="32"/>
      <c r="C720" s="32"/>
      <c r="D720" s="32"/>
      <c r="E720" s="32"/>
      <c r="F720" s="32"/>
      <c r="G720" s="32"/>
      <c r="H720" s="32"/>
      <c r="I720" s="32"/>
      <c r="J720" s="32"/>
      <c r="K720" s="32"/>
    </row>
    <row r="721" spans="1:11">
      <c r="A721" s="32"/>
      <c r="B721" s="32"/>
      <c r="C721" s="32"/>
      <c r="D721" s="32"/>
      <c r="E721" s="32"/>
      <c r="F721" s="32"/>
      <c r="G721" s="32"/>
      <c r="H721" s="32"/>
      <c r="I721" s="32"/>
      <c r="J721" s="32"/>
      <c r="K721" s="32"/>
    </row>
    <row r="722" spans="1:11">
      <c r="A722" s="32"/>
      <c r="B722" s="32"/>
      <c r="C722" s="32"/>
      <c r="D722" s="32"/>
      <c r="E722" s="32"/>
      <c r="F722" s="32"/>
      <c r="G722" s="32"/>
      <c r="H722" s="32"/>
      <c r="I722" s="32"/>
      <c r="J722" s="32"/>
      <c r="K722" s="32"/>
    </row>
    <row r="723" spans="1:11">
      <c r="A723" s="32"/>
      <c r="B723" s="32"/>
      <c r="C723" s="32"/>
      <c r="D723" s="32"/>
      <c r="E723" s="32"/>
      <c r="F723" s="32"/>
      <c r="G723" s="32"/>
      <c r="H723" s="32"/>
      <c r="I723" s="32"/>
      <c r="J723" s="32"/>
      <c r="K723" s="32"/>
    </row>
    <row r="724" spans="1:11">
      <c r="A724" s="32"/>
      <c r="B724" s="32"/>
      <c r="C724" s="32"/>
      <c r="D724" s="32"/>
      <c r="E724" s="32"/>
      <c r="F724" s="32"/>
      <c r="G724" s="32"/>
      <c r="H724" s="32"/>
      <c r="I724" s="32"/>
      <c r="J724" s="32"/>
      <c r="K724" s="32"/>
    </row>
    <row r="725" spans="1:11">
      <c r="A725" s="32"/>
      <c r="B725" s="32"/>
      <c r="C725" s="32"/>
      <c r="D725" s="32"/>
      <c r="E725" s="32"/>
      <c r="F725" s="32"/>
      <c r="G725" s="32"/>
      <c r="H725" s="32"/>
      <c r="I725" s="32"/>
      <c r="J725" s="32"/>
      <c r="K725" s="32"/>
    </row>
    <row r="726" spans="1:11">
      <c r="A726" s="32"/>
      <c r="B726" s="32"/>
      <c r="C726" s="32"/>
      <c r="D726" s="32"/>
      <c r="E726" s="32"/>
      <c r="F726" s="32"/>
      <c r="G726" s="32"/>
      <c r="H726" s="32"/>
      <c r="I726" s="32"/>
      <c r="J726" s="32"/>
      <c r="K726" s="32"/>
    </row>
    <row r="727" spans="1:11">
      <c r="A727" s="32"/>
      <c r="B727" s="32"/>
      <c r="C727" s="32"/>
      <c r="D727" s="32"/>
      <c r="E727" s="32"/>
      <c r="F727" s="32"/>
      <c r="G727" s="32"/>
      <c r="H727" s="32"/>
      <c r="I727" s="32"/>
      <c r="J727" s="32"/>
      <c r="K727" s="32"/>
    </row>
    <row r="728" spans="1:11">
      <c r="A728" s="32"/>
      <c r="B728" s="32"/>
      <c r="C728" s="32"/>
      <c r="D728" s="32"/>
      <c r="E728" s="32"/>
      <c r="F728" s="32"/>
      <c r="G728" s="32"/>
      <c r="H728" s="32"/>
      <c r="I728" s="32"/>
      <c r="J728" s="32"/>
      <c r="K728" s="32"/>
    </row>
    <row r="729" spans="1:11">
      <c r="A729" s="32"/>
      <c r="B729" s="32"/>
      <c r="C729" s="32"/>
      <c r="D729" s="32"/>
      <c r="E729" s="32"/>
      <c r="F729" s="32"/>
      <c r="G729" s="32"/>
      <c r="H729" s="32"/>
      <c r="I729" s="32"/>
      <c r="J729" s="32"/>
      <c r="K729" s="32"/>
    </row>
    <row r="730" spans="1:11">
      <c r="A730" s="32"/>
      <c r="B730" s="32"/>
      <c r="C730" s="32"/>
      <c r="D730" s="32"/>
      <c r="E730" s="32"/>
      <c r="F730" s="32"/>
      <c r="G730" s="32"/>
      <c r="H730" s="32"/>
      <c r="I730" s="32"/>
      <c r="J730" s="32"/>
      <c r="K730" s="32"/>
    </row>
    <row r="731" spans="1:11">
      <c r="A731" s="32"/>
      <c r="B731" s="32"/>
      <c r="C731" s="32"/>
      <c r="D731" s="32"/>
      <c r="E731" s="32"/>
      <c r="F731" s="32"/>
      <c r="G731" s="32"/>
      <c r="H731" s="32"/>
      <c r="I731" s="32"/>
      <c r="J731" s="32"/>
      <c r="K731" s="32"/>
    </row>
    <row r="732" spans="1:11">
      <c r="A732" s="32"/>
      <c r="B732" s="32"/>
      <c r="C732" s="32"/>
      <c r="D732" s="32"/>
      <c r="E732" s="32"/>
      <c r="F732" s="32"/>
      <c r="G732" s="32"/>
      <c r="H732" s="32"/>
      <c r="I732" s="32"/>
      <c r="J732" s="32"/>
      <c r="K732" s="32"/>
    </row>
    <row r="733" spans="1:11">
      <c r="A733" s="32"/>
      <c r="B733" s="32"/>
      <c r="C733" s="32"/>
      <c r="D733" s="32"/>
      <c r="E733" s="32"/>
      <c r="F733" s="32"/>
      <c r="G733" s="32"/>
      <c r="H733" s="32"/>
      <c r="I733" s="32"/>
      <c r="J733" s="32"/>
      <c r="K733" s="32"/>
    </row>
    <row r="734" spans="1:11">
      <c r="A734" s="32"/>
      <c r="B734" s="32"/>
      <c r="C734" s="32"/>
      <c r="D734" s="32"/>
      <c r="E734" s="32"/>
      <c r="F734" s="32"/>
      <c r="G734" s="32"/>
      <c r="H734" s="32"/>
      <c r="I734" s="32"/>
      <c r="J734" s="32"/>
      <c r="K734" s="32"/>
    </row>
    <row r="735" spans="1:11">
      <c r="A735" s="32"/>
      <c r="B735" s="32"/>
      <c r="C735" s="32"/>
      <c r="D735" s="32"/>
      <c r="E735" s="32"/>
      <c r="F735" s="32"/>
      <c r="G735" s="32"/>
      <c r="H735" s="32"/>
      <c r="I735" s="32"/>
      <c r="J735" s="32"/>
      <c r="K735" s="32"/>
    </row>
    <row r="736" spans="1:11">
      <c r="A736" s="32"/>
      <c r="B736" s="32"/>
      <c r="C736" s="32"/>
      <c r="D736" s="32"/>
      <c r="E736" s="32"/>
      <c r="F736" s="32"/>
      <c r="G736" s="32"/>
      <c r="H736" s="32"/>
      <c r="I736" s="32"/>
      <c r="J736" s="32"/>
      <c r="K736" s="32"/>
    </row>
    <row r="737" spans="1:11">
      <c r="A737" s="32"/>
      <c r="B737" s="32"/>
      <c r="C737" s="32"/>
      <c r="D737" s="32"/>
      <c r="E737" s="32"/>
      <c r="F737" s="32"/>
      <c r="G737" s="32"/>
      <c r="H737" s="32"/>
      <c r="I737" s="32"/>
      <c r="J737" s="32"/>
      <c r="K737" s="32"/>
    </row>
    <row r="738" spans="1:11">
      <c r="A738" s="32"/>
      <c r="B738" s="32"/>
      <c r="C738" s="32"/>
      <c r="D738" s="32"/>
      <c r="E738" s="32"/>
      <c r="F738" s="32"/>
      <c r="G738" s="32"/>
      <c r="H738" s="32"/>
      <c r="I738" s="32"/>
      <c r="J738" s="32"/>
      <c r="K738" s="32"/>
    </row>
    <row r="739" spans="1:11">
      <c r="A739" s="32"/>
      <c r="B739" s="32"/>
      <c r="C739" s="32"/>
      <c r="D739" s="32"/>
      <c r="E739" s="32"/>
      <c r="F739" s="32"/>
      <c r="G739" s="32"/>
      <c r="H739" s="32"/>
      <c r="I739" s="32"/>
      <c r="J739" s="32"/>
      <c r="K739" s="32"/>
    </row>
    <row r="740" spans="1:11">
      <c r="A740" s="32"/>
      <c r="B740" s="32"/>
      <c r="C740" s="32"/>
      <c r="D740" s="32"/>
      <c r="E740" s="32"/>
      <c r="F740" s="32"/>
      <c r="G740" s="32"/>
      <c r="H740" s="32"/>
      <c r="I740" s="32"/>
      <c r="J740" s="32"/>
      <c r="K740" s="32"/>
    </row>
    <row r="741" spans="1:11">
      <c r="A741" s="32"/>
      <c r="B741" s="32"/>
      <c r="C741" s="32"/>
      <c r="D741" s="32"/>
      <c r="E741" s="32"/>
      <c r="F741" s="32"/>
      <c r="G741" s="32"/>
      <c r="H741" s="32"/>
      <c r="I741" s="32"/>
      <c r="J741" s="32"/>
      <c r="K741" s="32"/>
    </row>
    <row r="742" spans="1:11">
      <c r="A742" s="32"/>
      <c r="B742" s="32"/>
      <c r="C742" s="32"/>
      <c r="D742" s="32"/>
      <c r="E742" s="32"/>
      <c r="F742" s="32"/>
      <c r="G742" s="32"/>
      <c r="H742" s="32"/>
      <c r="I742" s="32"/>
      <c r="J742" s="32"/>
      <c r="K742" s="32"/>
    </row>
    <row r="743" spans="1:11">
      <c r="A743" s="32"/>
      <c r="B743" s="32"/>
      <c r="C743" s="32"/>
      <c r="D743" s="32"/>
      <c r="E743" s="32"/>
      <c r="F743" s="32"/>
      <c r="G743" s="32"/>
      <c r="H743" s="32"/>
      <c r="I743" s="32"/>
      <c r="J743" s="32"/>
      <c r="K743" s="32"/>
    </row>
    <row r="744" spans="1:11">
      <c r="A744" s="32"/>
      <c r="B744" s="32"/>
      <c r="C744" s="32"/>
      <c r="D744" s="32"/>
      <c r="E744" s="32"/>
      <c r="F744" s="32"/>
      <c r="G744" s="32"/>
      <c r="H744" s="32"/>
      <c r="I744" s="32"/>
      <c r="J744" s="32"/>
      <c r="K744" s="32"/>
    </row>
    <row r="745" spans="1:11">
      <c r="A745" s="32"/>
      <c r="B745" s="32"/>
      <c r="C745" s="32"/>
      <c r="D745" s="32"/>
      <c r="E745" s="32"/>
      <c r="F745" s="32"/>
      <c r="G745" s="32"/>
      <c r="H745" s="32"/>
      <c r="I745" s="32"/>
      <c r="J745" s="32"/>
      <c r="K745" s="32"/>
    </row>
    <row r="746" spans="1:11">
      <c r="A746" s="32"/>
      <c r="B746" s="32"/>
      <c r="C746" s="32"/>
      <c r="D746" s="32"/>
      <c r="E746" s="32"/>
      <c r="F746" s="32"/>
      <c r="G746" s="32"/>
      <c r="H746" s="32"/>
      <c r="I746" s="32"/>
      <c r="J746" s="32"/>
      <c r="K746" s="32"/>
    </row>
    <row r="747" spans="1:11">
      <c r="A747" s="32"/>
      <c r="B747" s="32"/>
      <c r="C747" s="32"/>
      <c r="D747" s="32"/>
      <c r="E747" s="32"/>
      <c r="F747" s="32"/>
      <c r="G747" s="32"/>
      <c r="H747" s="32"/>
      <c r="I747" s="32"/>
      <c r="J747" s="32"/>
      <c r="K747" s="32"/>
    </row>
    <row r="748" spans="1:11">
      <c r="A748" s="32"/>
      <c r="B748" s="32"/>
      <c r="C748" s="32"/>
      <c r="D748" s="32"/>
      <c r="E748" s="32"/>
      <c r="F748" s="32"/>
      <c r="G748" s="32"/>
      <c r="H748" s="32"/>
      <c r="I748" s="32"/>
      <c r="J748" s="32"/>
      <c r="K748" s="32"/>
    </row>
    <row r="749" spans="1:11">
      <c r="A749" s="32"/>
      <c r="B749" s="32"/>
      <c r="C749" s="32"/>
      <c r="D749" s="32"/>
      <c r="E749" s="32"/>
      <c r="F749" s="32"/>
      <c r="G749" s="32"/>
      <c r="H749" s="32"/>
      <c r="I749" s="32"/>
      <c r="J749" s="32"/>
      <c r="K749" s="32"/>
    </row>
    <row r="750" spans="1:11">
      <c r="A750" s="32"/>
      <c r="B750" s="32"/>
      <c r="C750" s="32"/>
      <c r="D750" s="32"/>
      <c r="E750" s="32"/>
      <c r="F750" s="32"/>
      <c r="G750" s="32"/>
      <c r="H750" s="32"/>
      <c r="I750" s="32"/>
      <c r="J750" s="32"/>
      <c r="K750" s="32"/>
    </row>
    <row r="751" spans="1:11">
      <c r="A751" s="32"/>
      <c r="B751" s="32"/>
      <c r="C751" s="32"/>
      <c r="D751" s="32"/>
      <c r="E751" s="32"/>
      <c r="F751" s="32"/>
      <c r="G751" s="32"/>
      <c r="H751" s="32"/>
      <c r="I751" s="32"/>
      <c r="J751" s="32"/>
      <c r="K751" s="32"/>
    </row>
    <row r="752" spans="1:11">
      <c r="A752" s="32"/>
      <c r="B752" s="32"/>
      <c r="C752" s="32"/>
      <c r="D752" s="32"/>
      <c r="E752" s="32"/>
      <c r="F752" s="32"/>
      <c r="G752" s="32"/>
      <c r="H752" s="32"/>
      <c r="I752" s="32"/>
      <c r="J752" s="32"/>
      <c r="K752" s="32"/>
    </row>
    <row r="753" spans="1:11">
      <c r="A753" s="32"/>
      <c r="B753" s="32"/>
      <c r="C753" s="32"/>
      <c r="D753" s="32"/>
      <c r="E753" s="32"/>
      <c r="F753" s="32"/>
      <c r="G753" s="32"/>
      <c r="H753" s="32"/>
      <c r="I753" s="32"/>
      <c r="J753" s="32"/>
      <c r="K753" s="32"/>
    </row>
    <row r="754" spans="1:11">
      <c r="A754" s="32"/>
      <c r="B754" s="32"/>
      <c r="C754" s="32"/>
      <c r="D754" s="32"/>
      <c r="E754" s="32"/>
      <c r="F754" s="32"/>
      <c r="G754" s="32"/>
      <c r="H754" s="32"/>
      <c r="I754" s="32"/>
      <c r="J754" s="32"/>
      <c r="K754" s="32"/>
    </row>
    <row r="755" spans="1:11">
      <c r="A755" s="32"/>
      <c r="B755" s="32"/>
      <c r="C755" s="32"/>
      <c r="D755" s="32"/>
      <c r="E755" s="32"/>
      <c r="F755" s="32"/>
      <c r="G755" s="32"/>
      <c r="H755" s="32"/>
      <c r="I755" s="32"/>
      <c r="J755" s="32"/>
      <c r="K755" s="32"/>
    </row>
    <row r="756" spans="1:11">
      <c r="A756" s="32"/>
      <c r="B756" s="32"/>
      <c r="C756" s="32"/>
      <c r="D756" s="32"/>
      <c r="E756" s="32"/>
      <c r="F756" s="32"/>
      <c r="G756" s="32"/>
      <c r="H756" s="32"/>
      <c r="I756" s="32"/>
      <c r="J756" s="32"/>
      <c r="K756" s="32"/>
    </row>
    <row r="757" spans="1:11">
      <c r="A757" s="32"/>
      <c r="B757" s="32"/>
      <c r="C757" s="32"/>
      <c r="D757" s="32"/>
      <c r="E757" s="32"/>
      <c r="F757" s="32"/>
      <c r="G757" s="32"/>
      <c r="H757" s="32"/>
      <c r="I757" s="32"/>
      <c r="J757" s="32"/>
      <c r="K757" s="32"/>
    </row>
    <row r="758" spans="1:11">
      <c r="A758" s="32"/>
      <c r="B758" s="32"/>
      <c r="C758" s="32"/>
      <c r="D758" s="32"/>
      <c r="E758" s="32"/>
      <c r="F758" s="32"/>
      <c r="G758" s="32"/>
      <c r="H758" s="32"/>
      <c r="I758" s="32"/>
      <c r="J758" s="32"/>
      <c r="K758" s="32"/>
    </row>
    <row r="759" spans="1:11">
      <c r="A759" s="32"/>
      <c r="B759" s="32"/>
      <c r="C759" s="32"/>
      <c r="D759" s="32"/>
      <c r="E759" s="32"/>
      <c r="F759" s="32"/>
      <c r="G759" s="32"/>
      <c r="H759" s="32"/>
      <c r="I759" s="32"/>
      <c r="J759" s="32"/>
      <c r="K759" s="32"/>
    </row>
    <row r="760" spans="1:11">
      <c r="A760" s="32"/>
      <c r="B760" s="32"/>
      <c r="C760" s="32"/>
      <c r="D760" s="32"/>
      <c r="E760" s="32"/>
      <c r="F760" s="32"/>
      <c r="G760" s="32"/>
      <c r="H760" s="32"/>
      <c r="I760" s="32"/>
      <c r="J760" s="32"/>
      <c r="K760" s="32"/>
    </row>
    <row r="761" spans="1:11">
      <c r="A761" s="32"/>
      <c r="B761" s="32"/>
      <c r="C761" s="32"/>
      <c r="D761" s="32"/>
      <c r="E761" s="32"/>
      <c r="F761" s="32"/>
      <c r="G761" s="32"/>
      <c r="H761" s="32"/>
      <c r="I761" s="32"/>
      <c r="J761" s="32"/>
      <c r="K761" s="32"/>
    </row>
    <row r="762" spans="1:11">
      <c r="A762" s="32"/>
      <c r="B762" s="32"/>
      <c r="C762" s="32"/>
      <c r="D762" s="32"/>
      <c r="E762" s="32"/>
      <c r="F762" s="32"/>
      <c r="G762" s="32"/>
      <c r="H762" s="32"/>
      <c r="I762" s="32"/>
      <c r="J762" s="32"/>
      <c r="K762" s="32"/>
    </row>
    <row r="763" spans="1:11">
      <c r="A763" s="32"/>
      <c r="B763" s="32"/>
      <c r="C763" s="32"/>
      <c r="D763" s="32"/>
      <c r="E763" s="32"/>
      <c r="F763" s="32"/>
      <c r="G763" s="32"/>
      <c r="H763" s="32"/>
      <c r="I763" s="32"/>
      <c r="J763" s="32"/>
      <c r="K763" s="32"/>
    </row>
    <row r="764" spans="1:11">
      <c r="A764" s="32"/>
      <c r="B764" s="32"/>
      <c r="C764" s="32"/>
      <c r="D764" s="32"/>
      <c r="E764" s="32"/>
      <c r="F764" s="32"/>
      <c r="G764" s="32"/>
      <c r="H764" s="32"/>
      <c r="I764" s="32"/>
      <c r="J764" s="32"/>
      <c r="K764" s="32"/>
    </row>
    <row r="765" spans="1:11">
      <c r="A765" s="32"/>
      <c r="B765" s="32"/>
      <c r="C765" s="32"/>
      <c r="D765" s="32"/>
      <c r="E765" s="32"/>
      <c r="F765" s="32"/>
      <c r="G765" s="32"/>
      <c r="H765" s="32"/>
      <c r="I765" s="32"/>
      <c r="J765" s="32"/>
      <c r="K765" s="32"/>
    </row>
    <row r="766" spans="1:11">
      <c r="A766" s="32"/>
      <c r="B766" s="32"/>
      <c r="C766" s="32"/>
      <c r="D766" s="32"/>
      <c r="E766" s="32"/>
      <c r="F766" s="32"/>
      <c r="G766" s="32"/>
      <c r="H766" s="32"/>
      <c r="I766" s="32"/>
      <c r="J766" s="32"/>
      <c r="K766" s="32"/>
    </row>
    <row r="767" spans="1:11">
      <c r="A767" s="32"/>
      <c r="B767" s="32"/>
      <c r="C767" s="32"/>
      <c r="D767" s="32"/>
      <c r="E767" s="32"/>
      <c r="F767" s="32"/>
      <c r="G767" s="32"/>
      <c r="H767" s="32"/>
      <c r="I767" s="32"/>
      <c r="J767" s="32"/>
      <c r="K767" s="32"/>
    </row>
    <row r="768" spans="1:11">
      <c r="A768" s="32"/>
      <c r="B768" s="32"/>
      <c r="C768" s="32"/>
      <c r="D768" s="32"/>
      <c r="E768" s="32"/>
      <c r="F768" s="32"/>
      <c r="G768" s="32"/>
      <c r="H768" s="32"/>
      <c r="I768" s="32"/>
      <c r="J768" s="32"/>
      <c r="K768" s="32"/>
    </row>
    <row r="769" spans="1:11">
      <c r="A769" s="32"/>
      <c r="B769" s="32"/>
      <c r="C769" s="32"/>
      <c r="D769" s="32"/>
      <c r="E769" s="32"/>
      <c r="F769" s="32"/>
      <c r="G769" s="32"/>
      <c r="H769" s="32"/>
      <c r="I769" s="32"/>
      <c r="J769" s="32"/>
      <c r="K769" s="32"/>
    </row>
    <row r="770" spans="1:11">
      <c r="A770" s="32"/>
      <c r="B770" s="32"/>
      <c r="C770" s="32"/>
      <c r="D770" s="32"/>
      <c r="E770" s="32"/>
      <c r="F770" s="32"/>
      <c r="G770" s="32"/>
      <c r="H770" s="32"/>
      <c r="I770" s="32"/>
      <c r="J770" s="32"/>
      <c r="K770" s="32"/>
    </row>
    <row r="771" spans="1:11">
      <c r="A771" s="32"/>
      <c r="B771" s="32"/>
      <c r="C771" s="32"/>
      <c r="D771" s="32"/>
      <c r="E771" s="32"/>
      <c r="F771" s="32"/>
      <c r="G771" s="32"/>
      <c r="H771" s="32"/>
      <c r="I771" s="32"/>
      <c r="J771" s="32"/>
      <c r="K771" s="32"/>
    </row>
    <row r="772" spans="1:11">
      <c r="A772" s="32"/>
      <c r="B772" s="32"/>
      <c r="C772" s="32"/>
      <c r="D772" s="32"/>
      <c r="E772" s="32"/>
      <c r="F772" s="32"/>
      <c r="G772" s="32"/>
      <c r="H772" s="32"/>
      <c r="I772" s="32"/>
      <c r="J772" s="32"/>
      <c r="K772" s="32"/>
    </row>
    <row r="773" spans="1:11">
      <c r="A773" s="32"/>
      <c r="B773" s="32"/>
      <c r="C773" s="32"/>
      <c r="D773" s="32"/>
      <c r="E773" s="32"/>
      <c r="F773" s="32"/>
      <c r="G773" s="32"/>
      <c r="H773" s="32"/>
      <c r="I773" s="32"/>
      <c r="J773" s="32"/>
      <c r="K773" s="32"/>
    </row>
    <row r="774" spans="1:11">
      <c r="A774" s="32"/>
      <c r="B774" s="32"/>
      <c r="C774" s="32"/>
      <c r="D774" s="32"/>
      <c r="E774" s="32"/>
      <c r="F774" s="32"/>
      <c r="G774" s="32"/>
      <c r="H774" s="32"/>
      <c r="I774" s="32"/>
      <c r="J774" s="32"/>
      <c r="K774" s="32"/>
    </row>
    <row r="775" spans="1:11">
      <c r="A775" s="32"/>
      <c r="B775" s="32"/>
      <c r="C775" s="32"/>
      <c r="D775" s="32"/>
      <c r="E775" s="32"/>
      <c r="F775" s="32"/>
      <c r="G775" s="32"/>
      <c r="H775" s="32"/>
      <c r="I775" s="32"/>
      <c r="J775" s="32"/>
      <c r="K775" s="32"/>
    </row>
    <row r="776" spans="1:11">
      <c r="A776" s="32"/>
      <c r="B776" s="32"/>
      <c r="C776" s="32"/>
      <c r="D776" s="32"/>
      <c r="E776" s="32"/>
      <c r="F776" s="32"/>
      <c r="G776" s="32"/>
      <c r="H776" s="32"/>
      <c r="I776" s="32"/>
      <c r="J776" s="32"/>
      <c r="K776" s="32"/>
    </row>
    <row r="777" spans="1:11">
      <c r="A777" s="32"/>
      <c r="B777" s="32"/>
      <c r="C777" s="32"/>
      <c r="D777" s="32"/>
      <c r="E777" s="32"/>
      <c r="F777" s="32"/>
      <c r="G777" s="32"/>
      <c r="H777" s="32"/>
      <c r="I777" s="32"/>
      <c r="J777" s="32"/>
      <c r="K777" s="32"/>
    </row>
    <row r="778" spans="1:11">
      <c r="A778" s="32"/>
      <c r="B778" s="32"/>
      <c r="C778" s="32"/>
      <c r="D778" s="32"/>
      <c r="E778" s="32"/>
      <c r="F778" s="32"/>
      <c r="G778" s="32"/>
      <c r="H778" s="32"/>
      <c r="I778" s="32"/>
      <c r="J778" s="32"/>
      <c r="K778" s="32"/>
    </row>
    <row r="779" spans="1:11">
      <c r="A779" s="32"/>
      <c r="B779" s="32"/>
      <c r="C779" s="32"/>
      <c r="D779" s="32"/>
      <c r="E779" s="32"/>
      <c r="F779" s="32"/>
      <c r="G779" s="32"/>
      <c r="H779" s="32"/>
      <c r="I779" s="32"/>
      <c r="J779" s="32"/>
      <c r="K779" s="32"/>
    </row>
    <row r="780" spans="1:11">
      <c r="A780" s="32"/>
      <c r="B780" s="32"/>
      <c r="C780" s="32"/>
      <c r="D780" s="32"/>
      <c r="E780" s="32"/>
      <c r="F780" s="32"/>
      <c r="G780" s="32"/>
      <c r="H780" s="32"/>
      <c r="I780" s="32"/>
      <c r="J780" s="32"/>
      <c r="K780" s="32"/>
    </row>
    <row r="781" spans="1:11">
      <c r="A781" s="32"/>
      <c r="B781" s="32"/>
      <c r="C781" s="32"/>
      <c r="D781" s="32"/>
      <c r="E781" s="32"/>
      <c r="F781" s="32"/>
      <c r="G781" s="32"/>
      <c r="H781" s="32"/>
      <c r="I781" s="32"/>
      <c r="J781" s="32"/>
      <c r="K781" s="32"/>
    </row>
    <row r="782" spans="1:11">
      <c r="A782" s="32"/>
      <c r="B782" s="32"/>
      <c r="C782" s="32"/>
      <c r="D782" s="32"/>
      <c r="E782" s="32"/>
      <c r="F782" s="32"/>
      <c r="G782" s="32"/>
      <c r="H782" s="32"/>
      <c r="I782" s="32"/>
      <c r="J782" s="32"/>
      <c r="K782" s="32"/>
    </row>
    <row r="783" spans="1:11">
      <c r="A783" s="32"/>
      <c r="B783" s="32"/>
      <c r="C783" s="32"/>
      <c r="D783" s="32"/>
      <c r="E783" s="32"/>
      <c r="F783" s="32"/>
      <c r="G783" s="32"/>
      <c r="H783" s="32"/>
      <c r="I783" s="32"/>
      <c r="J783" s="32"/>
      <c r="K783" s="32"/>
    </row>
    <row r="784" spans="1:11">
      <c r="A784" s="32"/>
      <c r="B784" s="32"/>
      <c r="C784" s="32"/>
      <c r="D784" s="32"/>
      <c r="E784" s="32"/>
      <c r="F784" s="32"/>
      <c r="G784" s="32"/>
      <c r="H784" s="32"/>
      <c r="I784" s="32"/>
      <c r="J784" s="32"/>
      <c r="K784" s="32"/>
    </row>
    <row r="785" spans="1:11">
      <c r="A785" s="32"/>
      <c r="B785" s="32"/>
      <c r="C785" s="32"/>
      <c r="D785" s="32"/>
      <c r="E785" s="32"/>
      <c r="F785" s="32"/>
      <c r="G785" s="32"/>
      <c r="H785" s="32"/>
      <c r="I785" s="32"/>
      <c r="J785" s="32"/>
      <c r="K785" s="32"/>
    </row>
    <row r="786" spans="1:11">
      <c r="A786" s="32"/>
      <c r="B786" s="32"/>
      <c r="C786" s="32"/>
      <c r="D786" s="32"/>
      <c r="E786" s="32"/>
      <c r="F786" s="32"/>
      <c r="G786" s="32"/>
      <c r="H786" s="32"/>
      <c r="I786" s="32"/>
      <c r="J786" s="32"/>
      <c r="K786" s="32"/>
    </row>
    <row r="787" spans="1:11">
      <c r="A787" s="32"/>
      <c r="B787" s="32"/>
      <c r="C787" s="32"/>
      <c r="D787" s="32"/>
      <c r="E787" s="32"/>
      <c r="F787" s="32"/>
      <c r="G787" s="32"/>
      <c r="H787" s="32"/>
      <c r="I787" s="32"/>
      <c r="J787" s="32"/>
      <c r="K787" s="32"/>
    </row>
    <row r="788" spans="1:11">
      <c r="A788" s="32"/>
      <c r="B788" s="32"/>
      <c r="C788" s="32"/>
      <c r="D788" s="32"/>
      <c r="E788" s="32"/>
      <c r="F788" s="32"/>
      <c r="G788" s="32"/>
      <c r="H788" s="32"/>
      <c r="I788" s="32"/>
      <c r="J788" s="32"/>
      <c r="K788" s="32"/>
    </row>
    <row r="789" spans="1:11">
      <c r="A789" s="32"/>
      <c r="B789" s="32"/>
      <c r="C789" s="32"/>
      <c r="D789" s="32"/>
      <c r="E789" s="32"/>
      <c r="F789" s="32"/>
      <c r="G789" s="32"/>
      <c r="H789" s="32"/>
      <c r="I789" s="32"/>
      <c r="J789" s="32"/>
      <c r="K789" s="32"/>
    </row>
    <row r="790" spans="1:11">
      <c r="A790" s="32"/>
      <c r="B790" s="32"/>
      <c r="C790" s="32"/>
      <c r="D790" s="32"/>
      <c r="E790" s="32"/>
      <c r="F790" s="32"/>
      <c r="G790" s="32"/>
      <c r="H790" s="32"/>
      <c r="I790" s="32"/>
      <c r="J790" s="32"/>
      <c r="K790" s="32"/>
    </row>
    <row r="791" spans="1:11">
      <c r="A791" s="32"/>
      <c r="B791" s="32"/>
      <c r="C791" s="32"/>
      <c r="D791" s="32"/>
      <c r="E791" s="32"/>
      <c r="F791" s="32"/>
      <c r="G791" s="32"/>
      <c r="H791" s="32"/>
      <c r="I791" s="32"/>
      <c r="J791" s="32"/>
      <c r="K791" s="32"/>
    </row>
    <row r="792" spans="1:11">
      <c r="A792" s="32"/>
      <c r="B792" s="32"/>
      <c r="C792" s="32"/>
      <c r="D792" s="32"/>
      <c r="E792" s="32"/>
      <c r="F792" s="32"/>
      <c r="G792" s="32"/>
      <c r="H792" s="32"/>
      <c r="I792" s="32"/>
      <c r="J792" s="32"/>
      <c r="K792" s="32"/>
    </row>
    <row r="793" spans="1:11">
      <c r="A793" s="32"/>
      <c r="B793" s="32"/>
      <c r="C793" s="32"/>
      <c r="D793" s="32"/>
      <c r="E793" s="32"/>
      <c r="F793" s="32"/>
      <c r="G793" s="32"/>
      <c r="H793" s="32"/>
      <c r="I793" s="32"/>
      <c r="J793" s="32"/>
      <c r="K793" s="32"/>
    </row>
    <row r="794" spans="1:11">
      <c r="A794" s="32"/>
      <c r="B794" s="32"/>
      <c r="C794" s="32"/>
      <c r="D794" s="32"/>
      <c r="E794" s="32"/>
      <c r="F794" s="32"/>
      <c r="G794" s="32"/>
      <c r="H794" s="32"/>
      <c r="I794" s="32"/>
      <c r="J794" s="32"/>
      <c r="K794" s="32"/>
    </row>
    <row r="795" spans="1:11">
      <c r="A795" s="32"/>
      <c r="B795" s="32"/>
      <c r="C795" s="32"/>
      <c r="D795" s="32"/>
      <c r="E795" s="32"/>
      <c r="F795" s="32"/>
      <c r="G795" s="32"/>
      <c r="H795" s="32"/>
      <c r="I795" s="32"/>
      <c r="J795" s="32"/>
      <c r="K795" s="32"/>
    </row>
    <row r="796" spans="1:11">
      <c r="A796" s="32"/>
      <c r="B796" s="32"/>
      <c r="C796" s="32"/>
      <c r="D796" s="32"/>
      <c r="E796" s="32"/>
      <c r="F796" s="32"/>
      <c r="G796" s="32"/>
      <c r="H796" s="32"/>
      <c r="I796" s="32"/>
      <c r="J796" s="32"/>
      <c r="K796" s="32"/>
    </row>
    <row r="797" spans="1:11">
      <c r="A797" s="32"/>
      <c r="B797" s="32"/>
      <c r="C797" s="32"/>
      <c r="D797" s="32"/>
      <c r="E797" s="32"/>
      <c r="F797" s="32"/>
      <c r="G797" s="32"/>
      <c r="H797" s="32"/>
      <c r="I797" s="32"/>
      <c r="J797" s="32"/>
      <c r="K797" s="32"/>
    </row>
    <row r="798" spans="1:11">
      <c r="A798" s="32"/>
      <c r="B798" s="32"/>
      <c r="C798" s="32"/>
      <c r="D798" s="32"/>
      <c r="E798" s="32"/>
      <c r="F798" s="32"/>
      <c r="G798" s="32"/>
      <c r="H798" s="32"/>
      <c r="I798" s="32"/>
      <c r="J798" s="32"/>
      <c r="K798" s="32"/>
    </row>
    <row r="799" spans="1:11">
      <c r="A799" s="32"/>
      <c r="B799" s="32"/>
      <c r="C799" s="32"/>
      <c r="D799" s="32"/>
      <c r="E799" s="32"/>
      <c r="F799" s="32"/>
      <c r="G799" s="32"/>
      <c r="H799" s="32"/>
      <c r="I799" s="32"/>
      <c r="J799" s="32"/>
      <c r="K799" s="32"/>
    </row>
    <row r="800" spans="1:11">
      <c r="A800" s="32"/>
      <c r="B800" s="32"/>
      <c r="C800" s="32"/>
      <c r="D800" s="32"/>
      <c r="E800" s="32"/>
      <c r="F800" s="32"/>
      <c r="G800" s="32"/>
      <c r="H800" s="32"/>
      <c r="I800" s="32"/>
      <c r="J800" s="32"/>
      <c r="K800" s="32"/>
    </row>
    <row r="801" spans="1:11">
      <c r="A801" s="32"/>
      <c r="B801" s="32"/>
      <c r="C801" s="32"/>
      <c r="D801" s="32"/>
      <c r="E801" s="32"/>
      <c r="F801" s="32"/>
      <c r="G801" s="32"/>
      <c r="H801" s="32"/>
      <c r="I801" s="32"/>
      <c r="J801" s="32"/>
      <c r="K801" s="32"/>
    </row>
    <row r="802" spans="1:11">
      <c r="A802" s="32"/>
      <c r="B802" s="32"/>
      <c r="C802" s="32"/>
      <c r="D802" s="32"/>
      <c r="E802" s="32"/>
      <c r="F802" s="32"/>
      <c r="G802" s="32"/>
      <c r="H802" s="32"/>
      <c r="I802" s="32"/>
      <c r="J802" s="32"/>
      <c r="K802" s="32"/>
    </row>
    <row r="803" spans="1:11">
      <c r="A803" s="32"/>
      <c r="B803" s="32"/>
      <c r="C803" s="32"/>
      <c r="D803" s="32"/>
      <c r="E803" s="32"/>
      <c r="F803" s="32"/>
      <c r="G803" s="32"/>
      <c r="H803" s="32"/>
      <c r="I803" s="32"/>
      <c r="J803" s="32"/>
      <c r="K803" s="32"/>
    </row>
    <row r="804" spans="1:11">
      <c r="A804" s="32"/>
      <c r="B804" s="32"/>
      <c r="C804" s="32"/>
      <c r="D804" s="32"/>
      <c r="E804" s="32"/>
      <c r="F804" s="32"/>
      <c r="G804" s="32"/>
      <c r="H804" s="32"/>
      <c r="I804" s="32"/>
      <c r="J804" s="32"/>
      <c r="K804" s="32"/>
    </row>
    <row r="805" spans="1:11">
      <c r="A805" s="32"/>
      <c r="B805" s="32"/>
      <c r="C805" s="32"/>
      <c r="D805" s="32"/>
      <c r="E805" s="32"/>
      <c r="F805" s="32"/>
      <c r="G805" s="32"/>
      <c r="H805" s="32"/>
      <c r="I805" s="32"/>
      <c r="J805" s="32"/>
      <c r="K805" s="32"/>
    </row>
    <row r="806" spans="1:11">
      <c r="A806" s="32"/>
      <c r="B806" s="32"/>
      <c r="C806" s="32"/>
      <c r="D806" s="32"/>
      <c r="E806" s="32"/>
      <c r="F806" s="32"/>
      <c r="G806" s="32"/>
      <c r="H806" s="32"/>
      <c r="I806" s="32"/>
      <c r="J806" s="32"/>
      <c r="K806" s="32"/>
    </row>
    <row r="807" spans="1:11">
      <c r="A807" s="32"/>
      <c r="B807" s="32"/>
      <c r="C807" s="32"/>
      <c r="D807" s="32"/>
      <c r="E807" s="32"/>
      <c r="F807" s="32"/>
      <c r="G807" s="32"/>
      <c r="H807" s="32"/>
      <c r="I807" s="32"/>
      <c r="J807" s="32"/>
      <c r="K807" s="32"/>
    </row>
    <row r="808" spans="1:11">
      <c r="A808" s="32"/>
      <c r="B808" s="32"/>
      <c r="C808" s="32"/>
      <c r="D808" s="32"/>
      <c r="E808" s="32"/>
      <c r="F808" s="32"/>
      <c r="G808" s="32"/>
      <c r="H808" s="32"/>
      <c r="I808" s="32"/>
      <c r="J808" s="32"/>
      <c r="K808" s="32"/>
    </row>
    <row r="809" spans="1:11">
      <c r="A809" s="32"/>
      <c r="B809" s="32"/>
      <c r="C809" s="32"/>
      <c r="D809" s="32"/>
      <c r="E809" s="32"/>
      <c r="F809" s="32"/>
      <c r="G809" s="32"/>
      <c r="H809" s="32"/>
      <c r="I809" s="32"/>
      <c r="J809" s="32"/>
      <c r="K809" s="32"/>
    </row>
    <row r="810" spans="1:11">
      <c r="A810" s="32"/>
      <c r="B810" s="32"/>
      <c r="C810" s="32"/>
      <c r="D810" s="32"/>
      <c r="E810" s="32"/>
      <c r="F810" s="32"/>
      <c r="G810" s="32"/>
      <c r="H810" s="32"/>
      <c r="I810" s="32"/>
      <c r="J810" s="32"/>
      <c r="K810" s="32"/>
    </row>
    <row r="811" spans="1:11">
      <c r="A811" s="32"/>
      <c r="B811" s="32"/>
      <c r="C811" s="32"/>
      <c r="D811" s="32"/>
      <c r="E811" s="32"/>
      <c r="F811" s="32"/>
      <c r="G811" s="32"/>
      <c r="H811" s="32"/>
      <c r="I811" s="32"/>
      <c r="J811" s="32"/>
      <c r="K811" s="32"/>
    </row>
    <row r="812" spans="1:11">
      <c r="A812" s="32"/>
      <c r="B812" s="32"/>
      <c r="C812" s="32"/>
      <c r="D812" s="32"/>
      <c r="E812" s="32"/>
      <c r="F812" s="32"/>
      <c r="G812" s="32"/>
      <c r="H812" s="32"/>
      <c r="I812" s="32"/>
      <c r="J812" s="32"/>
      <c r="K812" s="32"/>
    </row>
    <row r="813" spans="1:11">
      <c r="A813" s="32"/>
      <c r="B813" s="32"/>
      <c r="C813" s="32"/>
      <c r="D813" s="32"/>
      <c r="E813" s="32"/>
      <c r="F813" s="32"/>
      <c r="G813" s="32"/>
      <c r="H813" s="32"/>
      <c r="I813" s="32"/>
      <c r="J813" s="32"/>
      <c r="K813" s="32"/>
    </row>
    <row r="814" spans="1:11">
      <c r="A814" s="32"/>
      <c r="B814" s="32"/>
      <c r="C814" s="32"/>
      <c r="D814" s="32"/>
      <c r="E814" s="32"/>
      <c r="F814" s="32"/>
      <c r="G814" s="32"/>
      <c r="H814" s="32"/>
      <c r="I814" s="32"/>
      <c r="J814" s="32"/>
      <c r="K814" s="32"/>
    </row>
    <row r="815" spans="1:11">
      <c r="A815" s="32"/>
      <c r="B815" s="32"/>
      <c r="C815" s="32"/>
      <c r="D815" s="32"/>
      <c r="E815" s="32"/>
      <c r="F815" s="32"/>
      <c r="G815" s="32"/>
      <c r="H815" s="32"/>
      <c r="I815" s="32"/>
      <c r="J815" s="32"/>
      <c r="K815" s="32"/>
    </row>
    <row r="816" spans="1:11">
      <c r="A816" s="32"/>
      <c r="B816" s="32"/>
      <c r="C816" s="32"/>
      <c r="D816" s="32"/>
      <c r="E816" s="32"/>
      <c r="F816" s="32"/>
      <c r="G816" s="32"/>
      <c r="H816" s="32"/>
      <c r="I816" s="32"/>
      <c r="J816" s="32"/>
      <c r="K816" s="32"/>
    </row>
    <row r="817" spans="1:11">
      <c r="A817" s="32"/>
      <c r="B817" s="32"/>
      <c r="C817" s="32"/>
      <c r="D817" s="32"/>
      <c r="E817" s="32"/>
      <c r="F817" s="32"/>
      <c r="G817" s="32"/>
      <c r="H817" s="32"/>
      <c r="I817" s="32"/>
      <c r="J817" s="32"/>
      <c r="K817" s="32"/>
    </row>
    <row r="818" spans="1:11">
      <c r="A818" s="32"/>
      <c r="B818" s="32"/>
      <c r="C818" s="32"/>
      <c r="D818" s="32"/>
      <c r="E818" s="32"/>
      <c r="F818" s="32"/>
      <c r="G818" s="32"/>
      <c r="H818" s="32"/>
      <c r="I818" s="32"/>
      <c r="J818" s="32"/>
      <c r="K818" s="32"/>
    </row>
    <row r="819" spans="1:11">
      <c r="A819" s="32"/>
      <c r="B819" s="32"/>
      <c r="C819" s="32"/>
      <c r="D819" s="32"/>
      <c r="E819" s="32"/>
      <c r="F819" s="32"/>
      <c r="G819" s="32"/>
      <c r="H819" s="32"/>
      <c r="I819" s="32"/>
      <c r="J819" s="32"/>
      <c r="K819" s="32"/>
    </row>
    <row r="820" spans="1:11">
      <c r="A820" s="32"/>
      <c r="B820" s="32"/>
      <c r="C820" s="32"/>
      <c r="D820" s="32"/>
      <c r="E820" s="32"/>
      <c r="F820" s="32"/>
      <c r="G820" s="32"/>
      <c r="H820" s="32"/>
      <c r="I820" s="32"/>
      <c r="J820" s="32"/>
      <c r="K820" s="32"/>
    </row>
    <row r="821" spans="1:11">
      <c r="A821" s="32"/>
      <c r="B821" s="32"/>
      <c r="C821" s="32"/>
      <c r="D821" s="32"/>
      <c r="E821" s="32"/>
      <c r="F821" s="32"/>
      <c r="G821" s="32"/>
      <c r="H821" s="32"/>
      <c r="I821" s="32"/>
      <c r="J821" s="32"/>
      <c r="K821" s="32"/>
    </row>
    <row r="822" spans="1:11">
      <c r="A822" s="32"/>
      <c r="B822" s="32"/>
      <c r="C822" s="32"/>
      <c r="D822" s="32"/>
      <c r="E822" s="32"/>
      <c r="F822" s="32"/>
      <c r="G822" s="32"/>
      <c r="H822" s="32"/>
      <c r="I822" s="32"/>
      <c r="J822" s="32"/>
      <c r="K822" s="32"/>
    </row>
    <row r="823" spans="1:11">
      <c r="A823" s="32"/>
      <c r="B823" s="32"/>
      <c r="C823" s="32"/>
      <c r="D823" s="32"/>
      <c r="E823" s="32"/>
      <c r="F823" s="32"/>
      <c r="G823" s="32"/>
      <c r="H823" s="32"/>
      <c r="I823" s="32"/>
      <c r="J823" s="32"/>
      <c r="K823" s="32"/>
    </row>
    <row r="824" spans="1:11">
      <c r="A824" s="32"/>
      <c r="B824" s="32"/>
      <c r="C824" s="32"/>
      <c r="D824" s="32"/>
      <c r="E824" s="32"/>
      <c r="F824" s="32"/>
      <c r="G824" s="32"/>
      <c r="H824" s="32"/>
      <c r="I824" s="32"/>
      <c r="J824" s="32"/>
      <c r="K824" s="32"/>
    </row>
    <row r="825" spans="1:11">
      <c r="A825" s="32"/>
      <c r="B825" s="32"/>
      <c r="C825" s="32"/>
      <c r="D825" s="32"/>
      <c r="E825" s="32"/>
      <c r="F825" s="32"/>
      <c r="G825" s="32"/>
      <c r="H825" s="32"/>
      <c r="I825" s="32"/>
      <c r="J825" s="32"/>
      <c r="K825" s="32"/>
    </row>
    <row r="826" spans="1:11">
      <c r="A826" s="32"/>
      <c r="B826" s="32"/>
      <c r="C826" s="32"/>
      <c r="D826" s="32"/>
      <c r="E826" s="32"/>
      <c r="F826" s="32"/>
      <c r="G826" s="32"/>
      <c r="H826" s="32"/>
      <c r="I826" s="32"/>
      <c r="J826" s="32"/>
      <c r="K826" s="32"/>
    </row>
    <row r="827" spans="1:11">
      <c r="A827" s="32"/>
      <c r="B827" s="32"/>
      <c r="C827" s="32"/>
      <c r="D827" s="32"/>
      <c r="E827" s="32"/>
      <c r="F827" s="32"/>
      <c r="G827" s="32"/>
      <c r="H827" s="32"/>
      <c r="I827" s="32"/>
      <c r="J827" s="32"/>
      <c r="K827" s="32"/>
    </row>
    <row r="828" spans="1:11">
      <c r="A828" s="32"/>
      <c r="B828" s="32"/>
      <c r="C828" s="32"/>
      <c r="D828" s="32"/>
      <c r="E828" s="32"/>
      <c r="F828" s="32"/>
      <c r="G828" s="32"/>
      <c r="H828" s="32"/>
      <c r="I828" s="32"/>
      <c r="J828" s="32"/>
      <c r="K828" s="32"/>
    </row>
    <row r="829" spans="1:11">
      <c r="A829" s="32"/>
      <c r="B829" s="32"/>
      <c r="C829" s="32"/>
      <c r="D829" s="32"/>
      <c r="E829" s="32"/>
      <c r="F829" s="32"/>
      <c r="G829" s="32"/>
      <c r="H829" s="32"/>
      <c r="I829" s="32"/>
      <c r="J829" s="32"/>
      <c r="K829" s="32"/>
    </row>
    <row r="830" spans="1:11">
      <c r="A830" s="32"/>
      <c r="B830" s="32"/>
      <c r="C830" s="32"/>
      <c r="D830" s="32"/>
      <c r="E830" s="32"/>
      <c r="F830" s="32"/>
      <c r="G830" s="32"/>
      <c r="H830" s="32"/>
      <c r="I830" s="32"/>
      <c r="J830" s="32"/>
      <c r="K830" s="32"/>
    </row>
    <row r="831" spans="1:11">
      <c r="A831" s="32"/>
      <c r="B831" s="32"/>
      <c r="C831" s="32"/>
      <c r="D831" s="32"/>
      <c r="E831" s="32"/>
      <c r="F831" s="32"/>
      <c r="G831" s="32"/>
      <c r="H831" s="32"/>
      <c r="I831" s="32"/>
      <c r="J831" s="32"/>
      <c r="K831" s="32"/>
    </row>
    <row r="832" spans="1:11">
      <c r="A832" s="32"/>
      <c r="B832" s="32"/>
      <c r="C832" s="32"/>
      <c r="D832" s="32"/>
      <c r="E832" s="32"/>
      <c r="F832" s="32"/>
      <c r="G832" s="32"/>
      <c r="H832" s="32"/>
      <c r="I832" s="32"/>
      <c r="J832" s="32"/>
      <c r="K832" s="32"/>
    </row>
    <row r="833" spans="1:11">
      <c r="A833" s="32"/>
      <c r="B833" s="32"/>
      <c r="C833" s="32"/>
      <c r="D833" s="32"/>
      <c r="E833" s="32"/>
      <c r="F833" s="32"/>
      <c r="G833" s="32"/>
      <c r="H833" s="32"/>
      <c r="I833" s="32"/>
      <c r="J833" s="32"/>
      <c r="K833" s="32"/>
    </row>
    <row r="834" spans="1:11">
      <c r="A834" s="32"/>
      <c r="B834" s="32"/>
      <c r="C834" s="32"/>
      <c r="D834" s="32"/>
      <c r="E834" s="32"/>
      <c r="F834" s="32"/>
      <c r="G834" s="32"/>
      <c r="H834" s="32"/>
      <c r="I834" s="32"/>
      <c r="J834" s="32"/>
      <c r="K834" s="32"/>
    </row>
    <row r="835" spans="1:11">
      <c r="A835" s="32"/>
      <c r="B835" s="32"/>
      <c r="C835" s="32"/>
      <c r="D835" s="32"/>
      <c r="E835" s="32"/>
      <c r="F835" s="32"/>
      <c r="G835" s="32"/>
      <c r="H835" s="32"/>
      <c r="I835" s="32"/>
      <c r="J835" s="32"/>
      <c r="K835" s="32"/>
    </row>
    <row r="836" spans="1:11">
      <c r="A836" s="32"/>
      <c r="B836" s="32"/>
      <c r="C836" s="32"/>
      <c r="D836" s="32"/>
      <c r="E836" s="32"/>
      <c r="F836" s="32"/>
      <c r="G836" s="32"/>
      <c r="H836" s="32"/>
      <c r="I836" s="32"/>
      <c r="J836" s="32"/>
      <c r="K836" s="32"/>
    </row>
    <row r="837" spans="1:11">
      <c r="A837" s="32"/>
      <c r="B837" s="32"/>
      <c r="C837" s="32"/>
      <c r="D837" s="32"/>
      <c r="E837" s="32"/>
      <c r="F837" s="32"/>
      <c r="G837" s="32"/>
      <c r="H837" s="32"/>
      <c r="I837" s="32"/>
      <c r="J837" s="32"/>
      <c r="K837" s="32"/>
    </row>
    <row r="838" spans="1:11">
      <c r="A838" s="32"/>
      <c r="B838" s="32"/>
      <c r="C838" s="32"/>
      <c r="D838" s="32"/>
      <c r="E838" s="32"/>
      <c r="F838" s="32"/>
      <c r="G838" s="32"/>
      <c r="H838" s="32"/>
      <c r="I838" s="32"/>
      <c r="J838" s="32"/>
      <c r="K838" s="32"/>
    </row>
    <row r="839" spans="1:11">
      <c r="A839" s="32"/>
      <c r="B839" s="32"/>
      <c r="C839" s="32"/>
      <c r="D839" s="32"/>
      <c r="E839" s="32"/>
      <c r="F839" s="32"/>
      <c r="G839" s="32"/>
      <c r="H839" s="32"/>
      <c r="I839" s="32"/>
      <c r="J839" s="32"/>
      <c r="K839" s="32"/>
    </row>
    <row r="840" spans="1:11">
      <c r="A840" s="32"/>
      <c r="B840" s="32"/>
      <c r="C840" s="32"/>
      <c r="D840" s="32"/>
      <c r="E840" s="32"/>
      <c r="F840" s="32"/>
      <c r="G840" s="32"/>
      <c r="H840" s="32"/>
      <c r="I840" s="32"/>
      <c r="J840" s="32"/>
      <c r="K840" s="32"/>
    </row>
    <row r="841" spans="1:11">
      <c r="A841" s="32"/>
      <c r="B841" s="32"/>
      <c r="C841" s="32"/>
      <c r="D841" s="32"/>
      <c r="E841" s="32"/>
      <c r="F841" s="32"/>
      <c r="G841" s="32"/>
      <c r="H841" s="32"/>
      <c r="I841" s="32"/>
      <c r="J841" s="32"/>
      <c r="K841" s="32"/>
    </row>
    <row r="842" spans="1:11">
      <c r="A842" s="32"/>
      <c r="B842" s="32"/>
      <c r="C842" s="32"/>
      <c r="D842" s="32"/>
      <c r="E842" s="32"/>
      <c r="F842" s="32"/>
      <c r="G842" s="32"/>
      <c r="H842" s="32"/>
      <c r="I842" s="32"/>
      <c r="J842" s="32"/>
      <c r="K842" s="32"/>
    </row>
    <row r="843" spans="1:11">
      <c r="A843" s="32"/>
      <c r="B843" s="32"/>
      <c r="C843" s="32"/>
      <c r="D843" s="32"/>
      <c r="E843" s="32"/>
      <c r="F843" s="32"/>
      <c r="G843" s="32"/>
      <c r="H843" s="32"/>
      <c r="I843" s="32"/>
      <c r="J843" s="32"/>
      <c r="K843" s="32"/>
    </row>
    <row r="844" spans="1:11">
      <c r="A844" s="32"/>
      <c r="B844" s="32"/>
      <c r="C844" s="32"/>
      <c r="D844" s="32"/>
      <c r="E844" s="32"/>
      <c r="F844" s="32"/>
      <c r="G844" s="32"/>
      <c r="H844" s="32"/>
      <c r="I844" s="32"/>
      <c r="J844" s="32"/>
      <c r="K844" s="32"/>
    </row>
    <row r="845" spans="1:11">
      <c r="A845" s="32"/>
      <c r="B845" s="32"/>
      <c r="C845" s="32"/>
      <c r="D845" s="32"/>
      <c r="E845" s="32"/>
      <c r="F845" s="32"/>
      <c r="G845" s="32"/>
      <c r="H845" s="32"/>
      <c r="I845" s="32"/>
      <c r="J845" s="32"/>
      <c r="K845" s="32"/>
    </row>
    <row r="846" spans="1:11">
      <c r="A846" s="32"/>
      <c r="B846" s="32"/>
      <c r="C846" s="32"/>
      <c r="D846" s="32"/>
      <c r="E846" s="32"/>
      <c r="F846" s="32"/>
      <c r="G846" s="32"/>
      <c r="H846" s="32"/>
      <c r="I846" s="32"/>
      <c r="J846" s="32"/>
      <c r="K846" s="32"/>
    </row>
    <row r="847" spans="1:11">
      <c r="A847" s="32"/>
      <c r="B847" s="32"/>
      <c r="C847" s="32"/>
      <c r="D847" s="32"/>
      <c r="E847" s="32"/>
      <c r="F847" s="32"/>
      <c r="G847" s="32"/>
      <c r="H847" s="32"/>
      <c r="I847" s="32"/>
      <c r="J847" s="32"/>
      <c r="K847" s="32"/>
    </row>
    <row r="848" spans="1:11">
      <c r="A848" s="32"/>
      <c r="B848" s="32"/>
      <c r="C848" s="32"/>
      <c r="D848" s="32"/>
      <c r="E848" s="32"/>
      <c r="F848" s="32"/>
      <c r="G848" s="32"/>
      <c r="H848" s="32"/>
      <c r="I848" s="32"/>
      <c r="J848" s="32"/>
      <c r="K848" s="32"/>
    </row>
    <row r="849" spans="1:11">
      <c r="A849" s="32"/>
      <c r="B849" s="32"/>
      <c r="C849" s="32"/>
      <c r="D849" s="32"/>
      <c r="E849" s="32"/>
      <c r="F849" s="32"/>
      <c r="G849" s="32"/>
      <c r="H849" s="32"/>
      <c r="I849" s="32"/>
      <c r="J849" s="32"/>
      <c r="K849" s="32"/>
    </row>
    <row r="850" spans="1:11">
      <c r="A850" s="32"/>
      <c r="B850" s="32"/>
      <c r="C850" s="32"/>
      <c r="D850" s="32"/>
      <c r="E850" s="32"/>
      <c r="F850" s="32"/>
      <c r="G850" s="32"/>
      <c r="H850" s="32"/>
      <c r="I850" s="32"/>
      <c r="J850" s="32"/>
      <c r="K850" s="32"/>
    </row>
    <row r="851" spans="1:11">
      <c r="A851" s="32"/>
      <c r="B851" s="32"/>
      <c r="C851" s="32"/>
      <c r="D851" s="32"/>
      <c r="E851" s="32"/>
      <c r="F851" s="32"/>
      <c r="G851" s="32"/>
      <c r="H851" s="32"/>
      <c r="I851" s="32"/>
      <c r="J851" s="32"/>
      <c r="K851" s="32"/>
    </row>
    <row r="852" spans="1:11">
      <c r="A852" s="32"/>
      <c r="B852" s="32"/>
      <c r="C852" s="32"/>
      <c r="D852" s="32"/>
      <c r="E852" s="32"/>
      <c r="F852" s="32"/>
      <c r="G852" s="32"/>
      <c r="H852" s="32"/>
      <c r="I852" s="32"/>
      <c r="J852" s="32"/>
      <c r="K852" s="32"/>
    </row>
    <row r="853" spans="1:11">
      <c r="A853" s="32"/>
      <c r="B853" s="32"/>
      <c r="C853" s="32"/>
      <c r="D853" s="32"/>
      <c r="E853" s="32"/>
      <c r="F853" s="32"/>
      <c r="G853" s="32"/>
      <c r="H853" s="32"/>
      <c r="I853" s="32"/>
      <c r="J853" s="32"/>
      <c r="K853" s="32"/>
    </row>
    <row r="854" spans="1:11">
      <c r="A854" s="32"/>
      <c r="B854" s="32"/>
      <c r="C854" s="32"/>
      <c r="D854" s="32"/>
      <c r="E854" s="32"/>
      <c r="F854" s="32"/>
      <c r="G854" s="32"/>
      <c r="H854" s="32"/>
      <c r="I854" s="32"/>
      <c r="J854" s="32"/>
      <c r="K854" s="32"/>
    </row>
    <row r="855" spans="1:11">
      <c r="A855" s="32"/>
      <c r="B855" s="32"/>
      <c r="C855" s="32"/>
      <c r="D855" s="32"/>
      <c r="E855" s="32"/>
      <c r="F855" s="32"/>
      <c r="G855" s="32"/>
      <c r="H855" s="32"/>
      <c r="I855" s="32"/>
      <c r="J855" s="32"/>
      <c r="K855" s="32"/>
    </row>
    <row r="856" spans="1:11">
      <c r="A856" s="32"/>
      <c r="B856" s="32"/>
      <c r="C856" s="32"/>
      <c r="D856" s="32"/>
      <c r="E856" s="32"/>
      <c r="F856" s="32"/>
      <c r="G856" s="32"/>
      <c r="H856" s="32"/>
      <c r="I856" s="32"/>
      <c r="J856" s="32"/>
      <c r="K856" s="32"/>
    </row>
    <row r="857" spans="1:11">
      <c r="A857" s="32"/>
      <c r="B857" s="32"/>
      <c r="C857" s="32"/>
      <c r="D857" s="32"/>
      <c r="E857" s="32"/>
      <c r="F857" s="32"/>
      <c r="G857" s="32"/>
      <c r="H857" s="32"/>
      <c r="I857" s="32"/>
      <c r="J857" s="32"/>
      <c r="K857" s="32"/>
    </row>
    <row r="858" spans="1:11">
      <c r="A858" s="32"/>
      <c r="B858" s="32"/>
      <c r="C858" s="32"/>
      <c r="D858" s="32"/>
      <c r="E858" s="32"/>
      <c r="F858" s="32"/>
      <c r="G858" s="32"/>
      <c r="H858" s="32"/>
      <c r="I858" s="32"/>
      <c r="J858" s="32"/>
      <c r="K858" s="32"/>
    </row>
    <row r="859" spans="1:11">
      <c r="A859" s="32"/>
      <c r="B859" s="32"/>
      <c r="C859" s="32"/>
      <c r="D859" s="32"/>
      <c r="E859" s="32"/>
      <c r="F859" s="32"/>
      <c r="G859" s="32"/>
      <c r="H859" s="32"/>
      <c r="I859" s="32"/>
      <c r="J859" s="32"/>
      <c r="K859" s="32"/>
    </row>
    <row r="860" spans="1:11">
      <c r="A860" s="32"/>
      <c r="B860" s="32"/>
      <c r="C860" s="32"/>
      <c r="D860" s="32"/>
      <c r="E860" s="32"/>
      <c r="F860" s="32"/>
      <c r="G860" s="32"/>
      <c r="H860" s="32"/>
      <c r="I860" s="32"/>
      <c r="J860" s="32"/>
      <c r="K860" s="32"/>
    </row>
    <row r="861" spans="1:11">
      <c r="A861" s="32"/>
      <c r="B861" s="32"/>
      <c r="C861" s="32"/>
      <c r="D861" s="32"/>
      <c r="E861" s="32"/>
      <c r="F861" s="32"/>
      <c r="G861" s="32"/>
      <c r="H861" s="32"/>
      <c r="I861" s="32"/>
      <c r="J861" s="32"/>
      <c r="K861" s="32"/>
    </row>
    <row r="862" spans="1:11">
      <c r="A862" s="32"/>
      <c r="B862" s="32"/>
      <c r="C862" s="32"/>
      <c r="D862" s="32"/>
      <c r="E862" s="32"/>
      <c r="F862" s="32"/>
      <c r="G862" s="32"/>
      <c r="H862" s="32"/>
      <c r="I862" s="32"/>
      <c r="J862" s="32"/>
      <c r="K862" s="32"/>
    </row>
    <row r="863" spans="1:11">
      <c r="A863" s="32"/>
      <c r="B863" s="32"/>
      <c r="C863" s="32"/>
      <c r="D863" s="32"/>
      <c r="E863" s="32"/>
      <c r="F863" s="32"/>
      <c r="G863" s="32"/>
      <c r="H863" s="32"/>
      <c r="I863" s="32"/>
      <c r="J863" s="32"/>
      <c r="K863" s="32"/>
    </row>
    <row r="864" spans="1:11">
      <c r="A864" s="32"/>
      <c r="B864" s="32"/>
      <c r="C864" s="32"/>
      <c r="D864" s="32"/>
      <c r="E864" s="32"/>
      <c r="F864" s="32"/>
      <c r="G864" s="32"/>
      <c r="H864" s="32"/>
      <c r="I864" s="32"/>
      <c r="J864" s="32"/>
      <c r="K864" s="32"/>
    </row>
    <row r="865" spans="1:11">
      <c r="A865" s="32"/>
      <c r="B865" s="32"/>
      <c r="C865" s="32"/>
      <c r="D865" s="32"/>
      <c r="E865" s="32"/>
      <c r="F865" s="32"/>
      <c r="G865" s="32"/>
      <c r="H865" s="32"/>
      <c r="I865" s="32"/>
      <c r="J865" s="32"/>
      <c r="K865" s="32"/>
    </row>
    <row r="866" spans="1:11">
      <c r="A866" s="32"/>
      <c r="B866" s="32"/>
      <c r="C866" s="32"/>
      <c r="D866" s="32"/>
      <c r="E866" s="32"/>
      <c r="F866" s="32"/>
      <c r="G866" s="32"/>
      <c r="H866" s="32"/>
      <c r="I866" s="32"/>
      <c r="J866" s="32"/>
      <c r="K866" s="32"/>
    </row>
    <row r="867" spans="1:11">
      <c r="A867" s="32"/>
      <c r="B867" s="32"/>
      <c r="C867" s="32"/>
      <c r="D867" s="32"/>
      <c r="E867" s="32"/>
      <c r="F867" s="32"/>
      <c r="G867" s="32"/>
      <c r="H867" s="32"/>
      <c r="I867" s="32"/>
      <c r="J867" s="32"/>
      <c r="K867" s="32"/>
    </row>
    <row r="868" spans="1:11">
      <c r="A868" s="32"/>
      <c r="B868" s="32"/>
      <c r="C868" s="32"/>
      <c r="D868" s="32"/>
      <c r="E868" s="32"/>
      <c r="F868" s="32"/>
      <c r="G868" s="32"/>
      <c r="H868" s="32"/>
      <c r="I868" s="32"/>
      <c r="J868" s="32"/>
      <c r="K868" s="32"/>
    </row>
    <row r="869" spans="1:11">
      <c r="A869" s="32"/>
      <c r="B869" s="32"/>
      <c r="C869" s="32"/>
      <c r="D869" s="32"/>
      <c r="E869" s="32"/>
      <c r="F869" s="32"/>
      <c r="G869" s="32"/>
      <c r="H869" s="32"/>
      <c r="I869" s="32"/>
      <c r="J869" s="32"/>
      <c r="K869" s="32"/>
    </row>
    <row r="870" spans="1:11">
      <c r="A870" s="32"/>
      <c r="B870" s="32"/>
      <c r="C870" s="32"/>
      <c r="D870" s="32"/>
      <c r="E870" s="32"/>
      <c r="F870" s="32"/>
      <c r="G870" s="32"/>
      <c r="H870" s="32"/>
      <c r="I870" s="32"/>
      <c r="J870" s="32"/>
      <c r="K870" s="32"/>
    </row>
    <row r="871" spans="1:11">
      <c r="A871" s="32"/>
      <c r="B871" s="32"/>
      <c r="C871" s="32"/>
      <c r="D871" s="32"/>
      <c r="E871" s="32"/>
      <c r="F871" s="32"/>
      <c r="G871" s="32"/>
      <c r="H871" s="32"/>
      <c r="I871" s="32"/>
      <c r="J871" s="32"/>
      <c r="K871" s="32"/>
    </row>
    <row r="872" spans="1:11">
      <c r="A872" s="32"/>
      <c r="B872" s="32"/>
      <c r="C872" s="32"/>
      <c r="D872" s="32"/>
      <c r="E872" s="32"/>
      <c r="F872" s="32"/>
      <c r="G872" s="32"/>
      <c r="H872" s="32"/>
      <c r="I872" s="32"/>
      <c r="J872" s="32"/>
      <c r="K872" s="32"/>
    </row>
    <row r="873" spans="1:11">
      <c r="A873" s="32"/>
      <c r="B873" s="32"/>
      <c r="C873" s="32"/>
      <c r="D873" s="32"/>
      <c r="E873" s="32"/>
      <c r="F873" s="32"/>
      <c r="G873" s="32"/>
      <c r="H873" s="32"/>
      <c r="I873" s="32"/>
      <c r="J873" s="32"/>
      <c r="K873" s="32"/>
    </row>
    <row r="874" spans="1:11">
      <c r="A874" s="32"/>
      <c r="B874" s="32"/>
      <c r="C874" s="32"/>
      <c r="D874" s="32"/>
      <c r="E874" s="32"/>
      <c r="F874" s="32"/>
      <c r="G874" s="32"/>
      <c r="H874" s="32"/>
      <c r="I874" s="32"/>
      <c r="J874" s="32"/>
      <c r="K874" s="32"/>
    </row>
    <row r="875" spans="1:11">
      <c r="A875" s="32"/>
      <c r="B875" s="32"/>
      <c r="C875" s="32"/>
      <c r="D875" s="32"/>
      <c r="E875" s="32"/>
      <c r="F875" s="32"/>
      <c r="G875" s="32"/>
      <c r="H875" s="32"/>
      <c r="I875" s="32"/>
      <c r="J875" s="32"/>
      <c r="K875" s="32"/>
    </row>
    <row r="876" spans="1:11">
      <c r="A876" s="32"/>
      <c r="B876" s="32"/>
      <c r="C876" s="32"/>
      <c r="D876" s="32"/>
      <c r="E876" s="32"/>
      <c r="F876" s="32"/>
      <c r="G876" s="32"/>
      <c r="H876" s="32"/>
      <c r="I876" s="32"/>
      <c r="J876" s="32"/>
      <c r="K876" s="32"/>
    </row>
    <row r="877" spans="1:11">
      <c r="A877" s="32"/>
      <c r="B877" s="32"/>
      <c r="C877" s="32"/>
      <c r="D877" s="32"/>
      <c r="E877" s="32"/>
      <c r="F877" s="32"/>
      <c r="G877" s="32"/>
      <c r="H877" s="32"/>
      <c r="I877" s="32"/>
      <c r="J877" s="32"/>
      <c r="K877" s="32"/>
    </row>
    <row r="878" spans="1:11">
      <c r="A878" s="32"/>
      <c r="B878" s="32"/>
      <c r="C878" s="32"/>
      <c r="D878" s="32"/>
      <c r="E878" s="32"/>
      <c r="F878" s="32"/>
      <c r="G878" s="32"/>
      <c r="H878" s="32"/>
      <c r="I878" s="32"/>
      <c r="J878" s="32"/>
      <c r="K878" s="32"/>
    </row>
    <row r="879" spans="1:11">
      <c r="A879" s="32"/>
      <c r="B879" s="32"/>
      <c r="C879" s="32"/>
      <c r="D879" s="32"/>
      <c r="E879" s="32"/>
      <c r="F879" s="32"/>
      <c r="G879" s="32"/>
      <c r="H879" s="32"/>
      <c r="I879" s="32"/>
      <c r="J879" s="32"/>
      <c r="K879" s="32"/>
    </row>
    <row r="880" spans="1:11">
      <c r="A880" s="32"/>
      <c r="B880" s="32"/>
      <c r="C880" s="32"/>
      <c r="D880" s="32"/>
      <c r="E880" s="32"/>
      <c r="F880" s="32"/>
      <c r="G880" s="32"/>
      <c r="H880" s="32"/>
      <c r="I880" s="32"/>
      <c r="J880" s="32"/>
      <c r="K880" s="32"/>
    </row>
    <row r="881" spans="1:11">
      <c r="A881" s="32"/>
      <c r="B881" s="32"/>
      <c r="C881" s="32"/>
      <c r="D881" s="32"/>
      <c r="E881" s="32"/>
      <c r="F881" s="32"/>
      <c r="G881" s="32"/>
      <c r="H881" s="32"/>
      <c r="I881" s="32"/>
      <c r="J881" s="32"/>
      <c r="K881" s="32"/>
    </row>
    <row r="882" spans="1:11">
      <c r="A882" s="32"/>
      <c r="B882" s="32"/>
      <c r="C882" s="32"/>
      <c r="D882" s="32"/>
      <c r="E882" s="32"/>
      <c r="F882" s="32"/>
      <c r="G882" s="32"/>
      <c r="H882" s="32"/>
      <c r="I882" s="32"/>
      <c r="J882" s="32"/>
      <c r="K882" s="32"/>
    </row>
    <row r="883" spans="1:11">
      <c r="A883" s="32"/>
      <c r="B883" s="32"/>
      <c r="C883" s="32"/>
      <c r="D883" s="32"/>
      <c r="E883" s="32"/>
      <c r="F883" s="32"/>
      <c r="G883" s="32"/>
      <c r="H883" s="32"/>
      <c r="I883" s="32"/>
      <c r="J883" s="32"/>
      <c r="K883" s="32"/>
    </row>
    <row r="884" spans="1:11">
      <c r="A884" s="32"/>
      <c r="B884" s="32"/>
      <c r="C884" s="32"/>
      <c r="D884" s="32"/>
      <c r="E884" s="32"/>
      <c r="F884" s="32"/>
      <c r="G884" s="32"/>
      <c r="H884" s="32"/>
      <c r="I884" s="32"/>
      <c r="J884" s="32"/>
      <c r="K884" s="32"/>
    </row>
    <row r="885" spans="1:11">
      <c r="A885" s="32"/>
      <c r="B885" s="32"/>
      <c r="C885" s="32"/>
      <c r="D885" s="32"/>
      <c r="E885" s="32"/>
      <c r="F885" s="32"/>
      <c r="G885" s="32"/>
      <c r="H885" s="32"/>
      <c r="I885" s="32"/>
      <c r="J885" s="32"/>
      <c r="K885" s="32"/>
    </row>
    <row r="886" spans="1:11">
      <c r="A886" s="32"/>
      <c r="B886" s="32"/>
      <c r="C886" s="32"/>
      <c r="D886" s="32"/>
      <c r="E886" s="32"/>
      <c r="F886" s="32"/>
      <c r="G886" s="32"/>
      <c r="H886" s="32"/>
      <c r="I886" s="32"/>
      <c r="J886" s="32"/>
      <c r="K886" s="32"/>
    </row>
    <row r="887" spans="1:11">
      <c r="A887" s="32"/>
      <c r="B887" s="32"/>
      <c r="C887" s="32"/>
      <c r="D887" s="32"/>
      <c r="E887" s="32"/>
      <c r="F887" s="32"/>
      <c r="G887" s="32"/>
      <c r="H887" s="32"/>
      <c r="I887" s="32"/>
      <c r="J887" s="32"/>
      <c r="K887" s="32"/>
    </row>
    <row r="888" spans="1:11">
      <c r="A888" s="32"/>
      <c r="B888" s="32"/>
      <c r="C888" s="32"/>
      <c r="D888" s="32"/>
      <c r="E888" s="32"/>
      <c r="F888" s="32"/>
      <c r="G888" s="32"/>
      <c r="H888" s="32"/>
      <c r="I888" s="32"/>
      <c r="J888" s="32"/>
      <c r="K888" s="32"/>
    </row>
    <row r="889" spans="1:11">
      <c r="A889" s="32"/>
      <c r="B889" s="32"/>
      <c r="C889" s="32"/>
      <c r="D889" s="32"/>
      <c r="E889" s="32"/>
      <c r="F889" s="32"/>
      <c r="G889" s="32"/>
      <c r="H889" s="32"/>
      <c r="I889" s="32"/>
      <c r="J889" s="32"/>
      <c r="K889" s="32"/>
    </row>
    <row r="890" spans="1:11">
      <c r="A890" s="32"/>
      <c r="B890" s="32"/>
      <c r="C890" s="32"/>
      <c r="D890" s="32"/>
      <c r="E890" s="32"/>
      <c r="F890" s="32"/>
      <c r="G890" s="32"/>
      <c r="H890" s="32"/>
      <c r="I890" s="32"/>
      <c r="J890" s="32"/>
      <c r="K890" s="32"/>
    </row>
    <row r="891" spans="1:11">
      <c r="A891" s="32"/>
      <c r="B891" s="32"/>
      <c r="C891" s="32"/>
      <c r="D891" s="32"/>
      <c r="E891" s="32"/>
      <c r="F891" s="32"/>
      <c r="G891" s="32"/>
      <c r="H891" s="32"/>
      <c r="I891" s="32"/>
      <c r="J891" s="32"/>
      <c r="K891" s="32"/>
    </row>
    <row r="892" spans="1:11">
      <c r="A892" s="32"/>
      <c r="B892" s="32"/>
      <c r="C892" s="32"/>
      <c r="D892" s="32"/>
      <c r="E892" s="32"/>
      <c r="F892" s="32"/>
      <c r="G892" s="32"/>
      <c r="H892" s="32"/>
      <c r="I892" s="32"/>
      <c r="J892" s="32"/>
      <c r="K892" s="32"/>
    </row>
    <row r="893" spans="1:11">
      <c r="A893" s="32"/>
      <c r="B893" s="32"/>
      <c r="C893" s="32"/>
      <c r="D893" s="32"/>
      <c r="E893" s="32"/>
      <c r="F893" s="32"/>
      <c r="G893" s="32"/>
      <c r="H893" s="32"/>
      <c r="I893" s="32"/>
      <c r="J893" s="32"/>
      <c r="K893" s="32"/>
    </row>
    <row r="894" spans="1:11">
      <c r="A894" s="32"/>
      <c r="B894" s="32"/>
      <c r="C894" s="32"/>
      <c r="D894" s="32"/>
      <c r="E894" s="32"/>
      <c r="F894" s="32"/>
      <c r="G894" s="32"/>
      <c r="H894" s="32"/>
      <c r="I894" s="32"/>
      <c r="J894" s="32"/>
      <c r="K894" s="32"/>
    </row>
    <row r="895" spans="1:11">
      <c r="A895" s="32"/>
      <c r="B895" s="32"/>
      <c r="C895" s="32"/>
      <c r="D895" s="32"/>
      <c r="E895" s="32"/>
      <c r="F895" s="32"/>
      <c r="G895" s="32"/>
      <c r="H895" s="32"/>
      <c r="I895" s="32"/>
      <c r="J895" s="32"/>
      <c r="K895" s="32"/>
    </row>
    <row r="896" spans="1:11">
      <c r="A896" s="32"/>
      <c r="B896" s="32"/>
      <c r="C896" s="32"/>
      <c r="D896" s="32"/>
      <c r="E896" s="32"/>
      <c r="F896" s="32"/>
      <c r="G896" s="32"/>
      <c r="H896" s="32"/>
      <c r="I896" s="32"/>
      <c r="J896" s="32"/>
      <c r="K896" s="32"/>
    </row>
    <row r="897" spans="1:11">
      <c r="A897" s="32"/>
      <c r="B897" s="32"/>
      <c r="C897" s="32"/>
      <c r="D897" s="32"/>
      <c r="E897" s="32"/>
      <c r="F897" s="32"/>
      <c r="G897" s="32"/>
      <c r="H897" s="32"/>
      <c r="I897" s="32"/>
      <c r="J897" s="32"/>
      <c r="K897" s="32"/>
    </row>
    <row r="898" spans="1:11">
      <c r="A898" s="32"/>
      <c r="B898" s="32"/>
      <c r="C898" s="32"/>
      <c r="D898" s="32"/>
      <c r="E898" s="32"/>
      <c r="F898" s="32"/>
      <c r="G898" s="32"/>
      <c r="H898" s="32"/>
      <c r="I898" s="32"/>
      <c r="J898" s="32"/>
      <c r="K898" s="32"/>
    </row>
    <row r="899" spans="1:11">
      <c r="A899" s="32"/>
      <c r="B899" s="32"/>
      <c r="C899" s="32"/>
      <c r="D899" s="32"/>
      <c r="E899" s="32"/>
      <c r="F899" s="32"/>
      <c r="G899" s="32"/>
      <c r="H899" s="32"/>
      <c r="I899" s="32"/>
      <c r="J899" s="32"/>
      <c r="K899" s="32"/>
    </row>
    <row r="900" spans="1:11">
      <c r="A900" s="32"/>
      <c r="B900" s="32"/>
      <c r="C900" s="32"/>
      <c r="D900" s="32"/>
      <c r="E900" s="32"/>
      <c r="F900" s="32"/>
      <c r="G900" s="32"/>
      <c r="H900" s="32"/>
      <c r="I900" s="32"/>
      <c r="J900" s="32"/>
      <c r="K900" s="32"/>
    </row>
    <row r="901" spans="1:11">
      <c r="A901" s="32"/>
      <c r="B901" s="32"/>
      <c r="C901" s="32"/>
      <c r="D901" s="32"/>
      <c r="E901" s="32"/>
      <c r="F901" s="32"/>
      <c r="G901" s="32"/>
      <c r="H901" s="32"/>
      <c r="I901" s="32"/>
      <c r="J901" s="32"/>
      <c r="K901" s="32"/>
    </row>
    <row r="902" spans="1:11">
      <c r="A902" s="32"/>
      <c r="B902" s="32"/>
      <c r="C902" s="32"/>
      <c r="D902" s="32"/>
      <c r="E902" s="32"/>
      <c r="F902" s="32"/>
      <c r="G902" s="32"/>
      <c r="H902" s="32"/>
      <c r="I902" s="32"/>
      <c r="J902" s="32"/>
      <c r="K902" s="32"/>
    </row>
    <row r="903" spans="1:11">
      <c r="A903" s="32"/>
      <c r="B903" s="32"/>
      <c r="C903" s="32"/>
      <c r="D903" s="32"/>
      <c r="E903" s="32"/>
      <c r="F903" s="32"/>
      <c r="G903" s="32"/>
      <c r="H903" s="32"/>
      <c r="I903" s="32"/>
      <c r="J903" s="32"/>
      <c r="K903" s="32"/>
    </row>
    <row r="904" spans="1:11">
      <c r="A904" s="32"/>
      <c r="B904" s="32"/>
      <c r="C904" s="32"/>
      <c r="D904" s="32"/>
      <c r="E904" s="32"/>
      <c r="F904" s="32"/>
      <c r="G904" s="32"/>
      <c r="H904" s="32"/>
      <c r="I904" s="32"/>
      <c r="J904" s="32"/>
      <c r="K904" s="32"/>
    </row>
    <row r="905" spans="1:11">
      <c r="A905" s="32"/>
      <c r="B905" s="32"/>
      <c r="C905" s="32"/>
      <c r="D905" s="32"/>
      <c r="E905" s="32"/>
      <c r="F905" s="32"/>
      <c r="G905" s="32"/>
      <c r="H905" s="32"/>
      <c r="I905" s="32"/>
      <c r="J905" s="32"/>
      <c r="K905" s="32"/>
    </row>
    <row r="906" spans="1:11">
      <c r="A906" s="32"/>
      <c r="B906" s="32"/>
      <c r="C906" s="32"/>
      <c r="D906" s="32"/>
      <c r="E906" s="32"/>
      <c r="F906" s="32"/>
      <c r="G906" s="32"/>
      <c r="H906" s="32"/>
      <c r="I906" s="32"/>
      <c r="J906" s="32"/>
      <c r="K906" s="32"/>
    </row>
    <row r="907" spans="1:11">
      <c r="A907" s="32"/>
      <c r="B907" s="32"/>
      <c r="C907" s="32"/>
      <c r="D907" s="32"/>
      <c r="E907" s="32"/>
      <c r="F907" s="32"/>
      <c r="G907" s="32"/>
      <c r="H907" s="32"/>
      <c r="I907" s="32"/>
      <c r="J907" s="32"/>
      <c r="K907" s="32"/>
    </row>
    <row r="908" spans="1:11">
      <c r="A908" s="32"/>
      <c r="B908" s="32"/>
      <c r="C908" s="32"/>
      <c r="D908" s="32"/>
      <c r="E908" s="32"/>
      <c r="F908" s="32"/>
      <c r="G908" s="32"/>
      <c r="H908" s="32"/>
      <c r="I908" s="32"/>
      <c r="J908" s="32"/>
      <c r="K908" s="32"/>
    </row>
    <row r="909" spans="1:11">
      <c r="A909" s="32"/>
      <c r="B909" s="32"/>
      <c r="C909" s="32"/>
      <c r="D909" s="32"/>
      <c r="E909" s="32"/>
      <c r="F909" s="32"/>
      <c r="G909" s="32"/>
      <c r="H909" s="32"/>
      <c r="I909" s="32"/>
      <c r="J909" s="32"/>
      <c r="K909" s="32"/>
    </row>
    <row r="910" spans="1:11">
      <c r="A910" s="32"/>
      <c r="B910" s="32"/>
      <c r="C910" s="32"/>
      <c r="D910" s="32"/>
      <c r="E910" s="32"/>
      <c r="F910" s="32"/>
      <c r="G910" s="32"/>
      <c r="H910" s="32"/>
      <c r="I910" s="32"/>
      <c r="J910" s="32"/>
      <c r="K910" s="32"/>
    </row>
    <row r="911" spans="1:11">
      <c r="A911" s="32"/>
      <c r="B911" s="32"/>
      <c r="C911" s="32"/>
      <c r="D911" s="32"/>
      <c r="E911" s="32"/>
      <c r="F911" s="32"/>
      <c r="G911" s="32"/>
      <c r="H911" s="32"/>
      <c r="I911" s="32"/>
      <c r="J911" s="32"/>
      <c r="K911" s="32"/>
    </row>
    <row r="912" spans="1:11">
      <c r="A912" s="32"/>
      <c r="B912" s="32"/>
      <c r="C912" s="32"/>
      <c r="D912" s="32"/>
      <c r="E912" s="32"/>
      <c r="F912" s="32"/>
      <c r="G912" s="32"/>
      <c r="H912" s="32"/>
      <c r="I912" s="32"/>
      <c r="J912" s="32"/>
      <c r="K912" s="32"/>
    </row>
    <row r="913" spans="1:11">
      <c r="A913" s="32"/>
      <c r="B913" s="32"/>
      <c r="C913" s="32"/>
      <c r="D913" s="32"/>
      <c r="E913" s="32"/>
      <c r="F913" s="32"/>
      <c r="G913" s="32"/>
      <c r="H913" s="32"/>
      <c r="I913" s="32"/>
      <c r="J913" s="32"/>
      <c r="K913" s="32"/>
    </row>
    <row r="914" spans="1:11">
      <c r="A914" s="32"/>
      <c r="B914" s="32"/>
      <c r="C914" s="32"/>
      <c r="D914" s="32"/>
      <c r="E914" s="32"/>
      <c r="F914" s="32"/>
      <c r="G914" s="32"/>
      <c r="H914" s="32"/>
      <c r="I914" s="32"/>
      <c r="J914" s="32"/>
      <c r="K914" s="32"/>
    </row>
    <row r="915" spans="1:11">
      <c r="A915" s="32"/>
      <c r="B915" s="32"/>
      <c r="C915" s="32"/>
      <c r="D915" s="32"/>
      <c r="E915" s="32"/>
      <c r="F915" s="32"/>
      <c r="G915" s="32"/>
      <c r="H915" s="32"/>
      <c r="I915" s="32"/>
      <c r="J915" s="32"/>
      <c r="K915" s="32"/>
    </row>
    <row r="916" spans="1:11">
      <c r="A916" s="32"/>
      <c r="B916" s="32"/>
      <c r="C916" s="32"/>
      <c r="D916" s="32"/>
      <c r="E916" s="32"/>
      <c r="F916" s="32"/>
      <c r="G916" s="32"/>
      <c r="H916" s="32"/>
      <c r="I916" s="32"/>
      <c r="J916" s="32"/>
      <c r="K916" s="32"/>
    </row>
    <row r="917" spans="1:11">
      <c r="A917" s="32"/>
      <c r="B917" s="32"/>
      <c r="C917" s="32"/>
      <c r="D917" s="32"/>
      <c r="E917" s="32"/>
      <c r="F917" s="32"/>
      <c r="G917" s="32"/>
      <c r="H917" s="32"/>
      <c r="I917" s="32"/>
      <c r="J917" s="32"/>
      <c r="K917" s="32"/>
    </row>
    <row r="918" spans="1:11">
      <c r="A918" s="32"/>
      <c r="B918" s="32"/>
      <c r="C918" s="32"/>
      <c r="D918" s="32"/>
      <c r="E918" s="32"/>
      <c r="F918" s="32"/>
      <c r="G918" s="32"/>
      <c r="H918" s="32"/>
      <c r="I918" s="32"/>
      <c r="J918" s="32"/>
      <c r="K918" s="32"/>
    </row>
    <row r="919" spans="1:11">
      <c r="A919" s="32"/>
      <c r="B919" s="32"/>
      <c r="C919" s="32"/>
      <c r="D919" s="32"/>
      <c r="E919" s="32"/>
      <c r="F919" s="32"/>
      <c r="G919" s="32"/>
      <c r="H919" s="32"/>
      <c r="I919" s="32"/>
      <c r="J919" s="32"/>
      <c r="K919" s="32"/>
    </row>
    <row r="920" spans="1:11">
      <c r="A920" s="32"/>
      <c r="B920" s="32"/>
      <c r="C920" s="32"/>
      <c r="D920" s="32"/>
      <c r="E920" s="32"/>
      <c r="F920" s="32"/>
      <c r="G920" s="32"/>
      <c r="H920" s="32"/>
      <c r="I920" s="32"/>
      <c r="J920" s="32"/>
      <c r="K920" s="32"/>
    </row>
    <row r="921" spans="1:11">
      <c r="A921" s="32"/>
      <c r="B921" s="32"/>
      <c r="C921" s="32"/>
      <c r="D921" s="32"/>
      <c r="E921" s="32"/>
      <c r="F921" s="32"/>
      <c r="G921" s="32"/>
      <c r="H921" s="32"/>
      <c r="I921" s="32"/>
      <c r="J921" s="32"/>
      <c r="K921" s="32"/>
    </row>
    <row r="922" spans="1:11">
      <c r="A922" s="32"/>
      <c r="B922" s="32"/>
      <c r="C922" s="32"/>
      <c r="D922" s="32"/>
      <c r="E922" s="32"/>
      <c r="F922" s="32"/>
      <c r="G922" s="32"/>
      <c r="H922" s="32"/>
      <c r="I922" s="32"/>
      <c r="J922" s="32"/>
      <c r="K922" s="32"/>
    </row>
    <row r="923" spans="1:11">
      <c r="A923" s="32"/>
      <c r="B923" s="32"/>
      <c r="C923" s="32"/>
      <c r="D923" s="32"/>
      <c r="E923" s="32"/>
      <c r="F923" s="32"/>
      <c r="G923" s="32"/>
      <c r="H923" s="32"/>
      <c r="I923" s="32"/>
      <c r="J923" s="32"/>
      <c r="K923" s="32"/>
    </row>
    <row r="924" spans="1:11">
      <c r="A924" s="32"/>
      <c r="B924" s="32"/>
      <c r="C924" s="32"/>
      <c r="D924" s="32"/>
      <c r="E924" s="32"/>
      <c r="F924" s="32"/>
      <c r="G924" s="32"/>
      <c r="H924" s="32"/>
      <c r="I924" s="32"/>
      <c r="J924" s="32"/>
      <c r="K924" s="32"/>
    </row>
    <row r="925" spans="1:11">
      <c r="A925" s="32"/>
      <c r="B925" s="32"/>
      <c r="C925" s="32"/>
      <c r="D925" s="32"/>
      <c r="E925" s="32"/>
      <c r="F925" s="32"/>
      <c r="G925" s="32"/>
      <c r="H925" s="32"/>
      <c r="I925" s="32"/>
      <c r="J925" s="32"/>
      <c r="K925" s="32"/>
    </row>
    <row r="926" spans="1:11">
      <c r="A926" s="32"/>
      <c r="B926" s="32"/>
      <c r="C926" s="32"/>
      <c r="D926" s="32"/>
      <c r="E926" s="32"/>
      <c r="F926" s="32"/>
      <c r="G926" s="32"/>
      <c r="H926" s="32"/>
      <c r="I926" s="32"/>
      <c r="J926" s="32"/>
      <c r="K926" s="32"/>
    </row>
    <row r="927" spans="1:11">
      <c r="A927" s="32"/>
      <c r="B927" s="32"/>
      <c r="C927" s="32"/>
      <c r="D927" s="32"/>
      <c r="E927" s="32"/>
      <c r="F927" s="32"/>
      <c r="G927" s="32"/>
      <c r="H927" s="32"/>
      <c r="I927" s="32"/>
      <c r="J927" s="32"/>
      <c r="K927" s="32"/>
    </row>
    <row r="928" spans="1:11">
      <c r="A928" s="32"/>
      <c r="B928" s="32"/>
      <c r="C928" s="32"/>
      <c r="D928" s="32"/>
      <c r="E928" s="32"/>
      <c r="F928" s="32"/>
      <c r="G928" s="32"/>
      <c r="H928" s="32"/>
      <c r="I928" s="32"/>
      <c r="J928" s="32"/>
      <c r="K928" s="32"/>
    </row>
    <row r="929" spans="1:11">
      <c r="A929" s="32"/>
      <c r="B929" s="32"/>
      <c r="C929" s="32"/>
      <c r="D929" s="32"/>
      <c r="E929" s="32"/>
      <c r="F929" s="32"/>
      <c r="G929" s="32"/>
      <c r="H929" s="32"/>
      <c r="I929" s="32"/>
      <c r="J929" s="32"/>
      <c r="K929" s="32"/>
    </row>
    <row r="930" spans="1:11">
      <c r="A930" s="32"/>
      <c r="B930" s="32"/>
      <c r="C930" s="32"/>
      <c r="D930" s="32"/>
      <c r="E930" s="32"/>
      <c r="F930" s="32"/>
      <c r="G930" s="32"/>
      <c r="H930" s="32"/>
      <c r="I930" s="32"/>
      <c r="J930" s="32"/>
      <c r="K930" s="32"/>
    </row>
    <row r="931" spans="1:11">
      <c r="A931" s="32"/>
      <c r="B931" s="32"/>
      <c r="C931" s="32"/>
      <c r="D931" s="32"/>
      <c r="E931" s="32"/>
      <c r="F931" s="32"/>
      <c r="G931" s="32"/>
      <c r="H931" s="32"/>
      <c r="I931" s="32"/>
      <c r="J931" s="32"/>
      <c r="K931" s="32"/>
    </row>
    <row r="932" spans="1:11">
      <c r="A932" s="32"/>
      <c r="B932" s="32"/>
      <c r="C932" s="32"/>
      <c r="D932" s="32"/>
      <c r="E932" s="32"/>
      <c r="F932" s="32"/>
      <c r="G932" s="32"/>
      <c r="H932" s="32"/>
      <c r="I932" s="32"/>
      <c r="J932" s="32"/>
      <c r="K932" s="32"/>
    </row>
    <row r="933" spans="1:11">
      <c r="A933" s="32"/>
      <c r="B933" s="32"/>
      <c r="C933" s="32"/>
      <c r="D933" s="32"/>
      <c r="E933" s="32"/>
      <c r="F933" s="32"/>
      <c r="G933" s="32"/>
      <c r="H933" s="32"/>
      <c r="I933" s="32"/>
      <c r="J933" s="32"/>
      <c r="K933" s="32"/>
    </row>
    <row r="934" spans="1:11">
      <c r="A934" s="32"/>
      <c r="B934" s="32"/>
      <c r="C934" s="32"/>
      <c r="D934" s="32"/>
      <c r="E934" s="32"/>
      <c r="F934" s="32"/>
      <c r="G934" s="32"/>
      <c r="H934" s="32"/>
      <c r="I934" s="32"/>
      <c r="J934" s="32"/>
      <c r="K934" s="32"/>
    </row>
    <row r="935" spans="1:11">
      <c r="A935" s="32"/>
      <c r="B935" s="32"/>
      <c r="C935" s="32"/>
      <c r="D935" s="32"/>
      <c r="E935" s="32"/>
      <c r="F935" s="32"/>
      <c r="G935" s="32"/>
      <c r="H935" s="32"/>
      <c r="I935" s="32"/>
      <c r="J935" s="32"/>
      <c r="K935" s="32"/>
    </row>
    <row r="936" spans="1:11">
      <c r="A936" s="32"/>
      <c r="B936" s="32"/>
      <c r="C936" s="32"/>
      <c r="D936" s="32"/>
      <c r="E936" s="32"/>
      <c r="F936" s="32"/>
      <c r="G936" s="32"/>
      <c r="H936" s="32"/>
      <c r="I936" s="32"/>
      <c r="J936" s="32"/>
      <c r="K936" s="32"/>
    </row>
    <row r="937" spans="1:11">
      <c r="A937" s="32"/>
      <c r="B937" s="32"/>
      <c r="C937" s="32"/>
      <c r="D937" s="32"/>
      <c r="E937" s="32"/>
      <c r="F937" s="32"/>
      <c r="G937" s="32"/>
      <c r="H937" s="32"/>
      <c r="I937" s="32"/>
      <c r="J937" s="32"/>
      <c r="K937" s="32"/>
    </row>
    <row r="938" spans="1:11">
      <c r="A938" s="32"/>
      <c r="B938" s="32"/>
      <c r="C938" s="32"/>
      <c r="D938" s="32"/>
      <c r="E938" s="32"/>
      <c r="F938" s="32"/>
      <c r="G938" s="32"/>
      <c r="H938" s="32"/>
      <c r="I938" s="32"/>
      <c r="J938" s="32"/>
      <c r="K938" s="32"/>
    </row>
    <row r="939" spans="1:11">
      <c r="A939" s="32"/>
      <c r="B939" s="32"/>
      <c r="C939" s="32"/>
      <c r="D939" s="32"/>
      <c r="E939" s="32"/>
      <c r="F939" s="32"/>
      <c r="G939" s="32"/>
      <c r="H939" s="32"/>
      <c r="I939" s="32"/>
      <c r="J939" s="32"/>
      <c r="K939" s="32"/>
    </row>
    <row r="940" spans="1:11">
      <c r="A940" s="32"/>
      <c r="B940" s="32"/>
      <c r="C940" s="32"/>
      <c r="D940" s="32"/>
      <c r="E940" s="32"/>
      <c r="F940" s="32"/>
      <c r="G940" s="32"/>
      <c r="H940" s="32"/>
      <c r="I940" s="32"/>
      <c r="J940" s="32"/>
      <c r="K940" s="32"/>
    </row>
    <row r="941" spans="1:11">
      <c r="A941" s="32"/>
      <c r="B941" s="32"/>
      <c r="C941" s="32"/>
      <c r="D941" s="32"/>
      <c r="E941" s="32"/>
      <c r="F941" s="32"/>
      <c r="G941" s="32"/>
      <c r="H941" s="32"/>
      <c r="I941" s="32"/>
      <c r="J941" s="32"/>
      <c r="K941" s="32"/>
    </row>
    <row r="942" spans="1:11">
      <c r="A942" s="32"/>
      <c r="B942" s="32"/>
      <c r="C942" s="32"/>
      <c r="D942" s="32"/>
      <c r="E942" s="32"/>
      <c r="F942" s="32"/>
      <c r="G942" s="32"/>
      <c r="H942" s="32"/>
      <c r="I942" s="32"/>
      <c r="J942" s="32"/>
      <c r="K942" s="32"/>
    </row>
    <row r="943" spans="1:11">
      <c r="A943" s="32"/>
      <c r="B943" s="32"/>
      <c r="C943" s="32"/>
      <c r="D943" s="32"/>
      <c r="E943" s="32"/>
      <c r="F943" s="32"/>
      <c r="G943" s="32"/>
      <c r="H943" s="32"/>
      <c r="I943" s="32"/>
      <c r="J943" s="32"/>
      <c r="K943" s="32"/>
    </row>
    <row r="944" spans="1:11">
      <c r="A944" s="32"/>
      <c r="B944" s="32"/>
      <c r="C944" s="32"/>
      <c r="D944" s="32"/>
      <c r="E944" s="32"/>
      <c r="F944" s="32"/>
      <c r="G944" s="32"/>
      <c r="H944" s="32"/>
      <c r="I944" s="32"/>
      <c r="J944" s="32"/>
      <c r="K944" s="32"/>
    </row>
    <row r="945" spans="1:11">
      <c r="A945" s="32"/>
      <c r="B945" s="32"/>
      <c r="C945" s="32"/>
      <c r="D945" s="32"/>
      <c r="E945" s="32"/>
      <c r="F945" s="32"/>
      <c r="G945" s="32"/>
      <c r="H945" s="32"/>
      <c r="I945" s="32"/>
      <c r="J945" s="32"/>
      <c r="K945" s="32"/>
    </row>
    <row r="946" spans="1:11">
      <c r="A946" s="32"/>
      <c r="B946" s="32"/>
      <c r="C946" s="32"/>
      <c r="D946" s="32"/>
      <c r="E946" s="32"/>
      <c r="F946" s="32"/>
      <c r="G946" s="32"/>
      <c r="H946" s="32"/>
      <c r="I946" s="32"/>
      <c r="J946" s="32"/>
      <c r="K946" s="32"/>
    </row>
    <row r="947" spans="1:11">
      <c r="A947" s="32"/>
      <c r="B947" s="32"/>
      <c r="C947" s="32"/>
      <c r="D947" s="32"/>
      <c r="E947" s="32"/>
      <c r="F947" s="32"/>
      <c r="G947" s="32"/>
      <c r="H947" s="32"/>
      <c r="I947" s="32"/>
      <c r="J947" s="32"/>
      <c r="K947" s="32"/>
    </row>
    <row r="948" spans="1:11">
      <c r="A948" s="32"/>
      <c r="B948" s="32"/>
      <c r="C948" s="32"/>
      <c r="D948" s="32"/>
      <c r="E948" s="32"/>
      <c r="F948" s="32"/>
      <c r="G948" s="32"/>
      <c r="H948" s="32"/>
      <c r="I948" s="32"/>
      <c r="J948" s="32"/>
      <c r="K948" s="32"/>
    </row>
    <row r="949" spans="1:11">
      <c r="A949" s="32"/>
      <c r="B949" s="32"/>
      <c r="C949" s="32"/>
      <c r="D949" s="32"/>
      <c r="E949" s="32"/>
      <c r="F949" s="32"/>
      <c r="G949" s="32"/>
      <c r="H949" s="32"/>
      <c r="I949" s="32"/>
      <c r="J949" s="32"/>
      <c r="K949" s="32"/>
    </row>
    <row r="950" spans="1:11">
      <c r="A950" s="32"/>
      <c r="B950" s="32"/>
      <c r="C950" s="32"/>
      <c r="D950" s="32"/>
      <c r="E950" s="32"/>
      <c r="F950" s="32"/>
      <c r="G950" s="32"/>
      <c r="H950" s="32"/>
      <c r="I950" s="32"/>
      <c r="J950" s="32"/>
      <c r="K950" s="32"/>
    </row>
    <row r="951" spans="1:11">
      <c r="A951" s="32"/>
      <c r="B951" s="32"/>
      <c r="C951" s="32"/>
      <c r="D951" s="32"/>
      <c r="E951" s="32"/>
      <c r="F951" s="32"/>
      <c r="G951" s="32"/>
      <c r="H951" s="32"/>
      <c r="I951" s="32"/>
      <c r="J951" s="32"/>
      <c r="K951" s="32"/>
    </row>
    <row r="952" spans="1:11">
      <c r="A952" s="32"/>
      <c r="B952" s="32"/>
      <c r="C952" s="32"/>
      <c r="D952" s="32"/>
      <c r="E952" s="32"/>
      <c r="F952" s="32"/>
      <c r="G952" s="32"/>
      <c r="H952" s="32"/>
      <c r="I952" s="32"/>
      <c r="J952" s="32"/>
      <c r="K952" s="32"/>
    </row>
    <row r="953" spans="1:11">
      <c r="A953" s="32"/>
      <c r="B953" s="32"/>
      <c r="C953" s="32"/>
      <c r="D953" s="32"/>
      <c r="E953" s="32"/>
      <c r="F953" s="32"/>
      <c r="G953" s="32"/>
      <c r="H953" s="32"/>
      <c r="I953" s="32"/>
      <c r="J953" s="32"/>
      <c r="K953" s="32"/>
    </row>
    <row r="954" spans="1:11">
      <c r="A954" s="32"/>
      <c r="B954" s="32"/>
      <c r="C954" s="32"/>
      <c r="D954" s="32"/>
      <c r="E954" s="32"/>
      <c r="F954" s="32"/>
      <c r="G954" s="32"/>
      <c r="H954" s="32"/>
      <c r="I954" s="32"/>
      <c r="J954" s="32"/>
      <c r="K954" s="32"/>
    </row>
    <row r="955" spans="1:11">
      <c r="A955" s="32"/>
      <c r="B955" s="32"/>
      <c r="C955" s="32"/>
      <c r="D955" s="32"/>
      <c r="E955" s="32"/>
      <c r="F955" s="32"/>
      <c r="G955" s="32"/>
      <c r="H955" s="32"/>
      <c r="I955" s="32"/>
      <c r="J955" s="32"/>
      <c r="K955" s="32"/>
    </row>
    <row r="956" spans="1:11">
      <c r="A956" s="32"/>
      <c r="B956" s="32"/>
      <c r="C956" s="32"/>
      <c r="D956" s="32"/>
      <c r="E956" s="32"/>
      <c r="F956" s="32"/>
      <c r="G956" s="32"/>
      <c r="H956" s="32"/>
      <c r="I956" s="32"/>
      <c r="J956" s="32"/>
      <c r="K956" s="32"/>
    </row>
    <row r="957" spans="1:11">
      <c r="A957" s="32"/>
      <c r="B957" s="32"/>
      <c r="C957" s="32"/>
      <c r="D957" s="32"/>
      <c r="E957" s="32"/>
      <c r="F957" s="32"/>
      <c r="G957" s="32"/>
      <c r="H957" s="32"/>
      <c r="I957" s="32"/>
      <c r="J957" s="32"/>
      <c r="K957" s="32"/>
    </row>
    <row r="958" spans="1:11">
      <c r="A958" s="32"/>
      <c r="B958" s="32"/>
      <c r="C958" s="32"/>
      <c r="D958" s="32"/>
      <c r="E958" s="32"/>
      <c r="F958" s="32"/>
      <c r="G958" s="32"/>
      <c r="H958" s="32"/>
      <c r="I958" s="32"/>
      <c r="J958" s="32"/>
      <c r="K958" s="32"/>
    </row>
    <row r="959" spans="1:11">
      <c r="A959" s="32"/>
      <c r="B959" s="32"/>
      <c r="C959" s="32"/>
      <c r="D959" s="32"/>
      <c r="E959" s="32"/>
      <c r="F959" s="32"/>
      <c r="G959" s="32"/>
      <c r="H959" s="32"/>
      <c r="I959" s="32"/>
      <c r="J959" s="32"/>
      <c r="K959" s="32"/>
    </row>
    <row r="960" spans="1:11">
      <c r="A960" s="32"/>
      <c r="B960" s="32"/>
      <c r="C960" s="32"/>
      <c r="D960" s="32"/>
      <c r="E960" s="32"/>
      <c r="F960" s="32"/>
      <c r="G960" s="32"/>
      <c r="H960" s="32"/>
      <c r="I960" s="32"/>
      <c r="J960" s="32"/>
      <c r="K960" s="32"/>
    </row>
    <row r="961" spans="1:11">
      <c r="A961" s="32"/>
      <c r="B961" s="32"/>
      <c r="C961" s="32"/>
      <c r="D961" s="32"/>
      <c r="E961" s="32"/>
      <c r="F961" s="32"/>
      <c r="G961" s="32"/>
      <c r="H961" s="32"/>
      <c r="I961" s="32"/>
      <c r="J961" s="32"/>
      <c r="K961" s="32"/>
    </row>
    <row r="962" spans="1:11">
      <c r="A962" s="32"/>
      <c r="B962" s="32"/>
      <c r="C962" s="32"/>
      <c r="D962" s="32"/>
      <c r="E962" s="32"/>
      <c r="F962" s="32"/>
      <c r="G962" s="32"/>
      <c r="H962" s="32"/>
      <c r="I962" s="32"/>
      <c r="J962" s="32"/>
      <c r="K962" s="32"/>
    </row>
    <row r="963" spans="1:11">
      <c r="A963" s="32"/>
      <c r="B963" s="32"/>
      <c r="C963" s="32"/>
      <c r="D963" s="32"/>
      <c r="E963" s="32"/>
      <c r="F963" s="32"/>
      <c r="G963" s="32"/>
      <c r="H963" s="32"/>
      <c r="I963" s="32"/>
      <c r="J963" s="32"/>
      <c r="K963" s="32"/>
    </row>
    <row r="964" spans="1:11">
      <c r="A964" s="32"/>
      <c r="B964" s="32"/>
      <c r="C964" s="32"/>
      <c r="D964" s="32"/>
      <c r="E964" s="32"/>
      <c r="F964" s="32"/>
      <c r="G964" s="32"/>
      <c r="H964" s="32"/>
      <c r="I964" s="32"/>
      <c r="J964" s="32"/>
      <c r="K964" s="32"/>
    </row>
    <row r="965" spans="1:11">
      <c r="A965" s="32"/>
      <c r="B965" s="32"/>
      <c r="C965" s="32"/>
      <c r="D965" s="32"/>
      <c r="E965" s="32"/>
      <c r="F965" s="32"/>
      <c r="G965" s="32"/>
      <c r="H965" s="32"/>
      <c r="I965" s="32"/>
      <c r="J965" s="32"/>
      <c r="K965" s="32"/>
    </row>
    <row r="966" spans="1:11">
      <c r="A966" s="32"/>
      <c r="B966" s="32"/>
      <c r="C966" s="32"/>
      <c r="D966" s="32"/>
      <c r="E966" s="32"/>
      <c r="F966" s="32"/>
      <c r="G966" s="32"/>
      <c r="H966" s="32"/>
      <c r="I966" s="32"/>
      <c r="J966" s="32"/>
      <c r="K966" s="32"/>
    </row>
    <row r="967" spans="1:11">
      <c r="A967" s="32"/>
      <c r="B967" s="32"/>
      <c r="C967" s="32"/>
      <c r="D967" s="32"/>
      <c r="E967" s="32"/>
      <c r="F967" s="32"/>
      <c r="G967" s="32"/>
      <c r="H967" s="32"/>
      <c r="I967" s="32"/>
      <c r="J967" s="32"/>
      <c r="K967" s="32"/>
    </row>
    <row r="968" spans="1:11">
      <c r="A968" s="32"/>
      <c r="B968" s="32"/>
      <c r="C968" s="32"/>
      <c r="D968" s="32"/>
      <c r="E968" s="32"/>
      <c r="F968" s="32"/>
      <c r="G968" s="32"/>
      <c r="H968" s="32"/>
      <c r="I968" s="32"/>
      <c r="J968" s="32"/>
      <c r="K968" s="32"/>
    </row>
    <row r="969" spans="1:11">
      <c r="A969" s="32"/>
      <c r="B969" s="32"/>
      <c r="C969" s="32"/>
      <c r="D969" s="32"/>
      <c r="E969" s="32"/>
      <c r="F969" s="32"/>
      <c r="G969" s="32"/>
      <c r="H969" s="32"/>
      <c r="I969" s="32"/>
      <c r="J969" s="32"/>
      <c r="K969" s="32"/>
    </row>
    <row r="970" spans="1:11">
      <c r="A970" s="32"/>
      <c r="B970" s="32"/>
      <c r="C970" s="32"/>
      <c r="D970" s="32"/>
      <c r="E970" s="32"/>
      <c r="F970" s="32"/>
      <c r="G970" s="32"/>
      <c r="H970" s="32"/>
      <c r="I970" s="32"/>
      <c r="J970" s="32"/>
      <c r="K970" s="32"/>
    </row>
    <row r="971" spans="1:11">
      <c r="A971" s="32"/>
      <c r="B971" s="32"/>
      <c r="C971" s="32"/>
      <c r="D971" s="32"/>
      <c r="E971" s="32"/>
      <c r="F971" s="32"/>
      <c r="G971" s="32"/>
      <c r="H971" s="32"/>
      <c r="I971" s="32"/>
      <c r="J971" s="32"/>
      <c r="K971" s="32"/>
    </row>
    <row r="972" spans="1:11">
      <c r="A972" s="32"/>
      <c r="B972" s="32"/>
      <c r="C972" s="32"/>
      <c r="D972" s="32"/>
      <c r="E972" s="32"/>
      <c r="F972" s="32"/>
      <c r="G972" s="32"/>
      <c r="H972" s="32"/>
      <c r="I972" s="32"/>
      <c r="J972" s="32"/>
      <c r="K972" s="32"/>
    </row>
    <row r="973" spans="1:11">
      <c r="A973" s="32"/>
      <c r="B973" s="32"/>
      <c r="C973" s="32"/>
      <c r="D973" s="32"/>
      <c r="E973" s="32"/>
      <c r="F973" s="32"/>
      <c r="G973" s="32"/>
      <c r="H973" s="32"/>
      <c r="I973" s="32"/>
      <c r="J973" s="32"/>
      <c r="K973" s="32"/>
    </row>
    <row r="974" spans="1:11">
      <c r="A974" s="32"/>
      <c r="B974" s="32"/>
      <c r="C974" s="32"/>
      <c r="D974" s="32"/>
      <c r="E974" s="32"/>
      <c r="F974" s="32"/>
      <c r="G974" s="32"/>
      <c r="H974" s="32"/>
      <c r="I974" s="32"/>
      <c r="J974" s="32"/>
      <c r="K974" s="32"/>
    </row>
    <row r="975" spans="1:11">
      <c r="A975" s="32"/>
      <c r="B975" s="32"/>
      <c r="C975" s="32"/>
      <c r="D975" s="32"/>
      <c r="E975" s="32"/>
      <c r="F975" s="32"/>
      <c r="G975" s="32"/>
      <c r="H975" s="32"/>
      <c r="I975" s="32"/>
      <c r="J975" s="32"/>
      <c r="K975" s="32"/>
    </row>
    <row r="976" spans="1:11">
      <c r="A976" s="32"/>
      <c r="B976" s="32"/>
      <c r="C976" s="32"/>
      <c r="D976" s="32"/>
      <c r="E976" s="32"/>
      <c r="F976" s="32"/>
      <c r="G976" s="32"/>
      <c r="H976" s="32"/>
      <c r="I976" s="32"/>
      <c r="J976" s="32"/>
      <c r="K976" s="32"/>
    </row>
    <row r="977" spans="1:11">
      <c r="A977" s="32"/>
      <c r="B977" s="32"/>
      <c r="C977" s="32"/>
      <c r="D977" s="32"/>
      <c r="E977" s="32"/>
      <c r="F977" s="32"/>
      <c r="G977" s="32"/>
      <c r="H977" s="32"/>
      <c r="I977" s="32"/>
      <c r="J977" s="32"/>
      <c r="K977" s="32"/>
    </row>
    <row r="978" spans="1:11">
      <c r="A978" s="32"/>
      <c r="B978" s="32"/>
      <c r="C978" s="32"/>
      <c r="D978" s="32"/>
      <c r="E978" s="32"/>
      <c r="F978" s="32"/>
      <c r="G978" s="32"/>
      <c r="H978" s="32"/>
      <c r="I978" s="32"/>
      <c r="J978" s="32"/>
      <c r="K978" s="32"/>
    </row>
    <row r="979" spans="1:11">
      <c r="A979" s="32"/>
      <c r="B979" s="32"/>
      <c r="C979" s="32"/>
      <c r="D979" s="32"/>
      <c r="E979" s="32"/>
      <c r="F979" s="32"/>
      <c r="G979" s="32"/>
      <c r="H979" s="32"/>
      <c r="I979" s="32"/>
      <c r="J979" s="32"/>
      <c r="K979" s="32"/>
    </row>
    <row r="980" spans="1:11">
      <c r="A980" s="32"/>
      <c r="B980" s="32"/>
      <c r="C980" s="32"/>
      <c r="D980" s="32"/>
      <c r="E980" s="32"/>
      <c r="F980" s="32"/>
      <c r="G980" s="32"/>
      <c r="H980" s="32"/>
      <c r="I980" s="32"/>
      <c r="J980" s="32"/>
      <c r="K980" s="32"/>
    </row>
    <row r="981" spans="1:11">
      <c r="A981" s="32"/>
      <c r="B981" s="32"/>
      <c r="C981" s="32"/>
      <c r="D981" s="32"/>
      <c r="E981" s="32"/>
      <c r="F981" s="32"/>
      <c r="G981" s="32"/>
      <c r="H981" s="32"/>
      <c r="I981" s="32"/>
      <c r="J981" s="32"/>
      <c r="K981" s="32"/>
    </row>
    <row r="982" spans="1:11">
      <c r="A982" s="32"/>
      <c r="B982" s="32"/>
      <c r="C982" s="32"/>
      <c r="D982" s="32"/>
      <c r="E982" s="32"/>
      <c r="F982" s="32"/>
      <c r="G982" s="32"/>
      <c r="H982" s="32"/>
      <c r="I982" s="32"/>
      <c r="J982" s="32"/>
      <c r="K982" s="32"/>
    </row>
    <row r="983" spans="1:11">
      <c r="A983" s="32"/>
      <c r="B983" s="32"/>
      <c r="C983" s="32"/>
      <c r="D983" s="32"/>
      <c r="E983" s="32"/>
      <c r="F983" s="32"/>
      <c r="G983" s="32"/>
      <c r="H983" s="32"/>
      <c r="I983" s="32"/>
      <c r="J983" s="32"/>
      <c r="K983" s="32"/>
    </row>
    <row r="984" spans="1:11">
      <c r="A984" s="32"/>
      <c r="B984" s="32"/>
      <c r="C984" s="32"/>
      <c r="D984" s="32"/>
      <c r="E984" s="32"/>
      <c r="F984" s="32"/>
      <c r="G984" s="32"/>
      <c r="H984" s="32"/>
      <c r="I984" s="32"/>
      <c r="J984" s="32"/>
      <c r="K984" s="32"/>
    </row>
    <row r="985" spans="1:11">
      <c r="A985" s="32"/>
      <c r="B985" s="32"/>
      <c r="C985" s="32"/>
      <c r="D985" s="32"/>
      <c r="E985" s="32"/>
      <c r="F985" s="32"/>
      <c r="G985" s="32"/>
      <c r="H985" s="32"/>
      <c r="I985" s="32"/>
      <c r="J985" s="32"/>
      <c r="K985" s="32"/>
    </row>
    <row r="986" spans="1:11">
      <c r="A986" s="32"/>
      <c r="B986" s="32"/>
      <c r="C986" s="32"/>
      <c r="D986" s="32"/>
      <c r="E986" s="32"/>
      <c r="F986" s="32"/>
      <c r="G986" s="32"/>
      <c r="H986" s="32"/>
      <c r="I986" s="32"/>
      <c r="J986" s="32"/>
      <c r="K986" s="32"/>
    </row>
    <row r="987" spans="1:11">
      <c r="A987" s="32"/>
      <c r="B987" s="32"/>
      <c r="C987" s="32"/>
      <c r="D987" s="32"/>
      <c r="E987" s="32"/>
      <c r="F987" s="32"/>
      <c r="G987" s="32"/>
      <c r="H987" s="32"/>
      <c r="I987" s="32"/>
      <c r="J987" s="32"/>
      <c r="K987" s="32"/>
    </row>
    <row r="988" spans="1:11">
      <c r="A988" s="32"/>
      <c r="B988" s="32"/>
      <c r="C988" s="32"/>
      <c r="D988" s="32"/>
      <c r="E988" s="32"/>
      <c r="F988" s="32"/>
      <c r="G988" s="32"/>
      <c r="H988" s="32"/>
      <c r="I988" s="32"/>
      <c r="J988" s="32"/>
      <c r="K988" s="32"/>
    </row>
    <row r="989" spans="1:11">
      <c r="A989" s="32"/>
      <c r="B989" s="32"/>
      <c r="C989" s="32"/>
      <c r="D989" s="32"/>
      <c r="E989" s="32"/>
      <c r="F989" s="32"/>
      <c r="G989" s="32"/>
      <c r="H989" s="32"/>
      <c r="I989" s="32"/>
      <c r="J989" s="32"/>
      <c r="K989" s="32"/>
    </row>
    <row r="990" spans="1:11">
      <c r="A990" s="32"/>
      <c r="B990" s="32"/>
      <c r="C990" s="32"/>
      <c r="D990" s="32"/>
      <c r="E990" s="32"/>
      <c r="F990" s="32"/>
      <c r="G990" s="32"/>
      <c r="H990" s="32"/>
      <c r="I990" s="32"/>
      <c r="J990" s="32"/>
      <c r="K990" s="32"/>
    </row>
    <row r="991" spans="1:11">
      <c r="A991" s="32"/>
      <c r="B991" s="32"/>
      <c r="C991" s="32"/>
      <c r="D991" s="32"/>
      <c r="E991" s="32"/>
      <c r="F991" s="32"/>
      <c r="G991" s="32"/>
      <c r="H991" s="32"/>
      <c r="I991" s="32"/>
      <c r="J991" s="32"/>
      <c r="K991" s="32"/>
    </row>
    <row r="992" spans="1:11">
      <c r="A992" s="32"/>
      <c r="B992" s="32"/>
      <c r="C992" s="32"/>
      <c r="D992" s="32"/>
      <c r="E992" s="32"/>
      <c r="F992" s="32"/>
      <c r="G992" s="32"/>
      <c r="H992" s="32"/>
      <c r="I992" s="32"/>
      <c r="J992" s="32"/>
      <c r="K992" s="32"/>
    </row>
    <row r="993" spans="1:11">
      <c r="A993" s="32"/>
      <c r="B993" s="32"/>
      <c r="C993" s="32"/>
      <c r="D993" s="32"/>
      <c r="E993" s="32"/>
      <c r="F993" s="32"/>
      <c r="G993" s="32"/>
      <c r="H993" s="32"/>
      <c r="I993" s="32"/>
      <c r="J993" s="32"/>
      <c r="K993" s="32"/>
    </row>
    <row r="994" spans="1:11">
      <c r="A994" s="32"/>
      <c r="B994" s="32"/>
      <c r="C994" s="32"/>
      <c r="D994" s="32"/>
      <c r="E994" s="32"/>
      <c r="F994" s="32"/>
      <c r="G994" s="32"/>
      <c r="H994" s="32"/>
      <c r="I994" s="32"/>
      <c r="J994" s="32"/>
      <c r="K994" s="32"/>
    </row>
    <row r="995" spans="1:11">
      <c r="A995" s="32"/>
      <c r="B995" s="32"/>
      <c r="C995" s="32"/>
      <c r="D995" s="32"/>
      <c r="E995" s="32"/>
      <c r="F995" s="32"/>
      <c r="G995" s="32"/>
      <c r="H995" s="32"/>
      <c r="I995" s="32"/>
      <c r="J995" s="32"/>
      <c r="K995" s="32"/>
    </row>
    <row r="996" spans="1:11">
      <c r="A996" s="32"/>
      <c r="B996" s="32"/>
      <c r="C996" s="32"/>
      <c r="D996" s="32"/>
      <c r="E996" s="32"/>
      <c r="F996" s="32"/>
      <c r="G996" s="32"/>
      <c r="H996" s="32"/>
      <c r="I996" s="32"/>
      <c r="J996" s="32"/>
      <c r="K996" s="32"/>
    </row>
    <row r="997" spans="1:11">
      <c r="A997" s="32"/>
      <c r="B997" s="32"/>
      <c r="C997" s="32"/>
      <c r="D997" s="32"/>
      <c r="E997" s="32"/>
      <c r="F997" s="32"/>
      <c r="G997" s="32"/>
      <c r="H997" s="32"/>
      <c r="I997" s="32"/>
      <c r="J997" s="32"/>
      <c r="K997" s="32"/>
    </row>
    <row r="998" spans="1:11">
      <c r="A998" s="32"/>
      <c r="B998" s="32"/>
      <c r="C998" s="32"/>
      <c r="D998" s="32"/>
      <c r="E998" s="32"/>
      <c r="F998" s="32"/>
      <c r="G998" s="32"/>
      <c r="H998" s="32"/>
      <c r="I998" s="32"/>
      <c r="J998" s="32"/>
      <c r="K998" s="32"/>
    </row>
    <row r="999" spans="1:11">
      <c r="A999" s="32"/>
      <c r="B999" s="32"/>
      <c r="C999" s="32"/>
      <c r="D999" s="32"/>
      <c r="E999" s="32"/>
      <c r="F999" s="32"/>
      <c r="G999" s="32"/>
      <c r="H999" s="32"/>
      <c r="I999" s="32"/>
      <c r="J999" s="32"/>
      <c r="K999" s="32"/>
    </row>
    <row r="1000" spans="1:11">
      <c r="A1000" s="32"/>
      <c r="B1000" s="32"/>
      <c r="C1000" s="32"/>
      <c r="D1000" s="32"/>
      <c r="E1000" s="32"/>
      <c r="F1000" s="32"/>
      <c r="G1000" s="32"/>
      <c r="H1000" s="32"/>
      <c r="I1000" s="32"/>
      <c r="J1000" s="32"/>
      <c r="K1000" s="32"/>
    </row>
    <row r="1001" spans="1:11">
      <c r="A1001" s="32"/>
      <c r="B1001" s="32"/>
      <c r="C1001" s="32"/>
      <c r="D1001" s="32"/>
      <c r="E1001" s="32"/>
      <c r="F1001" s="32"/>
      <c r="G1001" s="32"/>
      <c r="H1001" s="32"/>
      <c r="I1001" s="32"/>
      <c r="J1001" s="32"/>
      <c r="K1001" s="32"/>
    </row>
    <row r="1002" spans="1:11">
      <c r="A1002" s="32"/>
      <c r="B1002" s="32"/>
      <c r="C1002" s="32"/>
      <c r="D1002" s="32"/>
      <c r="E1002" s="32"/>
      <c r="F1002" s="32"/>
      <c r="G1002" s="32"/>
      <c r="H1002" s="32"/>
      <c r="I1002" s="32"/>
      <c r="J1002" s="32"/>
      <c r="K1002" s="32"/>
    </row>
    <row r="1003" spans="1:11">
      <c r="A1003" s="32"/>
      <c r="B1003" s="32"/>
      <c r="C1003" s="32"/>
      <c r="D1003" s="32"/>
      <c r="E1003" s="32"/>
      <c r="F1003" s="32"/>
      <c r="G1003" s="32"/>
      <c r="H1003" s="32"/>
      <c r="I1003" s="32"/>
      <c r="J1003" s="32"/>
      <c r="K1003" s="32"/>
    </row>
    <row r="1004" spans="1:11">
      <c r="A1004" s="32"/>
      <c r="B1004" s="32"/>
      <c r="C1004" s="32"/>
      <c r="D1004" s="32"/>
      <c r="E1004" s="32"/>
      <c r="F1004" s="32"/>
      <c r="G1004" s="32"/>
      <c r="H1004" s="32"/>
      <c r="I1004" s="32"/>
      <c r="J1004" s="32"/>
      <c r="K1004" s="32"/>
    </row>
    <row r="1005" spans="1:11">
      <c r="A1005" s="32"/>
      <c r="B1005" s="32"/>
      <c r="C1005" s="32"/>
      <c r="D1005" s="32"/>
      <c r="E1005" s="32"/>
      <c r="F1005" s="32"/>
      <c r="G1005" s="32"/>
      <c r="H1005" s="32"/>
      <c r="I1005" s="32"/>
      <c r="J1005" s="32"/>
      <c r="K1005" s="32"/>
    </row>
    <row r="1006" spans="1:11">
      <c r="A1006" s="32"/>
      <c r="B1006" s="32"/>
      <c r="C1006" s="32"/>
      <c r="D1006" s="32"/>
      <c r="E1006" s="32"/>
      <c r="F1006" s="32"/>
      <c r="G1006" s="32"/>
      <c r="H1006" s="32"/>
      <c r="I1006" s="32"/>
      <c r="J1006" s="32"/>
      <c r="K1006" s="32"/>
    </row>
    <row r="1007" spans="1:11">
      <c r="A1007" s="32"/>
      <c r="B1007" s="32"/>
      <c r="C1007" s="32"/>
      <c r="D1007" s="32"/>
      <c r="E1007" s="32"/>
      <c r="F1007" s="32"/>
      <c r="G1007" s="32"/>
      <c r="H1007" s="32"/>
      <c r="I1007" s="32"/>
      <c r="J1007" s="32"/>
      <c r="K1007" s="32"/>
    </row>
    <row r="1008" spans="1:11">
      <c r="A1008" s="32"/>
      <c r="B1008" s="32"/>
      <c r="C1008" s="32"/>
      <c r="D1008" s="32"/>
      <c r="E1008" s="32"/>
      <c r="F1008" s="32"/>
      <c r="G1008" s="32"/>
      <c r="H1008" s="32"/>
      <c r="I1008" s="32"/>
      <c r="J1008" s="32"/>
      <c r="K1008" s="32"/>
    </row>
    <row r="1009" spans="1:11">
      <c r="A1009" s="32"/>
      <c r="B1009" s="32"/>
      <c r="C1009" s="32"/>
      <c r="D1009" s="32"/>
      <c r="E1009" s="32"/>
      <c r="F1009" s="32"/>
      <c r="G1009" s="32"/>
      <c r="H1009" s="32"/>
      <c r="I1009" s="32"/>
      <c r="J1009" s="32"/>
      <c r="K1009" s="32"/>
    </row>
    <row r="1010" spans="1:11">
      <c r="A1010" s="32"/>
      <c r="B1010" s="32"/>
      <c r="C1010" s="32"/>
      <c r="D1010" s="32"/>
      <c r="E1010" s="32"/>
      <c r="F1010" s="32"/>
      <c r="G1010" s="32"/>
      <c r="H1010" s="32"/>
      <c r="I1010" s="32"/>
      <c r="J1010" s="32"/>
      <c r="K1010" s="32"/>
    </row>
    <row r="1011" spans="1:11">
      <c r="A1011" s="32"/>
      <c r="B1011" s="32"/>
      <c r="C1011" s="32"/>
      <c r="D1011" s="32"/>
      <c r="E1011" s="32"/>
      <c r="F1011" s="32"/>
      <c r="G1011" s="32"/>
      <c r="H1011" s="32"/>
      <c r="I1011" s="32"/>
      <c r="J1011" s="32"/>
      <c r="K1011" s="32"/>
    </row>
    <row r="1012" spans="1:11">
      <c r="A1012" s="32"/>
      <c r="B1012" s="32"/>
      <c r="C1012" s="32"/>
      <c r="D1012" s="32"/>
      <c r="E1012" s="32"/>
      <c r="F1012" s="32"/>
      <c r="G1012" s="32"/>
      <c r="H1012" s="32"/>
      <c r="I1012" s="32"/>
      <c r="J1012" s="32"/>
      <c r="K1012" s="32"/>
    </row>
    <row r="1013" spans="1:11">
      <c r="A1013" s="32"/>
      <c r="B1013" s="32"/>
      <c r="C1013" s="32"/>
      <c r="D1013" s="32"/>
      <c r="E1013" s="32"/>
      <c r="F1013" s="32"/>
      <c r="G1013" s="32"/>
      <c r="H1013" s="32"/>
      <c r="I1013" s="32"/>
      <c r="J1013" s="32"/>
      <c r="K1013" s="32"/>
    </row>
    <row r="1014" spans="1:11">
      <c r="A1014" s="32"/>
      <c r="B1014" s="32"/>
      <c r="C1014" s="32"/>
      <c r="D1014" s="32"/>
      <c r="E1014" s="32"/>
      <c r="F1014" s="32"/>
      <c r="G1014" s="32"/>
      <c r="H1014" s="32"/>
      <c r="I1014" s="32"/>
      <c r="J1014" s="32"/>
      <c r="K1014" s="32"/>
    </row>
    <row r="1015" spans="1:11">
      <c r="A1015" s="32"/>
      <c r="B1015" s="32"/>
      <c r="C1015" s="32"/>
      <c r="D1015" s="32"/>
      <c r="E1015" s="32"/>
      <c r="F1015" s="32"/>
      <c r="G1015" s="32"/>
      <c r="H1015" s="32"/>
      <c r="I1015" s="32"/>
      <c r="J1015" s="32"/>
      <c r="K1015" s="32"/>
    </row>
    <row r="1016" spans="1:11">
      <c r="A1016" s="32"/>
      <c r="B1016" s="32"/>
      <c r="C1016" s="32"/>
      <c r="D1016" s="32"/>
      <c r="E1016" s="32"/>
      <c r="F1016" s="32"/>
      <c r="G1016" s="32"/>
      <c r="H1016" s="32"/>
      <c r="I1016" s="32"/>
      <c r="J1016" s="32"/>
      <c r="K1016" s="32"/>
    </row>
    <row r="1017" spans="1:11">
      <c r="A1017" s="32"/>
      <c r="B1017" s="32"/>
      <c r="C1017" s="32"/>
      <c r="D1017" s="32"/>
      <c r="E1017" s="32"/>
      <c r="F1017" s="32"/>
      <c r="G1017" s="32"/>
      <c r="H1017" s="32"/>
      <c r="I1017" s="32"/>
      <c r="J1017" s="32"/>
      <c r="K1017" s="32"/>
    </row>
    <row r="1018" spans="1:11">
      <c r="A1018" s="32"/>
      <c r="B1018" s="32"/>
      <c r="C1018" s="32"/>
      <c r="D1018" s="32"/>
      <c r="E1018" s="32"/>
      <c r="F1018" s="32"/>
      <c r="G1018" s="32"/>
      <c r="H1018" s="32"/>
      <c r="I1018" s="32"/>
      <c r="J1018" s="32"/>
      <c r="K1018" s="32"/>
    </row>
    <row r="1019" spans="1:11">
      <c r="A1019" s="32"/>
      <c r="B1019" s="32"/>
      <c r="C1019" s="32"/>
      <c r="D1019" s="32"/>
      <c r="E1019" s="32"/>
      <c r="F1019" s="32"/>
      <c r="G1019" s="32"/>
      <c r="H1019" s="32"/>
      <c r="I1019" s="32"/>
      <c r="J1019" s="32"/>
      <c r="K1019" s="32"/>
    </row>
    <row r="1020" spans="1:11">
      <c r="A1020" s="32"/>
      <c r="B1020" s="32"/>
      <c r="C1020" s="32"/>
      <c r="D1020" s="32"/>
      <c r="E1020" s="32"/>
      <c r="F1020" s="32"/>
      <c r="G1020" s="32"/>
      <c r="H1020" s="32"/>
      <c r="I1020" s="32"/>
      <c r="J1020" s="32"/>
      <c r="K1020" s="32"/>
    </row>
    <row r="1021" spans="1:11">
      <c r="A1021" s="32"/>
      <c r="B1021" s="32"/>
      <c r="C1021" s="32"/>
      <c r="D1021" s="32"/>
      <c r="E1021" s="32"/>
      <c r="F1021" s="32"/>
      <c r="G1021" s="32"/>
      <c r="H1021" s="32"/>
      <c r="I1021" s="32"/>
      <c r="J1021" s="32"/>
      <c r="K1021" s="32"/>
    </row>
    <row r="1022" spans="1:11">
      <c r="A1022" s="32"/>
      <c r="B1022" s="32"/>
      <c r="C1022" s="32"/>
      <c r="D1022" s="32"/>
      <c r="E1022" s="32"/>
      <c r="F1022" s="32"/>
      <c r="G1022" s="32"/>
      <c r="H1022" s="32"/>
      <c r="I1022" s="32"/>
      <c r="J1022" s="32"/>
      <c r="K1022" s="32"/>
    </row>
    <row r="1023" spans="1:11">
      <c r="A1023" s="32"/>
      <c r="B1023" s="32"/>
      <c r="C1023" s="32"/>
      <c r="D1023" s="32"/>
      <c r="E1023" s="32"/>
      <c r="F1023" s="32"/>
      <c r="G1023" s="32"/>
      <c r="H1023" s="32"/>
      <c r="I1023" s="32"/>
      <c r="J1023" s="32"/>
      <c r="K1023" s="32"/>
    </row>
    <row r="1024" spans="1:11">
      <c r="A1024" s="32"/>
      <c r="B1024" s="32"/>
      <c r="C1024" s="32"/>
      <c r="D1024" s="32"/>
      <c r="E1024" s="32"/>
      <c r="F1024" s="32"/>
      <c r="G1024" s="32"/>
      <c r="H1024" s="32"/>
      <c r="I1024" s="32"/>
      <c r="J1024" s="32"/>
      <c r="K1024" s="32"/>
    </row>
    <row r="1025" spans="1:11">
      <c r="A1025" s="32"/>
      <c r="B1025" s="32"/>
      <c r="C1025" s="32"/>
      <c r="D1025" s="32"/>
      <c r="E1025" s="32"/>
      <c r="F1025" s="32"/>
      <c r="G1025" s="32"/>
      <c r="H1025" s="32"/>
      <c r="I1025" s="32"/>
      <c r="J1025" s="32"/>
      <c r="K1025" s="32"/>
    </row>
    <row r="1026" spans="1:11">
      <c r="A1026" s="32"/>
      <c r="B1026" s="32"/>
      <c r="C1026" s="32"/>
      <c r="D1026" s="32"/>
      <c r="E1026" s="32"/>
      <c r="F1026" s="32"/>
      <c r="G1026" s="32"/>
      <c r="H1026" s="32"/>
      <c r="I1026" s="32"/>
      <c r="J1026" s="32"/>
      <c r="K1026" s="32"/>
    </row>
    <row r="1027" spans="1:11">
      <c r="A1027" s="32"/>
      <c r="B1027" s="32"/>
      <c r="C1027" s="32"/>
      <c r="D1027" s="32"/>
      <c r="E1027" s="32"/>
      <c r="F1027" s="32"/>
      <c r="G1027" s="32"/>
      <c r="H1027" s="32"/>
      <c r="I1027" s="32"/>
      <c r="J1027" s="32"/>
      <c r="K1027" s="32"/>
    </row>
    <row r="1028" spans="1:11">
      <c r="A1028" s="32"/>
      <c r="B1028" s="32"/>
      <c r="C1028" s="32"/>
      <c r="D1028" s="32"/>
      <c r="E1028" s="32"/>
      <c r="F1028" s="32"/>
      <c r="G1028" s="32"/>
      <c r="H1028" s="32"/>
      <c r="I1028" s="32"/>
      <c r="J1028" s="32"/>
      <c r="K1028" s="32"/>
    </row>
    <row r="1029" spans="1:11">
      <c r="A1029" s="32"/>
      <c r="B1029" s="32"/>
      <c r="C1029" s="32"/>
      <c r="D1029" s="32"/>
      <c r="E1029" s="32"/>
      <c r="F1029" s="32"/>
      <c r="G1029" s="32"/>
      <c r="H1029" s="32"/>
      <c r="I1029" s="32"/>
      <c r="J1029" s="32"/>
      <c r="K1029" s="32"/>
    </row>
    <row r="1030" spans="1:11">
      <c r="A1030" s="32"/>
      <c r="B1030" s="32"/>
      <c r="C1030" s="32"/>
      <c r="D1030" s="32"/>
      <c r="E1030" s="32"/>
      <c r="F1030" s="32"/>
      <c r="G1030" s="32"/>
      <c r="H1030" s="32"/>
      <c r="I1030" s="32"/>
      <c r="J1030" s="32"/>
      <c r="K1030" s="32"/>
    </row>
    <row r="1031" spans="1:11">
      <c r="A1031" s="32"/>
      <c r="B1031" s="32"/>
      <c r="C1031" s="32"/>
      <c r="D1031" s="32"/>
      <c r="E1031" s="32"/>
      <c r="F1031" s="32"/>
      <c r="G1031" s="32"/>
      <c r="H1031" s="32"/>
      <c r="I1031" s="32"/>
      <c r="J1031" s="32"/>
      <c r="K1031" s="32"/>
    </row>
    <row r="1032" spans="1:11">
      <c r="A1032" s="32"/>
      <c r="B1032" s="32"/>
      <c r="C1032" s="32"/>
      <c r="D1032" s="32"/>
      <c r="E1032" s="32"/>
      <c r="F1032" s="32"/>
      <c r="G1032" s="32"/>
      <c r="H1032" s="32"/>
      <c r="I1032" s="32"/>
      <c r="J1032" s="32"/>
      <c r="K1032" s="32"/>
    </row>
    <row r="1033" spans="1:11">
      <c r="A1033" s="32"/>
      <c r="B1033" s="32"/>
      <c r="C1033" s="32"/>
      <c r="D1033" s="32"/>
      <c r="E1033" s="32"/>
      <c r="F1033" s="32"/>
      <c r="G1033" s="32"/>
      <c r="H1033" s="32"/>
      <c r="I1033" s="32"/>
      <c r="J1033" s="32"/>
      <c r="K1033" s="32"/>
    </row>
    <row r="1034" spans="1:11">
      <c r="A1034" s="32"/>
      <c r="B1034" s="32"/>
      <c r="C1034" s="32"/>
      <c r="D1034" s="32"/>
      <c r="E1034" s="32"/>
      <c r="F1034" s="32"/>
      <c r="G1034" s="32"/>
      <c r="H1034" s="32"/>
      <c r="I1034" s="32"/>
      <c r="J1034" s="32"/>
      <c r="K1034" s="32"/>
    </row>
    <row r="1035" spans="1:11">
      <c r="A1035" s="32"/>
      <c r="B1035" s="32"/>
      <c r="C1035" s="32"/>
      <c r="D1035" s="32"/>
      <c r="E1035" s="32"/>
      <c r="F1035" s="32"/>
      <c r="G1035" s="32"/>
      <c r="H1035" s="32"/>
      <c r="I1035" s="32"/>
      <c r="J1035" s="32"/>
      <c r="K1035" s="32"/>
    </row>
    <row r="1036" spans="1:11">
      <c r="A1036" s="32"/>
      <c r="B1036" s="32"/>
      <c r="C1036" s="32"/>
      <c r="D1036" s="32"/>
      <c r="E1036" s="32"/>
      <c r="F1036" s="32"/>
      <c r="G1036" s="32"/>
      <c r="H1036" s="32"/>
      <c r="I1036" s="32"/>
      <c r="J1036" s="32"/>
      <c r="K1036" s="32"/>
    </row>
    <row r="1037" spans="1:11">
      <c r="A1037" s="32"/>
      <c r="B1037" s="32"/>
      <c r="C1037" s="32"/>
      <c r="D1037" s="32"/>
      <c r="E1037" s="32"/>
      <c r="F1037" s="32"/>
      <c r="G1037" s="32"/>
      <c r="H1037" s="32"/>
      <c r="I1037" s="32"/>
      <c r="J1037" s="32"/>
      <c r="K1037" s="32"/>
    </row>
    <row r="1038" spans="1:11">
      <c r="A1038" s="32"/>
      <c r="B1038" s="32"/>
      <c r="C1038" s="32"/>
      <c r="D1038" s="32"/>
      <c r="E1038" s="32"/>
      <c r="F1038" s="32"/>
      <c r="G1038" s="32"/>
      <c r="H1038" s="32"/>
      <c r="I1038" s="32"/>
      <c r="J1038" s="32"/>
      <c r="K1038" s="32"/>
    </row>
    <row r="1039" spans="1:11">
      <c r="A1039" s="32"/>
      <c r="B1039" s="32"/>
      <c r="C1039" s="32"/>
      <c r="D1039" s="32"/>
      <c r="E1039" s="32"/>
      <c r="F1039" s="32"/>
      <c r="G1039" s="32"/>
      <c r="H1039" s="32"/>
      <c r="I1039" s="32"/>
      <c r="J1039" s="32"/>
      <c r="K1039" s="32"/>
    </row>
    <row r="1040" spans="1:11">
      <c r="A1040" s="32"/>
      <c r="B1040" s="32"/>
      <c r="C1040" s="32"/>
      <c r="D1040" s="32"/>
      <c r="E1040" s="32"/>
      <c r="F1040" s="32"/>
      <c r="G1040" s="32"/>
      <c r="H1040" s="32"/>
      <c r="I1040" s="32"/>
      <c r="J1040" s="32"/>
      <c r="K1040" s="32"/>
    </row>
    <row r="1041" spans="1:11">
      <c r="A1041" s="32"/>
      <c r="B1041" s="32"/>
      <c r="C1041" s="32"/>
      <c r="D1041" s="32"/>
      <c r="E1041" s="32"/>
      <c r="F1041" s="32"/>
      <c r="G1041" s="32"/>
      <c r="H1041" s="32"/>
      <c r="I1041" s="32"/>
      <c r="J1041" s="32"/>
      <c r="K1041" s="32"/>
    </row>
    <row r="1042" spans="1:11">
      <c r="A1042" s="32"/>
      <c r="B1042" s="32"/>
      <c r="C1042" s="32"/>
      <c r="D1042" s="32"/>
      <c r="E1042" s="32"/>
      <c r="F1042" s="32"/>
      <c r="G1042" s="32"/>
      <c r="H1042" s="32"/>
      <c r="I1042" s="32"/>
      <c r="J1042" s="32"/>
      <c r="K1042" s="32"/>
    </row>
    <row r="1043" spans="1:11">
      <c r="A1043" s="32"/>
      <c r="B1043" s="32"/>
      <c r="C1043" s="32"/>
      <c r="D1043" s="32"/>
      <c r="E1043" s="32"/>
      <c r="F1043" s="32"/>
      <c r="G1043" s="32"/>
      <c r="H1043" s="32"/>
      <c r="I1043" s="32"/>
      <c r="J1043" s="32"/>
      <c r="K1043" s="32"/>
    </row>
    <row r="1044" spans="1:11">
      <c r="A1044" s="32"/>
      <c r="B1044" s="32"/>
      <c r="C1044" s="32"/>
      <c r="D1044" s="32"/>
      <c r="E1044" s="32"/>
      <c r="F1044" s="32"/>
      <c r="G1044" s="32"/>
      <c r="H1044" s="32"/>
      <c r="I1044" s="32"/>
      <c r="J1044" s="32"/>
      <c r="K1044" s="32"/>
    </row>
    <row r="1045" spans="1:11">
      <c r="A1045" s="32"/>
      <c r="B1045" s="32"/>
      <c r="C1045" s="32"/>
      <c r="D1045" s="32"/>
      <c r="E1045" s="32"/>
      <c r="F1045" s="32"/>
      <c r="G1045" s="32"/>
      <c r="H1045" s="32"/>
      <c r="I1045" s="32"/>
      <c r="J1045" s="32"/>
      <c r="K1045" s="32"/>
    </row>
    <row r="1046" spans="1:11">
      <c r="A1046" s="32"/>
      <c r="B1046" s="32"/>
      <c r="C1046" s="32"/>
      <c r="D1046" s="32"/>
      <c r="E1046" s="32"/>
      <c r="F1046" s="32"/>
      <c r="G1046" s="32"/>
      <c r="H1046" s="32"/>
      <c r="I1046" s="32"/>
      <c r="J1046" s="32"/>
      <c r="K1046" s="32"/>
    </row>
    <row r="1047" spans="1:11">
      <c r="A1047" s="32"/>
      <c r="B1047" s="32"/>
      <c r="C1047" s="32"/>
      <c r="D1047" s="32"/>
      <c r="E1047" s="32"/>
      <c r="F1047" s="32"/>
      <c r="G1047" s="32"/>
      <c r="H1047" s="32"/>
      <c r="I1047" s="32"/>
      <c r="J1047" s="32"/>
      <c r="K1047" s="32"/>
    </row>
    <row r="1048" spans="1:11">
      <c r="A1048" s="32"/>
      <c r="B1048" s="32"/>
      <c r="C1048" s="32"/>
      <c r="D1048" s="32"/>
      <c r="E1048" s="32"/>
      <c r="F1048" s="32"/>
      <c r="G1048" s="32"/>
      <c r="H1048" s="32"/>
      <c r="I1048" s="32"/>
      <c r="J1048" s="32"/>
      <c r="K1048" s="32"/>
    </row>
    <row r="1049" spans="1:11">
      <c r="A1049" s="32"/>
      <c r="B1049" s="32"/>
      <c r="C1049" s="32"/>
      <c r="D1049" s="32"/>
      <c r="E1049" s="32"/>
      <c r="F1049" s="32"/>
      <c r="G1049" s="32"/>
      <c r="H1049" s="32"/>
      <c r="I1049" s="32"/>
      <c r="J1049" s="32"/>
      <c r="K1049" s="32"/>
    </row>
    <row r="1050" spans="1:11">
      <c r="A1050" s="32"/>
      <c r="B1050" s="32"/>
      <c r="C1050" s="32"/>
      <c r="D1050" s="32"/>
      <c r="E1050" s="32"/>
      <c r="F1050" s="32"/>
      <c r="G1050" s="32"/>
      <c r="H1050" s="32"/>
      <c r="I1050" s="32"/>
      <c r="J1050" s="32"/>
      <c r="K1050" s="32"/>
    </row>
    <row r="1051" spans="1:11">
      <c r="A1051" s="32"/>
      <c r="B1051" s="32"/>
      <c r="C1051" s="32"/>
      <c r="D1051" s="32"/>
      <c r="E1051" s="32"/>
      <c r="F1051" s="32"/>
      <c r="G1051" s="32"/>
      <c r="H1051" s="32"/>
      <c r="I1051" s="32"/>
      <c r="J1051" s="32"/>
      <c r="K1051" s="32"/>
    </row>
    <row r="1052" spans="1:11">
      <c r="A1052" s="32"/>
      <c r="B1052" s="32"/>
      <c r="C1052" s="32"/>
      <c r="D1052" s="32"/>
      <c r="E1052" s="32"/>
      <c r="F1052" s="32"/>
      <c r="G1052" s="32"/>
      <c r="H1052" s="32"/>
      <c r="I1052" s="32"/>
      <c r="J1052" s="32"/>
      <c r="K1052" s="32"/>
    </row>
    <row r="1053" spans="1:11">
      <c r="A1053" s="32"/>
      <c r="B1053" s="32"/>
      <c r="C1053" s="32"/>
      <c r="D1053" s="32"/>
      <c r="E1053" s="32"/>
      <c r="F1053" s="32"/>
      <c r="G1053" s="32"/>
      <c r="H1053" s="32"/>
      <c r="I1053" s="32"/>
      <c r="J1053" s="32"/>
      <c r="K1053" s="32"/>
    </row>
    <row r="1054" spans="1:11">
      <c r="A1054" s="32"/>
      <c r="B1054" s="32"/>
      <c r="C1054" s="32"/>
      <c r="D1054" s="32"/>
      <c r="E1054" s="32"/>
      <c r="F1054" s="32"/>
      <c r="G1054" s="32"/>
      <c r="H1054" s="32"/>
      <c r="I1054" s="32"/>
      <c r="J1054" s="32"/>
      <c r="K1054" s="32"/>
    </row>
    <row r="1055" spans="1:11">
      <c r="A1055" s="32"/>
      <c r="B1055" s="32"/>
      <c r="C1055" s="32"/>
      <c r="D1055" s="32"/>
      <c r="E1055" s="32"/>
      <c r="F1055" s="32"/>
      <c r="G1055" s="32"/>
      <c r="H1055" s="32"/>
      <c r="I1055" s="32"/>
      <c r="J1055" s="32"/>
      <c r="K1055" s="32"/>
    </row>
    <row r="1056" spans="1:11">
      <c r="A1056" s="32"/>
      <c r="B1056" s="32"/>
      <c r="C1056" s="32"/>
      <c r="D1056" s="32"/>
      <c r="E1056" s="32"/>
      <c r="F1056" s="32"/>
      <c r="G1056" s="32"/>
      <c r="H1056" s="32"/>
      <c r="I1056" s="32"/>
      <c r="J1056" s="32"/>
      <c r="K1056" s="32"/>
    </row>
    <row r="1057" spans="1:11">
      <c r="A1057" s="32"/>
      <c r="B1057" s="32"/>
      <c r="C1057" s="32"/>
      <c r="D1057" s="32"/>
      <c r="E1057" s="32"/>
      <c r="F1057" s="32"/>
      <c r="G1057" s="32"/>
      <c r="H1057" s="32"/>
      <c r="I1057" s="32"/>
      <c r="J1057" s="32"/>
      <c r="K1057" s="32"/>
    </row>
    <row r="1058" spans="1:11">
      <c r="A1058" s="32"/>
      <c r="B1058" s="32"/>
      <c r="C1058" s="32"/>
      <c r="D1058" s="32"/>
      <c r="E1058" s="32"/>
      <c r="F1058" s="32"/>
      <c r="G1058" s="32"/>
      <c r="H1058" s="32"/>
      <c r="I1058" s="32"/>
      <c r="J1058" s="32"/>
      <c r="K1058" s="32"/>
    </row>
    <row r="1059" spans="1:11">
      <c r="A1059" s="32"/>
      <c r="B1059" s="32"/>
      <c r="C1059" s="32"/>
      <c r="D1059" s="32"/>
      <c r="E1059" s="32"/>
      <c r="F1059" s="32"/>
      <c r="G1059" s="32"/>
      <c r="H1059" s="32"/>
      <c r="I1059" s="32"/>
      <c r="J1059" s="32"/>
      <c r="K1059" s="32"/>
    </row>
    <row r="1060" spans="1:11">
      <c r="A1060" s="32"/>
      <c r="B1060" s="32"/>
      <c r="C1060" s="32"/>
      <c r="D1060" s="32"/>
      <c r="E1060" s="32"/>
      <c r="F1060" s="32"/>
      <c r="G1060" s="32"/>
      <c r="H1060" s="32"/>
      <c r="I1060" s="32"/>
      <c r="J1060" s="32"/>
      <c r="K1060" s="32"/>
    </row>
    <row r="1061" spans="1:11">
      <c r="A1061" s="32"/>
      <c r="B1061" s="32"/>
      <c r="C1061" s="32"/>
      <c r="D1061" s="32"/>
      <c r="E1061" s="32"/>
      <c r="F1061" s="32"/>
      <c r="G1061" s="32"/>
      <c r="H1061" s="32"/>
      <c r="I1061" s="32"/>
      <c r="J1061" s="32"/>
      <c r="K1061" s="32"/>
    </row>
    <row r="1062" spans="1:11">
      <c r="A1062" s="32"/>
      <c r="B1062" s="32"/>
      <c r="C1062" s="32"/>
      <c r="D1062" s="32"/>
      <c r="E1062" s="32"/>
      <c r="F1062" s="32"/>
      <c r="G1062" s="32"/>
      <c r="H1062" s="32"/>
      <c r="I1062" s="32"/>
      <c r="J1062" s="32"/>
      <c r="K1062" s="32"/>
    </row>
    <row r="1063" spans="1:11">
      <c r="A1063" s="32"/>
      <c r="B1063" s="32"/>
      <c r="C1063" s="32"/>
      <c r="D1063" s="32"/>
      <c r="E1063" s="32"/>
      <c r="F1063" s="32"/>
      <c r="G1063" s="32"/>
      <c r="H1063" s="32"/>
      <c r="I1063" s="32"/>
      <c r="J1063" s="32"/>
      <c r="K1063" s="32"/>
    </row>
    <row r="1064" spans="1:11">
      <c r="A1064" s="32"/>
      <c r="B1064" s="32"/>
      <c r="C1064" s="32"/>
      <c r="D1064" s="32"/>
      <c r="E1064" s="32"/>
      <c r="F1064" s="32"/>
      <c r="G1064" s="32"/>
      <c r="H1064" s="32"/>
      <c r="I1064" s="32"/>
      <c r="J1064" s="32"/>
      <c r="K1064" s="32"/>
    </row>
    <row r="1065" spans="1:11">
      <c r="A1065" s="32"/>
      <c r="B1065" s="32"/>
      <c r="C1065" s="32"/>
      <c r="D1065" s="32"/>
      <c r="E1065" s="32"/>
      <c r="F1065" s="32"/>
      <c r="G1065" s="32"/>
      <c r="H1065" s="32"/>
      <c r="I1065" s="32"/>
      <c r="J1065" s="32"/>
      <c r="K1065" s="32"/>
    </row>
    <row r="1066" spans="1:11">
      <c r="A1066" s="32"/>
      <c r="B1066" s="32"/>
      <c r="C1066" s="32"/>
      <c r="D1066" s="32"/>
      <c r="E1066" s="32"/>
      <c r="F1066" s="32"/>
      <c r="G1066" s="32"/>
      <c r="H1066" s="32"/>
      <c r="I1066" s="32"/>
      <c r="J1066" s="32"/>
      <c r="K1066" s="32"/>
    </row>
    <row r="1067" spans="1:11">
      <c r="A1067" s="32"/>
      <c r="B1067" s="32"/>
      <c r="C1067" s="32"/>
      <c r="D1067" s="32"/>
      <c r="E1067" s="32"/>
      <c r="F1067" s="32"/>
      <c r="G1067" s="32"/>
      <c r="H1067" s="32"/>
      <c r="I1067" s="32"/>
      <c r="J1067" s="32"/>
      <c r="K1067" s="32"/>
    </row>
    <row r="1068" spans="1:11">
      <c r="A1068" s="32"/>
      <c r="B1068" s="32"/>
      <c r="C1068" s="32"/>
      <c r="D1068" s="32"/>
      <c r="E1068" s="32"/>
      <c r="F1068" s="32"/>
      <c r="G1068" s="32"/>
      <c r="H1068" s="32"/>
      <c r="I1068" s="32"/>
      <c r="J1068" s="32"/>
      <c r="K1068" s="32"/>
    </row>
    <row r="1069" spans="1:11">
      <c r="A1069" s="32"/>
      <c r="B1069" s="32"/>
      <c r="C1069" s="32"/>
      <c r="D1069" s="32"/>
      <c r="E1069" s="32"/>
      <c r="F1069" s="32"/>
      <c r="G1069" s="32"/>
      <c r="H1069" s="32"/>
      <c r="I1069" s="32"/>
      <c r="J1069" s="32"/>
      <c r="K1069" s="32"/>
    </row>
    <row r="1070" spans="1:11">
      <c r="A1070" s="32"/>
      <c r="B1070" s="32"/>
      <c r="C1070" s="32"/>
      <c r="D1070" s="32"/>
      <c r="E1070" s="32"/>
      <c r="F1070" s="32"/>
      <c r="G1070" s="32"/>
      <c r="H1070" s="32"/>
      <c r="I1070" s="32"/>
      <c r="J1070" s="32"/>
      <c r="K1070" s="32"/>
    </row>
    <row r="1071" spans="1:11">
      <c r="A1071" s="32"/>
      <c r="B1071" s="32"/>
      <c r="C1071" s="32"/>
      <c r="D1071" s="32"/>
      <c r="E1071" s="32"/>
      <c r="F1071" s="32"/>
      <c r="G1071" s="32"/>
      <c r="H1071" s="32"/>
      <c r="I1071" s="32"/>
      <c r="J1071" s="32"/>
      <c r="K1071" s="32"/>
    </row>
    <row r="1072" spans="1:11">
      <c r="A1072" s="32"/>
      <c r="B1072" s="32"/>
      <c r="C1072" s="32"/>
      <c r="D1072" s="32"/>
      <c r="E1072" s="32"/>
      <c r="F1072" s="32"/>
      <c r="G1072" s="32"/>
      <c r="H1072" s="32"/>
      <c r="I1072" s="32"/>
      <c r="J1072" s="32"/>
      <c r="K1072" s="32"/>
    </row>
    <row r="1073" spans="1:11">
      <c r="A1073" s="32"/>
      <c r="B1073" s="32"/>
      <c r="C1073" s="32"/>
      <c r="D1073" s="32"/>
      <c r="E1073" s="32"/>
      <c r="F1073" s="32"/>
      <c r="G1073" s="32"/>
      <c r="H1073" s="32"/>
      <c r="I1073" s="32"/>
      <c r="J1073" s="32"/>
      <c r="K1073" s="32"/>
    </row>
    <row r="1074" spans="1:11">
      <c r="A1074" s="32"/>
      <c r="B1074" s="32"/>
      <c r="C1074" s="32"/>
      <c r="D1074" s="32"/>
      <c r="E1074" s="32"/>
      <c r="F1074" s="32"/>
      <c r="G1074" s="32"/>
      <c r="H1074" s="32"/>
      <c r="I1074" s="32"/>
      <c r="J1074" s="32"/>
      <c r="K1074" s="32"/>
    </row>
    <row r="1075" spans="1:11">
      <c r="A1075" s="32"/>
      <c r="B1075" s="32"/>
      <c r="C1075" s="32"/>
      <c r="D1075" s="32"/>
      <c r="E1075" s="32"/>
      <c r="F1075" s="32"/>
      <c r="G1075" s="32"/>
      <c r="H1075" s="32"/>
      <c r="I1075" s="32"/>
      <c r="J1075" s="32"/>
      <c r="K1075" s="32"/>
    </row>
    <row r="1076" spans="1:11">
      <c r="A1076" s="32"/>
      <c r="B1076" s="32"/>
      <c r="C1076" s="32"/>
      <c r="D1076" s="32"/>
      <c r="E1076" s="32"/>
      <c r="F1076" s="32"/>
      <c r="G1076" s="32"/>
      <c r="H1076" s="32"/>
      <c r="I1076" s="32"/>
      <c r="J1076" s="32"/>
      <c r="K1076" s="32"/>
    </row>
    <row r="1077" spans="1:11">
      <c r="A1077" s="32"/>
      <c r="B1077" s="32"/>
      <c r="C1077" s="32"/>
      <c r="D1077" s="32"/>
      <c r="E1077" s="32"/>
      <c r="F1077" s="32"/>
      <c r="G1077" s="32"/>
      <c r="H1077" s="32"/>
      <c r="I1077" s="32"/>
      <c r="J1077" s="32"/>
      <c r="K1077" s="32"/>
    </row>
    <row r="1078" spans="1:11">
      <c r="A1078" s="32"/>
      <c r="B1078" s="32"/>
      <c r="C1078" s="32"/>
      <c r="D1078" s="32"/>
      <c r="E1078" s="32"/>
      <c r="F1078" s="32"/>
      <c r="G1078" s="32"/>
      <c r="H1078" s="32"/>
      <c r="I1078" s="32"/>
      <c r="J1078" s="32"/>
      <c r="K1078" s="32"/>
    </row>
    <row r="1079" spans="1:11">
      <c r="A1079" s="32"/>
      <c r="B1079" s="32"/>
      <c r="C1079" s="32"/>
      <c r="D1079" s="32"/>
      <c r="E1079" s="32"/>
      <c r="F1079" s="32"/>
      <c r="G1079" s="32"/>
      <c r="H1079" s="32"/>
      <c r="I1079" s="32"/>
      <c r="J1079" s="32"/>
      <c r="K1079" s="32"/>
    </row>
    <row r="1080" spans="1:11">
      <c r="A1080" s="32"/>
      <c r="B1080" s="32"/>
      <c r="C1080" s="32"/>
      <c r="D1080" s="32"/>
      <c r="E1080" s="32"/>
      <c r="F1080" s="32"/>
      <c r="G1080" s="32"/>
      <c r="H1080" s="32"/>
      <c r="I1080" s="32"/>
      <c r="J1080" s="32"/>
      <c r="K1080" s="32"/>
    </row>
    <row r="1081" spans="1:11">
      <c r="A1081" s="32"/>
      <c r="B1081" s="32"/>
      <c r="C1081" s="32"/>
      <c r="D1081" s="32"/>
      <c r="E1081" s="32"/>
      <c r="F1081" s="32"/>
      <c r="G1081" s="32"/>
      <c r="H1081" s="32"/>
      <c r="I1081" s="32"/>
      <c r="J1081" s="32"/>
      <c r="K1081" s="32"/>
    </row>
    <row r="1082" spans="1:11">
      <c r="A1082" s="32"/>
      <c r="B1082" s="32"/>
      <c r="C1082" s="32"/>
      <c r="D1082" s="32"/>
      <c r="E1082" s="32"/>
      <c r="F1082" s="32"/>
      <c r="G1082" s="32"/>
      <c r="H1082" s="32"/>
      <c r="I1082" s="32"/>
      <c r="J1082" s="32"/>
      <c r="K1082" s="32"/>
    </row>
    <row r="1083" spans="1:11">
      <c r="A1083" s="32"/>
      <c r="B1083" s="32"/>
      <c r="C1083" s="32"/>
      <c r="D1083" s="32"/>
      <c r="E1083" s="32"/>
      <c r="F1083" s="32"/>
      <c r="G1083" s="32"/>
      <c r="H1083" s="32"/>
      <c r="I1083" s="32"/>
      <c r="J1083" s="32"/>
      <c r="K1083" s="32"/>
    </row>
    <row r="1084" spans="1:11">
      <c r="A1084" s="32"/>
      <c r="B1084" s="32"/>
      <c r="C1084" s="32"/>
      <c r="D1084" s="32"/>
      <c r="E1084" s="32"/>
      <c r="F1084" s="32"/>
      <c r="G1084" s="32"/>
      <c r="H1084" s="32"/>
      <c r="I1084" s="32"/>
      <c r="J1084" s="32"/>
      <c r="K1084" s="32"/>
    </row>
    <row r="1085" spans="1:11">
      <c r="A1085" s="32"/>
      <c r="B1085" s="32"/>
      <c r="C1085" s="32"/>
      <c r="D1085" s="32"/>
      <c r="E1085" s="32"/>
      <c r="F1085" s="32"/>
      <c r="G1085" s="32"/>
      <c r="H1085" s="32"/>
      <c r="I1085" s="32"/>
      <c r="J1085" s="32"/>
      <c r="K1085" s="32"/>
    </row>
    <row r="1086" spans="1:11">
      <c r="A1086" s="32"/>
      <c r="B1086" s="32"/>
      <c r="C1086" s="32"/>
      <c r="D1086" s="32"/>
      <c r="E1086" s="32"/>
      <c r="F1086" s="32"/>
      <c r="G1086" s="32"/>
      <c r="H1086" s="32"/>
      <c r="I1086" s="32"/>
      <c r="J1086" s="32"/>
      <c r="K1086" s="32"/>
    </row>
    <row r="1087" spans="1:11">
      <c r="A1087" s="32"/>
      <c r="B1087" s="32"/>
      <c r="C1087" s="32"/>
      <c r="D1087" s="32"/>
      <c r="E1087" s="32"/>
      <c r="F1087" s="32"/>
      <c r="G1087" s="32"/>
      <c r="H1087" s="32"/>
      <c r="I1087" s="32"/>
      <c r="J1087" s="32"/>
      <c r="K1087" s="32"/>
    </row>
    <row r="1088" spans="1:11">
      <c r="A1088" s="32"/>
      <c r="B1088" s="32"/>
      <c r="C1088" s="32"/>
      <c r="D1088" s="32"/>
      <c r="E1088" s="32"/>
      <c r="F1088" s="32"/>
      <c r="G1088" s="32"/>
      <c r="H1088" s="32"/>
      <c r="I1088" s="32"/>
      <c r="J1088" s="32"/>
      <c r="K1088" s="32"/>
    </row>
    <row r="1089" spans="1:11">
      <c r="A1089" s="32"/>
      <c r="B1089" s="32"/>
      <c r="C1089" s="32"/>
      <c r="D1089" s="32"/>
      <c r="E1089" s="32"/>
      <c r="F1089" s="32"/>
      <c r="G1089" s="32"/>
      <c r="H1089" s="32"/>
      <c r="I1089" s="32"/>
      <c r="J1089" s="32"/>
      <c r="K1089" s="32"/>
    </row>
    <row r="1090" spans="1:11">
      <c r="A1090" s="32"/>
      <c r="B1090" s="32"/>
      <c r="C1090" s="32"/>
      <c r="D1090" s="32"/>
      <c r="E1090" s="32"/>
      <c r="F1090" s="32"/>
      <c r="G1090" s="32"/>
      <c r="H1090" s="32"/>
      <c r="I1090" s="32"/>
      <c r="J1090" s="32"/>
      <c r="K1090" s="32"/>
    </row>
    <row r="1091" spans="1:11">
      <c r="A1091" s="32"/>
      <c r="B1091" s="32"/>
      <c r="C1091" s="32"/>
      <c r="D1091" s="32"/>
      <c r="E1091" s="32"/>
      <c r="F1091" s="32"/>
      <c r="G1091" s="32"/>
      <c r="H1091" s="32"/>
      <c r="I1091" s="32"/>
      <c r="J1091" s="32"/>
      <c r="K1091" s="32"/>
    </row>
    <row r="1092" spans="1:11">
      <c r="A1092" s="32"/>
      <c r="B1092" s="32"/>
      <c r="C1092" s="32"/>
      <c r="D1092" s="32"/>
      <c r="E1092" s="32"/>
      <c r="F1092" s="32"/>
      <c r="G1092" s="32"/>
      <c r="H1092" s="32"/>
      <c r="I1092" s="32"/>
      <c r="J1092" s="32"/>
      <c r="K1092" s="32"/>
    </row>
    <row r="1093" spans="1:11">
      <c r="A1093" s="32"/>
      <c r="B1093" s="32"/>
      <c r="C1093" s="32"/>
      <c r="D1093" s="32"/>
      <c r="E1093" s="32"/>
      <c r="F1093" s="32"/>
      <c r="G1093" s="32"/>
      <c r="H1093" s="32"/>
      <c r="I1093" s="32"/>
      <c r="J1093" s="32"/>
      <c r="K1093" s="32"/>
    </row>
    <row r="1094" spans="1:11">
      <c r="A1094" s="32"/>
      <c r="B1094" s="32"/>
      <c r="C1094" s="32"/>
      <c r="D1094" s="32"/>
      <c r="E1094" s="32"/>
      <c r="F1094" s="32"/>
      <c r="G1094" s="32"/>
      <c r="H1094" s="32"/>
      <c r="I1094" s="32"/>
      <c r="J1094" s="32"/>
      <c r="K1094" s="32"/>
    </row>
    <row r="1095" spans="1:11">
      <c r="A1095" s="32"/>
      <c r="B1095" s="32"/>
      <c r="C1095" s="32"/>
      <c r="D1095" s="32"/>
      <c r="E1095" s="32"/>
      <c r="F1095" s="32"/>
      <c r="G1095" s="32"/>
      <c r="H1095" s="32"/>
      <c r="I1095" s="32"/>
      <c r="J1095" s="32"/>
      <c r="K1095" s="32"/>
    </row>
    <row r="1096" spans="1:11">
      <c r="A1096" s="32"/>
      <c r="B1096" s="32"/>
      <c r="C1096" s="32"/>
      <c r="D1096" s="32"/>
      <c r="E1096" s="32"/>
      <c r="F1096" s="32"/>
      <c r="G1096" s="32"/>
      <c r="H1096" s="32"/>
      <c r="I1096" s="32"/>
      <c r="J1096" s="32"/>
      <c r="K1096" s="32"/>
    </row>
    <row r="1097" spans="1:11">
      <c r="A1097" s="32"/>
      <c r="B1097" s="32"/>
      <c r="C1097" s="32"/>
      <c r="D1097" s="32"/>
      <c r="E1097" s="32"/>
      <c r="F1097" s="32"/>
      <c r="G1097" s="32"/>
      <c r="H1097" s="32"/>
      <c r="I1097" s="32"/>
      <c r="J1097" s="32"/>
      <c r="K1097" s="32"/>
    </row>
    <row r="1098" spans="1:11">
      <c r="A1098" s="32"/>
      <c r="B1098" s="32"/>
      <c r="C1098" s="32"/>
      <c r="D1098" s="32"/>
      <c r="E1098" s="32"/>
      <c r="F1098" s="32"/>
      <c r="G1098" s="32"/>
      <c r="H1098" s="32"/>
      <c r="I1098" s="32"/>
      <c r="J1098" s="32"/>
      <c r="K1098" s="32"/>
    </row>
    <row r="1099" spans="1:11">
      <c r="A1099" s="32"/>
      <c r="B1099" s="32"/>
      <c r="C1099" s="32"/>
      <c r="D1099" s="32"/>
      <c r="E1099" s="32"/>
      <c r="F1099" s="32"/>
      <c r="G1099" s="32"/>
      <c r="H1099" s="32"/>
      <c r="I1099" s="32"/>
      <c r="J1099" s="32"/>
      <c r="K1099" s="32"/>
    </row>
    <row r="1100" spans="1:11">
      <c r="A1100" s="32"/>
      <c r="B1100" s="32"/>
      <c r="C1100" s="32"/>
      <c r="D1100" s="32"/>
      <c r="E1100" s="32"/>
      <c r="F1100" s="32"/>
      <c r="G1100" s="32"/>
      <c r="H1100" s="32"/>
      <c r="I1100" s="32"/>
      <c r="J1100" s="32"/>
      <c r="K1100" s="32"/>
    </row>
    <row r="1101" spans="1:11">
      <c r="A1101" s="32"/>
      <c r="B1101" s="32"/>
      <c r="C1101" s="32"/>
      <c r="D1101" s="32"/>
      <c r="E1101" s="32"/>
      <c r="F1101" s="32"/>
      <c r="G1101" s="32"/>
      <c r="H1101" s="32"/>
      <c r="I1101" s="32"/>
      <c r="J1101" s="32"/>
      <c r="K1101" s="32"/>
    </row>
    <row r="1102" spans="1:11">
      <c r="A1102" s="32"/>
      <c r="B1102" s="32"/>
      <c r="C1102" s="32"/>
      <c r="D1102" s="32"/>
      <c r="E1102" s="32"/>
      <c r="F1102" s="32"/>
      <c r="G1102" s="32"/>
      <c r="H1102" s="32"/>
      <c r="I1102" s="32"/>
      <c r="J1102" s="32"/>
      <c r="K1102" s="32"/>
    </row>
    <row r="1103" spans="1:11">
      <c r="A1103" s="32"/>
      <c r="B1103" s="32"/>
      <c r="C1103" s="32"/>
      <c r="D1103" s="32"/>
      <c r="E1103" s="32"/>
      <c r="F1103" s="32"/>
      <c r="G1103" s="32"/>
      <c r="H1103" s="32"/>
      <c r="I1103" s="32"/>
      <c r="J1103" s="32"/>
      <c r="K1103" s="32"/>
    </row>
  </sheetData>
  <sheetProtection algorithmName="SHA-512" hashValue="TP2AM4a4N/88mbCoCBTEGVcFF8zIJpXdiRKq5hbLRqcT4fhxeAWJSMjwxKeZBIcPZdY6903pvjm9RblmLSC9IA==" saltValue="hu4Wu6IsO+UYCqSuJtO0Hg==" spinCount="100000" sheet="1" objects="1" scenarios="1"/>
  <customSheetViews>
    <customSheetView guid="{93D694A3-6696-4923-AD26-2B395EB303DB}" showGridLines="0">
      <selection activeCell="F4" sqref="F4"/>
      <pageMargins left="0.7" right="0.7" top="0.75" bottom="0.75" header="0.3" footer="0.3"/>
    </customSheetView>
    <customSheetView guid="{E56CFA07-B62D-4672-9EDE-094AE1102D0C}" showGridLines="0">
      <selection activeCell="F4" sqref="F4"/>
      <pageMargins left="0.7" right="0.7" top="0.75" bottom="0.75" header="0.3" footer="0.3"/>
    </customSheetView>
    <customSheetView guid="{F914A013-5798-4B89-B98F-51F0CA86D906}" showGridLines="0">
      <selection activeCell="F4" sqref="F4"/>
      <pageMargins left="0.7" right="0.7" top="0.75" bottom="0.75" header="0.3" footer="0.3"/>
    </customSheetView>
    <customSheetView guid="{FB8FBA87-37E8-4FC2-B783-5AECFD22DC45}" showGridLines="0">
      <selection activeCell="F4" sqref="F4"/>
      <pageMargins left="0.7" right="0.7" top="0.75" bottom="0.75" header="0.3" footer="0.3"/>
    </customSheetView>
  </customSheetViews>
  <mergeCells count="52">
    <mergeCell ref="B33:K33"/>
    <mergeCell ref="G78:H78"/>
    <mergeCell ref="B80:K80"/>
    <mergeCell ref="B58:K58"/>
    <mergeCell ref="G65:H65"/>
    <mergeCell ref="I65:J65"/>
    <mergeCell ref="G66:H66"/>
    <mergeCell ref="I66:J66"/>
    <mergeCell ref="G75:H75"/>
    <mergeCell ref="G67:H67"/>
    <mergeCell ref="I67:J67"/>
    <mergeCell ref="G68:H68"/>
    <mergeCell ref="I68:J68"/>
    <mergeCell ref="G74:H74"/>
    <mergeCell ref="G76:H76"/>
    <mergeCell ref="G77:H77"/>
    <mergeCell ref="B81:K81"/>
    <mergeCell ref="B89:K89"/>
    <mergeCell ref="B165:K165"/>
    <mergeCell ref="B132:K132"/>
    <mergeCell ref="B138:K138"/>
    <mergeCell ref="B114:K114"/>
    <mergeCell ref="B154:K154"/>
    <mergeCell ref="B195:K195"/>
    <mergeCell ref="G202:H202"/>
    <mergeCell ref="I202:J202"/>
    <mergeCell ref="B123:K123"/>
    <mergeCell ref="B129:K129"/>
    <mergeCell ref="B130:K130"/>
    <mergeCell ref="B131:K131"/>
    <mergeCell ref="B217:K217"/>
    <mergeCell ref="G203:H203"/>
    <mergeCell ref="I203:J203"/>
    <mergeCell ref="G204:H204"/>
    <mergeCell ref="I204:J204"/>
    <mergeCell ref="G205:H205"/>
    <mergeCell ref="I205:J205"/>
    <mergeCell ref="G211:H211"/>
    <mergeCell ref="G212:H212"/>
    <mergeCell ref="G213:H213"/>
    <mergeCell ref="G214:H214"/>
    <mergeCell ref="G215:H215"/>
    <mergeCell ref="B269:K269"/>
    <mergeCell ref="B275:K275"/>
    <mergeCell ref="B291:K291"/>
    <mergeCell ref="B302:K302"/>
    <mergeCell ref="B226:K226"/>
    <mergeCell ref="B251:K251"/>
    <mergeCell ref="B260:K260"/>
    <mergeCell ref="B266:K266"/>
    <mergeCell ref="B267:K267"/>
    <mergeCell ref="B268:K26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Z1011"/>
  <sheetViews>
    <sheetView showGridLines="0" zoomScaleNormal="100" workbookViewId="0">
      <selection activeCell="A18" sqref="A18"/>
    </sheetView>
  </sheetViews>
  <sheetFormatPr defaultColWidth="14.42578125" defaultRowHeight="15" customHeight="1"/>
  <cols>
    <col min="1" max="1" width="4" customWidth="1"/>
    <col min="2" max="2" width="16.7109375" customWidth="1"/>
    <col min="3" max="3" width="8.7109375" customWidth="1"/>
    <col min="4" max="4" width="4" customWidth="1"/>
    <col min="5" max="5" width="0.85546875" customWidth="1"/>
    <col min="6" max="6" width="2.5703125" customWidth="1"/>
    <col min="7" max="7" width="3" customWidth="1"/>
    <col min="8" max="11" width="19.5703125" customWidth="1"/>
    <col min="12" max="15" width="19.5703125" hidden="1" customWidth="1"/>
    <col min="16" max="16" width="9.140625" hidden="1" customWidth="1"/>
    <col min="17" max="26" width="8.7109375" customWidth="1"/>
  </cols>
  <sheetData>
    <row r="1" spans="1:26" ht="12" customHeight="1">
      <c r="A1" s="28" t="s">
        <v>302</v>
      </c>
      <c r="B1" s="591"/>
      <c r="C1" s="591"/>
      <c r="D1" s="591"/>
      <c r="E1" s="238"/>
      <c r="F1" s="238"/>
      <c r="G1" s="238"/>
      <c r="H1" s="238"/>
      <c r="I1" s="238"/>
      <c r="J1" s="238"/>
      <c r="K1" s="238"/>
      <c r="L1" s="238"/>
      <c r="M1" s="238"/>
      <c r="N1" s="238"/>
      <c r="O1" s="238"/>
      <c r="P1" s="35" t="s">
        <v>106</v>
      </c>
      <c r="Q1" s="35"/>
      <c r="R1" s="35"/>
      <c r="S1" s="35"/>
      <c r="T1" s="35"/>
      <c r="U1" s="35"/>
      <c r="V1" s="35"/>
      <c r="W1" s="35"/>
      <c r="X1" s="35"/>
      <c r="Y1" s="35"/>
      <c r="Z1" s="35"/>
    </row>
    <row r="2" spans="1:26" ht="12" customHeight="1" thickBot="1">
      <c r="A2" s="1051"/>
      <c r="B2" s="1258"/>
      <c r="C2" s="1258"/>
      <c r="D2" s="1258"/>
      <c r="E2" s="834"/>
      <c r="F2" s="834"/>
      <c r="G2" s="834"/>
      <c r="H2" s="834"/>
      <c r="I2" s="834"/>
      <c r="J2" s="12" t="s">
        <v>195</v>
      </c>
      <c r="K2" s="35"/>
      <c r="L2" s="834"/>
      <c r="O2" s="834"/>
      <c r="P2" s="35"/>
      <c r="Q2" s="35"/>
      <c r="R2" s="35"/>
      <c r="S2" s="35"/>
      <c r="T2" s="35"/>
      <c r="U2" s="35"/>
      <c r="V2" s="35"/>
      <c r="W2" s="35"/>
      <c r="X2" s="35"/>
      <c r="Y2" s="35"/>
      <c r="Z2" s="35"/>
    </row>
    <row r="3" spans="1:26" ht="18" customHeight="1" thickBot="1">
      <c r="A3" s="1051"/>
      <c r="B3" s="1258"/>
      <c r="C3" s="1258"/>
      <c r="D3" s="1258"/>
      <c r="E3" s="834"/>
      <c r="F3" s="834"/>
      <c r="G3" s="834"/>
      <c r="H3" s="834"/>
      <c r="I3" s="834"/>
      <c r="J3" s="37" t="s">
        <v>305</v>
      </c>
      <c r="K3" s="1198"/>
      <c r="L3" s="834"/>
      <c r="O3" s="834"/>
      <c r="P3" s="35"/>
      <c r="Q3" s="35"/>
      <c r="R3" s="35"/>
      <c r="S3" s="35"/>
      <c r="T3" s="35"/>
      <c r="U3" s="35"/>
      <c r="V3" s="35"/>
      <c r="W3" s="35"/>
      <c r="X3" s="35"/>
      <c r="Y3" s="35"/>
      <c r="Z3" s="35"/>
    </row>
    <row r="4" spans="1:26" ht="12" customHeight="1">
      <c r="A4" s="1051"/>
      <c r="B4" s="1258"/>
      <c r="C4" s="1258"/>
      <c r="D4" s="1258"/>
      <c r="E4" s="834"/>
      <c r="F4" s="834"/>
      <c r="G4" s="834"/>
      <c r="H4" s="834"/>
      <c r="I4" s="834"/>
      <c r="J4" s="834"/>
      <c r="K4" s="834"/>
      <c r="L4" s="834"/>
      <c r="M4" s="834"/>
      <c r="N4" s="834"/>
      <c r="O4" s="834"/>
      <c r="P4" s="35"/>
      <c r="Q4" s="35"/>
      <c r="R4" s="35"/>
      <c r="S4" s="35"/>
      <c r="T4" s="35"/>
      <c r="U4" s="35"/>
      <c r="V4" s="35"/>
      <c r="W4" s="35"/>
      <c r="X4" s="35"/>
      <c r="Y4" s="35"/>
      <c r="Z4" s="35"/>
    </row>
    <row r="5" spans="1:26" ht="12" customHeight="1">
      <c r="A5" s="18" t="s">
        <v>1752</v>
      </c>
      <c r="B5" s="9" t="s">
        <v>29</v>
      </c>
      <c r="C5" s="35"/>
      <c r="D5" s="35"/>
      <c r="E5" s="35"/>
      <c r="F5" s="35"/>
      <c r="G5" s="35"/>
      <c r="H5" s="35"/>
      <c r="I5" s="35"/>
      <c r="J5" s="35"/>
      <c r="K5" s="35"/>
      <c r="L5" s="35"/>
      <c r="M5" s="35"/>
      <c r="N5" s="35"/>
      <c r="O5" s="35"/>
      <c r="P5" s="35"/>
      <c r="Q5" s="35"/>
      <c r="R5" s="35"/>
      <c r="S5" s="35"/>
      <c r="T5" s="35"/>
      <c r="U5" s="35"/>
      <c r="V5" s="35"/>
      <c r="W5" s="35"/>
      <c r="X5" s="35"/>
      <c r="Y5" s="35"/>
      <c r="Z5" s="35"/>
    </row>
    <row r="6" spans="1:26" ht="15" customHeight="1">
      <c r="A6" s="12"/>
      <c r="B6" s="35"/>
      <c r="C6" s="35"/>
      <c r="D6" s="35"/>
      <c r="E6" s="35"/>
      <c r="F6" s="35"/>
      <c r="G6" s="35"/>
      <c r="H6" s="2579" t="s">
        <v>597</v>
      </c>
      <c r="I6" s="2580"/>
      <c r="J6" s="2580"/>
      <c r="K6" s="2469"/>
      <c r="L6" s="2579" t="s">
        <v>597</v>
      </c>
      <c r="M6" s="2580"/>
      <c r="N6" s="2580"/>
      <c r="O6" s="2580"/>
      <c r="P6" s="35"/>
      <c r="Q6" s="35"/>
      <c r="R6" s="35"/>
      <c r="S6" s="35"/>
      <c r="T6" s="35"/>
      <c r="U6" s="35"/>
      <c r="V6" s="35"/>
      <c r="W6" s="35"/>
      <c r="X6" s="35"/>
      <c r="Y6" s="35"/>
      <c r="Z6" s="35"/>
    </row>
    <row r="7" spans="1:26" ht="15" customHeight="1">
      <c r="A7" s="12"/>
      <c r="B7" s="35"/>
      <c r="C7" s="35"/>
      <c r="D7" s="35"/>
      <c r="E7" s="35"/>
      <c r="F7" s="35"/>
      <c r="G7" s="35"/>
      <c r="H7" s="2576">
        <v>45473</v>
      </c>
      <c r="I7" s="2577"/>
      <c r="J7" s="2577"/>
      <c r="K7" s="2471"/>
      <c r="L7" s="2576">
        <v>45107</v>
      </c>
      <c r="M7" s="2577"/>
      <c r="N7" s="2577"/>
      <c r="O7" s="2577"/>
      <c r="P7" s="35"/>
      <c r="Q7" s="35"/>
      <c r="R7" s="35"/>
      <c r="U7" s="35"/>
      <c r="V7" s="35"/>
      <c r="W7" s="35"/>
      <c r="X7" s="35"/>
      <c r="Y7" s="35"/>
      <c r="Z7" s="35"/>
    </row>
    <row r="8" spans="1:26" ht="36">
      <c r="A8" s="12"/>
      <c r="B8" s="35"/>
      <c r="C8" s="35"/>
      <c r="D8" s="35"/>
      <c r="E8" s="35"/>
      <c r="F8" s="35"/>
      <c r="G8" s="35"/>
      <c r="H8" s="43" t="s">
        <v>108</v>
      </c>
      <c r="I8" s="43" t="s">
        <v>308</v>
      </c>
      <c r="J8" s="43" t="s">
        <v>109</v>
      </c>
      <c r="K8" s="43" t="s">
        <v>486</v>
      </c>
      <c r="L8" s="43" t="s">
        <v>610</v>
      </c>
      <c r="M8" s="43" t="s">
        <v>308</v>
      </c>
      <c r="N8" s="43" t="s">
        <v>109</v>
      </c>
      <c r="O8" s="43" t="s">
        <v>486</v>
      </c>
      <c r="P8" s="35"/>
      <c r="Q8" s="35"/>
      <c r="R8" s="35"/>
      <c r="U8" s="35"/>
      <c r="V8" s="35"/>
      <c r="W8" s="35"/>
      <c r="X8" s="35"/>
      <c r="Y8" s="35"/>
      <c r="Z8" s="35"/>
    </row>
    <row r="9" spans="1:26" ht="12" customHeight="1">
      <c r="A9" s="12"/>
      <c r="B9" s="35"/>
      <c r="C9" s="35"/>
      <c r="D9" s="35"/>
      <c r="E9" s="35"/>
      <c r="F9" s="35"/>
      <c r="G9" s="35"/>
      <c r="H9" s="45" t="s">
        <v>111</v>
      </c>
      <c r="I9" s="45" t="s">
        <v>111</v>
      </c>
      <c r="J9" s="45" t="s">
        <v>111</v>
      </c>
      <c r="K9" s="45" t="s">
        <v>111</v>
      </c>
      <c r="L9" s="45" t="s">
        <v>111</v>
      </c>
      <c r="M9" s="45" t="s">
        <v>111</v>
      </c>
      <c r="N9" s="45" t="s">
        <v>111</v>
      </c>
      <c r="O9" s="45" t="s">
        <v>111</v>
      </c>
      <c r="P9" s="35"/>
      <c r="Q9" s="35"/>
      <c r="R9" s="35"/>
      <c r="S9" s="35"/>
      <c r="T9" s="35"/>
      <c r="U9" s="35"/>
      <c r="V9" s="35"/>
      <c r="W9" s="35"/>
      <c r="X9" s="35"/>
      <c r="Y9" s="35"/>
      <c r="Z9" s="35"/>
    </row>
    <row r="10" spans="1:26" ht="12" customHeight="1">
      <c r="A10" s="12"/>
      <c r="B10" s="35" t="s">
        <v>204</v>
      </c>
      <c r="C10" s="35"/>
      <c r="D10" s="35"/>
      <c r="E10" s="35"/>
      <c r="F10" s="35"/>
      <c r="G10" s="35"/>
      <c r="H10" s="1395"/>
      <c r="I10" s="1395"/>
      <c r="J10" s="1028">
        <f>SUM(H10:I10)</f>
        <v>0</v>
      </c>
      <c r="K10" s="1395"/>
      <c r="L10" s="1395"/>
      <c r="M10" s="1395"/>
      <c r="N10" s="1028">
        <f>SUM(L10:M10)</f>
        <v>0</v>
      </c>
      <c r="O10" s="1395"/>
      <c r="P10" s="35" t="s">
        <v>1326</v>
      </c>
      <c r="Q10" s="35"/>
      <c r="R10" s="35"/>
      <c r="S10" s="35"/>
      <c r="T10" s="35"/>
      <c r="U10" s="35"/>
      <c r="V10" s="35"/>
      <c r="W10" s="35"/>
      <c r="X10" s="35"/>
      <c r="Y10" s="35"/>
      <c r="Z10" s="35"/>
    </row>
    <row r="11" spans="1:26" ht="13.5" customHeight="1">
      <c r="A11" s="12"/>
      <c r="B11" s="35" t="s">
        <v>205</v>
      </c>
      <c r="C11" s="35"/>
      <c r="D11" s="35"/>
      <c r="E11" s="35"/>
      <c r="F11" s="35"/>
      <c r="G11" s="35"/>
      <c r="H11" s="1395"/>
      <c r="I11" s="1395"/>
      <c r="J11" s="1028">
        <f>SUM(H11:I11)</f>
        <v>0</v>
      </c>
      <c r="K11" s="1395"/>
      <c r="L11" s="1395"/>
      <c r="M11" s="1395"/>
      <c r="N11" s="1028">
        <f>SUM(L11:M11)</f>
        <v>0</v>
      </c>
      <c r="O11" s="1395"/>
      <c r="P11" s="35" t="s">
        <v>1326</v>
      </c>
      <c r="Q11" s="35"/>
      <c r="R11" s="35"/>
      <c r="S11" s="35"/>
      <c r="T11" s="35"/>
      <c r="U11" s="35"/>
      <c r="V11" s="35"/>
      <c r="W11" s="35"/>
      <c r="X11" s="35"/>
      <c r="Y11" s="35"/>
      <c r="Z11" s="35"/>
    </row>
    <row r="12" spans="1:26" ht="12" customHeight="1">
      <c r="A12" s="12"/>
      <c r="B12" s="35" t="s">
        <v>206</v>
      </c>
      <c r="C12" s="35"/>
      <c r="D12" s="35"/>
      <c r="E12" s="35"/>
      <c r="F12" s="35"/>
      <c r="G12" s="35"/>
      <c r="H12" s="1395"/>
      <c r="I12" s="1395"/>
      <c r="J12" s="1028">
        <f>SUM(H12:I12)</f>
        <v>0</v>
      </c>
      <c r="K12" s="1395"/>
      <c r="L12" s="1395"/>
      <c r="M12" s="1395"/>
      <c r="N12" s="1028">
        <f>SUM(L12:M12)</f>
        <v>0</v>
      </c>
      <c r="O12" s="1395"/>
      <c r="P12" s="35" t="s">
        <v>1326</v>
      </c>
      <c r="Q12" s="35"/>
      <c r="R12" s="35"/>
      <c r="S12" s="35"/>
      <c r="T12" s="35"/>
      <c r="U12" s="35"/>
      <c r="V12" s="35"/>
      <c r="W12" s="35"/>
      <c r="X12" s="35"/>
      <c r="Y12" s="35"/>
      <c r="Z12" s="35"/>
    </row>
    <row r="13" spans="1:26" ht="12" customHeight="1">
      <c r="A13" s="12"/>
      <c r="B13" s="2431" t="s">
        <v>207</v>
      </c>
      <c r="C13" s="2342"/>
      <c r="D13" s="2342"/>
      <c r="E13" s="2342"/>
      <c r="F13" s="2342"/>
      <c r="G13" s="2342"/>
      <c r="H13" s="1395"/>
      <c r="I13" s="1395"/>
      <c r="J13" s="1028">
        <f>SUM(H13:I13)</f>
        <v>0</v>
      </c>
      <c r="K13" s="1395"/>
      <c r="L13" s="1395"/>
      <c r="M13" s="1395"/>
      <c r="N13" s="1028">
        <f>SUM(L13:M13)</f>
        <v>0</v>
      </c>
      <c r="O13" s="1395"/>
      <c r="P13" s="35" t="s">
        <v>1326</v>
      </c>
      <c r="Q13" s="35"/>
      <c r="R13" s="35"/>
      <c r="S13" s="35"/>
      <c r="T13" s="35"/>
      <c r="U13" s="35"/>
      <c r="V13" s="35"/>
      <c r="W13" s="35"/>
      <c r="X13" s="35"/>
      <c r="Y13" s="35"/>
      <c r="Z13" s="35"/>
    </row>
    <row r="14" spans="1:26" ht="12" customHeight="1">
      <c r="A14" s="12"/>
      <c r="B14" s="35" t="s">
        <v>208</v>
      </c>
      <c r="C14" s="35"/>
      <c r="D14" s="35"/>
      <c r="E14" s="35"/>
      <c r="F14" s="35"/>
      <c r="G14" s="35"/>
      <c r="H14" s="1395"/>
      <c r="I14" s="1395"/>
      <c r="J14" s="1028">
        <f>SUM(H14:I14)</f>
        <v>0</v>
      </c>
      <c r="K14" s="1395"/>
      <c r="L14" s="1395"/>
      <c r="M14" s="1395"/>
      <c r="N14" s="1028">
        <f>SUM(L14:M14)</f>
        <v>0</v>
      </c>
      <c r="O14" s="1395"/>
      <c r="P14" s="35"/>
      <c r="Q14" s="35"/>
      <c r="R14" s="35"/>
      <c r="S14" s="35"/>
      <c r="T14" s="35"/>
      <c r="U14" s="35"/>
      <c r="V14" s="35"/>
      <c r="W14" s="35"/>
      <c r="X14" s="35"/>
      <c r="Y14" s="35"/>
      <c r="Z14" s="35"/>
    </row>
    <row r="15" spans="1:26" ht="12" customHeight="1" thickBot="1">
      <c r="A15" s="12"/>
      <c r="B15" s="12" t="s">
        <v>198</v>
      </c>
      <c r="C15" s="12"/>
      <c r="D15" s="12"/>
      <c r="E15" s="12"/>
      <c r="F15" s="12"/>
      <c r="G15" s="12"/>
      <c r="H15" s="1029">
        <f>SUM(H10:H14)</f>
        <v>0</v>
      </c>
      <c r="I15" s="1029">
        <f t="shared" ref="I15:O15" si="0">SUM(I10:I14)</f>
        <v>0</v>
      </c>
      <c r="J15" s="1029">
        <f t="shared" si="0"/>
        <v>0</v>
      </c>
      <c r="K15" s="1029">
        <f t="shared" si="0"/>
        <v>0</v>
      </c>
      <c r="L15" s="1029">
        <f t="shared" si="0"/>
        <v>0</v>
      </c>
      <c r="M15" s="1029">
        <f t="shared" si="0"/>
        <v>0</v>
      </c>
      <c r="N15" s="1029">
        <f t="shared" si="0"/>
        <v>0</v>
      </c>
      <c r="O15" s="1029">
        <f t="shared" si="0"/>
        <v>0</v>
      </c>
      <c r="P15" s="12"/>
      <c r="Q15" s="12"/>
      <c r="R15" s="12"/>
      <c r="S15" s="12"/>
      <c r="T15" s="12"/>
      <c r="U15" s="12"/>
      <c r="V15" s="12"/>
      <c r="W15" s="12"/>
      <c r="X15" s="12"/>
      <c r="Y15" s="12"/>
      <c r="Z15" s="12"/>
    </row>
    <row r="16" spans="1:26" ht="12" customHeight="1" thickTop="1">
      <c r="A16" s="12"/>
      <c r="B16" s="611" t="s">
        <v>2010</v>
      </c>
      <c r="C16" s="12"/>
      <c r="D16" s="12"/>
      <c r="E16" s="12"/>
      <c r="F16" s="12"/>
      <c r="G16" s="12"/>
      <c r="H16" s="1100"/>
      <c r="I16" s="1100"/>
      <c r="J16" s="1100"/>
      <c r="K16" s="1100"/>
      <c r="L16" s="1100"/>
      <c r="M16" s="1100"/>
      <c r="N16" s="1100"/>
      <c r="O16" s="1100"/>
      <c r="P16" s="12"/>
      <c r="Q16" s="12"/>
      <c r="R16" s="12"/>
      <c r="S16" s="12"/>
      <c r="T16" s="12"/>
      <c r="U16" s="12"/>
      <c r="V16" s="12"/>
      <c r="W16" s="12"/>
      <c r="X16" s="12"/>
      <c r="Y16" s="12"/>
      <c r="Z16" s="12"/>
    </row>
    <row r="17" spans="1:26" ht="12" customHeight="1">
      <c r="A17" s="35"/>
      <c r="B17" s="35"/>
      <c r="C17" s="35"/>
      <c r="D17" s="35"/>
      <c r="E17" s="35"/>
      <c r="F17" s="35"/>
      <c r="G17" s="35"/>
      <c r="H17" s="594"/>
      <c r="I17" s="594"/>
      <c r="J17" s="594"/>
      <c r="K17" s="594"/>
      <c r="L17" s="594"/>
      <c r="M17" s="594"/>
      <c r="N17" s="594"/>
      <c r="O17" s="594"/>
      <c r="P17" s="35"/>
      <c r="Q17" s="35"/>
      <c r="R17" s="35"/>
      <c r="S17" s="35"/>
      <c r="T17" s="35"/>
      <c r="U17" s="35"/>
      <c r="V17" s="35"/>
      <c r="W17" s="35"/>
      <c r="X17" s="35"/>
      <c r="Y17" s="35"/>
      <c r="Z17" s="35"/>
    </row>
    <row r="18" spans="1:26" ht="12" customHeight="1">
      <c r="A18" s="11" t="s">
        <v>73</v>
      </c>
      <c r="B18" s="9" t="s">
        <v>70</v>
      </c>
      <c r="C18" s="242"/>
      <c r="D18" s="242"/>
      <c r="E18" s="242"/>
      <c r="F18" s="242"/>
      <c r="G18" s="242"/>
      <c r="H18" s="242"/>
      <c r="I18" s="242"/>
      <c r="J18" s="242"/>
      <c r="K18" s="242"/>
      <c r="L18" s="242"/>
      <c r="M18" s="242"/>
      <c r="N18" s="242"/>
      <c r="O18" s="242"/>
      <c r="P18" s="35"/>
      <c r="Q18" s="35"/>
      <c r="R18" s="35"/>
      <c r="S18" s="35"/>
      <c r="T18" s="35"/>
      <c r="U18" s="35"/>
      <c r="V18" s="35"/>
      <c r="W18" s="35"/>
      <c r="X18" s="35"/>
      <c r="Y18" s="35"/>
      <c r="Z18" s="35"/>
    </row>
    <row r="19" spans="1:26" ht="12" customHeight="1">
      <c r="A19" s="12"/>
      <c r="B19" s="9"/>
      <c r="C19" s="242"/>
      <c r="D19" s="242"/>
      <c r="E19" s="242"/>
      <c r="F19" s="242"/>
      <c r="G19" s="242"/>
      <c r="H19" s="2579" t="s">
        <v>597</v>
      </c>
      <c r="I19" s="2580"/>
      <c r="J19" s="2580"/>
      <c r="K19" s="2469"/>
      <c r="L19" s="2579" t="s">
        <v>597</v>
      </c>
      <c r="M19" s="2580"/>
      <c r="N19" s="2580"/>
      <c r="O19" s="2580"/>
      <c r="P19" s="35"/>
      <c r="Q19" s="35"/>
      <c r="R19" s="35"/>
      <c r="S19" s="35"/>
      <c r="T19" s="35"/>
      <c r="U19" s="35"/>
      <c r="V19" s="35"/>
      <c r="W19" s="35"/>
      <c r="X19" s="35"/>
      <c r="Y19" s="35"/>
      <c r="Z19" s="35"/>
    </row>
    <row r="20" spans="1:26" ht="12" customHeight="1">
      <c r="A20" s="12"/>
      <c r="B20" s="9"/>
      <c r="C20" s="242"/>
      <c r="D20" s="242"/>
      <c r="E20" s="242"/>
      <c r="F20" s="242"/>
      <c r="G20" s="242"/>
      <c r="H20" s="2576">
        <v>45473</v>
      </c>
      <c r="I20" s="2577"/>
      <c r="J20" s="2577"/>
      <c r="K20" s="2471"/>
      <c r="L20" s="2576">
        <v>45107</v>
      </c>
      <c r="M20" s="2577"/>
      <c r="N20" s="2577"/>
      <c r="O20" s="2577"/>
      <c r="P20" s="35"/>
      <c r="Q20" s="35"/>
      <c r="R20" s="35"/>
      <c r="S20" s="35"/>
      <c r="T20" s="35"/>
      <c r="U20" s="35"/>
      <c r="V20" s="35"/>
      <c r="W20" s="35"/>
      <c r="X20" s="35"/>
      <c r="Y20" s="35"/>
      <c r="Z20" s="35"/>
    </row>
    <row r="21" spans="1:26" ht="36">
      <c r="A21" s="12"/>
      <c r="B21" s="9"/>
      <c r="C21" s="242"/>
      <c r="D21" s="242"/>
      <c r="E21" s="242"/>
      <c r="F21" s="242"/>
      <c r="G21" s="242"/>
      <c r="H21" s="43" t="s">
        <v>108</v>
      </c>
      <c r="I21" s="43" t="s">
        <v>308</v>
      </c>
      <c r="J21" s="43" t="s">
        <v>109</v>
      </c>
      <c r="K21" s="43" t="s">
        <v>486</v>
      </c>
      <c r="L21" s="43" t="s">
        <v>610</v>
      </c>
      <c r="M21" s="43" t="s">
        <v>308</v>
      </c>
      <c r="N21" s="43" t="s">
        <v>109</v>
      </c>
      <c r="O21" s="43" t="s">
        <v>486</v>
      </c>
      <c r="P21" s="35"/>
      <c r="Q21" s="35"/>
      <c r="R21" s="35"/>
      <c r="S21" s="35"/>
      <c r="T21" s="35"/>
      <c r="U21" s="35"/>
      <c r="V21" s="35"/>
      <c r="W21" s="35"/>
      <c r="X21" s="35"/>
      <c r="Y21" s="35"/>
      <c r="Z21" s="35"/>
    </row>
    <row r="22" spans="1:26" ht="12" customHeight="1">
      <c r="A22" s="35"/>
      <c r="B22" s="242"/>
      <c r="C22" s="242"/>
      <c r="D22" s="242"/>
      <c r="E22" s="242"/>
      <c r="F22" s="242"/>
      <c r="G22" s="242"/>
      <c r="H22" s="45" t="s">
        <v>111</v>
      </c>
      <c r="I22" s="45" t="s">
        <v>111</v>
      </c>
      <c r="J22" s="45" t="s">
        <v>111</v>
      </c>
      <c r="K22" s="45" t="s">
        <v>111</v>
      </c>
      <c r="L22" s="45" t="s">
        <v>111</v>
      </c>
      <c r="M22" s="45" t="s">
        <v>111</v>
      </c>
      <c r="N22" s="45" t="s">
        <v>111</v>
      </c>
      <c r="O22" s="45" t="s">
        <v>111</v>
      </c>
      <c r="P22" s="35"/>
      <c r="Q22" s="35"/>
      <c r="R22" s="35"/>
      <c r="S22" s="35"/>
      <c r="T22" s="35"/>
      <c r="U22" s="35"/>
      <c r="V22" s="35"/>
      <c r="W22" s="35"/>
      <c r="X22" s="35"/>
      <c r="Y22" s="35"/>
      <c r="Z22" s="35"/>
    </row>
    <row r="23" spans="1:26" ht="12" customHeight="1">
      <c r="A23" s="35"/>
      <c r="B23" s="35" t="s">
        <v>209</v>
      </c>
      <c r="C23" s="242"/>
      <c r="D23" s="242"/>
      <c r="E23" s="242"/>
      <c r="F23" s="242"/>
      <c r="G23" s="242"/>
      <c r="H23" s="1542"/>
      <c r="I23" s="1542"/>
      <c r="J23" s="1030">
        <f>SUM(H23:I23)</f>
        <v>0</v>
      </c>
      <c r="K23" s="1542"/>
      <c r="L23" s="1542"/>
      <c r="M23" s="1542"/>
      <c r="N23" s="1030">
        <f>SUM(L23:M23)</f>
        <v>0</v>
      </c>
      <c r="O23" s="1542"/>
      <c r="P23" s="35" t="s">
        <v>1326</v>
      </c>
      <c r="Q23" s="35"/>
      <c r="R23" s="35"/>
      <c r="S23" s="35"/>
      <c r="T23" s="35"/>
      <c r="U23" s="35"/>
      <c r="V23" s="35"/>
      <c r="W23" s="35"/>
      <c r="X23" s="35"/>
      <c r="Y23" s="35"/>
      <c r="Z23" s="35"/>
    </row>
    <row r="24" spans="1:26" ht="12" customHeight="1">
      <c r="A24" s="35"/>
      <c r="B24" s="1914" t="s">
        <v>221</v>
      </c>
      <c r="C24" s="242"/>
      <c r="D24" s="242"/>
      <c r="E24" s="242"/>
      <c r="F24" s="242"/>
      <c r="G24" s="242"/>
      <c r="H24" s="1542"/>
      <c r="I24" s="1542"/>
      <c r="J24" s="1030">
        <f>SUM(H24:I24)</f>
        <v>0</v>
      </c>
      <c r="K24" s="1542"/>
      <c r="L24" s="1542"/>
      <c r="M24" s="1542"/>
      <c r="N24" s="1030">
        <f>SUM(L24:M24)</f>
        <v>0</v>
      </c>
      <c r="O24" s="1542"/>
      <c r="P24" s="35"/>
      <c r="Q24" s="35"/>
      <c r="R24" s="35"/>
      <c r="S24" s="35"/>
      <c r="T24" s="35"/>
      <c r="U24" s="35"/>
      <c r="V24" s="35"/>
      <c r="W24" s="35"/>
      <c r="X24" s="35"/>
      <c r="Y24" s="35"/>
      <c r="Z24" s="35"/>
    </row>
    <row r="25" spans="1:26" ht="12" customHeight="1" thickBot="1">
      <c r="A25" s="12"/>
      <c r="B25" s="158" t="s">
        <v>323</v>
      </c>
      <c r="C25" s="245"/>
      <c r="D25" s="245"/>
      <c r="E25" s="245"/>
      <c r="F25" s="245"/>
      <c r="G25" s="245"/>
      <c r="H25" s="1029">
        <f t="shared" ref="H25:O25" si="1">SUM(H23:H24)</f>
        <v>0</v>
      </c>
      <c r="I25" s="1029">
        <f t="shared" si="1"/>
        <v>0</v>
      </c>
      <c r="J25" s="1029">
        <f t="shared" si="1"/>
        <v>0</v>
      </c>
      <c r="K25" s="1029">
        <f t="shared" si="1"/>
        <v>0</v>
      </c>
      <c r="L25" s="1029">
        <f t="shared" si="1"/>
        <v>0</v>
      </c>
      <c r="M25" s="1029">
        <f t="shared" si="1"/>
        <v>0</v>
      </c>
      <c r="N25" s="1029">
        <f t="shared" si="1"/>
        <v>0</v>
      </c>
      <c r="O25" s="1029">
        <f t="shared" si="1"/>
        <v>0</v>
      </c>
      <c r="P25" s="12"/>
      <c r="Q25" s="12"/>
      <c r="R25" s="12"/>
      <c r="S25" s="12"/>
      <c r="T25" s="12"/>
      <c r="U25" s="12"/>
      <c r="V25" s="12"/>
      <c r="W25" s="12"/>
      <c r="X25" s="12"/>
      <c r="Y25" s="12"/>
      <c r="Z25" s="12"/>
    </row>
    <row r="26" spans="1:26" ht="12" customHeight="1" thickTop="1">
      <c r="A26" s="12"/>
      <c r="B26" s="611" t="s">
        <v>2010</v>
      </c>
      <c r="C26" s="245"/>
      <c r="D26" s="245"/>
      <c r="E26" s="245"/>
      <c r="F26" s="245"/>
      <c r="G26" s="245"/>
      <c r="H26" s="1100"/>
      <c r="I26" s="1100"/>
      <c r="J26" s="1100"/>
      <c r="K26" s="1100"/>
      <c r="L26" s="1100"/>
      <c r="M26" s="1100"/>
      <c r="N26" s="1100"/>
      <c r="O26" s="1100"/>
      <c r="P26" s="12"/>
      <c r="Q26" s="12"/>
      <c r="R26" s="12"/>
      <c r="S26" s="12"/>
      <c r="T26" s="12"/>
      <c r="U26" s="12"/>
      <c r="V26" s="12"/>
      <c r="W26" s="12"/>
      <c r="X26" s="12"/>
      <c r="Y26" s="12"/>
      <c r="Z26" s="12"/>
    </row>
    <row r="27" spans="1:26" ht="12" customHeight="1">
      <c r="A27" s="35"/>
      <c r="B27" s="242"/>
      <c r="C27" s="242"/>
      <c r="D27" s="242"/>
      <c r="E27" s="242"/>
      <c r="F27" s="242"/>
      <c r="G27" s="242"/>
      <c r="H27" s="242"/>
      <c r="I27" s="242"/>
      <c r="J27" s="242"/>
      <c r="K27" s="242"/>
      <c r="L27" s="242"/>
      <c r="M27" s="242"/>
      <c r="N27" s="242"/>
      <c r="O27" s="242"/>
      <c r="P27" s="35"/>
      <c r="Q27" s="35"/>
      <c r="R27" s="35"/>
      <c r="S27" s="35"/>
      <c r="T27" s="35"/>
      <c r="U27" s="35"/>
      <c r="V27" s="35"/>
      <c r="W27" s="35"/>
      <c r="X27" s="35"/>
      <c r="Y27" s="35"/>
      <c r="Z27" s="35"/>
    </row>
    <row r="28" spans="1:26" ht="12" customHeight="1">
      <c r="A28" s="18" t="s">
        <v>75</v>
      </c>
      <c r="B28" s="9" t="s">
        <v>72</v>
      </c>
      <c r="C28" s="35"/>
      <c r="D28" s="35"/>
      <c r="E28" s="35"/>
      <c r="F28" s="35"/>
      <c r="G28" s="35"/>
      <c r="H28" s="594"/>
      <c r="I28" s="594"/>
      <c r="J28" s="594"/>
      <c r="K28" s="594"/>
      <c r="L28" s="594"/>
      <c r="M28" s="594"/>
      <c r="N28" s="594"/>
      <c r="O28" s="594"/>
      <c r="P28" s="35"/>
      <c r="Q28" s="35"/>
      <c r="R28" s="35"/>
      <c r="S28" s="35"/>
      <c r="T28" s="35"/>
      <c r="U28" s="35"/>
      <c r="V28" s="35"/>
      <c r="W28" s="35"/>
      <c r="X28" s="35"/>
      <c r="Y28" s="35"/>
      <c r="Z28" s="35"/>
    </row>
    <row r="29" spans="1:26" ht="12" customHeight="1">
      <c r="A29" s="19"/>
      <c r="B29" s="9"/>
      <c r="C29" s="35"/>
      <c r="D29" s="35"/>
      <c r="E29" s="35"/>
      <c r="F29" s="35"/>
      <c r="G29" s="35"/>
      <c r="H29" s="2579" t="s">
        <v>597</v>
      </c>
      <c r="I29" s="2580"/>
      <c r="J29" s="2580"/>
      <c r="K29" s="2469"/>
      <c r="L29" s="2579" t="s">
        <v>597</v>
      </c>
      <c r="M29" s="2580"/>
      <c r="N29" s="2580"/>
      <c r="O29" s="2580"/>
      <c r="P29" s="35"/>
      <c r="Q29" s="35"/>
      <c r="R29" s="35"/>
      <c r="S29" s="35"/>
      <c r="T29" s="35"/>
      <c r="U29" s="35"/>
      <c r="V29" s="35"/>
      <c r="W29" s="35"/>
      <c r="X29" s="35"/>
      <c r="Y29" s="35"/>
      <c r="Z29" s="35"/>
    </row>
    <row r="30" spans="1:26" ht="12" customHeight="1">
      <c r="A30" s="19"/>
      <c r="B30" s="9"/>
      <c r="C30" s="35"/>
      <c r="D30" s="35"/>
      <c r="E30" s="35"/>
      <c r="F30" s="35"/>
      <c r="G30" s="35"/>
      <c r="H30" s="2576">
        <v>45473</v>
      </c>
      <c r="I30" s="2577"/>
      <c r="J30" s="2577"/>
      <c r="K30" s="2471"/>
      <c r="L30" s="2576">
        <v>45107</v>
      </c>
      <c r="M30" s="2577"/>
      <c r="N30" s="2577"/>
      <c r="O30" s="2577"/>
      <c r="P30" s="35"/>
      <c r="Q30" s="35"/>
      <c r="R30" s="35"/>
      <c r="S30" s="35"/>
      <c r="T30" s="35"/>
      <c r="U30" s="35"/>
      <c r="V30" s="35"/>
      <c r="W30" s="35"/>
      <c r="X30" s="35"/>
      <c r="Y30" s="35"/>
      <c r="Z30" s="35"/>
    </row>
    <row r="31" spans="1:26" ht="36">
      <c r="A31" s="12"/>
      <c r="B31" s="35"/>
      <c r="C31" s="35"/>
      <c r="D31" s="35"/>
      <c r="E31" s="35"/>
      <c r="F31" s="35"/>
      <c r="G31" s="35"/>
      <c r="H31" s="43" t="s">
        <v>108</v>
      </c>
      <c r="I31" s="43" t="s">
        <v>308</v>
      </c>
      <c r="J31" s="43" t="s">
        <v>109</v>
      </c>
      <c r="K31" s="43" t="s">
        <v>486</v>
      </c>
      <c r="L31" s="43" t="s">
        <v>610</v>
      </c>
      <c r="M31" s="43" t="s">
        <v>308</v>
      </c>
      <c r="N31" s="43" t="s">
        <v>109</v>
      </c>
      <c r="O31" s="43" t="s">
        <v>486</v>
      </c>
      <c r="P31" s="35"/>
      <c r="Q31" s="35"/>
      <c r="R31" s="35"/>
      <c r="S31" s="35"/>
      <c r="T31" s="35"/>
      <c r="U31" s="35"/>
      <c r="V31" s="35"/>
      <c r="W31" s="35"/>
      <c r="X31" s="35"/>
      <c r="Y31" s="35"/>
      <c r="Z31" s="35"/>
    </row>
    <row r="32" spans="1:26" ht="12" customHeight="1">
      <c r="A32" s="12"/>
      <c r="B32" s="35"/>
      <c r="C32" s="35"/>
      <c r="D32" s="35"/>
      <c r="E32" s="35"/>
      <c r="F32" s="35"/>
      <c r="G32" s="35"/>
      <c r="H32" s="45" t="s">
        <v>111</v>
      </c>
      <c r="I32" s="45" t="s">
        <v>111</v>
      </c>
      <c r="J32" s="45" t="s">
        <v>111</v>
      </c>
      <c r="K32" s="45" t="s">
        <v>111</v>
      </c>
      <c r="L32" s="45" t="s">
        <v>111</v>
      </c>
      <c r="M32" s="45" t="s">
        <v>111</v>
      </c>
      <c r="N32" s="45" t="s">
        <v>111</v>
      </c>
      <c r="O32" s="45" t="s">
        <v>111</v>
      </c>
      <c r="P32" s="35"/>
      <c r="Q32" s="35"/>
      <c r="R32" s="35"/>
      <c r="S32" s="35"/>
      <c r="T32" s="35"/>
      <c r="U32" s="35"/>
      <c r="V32" s="35"/>
      <c r="W32" s="35"/>
      <c r="X32" s="35"/>
      <c r="Y32" s="35"/>
      <c r="Z32" s="35"/>
    </row>
    <row r="33" spans="1:26" ht="14.25" customHeight="1">
      <c r="A33" s="35"/>
      <c r="B33" s="565" t="s">
        <v>211</v>
      </c>
      <c r="C33" s="565"/>
      <c r="D33" s="565"/>
      <c r="E33" s="565"/>
      <c r="F33" s="594"/>
      <c r="G33" s="594"/>
      <c r="H33" s="1395"/>
      <c r="I33" s="1395"/>
      <c r="J33" s="1028">
        <f t="shared" ref="J33" si="2">SUM(H33:I33)</f>
        <v>0</v>
      </c>
      <c r="K33" s="1395"/>
      <c r="L33" s="1395"/>
      <c r="M33" s="1395"/>
      <c r="N33" s="1028">
        <f t="shared" ref="N33" si="3">SUM(L33:M33)</f>
        <v>0</v>
      </c>
      <c r="O33" s="1395"/>
      <c r="P33" s="35"/>
      <c r="Q33" s="35"/>
      <c r="R33" s="35"/>
      <c r="S33" s="35"/>
      <c r="T33" s="35"/>
      <c r="U33" s="35"/>
      <c r="V33" s="35"/>
      <c r="W33" s="35"/>
      <c r="X33" s="35"/>
      <c r="Y33" s="35"/>
      <c r="Z33" s="35"/>
    </row>
    <row r="34" spans="1:26" ht="14.25" customHeight="1">
      <c r="A34" s="35"/>
      <c r="B34" s="565" t="s">
        <v>212</v>
      </c>
      <c r="C34" s="565"/>
      <c r="D34" s="565"/>
      <c r="E34" s="565"/>
      <c r="F34" s="594"/>
      <c r="G34" s="594"/>
      <c r="H34" s="1395"/>
      <c r="I34" s="1395"/>
      <c r="J34" s="1028">
        <f t="shared" ref="J34:J39" si="4">SUM(H34:I34)</f>
        <v>0</v>
      </c>
      <c r="K34" s="1395"/>
      <c r="L34" s="1395"/>
      <c r="M34" s="1395"/>
      <c r="N34" s="1028">
        <f t="shared" ref="N34:N40" si="5">SUM(L34:M34)</f>
        <v>0</v>
      </c>
      <c r="O34" s="1395"/>
      <c r="P34" s="35"/>
      <c r="Q34" s="35"/>
      <c r="R34" s="35"/>
      <c r="S34" s="35"/>
      <c r="T34" s="35"/>
      <c r="U34" s="35"/>
      <c r="V34" s="35"/>
      <c r="W34" s="35"/>
      <c r="X34" s="35"/>
      <c r="Y34" s="35"/>
      <c r="Z34" s="35"/>
    </row>
    <row r="35" spans="1:26" ht="14.25" customHeight="1">
      <c r="A35" s="35"/>
      <c r="B35" s="565" t="s">
        <v>214</v>
      </c>
      <c r="C35" s="565"/>
      <c r="D35" s="565"/>
      <c r="E35" s="565"/>
      <c r="F35" s="594"/>
      <c r="G35" s="594"/>
      <c r="H35" s="1395"/>
      <c r="I35" s="1395"/>
      <c r="J35" s="1028">
        <f t="shared" si="4"/>
        <v>0</v>
      </c>
      <c r="K35" s="1395"/>
      <c r="L35" s="1395"/>
      <c r="M35" s="1395"/>
      <c r="N35" s="1028">
        <f t="shared" si="5"/>
        <v>0</v>
      </c>
      <c r="O35" s="1395"/>
      <c r="P35" s="35" t="s">
        <v>1327</v>
      </c>
      <c r="Q35" s="35"/>
      <c r="R35" s="35"/>
      <c r="S35" s="35"/>
      <c r="T35" s="35"/>
      <c r="U35" s="35"/>
      <c r="V35" s="35"/>
      <c r="W35" s="35"/>
      <c r="X35" s="35"/>
      <c r="Y35" s="35"/>
      <c r="Z35" s="35"/>
    </row>
    <row r="36" spans="1:26" ht="14.25" customHeight="1">
      <c r="A36" s="35"/>
      <c r="B36" s="2431" t="s">
        <v>213</v>
      </c>
      <c r="C36" s="2342"/>
      <c r="D36" s="2342"/>
      <c r="E36" s="2342"/>
      <c r="F36" s="2342"/>
      <c r="G36" s="2342"/>
      <c r="H36" s="1395"/>
      <c r="I36" s="1395"/>
      <c r="J36" s="1028">
        <f t="shared" si="4"/>
        <v>0</v>
      </c>
      <c r="K36" s="1395"/>
      <c r="L36" s="1395"/>
      <c r="M36" s="1395"/>
      <c r="N36" s="1028">
        <f t="shared" si="5"/>
        <v>0</v>
      </c>
      <c r="O36" s="1395"/>
      <c r="P36" s="35" t="s">
        <v>1327</v>
      </c>
      <c r="Q36" s="35"/>
      <c r="R36" s="35"/>
      <c r="S36" s="35"/>
      <c r="T36" s="35"/>
      <c r="U36" s="35"/>
      <c r="V36" s="35"/>
      <c r="W36" s="35"/>
      <c r="X36" s="35"/>
      <c r="Y36" s="35"/>
      <c r="Z36" s="35"/>
    </row>
    <row r="37" spans="1:26" ht="14.25" customHeight="1">
      <c r="A37" s="35"/>
      <c r="B37" s="35" t="s">
        <v>3225</v>
      </c>
      <c r="H37" s="1395"/>
      <c r="I37" s="1395"/>
      <c r="J37" s="1028">
        <f t="shared" si="4"/>
        <v>0</v>
      </c>
      <c r="K37" s="1395"/>
      <c r="L37" s="1395"/>
      <c r="M37" s="1395"/>
      <c r="N37" s="1028">
        <f t="shared" si="5"/>
        <v>0</v>
      </c>
      <c r="O37" s="1395"/>
      <c r="P37" s="35"/>
      <c r="Q37" s="35"/>
      <c r="R37" s="35"/>
      <c r="S37" s="35"/>
      <c r="T37" s="35"/>
      <c r="U37" s="35"/>
      <c r="V37" s="35"/>
      <c r="W37" s="35"/>
      <c r="X37" s="35"/>
      <c r="Y37" s="35"/>
      <c r="Z37" s="35"/>
    </row>
    <row r="38" spans="1:26" ht="13.9" customHeight="1">
      <c r="A38" s="35"/>
      <c r="B38" s="35" t="s">
        <v>3083</v>
      </c>
      <c r="H38" s="1395"/>
      <c r="I38" s="1395"/>
      <c r="J38" s="1028">
        <f t="shared" si="4"/>
        <v>0</v>
      </c>
      <c r="K38" s="1395"/>
      <c r="L38" s="1395"/>
      <c r="M38" s="1395"/>
      <c r="N38" s="1028">
        <f t="shared" si="5"/>
        <v>0</v>
      </c>
      <c r="O38" s="1395"/>
      <c r="P38" s="35"/>
      <c r="Q38" s="35"/>
      <c r="R38" s="35"/>
      <c r="S38" s="35"/>
      <c r="T38" s="35"/>
      <c r="U38" s="35"/>
      <c r="V38" s="35"/>
      <c r="W38" s="35"/>
      <c r="X38" s="35"/>
      <c r="Y38" s="35"/>
      <c r="Z38" s="35"/>
    </row>
    <row r="39" spans="1:26" ht="14.25" customHeight="1">
      <c r="A39" s="35"/>
      <c r="B39" s="35" t="s">
        <v>3082</v>
      </c>
      <c r="H39" s="1395"/>
      <c r="I39" s="1395"/>
      <c r="J39" s="1028">
        <f t="shared" si="4"/>
        <v>0</v>
      </c>
      <c r="K39" s="1395"/>
      <c r="L39" s="1395"/>
      <c r="M39" s="1395"/>
      <c r="N39" s="1028">
        <f t="shared" si="5"/>
        <v>0</v>
      </c>
      <c r="O39" s="1395"/>
      <c r="P39" s="35"/>
      <c r="Q39" s="35"/>
      <c r="R39" s="35"/>
      <c r="S39" s="35"/>
      <c r="T39" s="35"/>
      <c r="U39" s="35"/>
      <c r="V39" s="35"/>
      <c r="W39" s="35"/>
      <c r="X39" s="35"/>
      <c r="Y39" s="35"/>
      <c r="Z39" s="35"/>
    </row>
    <row r="40" spans="1:26" ht="14.25" customHeight="1">
      <c r="A40" s="35"/>
      <c r="B40" s="565" t="s">
        <v>1281</v>
      </c>
      <c r="C40" s="565"/>
      <c r="D40" s="565"/>
      <c r="E40" s="565"/>
      <c r="F40" s="594"/>
      <c r="G40" s="594"/>
      <c r="H40" s="1395"/>
      <c r="I40" s="1395"/>
      <c r="J40" s="1028">
        <v>0</v>
      </c>
      <c r="K40" s="1395"/>
      <c r="L40" s="1395"/>
      <c r="M40" s="1395"/>
      <c r="N40" s="1028">
        <f t="shared" si="5"/>
        <v>0</v>
      </c>
      <c r="O40" s="1395"/>
      <c r="P40" s="35"/>
      <c r="Q40" s="35"/>
      <c r="R40" s="35"/>
      <c r="S40" s="35"/>
      <c r="T40" s="35"/>
      <c r="U40" s="35"/>
      <c r="V40" s="35"/>
      <c r="W40" s="35"/>
      <c r="X40" s="35"/>
      <c r="Y40" s="35"/>
      <c r="Z40" s="35"/>
    </row>
    <row r="41" spans="1:26" ht="12" customHeight="1" thickBot="1">
      <c r="A41" s="12"/>
      <c r="B41" s="158" t="s">
        <v>323</v>
      </c>
      <c r="C41" s="158"/>
      <c r="D41" s="158"/>
      <c r="E41" s="158"/>
      <c r="F41" s="208"/>
      <c r="G41" s="208"/>
      <c r="H41" s="1029">
        <f t="shared" ref="H41:P41" si="6">SUM(H33:H40)</f>
        <v>0</v>
      </c>
      <c r="I41" s="1029">
        <f t="shared" si="6"/>
        <v>0</v>
      </c>
      <c r="J41" s="1029">
        <f t="shared" si="6"/>
        <v>0</v>
      </c>
      <c r="K41" s="1029">
        <f t="shared" si="6"/>
        <v>0</v>
      </c>
      <c r="L41" s="1029">
        <f t="shared" si="6"/>
        <v>0</v>
      </c>
      <c r="M41" s="1029">
        <f t="shared" si="6"/>
        <v>0</v>
      </c>
      <c r="N41" s="1029">
        <f t="shared" si="6"/>
        <v>0</v>
      </c>
      <c r="O41" s="1029">
        <f t="shared" si="6"/>
        <v>0</v>
      </c>
      <c r="P41" s="1029">
        <f t="shared" si="6"/>
        <v>0</v>
      </c>
      <c r="Q41" s="12"/>
      <c r="R41" s="12"/>
      <c r="S41" s="12"/>
      <c r="T41" s="12"/>
      <c r="U41" s="12"/>
      <c r="V41" s="12"/>
      <c r="W41" s="12"/>
      <c r="X41" s="12"/>
      <c r="Y41" s="12"/>
      <c r="Z41" s="12"/>
    </row>
    <row r="42" spans="1:26" ht="12" customHeight="1" thickTop="1">
      <c r="A42" s="12"/>
      <c r="B42" s="611" t="s">
        <v>2010</v>
      </c>
      <c r="C42" s="158"/>
      <c r="D42" s="158"/>
      <c r="E42" s="158"/>
      <c r="F42" s="208"/>
      <c r="G42" s="208"/>
      <c r="H42" s="1100"/>
      <c r="I42" s="1100"/>
      <c r="J42" s="1100"/>
      <c r="K42" s="1100"/>
      <c r="L42" s="1100"/>
      <c r="M42" s="1100"/>
      <c r="N42" s="1100"/>
      <c r="O42" s="1100"/>
      <c r="P42" s="1100"/>
      <c r="Q42" s="12"/>
      <c r="R42" s="12"/>
      <c r="S42" s="12"/>
      <c r="T42" s="12"/>
      <c r="U42" s="12"/>
      <c r="V42" s="12"/>
      <c r="W42" s="12"/>
      <c r="X42" s="12"/>
      <c r="Y42" s="12"/>
      <c r="Z42" s="12"/>
    </row>
    <row r="43" spans="1:26" ht="12" customHeight="1">
      <c r="A43" s="12"/>
      <c r="B43" s="158"/>
      <c r="C43" s="158"/>
      <c r="D43" s="158"/>
      <c r="E43" s="158"/>
      <c r="F43" s="35"/>
      <c r="G43" s="35"/>
      <c r="H43" s="35"/>
      <c r="I43" s="35"/>
      <c r="J43" s="35"/>
      <c r="K43" s="35"/>
      <c r="L43" s="35"/>
      <c r="M43" s="35"/>
      <c r="N43" s="35"/>
      <c r="O43" s="35"/>
      <c r="P43" s="35"/>
      <c r="Q43" s="35"/>
      <c r="R43" s="35"/>
      <c r="S43" s="35"/>
      <c r="T43" s="35"/>
      <c r="U43" s="35"/>
      <c r="V43" s="35"/>
      <c r="W43" s="35"/>
      <c r="X43" s="35"/>
      <c r="Y43" s="35"/>
      <c r="Z43" s="35"/>
    </row>
    <row r="44" spans="1:26" ht="12" customHeight="1">
      <c r="A44" s="11" t="s">
        <v>77</v>
      </c>
      <c r="B44" s="12" t="s">
        <v>74</v>
      </c>
      <c r="C44" s="158"/>
      <c r="D44" s="158"/>
      <c r="E44" s="158"/>
      <c r="F44" s="35"/>
      <c r="G44" s="35"/>
      <c r="H44" s="35"/>
      <c r="I44" s="35"/>
      <c r="J44" s="35"/>
      <c r="K44" s="35"/>
      <c r="L44" s="35"/>
      <c r="M44" s="35"/>
      <c r="N44" s="35"/>
      <c r="O44" s="35"/>
      <c r="P44" s="35"/>
      <c r="Q44" s="35"/>
      <c r="R44" s="35"/>
      <c r="S44" s="35"/>
      <c r="T44" s="35"/>
      <c r="U44" s="35"/>
      <c r="V44" s="35"/>
      <c r="W44" s="35"/>
      <c r="X44" s="35"/>
      <c r="Y44" s="35"/>
      <c r="Z44" s="35"/>
    </row>
    <row r="45" spans="1:26" ht="12" customHeight="1">
      <c r="A45" s="12"/>
      <c r="B45" s="12"/>
      <c r="C45" s="158"/>
      <c r="D45" s="158"/>
      <c r="E45" s="158"/>
      <c r="F45" s="35"/>
      <c r="G45" s="35"/>
      <c r="H45" s="2579" t="s">
        <v>597</v>
      </c>
      <c r="I45" s="2580"/>
      <c r="J45" s="2580"/>
      <c r="K45" s="2469"/>
      <c r="L45" s="2579" t="s">
        <v>597</v>
      </c>
      <c r="M45" s="2580"/>
      <c r="N45" s="2580"/>
      <c r="O45" s="2580"/>
      <c r="P45" s="35"/>
      <c r="Q45" s="35"/>
      <c r="R45" s="35"/>
      <c r="S45" s="35"/>
      <c r="T45" s="35"/>
      <c r="U45" s="35"/>
      <c r="V45" s="35"/>
      <c r="W45" s="35"/>
      <c r="X45" s="35"/>
      <c r="Y45" s="35"/>
      <c r="Z45" s="35"/>
    </row>
    <row r="46" spans="1:26" ht="12" customHeight="1">
      <c r="A46" s="12"/>
      <c r="B46" s="12"/>
      <c r="C46" s="158"/>
      <c r="D46" s="158"/>
      <c r="E46" s="158"/>
      <c r="F46" s="35"/>
      <c r="G46" s="35"/>
      <c r="H46" s="2576">
        <v>45473</v>
      </c>
      <c r="I46" s="2577"/>
      <c r="J46" s="2577"/>
      <c r="K46" s="2471"/>
      <c r="L46" s="2576">
        <v>45107</v>
      </c>
      <c r="M46" s="2577"/>
      <c r="N46" s="2577"/>
      <c r="O46" s="2577"/>
      <c r="P46" s="35"/>
      <c r="Q46" s="35"/>
      <c r="R46" s="35"/>
      <c r="S46" s="35"/>
      <c r="T46" s="35"/>
      <c r="U46" s="35"/>
      <c r="V46" s="35"/>
      <c r="W46" s="35"/>
      <c r="X46" s="35"/>
      <c r="Y46" s="35"/>
      <c r="Z46" s="35"/>
    </row>
    <row r="47" spans="1:26" ht="36">
      <c r="A47" s="12"/>
      <c r="B47" s="158"/>
      <c r="C47" s="158"/>
      <c r="D47" s="158"/>
      <c r="E47" s="158"/>
      <c r="F47" s="592"/>
      <c r="G47" s="592"/>
      <c r="H47" s="43" t="s">
        <v>108</v>
      </c>
      <c r="I47" s="43" t="s">
        <v>308</v>
      </c>
      <c r="J47" s="43" t="s">
        <v>109</v>
      </c>
      <c r="K47" s="43" t="s">
        <v>486</v>
      </c>
      <c r="L47" s="43" t="s">
        <v>610</v>
      </c>
      <c r="M47" s="43" t="s">
        <v>308</v>
      </c>
      <c r="N47" s="43" t="s">
        <v>109</v>
      </c>
      <c r="O47" s="43" t="s">
        <v>486</v>
      </c>
      <c r="P47" s="35"/>
      <c r="Q47" s="35"/>
      <c r="R47" s="35"/>
      <c r="S47" s="35"/>
      <c r="T47" s="35"/>
      <c r="U47" s="35"/>
      <c r="V47" s="35"/>
      <c r="W47" s="35"/>
      <c r="X47" s="35"/>
      <c r="Y47" s="35"/>
      <c r="Z47" s="35"/>
    </row>
    <row r="48" spans="1:26" ht="12" customHeight="1">
      <c r="A48" s="12"/>
      <c r="B48" s="158"/>
      <c r="C48" s="158"/>
      <c r="D48" s="158"/>
      <c r="E48" s="158"/>
      <c r="F48" s="592"/>
      <c r="G48" s="592"/>
      <c r="H48" s="45" t="s">
        <v>111</v>
      </c>
      <c r="I48" s="45" t="s">
        <v>111</v>
      </c>
      <c r="J48" s="45" t="s">
        <v>111</v>
      </c>
      <c r="K48" s="45" t="s">
        <v>111</v>
      </c>
      <c r="L48" s="45" t="s">
        <v>111</v>
      </c>
      <c r="M48" s="45" t="s">
        <v>111</v>
      </c>
      <c r="N48" s="45" t="s">
        <v>111</v>
      </c>
      <c r="O48" s="45" t="s">
        <v>111</v>
      </c>
      <c r="P48" s="35"/>
      <c r="Q48" s="35"/>
      <c r="R48" s="35"/>
      <c r="S48" s="35"/>
      <c r="T48" s="35"/>
      <c r="U48" s="35"/>
      <c r="V48" s="35"/>
      <c r="W48" s="35"/>
      <c r="X48" s="35"/>
      <c r="Y48" s="35"/>
      <c r="Z48" s="35"/>
    </row>
    <row r="49" spans="1:26" ht="22.5" customHeight="1">
      <c r="A49" s="35"/>
      <c r="B49" s="2431" t="s">
        <v>216</v>
      </c>
      <c r="C49" s="2342"/>
      <c r="D49" s="2342"/>
      <c r="E49" s="2342"/>
      <c r="F49" s="2342"/>
      <c r="G49" s="2342"/>
      <c r="H49" s="1395"/>
      <c r="I49" s="1395"/>
      <c r="J49" s="1028">
        <f>SUM(H49:I49)</f>
        <v>0</v>
      </c>
      <c r="K49" s="1395"/>
      <c r="L49" s="1395"/>
      <c r="M49" s="1395"/>
      <c r="N49" s="1028">
        <f>SUM(L49:M49)</f>
        <v>0</v>
      </c>
      <c r="O49" s="1395"/>
      <c r="P49" s="35" t="s">
        <v>1327</v>
      </c>
      <c r="Q49" s="35"/>
      <c r="R49" s="35"/>
      <c r="S49" s="35"/>
      <c r="T49" s="35"/>
      <c r="U49" s="35"/>
      <c r="V49" s="35"/>
      <c r="W49" s="35"/>
      <c r="X49" s="35"/>
      <c r="Y49" s="35"/>
      <c r="Z49" s="35"/>
    </row>
    <row r="50" spans="1:26" ht="12" customHeight="1">
      <c r="A50" s="35"/>
      <c r="B50" s="35" t="s">
        <v>1328</v>
      </c>
      <c r="C50" s="35"/>
      <c r="D50" s="35"/>
      <c r="E50" s="35"/>
      <c r="F50" s="35"/>
      <c r="G50" s="35"/>
      <c r="H50" s="1395"/>
      <c r="I50" s="1395"/>
      <c r="J50" s="1028">
        <f t="shared" ref="J50:J55" si="7">SUM(H50:I50)</f>
        <v>0</v>
      </c>
      <c r="K50" s="1395"/>
      <c r="L50" s="1395"/>
      <c r="M50" s="1395"/>
      <c r="N50" s="1028">
        <f t="shared" ref="N50:N55" si="8">SUM(L50:M50)</f>
        <v>0</v>
      </c>
      <c r="O50" s="1395"/>
      <c r="P50" s="35" t="s">
        <v>1327</v>
      </c>
      <c r="Q50" s="35"/>
      <c r="R50" s="35"/>
      <c r="S50" s="35"/>
      <c r="T50" s="35"/>
      <c r="U50" s="35"/>
      <c r="V50" s="35"/>
      <c r="W50" s="35"/>
      <c r="X50" s="35"/>
      <c r="Y50" s="35"/>
      <c r="Z50" s="35"/>
    </row>
    <row r="51" spans="1:26" ht="25.5" customHeight="1">
      <c r="A51" s="35"/>
      <c r="B51" s="2431" t="s">
        <v>217</v>
      </c>
      <c r="C51" s="2342"/>
      <c r="D51" s="2342"/>
      <c r="E51" s="2342"/>
      <c r="F51" s="2342"/>
      <c r="G51" s="2342"/>
      <c r="H51" s="1395"/>
      <c r="I51" s="1395"/>
      <c r="J51" s="1028">
        <f t="shared" si="7"/>
        <v>0</v>
      </c>
      <c r="K51" s="1395"/>
      <c r="L51" s="1395"/>
      <c r="M51" s="1395"/>
      <c r="N51" s="1028">
        <f t="shared" si="8"/>
        <v>0</v>
      </c>
      <c r="O51" s="1395"/>
      <c r="P51" s="35" t="s">
        <v>1327</v>
      </c>
      <c r="Q51" s="35"/>
      <c r="R51" s="35"/>
      <c r="S51" s="35"/>
      <c r="T51" s="35"/>
      <c r="U51" s="35"/>
      <c r="V51" s="35"/>
      <c r="W51" s="35"/>
      <c r="X51" s="35"/>
      <c r="Y51" s="35"/>
      <c r="Z51" s="35"/>
    </row>
    <row r="52" spans="1:26" ht="12" customHeight="1">
      <c r="A52" s="35"/>
      <c r="B52" s="35" t="s">
        <v>218</v>
      </c>
      <c r="C52" s="35"/>
      <c r="D52" s="35"/>
      <c r="E52" s="35"/>
      <c r="F52" s="35"/>
      <c r="G52" s="35"/>
      <c r="H52" s="1395"/>
      <c r="I52" s="1395"/>
      <c r="J52" s="1028">
        <f t="shared" si="7"/>
        <v>0</v>
      </c>
      <c r="K52" s="1395"/>
      <c r="L52" s="1395"/>
      <c r="M52" s="1395"/>
      <c r="N52" s="1028">
        <f t="shared" si="8"/>
        <v>0</v>
      </c>
      <c r="O52" s="1395"/>
      <c r="P52" s="35"/>
      <c r="Q52" s="35"/>
      <c r="R52" s="35"/>
      <c r="S52" s="35"/>
      <c r="T52" s="35"/>
      <c r="U52" s="35"/>
      <c r="V52" s="35"/>
      <c r="W52" s="35"/>
      <c r="X52" s="35"/>
      <c r="Y52" s="35"/>
      <c r="Z52" s="35"/>
    </row>
    <row r="53" spans="1:26" ht="12" customHeight="1">
      <c r="A53" s="35"/>
      <c r="B53" s="35" t="s">
        <v>219</v>
      </c>
      <c r="C53" s="35"/>
      <c r="D53" s="35"/>
      <c r="E53" s="35"/>
      <c r="F53" s="35"/>
      <c r="G53" s="35"/>
      <c r="H53" s="1395"/>
      <c r="I53" s="1395"/>
      <c r="J53" s="1028">
        <f t="shared" si="7"/>
        <v>0</v>
      </c>
      <c r="K53" s="1395"/>
      <c r="L53" s="1395"/>
      <c r="M53" s="1395"/>
      <c r="N53" s="1028">
        <f t="shared" si="8"/>
        <v>0</v>
      </c>
      <c r="O53" s="1395"/>
      <c r="P53" s="35"/>
      <c r="Q53" s="35"/>
      <c r="R53" s="35"/>
      <c r="S53" s="35"/>
      <c r="T53" s="35"/>
      <c r="U53" s="35"/>
      <c r="V53" s="35"/>
      <c r="W53" s="35"/>
      <c r="X53" s="35"/>
      <c r="Y53" s="35"/>
      <c r="Z53" s="35"/>
    </row>
    <row r="54" spans="1:26" ht="12" customHeight="1">
      <c r="A54" s="35"/>
      <c r="B54" s="35" t="s">
        <v>220</v>
      </c>
      <c r="C54" s="35"/>
      <c r="D54" s="35"/>
      <c r="E54" s="35"/>
      <c r="F54" s="35"/>
      <c r="G54" s="35"/>
      <c r="H54" s="1395"/>
      <c r="I54" s="1395"/>
      <c r="J54" s="1028">
        <f t="shared" si="7"/>
        <v>0</v>
      </c>
      <c r="K54" s="1395"/>
      <c r="L54" s="1395"/>
      <c r="M54" s="1395"/>
      <c r="N54" s="1028">
        <f t="shared" si="8"/>
        <v>0</v>
      </c>
      <c r="O54" s="1395"/>
      <c r="P54" s="35"/>
      <c r="Q54" s="35"/>
      <c r="R54" s="35"/>
      <c r="S54" s="35"/>
      <c r="T54" s="35"/>
      <c r="U54" s="35"/>
      <c r="V54" s="35"/>
      <c r="W54" s="35"/>
      <c r="X54" s="35"/>
      <c r="Y54" s="35"/>
      <c r="Z54" s="35"/>
    </row>
    <row r="55" spans="1:26" ht="12" customHeight="1">
      <c r="A55" s="35"/>
      <c r="B55" s="35" t="s">
        <v>221</v>
      </c>
      <c r="C55" s="35"/>
      <c r="D55" s="35"/>
      <c r="E55" s="35"/>
      <c r="F55" s="35"/>
      <c r="G55" s="35"/>
      <c r="H55" s="1395"/>
      <c r="I55" s="1395"/>
      <c r="J55" s="1028">
        <f t="shared" si="7"/>
        <v>0</v>
      </c>
      <c r="K55" s="1395"/>
      <c r="L55" s="1395"/>
      <c r="M55" s="1395"/>
      <c r="N55" s="1028">
        <f t="shared" si="8"/>
        <v>0</v>
      </c>
      <c r="O55" s="1395"/>
      <c r="P55" s="35"/>
      <c r="Q55" s="35"/>
      <c r="R55" s="35"/>
      <c r="S55" s="35"/>
      <c r="T55" s="35"/>
      <c r="U55" s="35"/>
      <c r="V55" s="35"/>
      <c r="W55" s="35"/>
      <c r="X55" s="35"/>
      <c r="Y55" s="35"/>
      <c r="Z55" s="35"/>
    </row>
    <row r="56" spans="1:26" ht="12" customHeight="1" thickBot="1">
      <c r="A56" s="12"/>
      <c r="B56" s="12" t="s">
        <v>323</v>
      </c>
      <c r="C56" s="12"/>
      <c r="D56" s="12"/>
      <c r="E56" s="12"/>
      <c r="F56" s="12"/>
      <c r="G56" s="12"/>
      <c r="H56" s="1029">
        <f>SUM(H49:H55)</f>
        <v>0</v>
      </c>
      <c r="I56" s="1029">
        <f t="shared" ref="I56:O56" si="9">SUM(I49:I55)</f>
        <v>0</v>
      </c>
      <c r="J56" s="1029">
        <f t="shared" si="9"/>
        <v>0</v>
      </c>
      <c r="K56" s="1029">
        <f t="shared" si="9"/>
        <v>0</v>
      </c>
      <c r="L56" s="1029">
        <f t="shared" si="9"/>
        <v>0</v>
      </c>
      <c r="M56" s="1029">
        <f t="shared" si="9"/>
        <v>0</v>
      </c>
      <c r="N56" s="1029">
        <f t="shared" si="9"/>
        <v>0</v>
      </c>
      <c r="O56" s="1029">
        <f t="shared" si="9"/>
        <v>0</v>
      </c>
      <c r="P56" s="12"/>
      <c r="Q56" s="12"/>
      <c r="R56" s="12"/>
      <c r="S56" s="12"/>
      <c r="T56" s="12"/>
      <c r="U56" s="12"/>
      <c r="V56" s="12"/>
      <c r="W56" s="12"/>
      <c r="X56" s="12"/>
      <c r="Y56" s="12"/>
      <c r="Z56" s="12"/>
    </row>
    <row r="57" spans="1:26" ht="12" customHeight="1" thickTop="1">
      <c r="A57" s="12"/>
      <c r="B57" s="611" t="s">
        <v>2010</v>
      </c>
      <c r="C57" s="12"/>
      <c r="D57" s="12"/>
      <c r="E57" s="12"/>
      <c r="F57" s="12"/>
      <c r="G57" s="12"/>
      <c r="H57" s="1100"/>
      <c r="I57" s="1100"/>
      <c r="J57" s="1100"/>
      <c r="K57" s="1100"/>
      <c r="L57" s="1100"/>
      <c r="M57" s="1100"/>
      <c r="N57" s="1100"/>
      <c r="O57" s="1100"/>
      <c r="P57" s="12"/>
      <c r="Q57" s="12"/>
      <c r="R57" s="12"/>
      <c r="S57" s="12"/>
      <c r="T57" s="12"/>
      <c r="U57" s="12"/>
      <c r="V57" s="12"/>
      <c r="W57" s="12"/>
      <c r="X57" s="12"/>
      <c r="Y57" s="12"/>
      <c r="Z57" s="12"/>
    </row>
    <row r="58" spans="1:26" ht="12" customHeight="1">
      <c r="A58" s="12"/>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2" customHeight="1">
      <c r="A59" s="11" t="s">
        <v>79</v>
      </c>
      <c r="B59" s="12" t="s">
        <v>76</v>
      </c>
      <c r="C59" s="35"/>
      <c r="D59" s="35"/>
      <c r="E59" s="35"/>
      <c r="F59" s="35"/>
      <c r="G59" s="35"/>
      <c r="H59" s="592"/>
      <c r="I59" s="592"/>
      <c r="J59" s="592"/>
      <c r="K59" s="592"/>
      <c r="L59" s="592"/>
      <c r="M59" s="592"/>
      <c r="N59" s="592"/>
      <c r="O59" s="592"/>
      <c r="P59" s="35"/>
      <c r="Q59" s="35"/>
      <c r="R59" s="35"/>
      <c r="S59" s="35"/>
      <c r="T59" s="35"/>
      <c r="U59" s="35"/>
      <c r="V59" s="35"/>
      <c r="W59" s="35"/>
      <c r="X59" s="35"/>
      <c r="Y59" s="35"/>
      <c r="Z59" s="35"/>
    </row>
    <row r="60" spans="1:26" ht="12" customHeight="1">
      <c r="A60" s="35"/>
      <c r="B60" s="35"/>
      <c r="C60" s="35"/>
      <c r="D60" s="35"/>
      <c r="E60" s="35"/>
      <c r="F60" s="35"/>
      <c r="G60" s="35"/>
      <c r="H60" s="592"/>
      <c r="I60" s="592"/>
      <c r="J60" s="592"/>
      <c r="K60" s="592"/>
      <c r="L60" s="592"/>
      <c r="M60" s="592"/>
      <c r="N60" s="592"/>
      <c r="O60" s="592"/>
      <c r="P60" s="35"/>
      <c r="Q60" s="35"/>
      <c r="R60" s="35"/>
      <c r="S60" s="35"/>
      <c r="T60" s="35"/>
      <c r="U60" s="35"/>
      <c r="V60" s="35"/>
      <c r="W60" s="35"/>
      <c r="X60" s="35"/>
      <c r="Y60" s="35"/>
      <c r="Z60" s="35"/>
    </row>
    <row r="61" spans="1:26" ht="40.5" customHeight="1">
      <c r="A61" s="35"/>
      <c r="B61" s="2442" t="s">
        <v>2009</v>
      </c>
      <c r="C61" s="2342"/>
      <c r="D61" s="2342"/>
      <c r="E61" s="2342"/>
      <c r="F61" s="2342"/>
      <c r="G61" s="2342"/>
      <c r="H61" s="2342"/>
      <c r="I61" s="2342"/>
      <c r="J61" s="2342"/>
      <c r="K61" s="2342"/>
      <c r="L61" s="2342"/>
      <c r="M61" s="2342"/>
      <c r="N61" s="2342"/>
      <c r="O61" s="2342"/>
      <c r="P61" s="35" t="s">
        <v>1329</v>
      </c>
      <c r="Q61" s="35"/>
      <c r="R61" s="35"/>
      <c r="S61" s="35"/>
      <c r="T61" s="35"/>
      <c r="U61" s="35"/>
      <c r="V61" s="35"/>
      <c r="W61" s="35"/>
      <c r="X61" s="35"/>
      <c r="Y61" s="35"/>
      <c r="Z61" s="35"/>
    </row>
    <row r="62" spans="1:26" ht="15.75" customHeight="1">
      <c r="A62" s="35"/>
      <c r="B62" s="242"/>
      <c r="C62" s="242"/>
      <c r="D62" s="242"/>
      <c r="E62" s="242"/>
      <c r="F62" s="242"/>
      <c r="G62" s="242"/>
      <c r="H62" s="2579" t="s">
        <v>597</v>
      </c>
      <c r="I62" s="2580"/>
      <c r="J62" s="2580"/>
      <c r="K62" s="2469"/>
      <c r="L62" s="2579" t="s">
        <v>597</v>
      </c>
      <c r="M62" s="2580"/>
      <c r="N62" s="2580"/>
      <c r="O62" s="2580"/>
      <c r="P62" s="35"/>
      <c r="Q62" s="35"/>
      <c r="R62" s="35"/>
      <c r="S62" s="35"/>
      <c r="T62" s="35"/>
      <c r="U62" s="35"/>
      <c r="V62" s="35"/>
      <c r="W62" s="35"/>
      <c r="X62" s="35"/>
      <c r="Y62" s="35"/>
      <c r="Z62" s="35"/>
    </row>
    <row r="63" spans="1:26" ht="12" customHeight="1">
      <c r="A63" s="35"/>
      <c r="B63" s="242"/>
      <c r="C63" s="242"/>
      <c r="D63" s="242"/>
      <c r="E63" s="242"/>
      <c r="F63" s="242"/>
      <c r="G63" s="242"/>
      <c r="H63" s="2576">
        <v>45473</v>
      </c>
      <c r="I63" s="2577"/>
      <c r="J63" s="2577"/>
      <c r="K63" s="2471"/>
      <c r="L63" s="2576">
        <v>45107</v>
      </c>
      <c r="M63" s="2577"/>
      <c r="N63" s="2577"/>
      <c r="O63" s="2577"/>
      <c r="P63" s="35"/>
      <c r="Q63" s="35"/>
      <c r="R63" s="35"/>
      <c r="S63" s="35"/>
      <c r="T63" s="35"/>
      <c r="U63" s="35"/>
      <c r="V63" s="35"/>
      <c r="W63" s="35"/>
      <c r="X63" s="35"/>
      <c r="Y63" s="35"/>
      <c r="Z63" s="35"/>
    </row>
    <row r="64" spans="1:26" ht="36">
      <c r="A64" s="35"/>
      <c r="B64" s="242"/>
      <c r="C64" s="242"/>
      <c r="D64" s="242"/>
      <c r="E64" s="242"/>
      <c r="F64" s="242"/>
      <c r="G64" s="242"/>
      <c r="H64" s="43" t="s">
        <v>108</v>
      </c>
      <c r="I64" s="43" t="s">
        <v>308</v>
      </c>
      <c r="J64" s="43" t="s">
        <v>109</v>
      </c>
      <c r="K64" s="43" t="s">
        <v>486</v>
      </c>
      <c r="L64" s="43" t="s">
        <v>610</v>
      </c>
      <c r="M64" s="43" t="s">
        <v>308</v>
      </c>
      <c r="N64" s="43" t="s">
        <v>109</v>
      </c>
      <c r="O64" s="43" t="s">
        <v>486</v>
      </c>
      <c r="P64" s="35"/>
      <c r="Q64" s="35"/>
      <c r="R64" s="35"/>
      <c r="S64" s="35"/>
      <c r="T64" s="35"/>
      <c r="U64" s="35"/>
      <c r="V64" s="35"/>
      <c r="W64" s="35"/>
      <c r="X64" s="35"/>
      <c r="Y64" s="35"/>
      <c r="Z64" s="35"/>
    </row>
    <row r="65" spans="1:26" ht="12" customHeight="1">
      <c r="A65" s="35"/>
      <c r="B65" s="242"/>
      <c r="C65" s="242"/>
      <c r="D65" s="242"/>
      <c r="E65" s="242"/>
      <c r="F65" s="242"/>
      <c r="G65" s="242"/>
      <c r="H65" s="45" t="s">
        <v>111</v>
      </c>
      <c r="I65" s="45" t="s">
        <v>111</v>
      </c>
      <c r="J65" s="45" t="s">
        <v>111</v>
      </c>
      <c r="K65" s="45" t="s">
        <v>111</v>
      </c>
      <c r="L65" s="45" t="s">
        <v>111</v>
      </c>
      <c r="M65" s="45" t="s">
        <v>111</v>
      </c>
      <c r="N65" s="45" t="s">
        <v>111</v>
      </c>
      <c r="O65" s="45" t="s">
        <v>111</v>
      </c>
      <c r="P65" s="35"/>
      <c r="Q65" s="35"/>
      <c r="R65" s="35"/>
      <c r="S65" s="35"/>
      <c r="T65" s="35"/>
      <c r="U65" s="35"/>
      <c r="V65" s="35"/>
      <c r="W65" s="35"/>
      <c r="X65" s="35"/>
      <c r="Y65" s="35"/>
      <c r="Z65" s="35"/>
    </row>
    <row r="66" spans="1:26" ht="12" customHeight="1">
      <c r="A66" s="35"/>
      <c r="B66" s="242"/>
      <c r="C66" s="242"/>
      <c r="D66" s="242"/>
      <c r="E66" s="242"/>
      <c r="F66" s="242"/>
      <c r="G66" s="242"/>
      <c r="H66" s="1031"/>
      <c r="I66" s="1031"/>
      <c r="J66" s="1031"/>
      <c r="K66" s="1031"/>
      <c r="L66" s="1031"/>
      <c r="M66" s="1031"/>
      <c r="N66" s="1031"/>
      <c r="O66" s="1031"/>
      <c r="P66" s="35"/>
      <c r="Q66" s="35"/>
      <c r="R66" s="35"/>
      <c r="S66" s="35"/>
      <c r="T66" s="35"/>
      <c r="U66" s="35"/>
      <c r="V66" s="35"/>
      <c r="W66" s="35"/>
      <c r="X66" s="35"/>
      <c r="Y66" s="35"/>
      <c r="Z66" s="35"/>
    </row>
    <row r="67" spans="1:26" ht="12" customHeight="1" thickBot="1">
      <c r="A67" s="35"/>
      <c r="B67" s="242" t="s">
        <v>222</v>
      </c>
      <c r="C67" s="242"/>
      <c r="D67" s="242"/>
      <c r="E67" s="242"/>
      <c r="F67" s="242"/>
      <c r="G67" s="242"/>
      <c r="H67" s="1569"/>
      <c r="I67" s="1569"/>
      <c r="J67" s="1032">
        <f>SUM(H67:I67)</f>
        <v>0</v>
      </c>
      <c r="K67" s="1569"/>
      <c r="L67" s="1569"/>
      <c r="M67" s="1569"/>
      <c r="N67" s="1032">
        <f>SUM(L67:M67)</f>
        <v>0</v>
      </c>
      <c r="O67" s="1569"/>
      <c r="P67" s="35"/>
      <c r="Q67" s="35"/>
      <c r="R67" s="35"/>
      <c r="S67" s="35"/>
      <c r="T67" s="35"/>
      <c r="U67" s="35"/>
      <c r="V67" s="35"/>
      <c r="W67" s="35"/>
      <c r="X67" s="35"/>
      <c r="Y67" s="35"/>
      <c r="Z67" s="35"/>
    </row>
    <row r="68" spans="1:26" ht="15.75" customHeight="1" thickTop="1">
      <c r="A68" s="33"/>
      <c r="B68" s="611" t="s">
        <v>2010</v>
      </c>
      <c r="C68" s="102"/>
      <c r="D68" s="102"/>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3"/>
      <c r="B69" s="102"/>
      <c r="C69" s="102"/>
      <c r="D69" s="102"/>
      <c r="E69" s="35"/>
      <c r="F69" s="35"/>
      <c r="G69" s="35"/>
      <c r="H69" s="35"/>
      <c r="I69" s="35"/>
      <c r="J69" s="35"/>
      <c r="K69" s="35"/>
      <c r="L69" s="35"/>
      <c r="M69" s="35"/>
      <c r="N69" s="35"/>
      <c r="O69" s="35"/>
      <c r="P69" s="35"/>
      <c r="Q69" s="35"/>
      <c r="R69" s="35"/>
      <c r="S69" s="35"/>
      <c r="T69" s="35"/>
      <c r="U69" s="35"/>
      <c r="V69" s="35"/>
      <c r="W69" s="35"/>
      <c r="X69" s="35"/>
      <c r="Y69" s="35"/>
      <c r="Z69" s="35"/>
    </row>
    <row r="70" spans="1:26" ht="12" customHeight="1">
      <c r="A70" s="11" t="s">
        <v>81</v>
      </c>
      <c r="B70" s="12" t="s">
        <v>78</v>
      </c>
      <c r="C70" s="35"/>
      <c r="D70" s="35"/>
      <c r="E70" s="35"/>
      <c r="F70" s="35"/>
      <c r="G70" s="35"/>
      <c r="H70" s="592"/>
      <c r="I70" s="592"/>
      <c r="J70" s="592"/>
      <c r="K70" s="592"/>
      <c r="L70" s="592"/>
      <c r="M70" s="592"/>
      <c r="N70" s="592"/>
      <c r="O70" s="592"/>
      <c r="P70" s="35"/>
      <c r="Q70" s="35"/>
      <c r="R70" s="35"/>
      <c r="S70" s="35"/>
      <c r="T70" s="35"/>
      <c r="U70" s="35"/>
      <c r="V70" s="35"/>
      <c r="W70" s="35"/>
      <c r="X70" s="35"/>
      <c r="Y70" s="35"/>
      <c r="Z70" s="35"/>
    </row>
    <row r="71" spans="1:26" ht="12" customHeight="1">
      <c r="A71" s="35"/>
      <c r="B71" s="35" t="s">
        <v>1330</v>
      </c>
      <c r="C71" s="35"/>
      <c r="D71" s="35"/>
      <c r="E71" s="35"/>
      <c r="F71" s="35"/>
      <c r="G71" s="35"/>
      <c r="H71" s="592"/>
      <c r="I71" s="592"/>
      <c r="J71" s="592"/>
      <c r="K71" s="592"/>
      <c r="L71" s="592"/>
      <c r="M71" s="592"/>
      <c r="N71" s="592"/>
      <c r="O71" s="592"/>
      <c r="P71" s="35"/>
      <c r="Q71" s="35"/>
      <c r="R71" s="35"/>
      <c r="S71" s="35"/>
      <c r="T71" s="35"/>
      <c r="U71" s="35"/>
      <c r="V71" s="35"/>
      <c r="W71" s="35"/>
      <c r="X71" s="35"/>
      <c r="Y71" s="35"/>
      <c r="Z71" s="35"/>
    </row>
    <row r="72" spans="1:26" ht="12" customHeight="1">
      <c r="A72" s="35"/>
      <c r="B72" s="35"/>
      <c r="C72" s="35"/>
      <c r="D72" s="35"/>
      <c r="E72" s="35"/>
      <c r="F72" s="35"/>
      <c r="G72" s="35"/>
      <c r="H72" s="2579" t="s">
        <v>597</v>
      </c>
      <c r="I72" s="2580"/>
      <c r="J72" s="2580"/>
      <c r="K72" s="2469"/>
      <c r="L72" s="2579" t="s">
        <v>597</v>
      </c>
      <c r="M72" s="2580"/>
      <c r="N72" s="2580"/>
      <c r="O72" s="2580"/>
      <c r="P72" s="35"/>
      <c r="Q72" s="35"/>
      <c r="R72" s="35"/>
      <c r="S72" s="35"/>
      <c r="T72" s="35"/>
      <c r="U72" s="35"/>
      <c r="V72" s="35"/>
      <c r="W72" s="35"/>
      <c r="X72" s="35"/>
      <c r="Y72" s="35"/>
      <c r="Z72" s="35"/>
    </row>
    <row r="73" spans="1:26" ht="12" customHeight="1">
      <c r="A73" s="35"/>
      <c r="B73" s="35"/>
      <c r="C73" s="35"/>
      <c r="D73" s="35"/>
      <c r="E73" s="35"/>
      <c r="F73" s="35"/>
      <c r="G73" s="35"/>
      <c r="H73" s="2576">
        <v>45473</v>
      </c>
      <c r="I73" s="2577"/>
      <c r="J73" s="2577"/>
      <c r="K73" s="2471"/>
      <c r="L73" s="2576">
        <v>45107</v>
      </c>
      <c r="M73" s="2577"/>
      <c r="N73" s="2577"/>
      <c r="O73" s="2577"/>
      <c r="P73" s="35"/>
      <c r="Q73" s="35"/>
      <c r="R73" s="35"/>
      <c r="S73" s="35"/>
      <c r="T73" s="35"/>
      <c r="U73" s="35"/>
      <c r="V73" s="35"/>
      <c r="W73" s="35"/>
      <c r="X73" s="35"/>
      <c r="Y73" s="35"/>
      <c r="Z73" s="35"/>
    </row>
    <row r="74" spans="1:26" ht="36">
      <c r="A74" s="12"/>
      <c r="B74" s="12"/>
      <c r="C74" s="12"/>
      <c r="D74" s="12"/>
      <c r="E74" s="12"/>
      <c r="F74" s="12"/>
      <c r="G74" s="12"/>
      <c r="H74" s="43" t="s">
        <v>108</v>
      </c>
      <c r="I74" s="43" t="s">
        <v>308</v>
      </c>
      <c r="J74" s="43" t="s">
        <v>109</v>
      </c>
      <c r="K74" s="43" t="s">
        <v>486</v>
      </c>
      <c r="L74" s="43" t="s">
        <v>610</v>
      </c>
      <c r="M74" s="43" t="s">
        <v>308</v>
      </c>
      <c r="N74" s="43" t="s">
        <v>109</v>
      </c>
      <c r="O74" s="43" t="s">
        <v>486</v>
      </c>
      <c r="P74" s="12"/>
      <c r="Q74" s="12"/>
      <c r="R74" s="12"/>
      <c r="S74" s="12"/>
      <c r="T74" s="12"/>
      <c r="U74" s="12"/>
      <c r="V74" s="12"/>
      <c r="W74" s="12"/>
      <c r="X74" s="12"/>
      <c r="Y74" s="12"/>
      <c r="Z74" s="12"/>
    </row>
    <row r="75" spans="1:26" ht="12" customHeight="1">
      <c r="A75" s="35"/>
      <c r="B75" s="35"/>
      <c r="C75" s="35"/>
      <c r="D75" s="35"/>
      <c r="E75" s="35"/>
      <c r="F75" s="35"/>
      <c r="G75" s="35"/>
      <c r="H75" s="45" t="s">
        <v>111</v>
      </c>
      <c r="I75" s="45" t="s">
        <v>111</v>
      </c>
      <c r="J75" s="45" t="s">
        <v>111</v>
      </c>
      <c r="K75" s="45" t="s">
        <v>111</v>
      </c>
      <c r="L75" s="45" t="s">
        <v>111</v>
      </c>
      <c r="M75" s="45" t="s">
        <v>111</v>
      </c>
      <c r="N75" s="45" t="s">
        <v>111</v>
      </c>
      <c r="O75" s="45" t="s">
        <v>111</v>
      </c>
      <c r="P75" s="35"/>
      <c r="Q75" s="35"/>
      <c r="R75" s="35"/>
      <c r="S75" s="35"/>
      <c r="T75" s="35"/>
      <c r="U75" s="35"/>
      <c r="V75" s="35"/>
      <c r="W75" s="35"/>
      <c r="X75" s="35"/>
      <c r="Y75" s="35"/>
      <c r="Z75" s="35"/>
    </row>
    <row r="76" spans="1:26" ht="12" customHeight="1">
      <c r="A76" s="35"/>
      <c r="B76" s="142" t="s">
        <v>1331</v>
      </c>
      <c r="C76" s="35"/>
      <c r="D76" s="35"/>
      <c r="E76" s="35"/>
      <c r="F76" s="35"/>
      <c r="G76" s="35"/>
      <c r="H76" s="1028"/>
      <c r="I76" s="1028"/>
      <c r="J76" s="1028"/>
      <c r="K76" s="1028"/>
      <c r="L76" s="1028"/>
      <c r="M76" s="1028"/>
      <c r="N76" s="1028"/>
      <c r="O76" s="1028"/>
      <c r="P76" s="35"/>
      <c r="Q76" s="35"/>
      <c r="R76" s="35"/>
      <c r="S76" s="35"/>
      <c r="T76" s="35"/>
      <c r="U76" s="35"/>
      <c r="V76" s="35"/>
      <c r="W76" s="35"/>
      <c r="X76" s="35"/>
      <c r="Y76" s="35"/>
      <c r="Z76" s="35"/>
    </row>
    <row r="77" spans="1:26" ht="12" customHeight="1">
      <c r="A77" s="35"/>
      <c r="B77" s="35" t="s">
        <v>1282</v>
      </c>
      <c r="C77" s="35"/>
      <c r="D77" s="35"/>
      <c r="E77" s="35"/>
      <c r="F77" s="35"/>
      <c r="G77" s="35"/>
      <c r="H77" s="1395"/>
      <c r="I77" s="1395"/>
      <c r="J77" s="1028">
        <f>SUM(H77:I77)</f>
        <v>0</v>
      </c>
      <c r="K77" s="1395"/>
      <c r="L77" s="1395"/>
      <c r="M77" s="1395"/>
      <c r="N77" s="1028">
        <f>SUM(L77:M77)</f>
        <v>0</v>
      </c>
      <c r="O77" s="1395"/>
      <c r="P77" s="35" t="s">
        <v>1329</v>
      </c>
      <c r="Q77" s="35"/>
      <c r="R77" s="35"/>
      <c r="S77" s="35"/>
      <c r="T77" s="35"/>
      <c r="U77" s="35"/>
      <c r="V77" s="35"/>
      <c r="W77" s="35"/>
      <c r="X77" s="35"/>
      <c r="Y77" s="35"/>
      <c r="Z77" s="35"/>
    </row>
    <row r="78" spans="1:26" ht="12" customHeight="1">
      <c r="A78" s="35"/>
      <c r="B78" s="35" t="s">
        <v>1283</v>
      </c>
      <c r="C78" s="35"/>
      <c r="D78" s="35"/>
      <c r="E78" s="35"/>
      <c r="F78" s="35"/>
      <c r="G78" s="35"/>
      <c r="H78" s="1395"/>
      <c r="I78" s="1395"/>
      <c r="J78" s="1028">
        <f>SUM(H78:I78)</f>
        <v>0</v>
      </c>
      <c r="K78" s="1395"/>
      <c r="L78" s="1395"/>
      <c r="M78" s="1395"/>
      <c r="N78" s="1028">
        <f>SUM(L78:M78)</f>
        <v>0</v>
      </c>
      <c r="O78" s="1395"/>
      <c r="P78" s="35"/>
      <c r="Q78" s="35"/>
      <c r="R78" s="35"/>
      <c r="S78" s="35"/>
      <c r="T78" s="35"/>
      <c r="U78" s="35"/>
      <c r="V78" s="35"/>
      <c r="W78" s="35"/>
      <c r="X78" s="35"/>
      <c r="Y78" s="35"/>
      <c r="Z78" s="35"/>
    </row>
    <row r="79" spans="1:26" ht="12" customHeight="1">
      <c r="A79" s="35"/>
      <c r="B79" s="1931" t="s">
        <v>941</v>
      </c>
      <c r="C79" s="35"/>
      <c r="D79" s="35"/>
      <c r="E79" s="35"/>
      <c r="F79" s="35"/>
      <c r="G79" s="35"/>
      <c r="H79" s="1395"/>
      <c r="I79" s="1395"/>
      <c r="J79" s="1028">
        <f t="shared" ref="J79:J81" si="10">SUM(H79:I79)</f>
        <v>0</v>
      </c>
      <c r="K79" s="1395"/>
      <c r="L79" s="1395"/>
      <c r="M79" s="1395"/>
      <c r="N79" s="1028">
        <f t="shared" ref="N79:N81" si="11">SUM(L79:M79)</f>
        <v>0</v>
      </c>
      <c r="O79" s="1395"/>
      <c r="P79" s="35"/>
      <c r="Q79" s="35"/>
      <c r="R79" s="35"/>
      <c r="S79" s="35"/>
      <c r="T79" s="35"/>
      <c r="U79" s="35"/>
      <c r="V79" s="35"/>
      <c r="W79" s="35"/>
      <c r="X79" s="35"/>
      <c r="Y79" s="35"/>
      <c r="Z79" s="35"/>
    </row>
    <row r="80" spans="1:26" ht="12" customHeight="1">
      <c r="A80" s="35"/>
      <c r="B80" s="1931" t="s">
        <v>941</v>
      </c>
      <c r="C80" s="35"/>
      <c r="D80" s="35"/>
      <c r="E80" s="35"/>
      <c r="F80" s="35"/>
      <c r="G80" s="35"/>
      <c r="H80" s="1395"/>
      <c r="I80" s="1395"/>
      <c r="J80" s="1028">
        <f t="shared" si="10"/>
        <v>0</v>
      </c>
      <c r="K80" s="1395"/>
      <c r="L80" s="1395"/>
      <c r="M80" s="1395"/>
      <c r="N80" s="1028">
        <f t="shared" si="11"/>
        <v>0</v>
      </c>
      <c r="O80" s="1395"/>
      <c r="P80" s="35"/>
      <c r="Q80" s="35"/>
      <c r="R80" s="35"/>
      <c r="S80" s="35"/>
      <c r="T80" s="35"/>
      <c r="U80" s="35"/>
      <c r="V80" s="35"/>
      <c r="W80" s="35"/>
      <c r="X80" s="35"/>
      <c r="Y80" s="35"/>
      <c r="Z80" s="35"/>
    </row>
    <row r="81" spans="1:26" ht="12" customHeight="1">
      <c r="A81" s="35"/>
      <c r="B81" s="1931" t="s">
        <v>941</v>
      </c>
      <c r="C81" s="35"/>
      <c r="D81" s="35"/>
      <c r="E81" s="35"/>
      <c r="F81" s="35"/>
      <c r="G81" s="35"/>
      <c r="H81" s="1395"/>
      <c r="I81" s="1395"/>
      <c r="J81" s="1028">
        <f t="shared" si="10"/>
        <v>0</v>
      </c>
      <c r="K81" s="1395"/>
      <c r="L81" s="1395"/>
      <c r="M81" s="1395"/>
      <c r="N81" s="1028">
        <f t="shared" si="11"/>
        <v>0</v>
      </c>
      <c r="O81" s="1395"/>
      <c r="P81" s="35"/>
      <c r="Q81" s="35"/>
      <c r="R81" s="35"/>
      <c r="S81" s="35"/>
      <c r="T81" s="35"/>
      <c r="U81" s="35"/>
      <c r="V81" s="35"/>
      <c r="W81" s="35"/>
      <c r="X81" s="35"/>
      <c r="Y81" s="35"/>
      <c r="Z81" s="35"/>
    </row>
    <row r="82" spans="1:26" ht="12" customHeight="1" thickBot="1">
      <c r="A82" s="12"/>
      <c r="B82" s="12" t="s">
        <v>198</v>
      </c>
      <c r="C82" s="12"/>
      <c r="D82" s="12"/>
      <c r="E82" s="12"/>
      <c r="F82" s="12"/>
      <c r="G82" s="12"/>
      <c r="H82" s="1029">
        <f t="shared" ref="H82:O82" si="12">SUM(H77:H81)</f>
        <v>0</v>
      </c>
      <c r="I82" s="1029">
        <f t="shared" si="12"/>
        <v>0</v>
      </c>
      <c r="J82" s="1029">
        <f t="shared" si="12"/>
        <v>0</v>
      </c>
      <c r="K82" s="1029">
        <f t="shared" si="12"/>
        <v>0</v>
      </c>
      <c r="L82" s="1029">
        <f t="shared" si="12"/>
        <v>0</v>
      </c>
      <c r="M82" s="1029">
        <f t="shared" si="12"/>
        <v>0</v>
      </c>
      <c r="N82" s="1029">
        <f t="shared" si="12"/>
        <v>0</v>
      </c>
      <c r="O82" s="1029">
        <f t="shared" si="12"/>
        <v>0</v>
      </c>
      <c r="P82" s="12"/>
      <c r="Q82" s="12"/>
      <c r="R82" s="12"/>
      <c r="S82" s="12"/>
      <c r="T82" s="12"/>
      <c r="U82" s="12"/>
      <c r="V82" s="12"/>
      <c r="W82" s="12"/>
      <c r="X82" s="12"/>
      <c r="Y82" s="12"/>
      <c r="Z82" s="12"/>
    </row>
    <row r="83" spans="1:26" ht="12" customHeight="1" thickTop="1">
      <c r="A83" s="12"/>
      <c r="B83" s="611" t="s">
        <v>2010</v>
      </c>
      <c r="C83" s="12"/>
      <c r="D83" s="12"/>
      <c r="E83" s="12"/>
      <c r="F83" s="12"/>
      <c r="G83" s="12"/>
      <c r="H83" s="1100"/>
      <c r="I83" s="1100"/>
      <c r="J83" s="1100"/>
      <c r="K83" s="1100"/>
      <c r="L83" s="1100"/>
      <c r="M83" s="1100"/>
      <c r="N83" s="1100"/>
      <c r="O83" s="1100"/>
      <c r="P83" s="12"/>
      <c r="Q83" s="12"/>
      <c r="R83" s="12"/>
      <c r="S83" s="12"/>
      <c r="T83" s="12"/>
      <c r="U83" s="12"/>
      <c r="V83" s="12"/>
      <c r="W83" s="12"/>
      <c r="X83" s="12"/>
      <c r="Y83" s="12"/>
      <c r="Z83" s="12"/>
    </row>
    <row r="84" spans="1:26" ht="12" customHeight="1">
      <c r="A84" s="12"/>
      <c r="B84" s="12"/>
      <c r="C84" s="12"/>
      <c r="D84" s="12"/>
      <c r="E84" s="12"/>
      <c r="F84" s="12"/>
      <c r="G84" s="12"/>
      <c r="H84" s="1100"/>
      <c r="I84" s="1100"/>
      <c r="J84" s="1100"/>
      <c r="K84" s="1100"/>
      <c r="L84" s="1100"/>
      <c r="M84" s="1100"/>
      <c r="N84" s="1100"/>
      <c r="O84" s="1100"/>
      <c r="P84" s="12"/>
      <c r="Q84" s="12"/>
      <c r="R84" s="12"/>
      <c r="S84" s="12"/>
      <c r="T84" s="12"/>
      <c r="U84" s="12"/>
      <c r="V84" s="12"/>
      <c r="W84" s="12"/>
      <c r="X84" s="12"/>
      <c r="Y84" s="12"/>
      <c r="Z84" s="12"/>
    </row>
    <row r="85" spans="1:26" ht="12" customHeight="1">
      <c r="A85" s="35"/>
      <c r="B85" s="142" t="s">
        <v>1332</v>
      </c>
      <c r="C85" s="35"/>
      <c r="D85" s="35"/>
      <c r="E85" s="35"/>
      <c r="F85" s="35"/>
      <c r="G85" s="35"/>
      <c r="H85" s="45"/>
      <c r="I85" s="45"/>
      <c r="J85" s="45"/>
      <c r="K85" s="45"/>
      <c r="L85" s="45"/>
      <c r="M85" s="45"/>
      <c r="N85" s="45"/>
      <c r="O85" s="45"/>
      <c r="P85" s="35"/>
      <c r="Q85" s="35"/>
      <c r="R85" s="35"/>
      <c r="S85" s="35"/>
      <c r="T85" s="35"/>
      <c r="U85" s="35"/>
      <c r="V85" s="35"/>
      <c r="W85" s="35"/>
      <c r="X85" s="35"/>
      <c r="Y85" s="35"/>
      <c r="Z85" s="35"/>
    </row>
    <row r="86" spans="1:26" ht="12" customHeight="1">
      <c r="A86" s="35"/>
      <c r="B86" s="35" t="s">
        <v>3084</v>
      </c>
      <c r="C86" s="35"/>
      <c r="D86" s="35"/>
      <c r="E86" s="35"/>
      <c r="F86" s="35"/>
      <c r="G86" s="35"/>
      <c r="H86" s="1395"/>
      <c r="I86" s="1395"/>
      <c r="J86" s="1028">
        <f>SUM(H86:I86)</f>
        <v>0</v>
      </c>
      <c r="K86" s="1395"/>
      <c r="L86" s="1395"/>
      <c r="M86" s="1395"/>
      <c r="N86" s="1028">
        <f>SUM(L86:M86)</f>
        <v>0</v>
      </c>
      <c r="O86" s="1395"/>
      <c r="P86" s="35"/>
      <c r="Q86" s="35"/>
      <c r="R86" s="35"/>
      <c r="S86" s="35"/>
      <c r="T86" s="35"/>
      <c r="U86" s="35"/>
      <c r="V86" s="35"/>
      <c r="W86" s="35"/>
      <c r="X86" s="35"/>
      <c r="Y86" s="35"/>
      <c r="Z86" s="35"/>
    </row>
    <row r="87" spans="1:26" ht="12" customHeight="1">
      <c r="A87" s="35"/>
      <c r="B87" s="1931" t="s">
        <v>941</v>
      </c>
      <c r="C87" s="35"/>
      <c r="D87" s="35"/>
      <c r="E87" s="35"/>
      <c r="F87" s="35"/>
      <c r="G87" s="35"/>
      <c r="H87" s="1395"/>
      <c r="I87" s="1395"/>
      <c r="J87" s="1028">
        <f>SUM(H87:I87)</f>
        <v>0</v>
      </c>
      <c r="K87" s="1395"/>
      <c r="L87" s="1395"/>
      <c r="M87" s="1395"/>
      <c r="N87" s="1028">
        <f>SUM(L87:M87)</f>
        <v>0</v>
      </c>
      <c r="O87" s="1395"/>
      <c r="P87" s="35"/>
      <c r="Q87" s="35"/>
      <c r="R87" s="35"/>
      <c r="S87" s="35"/>
      <c r="T87" s="35"/>
      <c r="U87" s="35"/>
      <c r="V87" s="35"/>
      <c r="W87" s="35"/>
      <c r="X87" s="35"/>
      <c r="Y87" s="35"/>
      <c r="Z87" s="35"/>
    </row>
    <row r="88" spans="1:26" ht="12" customHeight="1">
      <c r="A88" s="35"/>
      <c r="B88" s="1931" t="s">
        <v>941</v>
      </c>
      <c r="C88" s="35"/>
      <c r="D88" s="35"/>
      <c r="E88" s="35"/>
      <c r="F88" s="35"/>
      <c r="G88" s="35"/>
      <c r="H88" s="1395"/>
      <c r="I88" s="1395"/>
      <c r="J88" s="1028">
        <f t="shared" ref="J88" si="13">SUM(H88:I88)</f>
        <v>0</v>
      </c>
      <c r="K88" s="1395"/>
      <c r="L88" s="1395"/>
      <c r="M88" s="1395"/>
      <c r="N88" s="1028">
        <f t="shared" ref="N88" si="14">SUM(L88:M88)</f>
        <v>0</v>
      </c>
      <c r="O88" s="1395"/>
      <c r="P88" s="35"/>
      <c r="Q88" s="35"/>
      <c r="R88" s="35"/>
      <c r="S88" s="35"/>
      <c r="T88" s="35"/>
      <c r="U88" s="35"/>
      <c r="V88" s="35"/>
      <c r="W88" s="35"/>
      <c r="X88" s="35"/>
      <c r="Y88" s="35"/>
      <c r="Z88" s="35"/>
    </row>
    <row r="89" spans="1:26" ht="12" customHeight="1">
      <c r="A89" s="35"/>
      <c r="B89" s="1931" t="s">
        <v>941</v>
      </c>
      <c r="C89" s="35"/>
      <c r="D89" s="35"/>
      <c r="E89" s="35"/>
      <c r="F89" s="35"/>
      <c r="G89" s="35"/>
      <c r="H89" s="1395"/>
      <c r="I89" s="1395"/>
      <c r="J89" s="1028">
        <f>SUM(H89:I89)</f>
        <v>0</v>
      </c>
      <c r="K89" s="1395"/>
      <c r="L89" s="1395"/>
      <c r="M89" s="1395"/>
      <c r="N89" s="1028">
        <f>SUM(L89:M89)</f>
        <v>0</v>
      </c>
      <c r="O89" s="1395"/>
      <c r="P89" s="35"/>
      <c r="Q89" s="35"/>
      <c r="R89" s="35"/>
      <c r="S89" s="35"/>
      <c r="T89" s="35"/>
      <c r="U89" s="35"/>
      <c r="V89" s="35"/>
      <c r="W89" s="35"/>
      <c r="X89" s="35"/>
      <c r="Y89" s="35"/>
      <c r="Z89" s="35"/>
    </row>
    <row r="90" spans="1:26" ht="12" customHeight="1" thickBot="1">
      <c r="A90" s="35"/>
      <c r="B90" s="12" t="s">
        <v>198</v>
      </c>
      <c r="C90" s="35"/>
      <c r="D90" s="35"/>
      <c r="E90" s="35"/>
      <c r="F90" s="35"/>
      <c r="G90" s="35"/>
      <c r="H90" s="1029">
        <f>SUM(H86:H89)</f>
        <v>0</v>
      </c>
      <c r="I90" s="1029">
        <f t="shared" ref="I90:O90" si="15">SUM(I86:I89)</f>
        <v>0</v>
      </c>
      <c r="J90" s="1029">
        <f t="shared" si="15"/>
        <v>0</v>
      </c>
      <c r="K90" s="1029">
        <f t="shared" si="15"/>
        <v>0</v>
      </c>
      <c r="L90" s="1029">
        <f t="shared" si="15"/>
        <v>0</v>
      </c>
      <c r="M90" s="1029">
        <f t="shared" si="15"/>
        <v>0</v>
      </c>
      <c r="N90" s="1029">
        <f>SUM(N86:N89)</f>
        <v>0</v>
      </c>
      <c r="O90" s="1029">
        <f t="shared" si="15"/>
        <v>0</v>
      </c>
      <c r="P90" s="35"/>
      <c r="Q90" s="35"/>
      <c r="R90" s="35"/>
      <c r="S90" s="35"/>
      <c r="T90" s="35"/>
      <c r="U90" s="35"/>
      <c r="V90" s="35"/>
      <c r="W90" s="35"/>
      <c r="X90" s="35"/>
      <c r="Y90" s="35"/>
      <c r="Z90" s="35"/>
    </row>
    <row r="91" spans="1:26" ht="12" customHeight="1" thickTop="1">
      <c r="A91" s="12"/>
      <c r="B91" s="611" t="s">
        <v>2010</v>
      </c>
      <c r="C91" s="12"/>
      <c r="D91" s="12"/>
      <c r="E91" s="12"/>
      <c r="F91" s="12"/>
      <c r="G91" s="12"/>
      <c r="H91" s="1100"/>
      <c r="I91" s="1100"/>
      <c r="J91" s="1100"/>
      <c r="K91" s="1100"/>
      <c r="L91" s="1100"/>
      <c r="M91" s="1100"/>
      <c r="N91" s="1100"/>
      <c r="O91" s="1100"/>
      <c r="P91" s="12"/>
      <c r="Q91" s="12"/>
      <c r="R91" s="12"/>
      <c r="S91" s="12"/>
      <c r="T91" s="12"/>
      <c r="U91" s="12"/>
      <c r="V91" s="12"/>
      <c r="W91" s="12"/>
      <c r="X91" s="12"/>
      <c r="Y91" s="12"/>
      <c r="Z91" s="12"/>
    </row>
    <row r="92" spans="1:26" ht="12" customHeight="1">
      <c r="A92" s="12"/>
      <c r="B92" s="12"/>
      <c r="C92" s="12"/>
      <c r="D92" s="12"/>
      <c r="E92" s="12"/>
      <c r="F92" s="12"/>
      <c r="G92" s="12"/>
      <c r="H92" s="1100"/>
      <c r="I92" s="1100"/>
      <c r="J92" s="1100"/>
      <c r="K92" s="1100"/>
      <c r="L92" s="1100"/>
      <c r="M92" s="1100"/>
      <c r="N92" s="1100"/>
      <c r="O92" s="1100"/>
      <c r="P92" s="12"/>
      <c r="Q92" s="12"/>
      <c r="R92" s="12"/>
      <c r="S92" s="12"/>
      <c r="T92" s="12"/>
      <c r="U92" s="12"/>
      <c r="V92" s="12"/>
      <c r="W92" s="12"/>
      <c r="X92" s="12"/>
      <c r="Y92" s="12"/>
      <c r="Z92" s="12"/>
    </row>
    <row r="93" spans="1:26" ht="12" customHeight="1">
      <c r="A93" s="12"/>
      <c r="B93" s="12"/>
      <c r="C93" s="12"/>
      <c r="D93" s="12"/>
      <c r="E93" s="12"/>
      <c r="F93" s="12"/>
      <c r="G93" s="12"/>
      <c r="H93" s="1100"/>
      <c r="I93" s="1100"/>
      <c r="J93" s="1100"/>
      <c r="K93" s="1100"/>
      <c r="L93" s="1100"/>
      <c r="M93" s="1100"/>
      <c r="N93" s="1100"/>
      <c r="O93" s="1100"/>
      <c r="P93" s="12"/>
      <c r="Q93" s="12"/>
      <c r="R93" s="12"/>
      <c r="S93" s="12"/>
      <c r="T93" s="12"/>
      <c r="U93" s="12"/>
      <c r="V93" s="12"/>
      <c r="W93" s="12"/>
      <c r="X93" s="12"/>
      <c r="Y93" s="12"/>
      <c r="Z93" s="12"/>
    </row>
    <row r="94" spans="1:26" ht="12" customHeight="1">
      <c r="A94" s="12"/>
      <c r="B94" s="12"/>
      <c r="C94" s="12"/>
      <c r="D94" s="12"/>
      <c r="E94" s="12"/>
      <c r="F94" s="12"/>
      <c r="G94" s="12"/>
      <c r="H94" s="592"/>
      <c r="I94" s="592"/>
      <c r="J94" s="592"/>
      <c r="K94" s="592"/>
      <c r="L94" s="592"/>
      <c r="M94" s="592"/>
      <c r="N94" s="592"/>
      <c r="O94" s="592"/>
      <c r="P94" s="12"/>
      <c r="Q94" s="12"/>
      <c r="R94" s="12"/>
      <c r="S94" s="12"/>
      <c r="T94" s="12"/>
      <c r="U94" s="12"/>
      <c r="V94" s="12"/>
      <c r="W94" s="12"/>
      <c r="X94" s="12"/>
      <c r="Y94" s="12"/>
      <c r="Z94" s="12"/>
    </row>
    <row r="95" spans="1:26" ht="13.5" customHeight="1">
      <c r="A95" s="11" t="s">
        <v>83</v>
      </c>
      <c r="B95" s="19" t="s">
        <v>80</v>
      </c>
      <c r="C95" s="35"/>
      <c r="D95" s="35"/>
      <c r="E95" s="35"/>
      <c r="F95" s="35"/>
      <c r="G95" s="35"/>
      <c r="H95" s="180"/>
      <c r="I95" s="180"/>
      <c r="J95" s="180"/>
      <c r="K95" s="180"/>
      <c r="L95" s="180"/>
      <c r="M95" s="180"/>
      <c r="N95" s="180"/>
      <c r="O95" s="180"/>
      <c r="P95" s="35"/>
      <c r="Q95" s="35"/>
      <c r="R95" s="35"/>
      <c r="S95" s="35"/>
      <c r="T95" s="35"/>
      <c r="U95" s="35"/>
      <c r="V95" s="35"/>
      <c r="W95" s="35"/>
      <c r="X95" s="35"/>
      <c r="Y95" s="35"/>
      <c r="Z95" s="35"/>
    </row>
    <row r="96" spans="1:26" ht="13.5" customHeight="1">
      <c r="A96" s="12"/>
      <c r="B96" s="19"/>
      <c r="C96" s="35"/>
      <c r="D96" s="35"/>
      <c r="E96" s="35"/>
      <c r="F96" s="35"/>
      <c r="G96" s="35"/>
      <c r="H96" s="2579" t="s">
        <v>597</v>
      </c>
      <c r="I96" s="2580"/>
      <c r="J96" s="2580"/>
      <c r="K96" s="2469"/>
      <c r="L96" s="2579" t="s">
        <v>597</v>
      </c>
      <c r="M96" s="2580"/>
      <c r="N96" s="2580"/>
      <c r="O96" s="2580"/>
      <c r="P96" s="35"/>
      <c r="Q96" s="35"/>
      <c r="R96" s="35"/>
      <c r="S96" s="35"/>
      <c r="T96" s="35"/>
      <c r="U96" s="35"/>
      <c r="V96" s="35"/>
      <c r="W96" s="35"/>
      <c r="X96" s="35"/>
      <c r="Y96" s="35"/>
      <c r="Z96" s="35"/>
    </row>
    <row r="97" spans="1:26" ht="13.5" customHeight="1">
      <c r="A97" s="12"/>
      <c r="B97" s="19"/>
      <c r="C97" s="35"/>
      <c r="D97" s="35"/>
      <c r="E97" s="35"/>
      <c r="F97" s="35"/>
      <c r="G97" s="35"/>
      <c r="H97" s="2576">
        <v>45473</v>
      </c>
      <c r="I97" s="2577"/>
      <c r="J97" s="2577"/>
      <c r="K97" s="2471"/>
      <c r="L97" s="2576">
        <v>45107</v>
      </c>
      <c r="M97" s="2577"/>
      <c r="N97" s="2577"/>
      <c r="O97" s="2577"/>
      <c r="P97" s="35"/>
      <c r="Q97" s="35"/>
      <c r="R97" s="35"/>
      <c r="S97" s="35"/>
      <c r="T97" s="35"/>
      <c r="U97" s="35"/>
      <c r="V97" s="35"/>
      <c r="W97" s="35"/>
      <c r="X97" s="35"/>
      <c r="Y97" s="35"/>
      <c r="Z97" s="35"/>
    </row>
    <row r="98" spans="1:26" ht="36">
      <c r="A98" s="12"/>
      <c r="B98" s="35"/>
      <c r="C98" s="35"/>
      <c r="D98" s="35"/>
      <c r="E98" s="35"/>
      <c r="F98" s="35"/>
      <c r="G98" s="35"/>
      <c r="H98" s="43" t="s">
        <v>108</v>
      </c>
      <c r="I98" s="43" t="s">
        <v>308</v>
      </c>
      <c r="J98" s="43" t="s">
        <v>109</v>
      </c>
      <c r="K98" s="43" t="s">
        <v>486</v>
      </c>
      <c r="L98" s="43" t="s">
        <v>610</v>
      </c>
      <c r="M98" s="43" t="s">
        <v>308</v>
      </c>
      <c r="N98" s="43" t="s">
        <v>109</v>
      </c>
      <c r="O98" s="43" t="s">
        <v>486</v>
      </c>
      <c r="P98" s="35"/>
      <c r="Q98" s="35"/>
      <c r="R98" s="35"/>
      <c r="S98" s="35"/>
      <c r="T98" s="35"/>
      <c r="U98" s="35"/>
      <c r="V98" s="35"/>
      <c r="W98" s="35"/>
      <c r="X98" s="35"/>
      <c r="Y98" s="35"/>
      <c r="Z98" s="35"/>
    </row>
    <row r="99" spans="1:26" ht="12" customHeight="1">
      <c r="A99" s="35"/>
      <c r="B99" s="35"/>
      <c r="C99" s="35"/>
      <c r="D99" s="35"/>
      <c r="E99" s="35"/>
      <c r="F99" s="35"/>
      <c r="G99" s="35"/>
      <c r="H99" s="45" t="s">
        <v>111</v>
      </c>
      <c r="I99" s="45" t="s">
        <v>111</v>
      </c>
      <c r="J99" s="45" t="s">
        <v>111</v>
      </c>
      <c r="K99" s="45" t="s">
        <v>111</v>
      </c>
      <c r="L99" s="45" t="s">
        <v>111</v>
      </c>
      <c r="M99" s="45" t="s">
        <v>111</v>
      </c>
      <c r="N99" s="45" t="s">
        <v>111</v>
      </c>
      <c r="O99" s="45" t="s">
        <v>111</v>
      </c>
      <c r="P99" s="35"/>
      <c r="Q99" s="35"/>
      <c r="R99" s="35"/>
      <c r="S99" s="35"/>
      <c r="T99" s="35"/>
      <c r="U99" s="35"/>
      <c r="V99" s="35"/>
      <c r="W99" s="35"/>
      <c r="X99" s="35"/>
      <c r="Y99" s="35"/>
      <c r="Z99" s="35"/>
    </row>
    <row r="100" spans="1:26" ht="12" customHeight="1">
      <c r="A100" s="35"/>
      <c r="B100" s="35" t="s">
        <v>3097</v>
      </c>
      <c r="C100" s="35"/>
      <c r="D100" s="35"/>
      <c r="E100" s="35"/>
      <c r="F100" s="35"/>
      <c r="G100" s="35"/>
      <c r="H100" s="1395"/>
      <c r="I100" s="1395"/>
      <c r="J100" s="1028">
        <f>SUM(H100:I100)</f>
        <v>0</v>
      </c>
      <c r="K100" s="1395"/>
      <c r="L100" s="1395"/>
      <c r="M100" s="1395"/>
      <c r="N100" s="1028">
        <f>SUM(L100:M100)</f>
        <v>0</v>
      </c>
      <c r="O100" s="1395"/>
      <c r="P100" s="35"/>
      <c r="Q100" s="35"/>
      <c r="R100" s="35"/>
      <c r="S100" s="35"/>
      <c r="T100" s="35"/>
      <c r="U100" s="35"/>
      <c r="V100" s="35"/>
      <c r="W100" s="35"/>
      <c r="X100" s="35"/>
      <c r="Y100" s="35"/>
      <c r="Z100" s="35"/>
    </row>
    <row r="101" spans="1:26" ht="12" customHeight="1">
      <c r="A101" s="35"/>
      <c r="B101" s="2431" t="s">
        <v>3098</v>
      </c>
      <c r="C101" s="2342"/>
      <c r="D101" s="2342"/>
      <c r="E101" s="2342"/>
      <c r="F101" s="2342"/>
      <c r="G101" s="2342"/>
      <c r="H101" s="1395"/>
      <c r="I101" s="1395"/>
      <c r="J101" s="1028">
        <f>SUM(H101:I101)</f>
        <v>0</v>
      </c>
      <c r="K101" s="1395"/>
      <c r="L101" s="1395"/>
      <c r="M101" s="1395"/>
      <c r="N101" s="1028">
        <f>SUM(L101:M101)</f>
        <v>0</v>
      </c>
      <c r="O101" s="1395"/>
      <c r="P101" s="35"/>
      <c r="Q101" s="35"/>
      <c r="R101" s="35"/>
      <c r="S101" s="35"/>
      <c r="T101" s="35"/>
      <c r="U101" s="35"/>
      <c r="V101" s="35"/>
      <c r="W101" s="35"/>
      <c r="X101" s="35"/>
      <c r="Y101" s="35"/>
      <c r="Z101" s="35"/>
    </row>
    <row r="102" spans="1:26" ht="12" customHeight="1" thickBot="1">
      <c r="A102" s="12"/>
      <c r="B102" s="12" t="s">
        <v>323</v>
      </c>
      <c r="C102" s="12"/>
      <c r="D102" s="12"/>
      <c r="E102" s="12"/>
      <c r="F102" s="12"/>
      <c r="G102" s="12"/>
      <c r="H102" s="1029">
        <f t="shared" ref="H102:P102" si="16">SUM(H100:H101)</f>
        <v>0</v>
      </c>
      <c r="I102" s="1029">
        <f t="shared" si="16"/>
        <v>0</v>
      </c>
      <c r="J102" s="1029">
        <f t="shared" si="16"/>
        <v>0</v>
      </c>
      <c r="K102" s="1029">
        <f t="shared" si="16"/>
        <v>0</v>
      </c>
      <c r="L102" s="1029">
        <f t="shared" si="16"/>
        <v>0</v>
      </c>
      <c r="M102" s="1029">
        <f t="shared" si="16"/>
        <v>0</v>
      </c>
      <c r="N102" s="1029">
        <f t="shared" si="16"/>
        <v>0</v>
      </c>
      <c r="O102" s="1029">
        <f t="shared" si="16"/>
        <v>0</v>
      </c>
      <c r="P102" s="1029">
        <f t="shared" si="16"/>
        <v>0</v>
      </c>
      <c r="Q102" s="12"/>
      <c r="R102" s="12"/>
      <c r="S102" s="12"/>
      <c r="T102" s="12"/>
      <c r="U102" s="12"/>
      <c r="V102" s="12"/>
      <c r="W102" s="12"/>
      <c r="X102" s="12"/>
      <c r="Y102" s="12"/>
      <c r="Z102" s="12"/>
    </row>
    <row r="103" spans="1:26" ht="12" customHeight="1" thickTop="1">
      <c r="A103" s="12"/>
      <c r="B103" s="611" t="s">
        <v>2010</v>
      </c>
      <c r="C103" s="12"/>
      <c r="D103" s="12"/>
      <c r="E103" s="12"/>
      <c r="F103" s="12"/>
      <c r="G103" s="12"/>
      <c r="H103" s="1100"/>
      <c r="I103" s="1100"/>
      <c r="J103" s="1100"/>
      <c r="K103" s="1100"/>
      <c r="L103" s="1100"/>
      <c r="M103" s="1100"/>
      <c r="N103" s="1100"/>
      <c r="O103" s="1100"/>
      <c r="P103" s="1100"/>
      <c r="Q103" s="12"/>
      <c r="R103" s="12"/>
      <c r="S103" s="12"/>
      <c r="T103" s="12"/>
      <c r="U103" s="12"/>
      <c r="V103" s="12"/>
      <c r="W103" s="12"/>
      <c r="X103" s="12"/>
      <c r="Y103" s="12"/>
      <c r="Z103" s="12"/>
    </row>
    <row r="104" spans="1:26" ht="12" customHeight="1">
      <c r="A104" s="35"/>
      <c r="B104" s="35"/>
      <c r="C104" s="35"/>
      <c r="D104" s="35"/>
      <c r="E104" s="35"/>
      <c r="F104" s="35"/>
      <c r="G104" s="35"/>
      <c r="H104" s="592"/>
      <c r="I104" s="592"/>
      <c r="J104" s="592"/>
      <c r="K104" s="592"/>
      <c r="L104" s="592"/>
      <c r="M104" s="592"/>
      <c r="N104" s="592"/>
      <c r="O104" s="592"/>
      <c r="P104" s="35"/>
      <c r="Q104" s="35"/>
      <c r="R104" s="35"/>
      <c r="S104" s="35"/>
      <c r="T104" s="35"/>
      <c r="U104" s="35"/>
      <c r="V104" s="35"/>
      <c r="W104" s="35"/>
      <c r="X104" s="35"/>
      <c r="Y104" s="35"/>
      <c r="Z104" s="35"/>
    </row>
    <row r="105" spans="1:26" ht="12" customHeight="1">
      <c r="A105" s="11" t="s">
        <v>85</v>
      </c>
      <c r="B105" s="12" t="s">
        <v>82</v>
      </c>
      <c r="C105" s="158"/>
      <c r="D105" s="158"/>
      <c r="E105" s="158"/>
      <c r="F105" s="35"/>
      <c r="G105" s="35"/>
      <c r="H105" s="35"/>
      <c r="I105" s="35"/>
      <c r="J105" s="35"/>
      <c r="K105" s="35"/>
      <c r="L105" s="35"/>
      <c r="M105" s="35"/>
      <c r="N105" s="35"/>
      <c r="O105" s="35"/>
      <c r="P105" s="35"/>
      <c r="Q105" s="35"/>
      <c r="R105" s="35"/>
      <c r="S105" s="35"/>
      <c r="T105" s="35"/>
      <c r="U105" s="35"/>
      <c r="V105" s="35"/>
      <c r="W105" s="35"/>
      <c r="X105" s="35"/>
      <c r="Y105" s="35"/>
      <c r="Z105" s="35"/>
    </row>
    <row r="106" spans="1:26" ht="12" customHeight="1">
      <c r="A106" s="12"/>
      <c r="B106" s="12"/>
      <c r="C106" s="158"/>
      <c r="D106" s="158"/>
      <c r="E106" s="158"/>
      <c r="F106" s="35"/>
      <c r="G106" s="35"/>
      <c r="H106" s="2579" t="s">
        <v>597</v>
      </c>
      <c r="I106" s="2580"/>
      <c r="J106" s="2580"/>
      <c r="K106" s="2469"/>
      <c r="L106" s="2579" t="s">
        <v>597</v>
      </c>
      <c r="M106" s="2580"/>
      <c r="N106" s="2580"/>
      <c r="O106" s="2580"/>
      <c r="P106" s="35"/>
      <c r="Q106" s="35"/>
      <c r="R106" s="35"/>
      <c r="S106" s="35"/>
      <c r="T106" s="35"/>
      <c r="U106" s="35"/>
      <c r="V106" s="35"/>
      <c r="W106" s="35"/>
      <c r="X106" s="35"/>
      <c r="Y106" s="35"/>
      <c r="Z106" s="35"/>
    </row>
    <row r="107" spans="1:26" ht="12" customHeight="1">
      <c r="A107" s="12"/>
      <c r="B107" s="12"/>
      <c r="C107" s="158"/>
      <c r="D107" s="158"/>
      <c r="E107" s="158"/>
      <c r="F107" s="35"/>
      <c r="G107" s="35"/>
      <c r="H107" s="2576">
        <v>45473</v>
      </c>
      <c r="I107" s="2577"/>
      <c r="J107" s="2577"/>
      <c r="K107" s="2471"/>
      <c r="L107" s="2576">
        <v>45107</v>
      </c>
      <c r="M107" s="2577"/>
      <c r="N107" s="2577"/>
      <c r="O107" s="2577"/>
      <c r="P107" s="35"/>
      <c r="Q107" s="35"/>
      <c r="R107" s="35"/>
      <c r="S107" s="35"/>
      <c r="T107" s="35"/>
      <c r="U107" s="35"/>
      <c r="V107" s="35"/>
      <c r="W107" s="35"/>
      <c r="X107" s="35"/>
      <c r="Y107" s="35"/>
      <c r="Z107" s="35"/>
    </row>
    <row r="108" spans="1:26" ht="36">
      <c r="A108" s="35"/>
      <c r="B108" s="35"/>
      <c r="C108" s="35"/>
      <c r="D108" s="35"/>
      <c r="E108" s="35"/>
      <c r="F108" s="35"/>
      <c r="G108" s="35"/>
      <c r="H108" s="43" t="s">
        <v>108</v>
      </c>
      <c r="I108" s="43" t="s">
        <v>308</v>
      </c>
      <c r="J108" s="43" t="s">
        <v>109</v>
      </c>
      <c r="K108" s="43" t="s">
        <v>486</v>
      </c>
      <c r="L108" s="43" t="s">
        <v>610</v>
      </c>
      <c r="M108" s="43" t="s">
        <v>308</v>
      </c>
      <c r="N108" s="43" t="s">
        <v>109</v>
      </c>
      <c r="O108" s="43" t="s">
        <v>486</v>
      </c>
      <c r="P108" s="35"/>
      <c r="Q108" s="35"/>
      <c r="R108" s="35"/>
      <c r="S108" s="35"/>
      <c r="T108" s="35"/>
      <c r="U108" s="35"/>
      <c r="V108" s="35"/>
      <c r="W108" s="35"/>
      <c r="X108" s="35"/>
      <c r="Y108" s="35"/>
      <c r="Z108" s="35"/>
    </row>
    <row r="109" spans="1:26" ht="12" customHeight="1">
      <c r="A109" s="35"/>
      <c r="B109" s="35"/>
      <c r="C109" s="35"/>
      <c r="D109" s="35"/>
      <c r="E109" s="35"/>
      <c r="F109" s="35"/>
      <c r="G109" s="35"/>
      <c r="H109" s="45" t="s">
        <v>111</v>
      </c>
      <c r="I109" s="45" t="s">
        <v>111</v>
      </c>
      <c r="J109" s="45" t="s">
        <v>111</v>
      </c>
      <c r="K109" s="45" t="s">
        <v>111</v>
      </c>
      <c r="L109" s="45" t="s">
        <v>111</v>
      </c>
      <c r="M109" s="45" t="s">
        <v>111</v>
      </c>
      <c r="N109" s="45" t="s">
        <v>111</v>
      </c>
      <c r="O109" s="45" t="s">
        <v>111</v>
      </c>
      <c r="P109" s="35"/>
      <c r="Q109" s="35"/>
      <c r="R109" s="35"/>
      <c r="S109" s="35"/>
      <c r="T109" s="35"/>
      <c r="U109" s="35"/>
      <c r="V109" s="35"/>
      <c r="W109" s="35"/>
      <c r="X109" s="35"/>
      <c r="Y109" s="35"/>
      <c r="Z109" s="35"/>
    </row>
    <row r="110" spans="1:26" ht="12" customHeight="1">
      <c r="A110" s="35"/>
      <c r="B110" s="35" t="s">
        <v>224</v>
      </c>
      <c r="C110" s="35"/>
      <c r="D110" s="35"/>
      <c r="E110" s="35"/>
      <c r="F110" s="35"/>
      <c r="G110" s="35"/>
      <c r="H110" s="1395"/>
      <c r="I110" s="1395"/>
      <c r="J110" s="1028">
        <f>SUM(H110:I110)</f>
        <v>0</v>
      </c>
      <c r="K110" s="1395"/>
      <c r="L110" s="1395"/>
      <c r="M110" s="1395"/>
      <c r="N110" s="1028">
        <f>SUM(L110:M110)</f>
        <v>0</v>
      </c>
      <c r="O110" s="1395"/>
      <c r="P110" s="35"/>
      <c r="Q110" s="35"/>
      <c r="R110" s="35"/>
      <c r="S110" s="35"/>
      <c r="T110" s="35"/>
      <c r="U110" s="35"/>
      <c r="V110" s="35"/>
      <c r="W110" s="35"/>
      <c r="X110" s="35"/>
      <c r="Y110" s="35"/>
      <c r="Z110" s="35"/>
    </row>
    <row r="111" spans="1:26" ht="12" customHeight="1">
      <c r="A111" s="35"/>
      <c r="B111" s="35" t="s">
        <v>225</v>
      </c>
      <c r="C111" s="35"/>
      <c r="D111" s="35"/>
      <c r="E111" s="35"/>
      <c r="F111" s="35"/>
      <c r="G111" s="35"/>
      <c r="H111" s="1395"/>
      <c r="I111" s="1395"/>
      <c r="J111" s="1028">
        <f>SUM(H111:I111)</f>
        <v>0</v>
      </c>
      <c r="K111" s="1395"/>
      <c r="L111" s="1395"/>
      <c r="M111" s="1395"/>
      <c r="N111" s="1028">
        <f>SUM(L111:M111)</f>
        <v>0</v>
      </c>
      <c r="O111" s="1395"/>
      <c r="P111" s="35"/>
      <c r="Q111" s="35"/>
      <c r="R111" s="35"/>
      <c r="S111" s="35"/>
      <c r="T111" s="35"/>
      <c r="U111" s="35"/>
      <c r="V111" s="35"/>
      <c r="W111" s="35"/>
      <c r="X111" s="35"/>
      <c r="Y111" s="35"/>
      <c r="Z111" s="35"/>
    </row>
    <row r="112" spans="1:26" ht="12" customHeight="1" thickBot="1">
      <c r="A112" s="12"/>
      <c r="B112" s="12" t="s">
        <v>323</v>
      </c>
      <c r="C112" s="12"/>
      <c r="D112" s="12"/>
      <c r="E112" s="12"/>
      <c r="F112" s="12"/>
      <c r="G112" s="12"/>
      <c r="H112" s="1029">
        <f>SUM(H110:H111)</f>
        <v>0</v>
      </c>
      <c r="I112" s="1029">
        <f t="shared" ref="I112:O112" si="17">SUM(I110:I111)</f>
        <v>0</v>
      </c>
      <c r="J112" s="1029">
        <f t="shared" si="17"/>
        <v>0</v>
      </c>
      <c r="K112" s="1029">
        <f t="shared" si="17"/>
        <v>0</v>
      </c>
      <c r="L112" s="1029">
        <f t="shared" si="17"/>
        <v>0</v>
      </c>
      <c r="M112" s="1029">
        <f t="shared" si="17"/>
        <v>0</v>
      </c>
      <c r="N112" s="1029">
        <f t="shared" si="17"/>
        <v>0</v>
      </c>
      <c r="O112" s="1029">
        <f t="shared" si="17"/>
        <v>0</v>
      </c>
      <c r="P112" s="12"/>
      <c r="Q112" s="12"/>
      <c r="R112" s="12"/>
      <c r="S112" s="12"/>
      <c r="T112" s="12"/>
      <c r="U112" s="12"/>
      <c r="V112" s="12"/>
      <c r="W112" s="12"/>
      <c r="X112" s="12"/>
      <c r="Y112" s="12"/>
      <c r="Z112" s="12"/>
    </row>
    <row r="113" spans="1:26" ht="12" customHeight="1" thickTop="1">
      <c r="A113" s="12"/>
      <c r="B113" s="611" t="s">
        <v>2010</v>
      </c>
      <c r="C113" s="12"/>
      <c r="D113" s="12"/>
      <c r="E113" s="12"/>
      <c r="F113" s="12"/>
      <c r="G113" s="12"/>
      <c r="H113" s="1100"/>
      <c r="I113" s="1100"/>
      <c r="J113" s="1100"/>
      <c r="K113" s="1100"/>
      <c r="L113" s="1100"/>
      <c r="M113" s="1100"/>
      <c r="N113" s="1100"/>
      <c r="O113" s="1100"/>
      <c r="P113" s="12"/>
      <c r="Q113" s="12"/>
      <c r="R113" s="12"/>
      <c r="S113" s="12"/>
      <c r="T113" s="12"/>
      <c r="U113" s="12"/>
      <c r="V113" s="12"/>
      <c r="W113" s="12"/>
      <c r="X113" s="12"/>
      <c r="Y113" s="12"/>
      <c r="Z113" s="12"/>
    </row>
    <row r="114" spans="1:26" ht="12" customHeight="1">
      <c r="A114" s="35"/>
      <c r="B114" s="35"/>
      <c r="C114" s="35"/>
      <c r="D114" s="35"/>
      <c r="E114" s="35"/>
      <c r="F114" s="35"/>
      <c r="G114" s="35"/>
      <c r="H114" s="592"/>
      <c r="I114" s="592"/>
      <c r="J114" s="592"/>
      <c r="K114" s="592"/>
      <c r="L114" s="592"/>
      <c r="M114" s="592"/>
      <c r="N114" s="592"/>
      <c r="O114" s="592"/>
      <c r="P114" s="35"/>
      <c r="Q114" s="35"/>
      <c r="R114" s="35"/>
      <c r="S114" s="35"/>
      <c r="T114" s="35"/>
      <c r="U114" s="35"/>
      <c r="V114" s="35"/>
      <c r="W114" s="35"/>
      <c r="X114" s="35"/>
      <c r="Y114" s="35"/>
      <c r="Z114" s="35"/>
    </row>
    <row r="115" spans="1:26" ht="12" customHeight="1">
      <c r="A115" s="11" t="s">
        <v>87</v>
      </c>
      <c r="B115" s="12" t="s">
        <v>84</v>
      </c>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2" customHeight="1">
      <c r="A116" s="12"/>
      <c r="B116" s="12"/>
      <c r="C116" s="35"/>
      <c r="D116" s="35"/>
      <c r="E116" s="35"/>
      <c r="F116" s="35"/>
      <c r="G116" s="35"/>
      <c r="H116" s="2579" t="s">
        <v>597</v>
      </c>
      <c r="I116" s="2580"/>
      <c r="J116" s="2580"/>
      <c r="K116" s="2469"/>
      <c r="L116" s="2579" t="s">
        <v>597</v>
      </c>
      <c r="M116" s="2580"/>
      <c r="N116" s="2580"/>
      <c r="O116" s="2580"/>
      <c r="P116" s="35"/>
      <c r="Q116" s="35"/>
      <c r="R116" s="35"/>
      <c r="S116" s="35"/>
      <c r="T116" s="35"/>
      <c r="U116" s="35"/>
      <c r="V116" s="35"/>
      <c r="W116" s="35"/>
      <c r="X116" s="35"/>
      <c r="Y116" s="35"/>
      <c r="Z116" s="35"/>
    </row>
    <row r="117" spans="1:26" ht="12" customHeight="1">
      <c r="A117" s="12"/>
      <c r="B117" s="12"/>
      <c r="C117" s="35"/>
      <c r="D117" s="35"/>
      <c r="E117" s="35"/>
      <c r="F117" s="35"/>
      <c r="G117" s="35"/>
      <c r="H117" s="2576">
        <v>45473</v>
      </c>
      <c r="I117" s="2577"/>
      <c r="J117" s="2577"/>
      <c r="K117" s="2471"/>
      <c r="L117" s="2576">
        <v>45107</v>
      </c>
      <c r="M117" s="2577"/>
      <c r="N117" s="2577"/>
      <c r="O117" s="2577"/>
      <c r="P117" s="35"/>
      <c r="Q117" s="35"/>
      <c r="R117" s="35"/>
      <c r="S117" s="35"/>
      <c r="T117" s="35"/>
      <c r="U117" s="35"/>
      <c r="V117" s="35"/>
      <c r="W117" s="35"/>
      <c r="X117" s="35"/>
      <c r="Y117" s="35"/>
      <c r="Z117" s="35"/>
    </row>
    <row r="118" spans="1:26" ht="36">
      <c r="A118" s="12"/>
      <c r="B118" s="35"/>
      <c r="C118" s="35"/>
      <c r="D118" s="35"/>
      <c r="E118" s="35"/>
      <c r="F118" s="35"/>
      <c r="G118" s="35"/>
      <c r="H118" s="43" t="s">
        <v>108</v>
      </c>
      <c r="I118" s="43" t="s">
        <v>308</v>
      </c>
      <c r="J118" s="43" t="s">
        <v>109</v>
      </c>
      <c r="K118" s="43" t="s">
        <v>486</v>
      </c>
      <c r="L118" s="43" t="s">
        <v>610</v>
      </c>
      <c r="M118" s="43" t="s">
        <v>308</v>
      </c>
      <c r="N118" s="43" t="s">
        <v>109</v>
      </c>
      <c r="O118" s="43" t="s">
        <v>486</v>
      </c>
      <c r="P118" s="35"/>
      <c r="Q118" s="35"/>
      <c r="R118" s="35"/>
      <c r="S118" s="35"/>
      <c r="T118" s="35"/>
      <c r="U118" s="35"/>
      <c r="V118" s="35"/>
      <c r="W118" s="35"/>
      <c r="X118" s="35"/>
      <c r="Y118" s="35"/>
      <c r="Z118" s="35"/>
    </row>
    <row r="119" spans="1:26" ht="12" customHeight="1">
      <c r="A119" s="35"/>
      <c r="B119" s="35"/>
      <c r="C119" s="35"/>
      <c r="D119" s="35"/>
      <c r="E119" s="35"/>
      <c r="F119" s="35"/>
      <c r="G119" s="35"/>
      <c r="H119" s="45" t="s">
        <v>111</v>
      </c>
      <c r="I119" s="45" t="s">
        <v>111</v>
      </c>
      <c r="J119" s="45" t="s">
        <v>111</v>
      </c>
      <c r="K119" s="45" t="s">
        <v>111</v>
      </c>
      <c r="L119" s="45" t="s">
        <v>111</v>
      </c>
      <c r="M119" s="45" t="s">
        <v>111</v>
      </c>
      <c r="N119" s="45" t="s">
        <v>111</v>
      </c>
      <c r="O119" s="45" t="s">
        <v>111</v>
      </c>
      <c r="P119" s="35"/>
      <c r="Q119" s="35"/>
      <c r="R119" s="35"/>
      <c r="S119" s="35"/>
      <c r="T119" s="35"/>
      <c r="U119" s="35"/>
      <c r="V119" s="35"/>
      <c r="W119" s="35"/>
      <c r="X119" s="35"/>
      <c r="Y119" s="35"/>
      <c r="Z119" s="35"/>
    </row>
    <row r="120" spans="1:26" ht="22.5" customHeight="1">
      <c r="A120" s="35"/>
      <c r="B120" s="2431" t="s">
        <v>3115</v>
      </c>
      <c r="C120" s="2342"/>
      <c r="D120" s="2342"/>
      <c r="E120" s="2342"/>
      <c r="F120" s="2342"/>
      <c r="G120" s="2342"/>
      <c r="H120" s="1395"/>
      <c r="I120" s="1395"/>
      <c r="J120" s="1028">
        <f>SUM(H120:I120)</f>
        <v>0</v>
      </c>
      <c r="K120" s="1395"/>
      <c r="L120" s="1395"/>
      <c r="M120" s="1395"/>
      <c r="N120" s="1028">
        <f>SUM(L120:M120)</f>
        <v>0</v>
      </c>
      <c r="O120" s="1395"/>
      <c r="P120" s="35"/>
      <c r="Q120" s="35"/>
      <c r="R120" s="35"/>
      <c r="S120" s="35"/>
      <c r="T120" s="35"/>
      <c r="U120" s="35"/>
      <c r="V120" s="35"/>
      <c r="W120" s="35"/>
      <c r="X120" s="35"/>
      <c r="Y120" s="35"/>
      <c r="Z120" s="35"/>
    </row>
    <row r="121" spans="1:26" ht="22.5" customHeight="1">
      <c r="A121" s="35"/>
      <c r="B121" s="2431" t="s">
        <v>3116</v>
      </c>
      <c r="C121" s="2342"/>
      <c r="D121" s="2342"/>
      <c r="E121" s="2342"/>
      <c r="F121" s="2342"/>
      <c r="G121" s="2342"/>
      <c r="H121" s="1395"/>
      <c r="I121" s="1395"/>
      <c r="J121" s="1028">
        <f t="shared" ref="J121:J128" si="18">SUM(H121:I121)</f>
        <v>0</v>
      </c>
      <c r="K121" s="1395"/>
      <c r="L121" s="1395"/>
      <c r="M121" s="1395"/>
      <c r="N121" s="1028">
        <f t="shared" ref="N121:N128" si="19">SUM(L121:M121)</f>
        <v>0</v>
      </c>
      <c r="O121" s="1395"/>
      <c r="P121" s="35"/>
      <c r="Q121" s="35"/>
      <c r="R121" s="35"/>
      <c r="S121" s="35"/>
      <c r="T121" s="35"/>
      <c r="U121" s="35"/>
      <c r="V121" s="35"/>
      <c r="W121" s="35"/>
      <c r="X121" s="35"/>
      <c r="Y121" s="35"/>
      <c r="Z121" s="35"/>
    </row>
    <row r="122" spans="1:26" ht="24" customHeight="1">
      <c r="A122" s="12"/>
      <c r="B122" s="2431" t="s">
        <v>3149</v>
      </c>
      <c r="C122" s="2342"/>
      <c r="D122" s="2342"/>
      <c r="E122" s="2342"/>
      <c r="F122" s="2342"/>
      <c r="G122" s="2342"/>
      <c r="H122" s="1395"/>
      <c r="I122" s="1395"/>
      <c r="J122" s="1028">
        <f t="shared" si="18"/>
        <v>0</v>
      </c>
      <c r="K122" s="1395"/>
      <c r="L122" s="1395"/>
      <c r="M122" s="1395"/>
      <c r="N122" s="1028">
        <f t="shared" si="19"/>
        <v>0</v>
      </c>
      <c r="O122" s="1395"/>
      <c r="P122" s="35"/>
      <c r="Q122" s="35"/>
      <c r="R122" s="35"/>
      <c r="S122" s="35"/>
      <c r="T122" s="35"/>
      <c r="U122" s="35"/>
      <c r="V122" s="35"/>
      <c r="W122" s="35"/>
      <c r="X122" s="35"/>
      <c r="Y122" s="35"/>
      <c r="Z122" s="35"/>
    </row>
    <row r="123" spans="1:26" ht="12.75" customHeight="1">
      <c r="A123" s="35"/>
      <c r="B123" s="35" t="s">
        <v>3119</v>
      </c>
      <c r="C123" s="35"/>
      <c r="D123" s="35"/>
      <c r="E123" s="35"/>
      <c r="F123" s="35"/>
      <c r="G123" s="35"/>
      <c r="H123" s="1395"/>
      <c r="I123" s="1395"/>
      <c r="J123" s="1028">
        <f t="shared" si="18"/>
        <v>0</v>
      </c>
      <c r="K123" s="1395"/>
      <c r="L123" s="1395"/>
      <c r="M123" s="1395"/>
      <c r="N123" s="1028">
        <f t="shared" si="19"/>
        <v>0</v>
      </c>
      <c r="O123" s="1395"/>
      <c r="P123" s="35"/>
      <c r="Q123" s="35"/>
      <c r="R123" s="35"/>
      <c r="S123" s="35"/>
      <c r="T123" s="35"/>
      <c r="U123" s="35"/>
      <c r="V123" s="35"/>
      <c r="W123" s="35"/>
      <c r="X123" s="35"/>
      <c r="Y123" s="35"/>
      <c r="Z123" s="35"/>
    </row>
    <row r="124" spans="1:26" ht="12.75" customHeight="1">
      <c r="A124" s="35"/>
      <c r="B124" s="35" t="s">
        <v>1333</v>
      </c>
      <c r="C124" s="35"/>
      <c r="D124" s="35"/>
      <c r="E124" s="35"/>
      <c r="F124" s="35"/>
      <c r="G124" s="35"/>
      <c r="H124" s="1395"/>
      <c r="I124" s="1395"/>
      <c r="J124" s="1028">
        <f t="shared" si="18"/>
        <v>0</v>
      </c>
      <c r="K124" s="1395"/>
      <c r="L124" s="1395"/>
      <c r="M124" s="1395"/>
      <c r="N124" s="1028">
        <f t="shared" si="19"/>
        <v>0</v>
      </c>
      <c r="O124" s="1395"/>
      <c r="P124" s="35"/>
      <c r="Q124" s="35"/>
      <c r="R124" s="35"/>
      <c r="S124" s="35"/>
      <c r="T124" s="35"/>
      <c r="U124" s="35"/>
      <c r="V124" s="35"/>
      <c r="W124" s="35"/>
      <c r="X124" s="35"/>
      <c r="Y124" s="35"/>
      <c r="Z124" s="35"/>
    </row>
    <row r="125" spans="1:26" ht="12.75" customHeight="1">
      <c r="A125" s="12"/>
      <c r="B125" s="35" t="s">
        <v>3117</v>
      </c>
      <c r="C125" s="35"/>
      <c r="D125" s="35"/>
      <c r="E125" s="35"/>
      <c r="F125" s="35"/>
      <c r="G125" s="35"/>
      <c r="H125" s="1395"/>
      <c r="I125" s="1395"/>
      <c r="J125" s="1028">
        <f t="shared" si="18"/>
        <v>0</v>
      </c>
      <c r="K125" s="1395"/>
      <c r="L125" s="1395"/>
      <c r="M125" s="1395"/>
      <c r="N125" s="1028">
        <f t="shared" si="19"/>
        <v>0</v>
      </c>
      <c r="O125" s="1395"/>
      <c r="P125" s="35"/>
      <c r="Q125" s="35"/>
      <c r="R125" s="35"/>
      <c r="S125" s="35"/>
      <c r="T125" s="35"/>
      <c r="U125" s="35"/>
      <c r="V125" s="35"/>
      <c r="W125" s="35"/>
      <c r="X125" s="35"/>
      <c r="Y125" s="35"/>
      <c r="Z125" s="35"/>
    </row>
    <row r="126" spans="1:26" ht="12" customHeight="1">
      <c r="A126" s="35"/>
      <c r="B126" s="35" t="s">
        <v>3118</v>
      </c>
      <c r="C126" s="35"/>
      <c r="D126" s="35"/>
      <c r="E126" s="35"/>
      <c r="F126" s="35"/>
      <c r="G126" s="35"/>
      <c r="H126" s="1395"/>
      <c r="I126" s="1395"/>
      <c r="J126" s="1028">
        <f t="shared" si="18"/>
        <v>0</v>
      </c>
      <c r="K126" s="1395"/>
      <c r="L126" s="1395"/>
      <c r="M126" s="1395"/>
      <c r="N126" s="1028">
        <f t="shared" si="19"/>
        <v>0</v>
      </c>
      <c r="O126" s="1395"/>
      <c r="P126" s="35"/>
      <c r="Q126" s="35"/>
      <c r="R126" s="35"/>
      <c r="S126" s="35"/>
      <c r="T126" s="35"/>
      <c r="U126" s="35"/>
      <c r="V126" s="35"/>
      <c r="W126" s="35"/>
      <c r="X126" s="35"/>
      <c r="Y126" s="35"/>
      <c r="Z126" s="35"/>
    </row>
    <row r="127" spans="1:26" ht="12" customHeight="1">
      <c r="A127" s="35"/>
      <c r="B127" s="35" t="s">
        <v>3109</v>
      </c>
      <c r="C127" s="35"/>
      <c r="D127" s="35"/>
      <c r="E127" s="35"/>
      <c r="F127" s="35"/>
      <c r="G127" s="35"/>
      <c r="H127" s="1395"/>
      <c r="I127" s="1395"/>
      <c r="J127" s="1028">
        <f t="shared" si="18"/>
        <v>0</v>
      </c>
      <c r="K127" s="1395"/>
      <c r="L127" s="1395"/>
      <c r="M127" s="1395"/>
      <c r="N127" s="1028">
        <f t="shared" si="19"/>
        <v>0</v>
      </c>
      <c r="O127" s="1395"/>
      <c r="P127" s="35"/>
      <c r="Q127" s="35"/>
      <c r="R127" s="35"/>
      <c r="S127" s="35"/>
      <c r="T127" s="35"/>
      <c r="U127" s="35"/>
      <c r="V127" s="35"/>
      <c r="W127" s="35"/>
      <c r="X127" s="35"/>
      <c r="Y127" s="35"/>
      <c r="Z127" s="35"/>
    </row>
    <row r="128" spans="1:26" ht="12" customHeight="1">
      <c r="A128" s="12"/>
      <c r="B128" s="1932" t="s">
        <v>3114</v>
      </c>
      <c r="C128" s="35"/>
      <c r="D128" s="35"/>
      <c r="E128" s="35"/>
      <c r="F128" s="35"/>
      <c r="G128" s="35"/>
      <c r="H128" s="1395"/>
      <c r="I128" s="1395"/>
      <c r="J128" s="1028">
        <f t="shared" si="18"/>
        <v>0</v>
      </c>
      <c r="K128" s="1395"/>
      <c r="L128" s="1395"/>
      <c r="M128" s="1395"/>
      <c r="N128" s="1028">
        <f t="shared" si="19"/>
        <v>0</v>
      </c>
      <c r="O128" s="1395"/>
      <c r="P128" s="35"/>
      <c r="Q128" s="35"/>
      <c r="R128" s="35"/>
      <c r="S128" s="35"/>
      <c r="T128" s="35"/>
      <c r="U128" s="35"/>
      <c r="V128" s="35"/>
      <c r="W128" s="35"/>
      <c r="X128" s="35"/>
      <c r="Y128" s="35"/>
      <c r="Z128" s="35"/>
    </row>
    <row r="129" spans="1:26" ht="12" customHeight="1" thickBot="1">
      <c r="A129" s="12"/>
      <c r="B129" s="12" t="s">
        <v>323</v>
      </c>
      <c r="C129" s="12"/>
      <c r="D129" s="12"/>
      <c r="E129" s="12"/>
      <c r="F129" s="12"/>
      <c r="G129" s="12"/>
      <c r="H129" s="1029">
        <f t="shared" ref="H129:P129" si="20">SUM(H120:H128)</f>
        <v>0</v>
      </c>
      <c r="I129" s="1029">
        <f t="shared" si="20"/>
        <v>0</v>
      </c>
      <c r="J129" s="1029">
        <f t="shared" si="20"/>
        <v>0</v>
      </c>
      <c r="K129" s="1029">
        <f t="shared" si="20"/>
        <v>0</v>
      </c>
      <c r="L129" s="1029">
        <f t="shared" si="20"/>
        <v>0</v>
      </c>
      <c r="M129" s="1029">
        <f t="shared" si="20"/>
        <v>0</v>
      </c>
      <c r="N129" s="1029">
        <f t="shared" si="20"/>
        <v>0</v>
      </c>
      <c r="O129" s="1029">
        <f t="shared" si="20"/>
        <v>0</v>
      </c>
      <c r="P129" s="1029">
        <f t="shared" si="20"/>
        <v>0</v>
      </c>
      <c r="Q129" s="12"/>
      <c r="R129" s="12"/>
      <c r="S129" s="12"/>
      <c r="T129" s="12"/>
      <c r="U129" s="12"/>
      <c r="V129" s="12"/>
      <c r="W129" s="12"/>
      <c r="X129" s="12"/>
      <c r="Y129" s="12"/>
      <c r="Z129" s="12"/>
    </row>
    <row r="130" spans="1:26" ht="12" customHeight="1" thickTop="1">
      <c r="A130" s="12"/>
      <c r="B130" s="611" t="s">
        <v>2010</v>
      </c>
      <c r="C130" s="12"/>
      <c r="D130" s="12"/>
      <c r="E130" s="12"/>
      <c r="F130" s="12"/>
      <c r="G130" s="12"/>
      <c r="H130" s="1100"/>
      <c r="I130" s="1100"/>
      <c r="J130" s="1100"/>
      <c r="K130" s="1100"/>
      <c r="L130" s="1100"/>
      <c r="M130" s="1100"/>
      <c r="N130" s="1100"/>
      <c r="O130" s="1100"/>
      <c r="P130" s="1100"/>
      <c r="Q130" s="12"/>
      <c r="R130" s="12"/>
      <c r="S130" s="12"/>
      <c r="T130" s="12"/>
      <c r="U130" s="12"/>
      <c r="V130" s="12"/>
      <c r="W130" s="12"/>
      <c r="X130" s="12"/>
      <c r="Y130" s="12"/>
      <c r="Z130" s="12"/>
    </row>
    <row r="131" spans="1:26" ht="12" customHeight="1">
      <c r="A131" s="35"/>
      <c r="B131" s="35"/>
      <c r="C131" s="35"/>
      <c r="D131" s="35"/>
      <c r="E131" s="35"/>
      <c r="F131" s="35"/>
      <c r="G131" s="35"/>
      <c r="H131" s="897"/>
      <c r="I131" s="897"/>
      <c r="J131" s="897"/>
      <c r="K131" s="897"/>
      <c r="L131" s="897"/>
      <c r="M131" s="897"/>
      <c r="N131" s="897"/>
      <c r="O131" s="897"/>
      <c r="P131" s="35"/>
      <c r="Q131" s="35"/>
      <c r="R131" s="35"/>
      <c r="S131" s="35"/>
      <c r="T131" s="35"/>
      <c r="U131" s="35"/>
      <c r="V131" s="35"/>
      <c r="W131" s="35"/>
      <c r="X131" s="35"/>
      <c r="Y131" s="35"/>
      <c r="Z131" s="35"/>
    </row>
    <row r="132" spans="1:26" ht="12" customHeight="1">
      <c r="A132" s="11" t="s">
        <v>89</v>
      </c>
      <c r="B132" s="19" t="s">
        <v>86</v>
      </c>
      <c r="C132" s="12"/>
      <c r="D132" s="12"/>
      <c r="E132" s="12"/>
      <c r="F132" s="12"/>
      <c r="G132" s="12"/>
      <c r="H132" s="912"/>
      <c r="I132" s="912"/>
      <c r="J132" s="912"/>
      <c r="K132" s="912"/>
      <c r="L132" s="912"/>
      <c r="M132" s="912"/>
      <c r="N132" s="912"/>
      <c r="O132" s="912"/>
      <c r="P132" s="12"/>
      <c r="Q132" s="12"/>
      <c r="R132" s="12"/>
      <c r="S132" s="12"/>
      <c r="T132" s="12"/>
      <c r="U132" s="12"/>
      <c r="V132" s="12"/>
      <c r="W132" s="12"/>
      <c r="X132" s="12"/>
      <c r="Y132" s="12"/>
      <c r="Z132" s="12"/>
    </row>
    <row r="133" spans="1:26" ht="12" customHeight="1">
      <c r="A133" s="12"/>
      <c r="B133" s="19"/>
      <c r="C133" s="12"/>
      <c r="D133" s="12"/>
      <c r="E133" s="12"/>
      <c r="F133" s="12"/>
      <c r="G133" s="12"/>
      <c r="H133" s="2573" t="s">
        <v>597</v>
      </c>
      <c r="I133" s="2574"/>
      <c r="J133" s="2574"/>
      <c r="K133" s="2575"/>
      <c r="L133" s="2573" t="s">
        <v>597</v>
      </c>
      <c r="M133" s="2574"/>
      <c r="N133" s="2574"/>
      <c r="O133" s="2574"/>
      <c r="P133" s="12"/>
      <c r="Q133" s="12"/>
      <c r="R133" s="12"/>
      <c r="S133" s="12"/>
      <c r="T133" s="12"/>
      <c r="U133" s="12"/>
      <c r="V133" s="12"/>
      <c r="W133" s="12"/>
      <c r="X133" s="12"/>
      <c r="Y133" s="12"/>
      <c r="Z133" s="12"/>
    </row>
    <row r="134" spans="1:26" ht="12" customHeight="1">
      <c r="A134" s="12"/>
      <c r="B134" s="19"/>
      <c r="C134" s="12"/>
      <c r="D134" s="12"/>
      <c r="E134" s="12"/>
      <c r="F134" s="12"/>
      <c r="G134" s="12"/>
      <c r="H134" s="2576">
        <v>45473</v>
      </c>
      <c r="I134" s="2577"/>
      <c r="J134" s="2577"/>
      <c r="K134" s="2471"/>
      <c r="L134" s="2576">
        <v>45107</v>
      </c>
      <c r="M134" s="2577"/>
      <c r="N134" s="2577"/>
      <c r="O134" s="2471"/>
      <c r="P134" s="12"/>
      <c r="Q134" s="12"/>
      <c r="R134" s="12"/>
      <c r="S134" s="12"/>
      <c r="T134" s="12"/>
      <c r="U134" s="12"/>
      <c r="V134" s="12"/>
      <c r="W134" s="12"/>
      <c r="X134" s="12"/>
      <c r="Y134" s="12"/>
      <c r="Z134" s="12"/>
    </row>
    <row r="135" spans="1:26" ht="36">
      <c r="A135" s="35"/>
      <c r="B135" s="35"/>
      <c r="C135" s="35"/>
      <c r="D135" s="35"/>
      <c r="E135" s="35"/>
      <c r="F135" s="35"/>
      <c r="G135" s="35"/>
      <c r="H135" s="893" t="s">
        <v>108</v>
      </c>
      <c r="I135" s="893" t="s">
        <v>308</v>
      </c>
      <c r="J135" s="893" t="s">
        <v>109</v>
      </c>
      <c r="K135" s="893" t="s">
        <v>486</v>
      </c>
      <c r="L135" s="893" t="s">
        <v>610</v>
      </c>
      <c r="M135" s="893" t="s">
        <v>308</v>
      </c>
      <c r="N135" s="893" t="s">
        <v>109</v>
      </c>
      <c r="O135" s="893" t="s">
        <v>486</v>
      </c>
      <c r="P135" s="35"/>
      <c r="Q135" s="35"/>
      <c r="R135" s="35"/>
      <c r="S135" s="35"/>
      <c r="T135" s="35"/>
      <c r="U135" s="35"/>
      <c r="V135" s="35"/>
      <c r="W135" s="35"/>
      <c r="X135" s="35"/>
      <c r="Y135" s="35"/>
      <c r="Z135" s="35"/>
    </row>
    <row r="136" spans="1:26" ht="12" customHeight="1">
      <c r="A136" s="35"/>
      <c r="B136" s="35"/>
      <c r="C136" s="35"/>
      <c r="D136" s="35"/>
      <c r="E136" s="35"/>
      <c r="F136" s="35"/>
      <c r="G136" s="35"/>
      <c r="H136" s="874" t="s">
        <v>111</v>
      </c>
      <c r="I136" s="874" t="s">
        <v>111</v>
      </c>
      <c r="J136" s="874" t="s">
        <v>111</v>
      </c>
      <c r="K136" s="874" t="s">
        <v>111</v>
      </c>
      <c r="L136" s="874" t="s">
        <v>111</v>
      </c>
      <c r="M136" s="874" t="s">
        <v>111</v>
      </c>
      <c r="N136" s="874" t="s">
        <v>111</v>
      </c>
      <c r="O136" s="874" t="s">
        <v>111</v>
      </c>
      <c r="P136" s="35"/>
      <c r="Q136" s="35"/>
      <c r="R136" s="35"/>
      <c r="S136" s="35"/>
      <c r="T136" s="35"/>
      <c r="U136" s="35"/>
      <c r="V136" s="35"/>
      <c r="W136" s="35"/>
      <c r="X136" s="35"/>
      <c r="Y136" s="35"/>
      <c r="Z136" s="35"/>
    </row>
    <row r="137" spans="1:26" ht="12" customHeight="1">
      <c r="A137" s="12"/>
      <c r="B137" s="35" t="s">
        <v>230</v>
      </c>
      <c r="C137" s="35"/>
      <c r="D137" s="35"/>
      <c r="E137" s="35"/>
      <c r="F137" s="12"/>
      <c r="G137" s="12"/>
      <c r="H137" s="1395"/>
      <c r="I137" s="1395"/>
      <c r="J137" s="1028">
        <f>SUM(H137:I137)</f>
        <v>0</v>
      </c>
      <c r="K137" s="1395"/>
      <c r="L137" s="1395"/>
      <c r="M137" s="1395"/>
      <c r="N137" s="1028">
        <f>SUM(L137:M137)</f>
        <v>0</v>
      </c>
      <c r="O137" s="1395"/>
      <c r="P137" s="12"/>
      <c r="Q137" s="12"/>
      <c r="R137" s="12"/>
      <c r="S137" s="12"/>
      <c r="T137" s="12"/>
      <c r="U137" s="12"/>
      <c r="V137" s="12"/>
      <c r="W137" s="12"/>
      <c r="X137" s="12"/>
      <c r="Y137" s="12"/>
      <c r="Z137" s="12"/>
    </row>
    <row r="138" spans="1:26">
      <c r="A138" s="35"/>
      <c r="B138" s="2431" t="s">
        <v>3121</v>
      </c>
      <c r="C138" s="2342"/>
      <c r="D138" s="2342"/>
      <c r="E138" s="2342"/>
      <c r="F138" s="2342"/>
      <c r="G138" s="2342"/>
      <c r="H138" s="1395"/>
      <c r="I138" s="1395"/>
      <c r="J138" s="1028">
        <f>SUM(H138:I138)</f>
        <v>0</v>
      </c>
      <c r="K138" s="1395"/>
      <c r="L138" s="1395"/>
      <c r="M138" s="1395"/>
      <c r="N138" s="1028">
        <f>SUM(L138:M138)</f>
        <v>0</v>
      </c>
      <c r="O138" s="1395"/>
      <c r="P138" s="35"/>
      <c r="Q138" s="35"/>
      <c r="R138" s="35"/>
      <c r="S138" s="35"/>
      <c r="T138" s="35"/>
      <c r="U138" s="35"/>
      <c r="V138" s="35"/>
      <c r="W138" s="35"/>
      <c r="X138" s="35"/>
      <c r="Y138" s="35"/>
      <c r="Z138" s="35"/>
    </row>
    <row r="139" spans="1:26" ht="12" customHeight="1" thickBot="1">
      <c r="A139" s="12"/>
      <c r="B139" s="12" t="s">
        <v>323</v>
      </c>
      <c r="C139" s="12"/>
      <c r="D139" s="12"/>
      <c r="E139" s="12"/>
      <c r="F139" s="12"/>
      <c r="G139" s="12"/>
      <c r="H139" s="1029">
        <f>SUM(H137:H138)</f>
        <v>0</v>
      </c>
      <c r="I139" s="1029">
        <f t="shared" ref="I139:O139" si="21">SUM(I137:I138)</f>
        <v>0</v>
      </c>
      <c r="J139" s="1029">
        <f t="shared" si="21"/>
        <v>0</v>
      </c>
      <c r="K139" s="1029">
        <f t="shared" si="21"/>
        <v>0</v>
      </c>
      <c r="L139" s="1029">
        <f t="shared" si="21"/>
        <v>0</v>
      </c>
      <c r="M139" s="1029">
        <f t="shared" si="21"/>
        <v>0</v>
      </c>
      <c r="N139" s="1029">
        <f t="shared" si="21"/>
        <v>0</v>
      </c>
      <c r="O139" s="1029">
        <f t="shared" si="21"/>
        <v>0</v>
      </c>
      <c r="P139" s="12"/>
      <c r="Q139" s="12"/>
      <c r="R139" s="12"/>
      <c r="S139" s="12"/>
      <c r="T139" s="12"/>
      <c r="U139" s="12"/>
      <c r="V139" s="12"/>
      <c r="W139" s="12"/>
      <c r="X139" s="12"/>
      <c r="Y139" s="12"/>
      <c r="Z139" s="12"/>
    </row>
    <row r="140" spans="1:26" ht="12" customHeight="1" thickTop="1">
      <c r="A140" s="12"/>
      <c r="B140" s="611" t="s">
        <v>2010</v>
      </c>
      <c r="C140" s="12"/>
      <c r="D140" s="12"/>
      <c r="E140" s="12"/>
      <c r="F140" s="12"/>
      <c r="G140" s="12"/>
      <c r="H140" s="1100"/>
      <c r="I140" s="1100"/>
      <c r="J140" s="1100"/>
      <c r="K140" s="1100"/>
      <c r="L140" s="1100"/>
      <c r="M140" s="1100"/>
      <c r="N140" s="1100"/>
      <c r="O140" s="1100"/>
      <c r="P140" s="12"/>
      <c r="Q140" s="12"/>
      <c r="R140" s="12"/>
      <c r="S140" s="12"/>
      <c r="T140" s="12"/>
      <c r="U140" s="12"/>
      <c r="V140" s="12"/>
      <c r="W140" s="12"/>
      <c r="X140" s="12"/>
      <c r="Y140" s="12"/>
      <c r="Z140" s="12"/>
    </row>
    <row r="141" spans="1:26" ht="12" customHeight="1">
      <c r="A141" s="12"/>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2" customHeight="1">
      <c r="A142" s="11" t="s">
        <v>91</v>
      </c>
      <c r="B142" s="12" t="s">
        <v>88</v>
      </c>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2" customHeight="1">
      <c r="A143" s="12"/>
      <c r="B143" s="12"/>
      <c r="C143" s="35"/>
      <c r="D143" s="35"/>
      <c r="E143" s="35"/>
      <c r="F143" s="35"/>
      <c r="G143" s="35"/>
      <c r="H143" s="2579" t="s">
        <v>597</v>
      </c>
      <c r="I143" s="2580"/>
      <c r="J143" s="2580"/>
      <c r="K143" s="2469"/>
      <c r="L143" s="2579" t="s">
        <v>597</v>
      </c>
      <c r="M143" s="2580"/>
      <c r="N143" s="2580"/>
      <c r="O143" s="2580"/>
      <c r="P143" s="35"/>
      <c r="Q143" s="35"/>
      <c r="R143" s="35"/>
      <c r="S143" s="35"/>
      <c r="T143" s="35"/>
      <c r="U143" s="35"/>
      <c r="V143" s="35"/>
      <c r="W143" s="35"/>
      <c r="X143" s="35"/>
      <c r="Y143" s="35"/>
      <c r="Z143" s="35"/>
    </row>
    <row r="144" spans="1:26" ht="12" customHeight="1">
      <c r="A144" s="12"/>
      <c r="B144" s="12"/>
      <c r="C144" s="35"/>
      <c r="D144" s="35"/>
      <c r="E144" s="35"/>
      <c r="F144" s="35"/>
      <c r="G144" s="35"/>
      <c r="H144" s="2576">
        <v>45473</v>
      </c>
      <c r="I144" s="2577"/>
      <c r="J144" s="2577"/>
      <c r="K144" s="2471"/>
      <c r="L144" s="2576">
        <v>45107</v>
      </c>
      <c r="M144" s="2577"/>
      <c r="N144" s="2577"/>
      <c r="O144" s="2577"/>
      <c r="P144" s="35"/>
      <c r="Q144" s="35"/>
      <c r="R144" s="35"/>
      <c r="S144" s="35"/>
      <c r="T144" s="35"/>
      <c r="U144" s="35"/>
      <c r="V144" s="35"/>
      <c r="W144" s="35"/>
      <c r="X144" s="35"/>
      <c r="Y144" s="35"/>
      <c r="Z144" s="35"/>
    </row>
    <row r="145" spans="1:26" ht="36">
      <c r="A145" s="12"/>
      <c r="B145" s="35"/>
      <c r="C145" s="35"/>
      <c r="D145" s="35"/>
      <c r="E145" s="35"/>
      <c r="F145" s="35"/>
      <c r="G145" s="35"/>
      <c r="H145" s="43" t="s">
        <v>108</v>
      </c>
      <c r="I145" s="43" t="s">
        <v>308</v>
      </c>
      <c r="J145" s="43" t="s">
        <v>109</v>
      </c>
      <c r="K145" s="43" t="s">
        <v>486</v>
      </c>
      <c r="L145" s="43" t="s">
        <v>610</v>
      </c>
      <c r="M145" s="43" t="s">
        <v>308</v>
      </c>
      <c r="N145" s="43" t="s">
        <v>109</v>
      </c>
      <c r="O145" s="43" t="s">
        <v>486</v>
      </c>
      <c r="P145" s="35"/>
      <c r="Q145" s="35"/>
      <c r="R145" s="35"/>
      <c r="S145" s="35"/>
      <c r="T145" s="35"/>
      <c r="U145" s="35"/>
      <c r="V145" s="35"/>
      <c r="W145" s="35"/>
      <c r="X145" s="35"/>
      <c r="Y145" s="35"/>
      <c r="Z145" s="35"/>
    </row>
    <row r="146" spans="1:26" ht="12" customHeight="1">
      <c r="A146" s="12"/>
      <c r="B146" s="35"/>
      <c r="C146" s="35"/>
      <c r="D146" s="35"/>
      <c r="E146" s="35"/>
      <c r="F146" s="35"/>
      <c r="G146" s="35"/>
      <c r="H146" s="45" t="s">
        <v>111</v>
      </c>
      <c r="I146" s="45" t="s">
        <v>111</v>
      </c>
      <c r="J146" s="45" t="s">
        <v>111</v>
      </c>
      <c r="K146" s="45" t="s">
        <v>111</v>
      </c>
      <c r="L146" s="45" t="s">
        <v>111</v>
      </c>
      <c r="M146" s="45" t="s">
        <v>111</v>
      </c>
      <c r="N146" s="45" t="s">
        <v>111</v>
      </c>
      <c r="O146" s="45" t="s">
        <v>111</v>
      </c>
      <c r="P146" s="35"/>
      <c r="Q146" s="35"/>
      <c r="R146" s="35"/>
      <c r="S146" s="35"/>
      <c r="T146" s="35"/>
      <c r="U146" s="35"/>
      <c r="V146" s="35"/>
      <c r="W146" s="35"/>
      <c r="X146" s="35"/>
      <c r="Y146" s="35"/>
      <c r="Z146" s="35"/>
    </row>
    <row r="147" spans="1:26" ht="12" customHeight="1">
      <c r="A147" s="12"/>
      <c r="B147" s="35" t="s">
        <v>1286</v>
      </c>
      <c r="C147" s="35"/>
      <c r="D147" s="35"/>
      <c r="E147" s="35"/>
      <c r="F147" s="35"/>
      <c r="G147" s="35"/>
      <c r="H147" s="1395"/>
      <c r="I147" s="1395"/>
      <c r="J147" s="1033">
        <f>SUM(H147:I147)</f>
        <v>0</v>
      </c>
      <c r="K147" s="1395"/>
      <c r="L147" s="1395"/>
      <c r="M147" s="1395"/>
      <c r="N147" s="1033">
        <f>SUM(L147:M147)</f>
        <v>0</v>
      </c>
      <c r="O147" s="1395"/>
      <c r="P147" s="35"/>
      <c r="Q147" s="35"/>
      <c r="R147" s="35"/>
      <c r="S147" s="35"/>
      <c r="T147" s="35"/>
      <c r="U147" s="35"/>
      <c r="V147" s="35"/>
      <c r="W147" s="35"/>
      <c r="X147" s="35"/>
      <c r="Y147" s="35"/>
      <c r="Z147" s="35"/>
    </row>
    <row r="148" spans="1:26" ht="12" customHeight="1">
      <c r="A148" s="12"/>
      <c r="B148" s="35" t="s">
        <v>1287</v>
      </c>
      <c r="C148" s="35"/>
      <c r="D148" s="35"/>
      <c r="E148" s="35"/>
      <c r="F148" s="35"/>
      <c r="G148" s="35"/>
      <c r="H148" s="1395"/>
      <c r="I148" s="1395"/>
      <c r="J148" s="1033">
        <f t="shared" ref="J148:J157" si="22">SUM(H148:I148)</f>
        <v>0</v>
      </c>
      <c r="K148" s="1395"/>
      <c r="L148" s="1395"/>
      <c r="M148" s="1395"/>
      <c r="N148" s="1033">
        <f t="shared" ref="N148:N157" si="23">SUM(L148:M148)</f>
        <v>0</v>
      </c>
      <c r="O148" s="1395"/>
      <c r="P148" s="35"/>
      <c r="Q148" s="35"/>
      <c r="R148" s="35"/>
      <c r="S148" s="35"/>
      <c r="T148" s="35"/>
      <c r="U148" s="35"/>
      <c r="V148" s="35"/>
      <c r="W148" s="35"/>
      <c r="X148" s="35"/>
      <c r="Y148" s="35"/>
      <c r="Z148" s="35"/>
    </row>
    <row r="149" spans="1:26" ht="12" customHeight="1">
      <c r="A149" s="12"/>
      <c r="B149" s="35" t="s">
        <v>1288</v>
      </c>
      <c r="C149" s="35"/>
      <c r="D149" s="35"/>
      <c r="E149" s="35"/>
      <c r="F149" s="35"/>
      <c r="G149" s="35"/>
      <c r="H149" s="1395"/>
      <c r="I149" s="1395"/>
      <c r="J149" s="1033">
        <f t="shared" si="22"/>
        <v>0</v>
      </c>
      <c r="K149" s="1395"/>
      <c r="L149" s="1395"/>
      <c r="M149" s="1395"/>
      <c r="N149" s="1033">
        <f t="shared" si="23"/>
        <v>0</v>
      </c>
      <c r="O149" s="1395"/>
      <c r="P149" s="35"/>
      <c r="Q149" s="35"/>
      <c r="R149" s="35"/>
      <c r="S149" s="35"/>
      <c r="T149" s="35"/>
      <c r="U149" s="35"/>
      <c r="V149" s="35"/>
      <c r="W149" s="35"/>
      <c r="X149" s="35"/>
      <c r="Y149" s="35"/>
      <c r="Z149" s="35"/>
    </row>
    <row r="150" spans="1:26" ht="12" customHeight="1">
      <c r="A150" s="12"/>
      <c r="B150" s="35" t="s">
        <v>3125</v>
      </c>
      <c r="C150" s="35"/>
      <c r="D150" s="35"/>
      <c r="E150" s="35"/>
      <c r="F150" s="35"/>
      <c r="G150" s="35"/>
      <c r="H150" s="1395"/>
      <c r="I150" s="1395"/>
      <c r="J150" s="1033">
        <f t="shared" si="22"/>
        <v>0</v>
      </c>
      <c r="K150" s="1395"/>
      <c r="L150" s="1395"/>
      <c r="M150" s="1395"/>
      <c r="N150" s="1033">
        <f t="shared" si="23"/>
        <v>0</v>
      </c>
      <c r="O150" s="1395"/>
      <c r="P150" s="35"/>
      <c r="Q150" s="35"/>
      <c r="R150" s="35"/>
      <c r="S150" s="35"/>
      <c r="T150" s="35"/>
      <c r="U150" s="35"/>
      <c r="V150" s="35"/>
      <c r="W150" s="35"/>
      <c r="X150" s="35"/>
      <c r="Y150" s="35"/>
      <c r="Z150" s="35"/>
    </row>
    <row r="151" spans="1:26" ht="12" customHeight="1">
      <c r="A151" s="12"/>
      <c r="B151" s="35" t="s">
        <v>3124</v>
      </c>
      <c r="C151" s="35"/>
      <c r="D151" s="35"/>
      <c r="E151" s="35"/>
      <c r="F151" s="35"/>
      <c r="G151" s="35"/>
      <c r="H151" s="1395"/>
      <c r="I151" s="1395"/>
      <c r="J151" s="1033">
        <f t="shared" si="22"/>
        <v>0</v>
      </c>
      <c r="K151" s="1395"/>
      <c r="L151" s="1395"/>
      <c r="M151" s="1395"/>
      <c r="N151" s="1033">
        <f t="shared" si="23"/>
        <v>0</v>
      </c>
      <c r="O151" s="1395"/>
      <c r="P151" s="35"/>
      <c r="Q151" s="35"/>
      <c r="R151" s="35"/>
      <c r="S151" s="35"/>
      <c r="T151" s="35"/>
      <c r="U151" s="35"/>
      <c r="V151" s="35"/>
      <c r="W151" s="35"/>
      <c r="X151" s="35"/>
      <c r="Y151" s="35"/>
      <c r="Z151" s="35"/>
    </row>
    <row r="152" spans="1:26" ht="12" customHeight="1">
      <c r="A152" s="12"/>
      <c r="B152" s="35" t="s">
        <v>1289</v>
      </c>
      <c r="C152" s="35"/>
      <c r="D152" s="35"/>
      <c r="E152" s="35"/>
      <c r="F152" s="35"/>
      <c r="G152" s="35"/>
      <c r="H152" s="1395"/>
      <c r="I152" s="1395"/>
      <c r="J152" s="1033">
        <f t="shared" si="22"/>
        <v>0</v>
      </c>
      <c r="K152" s="1395"/>
      <c r="L152" s="1395"/>
      <c r="M152" s="1395"/>
      <c r="N152" s="1033">
        <f t="shared" si="23"/>
        <v>0</v>
      </c>
      <c r="O152" s="1395"/>
      <c r="P152" s="35"/>
      <c r="Q152" s="35"/>
      <c r="R152" s="35"/>
      <c r="S152" s="35"/>
      <c r="T152" s="35"/>
      <c r="U152" s="35"/>
      <c r="V152" s="35"/>
      <c r="W152" s="35"/>
      <c r="X152" s="35"/>
      <c r="Y152" s="35"/>
      <c r="Z152" s="35"/>
    </row>
    <row r="153" spans="1:26" ht="12" customHeight="1">
      <c r="A153" s="12"/>
      <c r="B153" s="35" t="s">
        <v>1290</v>
      </c>
      <c r="C153" s="35"/>
      <c r="D153" s="35"/>
      <c r="E153" s="35"/>
      <c r="F153" s="35"/>
      <c r="G153" s="35"/>
      <c r="H153" s="1395"/>
      <c r="I153" s="1395"/>
      <c r="J153" s="1033">
        <f t="shared" si="22"/>
        <v>0</v>
      </c>
      <c r="K153" s="1395"/>
      <c r="L153" s="1395"/>
      <c r="M153" s="1395"/>
      <c r="N153" s="1033">
        <f t="shared" si="23"/>
        <v>0</v>
      </c>
      <c r="O153" s="1395"/>
      <c r="P153" s="35"/>
      <c r="Q153" s="35"/>
      <c r="R153" s="35"/>
      <c r="S153" s="35"/>
      <c r="T153" s="35"/>
      <c r="U153" s="35"/>
      <c r="V153" s="35"/>
      <c r="W153" s="35"/>
      <c r="X153" s="35"/>
      <c r="Y153" s="35"/>
      <c r="Z153" s="35"/>
    </row>
    <row r="154" spans="1:26" ht="12" customHeight="1">
      <c r="A154" s="12"/>
      <c r="B154" s="35" t="s">
        <v>1291</v>
      </c>
      <c r="C154" s="35"/>
      <c r="D154" s="35"/>
      <c r="E154" s="35"/>
      <c r="F154" s="35"/>
      <c r="G154" s="35"/>
      <c r="H154" s="1395"/>
      <c r="I154" s="1395"/>
      <c r="J154" s="1033">
        <f t="shared" si="22"/>
        <v>0</v>
      </c>
      <c r="K154" s="1395"/>
      <c r="L154" s="1395"/>
      <c r="M154" s="1395"/>
      <c r="N154" s="1033">
        <f t="shared" si="23"/>
        <v>0</v>
      </c>
      <c r="O154" s="1395"/>
      <c r="P154" s="35"/>
      <c r="Q154" s="35"/>
      <c r="R154" s="35"/>
      <c r="S154" s="35"/>
      <c r="T154" s="35"/>
      <c r="U154" s="35"/>
      <c r="V154" s="35"/>
      <c r="W154" s="35"/>
      <c r="X154" s="35"/>
      <c r="Y154" s="35"/>
      <c r="Z154" s="35"/>
    </row>
    <row r="155" spans="1:26" ht="12" customHeight="1">
      <c r="A155" s="12"/>
      <c r="B155" s="35" t="s">
        <v>1292</v>
      </c>
      <c r="C155" s="35"/>
      <c r="D155" s="35"/>
      <c r="E155" s="35"/>
      <c r="F155" s="35"/>
      <c r="G155" s="35"/>
      <c r="H155" s="1395"/>
      <c r="I155" s="1395"/>
      <c r="J155" s="1033">
        <f t="shared" si="22"/>
        <v>0</v>
      </c>
      <c r="K155" s="1395"/>
      <c r="L155" s="1395"/>
      <c r="M155" s="1395"/>
      <c r="N155" s="1033">
        <f t="shared" si="23"/>
        <v>0</v>
      </c>
      <c r="O155" s="1395"/>
      <c r="P155" s="35"/>
      <c r="Q155" s="35"/>
      <c r="R155" s="35"/>
      <c r="S155" s="35"/>
      <c r="T155" s="35"/>
      <c r="U155" s="35"/>
      <c r="V155" s="35"/>
      <c r="W155" s="35"/>
      <c r="X155" s="35"/>
      <c r="Y155" s="35"/>
      <c r="Z155" s="35"/>
    </row>
    <row r="156" spans="1:26" ht="12" customHeight="1">
      <c r="A156" s="12"/>
      <c r="B156" s="35" t="s">
        <v>1293</v>
      </c>
      <c r="C156" s="35"/>
      <c r="D156" s="35"/>
      <c r="E156" s="35"/>
      <c r="F156" s="35"/>
      <c r="G156" s="35"/>
      <c r="H156" s="1395"/>
      <c r="I156" s="1395"/>
      <c r="J156" s="1033">
        <f t="shared" si="22"/>
        <v>0</v>
      </c>
      <c r="K156" s="1395"/>
      <c r="L156" s="1395"/>
      <c r="M156" s="1395"/>
      <c r="N156" s="1033">
        <f t="shared" si="23"/>
        <v>0</v>
      </c>
      <c r="O156" s="1395"/>
      <c r="P156" s="35"/>
      <c r="Q156" s="35"/>
      <c r="R156" s="35"/>
      <c r="S156" s="35"/>
      <c r="T156" s="35"/>
      <c r="U156" s="35"/>
      <c r="V156" s="35"/>
      <c r="W156" s="35"/>
      <c r="X156" s="35"/>
      <c r="Y156" s="35"/>
      <c r="Z156" s="35"/>
    </row>
    <row r="157" spans="1:26" ht="12" customHeight="1">
      <c r="A157" s="12"/>
      <c r="B157" s="1931" t="s">
        <v>3123</v>
      </c>
      <c r="C157" s="35"/>
      <c r="D157" s="35"/>
      <c r="E157" s="35"/>
      <c r="F157" s="35"/>
      <c r="G157" s="35"/>
      <c r="H157" s="1395"/>
      <c r="I157" s="1395"/>
      <c r="J157" s="1033">
        <f t="shared" si="22"/>
        <v>0</v>
      </c>
      <c r="K157" s="1395"/>
      <c r="L157" s="1395"/>
      <c r="M157" s="1395"/>
      <c r="N157" s="1033">
        <f t="shared" si="23"/>
        <v>0</v>
      </c>
      <c r="O157" s="1395"/>
      <c r="P157" s="35"/>
      <c r="Q157" s="35"/>
      <c r="R157" s="35"/>
      <c r="S157" s="35"/>
      <c r="T157" s="35"/>
      <c r="U157" s="35"/>
      <c r="V157" s="35"/>
      <c r="W157" s="35"/>
      <c r="X157" s="35"/>
      <c r="Y157" s="35"/>
      <c r="Z157" s="35"/>
    </row>
    <row r="158" spans="1:26" ht="12" customHeight="1" thickBot="1">
      <c r="A158" s="12"/>
      <c r="B158" s="12" t="s">
        <v>323</v>
      </c>
      <c r="C158" s="12"/>
      <c r="D158" s="12"/>
      <c r="E158" s="12"/>
      <c r="F158" s="12"/>
      <c r="G158" s="12"/>
      <c r="H158" s="911">
        <f>SUM(H147:H157)</f>
        <v>0</v>
      </c>
      <c r="I158" s="911">
        <f t="shared" ref="I158:P158" si="24">SUM(I147:I157)</f>
        <v>0</v>
      </c>
      <c r="J158" s="911">
        <f t="shared" si="24"/>
        <v>0</v>
      </c>
      <c r="K158" s="911">
        <f t="shared" si="24"/>
        <v>0</v>
      </c>
      <c r="L158" s="911">
        <f t="shared" si="24"/>
        <v>0</v>
      </c>
      <c r="M158" s="911">
        <f t="shared" si="24"/>
        <v>0</v>
      </c>
      <c r="N158" s="911">
        <f t="shared" si="24"/>
        <v>0</v>
      </c>
      <c r="O158" s="911">
        <f t="shared" si="24"/>
        <v>0</v>
      </c>
      <c r="P158" s="911">
        <f t="shared" si="24"/>
        <v>0</v>
      </c>
      <c r="Q158" s="12"/>
      <c r="R158" s="12"/>
      <c r="S158" s="12"/>
      <c r="T158" s="12"/>
      <c r="U158" s="12"/>
      <c r="V158" s="12"/>
      <c r="W158" s="12"/>
      <c r="X158" s="12"/>
      <c r="Y158" s="12"/>
      <c r="Z158" s="12"/>
    </row>
    <row r="159" spans="1:26" ht="12" customHeight="1" thickTop="1">
      <c r="A159" s="12"/>
      <c r="B159" s="611" t="s">
        <v>2010</v>
      </c>
      <c r="C159" s="12"/>
      <c r="D159" s="12"/>
      <c r="E159" s="12"/>
      <c r="F159" s="12"/>
      <c r="G159" s="12"/>
      <c r="H159" s="1399"/>
      <c r="I159" s="1399"/>
      <c r="J159" s="1399"/>
      <c r="K159" s="1399"/>
      <c r="L159" s="1399"/>
      <c r="M159" s="1399"/>
      <c r="N159" s="1399"/>
      <c r="O159" s="1399"/>
      <c r="P159" s="1399"/>
      <c r="Q159" s="12"/>
      <c r="R159" s="12"/>
      <c r="S159" s="12"/>
      <c r="T159" s="12"/>
      <c r="U159" s="12"/>
      <c r="V159" s="12"/>
      <c r="W159" s="12"/>
      <c r="X159" s="12"/>
      <c r="Y159" s="12"/>
      <c r="Z159" s="12"/>
    </row>
    <row r="160" spans="1:26" ht="12" customHeight="1">
      <c r="A160" s="12"/>
      <c r="B160" s="35"/>
      <c r="C160" s="12"/>
      <c r="D160" s="12"/>
      <c r="E160" s="12"/>
      <c r="F160" s="12"/>
      <c r="G160" s="12"/>
      <c r="H160" s="592"/>
      <c r="I160" s="592"/>
      <c r="J160" s="592"/>
      <c r="K160" s="592"/>
      <c r="L160" s="592"/>
      <c r="M160" s="592"/>
      <c r="N160" s="592"/>
      <c r="O160" s="592"/>
      <c r="P160" s="12"/>
      <c r="Q160" s="12"/>
      <c r="R160" s="12"/>
      <c r="S160" s="12"/>
      <c r="T160" s="12"/>
      <c r="U160" s="12"/>
      <c r="V160" s="12"/>
      <c r="W160" s="12"/>
      <c r="X160" s="12"/>
      <c r="Y160" s="12"/>
      <c r="Z160" s="12"/>
    </row>
    <row r="161" spans="1:26" ht="12" customHeight="1">
      <c r="A161" s="11" t="s">
        <v>93</v>
      </c>
      <c r="B161" s="19" t="s">
        <v>90</v>
      </c>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2" customHeight="1">
      <c r="A162" s="12"/>
      <c r="B162" s="19"/>
      <c r="C162" s="35"/>
      <c r="D162" s="35"/>
      <c r="E162" s="35"/>
      <c r="F162" s="35"/>
      <c r="G162" s="35"/>
      <c r="H162" s="2579" t="s">
        <v>597</v>
      </c>
      <c r="I162" s="2580"/>
      <c r="J162" s="2580"/>
      <c r="K162" s="2469"/>
      <c r="L162" s="2579" t="s">
        <v>597</v>
      </c>
      <c r="M162" s="2580"/>
      <c r="N162" s="2580"/>
      <c r="O162" s="2580"/>
      <c r="P162" s="35"/>
      <c r="Q162" s="35"/>
      <c r="R162" s="35"/>
      <c r="S162" s="35"/>
      <c r="T162" s="35"/>
      <c r="U162" s="35"/>
      <c r="V162" s="35"/>
      <c r="W162" s="35"/>
      <c r="X162" s="35"/>
      <c r="Y162" s="35"/>
      <c r="Z162" s="35"/>
    </row>
    <row r="163" spans="1:26" ht="12" customHeight="1">
      <c r="A163" s="12"/>
      <c r="B163" s="19"/>
      <c r="C163" s="35"/>
      <c r="D163" s="35"/>
      <c r="E163" s="35"/>
      <c r="F163" s="35"/>
      <c r="G163" s="35"/>
      <c r="H163" s="2576">
        <v>45473</v>
      </c>
      <c r="I163" s="2577"/>
      <c r="J163" s="2577"/>
      <c r="K163" s="2471"/>
      <c r="L163" s="2576">
        <v>45107</v>
      </c>
      <c r="M163" s="2577"/>
      <c r="N163" s="2577"/>
      <c r="O163" s="2577"/>
      <c r="P163" s="35"/>
      <c r="Q163" s="35"/>
      <c r="R163" s="35"/>
      <c r="S163" s="35"/>
      <c r="T163" s="35"/>
      <c r="U163" s="35"/>
      <c r="V163" s="35"/>
      <c r="W163" s="35"/>
      <c r="X163" s="35"/>
      <c r="Y163" s="35"/>
      <c r="Z163" s="35"/>
    </row>
    <row r="164" spans="1:26" ht="36">
      <c r="A164" s="35"/>
      <c r="B164" s="35"/>
      <c r="C164" s="35"/>
      <c r="D164" s="35"/>
      <c r="E164" s="35"/>
      <c r="F164" s="35"/>
      <c r="G164" s="35"/>
      <c r="H164" s="43" t="s">
        <v>108</v>
      </c>
      <c r="I164" s="43" t="s">
        <v>308</v>
      </c>
      <c r="J164" s="43" t="s">
        <v>109</v>
      </c>
      <c r="K164" s="43" t="s">
        <v>486</v>
      </c>
      <c r="L164" s="43" t="s">
        <v>610</v>
      </c>
      <c r="M164" s="43" t="s">
        <v>308</v>
      </c>
      <c r="N164" s="43" t="s">
        <v>109</v>
      </c>
      <c r="O164" s="43" t="s">
        <v>486</v>
      </c>
      <c r="P164" s="35"/>
      <c r="Q164" s="35"/>
      <c r="R164" s="35"/>
      <c r="S164" s="35"/>
      <c r="T164" s="35"/>
      <c r="U164" s="35"/>
      <c r="V164" s="35"/>
      <c r="W164" s="35"/>
      <c r="X164" s="35"/>
      <c r="Y164" s="35"/>
      <c r="Z164" s="35"/>
    </row>
    <row r="165" spans="1:26" ht="12" customHeight="1">
      <c r="A165" s="35"/>
      <c r="B165" s="35"/>
      <c r="C165" s="35"/>
      <c r="D165" s="35"/>
      <c r="E165" s="35"/>
      <c r="F165" s="35"/>
      <c r="G165" s="35"/>
      <c r="H165" s="45" t="s">
        <v>111</v>
      </c>
      <c r="I165" s="45" t="s">
        <v>111</v>
      </c>
      <c r="J165" s="45" t="s">
        <v>111</v>
      </c>
      <c r="K165" s="45" t="s">
        <v>111</v>
      </c>
      <c r="L165" s="45" t="s">
        <v>111</v>
      </c>
      <c r="M165" s="45" t="s">
        <v>111</v>
      </c>
      <c r="N165" s="45" t="s">
        <v>111</v>
      </c>
      <c r="O165" s="45" t="s">
        <v>111</v>
      </c>
      <c r="P165" s="35"/>
      <c r="Q165" s="35"/>
      <c r="R165" s="35"/>
      <c r="S165" s="35"/>
      <c r="T165" s="35"/>
      <c r="U165" s="35"/>
      <c r="V165" s="35"/>
      <c r="W165" s="35"/>
      <c r="X165" s="35"/>
      <c r="Y165" s="35"/>
      <c r="Z165" s="35"/>
    </row>
    <row r="166" spans="1:26">
      <c r="A166" s="35"/>
      <c r="B166" s="2431" t="s">
        <v>1294</v>
      </c>
      <c r="C166" s="2342"/>
      <c r="D166" s="2342"/>
      <c r="E166" s="2342"/>
      <c r="F166" s="2342"/>
      <c r="G166" s="2342"/>
      <c r="H166" s="1395"/>
      <c r="I166" s="1395"/>
      <c r="J166" s="1033">
        <f>SUM(H166:I166)</f>
        <v>0</v>
      </c>
      <c r="K166" s="1395"/>
      <c r="L166" s="1395"/>
      <c r="M166" s="1395"/>
      <c r="N166" s="1033">
        <f>SUM(L166:M166)</f>
        <v>0</v>
      </c>
      <c r="O166" s="1395"/>
      <c r="P166" s="35"/>
      <c r="Q166" s="35"/>
      <c r="R166" s="35"/>
      <c r="S166" s="35"/>
      <c r="T166" s="35"/>
      <c r="U166" s="35"/>
      <c r="V166" s="35"/>
      <c r="W166" s="35"/>
      <c r="X166" s="35"/>
      <c r="Y166" s="35"/>
      <c r="Z166" s="35"/>
    </row>
    <row r="167" spans="1:26" ht="27" customHeight="1">
      <c r="A167" s="35"/>
      <c r="B167" s="2431" t="s">
        <v>1335</v>
      </c>
      <c r="C167" s="2342"/>
      <c r="D167" s="2342"/>
      <c r="E167" s="2342"/>
      <c r="F167" s="2342"/>
      <c r="G167" s="242"/>
      <c r="H167" s="1395"/>
      <c r="I167" s="1395"/>
      <c r="J167" s="1033">
        <f>SUM(H167:I167)</f>
        <v>0</v>
      </c>
      <c r="K167" s="1395"/>
      <c r="L167" s="1395"/>
      <c r="M167" s="1395"/>
      <c r="N167" s="1033">
        <f>SUM(L167:M167)</f>
        <v>0</v>
      </c>
      <c r="O167" s="1395"/>
      <c r="P167" s="35"/>
      <c r="Q167" s="35"/>
      <c r="R167" s="35"/>
      <c r="S167" s="35"/>
      <c r="T167" s="35"/>
      <c r="U167" s="35"/>
      <c r="V167" s="35"/>
      <c r="W167" s="35"/>
      <c r="X167" s="35"/>
      <c r="Y167" s="35"/>
      <c r="Z167" s="35"/>
    </row>
    <row r="168" spans="1:26" ht="27.75" customHeight="1">
      <c r="A168" s="35"/>
      <c r="B168" s="2431" t="s">
        <v>1336</v>
      </c>
      <c r="C168" s="2342"/>
      <c r="D168" s="2342"/>
      <c r="E168" s="2342"/>
      <c r="F168" s="2342"/>
      <c r="G168" s="35"/>
      <c r="H168" s="1395"/>
      <c r="I168" s="1395"/>
      <c r="J168" s="1033">
        <f>SUM(H168:I168)</f>
        <v>0</v>
      </c>
      <c r="K168" s="1395"/>
      <c r="L168" s="1395"/>
      <c r="M168" s="1395"/>
      <c r="N168" s="1033">
        <f>SUM(L168:M168)</f>
        <v>0</v>
      </c>
      <c r="O168" s="1395"/>
      <c r="P168" s="35"/>
      <c r="Q168" s="35"/>
      <c r="R168" s="35"/>
      <c r="S168" s="35"/>
      <c r="T168" s="35"/>
      <c r="U168" s="35"/>
      <c r="V168" s="35"/>
      <c r="W168" s="35"/>
      <c r="X168" s="35"/>
      <c r="Y168" s="35"/>
      <c r="Z168" s="35"/>
    </row>
    <row r="169" spans="1:26">
      <c r="A169" s="35"/>
      <c r="B169" s="2431" t="s">
        <v>1295</v>
      </c>
      <c r="C169" s="2342"/>
      <c r="D169" s="2342"/>
      <c r="E169" s="2342"/>
      <c r="F169" s="2342"/>
      <c r="G169" s="35"/>
      <c r="H169" s="1395"/>
      <c r="I169" s="1395"/>
      <c r="J169" s="1033">
        <f>SUM(H169:I169)</f>
        <v>0</v>
      </c>
      <c r="K169" s="1395"/>
      <c r="L169" s="1395"/>
      <c r="M169" s="1395"/>
      <c r="N169" s="1033">
        <f>SUM(L169:M169)</f>
        <v>0</v>
      </c>
      <c r="O169" s="1395"/>
      <c r="P169" s="35"/>
      <c r="Q169" s="35"/>
      <c r="R169" s="35"/>
      <c r="S169" s="35"/>
      <c r="T169" s="35"/>
      <c r="U169" s="35"/>
      <c r="V169" s="35"/>
      <c r="W169" s="35"/>
      <c r="X169" s="35"/>
      <c r="Y169" s="35"/>
      <c r="Z169" s="35"/>
    </row>
    <row r="170" spans="1:26" ht="12" customHeight="1" thickBot="1">
      <c r="A170" s="12"/>
      <c r="B170" s="12" t="s">
        <v>323</v>
      </c>
      <c r="C170" s="12"/>
      <c r="D170" s="12"/>
      <c r="E170" s="12"/>
      <c r="F170" s="12"/>
      <c r="G170" s="12"/>
      <c r="H170" s="1029">
        <f>SUM(H166:H169)</f>
        <v>0</v>
      </c>
      <c r="I170" s="1029">
        <f t="shared" ref="I170:P170" si="25">SUM(I166:I169)</f>
        <v>0</v>
      </c>
      <c r="J170" s="1029">
        <f t="shared" si="25"/>
        <v>0</v>
      </c>
      <c r="K170" s="1029">
        <f t="shared" si="25"/>
        <v>0</v>
      </c>
      <c r="L170" s="1029">
        <f t="shared" si="25"/>
        <v>0</v>
      </c>
      <c r="M170" s="1029">
        <f t="shared" si="25"/>
        <v>0</v>
      </c>
      <c r="N170" s="1029">
        <f t="shared" si="25"/>
        <v>0</v>
      </c>
      <c r="O170" s="1029">
        <f t="shared" si="25"/>
        <v>0</v>
      </c>
      <c r="P170" s="1029">
        <f t="shared" si="25"/>
        <v>0</v>
      </c>
      <c r="Q170" s="12"/>
      <c r="R170" s="12"/>
      <c r="S170" s="12"/>
      <c r="T170" s="12"/>
      <c r="U170" s="12"/>
      <c r="V170" s="12"/>
      <c r="W170" s="12"/>
      <c r="X170" s="12"/>
      <c r="Y170" s="12"/>
      <c r="Z170" s="12"/>
    </row>
    <row r="171" spans="1:26" ht="12" customHeight="1" thickTop="1">
      <c r="A171" s="12"/>
      <c r="B171" s="12"/>
      <c r="C171" s="12"/>
      <c r="D171" s="12"/>
      <c r="E171" s="12"/>
      <c r="F171" s="12"/>
      <c r="G171" s="12"/>
      <c r="H171" s="592"/>
      <c r="I171" s="592"/>
      <c r="J171" s="592"/>
      <c r="K171" s="592"/>
      <c r="L171" s="592"/>
      <c r="M171" s="592"/>
      <c r="N171" s="592"/>
      <c r="O171" s="592"/>
      <c r="P171" s="12"/>
      <c r="Q171" s="12"/>
      <c r="R171" s="12"/>
      <c r="S171" s="12"/>
      <c r="T171" s="12"/>
      <c r="U171" s="12"/>
      <c r="V171" s="12"/>
      <c r="W171" s="12"/>
      <c r="X171" s="12"/>
      <c r="Y171" s="12"/>
      <c r="Z171" s="12"/>
    </row>
    <row r="172" spans="1:26">
      <c r="A172" s="35"/>
      <c r="B172" s="2439" t="s">
        <v>1337</v>
      </c>
      <c r="C172" s="2342"/>
      <c r="D172" s="2342"/>
      <c r="E172" s="2342"/>
      <c r="F172" s="2342"/>
      <c r="G172" s="2342"/>
      <c r="H172" s="2342"/>
      <c r="I172" s="2342"/>
      <c r="J172" s="2342"/>
      <c r="K172" s="2342"/>
      <c r="L172" s="2342"/>
      <c r="M172" s="2342"/>
      <c r="N172" s="2342"/>
      <c r="O172" s="2342"/>
      <c r="P172" s="35"/>
      <c r="Q172" s="35"/>
      <c r="R172" s="35"/>
      <c r="S172" s="35"/>
      <c r="T172" s="35"/>
      <c r="U172" s="35"/>
      <c r="V172" s="35"/>
      <c r="W172" s="35"/>
      <c r="X172" s="35"/>
      <c r="Y172" s="35"/>
      <c r="Z172" s="35"/>
    </row>
    <row r="173" spans="1:26">
      <c r="A173" s="35"/>
      <c r="B173" s="611" t="s">
        <v>2010</v>
      </c>
      <c r="P173" s="35"/>
      <c r="Q173" s="35"/>
      <c r="R173" s="35"/>
      <c r="S173" s="35"/>
      <c r="T173" s="35"/>
      <c r="U173" s="35"/>
      <c r="V173" s="35"/>
      <c r="W173" s="35"/>
      <c r="X173" s="35"/>
      <c r="Y173" s="35"/>
      <c r="Z173" s="35"/>
    </row>
    <row r="174" spans="1:26" ht="12" customHeight="1">
      <c r="A174" s="35"/>
      <c r="B174" s="2442"/>
      <c r="C174" s="2342"/>
      <c r="D174" s="2342"/>
      <c r="E174" s="2342"/>
      <c r="F174" s="2342"/>
      <c r="G174" s="2342"/>
      <c r="H174" s="2342"/>
      <c r="I174" s="2342"/>
      <c r="J174" s="2342"/>
      <c r="K174" s="2342"/>
      <c r="L174" s="2342"/>
      <c r="M174" s="2342"/>
      <c r="N174" s="2342"/>
      <c r="O174" s="2342"/>
      <c r="P174" s="35"/>
      <c r="Q174" s="35"/>
      <c r="R174" s="35"/>
      <c r="S174" s="35"/>
      <c r="T174" s="35"/>
      <c r="U174" s="35"/>
      <c r="V174" s="35"/>
      <c r="W174" s="35"/>
      <c r="X174" s="35"/>
      <c r="Y174" s="35"/>
      <c r="Z174" s="35"/>
    </row>
    <row r="175" spans="1:26" ht="12" customHeight="1">
      <c r="A175" s="11" t="s">
        <v>95</v>
      </c>
      <c r="B175" s="12" t="s">
        <v>92</v>
      </c>
      <c r="C175" s="35"/>
      <c r="D175" s="35"/>
      <c r="E175" s="35"/>
      <c r="F175" s="35"/>
      <c r="G175" s="35"/>
      <c r="H175" s="592"/>
      <c r="I175" s="592"/>
      <c r="J175" s="592"/>
      <c r="K175" s="592"/>
      <c r="L175" s="592"/>
      <c r="M175" s="592"/>
      <c r="N175" s="592"/>
      <c r="O175" s="592"/>
      <c r="P175" s="35"/>
      <c r="Q175" s="35"/>
      <c r="R175" s="35"/>
      <c r="S175" s="35"/>
      <c r="T175" s="35"/>
      <c r="U175" s="35"/>
      <c r="V175" s="35"/>
      <c r="W175" s="35"/>
      <c r="X175" s="35"/>
      <c r="Y175" s="35"/>
      <c r="Z175" s="35"/>
    </row>
    <row r="176" spans="1:26" ht="12" customHeight="1">
      <c r="A176" s="12"/>
      <c r="B176" s="12"/>
      <c r="C176" s="35"/>
      <c r="D176" s="35"/>
      <c r="E176" s="35"/>
      <c r="F176" s="35"/>
      <c r="G176" s="35"/>
      <c r="H176" s="2579" t="s">
        <v>597</v>
      </c>
      <c r="I176" s="2580"/>
      <c r="J176" s="2580"/>
      <c r="K176" s="2469"/>
      <c r="L176" s="2579" t="s">
        <v>597</v>
      </c>
      <c r="M176" s="2580"/>
      <c r="N176" s="2580"/>
      <c r="O176" s="2580"/>
      <c r="P176" s="35"/>
      <c r="Q176" s="35"/>
      <c r="R176" s="35"/>
      <c r="S176" s="35"/>
      <c r="T176" s="35"/>
      <c r="U176" s="35"/>
      <c r="V176" s="35"/>
      <c r="W176" s="35"/>
      <c r="X176" s="35"/>
      <c r="Y176" s="35"/>
      <c r="Z176" s="35"/>
    </row>
    <row r="177" spans="1:26" ht="12" customHeight="1">
      <c r="A177" s="12"/>
      <c r="B177" s="12"/>
      <c r="C177" s="35"/>
      <c r="D177" s="35"/>
      <c r="E177" s="35"/>
      <c r="F177" s="35"/>
      <c r="G177" s="35"/>
      <c r="H177" s="2576">
        <v>45473</v>
      </c>
      <c r="I177" s="2577"/>
      <c r="J177" s="2577"/>
      <c r="K177" s="2471"/>
      <c r="L177" s="2576">
        <v>45107</v>
      </c>
      <c r="M177" s="2577"/>
      <c r="N177" s="2577"/>
      <c r="O177" s="2577"/>
      <c r="P177" s="35"/>
      <c r="Q177" s="35"/>
      <c r="R177" s="35"/>
      <c r="S177" s="35"/>
      <c r="T177" s="35"/>
      <c r="U177" s="35"/>
      <c r="V177" s="35"/>
      <c r="W177" s="35"/>
      <c r="X177" s="35"/>
      <c r="Y177" s="35"/>
      <c r="Z177" s="35"/>
    </row>
    <row r="178" spans="1:26" ht="36">
      <c r="A178" s="12"/>
      <c r="B178" s="35"/>
      <c r="C178" s="35"/>
      <c r="D178" s="35"/>
      <c r="E178" s="35"/>
      <c r="F178" s="35"/>
      <c r="G178" s="35"/>
      <c r="H178" s="43" t="s">
        <v>108</v>
      </c>
      <c r="I178" s="43" t="s">
        <v>308</v>
      </c>
      <c r="J178" s="43" t="s">
        <v>109</v>
      </c>
      <c r="K178" s="43" t="s">
        <v>486</v>
      </c>
      <c r="L178" s="43" t="s">
        <v>610</v>
      </c>
      <c r="M178" s="43" t="s">
        <v>308</v>
      </c>
      <c r="N178" s="43" t="s">
        <v>109</v>
      </c>
      <c r="O178" s="43" t="s">
        <v>486</v>
      </c>
      <c r="P178" s="35"/>
      <c r="Q178" s="35"/>
      <c r="R178" s="35"/>
      <c r="S178" s="35"/>
      <c r="T178" s="35"/>
      <c r="U178" s="35"/>
      <c r="V178" s="35"/>
      <c r="W178" s="35"/>
      <c r="X178" s="35"/>
      <c r="Y178" s="35"/>
      <c r="Z178" s="35"/>
    </row>
    <row r="179" spans="1:26" ht="12" customHeight="1">
      <c r="A179" s="12"/>
      <c r="B179" s="12"/>
      <c r="C179" s="35"/>
      <c r="D179" s="35"/>
      <c r="E179" s="35"/>
      <c r="F179" s="35"/>
      <c r="G179" s="35"/>
      <c r="H179" s="45" t="s">
        <v>111</v>
      </c>
      <c r="I179" s="45" t="s">
        <v>111</v>
      </c>
      <c r="J179" s="45" t="s">
        <v>111</v>
      </c>
      <c r="K179" s="45" t="s">
        <v>111</v>
      </c>
      <c r="L179" s="45" t="s">
        <v>111</v>
      </c>
      <c r="M179" s="45" t="s">
        <v>111</v>
      </c>
      <c r="N179" s="45" t="s">
        <v>111</v>
      </c>
      <c r="O179" s="45" t="s">
        <v>111</v>
      </c>
      <c r="P179" s="35"/>
      <c r="Q179" s="35"/>
      <c r="R179" s="35"/>
      <c r="S179" s="35"/>
      <c r="T179" s="35"/>
      <c r="U179" s="35"/>
      <c r="V179" s="35"/>
      <c r="W179" s="35"/>
      <c r="X179" s="35"/>
      <c r="Y179" s="35"/>
      <c r="Z179" s="35"/>
    </row>
    <row r="180" spans="1:26" ht="12" customHeight="1">
      <c r="A180" s="12"/>
      <c r="B180" s="35" t="s">
        <v>1338</v>
      </c>
      <c r="C180" s="35"/>
      <c r="D180" s="35"/>
      <c r="E180" s="35"/>
      <c r="F180" s="35"/>
      <c r="G180" s="35"/>
      <c r="H180" s="1395"/>
      <c r="I180" s="1395"/>
      <c r="J180" s="1033">
        <f>SUM(H180:I180)</f>
        <v>0</v>
      </c>
      <c r="K180" s="1395"/>
      <c r="L180" s="1395"/>
      <c r="M180" s="1395"/>
      <c r="N180" s="1033">
        <f>SUM(L180:M180)</f>
        <v>0</v>
      </c>
      <c r="O180" s="1395"/>
      <c r="P180" s="35" t="s">
        <v>1339</v>
      </c>
      <c r="Q180" s="35"/>
      <c r="R180" s="35"/>
      <c r="S180" s="35"/>
      <c r="T180" s="35"/>
      <c r="U180" s="35"/>
      <c r="V180" s="35"/>
      <c r="W180" s="35"/>
      <c r="X180" s="35"/>
      <c r="Y180" s="35"/>
      <c r="Z180" s="35"/>
    </row>
    <row r="181" spans="1:26" ht="12" customHeight="1">
      <c r="A181" s="12"/>
      <c r="B181" s="1931" t="s">
        <v>1340</v>
      </c>
      <c r="C181" s="35"/>
      <c r="D181" s="35"/>
      <c r="E181" s="35"/>
      <c r="F181" s="35"/>
      <c r="G181" s="35"/>
      <c r="H181" s="1395"/>
      <c r="I181" s="1395"/>
      <c r="J181" s="1033">
        <f>SUM(H181:I181)</f>
        <v>0</v>
      </c>
      <c r="K181" s="1395"/>
      <c r="L181" s="1395"/>
      <c r="M181" s="1395"/>
      <c r="N181" s="1033">
        <f>SUM(L181:M181)</f>
        <v>0</v>
      </c>
      <c r="O181" s="1395"/>
      <c r="P181" s="35"/>
      <c r="Q181" s="35"/>
      <c r="R181" s="35"/>
      <c r="S181" s="35"/>
      <c r="T181" s="35"/>
      <c r="U181" s="35"/>
      <c r="V181" s="35"/>
      <c r="W181" s="35"/>
      <c r="X181" s="35"/>
      <c r="Y181" s="35"/>
      <c r="Z181" s="35"/>
    </row>
    <row r="182" spans="1:26" ht="12" customHeight="1" thickBot="1">
      <c r="A182" s="12"/>
      <c r="B182" s="12" t="s">
        <v>323</v>
      </c>
      <c r="C182" s="12"/>
      <c r="D182" s="12"/>
      <c r="E182" s="12"/>
      <c r="F182" s="12"/>
      <c r="G182" s="12"/>
      <c r="H182" s="1029">
        <f>SUM(H180:H181)</f>
        <v>0</v>
      </c>
      <c r="I182" s="1029">
        <f t="shared" ref="I182:O182" si="26">SUM(I180:I181)</f>
        <v>0</v>
      </c>
      <c r="J182" s="1029">
        <f t="shared" si="26"/>
        <v>0</v>
      </c>
      <c r="K182" s="1029">
        <f t="shared" si="26"/>
        <v>0</v>
      </c>
      <c r="L182" s="1029">
        <f t="shared" si="26"/>
        <v>0</v>
      </c>
      <c r="M182" s="1029">
        <f t="shared" si="26"/>
        <v>0</v>
      </c>
      <c r="N182" s="1029">
        <f t="shared" si="26"/>
        <v>0</v>
      </c>
      <c r="O182" s="1029">
        <f t="shared" si="26"/>
        <v>0</v>
      </c>
      <c r="P182" s="12"/>
      <c r="Q182" s="12"/>
      <c r="R182" s="12"/>
      <c r="S182" s="12"/>
      <c r="T182" s="12"/>
      <c r="U182" s="12"/>
      <c r="V182" s="12"/>
      <c r="W182" s="12"/>
      <c r="X182" s="12"/>
      <c r="Y182" s="12"/>
      <c r="Z182" s="12"/>
    </row>
    <row r="183" spans="1:26" ht="12" customHeight="1" thickTop="1">
      <c r="A183" s="12"/>
      <c r="B183" s="611" t="s">
        <v>2010</v>
      </c>
      <c r="C183" s="12"/>
      <c r="D183" s="12"/>
      <c r="E183" s="12"/>
      <c r="F183" s="12"/>
      <c r="G183" s="12"/>
      <c r="H183" s="1100"/>
      <c r="I183" s="1100"/>
      <c r="J183" s="1100"/>
      <c r="K183" s="1100"/>
      <c r="L183" s="1100"/>
      <c r="M183" s="1100"/>
      <c r="N183" s="1100"/>
      <c r="O183" s="1100"/>
      <c r="P183" s="12"/>
      <c r="Q183" s="12"/>
      <c r="R183" s="12"/>
      <c r="S183" s="12"/>
      <c r="T183" s="12"/>
      <c r="U183" s="12"/>
      <c r="V183" s="12"/>
      <c r="W183" s="12"/>
      <c r="X183" s="12"/>
      <c r="Y183" s="12"/>
      <c r="Z183" s="12"/>
    </row>
    <row r="184" spans="1:26" ht="12" customHeight="1">
      <c r="A184" s="12"/>
      <c r="B184" s="12"/>
      <c r="C184" s="35"/>
      <c r="D184" s="35"/>
      <c r="E184" s="35"/>
      <c r="F184" s="35"/>
      <c r="G184" s="35"/>
      <c r="H184" s="592"/>
      <c r="I184" s="592"/>
      <c r="J184" s="592"/>
      <c r="K184" s="592"/>
      <c r="L184" s="592"/>
      <c r="M184" s="592"/>
      <c r="N184" s="592"/>
      <c r="O184" s="592"/>
      <c r="P184" s="35"/>
      <c r="Q184" s="35"/>
      <c r="R184" s="35"/>
      <c r="S184" s="35"/>
      <c r="T184" s="35"/>
      <c r="U184" s="35"/>
      <c r="V184" s="35"/>
      <c r="W184" s="35"/>
      <c r="X184" s="35"/>
      <c r="Y184" s="35"/>
      <c r="Z184" s="35"/>
    </row>
    <row r="185" spans="1:26" ht="12" customHeight="1">
      <c r="A185" s="11" t="s">
        <v>97</v>
      </c>
      <c r="B185" s="2578" t="s">
        <v>94</v>
      </c>
      <c r="C185" s="2342"/>
      <c r="D185" s="2342"/>
      <c r="E185" s="2342"/>
      <c r="F185" s="2342"/>
      <c r="G185" s="2342"/>
      <c r="H185" s="2342"/>
      <c r="I185" s="2342"/>
      <c r="J185" s="2342"/>
      <c r="K185" s="2342"/>
      <c r="L185" s="2342"/>
      <c r="M185" s="2342"/>
      <c r="N185" s="2342"/>
      <c r="O185" s="2342"/>
      <c r="P185" s="35"/>
      <c r="Q185" s="35"/>
      <c r="R185" s="35"/>
      <c r="S185" s="35"/>
      <c r="T185" s="35"/>
      <c r="U185" s="35"/>
      <c r="V185" s="35"/>
      <c r="W185" s="35"/>
      <c r="X185" s="35"/>
      <c r="Y185" s="35"/>
      <c r="Z185" s="35"/>
    </row>
    <row r="186" spans="1:26" ht="12" customHeight="1">
      <c r="A186" s="12"/>
      <c r="B186" s="15"/>
      <c r="C186" s="15"/>
      <c r="D186" s="15"/>
      <c r="E186" s="15"/>
      <c r="F186" s="15"/>
      <c r="G186" s="15"/>
      <c r="H186" s="2579" t="s">
        <v>597</v>
      </c>
      <c r="I186" s="2580"/>
      <c r="J186" s="2580"/>
      <c r="K186" s="2469"/>
      <c r="L186" s="2579" t="s">
        <v>597</v>
      </c>
      <c r="M186" s="2580"/>
      <c r="N186" s="2580"/>
      <c r="O186" s="2580"/>
      <c r="P186" s="35"/>
      <c r="Q186" s="35"/>
      <c r="R186" s="35"/>
      <c r="S186" s="35"/>
      <c r="T186" s="35"/>
      <c r="U186" s="35"/>
      <c r="V186" s="35"/>
      <c r="W186" s="35"/>
      <c r="X186" s="35"/>
      <c r="Y186" s="35"/>
      <c r="Z186" s="35"/>
    </row>
    <row r="187" spans="1:26" ht="12" customHeight="1">
      <c r="A187" s="12"/>
      <c r="B187" s="15"/>
      <c r="C187" s="15"/>
      <c r="D187" s="15"/>
      <c r="E187" s="15"/>
      <c r="F187" s="15"/>
      <c r="G187" s="15"/>
      <c r="H187" s="2576">
        <v>45473</v>
      </c>
      <c r="I187" s="2577"/>
      <c r="J187" s="2577"/>
      <c r="K187" s="2471"/>
      <c r="L187" s="2576">
        <v>45107</v>
      </c>
      <c r="M187" s="2577"/>
      <c r="N187" s="2577"/>
      <c r="O187" s="2577"/>
      <c r="P187" s="35"/>
      <c r="Q187" s="35"/>
      <c r="R187" s="35"/>
      <c r="S187" s="35"/>
      <c r="T187" s="35"/>
      <c r="U187" s="35"/>
      <c r="V187" s="35"/>
      <c r="W187" s="35"/>
      <c r="X187" s="35"/>
      <c r="Y187" s="35"/>
      <c r="Z187" s="35"/>
    </row>
    <row r="188" spans="1:26" ht="36">
      <c r="A188" s="35"/>
      <c r="B188" s="35"/>
      <c r="C188" s="35"/>
      <c r="D188" s="35"/>
      <c r="E188" s="35"/>
      <c r="F188" s="35"/>
      <c r="G188" s="35"/>
      <c r="H188" s="43" t="s">
        <v>108</v>
      </c>
      <c r="I188" s="43" t="s">
        <v>308</v>
      </c>
      <c r="J188" s="43" t="s">
        <v>109</v>
      </c>
      <c r="K188" s="43" t="s">
        <v>486</v>
      </c>
      <c r="L188" s="43" t="s">
        <v>610</v>
      </c>
      <c r="M188" s="43" t="s">
        <v>308</v>
      </c>
      <c r="N188" s="43" t="s">
        <v>109</v>
      </c>
      <c r="O188" s="43" t="s">
        <v>486</v>
      </c>
      <c r="P188" s="35"/>
      <c r="Q188" s="35"/>
      <c r="R188" s="35"/>
      <c r="S188" s="35"/>
      <c r="T188" s="35"/>
      <c r="U188" s="35"/>
      <c r="V188" s="35"/>
      <c r="W188" s="35"/>
      <c r="X188" s="35"/>
      <c r="Y188" s="35"/>
      <c r="Z188" s="35"/>
    </row>
    <row r="189" spans="1:26" ht="12" customHeight="1">
      <c r="A189" s="35"/>
      <c r="B189" s="12"/>
      <c r="C189" s="35"/>
      <c r="D189" s="35"/>
      <c r="E189" s="35"/>
      <c r="F189" s="35"/>
      <c r="G189" s="35"/>
      <c r="H189" s="45" t="s">
        <v>111</v>
      </c>
      <c r="I189" s="45" t="s">
        <v>111</v>
      </c>
      <c r="J189" s="45" t="s">
        <v>111</v>
      </c>
      <c r="K189" s="45" t="s">
        <v>111</v>
      </c>
      <c r="L189" s="45" t="s">
        <v>111</v>
      </c>
      <c r="M189" s="45" t="s">
        <v>111</v>
      </c>
      <c r="N189" s="45" t="s">
        <v>111</v>
      </c>
      <c r="O189" s="45" t="s">
        <v>111</v>
      </c>
      <c r="P189" s="35"/>
      <c r="Q189" s="35"/>
      <c r="R189" s="35"/>
      <c r="S189" s="35"/>
      <c r="T189" s="35"/>
      <c r="U189" s="35"/>
      <c r="V189" s="35"/>
      <c r="W189" s="35"/>
      <c r="X189" s="35"/>
      <c r="Y189" s="35"/>
      <c r="Z189" s="35"/>
    </row>
    <row r="190" spans="1:26" ht="12" customHeight="1">
      <c r="A190" s="35"/>
      <c r="B190" s="35" t="s">
        <v>1296</v>
      </c>
      <c r="C190" s="35"/>
      <c r="D190" s="35"/>
      <c r="E190" s="35"/>
      <c r="F190" s="35"/>
      <c r="G190" s="35"/>
      <c r="H190" s="1395"/>
      <c r="I190" s="1395"/>
      <c r="J190" s="1028">
        <f>SUM(H190:I190)</f>
        <v>0</v>
      </c>
      <c r="K190" s="1395"/>
      <c r="L190" s="1395"/>
      <c r="M190" s="1395"/>
      <c r="N190" s="1028">
        <f>SUM(L190:M190)</f>
        <v>0</v>
      </c>
      <c r="O190" s="1395"/>
      <c r="P190" s="35"/>
      <c r="Q190" s="35"/>
      <c r="R190" s="35"/>
      <c r="S190" s="35"/>
      <c r="T190" s="35"/>
      <c r="U190" s="35"/>
      <c r="V190" s="35"/>
      <c r="W190" s="35"/>
      <c r="X190" s="35"/>
      <c r="Y190" s="35"/>
      <c r="Z190" s="35"/>
    </row>
    <row r="191" spans="1:26" ht="12" customHeight="1">
      <c r="A191" s="35"/>
      <c r="B191" s="35" t="s">
        <v>1297</v>
      </c>
      <c r="C191" s="35"/>
      <c r="D191" s="35"/>
      <c r="E191" s="35"/>
      <c r="F191" s="35"/>
      <c r="G191" s="35"/>
      <c r="H191" s="1395"/>
      <c r="I191" s="1395"/>
      <c r="J191" s="1028">
        <f>SUM(H191:I191)</f>
        <v>0</v>
      </c>
      <c r="K191" s="1395"/>
      <c r="L191" s="1395"/>
      <c r="M191" s="1395"/>
      <c r="N191" s="1028">
        <f>SUM(L191:M191)</f>
        <v>0</v>
      </c>
      <c r="O191" s="1395"/>
      <c r="P191" s="35"/>
      <c r="Q191" s="35"/>
      <c r="R191" s="35"/>
      <c r="S191" s="35"/>
      <c r="T191" s="35"/>
      <c r="U191" s="35"/>
      <c r="V191" s="35"/>
      <c r="W191" s="35"/>
      <c r="X191" s="35"/>
      <c r="Y191" s="35"/>
      <c r="Z191" s="35"/>
    </row>
    <row r="192" spans="1:26" ht="12" customHeight="1">
      <c r="A192" s="35"/>
      <c r="B192" s="35" t="s">
        <v>1298</v>
      </c>
      <c r="C192" s="593"/>
      <c r="D192" s="593"/>
      <c r="E192" s="593"/>
      <c r="F192" s="593"/>
      <c r="G192" s="593"/>
      <c r="H192" s="1395"/>
      <c r="I192" s="1395"/>
      <c r="J192" s="1028">
        <f>SUM(H192:I192)</f>
        <v>0</v>
      </c>
      <c r="K192" s="1395"/>
      <c r="L192" s="1395"/>
      <c r="M192" s="1395"/>
      <c r="N192" s="1028">
        <f>SUM(L192:M192)</f>
        <v>0</v>
      </c>
      <c r="O192" s="1395"/>
      <c r="P192" s="35"/>
      <c r="Q192" s="35"/>
      <c r="R192" s="35"/>
      <c r="S192" s="35"/>
      <c r="T192" s="35"/>
      <c r="U192" s="35"/>
      <c r="V192" s="35"/>
      <c r="W192" s="35"/>
      <c r="X192" s="35"/>
      <c r="Y192" s="35"/>
      <c r="Z192" s="35"/>
    </row>
    <row r="193" spans="1:26" ht="12" customHeight="1">
      <c r="A193" s="35"/>
      <c r="B193" s="1931" t="s">
        <v>1748</v>
      </c>
      <c r="C193" s="593"/>
      <c r="D193" s="593"/>
      <c r="E193" s="593"/>
      <c r="F193" s="593"/>
      <c r="G193" s="593"/>
      <c r="H193" s="1395"/>
      <c r="I193" s="1395"/>
      <c r="J193" s="1028">
        <f>SUM(H193:I193)</f>
        <v>0</v>
      </c>
      <c r="K193" s="1395"/>
      <c r="L193" s="1395"/>
      <c r="M193" s="1395"/>
      <c r="N193" s="1028">
        <f>SUM(L193:M193)</f>
        <v>0</v>
      </c>
      <c r="O193" s="1395"/>
      <c r="P193" s="35"/>
      <c r="Q193" s="35"/>
      <c r="R193" s="35"/>
      <c r="S193" s="35"/>
      <c r="T193" s="35"/>
      <c r="U193" s="35"/>
      <c r="V193" s="35"/>
      <c r="W193" s="35"/>
      <c r="X193" s="35"/>
      <c r="Y193" s="35"/>
      <c r="Z193" s="35"/>
    </row>
    <row r="194" spans="1:26" ht="12" customHeight="1" thickBot="1">
      <c r="A194" s="12"/>
      <c r="B194" s="12" t="s">
        <v>323</v>
      </c>
      <c r="C194" s="12"/>
      <c r="D194" s="12"/>
      <c r="E194" s="12"/>
      <c r="F194" s="12"/>
      <c r="G194" s="12"/>
      <c r="H194" s="1029">
        <f>SUM(H190:H193)</f>
        <v>0</v>
      </c>
      <c r="I194" s="1029">
        <f t="shared" ref="I194:O194" si="27">SUM(I190:I193)</f>
        <v>0</v>
      </c>
      <c r="J194" s="1029">
        <f t="shared" si="27"/>
        <v>0</v>
      </c>
      <c r="K194" s="1029">
        <f t="shared" si="27"/>
        <v>0</v>
      </c>
      <c r="L194" s="1029">
        <f t="shared" si="27"/>
        <v>0</v>
      </c>
      <c r="M194" s="1029">
        <f t="shared" si="27"/>
        <v>0</v>
      </c>
      <c r="N194" s="1029">
        <f t="shared" si="27"/>
        <v>0</v>
      </c>
      <c r="O194" s="1029">
        <f t="shared" si="27"/>
        <v>0</v>
      </c>
      <c r="P194" s="12"/>
      <c r="Q194" s="12"/>
      <c r="R194" s="12"/>
      <c r="S194" s="12"/>
      <c r="T194" s="12"/>
      <c r="U194" s="12"/>
      <c r="V194" s="12"/>
      <c r="W194" s="12"/>
      <c r="X194" s="12"/>
      <c r="Y194" s="12"/>
      <c r="Z194" s="12"/>
    </row>
    <row r="195" spans="1:26" ht="12" customHeight="1" thickTop="1">
      <c r="A195" s="12"/>
      <c r="B195" s="611" t="s">
        <v>2010</v>
      </c>
      <c r="C195" s="12"/>
      <c r="D195" s="12"/>
      <c r="E195" s="12"/>
      <c r="F195" s="12"/>
      <c r="G195" s="12"/>
      <c r="H195" s="1100"/>
      <c r="I195" s="1100"/>
      <c r="J195" s="1100"/>
      <c r="K195" s="1100"/>
      <c r="L195" s="1100"/>
      <c r="M195" s="1100"/>
      <c r="N195" s="1100"/>
      <c r="O195" s="1100"/>
      <c r="P195" s="12"/>
      <c r="Q195" s="12"/>
      <c r="R195" s="12"/>
      <c r="S195" s="12"/>
      <c r="T195" s="12"/>
      <c r="U195" s="12"/>
      <c r="V195" s="12"/>
      <c r="W195" s="12"/>
      <c r="X195" s="12"/>
      <c r="Y195" s="12"/>
      <c r="Z195" s="12"/>
    </row>
    <row r="196" spans="1:26" ht="12" customHeight="1">
      <c r="A196" s="35"/>
      <c r="B196" s="2439"/>
      <c r="C196" s="2342"/>
      <c r="D196" s="2342"/>
      <c r="E196" s="2342"/>
      <c r="F196" s="2342"/>
      <c r="G196" s="2342"/>
      <c r="H196" s="2342"/>
      <c r="I196" s="2342"/>
      <c r="J196" s="2342"/>
      <c r="K196" s="2342"/>
      <c r="L196" s="2342"/>
      <c r="M196" s="2342"/>
      <c r="N196" s="2342"/>
      <c r="O196" s="2342"/>
      <c r="P196" s="35"/>
      <c r="Q196" s="35"/>
      <c r="R196" s="35"/>
      <c r="S196" s="35"/>
      <c r="T196" s="35"/>
      <c r="U196" s="35"/>
      <c r="V196" s="35"/>
      <c r="W196" s="35"/>
      <c r="X196" s="35"/>
      <c r="Y196" s="35"/>
      <c r="Z196" s="35"/>
    </row>
    <row r="197" spans="1:26" ht="12" customHeight="1">
      <c r="A197" s="11" t="s">
        <v>99</v>
      </c>
      <c r="B197" s="2578" t="s">
        <v>96</v>
      </c>
      <c r="C197" s="2342"/>
      <c r="D197" s="2342"/>
      <c r="E197" s="2342"/>
      <c r="F197" s="2342"/>
      <c r="G197" s="2342"/>
      <c r="H197" s="2342"/>
      <c r="I197" s="2342"/>
      <c r="J197" s="2342"/>
      <c r="K197" s="2342"/>
      <c r="L197" s="2342"/>
      <c r="M197" s="2342"/>
      <c r="N197" s="2342"/>
      <c r="O197" s="2342"/>
      <c r="P197" s="35"/>
      <c r="Q197" s="35"/>
      <c r="R197" s="35"/>
      <c r="S197" s="35"/>
      <c r="T197" s="35"/>
      <c r="U197" s="35"/>
      <c r="V197" s="35"/>
      <c r="W197" s="35"/>
      <c r="X197" s="35"/>
      <c r="Y197" s="35"/>
      <c r="Z197" s="35"/>
    </row>
    <row r="198" spans="1:26" ht="12" customHeight="1">
      <c r="A198" s="12"/>
      <c r="B198" s="15"/>
      <c r="C198" s="15"/>
      <c r="D198" s="15"/>
      <c r="E198" s="15"/>
      <c r="F198" s="15"/>
      <c r="G198" s="15"/>
      <c r="H198" s="2579" t="s">
        <v>597</v>
      </c>
      <c r="I198" s="2580"/>
      <c r="J198" s="2580"/>
      <c r="K198" s="2469"/>
      <c r="L198" s="2579" t="s">
        <v>597</v>
      </c>
      <c r="M198" s="2580"/>
      <c r="N198" s="2580"/>
      <c r="O198" s="2580"/>
      <c r="P198" s="35"/>
      <c r="Q198" s="35"/>
      <c r="R198" s="35"/>
      <c r="S198" s="35"/>
      <c r="T198" s="35"/>
      <c r="U198" s="35"/>
      <c r="V198" s="35"/>
      <c r="W198" s="35"/>
      <c r="X198" s="35"/>
      <c r="Y198" s="35"/>
      <c r="Z198" s="35"/>
    </row>
    <row r="199" spans="1:26" ht="12" customHeight="1">
      <c r="A199" s="12"/>
      <c r="B199" s="15"/>
      <c r="C199" s="15"/>
      <c r="D199" s="15"/>
      <c r="E199" s="15"/>
      <c r="F199" s="15"/>
      <c r="G199" s="15"/>
      <c r="H199" s="2576">
        <v>45473</v>
      </c>
      <c r="I199" s="2577"/>
      <c r="J199" s="2577"/>
      <c r="K199" s="2471"/>
      <c r="L199" s="2576">
        <v>45107</v>
      </c>
      <c r="M199" s="2577"/>
      <c r="N199" s="2577"/>
      <c r="O199" s="2577"/>
      <c r="P199" s="35"/>
      <c r="Q199" s="35"/>
      <c r="R199" s="35"/>
      <c r="S199" s="35"/>
      <c r="T199" s="35"/>
      <c r="U199" s="35"/>
      <c r="V199" s="35"/>
      <c r="W199" s="35"/>
      <c r="X199" s="35"/>
      <c r="Y199" s="35"/>
      <c r="Z199" s="35"/>
    </row>
    <row r="200" spans="1:26" ht="36">
      <c r="A200" s="12"/>
      <c r="B200" s="15"/>
      <c r="C200" s="15"/>
      <c r="D200" s="15"/>
      <c r="E200" s="15"/>
      <c r="F200" s="15"/>
      <c r="G200" s="15"/>
      <c r="H200" s="43" t="s">
        <v>108</v>
      </c>
      <c r="I200" s="43" t="s">
        <v>308</v>
      </c>
      <c r="J200" s="43" t="s">
        <v>109</v>
      </c>
      <c r="K200" s="43" t="s">
        <v>486</v>
      </c>
      <c r="L200" s="43" t="s">
        <v>610</v>
      </c>
      <c r="M200" s="43" t="s">
        <v>308</v>
      </c>
      <c r="N200" s="43" t="s">
        <v>109</v>
      </c>
      <c r="O200" s="43" t="s">
        <v>486</v>
      </c>
      <c r="P200" s="35"/>
      <c r="Q200" s="35"/>
      <c r="R200" s="35"/>
      <c r="S200" s="35"/>
      <c r="T200" s="35"/>
      <c r="U200" s="35"/>
      <c r="V200" s="35"/>
      <c r="W200" s="35"/>
      <c r="X200" s="35"/>
      <c r="Y200" s="35"/>
      <c r="Z200" s="35"/>
    </row>
    <row r="201" spans="1:26" ht="12" customHeight="1">
      <c r="A201" s="35"/>
      <c r="B201" s="35"/>
      <c r="C201" s="35"/>
      <c r="D201" s="35"/>
      <c r="E201" s="35"/>
      <c r="F201" s="35"/>
      <c r="G201" s="35"/>
      <c r="H201" s="45" t="s">
        <v>111</v>
      </c>
      <c r="I201" s="45" t="s">
        <v>111</v>
      </c>
      <c r="J201" s="45" t="s">
        <v>111</v>
      </c>
      <c r="K201" s="45" t="s">
        <v>111</v>
      </c>
      <c r="L201" s="45" t="s">
        <v>111</v>
      </c>
      <c r="M201" s="45" t="s">
        <v>111</v>
      </c>
      <c r="N201" s="45" t="s">
        <v>111</v>
      </c>
      <c r="O201" s="45" t="s">
        <v>111</v>
      </c>
      <c r="P201" s="35"/>
      <c r="Q201" s="35"/>
      <c r="R201" s="35"/>
      <c r="S201" s="35"/>
      <c r="T201" s="35"/>
      <c r="U201" s="35"/>
      <c r="V201" s="35"/>
      <c r="W201" s="35"/>
      <c r="X201" s="35"/>
      <c r="Y201" s="35"/>
      <c r="Z201" s="35"/>
    </row>
    <row r="202" spans="1:26" ht="12" customHeight="1">
      <c r="A202" s="35"/>
      <c r="B202" s="35" t="s">
        <v>1341</v>
      </c>
      <c r="C202" s="35"/>
      <c r="D202" s="35"/>
      <c r="E202" s="35"/>
      <c r="F202" s="35"/>
      <c r="G202" s="35"/>
      <c r="H202" s="1395"/>
      <c r="I202" s="1395"/>
      <c r="J202" s="1028">
        <f>SUM(H202:I202)</f>
        <v>0</v>
      </c>
      <c r="K202" s="1395"/>
      <c r="L202" s="1395"/>
      <c r="M202" s="1395"/>
      <c r="N202" s="1028">
        <f>SUM(L202:M202)</f>
        <v>0</v>
      </c>
      <c r="O202" s="1395"/>
      <c r="P202" s="35"/>
      <c r="Q202" s="35"/>
      <c r="R202" s="35"/>
      <c r="S202" s="35"/>
      <c r="T202" s="35"/>
      <c r="U202" s="35"/>
      <c r="V202" s="35"/>
      <c r="W202" s="35"/>
      <c r="X202" s="35"/>
      <c r="Y202" s="35"/>
      <c r="Z202" s="35"/>
    </row>
    <row r="203" spans="1:26">
      <c r="A203" s="35"/>
      <c r="B203" s="2431" t="s">
        <v>1299</v>
      </c>
      <c r="C203" s="2342"/>
      <c r="D203" s="2342"/>
      <c r="E203" s="2342"/>
      <c r="F203" s="2342"/>
      <c r="G203" s="2342"/>
      <c r="H203" s="1395"/>
      <c r="I203" s="1395"/>
      <c r="J203" s="1028">
        <f>SUM(H203:I203)</f>
        <v>0</v>
      </c>
      <c r="K203" s="1395"/>
      <c r="L203" s="1395"/>
      <c r="M203" s="1395"/>
      <c r="N203" s="1028">
        <f>SUM(L203:M203)</f>
        <v>0</v>
      </c>
      <c r="O203" s="1395"/>
      <c r="P203" s="35"/>
      <c r="Q203" s="35"/>
      <c r="R203" s="35"/>
      <c r="S203" s="35"/>
      <c r="T203" s="35"/>
      <c r="U203" s="35"/>
      <c r="V203" s="35"/>
      <c r="W203" s="35"/>
      <c r="X203" s="35"/>
      <c r="Y203" s="35"/>
      <c r="Z203" s="35"/>
    </row>
    <row r="204" spans="1:26" ht="12" customHeight="1">
      <c r="A204" s="35"/>
      <c r="B204" s="35" t="s">
        <v>1300</v>
      </c>
      <c r="C204" s="35"/>
      <c r="D204" s="35"/>
      <c r="E204" s="35"/>
      <c r="F204" s="35"/>
      <c r="G204" s="35"/>
      <c r="H204" s="1395"/>
      <c r="I204" s="1395"/>
      <c r="J204" s="1028">
        <f>SUM(H204:I204)</f>
        <v>0</v>
      </c>
      <c r="K204" s="1395"/>
      <c r="L204" s="1395"/>
      <c r="M204" s="1395"/>
      <c r="N204" s="1028">
        <f>SUM(L204:M204)</f>
        <v>0</v>
      </c>
      <c r="O204" s="1395"/>
      <c r="P204" s="35"/>
      <c r="Q204" s="35"/>
      <c r="R204" s="35"/>
      <c r="S204" s="35"/>
      <c r="T204" s="35"/>
      <c r="U204" s="35"/>
      <c r="V204" s="35"/>
      <c r="W204" s="35"/>
      <c r="X204" s="35"/>
      <c r="Y204" s="35"/>
      <c r="Z204" s="35"/>
    </row>
    <row r="205" spans="1:26" ht="12" customHeight="1" thickBot="1">
      <c r="A205" s="12"/>
      <c r="B205" s="12" t="s">
        <v>323</v>
      </c>
      <c r="C205" s="12"/>
      <c r="D205" s="12"/>
      <c r="E205" s="12"/>
      <c r="F205" s="12"/>
      <c r="G205" s="12"/>
      <c r="H205" s="1029">
        <f>SUM(H202:H204)</f>
        <v>0</v>
      </c>
      <c r="I205" s="1029">
        <f t="shared" ref="I205:P205" si="28">SUM(I202:I204)</f>
        <v>0</v>
      </c>
      <c r="J205" s="1029">
        <f t="shared" si="28"/>
        <v>0</v>
      </c>
      <c r="K205" s="1029">
        <f t="shared" si="28"/>
        <v>0</v>
      </c>
      <c r="L205" s="1029">
        <f t="shared" si="28"/>
        <v>0</v>
      </c>
      <c r="M205" s="1029">
        <f t="shared" si="28"/>
        <v>0</v>
      </c>
      <c r="N205" s="1029">
        <f t="shared" si="28"/>
        <v>0</v>
      </c>
      <c r="O205" s="1029">
        <f t="shared" si="28"/>
        <v>0</v>
      </c>
      <c r="P205" s="1029">
        <f t="shared" si="28"/>
        <v>0</v>
      </c>
      <c r="Q205" s="12"/>
      <c r="R205" s="12"/>
      <c r="S205" s="12"/>
      <c r="T205" s="12"/>
      <c r="U205" s="12"/>
      <c r="V205" s="12"/>
      <c r="W205" s="12"/>
      <c r="X205" s="12"/>
      <c r="Y205" s="12"/>
      <c r="Z205" s="12"/>
    </row>
    <row r="206" spans="1:26" ht="12" customHeight="1" thickTop="1">
      <c r="A206" s="12"/>
      <c r="B206" s="611" t="s">
        <v>2010</v>
      </c>
      <c r="C206" s="12"/>
      <c r="D206" s="12"/>
      <c r="E206" s="12"/>
      <c r="F206" s="12"/>
      <c r="G206" s="12"/>
      <c r="H206" s="1100"/>
      <c r="I206" s="1100"/>
      <c r="J206" s="1100"/>
      <c r="K206" s="1100"/>
      <c r="L206" s="1100"/>
      <c r="M206" s="1100"/>
      <c r="N206" s="1100"/>
      <c r="O206" s="1100"/>
      <c r="P206" s="1100"/>
      <c r="Q206" s="12"/>
      <c r="R206" s="12"/>
      <c r="S206" s="12"/>
      <c r="T206" s="12"/>
      <c r="U206" s="12"/>
      <c r="V206" s="12"/>
      <c r="W206" s="12"/>
      <c r="X206" s="12"/>
      <c r="Y206" s="12"/>
      <c r="Z206" s="12"/>
    </row>
    <row r="207" spans="1:26" ht="12" customHeight="1">
      <c r="A207" s="33"/>
      <c r="B207" s="102"/>
      <c r="C207" s="102"/>
      <c r="D207" s="102"/>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2" customHeight="1">
      <c r="A208" s="11" t="s">
        <v>101</v>
      </c>
      <c r="B208" s="2578" t="s">
        <v>98</v>
      </c>
      <c r="C208" s="2342"/>
      <c r="D208" s="2342"/>
      <c r="E208" s="2342"/>
      <c r="F208" s="2342"/>
      <c r="G208" s="2342"/>
      <c r="H208" s="2342"/>
      <c r="I208" s="2342"/>
      <c r="J208" s="2342"/>
      <c r="K208" s="2342"/>
      <c r="L208" s="2342"/>
      <c r="M208" s="2342"/>
      <c r="N208" s="2342"/>
      <c r="O208" s="2342"/>
      <c r="P208" s="35"/>
      <c r="Q208" s="35"/>
      <c r="R208" s="35"/>
      <c r="S208" s="35"/>
      <c r="T208" s="35"/>
      <c r="U208" s="35"/>
      <c r="V208" s="35"/>
      <c r="W208" s="35"/>
      <c r="X208" s="35"/>
      <c r="Y208" s="35"/>
      <c r="Z208" s="35"/>
    </row>
    <row r="209" spans="1:26" ht="12" customHeight="1">
      <c r="A209" s="12"/>
      <c r="B209" s="15"/>
      <c r="C209" s="15"/>
      <c r="D209" s="15"/>
      <c r="E209" s="15"/>
      <c r="F209" s="15"/>
      <c r="G209" s="15"/>
      <c r="H209" s="2579" t="s">
        <v>597</v>
      </c>
      <c r="I209" s="2580"/>
      <c r="J209" s="2580"/>
      <c r="K209" s="2469"/>
      <c r="L209" s="2579" t="s">
        <v>597</v>
      </c>
      <c r="M209" s="2580"/>
      <c r="N209" s="2580"/>
      <c r="O209" s="2580"/>
      <c r="P209" s="35"/>
      <c r="Q209" s="35"/>
      <c r="R209" s="35"/>
      <c r="S209" s="35"/>
      <c r="T209" s="35"/>
      <c r="U209" s="35"/>
      <c r="V209" s="35"/>
      <c r="W209" s="35"/>
      <c r="X209" s="35"/>
      <c r="Y209" s="35"/>
      <c r="Z209" s="35"/>
    </row>
    <row r="210" spans="1:26" ht="12" customHeight="1">
      <c r="A210" s="12"/>
      <c r="B210" s="15"/>
      <c r="C210" s="15"/>
      <c r="D210" s="15"/>
      <c r="E210" s="15"/>
      <c r="F210" s="15"/>
      <c r="G210" s="15"/>
      <c r="H210" s="2576">
        <v>45473</v>
      </c>
      <c r="I210" s="2577"/>
      <c r="J210" s="2577"/>
      <c r="K210" s="2471"/>
      <c r="L210" s="2576">
        <v>45107</v>
      </c>
      <c r="M210" s="2577"/>
      <c r="N210" s="2577"/>
      <c r="O210" s="2577"/>
      <c r="P210" s="35"/>
      <c r="Q210" s="35"/>
      <c r="R210" s="35"/>
      <c r="S210" s="35"/>
      <c r="T210" s="35"/>
      <c r="U210" s="35"/>
      <c r="V210" s="35"/>
      <c r="W210" s="35"/>
      <c r="X210" s="35"/>
      <c r="Y210" s="35"/>
      <c r="Z210" s="35"/>
    </row>
    <row r="211" spans="1:26" ht="36">
      <c r="A211" s="12"/>
      <c r="B211" s="15"/>
      <c r="C211" s="15"/>
      <c r="D211" s="15"/>
      <c r="E211" s="15"/>
      <c r="F211" s="15"/>
      <c r="G211" s="15"/>
      <c r="H211" s="43" t="s">
        <v>108</v>
      </c>
      <c r="I211" s="43" t="s">
        <v>308</v>
      </c>
      <c r="J211" s="43" t="s">
        <v>109</v>
      </c>
      <c r="K211" s="43" t="s">
        <v>486</v>
      </c>
      <c r="L211" s="43" t="s">
        <v>610</v>
      </c>
      <c r="M211" s="43" t="s">
        <v>308</v>
      </c>
      <c r="N211" s="43" t="s">
        <v>109</v>
      </c>
      <c r="O211" s="43" t="s">
        <v>486</v>
      </c>
      <c r="P211" s="35"/>
      <c r="Q211" s="35"/>
      <c r="R211" s="35"/>
      <c r="S211" s="35"/>
      <c r="T211" s="35"/>
      <c r="U211" s="35"/>
      <c r="V211" s="35"/>
      <c r="W211" s="35"/>
      <c r="X211" s="35"/>
      <c r="Y211" s="35"/>
      <c r="Z211" s="35"/>
    </row>
    <row r="212" spans="1:26">
      <c r="A212" s="35"/>
      <c r="B212" s="35"/>
      <c r="C212" s="35"/>
      <c r="D212" s="35"/>
      <c r="E212" s="35"/>
      <c r="F212" s="45"/>
      <c r="G212" s="45"/>
      <c r="H212" s="45" t="s">
        <v>111</v>
      </c>
      <c r="I212" s="45" t="s">
        <v>111</v>
      </c>
      <c r="J212" s="45" t="s">
        <v>111</v>
      </c>
      <c r="K212" s="45" t="s">
        <v>111</v>
      </c>
      <c r="L212" s="45" t="s">
        <v>111</v>
      </c>
      <c r="M212" s="45" t="s">
        <v>111</v>
      </c>
      <c r="N212" s="45" t="s">
        <v>111</v>
      </c>
      <c r="O212" s="45" t="s">
        <v>111</v>
      </c>
      <c r="P212" s="35"/>
      <c r="Q212" s="35"/>
      <c r="R212" s="35"/>
      <c r="S212" s="35"/>
      <c r="T212" s="35"/>
      <c r="U212" s="35"/>
      <c r="V212" s="35"/>
      <c r="W212" s="35"/>
      <c r="X212" s="35"/>
      <c r="Y212" s="35"/>
      <c r="Z212" s="35"/>
    </row>
    <row r="213" spans="1:26" ht="12" customHeight="1">
      <c r="A213" s="35"/>
      <c r="B213" s="35" t="s">
        <v>3135</v>
      </c>
      <c r="C213" s="35"/>
      <c r="D213" s="35"/>
      <c r="E213" s="35"/>
      <c r="F213" s="35"/>
      <c r="G213" s="35"/>
      <c r="H213" s="1395"/>
      <c r="I213" s="1395"/>
      <c r="J213" s="1028">
        <f>SUM(H213:I213)</f>
        <v>0</v>
      </c>
      <c r="K213" s="1395"/>
      <c r="L213" s="1395"/>
      <c r="M213" s="1395"/>
      <c r="N213" s="1028">
        <f>SUM(L213:M213)</f>
        <v>0</v>
      </c>
      <c r="O213" s="1395"/>
      <c r="P213" s="35"/>
      <c r="Q213" s="35"/>
      <c r="R213" s="35"/>
      <c r="S213" s="35"/>
      <c r="T213" s="35"/>
      <c r="U213" s="35"/>
      <c r="V213" s="35"/>
      <c r="W213" s="35"/>
      <c r="X213" s="35"/>
      <c r="Y213" s="35"/>
      <c r="Z213" s="35"/>
    </row>
    <row r="214" spans="1:26" ht="12" customHeight="1">
      <c r="A214" s="35"/>
      <c r="B214" s="35" t="s">
        <v>3136</v>
      </c>
      <c r="C214" s="35"/>
      <c r="D214" s="35"/>
      <c r="E214" s="35"/>
      <c r="F214" s="35"/>
      <c r="G214" s="35"/>
      <c r="H214" s="1395"/>
      <c r="I214" s="1395"/>
      <c r="J214" s="1028">
        <f t="shared" ref="J214:J232" si="29">SUM(H214:I214)</f>
        <v>0</v>
      </c>
      <c r="K214" s="1395"/>
      <c r="L214" s="1395"/>
      <c r="M214" s="1395"/>
      <c r="N214" s="1028">
        <f t="shared" ref="N214:N232" si="30">SUM(L214:M214)</f>
        <v>0</v>
      </c>
      <c r="O214" s="1395"/>
      <c r="P214" s="35"/>
      <c r="Q214" s="35"/>
      <c r="R214" s="35"/>
      <c r="S214" s="35"/>
      <c r="T214" s="35"/>
      <c r="U214" s="35"/>
      <c r="V214" s="35"/>
      <c r="W214" s="35"/>
      <c r="X214" s="35"/>
      <c r="Y214" s="35"/>
      <c r="Z214" s="35"/>
    </row>
    <row r="215" spans="1:26" ht="12" customHeight="1">
      <c r="A215" s="35"/>
      <c r="B215" s="35" t="s">
        <v>3137</v>
      </c>
      <c r="C215" s="35"/>
      <c r="D215" s="35"/>
      <c r="E215" s="35"/>
      <c r="F215" s="35"/>
      <c r="G215" s="35"/>
      <c r="H215" s="1395"/>
      <c r="I215" s="1395"/>
      <c r="J215" s="1028">
        <f t="shared" si="29"/>
        <v>0</v>
      </c>
      <c r="K215" s="1395"/>
      <c r="L215" s="1395"/>
      <c r="M215" s="1395"/>
      <c r="N215" s="1028">
        <f t="shared" si="30"/>
        <v>0</v>
      </c>
      <c r="O215" s="1395"/>
      <c r="P215" s="35"/>
      <c r="Q215" s="35"/>
      <c r="R215" s="35"/>
      <c r="S215" s="35"/>
      <c r="T215" s="35"/>
      <c r="U215" s="35"/>
      <c r="V215" s="35"/>
      <c r="W215" s="35"/>
      <c r="X215" s="35"/>
      <c r="Y215" s="35"/>
      <c r="Z215" s="35"/>
    </row>
    <row r="216" spans="1:26" ht="12" customHeight="1">
      <c r="A216" s="35"/>
      <c r="B216" s="35" t="s">
        <v>3138</v>
      </c>
      <c r="C216" s="35"/>
      <c r="D216" s="35"/>
      <c r="E216" s="35"/>
      <c r="F216" s="35"/>
      <c r="G216" s="35"/>
      <c r="H216" s="1395"/>
      <c r="I216" s="1395"/>
      <c r="J216" s="1028">
        <f t="shared" si="29"/>
        <v>0</v>
      </c>
      <c r="K216" s="1395"/>
      <c r="L216" s="1395"/>
      <c r="M216" s="1395"/>
      <c r="N216" s="1028">
        <f t="shared" si="30"/>
        <v>0</v>
      </c>
      <c r="O216" s="1395"/>
      <c r="P216" s="35"/>
      <c r="Q216" s="35"/>
      <c r="R216" s="35"/>
      <c r="S216" s="35"/>
      <c r="T216" s="35"/>
      <c r="U216" s="35"/>
      <c r="V216" s="35"/>
      <c r="W216" s="35"/>
      <c r="X216" s="35"/>
      <c r="Y216" s="35"/>
      <c r="Z216" s="35"/>
    </row>
    <row r="217" spans="1:26" ht="12" customHeight="1">
      <c r="A217" s="35"/>
      <c r="B217" s="35" t="s">
        <v>1302</v>
      </c>
      <c r="C217" s="35"/>
      <c r="D217" s="35"/>
      <c r="E217" s="35"/>
      <c r="F217" s="35"/>
      <c r="G217" s="35"/>
      <c r="H217" s="1395"/>
      <c r="I217" s="1395"/>
      <c r="J217" s="1028">
        <f t="shared" si="29"/>
        <v>0</v>
      </c>
      <c r="K217" s="1395"/>
      <c r="L217" s="1395"/>
      <c r="M217" s="1395"/>
      <c r="N217" s="1028">
        <f t="shared" si="30"/>
        <v>0</v>
      </c>
      <c r="O217" s="1395"/>
      <c r="P217" s="35"/>
      <c r="Q217" s="35"/>
      <c r="R217" s="35"/>
      <c r="S217" s="35"/>
      <c r="T217" s="35"/>
      <c r="U217" s="35"/>
      <c r="V217" s="35"/>
      <c r="W217" s="35"/>
      <c r="X217" s="35"/>
      <c r="Y217" s="35"/>
      <c r="Z217" s="35"/>
    </row>
    <row r="218" spans="1:26" ht="12" customHeight="1">
      <c r="A218" s="35"/>
      <c r="B218" s="35" t="s">
        <v>1303</v>
      </c>
      <c r="C218" s="35"/>
      <c r="D218" s="35"/>
      <c r="E218" s="35"/>
      <c r="F218" s="35"/>
      <c r="G218" s="35"/>
      <c r="H218" s="1395"/>
      <c r="I218" s="1395"/>
      <c r="J218" s="1028">
        <f t="shared" si="29"/>
        <v>0</v>
      </c>
      <c r="K218" s="1395"/>
      <c r="L218" s="1395"/>
      <c r="M218" s="1395"/>
      <c r="N218" s="1028">
        <f t="shared" si="30"/>
        <v>0</v>
      </c>
      <c r="O218" s="1395"/>
      <c r="P218" s="35"/>
      <c r="Q218" s="35"/>
      <c r="R218" s="35"/>
      <c r="S218" s="35"/>
      <c r="T218" s="35"/>
      <c r="U218" s="35"/>
      <c r="V218" s="35"/>
      <c r="W218" s="35"/>
      <c r="X218" s="35"/>
      <c r="Y218" s="35"/>
      <c r="Z218" s="35"/>
    </row>
    <row r="219" spans="1:26" ht="12" customHeight="1">
      <c r="A219" s="35"/>
      <c r="B219" s="35" t="s">
        <v>1304</v>
      </c>
      <c r="C219" s="35"/>
      <c r="D219" s="35"/>
      <c r="E219" s="35"/>
      <c r="F219" s="35"/>
      <c r="G219" s="35"/>
      <c r="H219" s="1395"/>
      <c r="I219" s="1395"/>
      <c r="J219" s="1028">
        <f t="shared" si="29"/>
        <v>0</v>
      </c>
      <c r="K219" s="1395"/>
      <c r="L219" s="1395"/>
      <c r="M219" s="1395"/>
      <c r="N219" s="1028">
        <f t="shared" si="30"/>
        <v>0</v>
      </c>
      <c r="O219" s="1395"/>
      <c r="P219" s="35"/>
      <c r="Q219" s="35"/>
      <c r="R219" s="35"/>
      <c r="S219" s="35"/>
      <c r="T219" s="35"/>
      <c r="U219" s="35"/>
      <c r="V219" s="35"/>
      <c r="W219" s="35"/>
      <c r="X219" s="35"/>
      <c r="Y219" s="35"/>
      <c r="Z219" s="35"/>
    </row>
    <row r="220" spans="1:26" ht="12" customHeight="1">
      <c r="A220" s="35"/>
      <c r="B220" s="35" t="s">
        <v>1305</v>
      </c>
      <c r="C220" s="35"/>
      <c r="D220" s="35"/>
      <c r="E220" s="35"/>
      <c r="F220" s="35"/>
      <c r="G220" s="35"/>
      <c r="H220" s="1395"/>
      <c r="I220" s="1395"/>
      <c r="J220" s="1028">
        <f t="shared" si="29"/>
        <v>0</v>
      </c>
      <c r="K220" s="1395"/>
      <c r="L220" s="1395"/>
      <c r="M220" s="1395"/>
      <c r="N220" s="1028">
        <f t="shared" si="30"/>
        <v>0</v>
      </c>
      <c r="O220" s="1395"/>
      <c r="P220" s="35"/>
      <c r="Q220" s="35"/>
      <c r="R220" s="35"/>
      <c r="S220" s="35"/>
      <c r="T220" s="35"/>
      <c r="U220" s="35"/>
      <c r="V220" s="35"/>
      <c r="W220" s="35"/>
      <c r="X220" s="35"/>
      <c r="Y220" s="35"/>
      <c r="Z220" s="35"/>
    </row>
    <row r="221" spans="1:26" ht="12" customHeight="1">
      <c r="A221" s="35"/>
      <c r="B221" s="35" t="s">
        <v>1306</v>
      </c>
      <c r="C221" s="35"/>
      <c r="D221" s="35"/>
      <c r="E221" s="35"/>
      <c r="F221" s="35"/>
      <c r="G221" s="35"/>
      <c r="H221" s="1395"/>
      <c r="I221" s="1395"/>
      <c r="J221" s="1028">
        <f t="shared" si="29"/>
        <v>0</v>
      </c>
      <c r="K221" s="1395"/>
      <c r="L221" s="1395"/>
      <c r="M221" s="1395"/>
      <c r="N221" s="1028">
        <f t="shared" si="30"/>
        <v>0</v>
      </c>
      <c r="O221" s="1395"/>
      <c r="P221" s="35"/>
      <c r="Q221" s="35"/>
      <c r="R221" s="35"/>
      <c r="S221" s="35"/>
      <c r="T221" s="35"/>
      <c r="U221" s="35"/>
      <c r="V221" s="35"/>
      <c r="W221" s="35"/>
      <c r="X221" s="35"/>
      <c r="Y221" s="35"/>
      <c r="Z221" s="35"/>
    </row>
    <row r="222" spans="1:26" ht="12" customHeight="1">
      <c r="A222" s="35"/>
      <c r="B222" s="35" t="s">
        <v>1307</v>
      </c>
      <c r="C222" s="35"/>
      <c r="D222" s="35"/>
      <c r="E222" s="35"/>
      <c r="F222" s="35"/>
      <c r="G222" s="35"/>
      <c r="H222" s="1395"/>
      <c r="I222" s="1395"/>
      <c r="J222" s="1028">
        <f t="shared" si="29"/>
        <v>0</v>
      </c>
      <c r="K222" s="1395"/>
      <c r="L222" s="1395"/>
      <c r="M222" s="1395"/>
      <c r="N222" s="1028">
        <f t="shared" si="30"/>
        <v>0</v>
      </c>
      <c r="O222" s="1395"/>
      <c r="P222" s="35"/>
      <c r="Q222" s="35"/>
      <c r="R222" s="35"/>
      <c r="S222" s="35"/>
      <c r="T222" s="35"/>
      <c r="U222" s="35"/>
      <c r="V222" s="35"/>
      <c r="W222" s="35"/>
      <c r="X222" s="35"/>
      <c r="Y222" s="35"/>
      <c r="Z222" s="35"/>
    </row>
    <row r="223" spans="1:26" ht="12" customHeight="1">
      <c r="A223" s="12"/>
      <c r="B223" s="35" t="s">
        <v>1308</v>
      </c>
      <c r="C223" s="12"/>
      <c r="D223" s="12"/>
      <c r="E223" s="12"/>
      <c r="F223" s="12"/>
      <c r="G223" s="12"/>
      <c r="H223" s="1395"/>
      <c r="I223" s="1395"/>
      <c r="J223" s="1028">
        <f t="shared" si="29"/>
        <v>0</v>
      </c>
      <c r="K223" s="1395"/>
      <c r="L223" s="1395"/>
      <c r="M223" s="1395"/>
      <c r="N223" s="1028">
        <f t="shared" si="30"/>
        <v>0</v>
      </c>
      <c r="O223" s="1395"/>
      <c r="P223" s="12"/>
      <c r="Q223" s="12"/>
      <c r="R223" s="12"/>
      <c r="S223" s="12"/>
      <c r="T223" s="12"/>
      <c r="U223" s="12"/>
      <c r="V223" s="12"/>
      <c r="W223" s="12"/>
      <c r="X223" s="12"/>
      <c r="Y223" s="12"/>
      <c r="Z223" s="12"/>
    </row>
    <row r="224" spans="1:26" ht="12" customHeight="1">
      <c r="A224" s="12"/>
      <c r="B224" s="35" t="s">
        <v>3214</v>
      </c>
      <c r="C224" s="12"/>
      <c r="D224" s="12"/>
      <c r="E224" s="12"/>
      <c r="F224" s="12"/>
      <c r="G224" s="35"/>
      <c r="H224" s="1395"/>
      <c r="I224" s="1395"/>
      <c r="J224" s="1028">
        <f t="shared" si="29"/>
        <v>0</v>
      </c>
      <c r="K224" s="1395"/>
      <c r="L224" s="1395"/>
      <c r="M224" s="1395"/>
      <c r="N224" s="1028">
        <f t="shared" si="30"/>
        <v>0</v>
      </c>
      <c r="O224" s="1395"/>
      <c r="P224" s="12"/>
      <c r="Q224" s="12"/>
      <c r="R224" s="12"/>
      <c r="S224" s="12"/>
      <c r="T224" s="12"/>
      <c r="U224" s="12"/>
      <c r="V224" s="12"/>
      <c r="W224" s="12"/>
      <c r="X224" s="12"/>
      <c r="Y224" s="12"/>
      <c r="Z224" s="12"/>
    </row>
    <row r="225" spans="1:26" ht="12" customHeight="1">
      <c r="A225" s="12"/>
      <c r="B225" s="35" t="s">
        <v>3131</v>
      </c>
      <c r="C225" s="12"/>
      <c r="D225" s="12"/>
      <c r="E225" s="12"/>
      <c r="F225" s="12"/>
      <c r="G225" s="35"/>
      <c r="H225" s="1395"/>
      <c r="I225" s="1395"/>
      <c r="J225" s="1028">
        <f t="shared" si="29"/>
        <v>0</v>
      </c>
      <c r="K225" s="1395"/>
      <c r="L225" s="1395"/>
      <c r="M225" s="1395"/>
      <c r="N225" s="1028">
        <f t="shared" si="30"/>
        <v>0</v>
      </c>
      <c r="O225" s="1395"/>
      <c r="P225" s="12"/>
      <c r="Q225" s="12"/>
      <c r="R225" s="12"/>
      <c r="S225" s="12"/>
      <c r="T225" s="12"/>
      <c r="U225" s="12"/>
      <c r="V225" s="12"/>
      <c r="W225" s="12"/>
      <c r="X225" s="12"/>
      <c r="Y225" s="12"/>
      <c r="Z225" s="12"/>
    </row>
    <row r="226" spans="1:26" ht="12" customHeight="1">
      <c r="A226" s="12"/>
      <c r="B226" s="35" t="s">
        <v>3215</v>
      </c>
      <c r="C226" s="12"/>
      <c r="D226" s="12"/>
      <c r="E226" s="12"/>
      <c r="F226" s="12"/>
      <c r="G226" s="35"/>
      <c r="H226" s="1395"/>
      <c r="I226" s="1395"/>
      <c r="J226" s="1028">
        <f t="shared" si="29"/>
        <v>0</v>
      </c>
      <c r="K226" s="1395"/>
      <c r="L226" s="1395"/>
      <c r="M226" s="1395"/>
      <c r="N226" s="1028">
        <f t="shared" si="30"/>
        <v>0</v>
      </c>
      <c r="O226" s="1395"/>
      <c r="P226" s="12"/>
      <c r="Q226" s="12"/>
      <c r="R226" s="12"/>
      <c r="S226" s="12"/>
      <c r="T226" s="12"/>
      <c r="U226" s="12"/>
      <c r="V226" s="12"/>
      <c r="W226" s="12"/>
      <c r="X226" s="12"/>
      <c r="Y226" s="12"/>
      <c r="Z226" s="12"/>
    </row>
    <row r="227" spans="1:26" ht="12" customHeight="1">
      <c r="A227" s="12"/>
      <c r="B227" s="35" t="s">
        <v>3132</v>
      </c>
      <c r="C227" s="12"/>
      <c r="D227" s="12"/>
      <c r="E227" s="12"/>
      <c r="F227" s="12"/>
      <c r="G227" s="35"/>
      <c r="H227" s="1395"/>
      <c r="I227" s="1395"/>
      <c r="J227" s="1028">
        <f t="shared" si="29"/>
        <v>0</v>
      </c>
      <c r="K227" s="1395"/>
      <c r="L227" s="1395"/>
      <c r="M227" s="1395"/>
      <c r="N227" s="1028">
        <f t="shared" si="30"/>
        <v>0</v>
      </c>
      <c r="O227" s="1395"/>
      <c r="P227" s="12"/>
      <c r="Q227" s="12"/>
      <c r="R227" s="12"/>
      <c r="S227" s="12"/>
      <c r="T227" s="12"/>
      <c r="U227" s="12"/>
      <c r="V227" s="12"/>
      <c r="W227" s="12"/>
      <c r="X227" s="12"/>
      <c r="Y227" s="12"/>
      <c r="Z227" s="12"/>
    </row>
    <row r="228" spans="1:26" ht="12" customHeight="1">
      <c r="A228" s="12"/>
      <c r="B228" s="35" t="s">
        <v>3128</v>
      </c>
      <c r="C228" s="12"/>
      <c r="D228" s="12"/>
      <c r="E228" s="12"/>
      <c r="F228" s="12"/>
      <c r="G228" s="12"/>
      <c r="H228" s="1395"/>
      <c r="I228" s="1395"/>
      <c r="J228" s="1028">
        <f t="shared" si="29"/>
        <v>0</v>
      </c>
      <c r="K228" s="1395"/>
      <c r="L228" s="1395"/>
      <c r="M228" s="1395"/>
      <c r="N228" s="1028">
        <f t="shared" si="30"/>
        <v>0</v>
      </c>
      <c r="O228" s="1395"/>
      <c r="P228" s="12"/>
      <c r="Q228" s="12"/>
      <c r="R228" s="12"/>
      <c r="S228" s="12"/>
      <c r="T228" s="12"/>
      <c r="U228" s="12"/>
      <c r="V228" s="12"/>
      <c r="W228" s="12"/>
      <c r="X228" s="12"/>
      <c r="Y228" s="12"/>
      <c r="Z228" s="12"/>
    </row>
    <row r="229" spans="1:26" ht="12" customHeight="1">
      <c r="A229" s="12"/>
      <c r="B229" s="35" t="s">
        <v>2384</v>
      </c>
      <c r="C229" s="12"/>
      <c r="D229" s="12"/>
      <c r="E229" s="12"/>
      <c r="F229" s="12"/>
      <c r="G229" s="12"/>
      <c r="H229" s="1395"/>
      <c r="I229" s="1395"/>
      <c r="J229" s="1028">
        <f t="shared" si="29"/>
        <v>0</v>
      </c>
      <c r="K229" s="1395"/>
      <c r="L229" s="1395"/>
      <c r="M229" s="1395"/>
      <c r="N229" s="1028">
        <f t="shared" si="30"/>
        <v>0</v>
      </c>
      <c r="O229" s="1395"/>
      <c r="P229" s="12"/>
      <c r="Q229" s="12"/>
      <c r="R229" s="12"/>
      <c r="S229" s="12"/>
      <c r="T229" s="12"/>
      <c r="U229" s="12"/>
      <c r="V229" s="12"/>
      <c r="W229" s="12"/>
      <c r="X229" s="12"/>
      <c r="Y229" s="12"/>
      <c r="Z229" s="12"/>
    </row>
    <row r="230" spans="1:26" ht="12" customHeight="1">
      <c r="A230" s="12"/>
      <c r="B230" s="35" t="s">
        <v>3134</v>
      </c>
      <c r="C230" s="12"/>
      <c r="D230" s="12"/>
      <c r="E230" s="12"/>
      <c r="F230" s="12"/>
      <c r="G230" s="12"/>
      <c r="H230" s="1395"/>
      <c r="I230" s="1395"/>
      <c r="J230" s="1028">
        <f t="shared" si="29"/>
        <v>0</v>
      </c>
      <c r="K230" s="1395"/>
      <c r="L230" s="1395"/>
      <c r="M230" s="1395"/>
      <c r="N230" s="1028">
        <f t="shared" si="30"/>
        <v>0</v>
      </c>
      <c r="O230" s="1395"/>
      <c r="P230" s="12"/>
      <c r="Q230" s="12"/>
      <c r="R230" s="12"/>
      <c r="S230" s="12"/>
      <c r="T230" s="12"/>
      <c r="U230" s="12"/>
      <c r="V230" s="12"/>
      <c r="W230" s="12"/>
      <c r="X230" s="12"/>
      <c r="Y230" s="12"/>
      <c r="Z230" s="12"/>
    </row>
    <row r="231" spans="1:26" ht="12" customHeight="1">
      <c r="A231" s="12"/>
      <c r="B231" s="35" t="s">
        <v>2434</v>
      </c>
      <c r="C231" s="12"/>
      <c r="D231" s="12"/>
      <c r="E231" s="12"/>
      <c r="F231" s="12"/>
      <c r="G231" s="12"/>
      <c r="H231" s="1395"/>
      <c r="I231" s="1395"/>
      <c r="J231" s="1028">
        <f t="shared" si="29"/>
        <v>0</v>
      </c>
      <c r="K231" s="1395"/>
      <c r="L231" s="1395"/>
      <c r="M231" s="1395"/>
      <c r="N231" s="1028">
        <f t="shared" si="30"/>
        <v>0</v>
      </c>
      <c r="O231" s="1395"/>
      <c r="P231" s="12"/>
      <c r="Q231" s="12"/>
      <c r="R231" s="12"/>
      <c r="S231" s="12"/>
      <c r="T231" s="12"/>
      <c r="U231" s="12"/>
      <c r="V231" s="12"/>
      <c r="W231" s="12"/>
      <c r="X231" s="12"/>
      <c r="Y231" s="12"/>
      <c r="Z231" s="12"/>
    </row>
    <row r="232" spans="1:26" ht="12" customHeight="1">
      <c r="A232" s="35"/>
      <c r="B232" s="35" t="s">
        <v>1309</v>
      </c>
      <c r="C232" s="12"/>
      <c r="D232" s="12"/>
      <c r="E232" s="12"/>
      <c r="F232" s="12"/>
      <c r="G232" s="12"/>
      <c r="H232" s="1395"/>
      <c r="I232" s="1395"/>
      <c r="J232" s="1028">
        <f t="shared" si="29"/>
        <v>0</v>
      </c>
      <c r="K232" s="1395"/>
      <c r="L232" s="1395"/>
      <c r="M232" s="1395"/>
      <c r="N232" s="1028">
        <f t="shared" si="30"/>
        <v>0</v>
      </c>
      <c r="O232" s="1395"/>
      <c r="P232" s="35"/>
      <c r="Q232" s="35"/>
      <c r="R232" s="35"/>
      <c r="S232" s="35"/>
      <c r="T232" s="35"/>
      <c r="U232" s="35"/>
      <c r="V232" s="35"/>
      <c r="W232" s="35"/>
      <c r="X232" s="35"/>
      <c r="Y232" s="35"/>
      <c r="Z232" s="35"/>
    </row>
    <row r="233" spans="1:26" ht="12" customHeight="1" thickBot="1">
      <c r="A233" s="12"/>
      <c r="B233" s="12" t="s">
        <v>323</v>
      </c>
      <c r="C233" s="12"/>
      <c r="D233" s="12"/>
      <c r="E233" s="12"/>
      <c r="F233" s="12"/>
      <c r="G233" s="12"/>
      <c r="H233" s="1029">
        <f t="shared" ref="H233:P233" si="31">SUM(H213:H232)</f>
        <v>0</v>
      </c>
      <c r="I233" s="1029">
        <f t="shared" si="31"/>
        <v>0</v>
      </c>
      <c r="J233" s="1029">
        <f t="shared" si="31"/>
        <v>0</v>
      </c>
      <c r="K233" s="1029">
        <f t="shared" si="31"/>
        <v>0</v>
      </c>
      <c r="L233" s="1029">
        <f t="shared" si="31"/>
        <v>0</v>
      </c>
      <c r="M233" s="1029">
        <f t="shared" si="31"/>
        <v>0</v>
      </c>
      <c r="N233" s="1029">
        <f t="shared" si="31"/>
        <v>0</v>
      </c>
      <c r="O233" s="1029">
        <f t="shared" si="31"/>
        <v>0</v>
      </c>
      <c r="P233" s="1029">
        <f t="shared" si="31"/>
        <v>0</v>
      </c>
      <c r="Q233" s="12"/>
      <c r="R233" s="12"/>
      <c r="S233" s="12"/>
      <c r="T233" s="12"/>
      <c r="U233" s="12"/>
      <c r="V233" s="12"/>
      <c r="W233" s="12"/>
      <c r="X233" s="12"/>
      <c r="Y233" s="12"/>
      <c r="Z233" s="12"/>
    </row>
    <row r="234" spans="1:26" ht="12" customHeight="1" thickTop="1">
      <c r="A234" s="12"/>
      <c r="B234" s="611" t="s">
        <v>2010</v>
      </c>
      <c r="C234" s="12"/>
      <c r="D234" s="12"/>
      <c r="E234" s="12"/>
      <c r="F234" s="12"/>
      <c r="G234" s="12"/>
      <c r="H234" s="1100"/>
      <c r="I234" s="1100"/>
      <c r="J234" s="1100"/>
      <c r="K234" s="1100"/>
      <c r="L234" s="1100"/>
      <c r="M234" s="1100"/>
      <c r="N234" s="1100"/>
      <c r="O234" s="1100"/>
      <c r="P234" s="1100"/>
      <c r="Q234" s="12"/>
      <c r="R234" s="12"/>
      <c r="S234" s="12"/>
      <c r="T234" s="12"/>
      <c r="U234" s="12"/>
      <c r="V234" s="12"/>
      <c r="W234" s="12"/>
      <c r="X234" s="12"/>
      <c r="Y234" s="12"/>
      <c r="Z234" s="12"/>
    </row>
    <row r="235" spans="1:26" ht="12"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2" customHeight="1">
      <c r="A236" s="11" t="s">
        <v>103</v>
      </c>
      <c r="B236" s="2578" t="s">
        <v>100</v>
      </c>
      <c r="C236" s="2342"/>
      <c r="D236" s="2342"/>
      <c r="E236" s="2342"/>
      <c r="F236" s="2342"/>
      <c r="G236" s="2342"/>
      <c r="H236" s="2342"/>
      <c r="I236" s="2342"/>
      <c r="J236" s="2342"/>
      <c r="K236" s="2342"/>
      <c r="L236" s="2342"/>
      <c r="M236" s="2342"/>
      <c r="N236" s="2342"/>
      <c r="O236" s="2342"/>
      <c r="P236" s="35"/>
      <c r="Q236" s="35"/>
      <c r="R236" s="35"/>
      <c r="S236" s="35"/>
      <c r="T236" s="35"/>
      <c r="U236" s="35"/>
      <c r="V236" s="35"/>
      <c r="W236" s="35"/>
      <c r="X236" s="35"/>
      <c r="Y236" s="35"/>
      <c r="Z236" s="35"/>
    </row>
    <row r="237" spans="1:26" ht="12" customHeight="1">
      <c r="A237" s="12"/>
      <c r="B237" s="15"/>
      <c r="C237" s="15"/>
      <c r="D237" s="15"/>
      <c r="E237" s="15"/>
      <c r="F237" s="15"/>
      <c r="G237" s="15"/>
      <c r="H237" s="2579" t="s">
        <v>597</v>
      </c>
      <c r="I237" s="2580"/>
      <c r="J237" s="2580"/>
      <c r="K237" s="2469"/>
      <c r="L237" s="2579" t="s">
        <v>597</v>
      </c>
      <c r="M237" s="2580"/>
      <c r="N237" s="2580"/>
      <c r="O237" s="2580"/>
      <c r="P237" s="35"/>
      <c r="Q237" s="35"/>
      <c r="R237" s="35"/>
      <c r="S237" s="35"/>
      <c r="T237" s="35"/>
      <c r="U237" s="35"/>
      <c r="V237" s="35"/>
      <c r="W237" s="35"/>
      <c r="X237" s="35"/>
      <c r="Y237" s="35"/>
      <c r="Z237" s="35"/>
    </row>
    <row r="238" spans="1:26" ht="12" customHeight="1">
      <c r="A238" s="12"/>
      <c r="B238" s="15"/>
      <c r="C238" s="15"/>
      <c r="D238" s="15"/>
      <c r="E238" s="15"/>
      <c r="F238" s="15"/>
      <c r="G238" s="15"/>
      <c r="H238" s="2576">
        <v>45473</v>
      </c>
      <c r="I238" s="2577"/>
      <c r="J238" s="2577"/>
      <c r="K238" s="2471"/>
      <c r="L238" s="2576">
        <v>45107</v>
      </c>
      <c r="M238" s="2577"/>
      <c r="N238" s="2577"/>
      <c r="O238" s="2577"/>
      <c r="P238" s="35"/>
      <c r="Q238" s="35"/>
      <c r="R238" s="35"/>
      <c r="S238" s="35"/>
      <c r="T238" s="35"/>
      <c r="U238" s="35"/>
      <c r="V238" s="35"/>
      <c r="W238" s="35"/>
      <c r="X238" s="35"/>
      <c r="Y238" s="35"/>
      <c r="Z238" s="35"/>
    </row>
    <row r="239" spans="1:26" ht="36">
      <c r="A239" s="12"/>
      <c r="B239" s="15"/>
      <c r="C239" s="15"/>
      <c r="D239" s="15"/>
      <c r="E239" s="15"/>
      <c r="F239" s="15"/>
      <c r="G239" s="15"/>
      <c r="H239" s="43" t="s">
        <v>108</v>
      </c>
      <c r="I239" s="43" t="s">
        <v>308</v>
      </c>
      <c r="J239" s="43" t="s">
        <v>109</v>
      </c>
      <c r="K239" s="43" t="s">
        <v>486</v>
      </c>
      <c r="L239" s="43" t="s">
        <v>610</v>
      </c>
      <c r="M239" s="43" t="s">
        <v>308</v>
      </c>
      <c r="N239" s="43" t="s">
        <v>109</v>
      </c>
      <c r="O239" s="43" t="s">
        <v>486</v>
      </c>
      <c r="P239" s="35"/>
      <c r="Q239" s="35"/>
      <c r="R239" s="35"/>
      <c r="S239" s="35"/>
      <c r="T239" s="35"/>
      <c r="U239" s="35"/>
      <c r="V239" s="35"/>
      <c r="W239" s="35"/>
      <c r="X239" s="35"/>
      <c r="Y239" s="35"/>
      <c r="Z239" s="35"/>
    </row>
    <row r="240" spans="1:26" ht="12" customHeight="1">
      <c r="A240" s="12"/>
      <c r="B240" s="15"/>
      <c r="C240" s="15"/>
      <c r="D240" s="15"/>
      <c r="E240" s="15"/>
      <c r="F240" s="15"/>
      <c r="G240" s="15"/>
      <c r="H240" s="45" t="s">
        <v>111</v>
      </c>
      <c r="I240" s="45" t="s">
        <v>111</v>
      </c>
      <c r="J240" s="45" t="s">
        <v>111</v>
      </c>
      <c r="K240" s="45" t="s">
        <v>111</v>
      </c>
      <c r="L240" s="45" t="s">
        <v>111</v>
      </c>
      <c r="M240" s="45" t="s">
        <v>111</v>
      </c>
      <c r="N240" s="45" t="s">
        <v>111</v>
      </c>
      <c r="O240" s="45" t="s">
        <v>111</v>
      </c>
      <c r="P240" s="35"/>
      <c r="Q240" s="35"/>
      <c r="R240" s="35"/>
      <c r="S240" s="35"/>
      <c r="T240" s="35"/>
      <c r="U240" s="35"/>
      <c r="V240" s="35"/>
      <c r="W240" s="35"/>
      <c r="X240" s="35"/>
      <c r="Y240" s="35"/>
      <c r="Z240" s="35"/>
    </row>
    <row r="241" spans="1:26" ht="12" customHeight="1">
      <c r="A241" s="35"/>
      <c r="B241" s="35" t="s">
        <v>1310</v>
      </c>
      <c r="C241" s="35"/>
      <c r="D241" s="35"/>
      <c r="E241" s="35"/>
      <c r="F241" s="35"/>
      <c r="G241" s="35"/>
      <c r="H241" s="1395"/>
      <c r="I241" s="1395"/>
      <c r="J241" s="1028">
        <f>SUM(H241:I241)</f>
        <v>0</v>
      </c>
      <c r="K241" s="1395"/>
      <c r="L241" s="1395"/>
      <c r="M241" s="1395"/>
      <c r="N241" s="1028">
        <f>SUM(L241:M241)</f>
        <v>0</v>
      </c>
      <c r="O241" s="1395"/>
      <c r="P241" s="35"/>
      <c r="Q241" s="35"/>
      <c r="R241" s="35"/>
      <c r="S241" s="35"/>
      <c r="T241" s="35"/>
      <c r="U241" s="35"/>
      <c r="V241" s="35"/>
      <c r="W241" s="35"/>
      <c r="X241" s="35"/>
      <c r="Y241" s="35"/>
      <c r="Z241" s="35"/>
    </row>
    <row r="242" spans="1:26" ht="12" customHeight="1">
      <c r="A242" s="35"/>
      <c r="B242" s="35" t="s">
        <v>3216</v>
      </c>
      <c r="C242" s="35"/>
      <c r="D242" s="35"/>
      <c r="E242" s="35"/>
      <c r="F242" s="35"/>
      <c r="G242" s="35"/>
      <c r="H242" s="1395"/>
      <c r="I242" s="1395"/>
      <c r="J242" s="1028">
        <f t="shared" ref="J242:J253" si="32">SUM(H242:I242)</f>
        <v>0</v>
      </c>
      <c r="K242" s="1395"/>
      <c r="L242" s="1395"/>
      <c r="M242" s="1395"/>
      <c r="N242" s="1028">
        <f t="shared" ref="N242:N253" si="33">SUM(L242:M242)</f>
        <v>0</v>
      </c>
      <c r="O242" s="1395"/>
      <c r="P242" s="35"/>
      <c r="Q242" s="35"/>
      <c r="R242" s="35"/>
      <c r="S242" s="35"/>
      <c r="T242" s="35"/>
      <c r="U242" s="35"/>
      <c r="V242" s="35"/>
      <c r="W242" s="35"/>
      <c r="X242" s="35"/>
      <c r="Y242" s="35"/>
      <c r="Z242" s="35"/>
    </row>
    <row r="243" spans="1:26">
      <c r="A243" s="35"/>
      <c r="B243" s="2431" t="s">
        <v>3217</v>
      </c>
      <c r="C243" s="2342"/>
      <c r="D243" s="2342"/>
      <c r="E243" s="2342"/>
      <c r="F243" s="2342"/>
      <c r="G243" s="2342"/>
      <c r="H243" s="1395"/>
      <c r="I243" s="1395"/>
      <c r="J243" s="1028">
        <f t="shared" si="32"/>
        <v>0</v>
      </c>
      <c r="K243" s="1395"/>
      <c r="L243" s="1395"/>
      <c r="M243" s="1395"/>
      <c r="N243" s="1028">
        <f t="shared" si="33"/>
        <v>0</v>
      </c>
      <c r="O243" s="1395"/>
      <c r="P243" s="35"/>
      <c r="Q243" s="35"/>
      <c r="R243" s="35"/>
      <c r="S243" s="35"/>
      <c r="T243" s="35"/>
      <c r="U243" s="35"/>
      <c r="V243" s="35"/>
      <c r="W243" s="35"/>
      <c r="X243" s="35"/>
      <c r="Y243" s="35"/>
      <c r="Z243" s="35"/>
    </row>
    <row r="244" spans="1:26" ht="39" customHeight="1">
      <c r="A244" s="35"/>
      <c r="B244" s="2431" t="s">
        <v>1313</v>
      </c>
      <c r="C244" s="2342"/>
      <c r="D244" s="2342"/>
      <c r="E244" s="2342"/>
      <c r="F244" s="35"/>
      <c r="G244" s="35"/>
      <c r="H244" s="1395"/>
      <c r="I244" s="1395"/>
      <c r="J244" s="1028">
        <f t="shared" si="32"/>
        <v>0</v>
      </c>
      <c r="K244" s="1395"/>
      <c r="L244" s="1395"/>
      <c r="M244" s="1395"/>
      <c r="N244" s="1028">
        <f t="shared" si="33"/>
        <v>0</v>
      </c>
      <c r="O244" s="1395"/>
      <c r="P244" s="35"/>
      <c r="Q244" s="35"/>
      <c r="R244" s="35"/>
      <c r="S244" s="35"/>
      <c r="T244" s="35"/>
      <c r="U244" s="35"/>
      <c r="V244" s="35"/>
      <c r="W244" s="35"/>
      <c r="X244" s="35"/>
      <c r="Y244" s="35"/>
      <c r="Z244" s="35"/>
    </row>
    <row r="245" spans="1:26" ht="23.25" customHeight="1">
      <c r="A245" s="35"/>
      <c r="B245" s="2431" t="s">
        <v>1314</v>
      </c>
      <c r="C245" s="2431"/>
      <c r="D245" s="2431"/>
      <c r="E245" s="2431"/>
      <c r="F245" s="35"/>
      <c r="G245" s="35"/>
      <c r="H245" s="1395"/>
      <c r="I245" s="1395"/>
      <c r="J245" s="1028">
        <f t="shared" si="32"/>
        <v>0</v>
      </c>
      <c r="K245" s="1395"/>
      <c r="L245" s="1395"/>
      <c r="M245" s="1395"/>
      <c r="N245" s="1028">
        <f t="shared" si="33"/>
        <v>0</v>
      </c>
      <c r="O245" s="1395"/>
      <c r="P245" s="35"/>
      <c r="Q245" s="35"/>
      <c r="R245" s="35"/>
      <c r="S245" s="35"/>
      <c r="T245" s="35"/>
      <c r="U245" s="35"/>
      <c r="V245" s="35"/>
      <c r="W245" s="35"/>
      <c r="X245" s="35"/>
      <c r="Y245" s="35"/>
      <c r="Z245" s="35"/>
    </row>
    <row r="246" spans="1:26" ht="23.25" customHeight="1">
      <c r="A246" s="35"/>
      <c r="B246" s="2431" t="s">
        <v>3145</v>
      </c>
      <c r="C246" s="2431"/>
      <c r="D246" s="2431"/>
      <c r="E246" s="2431"/>
      <c r="F246" s="35"/>
      <c r="G246" s="35"/>
      <c r="H246" s="1395"/>
      <c r="I246" s="1395"/>
      <c r="J246" s="1028">
        <f t="shared" si="32"/>
        <v>0</v>
      </c>
      <c r="K246" s="1395"/>
      <c r="L246" s="1395"/>
      <c r="M246" s="1395"/>
      <c r="N246" s="1028">
        <f t="shared" si="33"/>
        <v>0</v>
      </c>
      <c r="O246" s="1395"/>
      <c r="P246" s="35"/>
      <c r="Q246" s="35"/>
      <c r="R246" s="35"/>
      <c r="S246" s="35"/>
      <c r="T246" s="35"/>
      <c r="U246" s="35"/>
      <c r="V246" s="35"/>
      <c r="W246" s="35"/>
      <c r="X246" s="35"/>
      <c r="Y246" s="35"/>
      <c r="Z246" s="35"/>
    </row>
    <row r="247" spans="1:26">
      <c r="A247" s="35"/>
      <c r="B247" s="2431" t="s">
        <v>3146</v>
      </c>
      <c r="C247" s="2431"/>
      <c r="D247" s="2431"/>
      <c r="E247" s="2431"/>
      <c r="F247" s="35"/>
      <c r="G247" s="35"/>
      <c r="H247" s="1395"/>
      <c r="I247" s="1395"/>
      <c r="J247" s="1028">
        <f t="shared" si="32"/>
        <v>0</v>
      </c>
      <c r="K247" s="1395"/>
      <c r="L247" s="1395"/>
      <c r="M247" s="1395"/>
      <c r="N247" s="1028">
        <f t="shared" si="33"/>
        <v>0</v>
      </c>
      <c r="O247" s="1395"/>
      <c r="P247" s="35"/>
      <c r="Q247" s="35"/>
      <c r="R247" s="35"/>
      <c r="S247" s="35"/>
      <c r="T247" s="35"/>
      <c r="U247" s="35"/>
      <c r="V247" s="35"/>
      <c r="W247" s="35"/>
      <c r="X247" s="35"/>
      <c r="Y247" s="35"/>
      <c r="Z247" s="35"/>
    </row>
    <row r="248" spans="1:26" ht="24" customHeight="1">
      <c r="A248" s="12"/>
      <c r="B248" s="2431" t="s">
        <v>1315</v>
      </c>
      <c r="C248" s="2342"/>
      <c r="D248" s="2342"/>
      <c r="E248" s="2342"/>
      <c r="F248" s="12"/>
      <c r="G248" s="12"/>
      <c r="H248" s="1395"/>
      <c r="I248" s="1395"/>
      <c r="J248" s="1028">
        <f t="shared" si="32"/>
        <v>0</v>
      </c>
      <c r="K248" s="1395"/>
      <c r="L248" s="1395"/>
      <c r="M248" s="1395"/>
      <c r="N248" s="1028">
        <f t="shared" si="33"/>
        <v>0</v>
      </c>
      <c r="O248" s="1395"/>
      <c r="P248" s="12"/>
      <c r="Q248" s="12"/>
      <c r="R248" s="12"/>
      <c r="S248" s="12"/>
      <c r="T248" s="12"/>
      <c r="U248" s="12"/>
      <c r="V248" s="12"/>
      <c r="W248" s="12"/>
      <c r="X248" s="12"/>
      <c r="Y248" s="12"/>
      <c r="Z248" s="12"/>
    </row>
    <row r="249" spans="1:26" ht="24.75" customHeight="1">
      <c r="A249" s="35"/>
      <c r="B249" s="2431" t="s">
        <v>1316</v>
      </c>
      <c r="C249" s="2342"/>
      <c r="D249" s="2342"/>
      <c r="E249" s="2342"/>
      <c r="F249" s="35"/>
      <c r="G249" s="35"/>
      <c r="H249" s="1395"/>
      <c r="I249" s="1395"/>
      <c r="J249" s="1028">
        <f t="shared" si="32"/>
        <v>0</v>
      </c>
      <c r="K249" s="1395"/>
      <c r="L249" s="1395"/>
      <c r="M249" s="1395"/>
      <c r="N249" s="1028">
        <f t="shared" si="33"/>
        <v>0</v>
      </c>
      <c r="O249" s="1395"/>
      <c r="P249" s="35"/>
      <c r="Q249" s="35"/>
      <c r="R249" s="35"/>
      <c r="S249" s="35"/>
      <c r="T249" s="35"/>
      <c r="U249" s="35"/>
      <c r="V249" s="35"/>
      <c r="W249" s="35"/>
      <c r="X249" s="35"/>
      <c r="Y249" s="35"/>
      <c r="Z249" s="35"/>
    </row>
    <row r="250" spans="1:26" ht="24.75" customHeight="1">
      <c r="A250" s="35"/>
      <c r="B250" s="2431" t="s">
        <v>1317</v>
      </c>
      <c r="C250" s="2342"/>
      <c r="D250" s="2342"/>
      <c r="E250" s="2342"/>
      <c r="F250" s="35"/>
      <c r="G250" s="35"/>
      <c r="H250" s="1395"/>
      <c r="I250" s="1395"/>
      <c r="J250" s="1028">
        <f t="shared" si="32"/>
        <v>0</v>
      </c>
      <c r="K250" s="1395"/>
      <c r="L250" s="1395"/>
      <c r="M250" s="1395"/>
      <c r="N250" s="1028">
        <f t="shared" si="33"/>
        <v>0</v>
      </c>
      <c r="O250" s="1395"/>
      <c r="P250" s="35"/>
      <c r="Q250" s="35"/>
      <c r="R250" s="35"/>
      <c r="S250" s="35"/>
      <c r="T250" s="35"/>
      <c r="U250" s="35"/>
      <c r="V250" s="35"/>
      <c r="W250" s="35"/>
      <c r="X250" s="35"/>
      <c r="Y250" s="35"/>
      <c r="Z250" s="35"/>
    </row>
    <row r="251" spans="1:26" ht="14.25" customHeight="1">
      <c r="A251" s="35"/>
      <c r="B251" s="2431" t="s">
        <v>1318</v>
      </c>
      <c r="C251" s="2342"/>
      <c r="D251" s="2342"/>
      <c r="E251" s="2342"/>
      <c r="F251" s="35"/>
      <c r="G251" s="35"/>
      <c r="H251" s="1395"/>
      <c r="I251" s="1395"/>
      <c r="J251" s="1028">
        <f t="shared" si="32"/>
        <v>0</v>
      </c>
      <c r="K251" s="1395"/>
      <c r="L251" s="1395"/>
      <c r="M251" s="1395"/>
      <c r="N251" s="1028">
        <f t="shared" si="33"/>
        <v>0</v>
      </c>
      <c r="O251" s="1395"/>
      <c r="P251" s="35"/>
      <c r="Q251" s="35"/>
      <c r="R251" s="35"/>
      <c r="S251" s="35"/>
      <c r="T251" s="35"/>
      <c r="U251" s="35"/>
      <c r="V251" s="35"/>
      <c r="W251" s="35"/>
      <c r="X251" s="35"/>
      <c r="Y251" s="35"/>
      <c r="Z251" s="35"/>
    </row>
    <row r="252" spans="1:26" ht="12" customHeight="1">
      <c r="A252" s="35"/>
      <c r="B252" s="35" t="s">
        <v>1319</v>
      </c>
      <c r="C252" s="35"/>
      <c r="D252" s="35"/>
      <c r="E252" s="35"/>
      <c r="F252" s="35"/>
      <c r="G252" s="35"/>
      <c r="H252" s="1395"/>
      <c r="I252" s="1395"/>
      <c r="J252" s="1028">
        <f t="shared" si="32"/>
        <v>0</v>
      </c>
      <c r="K252" s="1395"/>
      <c r="L252" s="1395"/>
      <c r="M252" s="1395"/>
      <c r="N252" s="1028">
        <f t="shared" si="33"/>
        <v>0</v>
      </c>
      <c r="O252" s="1395"/>
      <c r="P252" s="35"/>
      <c r="Q252" s="35"/>
      <c r="R252" s="35"/>
      <c r="S252" s="35"/>
      <c r="T252" s="35"/>
      <c r="U252" s="35"/>
      <c r="V252" s="35"/>
      <c r="W252" s="35"/>
      <c r="X252" s="35"/>
      <c r="Y252" s="35"/>
      <c r="Z252" s="35"/>
    </row>
    <row r="253" spans="1:26" ht="12" customHeight="1">
      <c r="A253" s="35"/>
      <c r="B253" s="35" t="s">
        <v>1342</v>
      </c>
      <c r="C253" s="35"/>
      <c r="D253" s="35"/>
      <c r="E253" s="35"/>
      <c r="F253" s="35"/>
      <c r="G253" s="35"/>
      <c r="H253" s="1395"/>
      <c r="I253" s="1395"/>
      <c r="J253" s="1028">
        <f t="shared" si="32"/>
        <v>0</v>
      </c>
      <c r="K253" s="1395"/>
      <c r="L253" s="1395"/>
      <c r="M253" s="1395"/>
      <c r="N253" s="1028">
        <f t="shared" si="33"/>
        <v>0</v>
      </c>
      <c r="O253" s="1395"/>
      <c r="P253" s="35"/>
      <c r="Q253" s="35"/>
      <c r="R253" s="35"/>
      <c r="S253" s="35"/>
      <c r="T253" s="35"/>
      <c r="U253" s="35"/>
      <c r="V253" s="35"/>
      <c r="W253" s="35"/>
      <c r="X253" s="35"/>
      <c r="Y253" s="35"/>
      <c r="Z253" s="35"/>
    </row>
    <row r="254" spans="1:26" ht="12" customHeight="1" thickBot="1">
      <c r="A254" s="12"/>
      <c r="B254" s="12" t="s">
        <v>198</v>
      </c>
      <c r="C254" s="12"/>
      <c r="D254" s="12"/>
      <c r="E254" s="12"/>
      <c r="F254" s="12"/>
      <c r="G254" s="12"/>
      <c r="H254" s="1029">
        <f t="shared" ref="H254:O254" si="34">SUM(H241:H253)</f>
        <v>0</v>
      </c>
      <c r="I254" s="1029">
        <f t="shared" si="34"/>
        <v>0</v>
      </c>
      <c r="J254" s="1029">
        <f t="shared" si="34"/>
        <v>0</v>
      </c>
      <c r="K254" s="1029">
        <f t="shared" si="34"/>
        <v>0</v>
      </c>
      <c r="L254" s="1029">
        <f t="shared" si="34"/>
        <v>0</v>
      </c>
      <c r="M254" s="1029">
        <f t="shared" si="34"/>
        <v>0</v>
      </c>
      <c r="N254" s="1029">
        <f t="shared" si="34"/>
        <v>0</v>
      </c>
      <c r="O254" s="1029">
        <f t="shared" si="34"/>
        <v>0</v>
      </c>
      <c r="P254" s="12"/>
      <c r="Q254" s="12"/>
      <c r="R254" s="12"/>
      <c r="S254" s="12"/>
      <c r="T254" s="12"/>
      <c r="U254" s="12"/>
      <c r="V254" s="12"/>
      <c r="W254" s="12"/>
      <c r="X254" s="12"/>
      <c r="Y254" s="12"/>
      <c r="Z254" s="12"/>
    </row>
    <row r="255" spans="1:26" ht="12" customHeight="1" thickTop="1">
      <c r="A255" s="12"/>
      <c r="B255" s="611" t="s">
        <v>2010</v>
      </c>
      <c r="C255" s="12"/>
      <c r="D255" s="12"/>
      <c r="E255" s="12"/>
      <c r="F255" s="12"/>
      <c r="G255" s="12"/>
      <c r="H255" s="1100"/>
      <c r="I255" s="1100"/>
      <c r="J255" s="1100"/>
      <c r="K255" s="1100"/>
      <c r="L255" s="1100"/>
      <c r="M255" s="1100"/>
      <c r="N255" s="1100"/>
      <c r="O255" s="1100"/>
      <c r="P255" s="12"/>
      <c r="Q255" s="12"/>
      <c r="R255" s="12"/>
      <c r="S255" s="12"/>
      <c r="T255" s="12"/>
      <c r="U255" s="12"/>
      <c r="V255" s="12"/>
      <c r="W255" s="12"/>
      <c r="X255" s="12"/>
      <c r="Y255" s="12"/>
      <c r="Z255" s="12"/>
    </row>
    <row r="256" spans="1:26" ht="12" customHeight="1">
      <c r="A256" s="35"/>
      <c r="B256" s="35"/>
      <c r="C256" s="35"/>
      <c r="D256" s="35"/>
      <c r="E256" s="35"/>
      <c r="F256" s="35"/>
      <c r="G256" s="35"/>
      <c r="H256" s="45"/>
      <c r="I256" s="45"/>
      <c r="J256" s="45"/>
      <c r="K256" s="45"/>
      <c r="L256" s="45"/>
      <c r="M256" s="45"/>
      <c r="N256" s="45"/>
      <c r="O256" s="45"/>
      <c r="P256" s="35"/>
      <c r="Q256" s="35"/>
      <c r="R256" s="35"/>
      <c r="S256" s="35"/>
      <c r="T256" s="35"/>
      <c r="U256" s="35"/>
      <c r="V256" s="35"/>
      <c r="W256" s="35"/>
      <c r="X256" s="35"/>
      <c r="Y256" s="35"/>
      <c r="Z256" s="35"/>
    </row>
    <row r="257" spans="1:26" ht="12" customHeight="1">
      <c r="A257" s="11" t="s">
        <v>1746</v>
      </c>
      <c r="B257" s="2578" t="s">
        <v>102</v>
      </c>
      <c r="C257" s="2342"/>
      <c r="D257" s="2342"/>
      <c r="E257" s="2342"/>
      <c r="F257" s="2342"/>
      <c r="G257" s="2342"/>
      <c r="H257" s="2342"/>
      <c r="I257" s="2342"/>
      <c r="J257" s="2342"/>
      <c r="K257" s="2342"/>
      <c r="L257" s="2342"/>
      <c r="M257" s="2342"/>
      <c r="N257" s="2342"/>
      <c r="O257" s="2342"/>
      <c r="P257" s="35"/>
      <c r="Q257" s="35"/>
      <c r="R257" s="35"/>
      <c r="S257" s="35"/>
      <c r="T257" s="35"/>
      <c r="U257" s="35"/>
      <c r="V257" s="35"/>
      <c r="W257" s="35"/>
      <c r="X257" s="35"/>
      <c r="Y257" s="35"/>
      <c r="Z257" s="35"/>
    </row>
    <row r="258" spans="1:26" ht="12" customHeight="1">
      <c r="A258" s="12"/>
      <c r="B258" s="15"/>
      <c r="C258" s="15"/>
      <c r="D258" s="15"/>
      <c r="E258" s="15"/>
      <c r="F258" s="15"/>
      <c r="G258" s="15"/>
      <c r="H258" s="2579" t="s">
        <v>597</v>
      </c>
      <c r="I258" s="2580"/>
      <c r="J258" s="2580"/>
      <c r="K258" s="2469"/>
      <c r="L258" s="2579" t="s">
        <v>597</v>
      </c>
      <c r="M258" s="2580"/>
      <c r="N258" s="2580"/>
      <c r="O258" s="2580"/>
      <c r="P258" s="35"/>
      <c r="Q258" s="35"/>
      <c r="R258" s="35"/>
      <c r="S258" s="35"/>
      <c r="T258" s="35"/>
      <c r="U258" s="35"/>
      <c r="V258" s="35"/>
      <c r="W258" s="35"/>
      <c r="X258" s="35"/>
      <c r="Y258" s="35"/>
      <c r="Z258" s="35"/>
    </row>
    <row r="259" spans="1:26" ht="12" customHeight="1">
      <c r="A259" s="35"/>
      <c r="B259" s="35"/>
      <c r="C259" s="35"/>
      <c r="D259" s="35"/>
      <c r="E259" s="35"/>
      <c r="F259" s="35"/>
      <c r="G259" s="35"/>
      <c r="H259" s="2576">
        <v>45473</v>
      </c>
      <c r="I259" s="2577"/>
      <c r="J259" s="2577"/>
      <c r="K259" s="2471"/>
      <c r="L259" s="2576">
        <v>45107</v>
      </c>
      <c r="M259" s="2577"/>
      <c r="N259" s="2577"/>
      <c r="O259" s="2577"/>
      <c r="P259" s="35"/>
      <c r="Q259" s="35"/>
      <c r="R259" s="35"/>
      <c r="S259" s="35"/>
      <c r="T259" s="35"/>
      <c r="U259" s="35"/>
      <c r="V259" s="35"/>
      <c r="W259" s="35"/>
      <c r="X259" s="35"/>
      <c r="Y259" s="35"/>
      <c r="Z259" s="35"/>
    </row>
    <row r="260" spans="1:26" ht="36">
      <c r="A260" s="35"/>
      <c r="B260" s="35"/>
      <c r="C260" s="35"/>
      <c r="D260" s="35"/>
      <c r="E260" s="35"/>
      <c r="F260" s="35"/>
      <c r="G260" s="35"/>
      <c r="H260" s="43" t="s">
        <v>108</v>
      </c>
      <c r="I260" s="43" t="s">
        <v>308</v>
      </c>
      <c r="J260" s="43" t="s">
        <v>109</v>
      </c>
      <c r="K260" s="43" t="s">
        <v>486</v>
      </c>
      <c r="L260" s="43" t="s">
        <v>610</v>
      </c>
      <c r="M260" s="43" t="s">
        <v>308</v>
      </c>
      <c r="N260" s="43" t="s">
        <v>109</v>
      </c>
      <c r="O260" s="43" t="s">
        <v>486</v>
      </c>
      <c r="P260" s="35"/>
      <c r="Q260" s="35"/>
      <c r="R260" s="35"/>
      <c r="S260" s="35"/>
      <c r="T260" s="35"/>
      <c r="U260" s="35"/>
      <c r="V260" s="35"/>
      <c r="W260" s="35"/>
      <c r="X260" s="35"/>
      <c r="Y260" s="35"/>
      <c r="Z260" s="35"/>
    </row>
    <row r="261" spans="1:26">
      <c r="A261" s="35"/>
      <c r="B261" s="35"/>
      <c r="C261" s="35"/>
      <c r="D261" s="35"/>
      <c r="E261" s="35"/>
      <c r="F261" s="35"/>
      <c r="G261" s="35"/>
      <c r="H261" s="45" t="s">
        <v>111</v>
      </c>
      <c r="I261" s="45" t="s">
        <v>111</v>
      </c>
      <c r="J261" s="45" t="s">
        <v>111</v>
      </c>
      <c r="K261" s="45" t="s">
        <v>111</v>
      </c>
      <c r="L261" s="45" t="s">
        <v>111</v>
      </c>
      <c r="M261" s="45" t="s">
        <v>111</v>
      </c>
      <c r="N261" s="45" t="s">
        <v>111</v>
      </c>
      <c r="O261" s="45" t="s">
        <v>111</v>
      </c>
      <c r="P261" s="35"/>
      <c r="Q261" s="35"/>
      <c r="R261" s="35"/>
      <c r="S261" s="35"/>
      <c r="T261" s="35"/>
      <c r="U261" s="35"/>
      <c r="V261" s="35"/>
      <c r="W261" s="35"/>
      <c r="X261" s="35"/>
      <c r="Y261" s="35"/>
      <c r="Z261" s="35"/>
    </row>
    <row r="262" spans="1:26" ht="28.5" customHeight="1">
      <c r="A262" s="35"/>
      <c r="B262" s="2431" t="s">
        <v>1320</v>
      </c>
      <c r="C262" s="2342"/>
      <c r="D262" s="2342"/>
      <c r="E262" s="2342"/>
      <c r="F262" s="35"/>
      <c r="G262" s="35"/>
      <c r="H262" s="1395"/>
      <c r="I262" s="1395"/>
      <c r="J262" s="1028">
        <f>SUM(H262:I262)</f>
        <v>0</v>
      </c>
      <c r="K262" s="1395"/>
      <c r="L262" s="1395"/>
      <c r="M262" s="1395"/>
      <c r="N262" s="1028">
        <f>SUM(L262:M262)</f>
        <v>0</v>
      </c>
      <c r="O262" s="1395"/>
      <c r="P262" s="35"/>
      <c r="Q262" s="35"/>
      <c r="R262" s="35"/>
      <c r="S262" s="35"/>
      <c r="T262" s="35"/>
      <c r="U262" s="35"/>
      <c r="V262" s="35"/>
      <c r="W262" s="35"/>
      <c r="X262" s="35"/>
      <c r="Y262" s="35"/>
      <c r="Z262" s="35"/>
    </row>
    <row r="263" spans="1:26" ht="22.9" customHeight="1">
      <c r="A263" s="35"/>
      <c r="B263" s="2431" t="s">
        <v>1321</v>
      </c>
      <c r="C263" s="2342"/>
      <c r="D263" s="2342"/>
      <c r="E263" s="2342"/>
      <c r="F263" s="35"/>
      <c r="G263" s="35"/>
      <c r="H263" s="1395"/>
      <c r="I263" s="1395"/>
      <c r="J263" s="1028">
        <f t="shared" ref="J263:J270" si="35">SUM(H263:I263)</f>
        <v>0</v>
      </c>
      <c r="K263" s="1395"/>
      <c r="L263" s="1395"/>
      <c r="M263" s="1395"/>
      <c r="N263" s="1028">
        <f t="shared" ref="N263:N270" si="36">SUM(L263:M263)</f>
        <v>0</v>
      </c>
      <c r="O263" s="1395"/>
      <c r="P263" s="35"/>
      <c r="Q263" s="35"/>
      <c r="R263" s="35"/>
      <c r="S263" s="35"/>
      <c r="T263" s="35"/>
      <c r="U263" s="35"/>
      <c r="V263" s="35"/>
      <c r="W263" s="35"/>
      <c r="X263" s="35"/>
      <c r="Y263" s="35"/>
      <c r="Z263" s="35"/>
    </row>
    <row r="264" spans="1:26" ht="24.75" customHeight="1">
      <c r="A264" s="35"/>
      <c r="B264" s="2431" t="s">
        <v>3148</v>
      </c>
      <c r="C264" s="2342"/>
      <c r="D264" s="2342"/>
      <c r="E264" s="2342"/>
      <c r="F264" s="2342"/>
      <c r="G264" s="35"/>
      <c r="H264" s="1395"/>
      <c r="I264" s="1395"/>
      <c r="J264" s="1028">
        <f t="shared" si="35"/>
        <v>0</v>
      </c>
      <c r="K264" s="1395"/>
      <c r="L264" s="1395"/>
      <c r="M264" s="1395"/>
      <c r="N264" s="1028">
        <f t="shared" si="36"/>
        <v>0</v>
      </c>
      <c r="O264" s="1395"/>
      <c r="P264" s="35"/>
      <c r="Q264" s="35"/>
      <c r="R264" s="35"/>
      <c r="S264" s="35"/>
      <c r="T264" s="35"/>
      <c r="U264" s="35"/>
      <c r="V264" s="35"/>
      <c r="W264" s="35"/>
      <c r="X264" s="35"/>
      <c r="Y264" s="35"/>
      <c r="Z264" s="35"/>
    </row>
    <row r="265" spans="1:26" ht="24" customHeight="1">
      <c r="A265" s="35"/>
      <c r="B265" s="2431" t="s">
        <v>1322</v>
      </c>
      <c r="C265" s="2342"/>
      <c r="D265" s="2342"/>
      <c r="E265" s="2342"/>
      <c r="F265" s="2342"/>
      <c r="G265" s="35"/>
      <c r="H265" s="1395"/>
      <c r="I265" s="1395"/>
      <c r="J265" s="1028">
        <f t="shared" si="35"/>
        <v>0</v>
      </c>
      <c r="K265" s="1395"/>
      <c r="L265" s="1395"/>
      <c r="M265" s="1395"/>
      <c r="N265" s="1028">
        <f t="shared" si="36"/>
        <v>0</v>
      </c>
      <c r="O265" s="1395"/>
      <c r="P265" s="35"/>
      <c r="Q265" s="35"/>
      <c r="R265" s="35"/>
      <c r="S265" s="35"/>
      <c r="T265" s="35"/>
      <c r="U265" s="35"/>
      <c r="V265" s="35"/>
      <c r="W265" s="35"/>
      <c r="X265" s="35"/>
      <c r="Y265" s="35"/>
      <c r="Z265" s="35"/>
    </row>
    <row r="266" spans="1:26" ht="12" customHeight="1">
      <c r="A266" s="35"/>
      <c r="B266" s="35" t="s">
        <v>1323</v>
      </c>
      <c r="C266" s="35"/>
      <c r="D266" s="35"/>
      <c r="E266" s="35"/>
      <c r="F266" s="35"/>
      <c r="G266" s="35"/>
      <c r="H266" s="1395"/>
      <c r="I266" s="1395"/>
      <c r="J266" s="1028">
        <f t="shared" si="35"/>
        <v>0</v>
      </c>
      <c r="K266" s="1395"/>
      <c r="L266" s="1395"/>
      <c r="M266" s="1395"/>
      <c r="N266" s="1028">
        <f t="shared" si="36"/>
        <v>0</v>
      </c>
      <c r="O266" s="1395"/>
      <c r="P266" s="592" t="e">
        <f>#REF!</f>
        <v>#REF!</v>
      </c>
      <c r="Q266" s="35"/>
      <c r="R266" s="35"/>
      <c r="S266" s="35"/>
      <c r="T266" s="35"/>
      <c r="U266" s="35"/>
      <c r="V266" s="35"/>
      <c r="W266" s="35"/>
      <c r="X266" s="35"/>
      <c r="Y266" s="35"/>
      <c r="Z266" s="35"/>
    </row>
    <row r="267" spans="1:26" ht="12" customHeight="1">
      <c r="A267" s="35"/>
      <c r="B267" s="35" t="s">
        <v>1324</v>
      </c>
      <c r="C267" s="35"/>
      <c r="D267" s="35"/>
      <c r="E267" s="35"/>
      <c r="F267" s="35"/>
      <c r="G267" s="35"/>
      <c r="H267" s="1395"/>
      <c r="I267" s="1395"/>
      <c r="J267" s="1028">
        <f t="shared" si="35"/>
        <v>0</v>
      </c>
      <c r="K267" s="1395"/>
      <c r="L267" s="1395"/>
      <c r="M267" s="1395"/>
      <c r="N267" s="1028">
        <f t="shared" si="36"/>
        <v>0</v>
      </c>
      <c r="O267" s="1395"/>
      <c r="P267" s="35"/>
      <c r="Q267" s="35"/>
      <c r="R267" s="35"/>
      <c r="S267" s="35"/>
      <c r="T267" s="35"/>
      <c r="U267" s="35"/>
      <c r="V267" s="35"/>
      <c r="W267" s="35"/>
      <c r="X267" s="35"/>
      <c r="Y267" s="35"/>
      <c r="Z267" s="35"/>
    </row>
    <row r="268" spans="1:26" ht="12" customHeight="1">
      <c r="A268" s="35"/>
      <c r="B268" s="1896" t="s">
        <v>3150</v>
      </c>
      <c r="C268" s="35"/>
      <c r="D268" s="35"/>
      <c r="E268" s="35"/>
      <c r="F268" s="35"/>
      <c r="G268" s="35"/>
      <c r="H268" s="1395"/>
      <c r="I268" s="1395"/>
      <c r="J268" s="1028"/>
      <c r="K268" s="1395"/>
      <c r="L268" s="1395"/>
      <c r="M268" s="1395"/>
      <c r="N268" s="1028"/>
      <c r="O268" s="1395"/>
      <c r="P268" s="35"/>
      <c r="Q268" s="35"/>
      <c r="R268" s="35"/>
      <c r="S268" s="35"/>
      <c r="T268" s="35"/>
      <c r="U268" s="35"/>
      <c r="V268" s="35"/>
      <c r="W268" s="35"/>
      <c r="X268" s="35"/>
      <c r="Y268" s="35"/>
      <c r="Z268" s="35"/>
    </row>
    <row r="269" spans="1:26" ht="12" customHeight="1">
      <c r="A269" s="35"/>
      <c r="B269" s="35" t="s">
        <v>1343</v>
      </c>
      <c r="C269" s="35"/>
      <c r="D269" s="35"/>
      <c r="E269" s="35"/>
      <c r="F269" s="35"/>
      <c r="G269" s="35"/>
      <c r="H269" s="1395"/>
      <c r="I269" s="1395"/>
      <c r="J269" s="1028">
        <f t="shared" si="35"/>
        <v>0</v>
      </c>
      <c r="K269" s="1395"/>
      <c r="L269" s="1395"/>
      <c r="M269" s="1395"/>
      <c r="N269" s="1028">
        <f t="shared" si="36"/>
        <v>0</v>
      </c>
      <c r="O269" s="1395"/>
      <c r="P269" s="35"/>
      <c r="Q269" s="35"/>
      <c r="R269" s="35"/>
      <c r="S269" s="35"/>
      <c r="T269" s="35"/>
      <c r="U269" s="35"/>
      <c r="V269" s="35"/>
      <c r="W269" s="35"/>
      <c r="X269" s="35"/>
      <c r="Y269" s="35"/>
      <c r="Z269" s="35"/>
    </row>
    <row r="270" spans="1:26" ht="12" customHeight="1">
      <c r="A270" s="35"/>
      <c r="B270" s="1931" t="s">
        <v>228</v>
      </c>
      <c r="C270" s="35"/>
      <c r="D270" s="35"/>
      <c r="E270" s="35"/>
      <c r="F270" s="35"/>
      <c r="G270" s="35"/>
      <c r="H270" s="1395"/>
      <c r="I270" s="1395"/>
      <c r="J270" s="1028">
        <f t="shared" si="35"/>
        <v>0</v>
      </c>
      <c r="K270" s="1395"/>
      <c r="L270" s="1395"/>
      <c r="M270" s="1395"/>
      <c r="N270" s="1028">
        <f t="shared" si="36"/>
        <v>0</v>
      </c>
      <c r="O270" s="1395"/>
      <c r="P270" s="35"/>
      <c r="Q270" s="35"/>
      <c r="R270" s="35"/>
      <c r="S270" s="35"/>
      <c r="T270" s="35"/>
      <c r="U270" s="35"/>
      <c r="V270" s="35"/>
      <c r="W270" s="35"/>
      <c r="X270" s="35"/>
      <c r="Y270" s="35"/>
      <c r="Z270" s="35"/>
    </row>
    <row r="271" spans="1:26" ht="12" customHeight="1" thickBot="1">
      <c r="A271" s="12"/>
      <c r="B271" s="12" t="s">
        <v>198</v>
      </c>
      <c r="C271" s="12"/>
      <c r="D271" s="12"/>
      <c r="E271" s="12"/>
      <c r="F271" s="12"/>
      <c r="G271" s="12"/>
      <c r="H271" s="1029">
        <f t="shared" ref="H271:O271" si="37">SUM(H262:H270)</f>
        <v>0</v>
      </c>
      <c r="I271" s="1029">
        <f t="shared" si="37"/>
        <v>0</v>
      </c>
      <c r="J271" s="1029">
        <f t="shared" si="37"/>
        <v>0</v>
      </c>
      <c r="K271" s="1029">
        <f t="shared" si="37"/>
        <v>0</v>
      </c>
      <c r="L271" s="1029">
        <f t="shared" si="37"/>
        <v>0</v>
      </c>
      <c r="M271" s="1029">
        <f t="shared" si="37"/>
        <v>0</v>
      </c>
      <c r="N271" s="1029">
        <f t="shared" si="37"/>
        <v>0</v>
      </c>
      <c r="O271" s="1029">
        <f t="shared" si="37"/>
        <v>0</v>
      </c>
      <c r="P271" s="12"/>
      <c r="Q271" s="12"/>
      <c r="R271" s="12"/>
      <c r="S271" s="12"/>
      <c r="T271" s="12"/>
      <c r="U271" s="12"/>
      <c r="V271" s="12"/>
      <c r="W271" s="12"/>
      <c r="X271" s="12"/>
      <c r="Y271" s="12"/>
      <c r="Z271" s="12"/>
    </row>
    <row r="272" spans="1:26" ht="12" customHeight="1" thickTop="1">
      <c r="A272" s="12"/>
      <c r="B272" s="611" t="s">
        <v>2010</v>
      </c>
      <c r="C272" s="12"/>
      <c r="D272" s="12"/>
      <c r="E272" s="12"/>
      <c r="F272" s="12"/>
      <c r="G272" s="12"/>
      <c r="H272" s="1100"/>
      <c r="I272" s="1100"/>
      <c r="J272" s="1100"/>
      <c r="K272" s="1100"/>
      <c r="L272" s="1100"/>
      <c r="M272" s="1100"/>
      <c r="N272" s="1100"/>
      <c r="O272" s="1100"/>
      <c r="P272" s="12"/>
      <c r="Q272" s="12"/>
      <c r="R272" s="12"/>
      <c r="S272" s="12"/>
      <c r="T272" s="12"/>
      <c r="U272" s="12"/>
      <c r="V272" s="12"/>
      <c r="W272" s="12"/>
      <c r="X272" s="12"/>
      <c r="Y272" s="12"/>
      <c r="Z272" s="12"/>
    </row>
    <row r="273" spans="1:26" ht="12"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2" hidden="1" customHeight="1">
      <c r="A274" s="35"/>
      <c r="B274" s="210" t="s">
        <v>1344</v>
      </c>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2" customHeight="1">
      <c r="A275" s="11" t="s">
        <v>1753</v>
      </c>
      <c r="B275" s="12" t="s">
        <v>104</v>
      </c>
      <c r="C275" s="35"/>
      <c r="D275" s="35"/>
      <c r="E275" s="35"/>
      <c r="F275" s="35"/>
      <c r="G275" s="35"/>
      <c r="H275" s="35"/>
      <c r="I275" s="35"/>
      <c r="J275" s="35"/>
      <c r="K275" s="35"/>
      <c r="L275" s="35"/>
      <c r="M275" s="35"/>
      <c r="N275" s="35"/>
      <c r="O275" s="35"/>
      <c r="P275" s="35" t="s">
        <v>1345</v>
      </c>
      <c r="Q275" s="35"/>
      <c r="R275" s="35"/>
      <c r="S275" s="35"/>
      <c r="T275" s="35"/>
      <c r="U275" s="35"/>
      <c r="V275" s="35"/>
      <c r="W275" s="35"/>
      <c r="X275" s="35"/>
      <c r="Y275" s="35"/>
      <c r="Z275" s="35"/>
    </row>
    <row r="276" spans="1:26" ht="12" customHeight="1">
      <c r="A276" s="12"/>
      <c r="B276" s="12"/>
      <c r="C276" s="35"/>
      <c r="D276" s="35"/>
      <c r="E276" s="35"/>
      <c r="F276" s="35"/>
      <c r="G276" s="35"/>
      <c r="H276" s="2579" t="s">
        <v>597</v>
      </c>
      <c r="I276" s="2580"/>
      <c r="J276" s="2580"/>
      <c r="K276" s="2469"/>
      <c r="L276" s="2579" t="s">
        <v>597</v>
      </c>
      <c r="M276" s="2580"/>
      <c r="N276" s="2580"/>
      <c r="O276" s="2580"/>
      <c r="P276" s="35"/>
      <c r="Q276" s="35"/>
      <c r="R276" s="35"/>
      <c r="S276" s="35"/>
      <c r="T276" s="35"/>
      <c r="U276" s="35"/>
      <c r="V276" s="35"/>
      <c r="W276" s="35"/>
      <c r="X276" s="35"/>
      <c r="Y276" s="35"/>
      <c r="Z276" s="35"/>
    </row>
    <row r="277" spans="1:26" ht="12" customHeight="1">
      <c r="A277" s="12"/>
      <c r="B277" s="35"/>
      <c r="C277" s="35"/>
      <c r="D277" s="35"/>
      <c r="E277" s="35"/>
      <c r="F277" s="35"/>
      <c r="G277" s="35"/>
      <c r="H277" s="2576">
        <v>45473</v>
      </c>
      <c r="I277" s="2577"/>
      <c r="J277" s="2577"/>
      <c r="K277" s="2471"/>
      <c r="L277" s="2576">
        <v>45107</v>
      </c>
      <c r="M277" s="2577"/>
      <c r="N277" s="2577"/>
      <c r="O277" s="2577"/>
      <c r="P277" s="35"/>
      <c r="Q277" s="35"/>
      <c r="R277" s="35"/>
      <c r="S277" s="35"/>
      <c r="T277" s="35"/>
      <c r="U277" s="35"/>
      <c r="V277" s="35"/>
      <c r="W277" s="35"/>
      <c r="X277" s="35"/>
      <c r="Y277" s="35"/>
      <c r="Z277" s="35"/>
    </row>
    <row r="278" spans="1:26" ht="36">
      <c r="A278" s="12"/>
      <c r="B278" s="35"/>
      <c r="C278" s="35"/>
      <c r="D278" s="35"/>
      <c r="E278" s="35"/>
      <c r="F278" s="35"/>
      <c r="G278" s="35"/>
      <c r="H278" s="43" t="s">
        <v>108</v>
      </c>
      <c r="I278" s="43" t="s">
        <v>308</v>
      </c>
      <c r="J278" s="43" t="s">
        <v>109</v>
      </c>
      <c r="K278" s="43" t="s">
        <v>486</v>
      </c>
      <c r="L278" s="43" t="s">
        <v>610</v>
      </c>
      <c r="M278" s="43" t="s">
        <v>308</v>
      </c>
      <c r="N278" s="43" t="s">
        <v>109</v>
      </c>
      <c r="O278" s="43" t="s">
        <v>486</v>
      </c>
      <c r="P278" s="35"/>
      <c r="Q278" s="35"/>
      <c r="R278" s="35"/>
      <c r="S278" s="35"/>
      <c r="T278" s="35"/>
      <c r="U278" s="35"/>
      <c r="V278" s="35"/>
      <c r="W278" s="35"/>
      <c r="X278" s="35"/>
      <c r="Y278" s="35"/>
      <c r="Z278" s="35"/>
    </row>
    <row r="279" spans="1:26" ht="12" customHeight="1">
      <c r="A279" s="12"/>
      <c r="B279" s="35"/>
      <c r="C279" s="35"/>
      <c r="D279" s="35"/>
      <c r="E279" s="35"/>
      <c r="F279" s="35"/>
      <c r="G279" s="35"/>
      <c r="H279" s="45" t="s">
        <v>111</v>
      </c>
      <c r="I279" s="45" t="s">
        <v>111</v>
      </c>
      <c r="J279" s="45" t="s">
        <v>111</v>
      </c>
      <c r="K279" s="45" t="s">
        <v>111</v>
      </c>
      <c r="L279" s="45" t="s">
        <v>111</v>
      </c>
      <c r="M279" s="45" t="s">
        <v>111</v>
      </c>
      <c r="N279" s="45" t="s">
        <v>111</v>
      </c>
      <c r="O279" s="45" t="s">
        <v>111</v>
      </c>
      <c r="P279" s="35"/>
      <c r="Q279" s="35"/>
      <c r="R279" s="35"/>
      <c r="S279" s="35"/>
      <c r="T279" s="35"/>
      <c r="U279" s="35"/>
      <c r="V279" s="35"/>
      <c r="W279" s="35"/>
      <c r="X279" s="35"/>
      <c r="Y279" s="35"/>
      <c r="Z279" s="35"/>
    </row>
    <row r="280" spans="1:26">
      <c r="A280" s="12"/>
      <c r="B280" s="35" t="s">
        <v>1269</v>
      </c>
      <c r="C280" s="35"/>
      <c r="D280" s="35"/>
      <c r="E280" s="35"/>
      <c r="F280" s="35"/>
      <c r="G280" s="35"/>
      <c r="H280" s="1395"/>
      <c r="I280" s="1395"/>
      <c r="J280" s="1028">
        <f>SUM(H280:I280)</f>
        <v>0</v>
      </c>
      <c r="K280" s="1395"/>
      <c r="L280" s="1395"/>
      <c r="M280" s="1395"/>
      <c r="N280" s="1028">
        <f>SUM(L280:M280)</f>
        <v>0</v>
      </c>
      <c r="O280" s="1395"/>
      <c r="P280" s="35"/>
      <c r="Q280" s="35"/>
      <c r="R280" s="35"/>
      <c r="S280" s="35"/>
      <c r="T280" s="35"/>
      <c r="U280" s="35"/>
      <c r="V280" s="35"/>
      <c r="W280" s="35"/>
      <c r="X280" s="35"/>
      <c r="Y280" s="35"/>
      <c r="Z280" s="35"/>
    </row>
    <row r="281" spans="1:26" ht="24.75" customHeight="1">
      <c r="A281" s="12"/>
      <c r="B281" s="2431" t="s">
        <v>2829</v>
      </c>
      <c r="C281" s="2342"/>
      <c r="D281" s="2342"/>
      <c r="E281" s="2342"/>
      <c r="F281" s="2342"/>
      <c r="G281" s="35"/>
      <c r="H281" s="1395"/>
      <c r="I281" s="1395"/>
      <c r="J281" s="1028">
        <f t="shared" ref="J281:J288" si="38">SUM(H281:I281)</f>
        <v>0</v>
      </c>
      <c r="K281" s="1395"/>
      <c r="L281" s="1395"/>
      <c r="M281" s="1395"/>
      <c r="N281" s="1028">
        <f t="shared" ref="N281:N288" si="39">SUM(L281:M281)</f>
        <v>0</v>
      </c>
      <c r="O281" s="1395"/>
      <c r="P281" s="35"/>
      <c r="Q281" s="35"/>
      <c r="R281" s="35"/>
      <c r="S281" s="35"/>
      <c r="T281" s="35"/>
      <c r="U281" s="35"/>
      <c r="V281" s="35"/>
      <c r="W281" s="35"/>
      <c r="X281" s="35"/>
      <c r="Y281" s="35"/>
      <c r="Z281" s="35"/>
    </row>
    <row r="282" spans="1:26" ht="26.25" customHeight="1">
      <c r="A282" s="12"/>
      <c r="B282" s="2431" t="s">
        <v>1270</v>
      </c>
      <c r="C282" s="2342"/>
      <c r="D282" s="2342"/>
      <c r="E282" s="2342"/>
      <c r="F282" s="2342"/>
      <c r="G282" s="35"/>
      <c r="H282" s="1395"/>
      <c r="I282" s="1395"/>
      <c r="J282" s="1028">
        <f t="shared" si="38"/>
        <v>0</v>
      </c>
      <c r="K282" s="1395"/>
      <c r="L282" s="1395"/>
      <c r="M282" s="1395"/>
      <c r="N282" s="1028">
        <f t="shared" si="39"/>
        <v>0</v>
      </c>
      <c r="O282" s="1395"/>
      <c r="P282" s="35"/>
      <c r="Q282" s="35"/>
      <c r="R282" s="35"/>
      <c r="S282" s="35"/>
      <c r="T282" s="35"/>
      <c r="U282" s="35"/>
      <c r="V282" s="35"/>
      <c r="W282" s="35"/>
      <c r="X282" s="35"/>
      <c r="Y282" s="35"/>
      <c r="Z282" s="35"/>
    </row>
    <row r="283" spans="1:26" ht="23.25" customHeight="1">
      <c r="A283" s="12"/>
      <c r="B283" s="2431" t="s">
        <v>1271</v>
      </c>
      <c r="C283" s="2342"/>
      <c r="D283" s="2342"/>
      <c r="E283" s="2342"/>
      <c r="F283" s="2342"/>
      <c r="G283" s="35"/>
      <c r="H283" s="1395"/>
      <c r="I283" s="1395"/>
      <c r="J283" s="1028">
        <f t="shared" si="38"/>
        <v>0</v>
      </c>
      <c r="K283" s="1395"/>
      <c r="L283" s="1395"/>
      <c r="M283" s="1395"/>
      <c r="N283" s="1028">
        <f t="shared" si="39"/>
        <v>0</v>
      </c>
      <c r="O283" s="1395"/>
      <c r="P283" s="35"/>
      <c r="Q283" s="35"/>
      <c r="R283" s="35"/>
      <c r="S283" s="35"/>
      <c r="T283" s="35"/>
      <c r="U283" s="35"/>
      <c r="V283" s="35"/>
      <c r="W283" s="35"/>
      <c r="X283" s="35"/>
      <c r="Y283" s="35"/>
      <c r="Z283" s="35"/>
    </row>
    <row r="284" spans="1:26" ht="26.25" customHeight="1">
      <c r="A284" s="12"/>
      <c r="B284" s="2431" t="s">
        <v>2830</v>
      </c>
      <c r="C284" s="2342"/>
      <c r="D284" s="2342"/>
      <c r="E284" s="2342"/>
      <c r="F284" s="2342"/>
      <c r="G284" s="35"/>
      <c r="H284" s="1395"/>
      <c r="I284" s="1395"/>
      <c r="J284" s="1028">
        <f t="shared" si="38"/>
        <v>0</v>
      </c>
      <c r="K284" s="1395"/>
      <c r="L284" s="1395"/>
      <c r="M284" s="1395"/>
      <c r="N284" s="1028">
        <f t="shared" si="39"/>
        <v>0</v>
      </c>
      <c r="O284" s="1395"/>
      <c r="P284" s="1028" t="e">
        <f>-#REF!</f>
        <v>#REF!</v>
      </c>
      <c r="Q284" s="35"/>
      <c r="R284" s="35"/>
      <c r="S284" s="35"/>
      <c r="T284" s="35"/>
      <c r="U284" s="35"/>
      <c r="V284" s="35"/>
      <c r="W284" s="35"/>
      <c r="X284" s="35"/>
      <c r="Y284" s="35"/>
      <c r="Z284" s="35"/>
    </row>
    <row r="285" spans="1:26" ht="26.25" customHeight="1">
      <c r="A285" s="12"/>
      <c r="B285" s="2581" t="s">
        <v>1766</v>
      </c>
      <c r="C285" s="2582"/>
      <c r="D285" s="2582"/>
      <c r="E285" s="2582"/>
      <c r="F285" s="2582"/>
      <c r="G285" s="35"/>
      <c r="H285" s="1395"/>
      <c r="I285" s="1395"/>
      <c r="J285" s="1028">
        <f t="shared" si="38"/>
        <v>0</v>
      </c>
      <c r="K285" s="1395"/>
      <c r="L285" s="1395"/>
      <c r="M285" s="1395"/>
      <c r="N285" s="1028">
        <f t="shared" si="39"/>
        <v>0</v>
      </c>
      <c r="O285" s="1395"/>
      <c r="P285" s="35"/>
      <c r="Q285" s="35"/>
      <c r="R285" s="35"/>
      <c r="S285" s="35"/>
      <c r="T285" s="35"/>
      <c r="U285" s="35"/>
      <c r="V285" s="35"/>
      <c r="W285" s="35"/>
      <c r="X285" s="35"/>
      <c r="Y285" s="35"/>
      <c r="Z285" s="35"/>
    </row>
    <row r="286" spans="1:26">
      <c r="A286" s="12"/>
      <c r="B286" s="2431" t="s">
        <v>1272</v>
      </c>
      <c r="C286" s="2342"/>
      <c r="D286" s="2342"/>
      <c r="E286" s="2342"/>
      <c r="F286" s="2342"/>
      <c r="G286" s="35"/>
      <c r="H286" s="1395"/>
      <c r="I286" s="1395"/>
      <c r="J286" s="1028">
        <f t="shared" si="38"/>
        <v>0</v>
      </c>
      <c r="K286" s="1395"/>
      <c r="L286" s="1395"/>
      <c r="M286" s="1395"/>
      <c r="N286" s="1028">
        <f t="shared" si="39"/>
        <v>0</v>
      </c>
      <c r="O286" s="1395"/>
      <c r="P286" s="35"/>
      <c r="Q286" s="35"/>
      <c r="R286" s="35"/>
      <c r="S286" s="35"/>
      <c r="T286" s="35"/>
      <c r="U286" s="35"/>
      <c r="V286" s="35"/>
      <c r="W286" s="35"/>
      <c r="X286" s="35"/>
      <c r="Y286" s="35"/>
      <c r="Z286" s="35"/>
    </row>
    <row r="287" spans="1:26" ht="24.75" customHeight="1">
      <c r="A287" s="12"/>
      <c r="B287" s="2431" t="s">
        <v>1273</v>
      </c>
      <c r="C287" s="2342"/>
      <c r="D287" s="2342"/>
      <c r="E287" s="2342"/>
      <c r="F287" s="2342"/>
      <c r="G287" s="35"/>
      <c r="H287" s="1395"/>
      <c r="I287" s="1395"/>
      <c r="J287" s="1028">
        <f t="shared" si="38"/>
        <v>0</v>
      </c>
      <c r="K287" s="1395"/>
      <c r="L287" s="1395"/>
      <c r="M287" s="1395"/>
      <c r="N287" s="1028">
        <f t="shared" si="39"/>
        <v>0</v>
      </c>
      <c r="O287" s="1395"/>
      <c r="P287" s="35"/>
      <c r="Q287" s="35"/>
      <c r="R287" s="35"/>
      <c r="S287" s="35"/>
      <c r="T287" s="35"/>
      <c r="U287" s="35"/>
      <c r="V287" s="35"/>
      <c r="W287" s="35"/>
      <c r="X287" s="35"/>
      <c r="Y287" s="35"/>
      <c r="Z287" s="35"/>
    </row>
    <row r="288" spans="1:26">
      <c r="A288" s="12"/>
      <c r="B288" s="2431" t="s">
        <v>3151</v>
      </c>
      <c r="C288" s="2342"/>
      <c r="D288" s="2342"/>
      <c r="E288" s="2342"/>
      <c r="F288" s="2342"/>
      <c r="G288" s="35"/>
      <c r="H288" s="1395"/>
      <c r="I288" s="1395"/>
      <c r="J288" s="1028">
        <f t="shared" si="38"/>
        <v>0</v>
      </c>
      <c r="K288" s="1395"/>
      <c r="L288" s="1395"/>
      <c r="M288" s="1395"/>
      <c r="N288" s="1028">
        <f t="shared" si="39"/>
        <v>0</v>
      </c>
      <c r="O288" s="1395"/>
      <c r="P288" s="35"/>
      <c r="Q288" s="35"/>
      <c r="R288" s="35"/>
      <c r="S288" s="35"/>
      <c r="T288" s="35"/>
      <c r="U288" s="35"/>
      <c r="V288" s="35"/>
      <c r="W288" s="35"/>
      <c r="X288" s="35"/>
      <c r="Y288" s="35"/>
      <c r="Z288" s="35"/>
    </row>
    <row r="289" spans="1:26" ht="12" customHeight="1" thickBot="1">
      <c r="A289" s="12"/>
      <c r="B289" s="12" t="s">
        <v>198</v>
      </c>
      <c r="C289" s="12"/>
      <c r="D289" s="12"/>
      <c r="E289" s="12"/>
      <c r="F289" s="12"/>
      <c r="G289" s="12"/>
      <c r="H289" s="911">
        <f t="shared" ref="H289:O289" si="40">SUM(H280:H288)</f>
        <v>0</v>
      </c>
      <c r="I289" s="911">
        <f t="shared" si="40"/>
        <v>0</v>
      </c>
      <c r="J289" s="911">
        <f t="shared" si="40"/>
        <v>0</v>
      </c>
      <c r="K289" s="911">
        <f t="shared" si="40"/>
        <v>0</v>
      </c>
      <c r="L289" s="911">
        <f t="shared" si="40"/>
        <v>0</v>
      </c>
      <c r="M289" s="911">
        <f t="shared" si="40"/>
        <v>0</v>
      </c>
      <c r="N289" s="911">
        <f t="shared" si="40"/>
        <v>0</v>
      </c>
      <c r="O289" s="911">
        <f t="shared" si="40"/>
        <v>0</v>
      </c>
      <c r="P289" s="12"/>
      <c r="Q289" s="12"/>
      <c r="R289" s="12"/>
      <c r="S289" s="12"/>
      <c r="T289" s="12"/>
      <c r="U289" s="12"/>
      <c r="V289" s="12"/>
      <c r="W289" s="12"/>
      <c r="X289" s="12"/>
      <c r="Y289" s="12"/>
      <c r="Z289" s="12"/>
    </row>
    <row r="290" spans="1:26" ht="12" customHeight="1" thickTop="1">
      <c r="A290" s="12"/>
      <c r="B290" s="611" t="s">
        <v>2010</v>
      </c>
      <c r="C290" s="35"/>
      <c r="D290" s="35"/>
      <c r="E290" s="35"/>
      <c r="F290" s="35"/>
      <c r="G290" s="35"/>
      <c r="H290" s="112"/>
      <c r="I290" s="112"/>
      <c r="J290" s="112"/>
      <c r="K290" s="112"/>
      <c r="L290" s="112"/>
      <c r="M290" s="112"/>
      <c r="N290" s="112"/>
      <c r="O290" s="112"/>
      <c r="P290" s="35"/>
      <c r="Q290" s="35"/>
      <c r="R290" s="35"/>
      <c r="S290" s="35"/>
      <c r="T290" s="35"/>
      <c r="U290" s="35"/>
      <c r="V290" s="35"/>
      <c r="W290" s="35"/>
      <c r="X290" s="35"/>
      <c r="Y290" s="35"/>
      <c r="Z290" s="35"/>
    </row>
    <row r="291" spans="1:26" ht="12"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2"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2"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2"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2"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2"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2"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2"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2"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2"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2"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2"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2"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2"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2"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2"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2"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2"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2"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2"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2"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2"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2"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2"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2"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2"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2"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2"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2"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2"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2"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2"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2"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2"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2"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2"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2"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2"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2"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2"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2"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2"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2"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2"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2"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2"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2"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2"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2"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2"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2"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2"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2"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2"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2"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2"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2"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2"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2"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2"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2"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2"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2"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2"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2"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2"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2"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2"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2"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2"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2"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2"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2"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2"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2"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2"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2"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2"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2"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2"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2"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2"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2"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2"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2"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2"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2"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2"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2"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2"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2"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2"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2"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2"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2"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2"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2"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2"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2"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2"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2"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2"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2"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2"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2"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2"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2"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2"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2"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2"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2"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2"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2"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2"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2"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2"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2"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2"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2"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2"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2"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2"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2"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2"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2"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2"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2"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2"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2"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2"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2"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2"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2"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2"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2"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2"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2"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2"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2"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2"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2"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2"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2"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2"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2"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2"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2"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2"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2"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2"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2"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2"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2"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2"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2"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2"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2"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2"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2"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2"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2"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2"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2"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2"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2"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2"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2"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2"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2"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2"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2"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2"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2"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2"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2"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2"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2"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2"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2"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2"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2"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2"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2"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2"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2"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2"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2"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2"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2"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2"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2"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2"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2"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2"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2"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2"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2"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2"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2"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2"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2"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2"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2"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2"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2"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2"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2"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2"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2"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2"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2"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2"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2"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2"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2"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2"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2"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2"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2"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2"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2"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2"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2"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2"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2"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2"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2"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2"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2"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2"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2"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2"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2"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2"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2"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2"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2"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2"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2"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2"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2"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2"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2"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2"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2"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2"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2"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2"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2"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2"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2"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2"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2"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2"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2"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2"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2"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2"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2"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2"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2"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2"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2"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2"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2"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2"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2"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2"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2"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2"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2"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2"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2"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2"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2"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2"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2"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2"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2"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2"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2"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2"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2"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2"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2"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2"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2"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2"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2"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2"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2"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2"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2"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2"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2"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2"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2"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2"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2"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2"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2"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2"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2"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2"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2"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2"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2"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2"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2"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2"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2"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2"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2"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2"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2"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2"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2"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2"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2"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2"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2"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2"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2"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2"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2"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2"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2"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2"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2"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2"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2"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2"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2"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2"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2"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2"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2"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2"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2"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2"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2"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2"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2"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2"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2"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2"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2"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2"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2"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2"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2"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2"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2"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2"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2"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2"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2"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2"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2"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2"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2"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2"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2"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2"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2"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2"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2"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2"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2"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2"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2"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2"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2"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2"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2"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2"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2"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2"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2"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2"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2"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2"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2"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2"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2"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2"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2"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2"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2"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2"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2"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2"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2"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2"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2"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2"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2"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2"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2"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2"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2"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2"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2"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2"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2"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2"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2"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2"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2"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2"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2"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2"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2"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2"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2"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2"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2"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2"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2"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2"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2"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2"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2"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2"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2"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2"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2"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2"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2"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2"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2"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2"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2"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2"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2"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2"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2"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2"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2"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2"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2"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2"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2"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2"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2"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2"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2"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2"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2"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2"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2"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2"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2"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2"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2"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2"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2"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2"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2"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2"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2"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2"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2"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2"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2"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2"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2"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2"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2"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2"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2"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2"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2"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2"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2"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2"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2"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2"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2"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2"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2"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2"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2"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2"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2"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2"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2"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2"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2"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2"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2"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2"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2"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2"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2"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2"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2"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2"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2"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2"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2"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2"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2"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2"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2"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2"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2"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2"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2"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2"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2"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2"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2"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2"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2"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2"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2"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2"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2"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2"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2"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2"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2"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2"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2"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2"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2"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2"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2"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2"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2"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2"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2"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2"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2"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2"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2"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2"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2"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2"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2"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2"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2"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2"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2"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2"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2"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2"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2"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2"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2"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2"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2"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2"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2"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2"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2"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2"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2"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2"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2"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2"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2"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2"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2"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2"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2"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2"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2"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2"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2"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2"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2"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2"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2"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2"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2"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2"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2"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2"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2"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2"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2"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2"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2"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2"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2"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2"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2"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2"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2"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2"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2"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2"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2"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2"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2"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2"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2"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2"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2"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2"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2"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2"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2"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2"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2"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2"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2"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2"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2"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2"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2"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2"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2"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2"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2"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2"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2"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2"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2"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2"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2"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2"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2"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2"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2"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2"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2"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2"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2"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2"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2"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2"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2"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2"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2"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2"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2"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2"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2"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2"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2"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2"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2"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2"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2"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2"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2"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2"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2"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2"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2"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2"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2"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2"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2"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2"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2"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2"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2"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2"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2"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2"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2"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2"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2"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2"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2"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2"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2"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2"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2"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2"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2"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2"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2"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2"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2"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2"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2"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2"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2"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2"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2"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2"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2"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2"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2"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2"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2"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2"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2"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2"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2"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2"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2"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2"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2"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2"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2"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2"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2"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2"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2"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2"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2"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2"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2"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2"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row r="1001" spans="1:26" ht="12"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row>
    <row r="1002" spans="1:26" ht="12"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row>
    <row r="1003" spans="1:26" ht="12"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row>
    <row r="1004" spans="1:26" ht="12"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row>
    <row r="1005" spans="1:26" ht="12"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row>
    <row r="1006" spans="1:26" ht="12"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row>
    <row r="1007" spans="1:26" ht="12"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row>
    <row r="1008" spans="1:26" ht="12"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row>
    <row r="1009" spans="1:26" ht="12"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row>
    <row r="1010" spans="1:26" ht="12"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row>
    <row r="1011" spans="1:26" ht="12"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row>
  </sheetData>
  <sheetProtection algorithmName="SHA-512" hashValue="vLG84C6MKvaefIzIs+rReO6dlRnLeeD+haoteu6vugQAkTJ8OipCB+FwpaeObddk3+C/BbvzFOvX+X5Zw1woQA==" saltValue="Dzkd2p8ThO/wPJ5N4TUCsw==" spinCount="100000" sheet="1" objects="1" scenarios="1"/>
  <customSheetViews>
    <customSheetView guid="{93D694A3-6696-4923-AD26-2B395EB303DB}" showGridLines="0" fitToPage="1" hiddenRows="1" hiddenColumns="1" topLeftCell="A263">
      <selection activeCell="H285" sqref="H285"/>
      <pageMargins left="0.7" right="0.7" top="0.75" bottom="0.75" header="0" footer="0"/>
      <pageSetup fitToHeight="0" orientation="landscape" r:id="rId1"/>
    </customSheetView>
    <customSheetView guid="{E56CFA07-B62D-4672-9EDE-094AE1102D0C}" showGridLines="0" fitToPage="1" hiddenRows="1" hiddenColumns="1" topLeftCell="A277">
      <selection activeCell="G290" sqref="G290"/>
      <pageMargins left="0.7" right="0.7" top="0.75" bottom="0.75" header="0" footer="0"/>
      <pageSetup fitToHeight="0" orientation="landscape" r:id="rId2"/>
    </customSheetView>
    <customSheetView guid="{F914A013-5798-4B89-B98F-51F0CA86D906}" showGridLines="0" fitToPage="1" hiddenRows="1" hiddenColumns="1" topLeftCell="A209">
      <selection activeCell="A224" sqref="A224:XFD224"/>
      <pageMargins left="0.7" right="0.7" top="0.75" bottom="0.75" header="0" footer="0"/>
      <pageSetup fitToHeight="0" orientation="landscape" r:id="rId3"/>
    </customSheetView>
    <customSheetView guid="{80DBB23A-788A-4876-A46F-C8CD77F4CEEC}" showGridLines="0" fitToPage="1" hiddenRows="1">
      <selection activeCell="H22" sqref="H22"/>
      <pageMargins left="0.7" right="0.7" top="0.75" bottom="0.75" header="0" footer="0"/>
      <pageSetup fitToHeight="0" orientation="landscape"/>
    </customSheetView>
    <customSheetView guid="{098C2836-98E6-4DE4-B9F1-621F79971121}" showGridLines="0" fitToPage="1" hiddenRows="1" hiddenColumns="1" topLeftCell="C1">
      <selection activeCell="L221" sqref="L221"/>
      <pageMargins left="0.7" right="0.7" top="0.75" bottom="0.75" header="0" footer="0"/>
      <pageSetup fitToHeight="0" orientation="landscape"/>
    </customSheetView>
    <customSheetView guid="{FB8FBA87-37E8-4FC2-B783-5AECFD22DC45}" showGridLines="0" fitToPage="1" hiddenRows="1" hiddenColumns="1" topLeftCell="A187">
      <selection activeCell="H204" sqref="H204"/>
      <pageMargins left="0.7" right="0.7" top="0.75" bottom="0.75" header="0" footer="0"/>
      <pageSetup fitToHeight="0" orientation="landscape"/>
    </customSheetView>
  </customSheetViews>
  <mergeCells count="120">
    <mergeCell ref="L73:O73"/>
    <mergeCell ref="H73:K73"/>
    <mergeCell ref="H96:K96"/>
    <mergeCell ref="L96:O96"/>
    <mergeCell ref="L117:O117"/>
    <mergeCell ref="H162:K162"/>
    <mergeCell ref="H163:K163"/>
    <mergeCell ref="L163:O163"/>
    <mergeCell ref="B166:G166"/>
    <mergeCell ref="H143:K143"/>
    <mergeCell ref="L143:O143"/>
    <mergeCell ref="H144:K144"/>
    <mergeCell ref="L144:O144"/>
    <mergeCell ref="L162:O162"/>
    <mergeCell ref="H117:K117"/>
    <mergeCell ref="H97:K97"/>
    <mergeCell ref="L97:O97"/>
    <mergeCell ref="B101:G101"/>
    <mergeCell ref="L106:O106"/>
    <mergeCell ref="H106:K106"/>
    <mergeCell ref="H107:K107"/>
    <mergeCell ref="L107:O107"/>
    <mergeCell ref="H116:K116"/>
    <mergeCell ref="L116:O116"/>
    <mergeCell ref="B49:G49"/>
    <mergeCell ref="B51:G51"/>
    <mergeCell ref="B61:O61"/>
    <mergeCell ref="H62:K62"/>
    <mergeCell ref="L62:O62"/>
    <mergeCell ref="H63:K63"/>
    <mergeCell ref="L63:O63"/>
    <mergeCell ref="H72:K72"/>
    <mergeCell ref="L72:O72"/>
    <mergeCell ref="H29:K29"/>
    <mergeCell ref="L29:O29"/>
    <mergeCell ref="H30:K30"/>
    <mergeCell ref="L30:O30"/>
    <mergeCell ref="B36:G36"/>
    <mergeCell ref="H45:K45"/>
    <mergeCell ref="L45:O45"/>
    <mergeCell ref="H46:K46"/>
    <mergeCell ref="L46:O46"/>
    <mergeCell ref="H6:K6"/>
    <mergeCell ref="L6:O6"/>
    <mergeCell ref="H7:K7"/>
    <mergeCell ref="L7:O7"/>
    <mergeCell ref="B13:G13"/>
    <mergeCell ref="H19:K19"/>
    <mergeCell ref="L19:O19"/>
    <mergeCell ref="H20:K20"/>
    <mergeCell ref="L20:O20"/>
    <mergeCell ref="B288:F288"/>
    <mergeCell ref="B264:F264"/>
    <mergeCell ref="B265:F265"/>
    <mergeCell ref="H276:K276"/>
    <mergeCell ref="B285:F285"/>
    <mergeCell ref="L276:O276"/>
    <mergeCell ref="L277:O277"/>
    <mergeCell ref="B262:E262"/>
    <mergeCell ref="B263:E263"/>
    <mergeCell ref="H277:K277"/>
    <mergeCell ref="B281:F281"/>
    <mergeCell ref="B282:F282"/>
    <mergeCell ref="B283:F283"/>
    <mergeCell ref="B284:F284"/>
    <mergeCell ref="B286:F286"/>
    <mergeCell ref="B287:F287"/>
    <mergeCell ref="B245:E245"/>
    <mergeCell ref="B248:E248"/>
    <mergeCell ref="B249:E249"/>
    <mergeCell ref="B250:E250"/>
    <mergeCell ref="B251:E251"/>
    <mergeCell ref="B257:O257"/>
    <mergeCell ref="H258:K258"/>
    <mergeCell ref="L258:O258"/>
    <mergeCell ref="H259:K259"/>
    <mergeCell ref="L259:O259"/>
    <mergeCell ref="B246:E246"/>
    <mergeCell ref="B247:E247"/>
    <mergeCell ref="H210:K210"/>
    <mergeCell ref="L210:O210"/>
    <mergeCell ref="B236:O236"/>
    <mergeCell ref="H237:K237"/>
    <mergeCell ref="L237:O237"/>
    <mergeCell ref="H238:K238"/>
    <mergeCell ref="L238:O238"/>
    <mergeCell ref="B243:G243"/>
    <mergeCell ref="B244:E244"/>
    <mergeCell ref="B197:O197"/>
    <mergeCell ref="L198:O198"/>
    <mergeCell ref="H198:K198"/>
    <mergeCell ref="H199:K199"/>
    <mergeCell ref="L199:O199"/>
    <mergeCell ref="B203:G203"/>
    <mergeCell ref="B208:O208"/>
    <mergeCell ref="H209:K209"/>
    <mergeCell ref="L209:O209"/>
    <mergeCell ref="B185:O185"/>
    <mergeCell ref="H186:K186"/>
    <mergeCell ref="L186:O186"/>
    <mergeCell ref="H187:K187"/>
    <mergeCell ref="L187:O187"/>
    <mergeCell ref="B196:O196"/>
    <mergeCell ref="B167:F167"/>
    <mergeCell ref="B168:F168"/>
    <mergeCell ref="B169:F169"/>
    <mergeCell ref="B172:O172"/>
    <mergeCell ref="B174:O174"/>
    <mergeCell ref="H176:K176"/>
    <mergeCell ref="L176:O176"/>
    <mergeCell ref="B120:G120"/>
    <mergeCell ref="B121:G121"/>
    <mergeCell ref="B122:G122"/>
    <mergeCell ref="H133:K133"/>
    <mergeCell ref="L133:O133"/>
    <mergeCell ref="L134:O134"/>
    <mergeCell ref="H134:K134"/>
    <mergeCell ref="B138:G138"/>
    <mergeCell ref="H177:K177"/>
    <mergeCell ref="L177:O177"/>
  </mergeCells>
  <hyperlinks>
    <hyperlink ref="B16" location="'2. Fin performance'!B12" display="Return to SOFP"/>
    <hyperlink ref="B26" location="'2. Fin performance'!B13" display="Return to Fin Performance"/>
    <hyperlink ref="B42" location="'2. Fin performance'!B14" display="Return to Fin Performance"/>
    <hyperlink ref="B57" location="'2. Fin performance'!B15" display="Return to Fin Performance"/>
    <hyperlink ref="B68" location="'2. Fin performance'!B16" display="Return to Fin Performance"/>
    <hyperlink ref="B83" location="'2. Fin performance'!B26" display="Return to Fin Performance"/>
    <hyperlink ref="B91" location="'2. Fin performance'!B17" display="Return to Fin Performance"/>
    <hyperlink ref="B103" location="'2. Fin performance'!B21" display="Return to Fin Performance"/>
    <hyperlink ref="B113" location="'2. Fin performance'!B22" display="Return to Fin Performance"/>
    <hyperlink ref="B130" location="'2. Fin performance'!B23" display="Return to Fin Performance"/>
    <hyperlink ref="B140" location="'2. Fin performance'!B24" display="Return to Fin Performance"/>
    <hyperlink ref="B159" location="'2. Fin performance'!B25" display="Return to Fin Performance"/>
    <hyperlink ref="B173" location="'2. Fin performance'!B31" display="Return to Fin Performance"/>
    <hyperlink ref="B183" location="'2. Fin performance'!B32" display="Return to Fin Performance"/>
    <hyperlink ref="B195" location="'2. Fin performance'!B33" display="Return to Fin Performance"/>
    <hyperlink ref="B206" location="'2. Fin performance'!B34" display="Return to Fin Performance"/>
    <hyperlink ref="B234" location="'2. Fin performance'!B35" display="Return to Fin Performance"/>
    <hyperlink ref="B255" location="'2. Fin performance'!B39" display="Return to Fin Performance"/>
    <hyperlink ref="B272" location="'2. Fin performance'!B40" display="Return to Fin Performance"/>
    <hyperlink ref="B290" location="'2. Fin performance'!B44" display="Return to Fin Performance"/>
  </hyperlinks>
  <pageMargins left="0.7" right="0.7" top="0.75" bottom="0.75" header="0" footer="0"/>
  <pageSetup fitToHeight="0"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sheetPr>
  <dimension ref="A1:O67"/>
  <sheetViews>
    <sheetView workbookViewId="0">
      <selection activeCell="A6" sqref="A6"/>
    </sheetView>
  </sheetViews>
  <sheetFormatPr defaultColWidth="14.42578125" defaultRowHeight="15" customHeight="1"/>
  <cols>
    <col min="1" max="1" width="5.85546875" customWidth="1"/>
    <col min="2" max="2" width="43" customWidth="1"/>
  </cols>
  <sheetData>
    <row r="1" spans="1:2">
      <c r="A1" s="3" t="s">
        <v>6</v>
      </c>
    </row>
    <row r="2" spans="1:2">
      <c r="A2" s="4"/>
    </row>
    <row r="3" spans="1:2">
      <c r="A3" s="4" t="s">
        <v>2520</v>
      </c>
    </row>
    <row r="4" spans="1:2">
      <c r="A4" s="1305" t="s">
        <v>2884</v>
      </c>
      <c r="B4" s="1"/>
    </row>
    <row r="5" spans="1:2">
      <c r="A5" s="1305" t="s">
        <v>2941</v>
      </c>
      <c r="B5" s="621"/>
    </row>
    <row r="6" spans="1:2">
      <c r="A6" s="1305" t="s">
        <v>2942</v>
      </c>
      <c r="B6" s="1"/>
    </row>
    <row r="7" spans="1:2">
      <c r="A7" s="1305" t="s">
        <v>2943</v>
      </c>
      <c r="B7" s="1"/>
    </row>
    <row r="8" spans="1:2">
      <c r="A8" s="1305" t="s">
        <v>1878</v>
      </c>
      <c r="B8" s="1"/>
    </row>
    <row r="9" spans="1:2">
      <c r="A9" s="1305" t="s">
        <v>1879</v>
      </c>
      <c r="B9" s="1"/>
    </row>
    <row r="10" spans="1:2">
      <c r="A10" s="1305" t="s">
        <v>1903</v>
      </c>
      <c r="B10" s="1"/>
    </row>
    <row r="12" spans="1:2">
      <c r="A12" s="4" t="s">
        <v>7</v>
      </c>
    </row>
    <row r="13" spans="1:2">
      <c r="A13" s="7" t="s">
        <v>8</v>
      </c>
      <c r="B13" s="613" t="s">
        <v>9</v>
      </c>
    </row>
    <row r="14" spans="1:2">
      <c r="A14" s="7" t="s">
        <v>10</v>
      </c>
      <c r="B14" s="613" t="s">
        <v>11</v>
      </c>
    </row>
    <row r="15" spans="1:2">
      <c r="A15" s="7" t="s">
        <v>12</v>
      </c>
      <c r="B15" s="614" t="s">
        <v>13</v>
      </c>
    </row>
    <row r="16" spans="1:2">
      <c r="A16" s="10" t="s">
        <v>14</v>
      </c>
      <c r="B16" s="613" t="s">
        <v>15</v>
      </c>
    </row>
    <row r="17" spans="1:2">
      <c r="A17" s="7" t="s">
        <v>16</v>
      </c>
      <c r="B17" s="613" t="s">
        <v>17</v>
      </c>
    </row>
    <row r="18" spans="1:2">
      <c r="A18" s="11" t="s">
        <v>18</v>
      </c>
      <c r="B18" s="611" t="s">
        <v>19</v>
      </c>
    </row>
    <row r="19" spans="1:2">
      <c r="A19" s="13" t="s">
        <v>20</v>
      </c>
      <c r="B19" s="614" t="s">
        <v>21</v>
      </c>
    </row>
    <row r="20" spans="1:2">
      <c r="A20" s="10" t="s">
        <v>22</v>
      </c>
      <c r="B20" s="614" t="s">
        <v>23</v>
      </c>
    </row>
    <row r="21" spans="1:2">
      <c r="A21" s="10" t="s">
        <v>24</v>
      </c>
      <c r="B21" s="612" t="s">
        <v>25</v>
      </c>
    </row>
    <row r="22" spans="1:2">
      <c r="A22" s="7" t="s">
        <v>26</v>
      </c>
      <c r="B22" s="614" t="s">
        <v>27</v>
      </c>
    </row>
    <row r="23" spans="1:2">
      <c r="A23" s="11" t="s">
        <v>28</v>
      </c>
      <c r="B23" s="615" t="s">
        <v>29</v>
      </c>
    </row>
    <row r="24" spans="1:2">
      <c r="A24" s="10" t="s">
        <v>30</v>
      </c>
      <c r="B24" s="612" t="s">
        <v>31</v>
      </c>
    </row>
    <row r="25" spans="1:2">
      <c r="A25" s="10" t="s">
        <v>32</v>
      </c>
      <c r="B25" s="612" t="s">
        <v>33</v>
      </c>
    </row>
    <row r="26" spans="1:2">
      <c r="A26" s="10" t="s">
        <v>34</v>
      </c>
      <c r="B26" s="612" t="s">
        <v>35</v>
      </c>
    </row>
    <row r="27" spans="1:2">
      <c r="A27" s="7" t="s">
        <v>36</v>
      </c>
      <c r="B27" s="613" t="s">
        <v>37</v>
      </c>
    </row>
    <row r="28" spans="1:2">
      <c r="A28" s="10" t="s">
        <v>38</v>
      </c>
      <c r="B28" s="613" t="s">
        <v>39</v>
      </c>
    </row>
    <row r="29" spans="1:2">
      <c r="A29" s="16" t="s">
        <v>40</v>
      </c>
      <c r="B29" s="616" t="s">
        <v>41</v>
      </c>
    </row>
    <row r="30" spans="1:2">
      <c r="A30" s="7" t="s">
        <v>42</v>
      </c>
      <c r="B30" s="613" t="s">
        <v>43</v>
      </c>
    </row>
    <row r="31" spans="1:2">
      <c r="A31" s="10" t="s">
        <v>44</v>
      </c>
      <c r="B31" s="613" t="s">
        <v>45</v>
      </c>
    </row>
    <row r="32" spans="1:2">
      <c r="A32" s="10" t="s">
        <v>46</v>
      </c>
      <c r="B32" s="613" t="s">
        <v>47</v>
      </c>
    </row>
    <row r="33" spans="1:2">
      <c r="A33" s="10" t="s">
        <v>48</v>
      </c>
      <c r="B33" s="613" t="s">
        <v>49</v>
      </c>
    </row>
    <row r="34" spans="1:2">
      <c r="A34" s="10" t="s">
        <v>50</v>
      </c>
      <c r="B34" s="612" t="s">
        <v>3075</v>
      </c>
    </row>
    <row r="35" spans="1:2">
      <c r="A35" s="10" t="s">
        <v>51</v>
      </c>
      <c r="B35" s="612" t="s">
        <v>52</v>
      </c>
    </row>
    <row r="36" spans="1:2">
      <c r="A36" s="10" t="s">
        <v>53</v>
      </c>
      <c r="B36" s="612" t="s">
        <v>54</v>
      </c>
    </row>
    <row r="37" spans="1:2">
      <c r="A37" s="10" t="s">
        <v>55</v>
      </c>
      <c r="B37" s="613" t="s">
        <v>56</v>
      </c>
    </row>
    <row r="38" spans="1:2">
      <c r="A38" s="10" t="s">
        <v>1076</v>
      </c>
      <c r="B38" s="613" t="s">
        <v>1768</v>
      </c>
    </row>
    <row r="39" spans="1:2">
      <c r="A39" s="10" t="s">
        <v>57</v>
      </c>
      <c r="B39" s="613" t="s">
        <v>58</v>
      </c>
    </row>
    <row r="40" spans="1:2">
      <c r="A40" s="10" t="s">
        <v>59</v>
      </c>
      <c r="B40" s="1493" t="s">
        <v>60</v>
      </c>
    </row>
    <row r="41" spans="1:2">
      <c r="A41" s="11" t="s">
        <v>61</v>
      </c>
      <c r="B41" s="1305" t="s">
        <v>62</v>
      </c>
    </row>
    <row r="42" spans="1:2">
      <c r="A42" s="11" t="s">
        <v>63</v>
      </c>
      <c r="B42" s="614" t="s">
        <v>64</v>
      </c>
    </row>
    <row r="43" spans="1:2">
      <c r="A43" s="11" t="s">
        <v>65</v>
      </c>
      <c r="B43" s="613" t="s">
        <v>66</v>
      </c>
    </row>
    <row r="44" spans="1:2">
      <c r="A44" s="11" t="s">
        <v>67</v>
      </c>
      <c r="B44" s="617" t="s">
        <v>1221</v>
      </c>
    </row>
    <row r="45" spans="1:2">
      <c r="A45" s="11" t="s">
        <v>1246</v>
      </c>
      <c r="B45" s="617" t="s">
        <v>1763</v>
      </c>
    </row>
    <row r="46" spans="1:2">
      <c r="A46" s="11" t="s">
        <v>69</v>
      </c>
      <c r="B46" s="612" t="s">
        <v>68</v>
      </c>
    </row>
    <row r="47" spans="1:2">
      <c r="A47" s="11" t="s">
        <v>71</v>
      </c>
      <c r="B47" s="614" t="s">
        <v>29</v>
      </c>
    </row>
    <row r="48" spans="1:2">
      <c r="A48" s="11" t="s">
        <v>73</v>
      </c>
      <c r="B48" s="614" t="s">
        <v>70</v>
      </c>
    </row>
    <row r="49" spans="1:15">
      <c r="A49" s="11" t="s">
        <v>75</v>
      </c>
      <c r="B49" s="614" t="s">
        <v>72</v>
      </c>
    </row>
    <row r="50" spans="1:15">
      <c r="A50" s="11" t="s">
        <v>77</v>
      </c>
      <c r="B50" s="611" t="s">
        <v>74</v>
      </c>
    </row>
    <row r="51" spans="1:15">
      <c r="A51" s="11" t="s">
        <v>79</v>
      </c>
      <c r="B51" s="611" t="s">
        <v>76</v>
      </c>
    </row>
    <row r="52" spans="1:15">
      <c r="A52" s="11" t="s">
        <v>81</v>
      </c>
      <c r="B52" s="611" t="s">
        <v>78</v>
      </c>
    </row>
    <row r="53" spans="1:15">
      <c r="A53" s="11" t="s">
        <v>83</v>
      </c>
      <c r="B53" s="618" t="s">
        <v>80</v>
      </c>
    </row>
    <row r="54" spans="1:15">
      <c r="A54" s="11" t="s">
        <v>85</v>
      </c>
      <c r="B54" s="611" t="s">
        <v>82</v>
      </c>
    </row>
    <row r="55" spans="1:15">
      <c r="A55" s="11" t="s">
        <v>87</v>
      </c>
      <c r="B55" s="611" t="s">
        <v>84</v>
      </c>
    </row>
    <row r="56" spans="1:15">
      <c r="A56" s="11" t="s">
        <v>89</v>
      </c>
      <c r="B56" s="618" t="s">
        <v>86</v>
      </c>
    </row>
    <row r="57" spans="1:15">
      <c r="A57" s="11" t="s">
        <v>91</v>
      </c>
      <c r="B57" s="611" t="s">
        <v>88</v>
      </c>
    </row>
    <row r="58" spans="1:15">
      <c r="A58" s="11" t="s">
        <v>93</v>
      </c>
      <c r="B58" s="618" t="s">
        <v>90</v>
      </c>
    </row>
    <row r="59" spans="1:15">
      <c r="A59" s="11" t="s">
        <v>95</v>
      </c>
      <c r="B59" s="611" t="s">
        <v>92</v>
      </c>
    </row>
    <row r="60" spans="1:15">
      <c r="A60" s="11" t="s">
        <v>97</v>
      </c>
      <c r="B60" s="615" t="s">
        <v>94</v>
      </c>
      <c r="C60" s="15"/>
      <c r="D60" s="15"/>
      <c r="E60" s="15"/>
      <c r="F60" s="15"/>
      <c r="G60" s="15"/>
      <c r="H60" s="15"/>
      <c r="I60" s="15"/>
      <c r="J60" s="15"/>
      <c r="K60" s="15"/>
      <c r="L60" s="15"/>
      <c r="M60" s="15"/>
      <c r="N60" s="15"/>
      <c r="O60" s="15"/>
    </row>
    <row r="61" spans="1:15">
      <c r="A61" s="11" t="s">
        <v>99</v>
      </c>
      <c r="B61" s="615" t="s">
        <v>96</v>
      </c>
      <c r="C61" s="15"/>
      <c r="D61" s="15"/>
      <c r="E61" s="15"/>
      <c r="F61" s="15"/>
      <c r="G61" s="15"/>
      <c r="H61" s="15"/>
      <c r="I61" s="15"/>
      <c r="J61" s="15"/>
      <c r="K61" s="15"/>
      <c r="L61" s="15"/>
      <c r="M61" s="15"/>
      <c r="N61" s="15"/>
      <c r="O61" s="15"/>
    </row>
    <row r="62" spans="1:15">
      <c r="A62" s="11" t="s">
        <v>101</v>
      </c>
      <c r="B62" s="615" t="s">
        <v>98</v>
      </c>
      <c r="C62" s="15"/>
      <c r="D62" s="15"/>
      <c r="E62" s="15"/>
      <c r="F62" s="15"/>
      <c r="G62" s="15"/>
      <c r="H62" s="15"/>
      <c r="I62" s="15"/>
      <c r="J62" s="15"/>
      <c r="K62" s="15"/>
      <c r="L62" s="15"/>
      <c r="M62" s="15"/>
      <c r="N62" s="15"/>
      <c r="O62" s="15"/>
    </row>
    <row r="63" spans="1:15">
      <c r="A63" s="11" t="s">
        <v>103</v>
      </c>
      <c r="B63" s="615" t="s">
        <v>100</v>
      </c>
      <c r="C63" s="15"/>
      <c r="D63" s="15"/>
      <c r="E63" s="15"/>
      <c r="F63" s="15"/>
      <c r="G63" s="15"/>
      <c r="H63" s="15"/>
      <c r="I63" s="15"/>
      <c r="J63" s="15"/>
      <c r="K63" s="15"/>
      <c r="L63" s="15"/>
      <c r="M63" s="15"/>
      <c r="N63" s="15"/>
      <c r="O63" s="15"/>
    </row>
    <row r="64" spans="1:15">
      <c r="A64" s="11" t="s">
        <v>1746</v>
      </c>
      <c r="B64" s="615" t="s">
        <v>102</v>
      </c>
      <c r="C64" s="15"/>
      <c r="D64" s="15"/>
      <c r="E64" s="15"/>
      <c r="F64" s="15"/>
      <c r="G64" s="15"/>
      <c r="H64" s="15"/>
      <c r="I64" s="15"/>
      <c r="J64" s="15"/>
      <c r="K64" s="15"/>
      <c r="L64" s="15"/>
      <c r="M64" s="15"/>
      <c r="N64" s="15"/>
      <c r="O64" s="15"/>
    </row>
    <row r="65" spans="1:2">
      <c r="A65" s="11" t="s">
        <v>1753</v>
      </c>
      <c r="B65" s="611" t="s">
        <v>104</v>
      </c>
    </row>
    <row r="66" spans="1:2" ht="15" customHeight="1">
      <c r="A66" s="11" t="s">
        <v>1831</v>
      </c>
      <c r="B66" s="1305" t="s">
        <v>1849</v>
      </c>
    </row>
    <row r="67" spans="1:2" ht="15" customHeight="1">
      <c r="A67" s="11" t="s">
        <v>1844</v>
      </c>
      <c r="B67" s="1305" t="s">
        <v>1832</v>
      </c>
    </row>
  </sheetData>
  <sheetProtection algorithmName="SHA-512" hashValue="Njyg5WKNu9Yx+o8klnm/gZjemW6s6y8NvHKc+9dUSiJPfaXKawldFabJMTqbbHfBrr8ig2ubpsbriQx+K+RoMw==" saltValue="F3QDxdcUZywNm6HWbOKSuQ==" spinCount="100000" sheet="1" objects="1" scenarios="1"/>
  <customSheetViews>
    <customSheetView guid="{93D694A3-6696-4923-AD26-2B395EB303DB}">
      <selection activeCell="D34" sqref="D34"/>
      <pageMargins left="0.70866141732283472" right="0.70866141732283472" top="0.74803149606299213" bottom="0.74803149606299213" header="0" footer="0"/>
      <pageSetup scale="80" orientation="portrait" r:id="rId1"/>
    </customSheetView>
    <customSheetView guid="{E56CFA07-B62D-4672-9EDE-094AE1102D0C}">
      <selection activeCell="D34" sqref="D34"/>
      <pageMargins left="0.70866141732283472" right="0.70866141732283472" top="0.74803149606299213" bottom="0.74803149606299213" header="0" footer="0"/>
      <pageSetup scale="80" orientation="portrait" r:id="rId2"/>
    </customSheetView>
    <customSheetView guid="{F914A013-5798-4B89-B98F-51F0CA86D906}">
      <selection activeCell="A8" sqref="A8"/>
      <pageMargins left="0.70866141732283472" right="0.70866141732283472" top="0.74803149606299213" bottom="0.74803149606299213" header="0" footer="0"/>
      <pageSetup scale="80" orientation="portrait" r:id="rId3"/>
    </customSheetView>
    <customSheetView guid="{80DBB23A-788A-4876-A46F-C8CD77F4CEEC}" topLeftCell="A41">
      <selection activeCell="A46" sqref="A46"/>
      <pageMargins left="0.7" right="0.7" top="0.75" bottom="0.75" header="0" footer="0"/>
      <pageSetup orientation="landscape"/>
    </customSheetView>
    <customSheetView guid="{098C2836-98E6-4DE4-B9F1-621F79971121}">
      <selection activeCell="B12" sqref="B12"/>
      <pageMargins left="0.7" right="0.7" top="0.75" bottom="0.75" header="0" footer="0"/>
      <pageSetup orientation="landscape"/>
    </customSheetView>
    <customSheetView guid="{FB8FBA87-37E8-4FC2-B783-5AECFD22DC45}">
      <selection activeCell="B12" sqref="B12"/>
      <pageMargins left="0.7" right="0.7" top="0.75" bottom="0.75" header="0" footer="0"/>
      <pageSetup orientation="landscape"/>
    </customSheetView>
  </customSheetViews>
  <hyperlinks>
    <hyperlink ref="B13" location="'Balance Sheet Notes 1-3'!B6" display="CASH AND CASH EQUIVALENTS"/>
    <hyperlink ref="B14" location="'Balance Sheet Notes 1-3'!B61" display="RECEIVABLES FROM NON-EXCHANGE TRANSACTIONS"/>
    <hyperlink ref="B15" location="'Balance Sheet Notes 1-3'!B125" display="RECEIVABLES FROM EXCHANGE TRANSACTIONS"/>
    <hyperlink ref="B16" location="'Balance Sheet Notes 4-11'!B6" display="LOANS AND ADVANCES"/>
    <hyperlink ref="B17" location="'Balance Sheet Notes 4-11'!B255" display=" NET INVESTMENT IN FINANCE LEASE"/>
    <hyperlink ref="B18" location="'Balance Sheet Notes 4-11'!B444" display="INVESTMENTS"/>
    <hyperlink ref="B19" location="'Balance Sheet Notes 4-11'!B785" display="ASSETS HELD FOR SALE"/>
    <hyperlink ref="B20" location="'Balance Sheet Notes 4-11'!B967" display="INVENTORIES"/>
    <hyperlink ref="B21" location="'Balance Sheet Notes 4-11'!B1086" display="PREPAYMENTS"/>
    <hyperlink ref="B22" location="'Balance Sheet Notes 4-11'!B1114" display="OTHER ASSETS"/>
    <hyperlink ref="B23" location="'Balance Sheet Notes 4-11'!B1239" display="TAXATION"/>
    <hyperlink ref="B24" location="'Balance Sheet Notes 12-15'!B6" display="DERIVATIVE FINANCIAL INSTRUMENTS"/>
    <hyperlink ref="B25" location="'Balance Sheet Notes 12-15'!B78" display="INVESTMENTS IN ASSOCIATES"/>
    <hyperlink ref="B26" location="'Balance Sheet Notes 12-15'!B156" display="INVESTMENTS IN JOINT VENTURES"/>
    <hyperlink ref="B27" location="'Balance Sheet Notes 12-15'!B259" display="BIOLOGICAL ASSETS"/>
    <hyperlink ref="B28" location="'Balance Sheet  Notes 16-18'!B7" display="PROPERTY, PLANT AND EQUIPMENT"/>
    <hyperlink ref="B29" location="'Balance Sheet  Notes 16-18'!B229" display="RIGHTS OF USE ASSET"/>
    <hyperlink ref="B30" location="'Balance Sheet  Notes 16-18'!B414" display="INVESTMENT PROPERTY"/>
    <hyperlink ref="B31" location="'Balance Sheet Notes 19-27  '!B6" display="INTANGIBLE ASSETS AND GOODWILL"/>
    <hyperlink ref="B32" location="'Balance Sheet Notes 19-27  '!B156" display="PAYABLES UNDER EXCHANGE TRANSACTIONS"/>
    <hyperlink ref="B33" location="'Balance Sheet Notes 19-27  '!B195" display="PUBLIC SECTOR DEBT"/>
    <hyperlink ref="B34" location="'Balance Sheet Notes 19-27  '!B294" display="FINANCIAL GUARANTEE LIABILITIES"/>
    <hyperlink ref="B35" location="'Balance Sheet Notes 19-27  '!B323" display="PROVISIONS"/>
    <hyperlink ref="B36" location="'Balance Sheet Notes 19-27  '!B382" display="SOCIAL BENEFITS LIABILITIES"/>
    <hyperlink ref="B39" location="'Balance Sheet Notes 19-27  '!B584" display="OTHER LIABILITIES"/>
    <hyperlink ref="B42" location="'Other Notes'!B6" display="CONTINGENT ASSETS AND CONTINGENT LIABILITIES"/>
    <hyperlink ref="B43" location="'Other Notes'!B53" display="RELATED PARTY DISCLOSURES"/>
    <hyperlink ref="B44" location="'Other Notes'!B94" display="FINANCIAL RISK MANAGEMENT"/>
    <hyperlink ref="B46" location="'Other Notes'!B164" display="ANY OTHER ADDITIONAL INFORMATION"/>
    <hyperlink ref="B47" location="'Financial Perf Notes 35-53'!B5" display="TAXATION"/>
    <hyperlink ref="B48" location="'Financial Perf Notes 35-53'!B18" display="FINES, PENALTIES AND FORFEITS"/>
    <hyperlink ref="B49" location="'Financial Perf Notes 35-53'!B28" display="GRANTS AND AID"/>
    <hyperlink ref="B50" location="'Financial Perf Notes 35-53'!B44" display="OTHER TRANSFERS"/>
    <hyperlink ref="B51" location="'Financial Perf Notes 35-53'!B59" display="SOCIAL CONTRIBUTIONS"/>
    <hyperlink ref="B52" location="'Financial Perf Notes 35-53'!B70" display="OTHER REVENUE"/>
    <hyperlink ref="B53" location="'Financial Perf Notes 35-53'!B95" display="SALES OF GOODS AND SERVICES"/>
    <hyperlink ref="B54" location="'Financial Perf Notes 35-53'!B105" display="LICENCES"/>
    <hyperlink ref="B55" location="'Financial Perf Notes 35-53'!B115" display="FINANCE INCOME"/>
    <hyperlink ref="B56" location="'Financial Perf Notes 35-53'!B132" display="DIVIDENDS AND SIMILAR DISTRIBUTIONS"/>
    <hyperlink ref="B57" location="'Financial Perf Notes 35-53'!B142" display="RENT AND ROYALTIES"/>
    <hyperlink ref="B58" location="'Financial Perf Notes 35-53'!B161" display="EMPLOYEE COSTS"/>
    <hyperlink ref="B59" location="'Financial Perf Notes 35-53'!B175" display="SUBSIDIES"/>
    <hyperlink ref="B60" location="'Financial Perf Notes 35-53'!B185" display="GRANTS"/>
    <hyperlink ref="B61" location="'Financial Perf Notes 35-53'!B197" display="SOCIAL BENEFITS"/>
    <hyperlink ref="B62" location="'Financial Perf Notes 35-53'!B208" display="OPERATING EXPENSES"/>
    <hyperlink ref="B63" location="'Financial Perf Notes 35-53'!B236" display="OTHER EXPENSES"/>
    <hyperlink ref="B64" location="'Financial Perf Notes 35-53'!B257" display="FINANCE COSTS"/>
    <hyperlink ref="B65" location="'Financial Perf Notes 35-53'!B275" display="GAINS/ (LOSSES) "/>
    <hyperlink ref="B37" location="'Balance Sheet Notes 19-27  '!B431" display="EMPLOYEE BENEFIT OBLIGATIONS"/>
    <hyperlink ref="B45" location="'Other Notes'!B150" display="EVENTS AFTER THE REPORTING DATE"/>
    <hyperlink ref="B38" location="'Balance Sheet Notes 19-27  '!B466" display="DEFINED BENEFIT PLAN"/>
    <hyperlink ref="A4" location="'1. SOFP '!A1" display="1. SUMMARISED CONSOLIDATED STATEMENT OF FINANCIAL POSITION AS AT 30 JUNE 2023"/>
    <hyperlink ref="A5" location="'2. Fin performance'!A1" display="2. SUMMARISED CONSOLIDATED STATEMENT OF FINANCIAL PERFORMANCE FOR THE YEAR ENDED 30 JUNE 2023 (Classification of Expenses by Nature)"/>
    <hyperlink ref="A6" location="'3.St Changes NAE'!A1" display="3. CONSOLIDATED STATEMENT OF CHANGES IN NET ASSETS/EQUITY FOR THE YEAR ENDED 30 JUNE 2023"/>
    <hyperlink ref="A7" location="'4.St Cash Flows '!A1" display="4. CONSOLIDATED STATEMENT OF CASH FLOWS FOR THE YEAR ENDED 30 JUNE 2023"/>
    <hyperlink ref="A8" location="'5.IFRS IPSAS Acct policy Adj'!A1" display="5. IFRS/IPSAS /ACCOUNTING ADJUSTMENTS"/>
    <hyperlink ref="A9" location="'6. Inter-entity eliminations'!A1" display="6. INTER-ENTITY ADJUSTMENTS FOR TRANSACTION AND BALANCES"/>
    <hyperlink ref="B66" location="'Reconciliation 54-55'!B1" display="RECONCILIATION: BUDGETARY RESULT WITH SURPLUS/(DEFICIT)"/>
    <hyperlink ref="B67" location="'Reconciliation 54-55'!B31" display="RECONCILIATION: BUDGETARY RESULT WITH NET CASH FLOW "/>
    <hyperlink ref="A10" location="'7. Classification Adj'!A1" display="7. CLASSIFICATION ADJUSTMENTS"/>
    <hyperlink ref="B40" location="'Balance Sheet Notes 28 &amp; 29'!B6" display="NET ASSETS/EQUITY"/>
    <hyperlink ref="B41" location="'Balance Sheet Notes 28 &amp; 29'!B126" display="OPERATING LEASES: WHERE PUBLIC SECTOR IS LESSOR"/>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77"/>
  <sheetViews>
    <sheetView zoomScaleNormal="100" workbookViewId="0"/>
  </sheetViews>
  <sheetFormatPr defaultColWidth="9.140625" defaultRowHeight="15"/>
  <cols>
    <col min="1" max="1" width="3.28515625" style="1135" customWidth="1"/>
    <col min="2" max="2" width="53" style="1135" bestFit="1" customWidth="1"/>
    <col min="3" max="3" width="16.85546875" style="1135" customWidth="1"/>
    <col min="4" max="4" width="1.140625" style="1135" customWidth="1"/>
    <col min="5" max="5" width="16.5703125" style="1135" bestFit="1" customWidth="1"/>
    <col min="6" max="6" width="1.140625" style="1135" customWidth="1"/>
    <col min="7" max="7" width="17.7109375" style="1135" customWidth="1"/>
    <col min="8" max="9" width="19.5703125" style="1135" customWidth="1"/>
    <col min="10" max="16384" width="9.140625" style="1135"/>
  </cols>
  <sheetData>
    <row r="1" spans="1:9" ht="15.75" thickBot="1">
      <c r="A1" s="1132" t="s">
        <v>1831</v>
      </c>
      <c r="B1" s="1133" t="s">
        <v>1827</v>
      </c>
      <c r="C1" s="1134"/>
      <c r="D1" s="1134"/>
      <c r="E1" s="1134"/>
      <c r="F1" s="1134"/>
      <c r="H1" s="12" t="s">
        <v>195</v>
      </c>
      <c r="I1" s="35"/>
    </row>
    <row r="2" spans="1:9" ht="15.75" thickBot="1">
      <c r="B2" s="1134"/>
      <c r="C2" s="1136"/>
      <c r="D2" s="1137"/>
      <c r="E2" s="2301"/>
      <c r="F2" s="1136"/>
      <c r="H2" s="37" t="s">
        <v>305</v>
      </c>
      <c r="I2" s="632"/>
    </row>
    <row r="3" spans="1:9">
      <c r="B3" s="1138"/>
      <c r="C3" s="1136" t="s">
        <v>720</v>
      </c>
      <c r="D3" s="1134"/>
      <c r="E3" s="2301" t="s">
        <v>720</v>
      </c>
      <c r="F3" s="1136"/>
    </row>
    <row r="4" spans="1:9">
      <c r="B4" s="1138"/>
      <c r="C4" s="1139">
        <v>45473</v>
      </c>
      <c r="D4" s="1134"/>
      <c r="E4" s="2302">
        <v>45107</v>
      </c>
      <c r="F4" s="1139"/>
    </row>
    <row r="5" spans="1:9">
      <c r="B5" s="1140"/>
      <c r="C5" s="1141"/>
      <c r="D5" s="1134"/>
      <c r="E5" s="2303"/>
      <c r="F5" s="1134"/>
    </row>
    <row r="6" spans="1:9">
      <c r="B6" s="1140"/>
      <c r="C6" s="1141" t="s">
        <v>111</v>
      </c>
      <c r="D6" s="1134"/>
      <c r="E6" s="2304" t="s">
        <v>111</v>
      </c>
      <c r="F6" s="1141"/>
    </row>
    <row r="7" spans="1:9" ht="24">
      <c r="B7" s="1140" t="s">
        <v>1828</v>
      </c>
      <c r="C7" s="1559"/>
      <c r="D7" s="1142"/>
      <c r="E7" s="2305"/>
      <c r="F7" s="1143"/>
    </row>
    <row r="8" spans="1:9">
      <c r="B8" s="1144" t="s">
        <v>1857</v>
      </c>
      <c r="C8" s="1560"/>
      <c r="D8" s="1142"/>
      <c r="E8" s="2087"/>
      <c r="F8" s="1145"/>
    </row>
    <row r="9" spans="1:9">
      <c r="B9" s="1144" t="s">
        <v>1821</v>
      </c>
      <c r="C9" s="1560"/>
      <c r="D9" s="1142"/>
      <c r="E9" s="2087"/>
      <c r="F9" s="1145"/>
    </row>
    <row r="10" spans="1:9">
      <c r="B10" s="1144" t="s">
        <v>1858</v>
      </c>
      <c r="C10" s="1560"/>
      <c r="D10" s="1142"/>
      <c r="E10" s="2087"/>
      <c r="F10" s="1145"/>
    </row>
    <row r="11" spans="1:9">
      <c r="B11" s="1144" t="s">
        <v>123</v>
      </c>
      <c r="C11" s="1560"/>
      <c r="D11" s="1142"/>
      <c r="E11" s="2087"/>
      <c r="F11" s="1145"/>
    </row>
    <row r="12" spans="1:9">
      <c r="B12" s="1144" t="s">
        <v>1261</v>
      </c>
      <c r="C12" s="1560"/>
      <c r="D12" s="1142"/>
      <c r="E12" s="2087"/>
      <c r="F12" s="1145"/>
    </row>
    <row r="13" spans="1:9" ht="36">
      <c r="B13" s="1146" t="s">
        <v>2866</v>
      </c>
      <c r="C13" s="1560"/>
      <c r="D13" s="1142"/>
      <c r="E13" s="2087"/>
      <c r="F13" s="1145"/>
    </row>
    <row r="14" spans="1:9">
      <c r="B14" s="1144" t="s">
        <v>2867</v>
      </c>
      <c r="C14" s="1560"/>
      <c r="D14" s="1142"/>
      <c r="E14" s="2087"/>
      <c r="F14" s="1145"/>
    </row>
    <row r="15" spans="1:9">
      <c r="B15" s="1144" t="s">
        <v>1822</v>
      </c>
      <c r="C15" s="1560"/>
      <c r="D15" s="1142"/>
      <c r="E15" s="2087"/>
      <c r="F15" s="1145"/>
    </row>
    <row r="16" spans="1:9">
      <c r="B16" s="1144" t="s">
        <v>1823</v>
      </c>
      <c r="C16" s="1560"/>
      <c r="D16" s="1142"/>
      <c r="E16" s="2087"/>
      <c r="F16" s="1145"/>
    </row>
    <row r="17" spans="1:7">
      <c r="B17" s="1144" t="s">
        <v>1444</v>
      </c>
      <c r="C17" s="1560"/>
      <c r="D17" s="1142"/>
      <c r="E17" s="2087"/>
      <c r="F17" s="1145"/>
    </row>
    <row r="18" spans="1:7" ht="24">
      <c r="B18" s="1146" t="s">
        <v>2868</v>
      </c>
      <c r="C18" s="1560"/>
      <c r="D18" s="1142"/>
      <c r="E18" s="2087"/>
      <c r="F18" s="1145"/>
    </row>
    <row r="19" spans="1:7">
      <c r="B19" s="1144" t="s">
        <v>1850</v>
      </c>
      <c r="C19" s="1560"/>
      <c r="D19" s="1142"/>
      <c r="E19" s="2087"/>
      <c r="F19" s="1145"/>
    </row>
    <row r="20" spans="1:7" ht="48">
      <c r="B20" s="1146" t="s">
        <v>2869</v>
      </c>
      <c r="C20" s="1560"/>
      <c r="D20" s="1142"/>
      <c r="E20" s="2087"/>
      <c r="F20" s="1145"/>
    </row>
    <row r="21" spans="1:7">
      <c r="B21" s="1144" t="s">
        <v>281</v>
      </c>
      <c r="C21" s="1560"/>
      <c r="D21" s="1142"/>
      <c r="E21" s="2087"/>
      <c r="F21" s="1145"/>
    </row>
    <row r="22" spans="1:7">
      <c r="B22" s="1144" t="s">
        <v>1824</v>
      </c>
      <c r="C22" s="1560"/>
      <c r="D22" s="1142"/>
      <c r="E22" s="2087"/>
      <c r="F22" s="1145"/>
    </row>
    <row r="23" spans="1:7">
      <c r="B23" s="1144" t="s">
        <v>1825</v>
      </c>
      <c r="C23" s="1560"/>
      <c r="D23" s="1142"/>
      <c r="E23" s="2087"/>
      <c r="F23" s="1145"/>
    </row>
    <row r="24" spans="1:7">
      <c r="B24" s="1144" t="s">
        <v>1826</v>
      </c>
      <c r="C24" s="1560"/>
      <c r="D24" s="1142"/>
      <c r="E24" s="2087"/>
      <c r="F24" s="1145"/>
    </row>
    <row r="25" spans="1:7">
      <c r="B25" s="1146" t="s">
        <v>1829</v>
      </c>
      <c r="C25" s="1560"/>
      <c r="D25" s="1142"/>
      <c r="E25" s="2087"/>
      <c r="F25" s="1145"/>
    </row>
    <row r="26" spans="1:7">
      <c r="B26" s="1146" t="s">
        <v>1829</v>
      </c>
      <c r="C26" s="1560"/>
      <c r="D26" s="1142"/>
      <c r="E26" s="2306"/>
      <c r="F26" s="1145"/>
    </row>
    <row r="27" spans="1:7" ht="15.75" thickBot="1">
      <c r="B27" s="1147"/>
      <c r="C27" s="1148"/>
      <c r="D27" s="1142"/>
      <c r="E27" s="2307"/>
      <c r="F27" s="1149"/>
    </row>
    <row r="28" spans="1:7" ht="24.75" thickBot="1">
      <c r="B28" s="1140" t="s">
        <v>1830</v>
      </c>
      <c r="C28" s="1150">
        <f>SUM(C7:C26)</f>
        <v>0</v>
      </c>
      <c r="D28" s="1150"/>
      <c r="E28" s="2308">
        <f>SUM(E7:E26)</f>
        <v>0</v>
      </c>
      <c r="F28" s="1151"/>
    </row>
    <row r="29" spans="1:7" ht="15.75" thickTop="1">
      <c r="E29" s="2309"/>
    </row>
    <row r="31" spans="1:7">
      <c r="A31" s="1132" t="s">
        <v>1844</v>
      </c>
      <c r="B31" s="1152" t="s">
        <v>1832</v>
      </c>
      <c r="C31" s="1153"/>
      <c r="D31" s="1153"/>
      <c r="E31" s="1153"/>
      <c r="F31" s="1153"/>
      <c r="G31" s="1153"/>
    </row>
    <row r="32" spans="1:7">
      <c r="B32" s="1153"/>
      <c r="C32" s="1154"/>
      <c r="D32" s="1154"/>
      <c r="E32" s="1154"/>
      <c r="F32" s="1154"/>
      <c r="G32" s="1153"/>
    </row>
    <row r="33" spans="2:7" ht="24">
      <c r="B33" s="1155"/>
      <c r="C33" s="1156" t="s">
        <v>1833</v>
      </c>
      <c r="D33" s="1157"/>
      <c r="E33" s="1156" t="s">
        <v>1834</v>
      </c>
      <c r="F33" s="1158"/>
      <c r="G33" s="1156" t="s">
        <v>1835</v>
      </c>
    </row>
    <row r="34" spans="2:7">
      <c r="B34" s="1154"/>
      <c r="C34" s="1156" t="s">
        <v>111</v>
      </c>
      <c r="D34" s="1157"/>
      <c r="E34" s="1156" t="s">
        <v>111</v>
      </c>
      <c r="F34" s="1157"/>
      <c r="G34" s="1156" t="s">
        <v>111</v>
      </c>
    </row>
    <row r="35" spans="2:7" ht="24">
      <c r="B35" s="1159" t="s">
        <v>1828</v>
      </c>
      <c r="C35" s="1561"/>
      <c r="D35" s="1160"/>
      <c r="E35" s="1564"/>
      <c r="F35" s="1161"/>
      <c r="G35" s="1565"/>
    </row>
    <row r="36" spans="2:7">
      <c r="B36" s="1162" t="s">
        <v>1861</v>
      </c>
      <c r="C36" s="1561"/>
      <c r="D36" s="1160"/>
      <c r="E36" s="1562"/>
      <c r="F36" s="1163"/>
      <c r="G36" s="1566"/>
    </row>
    <row r="37" spans="2:7">
      <c r="B37" s="1164" t="s">
        <v>281</v>
      </c>
      <c r="C37" s="1561"/>
      <c r="D37" s="1160"/>
      <c r="E37" s="1562"/>
      <c r="F37" s="1163"/>
      <c r="G37" s="1566"/>
    </row>
    <row r="38" spans="2:7">
      <c r="B38" s="1164" t="s">
        <v>1846</v>
      </c>
      <c r="C38" s="1561"/>
      <c r="D38" s="1160"/>
      <c r="E38" s="1562"/>
      <c r="F38" s="1163"/>
      <c r="G38" s="1566"/>
    </row>
    <row r="39" spans="2:7">
      <c r="B39" s="1164" t="s">
        <v>1847</v>
      </c>
      <c r="C39" s="1561"/>
      <c r="D39" s="1160"/>
      <c r="E39" s="1562"/>
      <c r="F39" s="1163"/>
      <c r="G39" s="1566"/>
    </row>
    <row r="40" spans="2:7">
      <c r="B40" s="1164" t="s">
        <v>2870</v>
      </c>
      <c r="C40" s="1561"/>
      <c r="D40" s="1160"/>
      <c r="E40" s="1562"/>
      <c r="F40" s="1163"/>
      <c r="G40" s="1566"/>
    </row>
    <row r="41" spans="2:7">
      <c r="B41" s="1164" t="s">
        <v>2871</v>
      </c>
      <c r="C41" s="1561"/>
      <c r="D41" s="1160"/>
      <c r="E41" s="1562"/>
      <c r="F41" s="1163"/>
      <c r="G41" s="1566"/>
    </row>
    <row r="42" spans="2:7">
      <c r="B42" s="1164" t="s">
        <v>2872</v>
      </c>
      <c r="C42" s="1561"/>
      <c r="D42" s="1160"/>
      <c r="E42" s="1562"/>
      <c r="F42" s="1163"/>
      <c r="G42" s="1566"/>
    </row>
    <row r="43" spans="2:7">
      <c r="B43" s="1164" t="s">
        <v>2873</v>
      </c>
      <c r="C43" s="1561"/>
      <c r="D43" s="1160"/>
      <c r="E43" s="1562"/>
      <c r="F43" s="1163"/>
      <c r="G43" s="1566"/>
    </row>
    <row r="44" spans="2:7">
      <c r="B44" s="1164" t="s">
        <v>1836</v>
      </c>
      <c r="C44" s="1561"/>
      <c r="D44" s="1160"/>
      <c r="E44" s="1562"/>
      <c r="F44" s="1163"/>
      <c r="G44" s="1566"/>
    </row>
    <row r="45" spans="2:7">
      <c r="B45" s="1164" t="s">
        <v>2874</v>
      </c>
      <c r="C45" s="1561"/>
      <c r="D45" s="1160"/>
      <c r="E45" s="1562"/>
      <c r="F45" s="1163"/>
      <c r="G45" s="1566"/>
    </row>
    <row r="46" spans="2:7">
      <c r="B46" s="1164" t="s">
        <v>1837</v>
      </c>
      <c r="C46" s="1561"/>
      <c r="D46" s="1160"/>
      <c r="E46" s="1562"/>
      <c r="F46" s="1163"/>
      <c r="G46" s="1566"/>
    </row>
    <row r="47" spans="2:7">
      <c r="B47" s="1164" t="s">
        <v>1838</v>
      </c>
      <c r="C47" s="1561"/>
      <c r="D47" s="1160"/>
      <c r="E47" s="1562"/>
      <c r="F47" s="1163"/>
      <c r="G47" s="1566"/>
    </row>
    <row r="48" spans="2:7">
      <c r="B48" s="1164" t="s">
        <v>1443</v>
      </c>
      <c r="C48" s="1561"/>
      <c r="D48" s="1160"/>
      <c r="E48" s="1562"/>
      <c r="F48" s="1163"/>
      <c r="G48" s="1566"/>
    </row>
    <row r="49" spans="2:7">
      <c r="B49" s="1164" t="s">
        <v>1822</v>
      </c>
      <c r="C49" s="1561"/>
      <c r="D49" s="1160"/>
      <c r="E49" s="1562"/>
      <c r="F49" s="1163"/>
      <c r="G49" s="1563"/>
    </row>
    <row r="50" spans="2:7">
      <c r="B50" s="1164" t="s">
        <v>2875</v>
      </c>
      <c r="C50" s="1562"/>
      <c r="D50" s="1160"/>
      <c r="E50" s="1562"/>
      <c r="F50" s="1163"/>
      <c r="G50" s="1563"/>
    </row>
    <row r="51" spans="2:7">
      <c r="B51" s="1164" t="s">
        <v>1450</v>
      </c>
      <c r="C51" s="1561"/>
      <c r="D51" s="1160"/>
      <c r="E51" s="1562"/>
      <c r="F51" s="1163"/>
      <c r="G51" s="1563"/>
    </row>
    <row r="52" spans="2:7">
      <c r="B52" s="1164" t="s">
        <v>1839</v>
      </c>
      <c r="C52" s="1561"/>
      <c r="D52" s="1160"/>
      <c r="E52" s="1562"/>
      <c r="F52" s="1163"/>
      <c r="G52" s="1563"/>
    </row>
    <row r="53" spans="2:7">
      <c r="B53" s="1164" t="s">
        <v>120</v>
      </c>
      <c r="C53" s="1561"/>
      <c r="D53" s="1160"/>
      <c r="E53" s="1562"/>
      <c r="F53" s="1163"/>
      <c r="G53" s="1563"/>
    </row>
    <row r="54" spans="2:7">
      <c r="B54" s="1164" t="s">
        <v>1840</v>
      </c>
      <c r="C54" s="1561"/>
      <c r="D54" s="1160"/>
      <c r="E54" s="1562"/>
      <c r="F54" s="1163"/>
      <c r="G54" s="1563"/>
    </row>
    <row r="55" spans="2:7">
      <c r="B55" s="1164" t="s">
        <v>1841</v>
      </c>
      <c r="C55" s="1561"/>
      <c r="D55" s="1160"/>
      <c r="E55" s="1562"/>
      <c r="F55" s="1163"/>
      <c r="G55" s="1563"/>
    </row>
    <row r="56" spans="2:7">
      <c r="B56" s="1164" t="s">
        <v>1868</v>
      </c>
      <c r="C56" s="1561"/>
      <c r="D56" s="1160"/>
      <c r="E56" s="1562"/>
      <c r="F56" s="1163"/>
      <c r="G56" s="1563"/>
    </row>
    <row r="57" spans="2:7">
      <c r="B57" s="1557" t="s">
        <v>1845</v>
      </c>
      <c r="C57" s="1561"/>
      <c r="D57" s="1165"/>
      <c r="E57" s="1561"/>
      <c r="F57" s="1165"/>
      <c r="G57" s="1563"/>
    </row>
    <row r="58" spans="2:7">
      <c r="B58" s="1557" t="s">
        <v>1845</v>
      </c>
      <c r="C58" s="1561"/>
      <c r="D58" s="1165"/>
      <c r="E58" s="1561"/>
      <c r="F58" s="1165"/>
      <c r="G58" s="1563"/>
    </row>
    <row r="59" spans="2:7">
      <c r="B59" s="1164"/>
      <c r="C59" s="1153"/>
      <c r="D59" s="1153"/>
      <c r="E59" s="1153"/>
      <c r="F59" s="1153"/>
      <c r="G59" s="1153"/>
    </row>
    <row r="60" spans="2:7">
      <c r="B60" s="1162" t="s">
        <v>1862</v>
      </c>
      <c r="C60" s="1563"/>
      <c r="D60" s="1153"/>
      <c r="E60" s="1563"/>
      <c r="F60" s="1153"/>
      <c r="G60" s="1563"/>
    </row>
    <row r="61" spans="2:7">
      <c r="B61" s="1557" t="s">
        <v>1845</v>
      </c>
      <c r="C61" s="1563"/>
      <c r="D61" s="1153"/>
      <c r="E61" s="1563"/>
      <c r="F61" s="1153"/>
      <c r="G61" s="1563"/>
    </row>
    <row r="62" spans="2:7">
      <c r="B62" s="1557" t="s">
        <v>1845</v>
      </c>
      <c r="C62" s="1563"/>
      <c r="D62" s="1153"/>
      <c r="E62" s="1563"/>
      <c r="F62" s="1153"/>
      <c r="G62" s="1563"/>
    </row>
    <row r="63" spans="2:7">
      <c r="B63" s="1164"/>
      <c r="C63" s="1153"/>
      <c r="D63" s="1153"/>
      <c r="E63" s="1153"/>
      <c r="F63" s="1153"/>
      <c r="G63" s="1153"/>
    </row>
    <row r="64" spans="2:7">
      <c r="B64" s="1162" t="s">
        <v>1863</v>
      </c>
      <c r="C64" s="1561"/>
      <c r="D64" s="1160"/>
      <c r="E64" s="1562"/>
      <c r="F64" s="1163"/>
      <c r="G64" s="1563"/>
    </row>
    <row r="65" spans="2:7">
      <c r="B65" s="1166" t="s">
        <v>1842</v>
      </c>
      <c r="C65" s="1561"/>
      <c r="D65" s="1160"/>
      <c r="E65" s="1562"/>
      <c r="F65" s="1163"/>
      <c r="G65" s="1563"/>
    </row>
    <row r="66" spans="2:7">
      <c r="B66" s="1557" t="s">
        <v>1845</v>
      </c>
      <c r="C66" s="1561"/>
      <c r="D66" s="1160"/>
      <c r="E66" s="1562"/>
      <c r="F66" s="1163"/>
      <c r="G66" s="1563"/>
    </row>
    <row r="67" spans="2:7">
      <c r="B67" s="1557" t="s">
        <v>1845</v>
      </c>
      <c r="C67" s="1561"/>
      <c r="D67" s="1160"/>
      <c r="E67" s="1562"/>
      <c r="F67" s="1163"/>
      <c r="G67" s="1563"/>
    </row>
    <row r="68" spans="2:7" ht="15.75" thickBot="1">
      <c r="B68" s="1167"/>
      <c r="C68" s="1168"/>
      <c r="D68" s="1163"/>
      <c r="E68" s="1169"/>
      <c r="F68" s="1163"/>
      <c r="G68" s="1169"/>
    </row>
    <row r="69" spans="2:7" ht="15.75" thickBot="1">
      <c r="B69" s="1159" t="s">
        <v>1843</v>
      </c>
      <c r="C69" s="1170">
        <f>SUM(C35:C68)</f>
        <v>0</v>
      </c>
      <c r="D69" s="1558">
        <f>SUM(D35:D68)</f>
        <v>0</v>
      </c>
      <c r="E69" s="1170">
        <f>SUM(E35:E68)</f>
        <v>0</v>
      </c>
      <c r="F69" s="1171">
        <f>SUM(F35:F68)</f>
        <v>0</v>
      </c>
      <c r="G69" s="1170">
        <f>SUM(G35:G68)</f>
        <v>0</v>
      </c>
    </row>
    <row r="70" spans="2:7" ht="15.75" thickTop="1"/>
    <row r="73" spans="2:7" ht="38.25">
      <c r="B73" s="1173" t="s">
        <v>1865</v>
      </c>
    </row>
    <row r="75" spans="2:7" ht="25.5">
      <c r="B75" s="1174" t="s">
        <v>1864</v>
      </c>
    </row>
    <row r="77" spans="2:7" ht="38.25">
      <c r="B77" s="1174" t="s">
        <v>1866</v>
      </c>
    </row>
  </sheetData>
  <sheetProtection algorithmName="SHA-512" hashValue="7gf1bu00lrArTFmwfaVANukHwCgOWaYTX2ANz6mp0Kuz3HFF8rAnVOyUOVKDJHIjDjz0f1KVtlwB3m2hebWoRQ==" saltValue="Z8PuI7Fj5NN/GCj39wzO2w==" spinCount="100000" sheet="1" objects="1" scenarios="1"/>
  <customSheetViews>
    <customSheetView guid="{93D694A3-6696-4923-AD26-2B395EB303DB}">
      <selection activeCell="B31" sqref="B31"/>
      <pageMargins left="0.7" right="0.7" top="0.75" bottom="0.75" header="0.3" footer="0.3"/>
    </customSheetView>
    <customSheetView guid="{E56CFA07-B62D-4672-9EDE-094AE1102D0C}">
      <selection activeCell="B31" sqref="B31"/>
      <pageMargins left="0.7" right="0.7" top="0.75" bottom="0.75" header="0.3" footer="0.3"/>
    </customSheetView>
    <customSheetView guid="{F914A013-5798-4B89-B98F-51F0CA86D906}">
      <selection activeCell="B77" sqref="B77"/>
      <pageMargins left="0.7" right="0.7" top="0.75" bottom="0.75" header="0.3" footer="0.3"/>
      <pageSetup paperSize="9" orientation="portrait" r:id="rId1"/>
    </customSheetView>
    <customSheetView guid="{80DBB23A-788A-4876-A46F-C8CD77F4CEEC}" topLeftCell="A2">
      <selection activeCell="B20" sqref="B20"/>
      <pageMargins left="0.7" right="0.7" top="0.75" bottom="0.75" header="0.3" footer="0.3"/>
    </customSheetView>
    <customSheetView guid="{FB8FBA87-37E8-4FC2-B783-5AECFD22DC45}">
      <selection activeCell="E39" sqref="E39"/>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328"/>
  <sheetViews>
    <sheetView workbookViewId="0">
      <selection activeCell="B2" sqref="B2"/>
    </sheetView>
  </sheetViews>
  <sheetFormatPr defaultColWidth="9.140625" defaultRowHeight="15"/>
  <cols>
    <col min="1" max="1" width="4.140625" style="846" customWidth="1"/>
    <col min="2" max="2" width="65" style="846" customWidth="1"/>
    <col min="3" max="16384" width="9.140625" style="846"/>
  </cols>
  <sheetData>
    <row r="1" spans="1:7">
      <c r="A1" s="842"/>
      <c r="B1" s="842"/>
    </row>
    <row r="2" spans="1:7" ht="15.75">
      <c r="A2" s="841"/>
      <c r="B2" s="844" t="s">
        <v>2938</v>
      </c>
    </row>
    <row r="3" spans="1:7" ht="12" customHeight="1">
      <c r="B3" s="842"/>
    </row>
    <row r="4" spans="1:7" ht="15.75">
      <c r="A4" s="840"/>
      <c r="B4" s="844" t="s">
        <v>2507</v>
      </c>
    </row>
    <row r="5" spans="1:7" ht="12" customHeight="1"/>
    <row r="6" spans="1:7" ht="12" customHeight="1">
      <c r="B6" s="843" t="s">
        <v>2500</v>
      </c>
    </row>
    <row r="7" spans="1:7" ht="12" customHeight="1">
      <c r="B7" s="843"/>
    </row>
    <row r="8" spans="1:7" ht="12" customHeight="1">
      <c r="B8" s="843" t="s">
        <v>2501</v>
      </c>
    </row>
    <row r="9" spans="1:7" ht="12" customHeight="1">
      <c r="B9" s="842"/>
    </row>
    <row r="10" spans="1:7">
      <c r="A10" s="840">
        <v>1</v>
      </c>
      <c r="B10" t="s">
        <v>2631</v>
      </c>
      <c r="C10" s="1118"/>
      <c r="D10" s="1118"/>
      <c r="E10" s="1118"/>
      <c r="F10" s="1118"/>
      <c r="G10" s="1118"/>
    </row>
    <row r="11" spans="1:7">
      <c r="A11" s="840">
        <v>2</v>
      </c>
      <c r="B11" t="s">
        <v>2834</v>
      </c>
      <c r="C11" s="1119"/>
      <c r="D11" s="1119"/>
      <c r="E11" s="1119"/>
      <c r="F11" s="1119"/>
      <c r="G11" s="1119"/>
    </row>
    <row r="12" spans="1:7">
      <c r="A12" s="840">
        <v>3</v>
      </c>
      <c r="B12" t="s">
        <v>2632</v>
      </c>
      <c r="C12" s="1119"/>
      <c r="D12" s="1119"/>
      <c r="E12" s="1119"/>
      <c r="F12" s="1119"/>
      <c r="G12" s="1119"/>
    </row>
    <row r="13" spans="1:7">
      <c r="A13" s="840">
        <v>4</v>
      </c>
      <c r="B13" t="s">
        <v>2633</v>
      </c>
      <c r="C13" s="1119"/>
      <c r="D13" s="1119"/>
      <c r="E13" s="1119"/>
      <c r="F13" s="1119"/>
      <c r="G13" s="1119"/>
    </row>
    <row r="14" spans="1:7">
      <c r="A14" s="840">
        <v>5</v>
      </c>
      <c r="B14" t="s">
        <v>2634</v>
      </c>
      <c r="C14" s="1119"/>
      <c r="D14" s="1119"/>
      <c r="E14" s="1119"/>
      <c r="F14" s="1119"/>
      <c r="G14" s="1119"/>
    </row>
    <row r="15" spans="1:7">
      <c r="A15" s="840">
        <v>6</v>
      </c>
      <c r="B15" t="s">
        <v>2635</v>
      </c>
      <c r="C15" s="1119"/>
      <c r="D15" s="1119"/>
      <c r="E15" s="1119"/>
      <c r="F15" s="1119"/>
      <c r="G15" s="1119"/>
    </row>
    <row r="16" spans="1:7">
      <c r="A16" s="840">
        <v>7</v>
      </c>
      <c r="B16" t="s">
        <v>2636</v>
      </c>
      <c r="C16" s="1119"/>
      <c r="D16" s="1119"/>
      <c r="E16" s="1119"/>
      <c r="F16" s="1119"/>
      <c r="G16" s="1119"/>
    </row>
    <row r="17" spans="1:7">
      <c r="A17" s="840">
        <v>8</v>
      </c>
      <c r="B17" t="s">
        <v>2637</v>
      </c>
      <c r="C17" s="1119"/>
      <c r="D17" s="1119"/>
      <c r="E17" s="1119"/>
      <c r="F17" s="1119"/>
      <c r="G17" s="1119"/>
    </row>
    <row r="18" spans="1:7">
      <c r="A18" s="840">
        <v>9</v>
      </c>
      <c r="B18" t="s">
        <v>2638</v>
      </c>
      <c r="C18" s="1119"/>
      <c r="D18" s="1119"/>
      <c r="E18" s="1119"/>
      <c r="F18" s="1119"/>
      <c r="G18" s="1119"/>
    </row>
    <row r="19" spans="1:7">
      <c r="A19" s="840">
        <v>10</v>
      </c>
      <c r="B19" t="s">
        <v>2944</v>
      </c>
      <c r="C19" s="1119"/>
      <c r="D19" s="1119"/>
      <c r="E19" s="1119"/>
      <c r="F19" s="1119"/>
      <c r="G19" s="1119"/>
    </row>
    <row r="20" spans="1:7">
      <c r="A20" s="840">
        <v>11</v>
      </c>
      <c r="B20" t="s">
        <v>2639</v>
      </c>
      <c r="C20" s="1119"/>
      <c r="D20" s="1119"/>
      <c r="E20" s="1119"/>
      <c r="F20" s="1119"/>
      <c r="G20" s="1119"/>
    </row>
    <row r="21" spans="1:7">
      <c r="A21" s="840">
        <v>12</v>
      </c>
      <c r="B21" t="s">
        <v>2835</v>
      </c>
      <c r="C21" s="1119"/>
      <c r="D21" s="1119"/>
      <c r="E21" s="1119"/>
      <c r="F21" s="1119"/>
      <c r="G21" s="1119"/>
    </row>
    <row r="22" spans="1:7">
      <c r="A22" s="840">
        <v>13</v>
      </c>
      <c r="B22" t="s">
        <v>2640</v>
      </c>
      <c r="C22" s="1119"/>
      <c r="D22" s="1119"/>
      <c r="E22" s="1119"/>
      <c r="F22" s="1119"/>
      <c r="G22" s="1119"/>
    </row>
    <row r="23" spans="1:7">
      <c r="A23" s="840">
        <v>14</v>
      </c>
      <c r="B23" t="s">
        <v>2641</v>
      </c>
      <c r="C23" s="1119"/>
      <c r="D23" s="1119"/>
      <c r="E23" s="1119"/>
      <c r="F23" s="1119"/>
      <c r="G23" s="1119"/>
    </row>
    <row r="24" spans="1:7">
      <c r="A24" s="840">
        <v>15</v>
      </c>
      <c r="B24" t="s">
        <v>2945</v>
      </c>
      <c r="C24" s="1119"/>
      <c r="D24" s="1119"/>
      <c r="E24" s="1119"/>
      <c r="F24" s="1119"/>
      <c r="G24" s="1119"/>
    </row>
    <row r="25" spans="1:7">
      <c r="A25" s="840">
        <v>16</v>
      </c>
      <c r="B25" t="s">
        <v>2642</v>
      </c>
      <c r="C25" s="1119"/>
      <c r="D25" s="1119"/>
      <c r="E25" s="1119"/>
      <c r="F25" s="1119"/>
      <c r="G25" s="1119"/>
    </row>
    <row r="26" spans="1:7">
      <c r="A26" s="840">
        <v>17</v>
      </c>
      <c r="B26" t="s">
        <v>2643</v>
      </c>
      <c r="C26" s="1119"/>
      <c r="D26" s="1119"/>
      <c r="E26" s="1119"/>
      <c r="F26" s="1119"/>
      <c r="G26" s="1119"/>
    </row>
    <row r="27" spans="1:7">
      <c r="A27" s="840">
        <v>18</v>
      </c>
      <c r="B27" t="s">
        <v>2946</v>
      </c>
      <c r="C27" s="1119"/>
      <c r="D27" s="1119"/>
      <c r="E27" s="1119"/>
      <c r="F27" s="1119"/>
      <c r="G27" s="1119"/>
    </row>
    <row r="28" spans="1:7">
      <c r="A28" s="840">
        <v>19</v>
      </c>
      <c r="B28" t="s">
        <v>2644</v>
      </c>
      <c r="C28" s="1119"/>
      <c r="D28" s="1119"/>
      <c r="E28" s="1119"/>
      <c r="F28" s="1119"/>
      <c r="G28" s="1119"/>
    </row>
    <row r="29" spans="1:7">
      <c r="A29" s="840">
        <v>20</v>
      </c>
      <c r="B29" t="s">
        <v>2645</v>
      </c>
      <c r="C29" s="1119"/>
      <c r="D29" s="1119"/>
      <c r="E29" s="1119"/>
      <c r="F29" s="1119"/>
      <c r="G29" s="1119"/>
    </row>
    <row r="30" spans="1:7">
      <c r="A30" s="840">
        <v>21</v>
      </c>
      <c r="B30" t="s">
        <v>2646</v>
      </c>
      <c r="C30" s="1119"/>
      <c r="D30" s="1119"/>
      <c r="E30" s="1119"/>
      <c r="F30" s="1119"/>
      <c r="G30" s="1119"/>
    </row>
    <row r="31" spans="1:7">
      <c r="A31" s="840">
        <v>22</v>
      </c>
      <c r="B31" t="s">
        <v>2647</v>
      </c>
      <c r="C31" s="1119"/>
      <c r="D31" s="1119"/>
      <c r="E31" s="1119"/>
      <c r="F31" s="1119"/>
      <c r="G31" s="1119"/>
    </row>
    <row r="32" spans="1:7">
      <c r="A32" s="840">
        <v>23</v>
      </c>
      <c r="B32" t="s">
        <v>2947</v>
      </c>
      <c r="C32" s="1119"/>
      <c r="D32" s="1119"/>
      <c r="E32" s="1119"/>
      <c r="F32" s="1119"/>
      <c r="G32" s="1119"/>
    </row>
    <row r="33" spans="1:7">
      <c r="A33" s="840">
        <v>24</v>
      </c>
      <c r="B33" t="s">
        <v>2648</v>
      </c>
      <c r="C33" s="1119"/>
      <c r="D33" s="1119"/>
      <c r="E33" s="1119"/>
      <c r="F33" s="1119"/>
      <c r="G33" s="1118"/>
    </row>
    <row r="34" spans="1:7">
      <c r="A34" s="840">
        <v>25</v>
      </c>
      <c r="B34" t="s">
        <v>2649</v>
      </c>
      <c r="C34" s="1119"/>
      <c r="D34" s="1119"/>
      <c r="E34" s="1119"/>
      <c r="F34" s="1119"/>
      <c r="G34" s="1119"/>
    </row>
    <row r="35" spans="1:7">
      <c r="A35" s="840">
        <v>26</v>
      </c>
      <c r="B35" t="s">
        <v>2650</v>
      </c>
      <c r="C35" s="1119"/>
      <c r="D35" s="1119"/>
      <c r="E35" s="1119"/>
      <c r="F35" s="1119"/>
      <c r="G35" s="1119"/>
    </row>
    <row r="36" spans="1:7">
      <c r="A36" s="840">
        <v>27</v>
      </c>
      <c r="B36" t="s">
        <v>2651</v>
      </c>
      <c r="C36" s="1119"/>
      <c r="D36" s="1119"/>
      <c r="E36" s="1119"/>
      <c r="F36" s="1119"/>
      <c r="G36" s="1119"/>
    </row>
    <row r="37" spans="1:7">
      <c r="A37" s="840">
        <v>28</v>
      </c>
      <c r="B37" t="s">
        <v>2836</v>
      </c>
      <c r="C37" s="1119"/>
      <c r="D37" s="1119"/>
      <c r="E37" s="1119"/>
      <c r="F37" s="1119"/>
      <c r="G37" s="1119"/>
    </row>
    <row r="38" spans="1:7">
      <c r="A38" s="2583">
        <v>29</v>
      </c>
      <c r="B38" s="1629" t="s">
        <v>2652</v>
      </c>
      <c r="C38" s="1119"/>
      <c r="D38" s="1119"/>
      <c r="E38" s="1119"/>
      <c r="F38" s="1119"/>
      <c r="G38" s="1119"/>
    </row>
    <row r="39" spans="1:7">
      <c r="A39" s="2583"/>
      <c r="B39" t="s">
        <v>2958</v>
      </c>
      <c r="C39" s="1119"/>
      <c r="D39" s="1119"/>
      <c r="E39" s="1119"/>
      <c r="F39" s="1119"/>
      <c r="G39" s="1119"/>
    </row>
    <row r="40" spans="1:7">
      <c r="A40" s="2583"/>
      <c r="B40" t="s">
        <v>2959</v>
      </c>
      <c r="C40" s="1119"/>
      <c r="D40" s="1119"/>
      <c r="E40" s="1119"/>
      <c r="F40" s="1119"/>
      <c r="G40" s="1119"/>
    </row>
    <row r="41" spans="1:7">
      <c r="A41" s="840">
        <v>30</v>
      </c>
      <c r="B41" t="s">
        <v>2654</v>
      </c>
      <c r="C41" s="1119"/>
      <c r="D41" s="1119"/>
      <c r="E41" s="1119"/>
      <c r="F41" s="1119"/>
      <c r="G41" s="1119"/>
    </row>
    <row r="42" spans="1:7">
      <c r="A42" s="840">
        <v>31</v>
      </c>
      <c r="B42" t="s">
        <v>2655</v>
      </c>
      <c r="C42" s="1119"/>
      <c r="D42" s="1119"/>
      <c r="E42" s="1119"/>
      <c r="F42" s="1119"/>
      <c r="G42" s="1119"/>
    </row>
    <row r="43" spans="1:7">
      <c r="A43" s="840">
        <v>32</v>
      </c>
      <c r="B43" t="s">
        <v>2656</v>
      </c>
      <c r="C43" s="1119"/>
      <c r="D43" s="1119"/>
      <c r="E43" s="1119"/>
      <c r="F43" s="1119"/>
      <c r="G43" s="1119"/>
    </row>
    <row r="44" spans="1:7">
      <c r="A44" s="840">
        <v>33</v>
      </c>
      <c r="B44" t="s">
        <v>2657</v>
      </c>
      <c r="C44" s="1119"/>
      <c r="D44" s="1119"/>
      <c r="E44" s="1119"/>
      <c r="F44" s="1119"/>
      <c r="G44" s="1119"/>
    </row>
    <row r="45" spans="1:7">
      <c r="A45" s="840">
        <v>34</v>
      </c>
      <c r="B45" t="s">
        <v>2658</v>
      </c>
      <c r="C45" s="1119"/>
      <c r="D45" s="1119"/>
      <c r="E45" s="1119"/>
      <c r="F45" s="1119"/>
      <c r="G45" s="1119"/>
    </row>
    <row r="46" spans="1:7">
      <c r="A46" s="840">
        <v>35</v>
      </c>
      <c r="B46" t="s">
        <v>2659</v>
      </c>
      <c r="C46" s="1119"/>
      <c r="D46" s="1119"/>
      <c r="E46" s="1119"/>
      <c r="F46" s="1119"/>
      <c r="G46" s="1119"/>
    </row>
    <row r="47" spans="1:7">
      <c r="A47" s="840">
        <v>36</v>
      </c>
      <c r="B47" t="s">
        <v>2660</v>
      </c>
      <c r="C47" s="1119"/>
      <c r="D47" s="1119"/>
      <c r="E47" s="1119"/>
      <c r="F47" s="1119"/>
      <c r="G47" s="1119"/>
    </row>
    <row r="48" spans="1:7">
      <c r="A48" s="840">
        <v>37</v>
      </c>
      <c r="B48" t="s">
        <v>2948</v>
      </c>
      <c r="C48" s="1119"/>
      <c r="D48" s="1119"/>
      <c r="E48" s="1119"/>
      <c r="F48" s="1119"/>
      <c r="G48" s="1119"/>
    </row>
    <row r="49" spans="1:7">
      <c r="A49" s="840">
        <v>38</v>
      </c>
      <c r="B49" t="s">
        <v>2949</v>
      </c>
      <c r="C49" s="1119"/>
      <c r="D49" s="1119"/>
      <c r="E49" s="1119"/>
      <c r="F49" s="1119"/>
      <c r="G49" s="1119"/>
    </row>
    <row r="50" spans="1:7">
      <c r="A50" s="840">
        <v>39</v>
      </c>
      <c r="B50" t="s">
        <v>2661</v>
      </c>
      <c r="C50" s="1119"/>
      <c r="D50" s="1119"/>
      <c r="E50" s="1119"/>
      <c r="F50" s="1119"/>
      <c r="G50" s="1119"/>
    </row>
    <row r="51" spans="1:7">
      <c r="A51" s="840">
        <v>40</v>
      </c>
      <c r="B51" t="s">
        <v>2662</v>
      </c>
      <c r="C51" s="1118"/>
      <c r="D51" s="1118"/>
      <c r="E51" s="1118"/>
      <c r="F51" s="1118"/>
      <c r="G51" s="1118"/>
    </row>
    <row r="52" spans="1:7">
      <c r="A52" s="840">
        <v>41</v>
      </c>
      <c r="B52" t="s">
        <v>2663</v>
      </c>
      <c r="C52" s="1119"/>
      <c r="D52" s="1119"/>
      <c r="E52" s="1119"/>
      <c r="F52" s="1119"/>
      <c r="G52" s="1119"/>
    </row>
    <row r="53" spans="1:7">
      <c r="A53" s="840">
        <v>42</v>
      </c>
      <c r="B53" t="s">
        <v>2664</v>
      </c>
      <c r="C53" s="1119"/>
      <c r="D53" s="1119"/>
      <c r="E53" s="1119"/>
      <c r="F53" s="1119"/>
      <c r="G53" s="1119"/>
    </row>
    <row r="54" spans="1:7">
      <c r="A54" s="840">
        <v>43</v>
      </c>
      <c r="B54" t="s">
        <v>2665</v>
      </c>
      <c r="C54" s="1119"/>
      <c r="D54" s="1119"/>
      <c r="E54" s="1119"/>
      <c r="F54" s="1119"/>
      <c r="G54" s="1119"/>
    </row>
    <row r="55" spans="1:7">
      <c r="A55" s="840">
        <v>44</v>
      </c>
      <c r="B55" t="s">
        <v>2666</v>
      </c>
      <c r="C55" s="1119"/>
      <c r="D55" s="1119"/>
      <c r="E55" s="1119"/>
      <c r="F55" s="1119"/>
      <c r="G55" s="1119"/>
    </row>
    <row r="56" spans="1:7">
      <c r="A56" s="840">
        <v>45</v>
      </c>
      <c r="B56" t="s">
        <v>2667</v>
      </c>
      <c r="C56" s="1119"/>
      <c r="D56" s="1119"/>
      <c r="E56" s="1119"/>
      <c r="F56" s="1119"/>
      <c r="G56" s="1119"/>
    </row>
    <row r="57" spans="1:7">
      <c r="A57" s="840">
        <v>46</v>
      </c>
      <c r="B57" t="s">
        <v>2668</v>
      </c>
      <c r="C57" s="1119"/>
      <c r="D57" s="1119"/>
      <c r="E57" s="1119"/>
      <c r="F57" s="1119"/>
      <c r="G57" s="1119"/>
    </row>
    <row r="58" spans="1:7">
      <c r="A58" s="840">
        <v>47</v>
      </c>
      <c r="B58" t="s">
        <v>2669</v>
      </c>
      <c r="C58" s="1119"/>
      <c r="D58" s="1119"/>
      <c r="E58" s="1119"/>
      <c r="F58" s="1119"/>
      <c r="G58" s="1119"/>
    </row>
    <row r="59" spans="1:7">
      <c r="A59" s="840">
        <v>48</v>
      </c>
      <c r="B59" t="s">
        <v>2670</v>
      </c>
      <c r="C59" s="1119"/>
      <c r="D59" s="1119"/>
      <c r="E59" s="1119"/>
      <c r="F59" s="1119"/>
      <c r="G59" s="1119"/>
    </row>
    <row r="60" spans="1:7">
      <c r="A60" s="840">
        <v>49</v>
      </c>
      <c r="B60" t="s">
        <v>2671</v>
      </c>
      <c r="C60" s="1119"/>
      <c r="D60" s="1119"/>
      <c r="E60" s="1119"/>
      <c r="F60" s="1119"/>
      <c r="G60" s="1119"/>
    </row>
    <row r="61" spans="1:7">
      <c r="A61" s="840">
        <v>50</v>
      </c>
      <c r="B61" t="s">
        <v>2574</v>
      </c>
      <c r="C61" s="1119"/>
      <c r="D61" s="1119"/>
      <c r="E61" s="1119"/>
      <c r="F61" s="1119"/>
      <c r="G61" s="1119"/>
    </row>
    <row r="62" spans="1:7">
      <c r="A62" s="840">
        <v>51</v>
      </c>
      <c r="B62" t="s">
        <v>2672</v>
      </c>
      <c r="C62" s="1119"/>
      <c r="D62" s="1119"/>
      <c r="E62" s="1119"/>
      <c r="F62" s="1119"/>
      <c r="G62" s="1119"/>
    </row>
    <row r="63" spans="1:7">
      <c r="A63" s="840">
        <v>52</v>
      </c>
      <c r="B63" t="s">
        <v>1848</v>
      </c>
      <c r="C63" s="1119"/>
      <c r="D63" s="1119"/>
      <c r="E63" s="1119"/>
      <c r="F63" s="1119"/>
      <c r="G63" s="1119"/>
    </row>
    <row r="64" spans="1:7">
      <c r="A64" s="840">
        <v>53</v>
      </c>
      <c r="B64" t="s">
        <v>2673</v>
      </c>
      <c r="C64" s="1119"/>
      <c r="D64" s="1119"/>
      <c r="E64" s="1119"/>
      <c r="F64" s="1119"/>
      <c r="G64" s="1119"/>
    </row>
    <row r="65" spans="1:7">
      <c r="A65" s="840">
        <v>54</v>
      </c>
      <c r="B65" t="s">
        <v>2674</v>
      </c>
      <c r="C65" s="1119"/>
      <c r="D65" s="1119"/>
      <c r="E65" s="1119"/>
      <c r="F65" s="1119"/>
      <c r="G65" s="1119"/>
    </row>
    <row r="66" spans="1:7">
      <c r="A66" s="840">
        <v>55</v>
      </c>
      <c r="B66" t="s">
        <v>2675</v>
      </c>
      <c r="C66" s="1119"/>
      <c r="D66" s="1119"/>
      <c r="E66" s="1119"/>
      <c r="F66" s="1119"/>
      <c r="G66" s="1119"/>
    </row>
    <row r="67" spans="1:7">
      <c r="A67" s="840">
        <v>56</v>
      </c>
      <c r="B67" t="s">
        <v>2950</v>
      </c>
      <c r="C67" s="1118"/>
      <c r="D67" s="1118"/>
      <c r="E67" s="1118"/>
      <c r="F67" s="1118"/>
      <c r="G67" s="1118"/>
    </row>
    <row r="68" spans="1:7">
      <c r="A68" s="840">
        <v>57</v>
      </c>
      <c r="B68" t="s">
        <v>2676</v>
      </c>
      <c r="C68" s="1119"/>
      <c r="D68" s="1119"/>
      <c r="E68" s="1119"/>
      <c r="F68" s="1119"/>
      <c r="G68" s="1119"/>
    </row>
    <row r="69" spans="1:7">
      <c r="A69" s="840">
        <v>58</v>
      </c>
      <c r="B69" t="s">
        <v>2677</v>
      </c>
      <c r="C69" s="1119"/>
      <c r="D69" s="1119"/>
      <c r="E69" s="1119"/>
      <c r="F69" s="1119"/>
      <c r="G69" s="1119"/>
    </row>
    <row r="70" spans="1:7">
      <c r="A70" s="840">
        <v>59</v>
      </c>
      <c r="B70" t="s">
        <v>2678</v>
      </c>
      <c r="C70" s="1119"/>
      <c r="D70" s="1119"/>
      <c r="E70" s="1119"/>
      <c r="F70" s="1119"/>
      <c r="G70" s="1119"/>
    </row>
    <row r="71" spans="1:7">
      <c r="A71" s="840">
        <v>60</v>
      </c>
      <c r="B71" t="s">
        <v>2679</v>
      </c>
      <c r="C71" s="1119"/>
      <c r="D71" s="1119"/>
      <c r="E71" s="1119"/>
      <c r="F71" s="1119"/>
      <c r="G71" s="1119"/>
    </row>
    <row r="72" spans="1:7">
      <c r="A72" s="840">
        <v>61</v>
      </c>
      <c r="B72" t="s">
        <v>2680</v>
      </c>
      <c r="C72" s="1119"/>
      <c r="D72" s="1119"/>
      <c r="E72" s="1119"/>
      <c r="F72" s="1119"/>
      <c r="G72" s="1119"/>
    </row>
    <row r="73" spans="1:7">
      <c r="A73" s="840">
        <v>62</v>
      </c>
      <c r="B73" t="s">
        <v>2576</v>
      </c>
      <c r="C73" s="1119"/>
      <c r="D73" s="1119"/>
      <c r="E73" s="1119"/>
      <c r="F73" s="1119"/>
      <c r="G73" s="1119"/>
    </row>
    <row r="74" spans="1:7">
      <c r="A74" s="840">
        <v>63</v>
      </c>
      <c r="B74" t="s">
        <v>2681</v>
      </c>
      <c r="C74" s="1119"/>
      <c r="D74" s="1119"/>
      <c r="E74" s="1119"/>
      <c r="F74" s="1119"/>
      <c r="G74" s="1119"/>
    </row>
    <row r="75" spans="1:7">
      <c r="A75" s="840">
        <v>64</v>
      </c>
      <c r="B75" t="s">
        <v>2682</v>
      </c>
      <c r="C75" s="1119"/>
      <c r="D75" s="1119"/>
      <c r="E75" s="1119"/>
      <c r="F75" s="1119"/>
      <c r="G75" s="1119"/>
    </row>
    <row r="76" spans="1:7">
      <c r="A76" s="840">
        <v>65</v>
      </c>
      <c r="B76" t="s">
        <v>2683</v>
      </c>
      <c r="C76" s="1119"/>
      <c r="D76" s="1119"/>
      <c r="E76" s="1119"/>
      <c r="F76" s="1119"/>
      <c r="G76" s="1119"/>
    </row>
    <row r="77" spans="1:7">
      <c r="A77" s="840">
        <v>66</v>
      </c>
      <c r="B77" t="s">
        <v>2951</v>
      </c>
      <c r="C77" s="1119"/>
      <c r="D77" s="1119"/>
      <c r="E77" s="1119"/>
      <c r="F77" s="1119"/>
      <c r="G77" s="1119"/>
    </row>
    <row r="78" spans="1:7">
      <c r="A78" s="840">
        <v>67</v>
      </c>
      <c r="B78" t="s">
        <v>2684</v>
      </c>
      <c r="C78" s="1119"/>
      <c r="D78" s="1119"/>
      <c r="E78" s="1119"/>
      <c r="F78" s="1119"/>
      <c r="G78" s="1119"/>
    </row>
    <row r="79" spans="1:7">
      <c r="A79" s="840">
        <v>68</v>
      </c>
      <c r="B79" t="s">
        <v>2685</v>
      </c>
      <c r="C79" s="1119"/>
      <c r="D79" s="1119"/>
      <c r="E79" s="1119"/>
      <c r="F79" s="1119"/>
      <c r="G79" s="1119"/>
    </row>
    <row r="80" spans="1:7">
      <c r="A80" s="840">
        <v>69</v>
      </c>
      <c r="B80" t="s">
        <v>2686</v>
      </c>
      <c r="C80" s="1119"/>
      <c r="D80" s="1119"/>
      <c r="E80" s="1119"/>
      <c r="F80" s="1119"/>
      <c r="G80" s="1119"/>
    </row>
    <row r="81" spans="1:7">
      <c r="A81" s="840">
        <v>70</v>
      </c>
      <c r="B81" t="s">
        <v>2687</v>
      </c>
      <c r="C81" s="1119"/>
      <c r="D81" s="1119"/>
      <c r="E81" s="1119"/>
      <c r="F81" s="1119"/>
      <c r="G81" s="1119"/>
    </row>
    <row r="82" spans="1:7">
      <c r="A82" s="840">
        <v>71</v>
      </c>
      <c r="B82" t="s">
        <v>2688</v>
      </c>
      <c r="C82" s="1119"/>
      <c r="D82" s="1119"/>
      <c r="E82" s="1119"/>
      <c r="F82" s="1119"/>
      <c r="G82" s="1119"/>
    </row>
    <row r="83" spans="1:7">
      <c r="A83" s="840">
        <v>72</v>
      </c>
      <c r="B83" t="s">
        <v>2689</v>
      </c>
      <c r="C83" s="1118"/>
      <c r="D83" s="1118"/>
      <c r="E83" s="1118"/>
      <c r="F83" s="1118"/>
      <c r="G83" s="1118"/>
    </row>
    <row r="84" spans="1:7">
      <c r="A84" s="840">
        <v>73</v>
      </c>
      <c r="B84" t="s">
        <v>2690</v>
      </c>
      <c r="C84" s="1119"/>
      <c r="D84" s="1119"/>
      <c r="E84" s="1119"/>
      <c r="F84" s="1119"/>
      <c r="G84" s="1119"/>
    </row>
    <row r="85" spans="1:7">
      <c r="A85" s="840">
        <v>74</v>
      </c>
      <c r="B85" t="s">
        <v>2691</v>
      </c>
      <c r="C85" s="1119"/>
      <c r="D85" s="1119"/>
      <c r="E85" s="1119"/>
      <c r="F85" s="1119"/>
      <c r="G85" s="1119"/>
    </row>
    <row r="86" spans="1:7">
      <c r="A86" s="840">
        <v>75</v>
      </c>
      <c r="B86" t="s">
        <v>2692</v>
      </c>
      <c r="C86" s="1119"/>
      <c r="D86" s="1119"/>
      <c r="E86" s="1119"/>
      <c r="F86" s="1119"/>
      <c r="G86" s="1119"/>
    </row>
    <row r="87" spans="1:7">
      <c r="A87" s="840">
        <v>76</v>
      </c>
      <c r="B87" t="s">
        <v>2693</v>
      </c>
      <c r="C87" s="1119"/>
      <c r="D87" s="1119"/>
      <c r="E87" s="1119"/>
      <c r="F87" s="1119"/>
      <c r="G87" s="1119"/>
    </row>
    <row r="88" spans="1:7">
      <c r="A88" s="840">
        <v>77</v>
      </c>
      <c r="B88" t="s">
        <v>2837</v>
      </c>
      <c r="C88" s="1119"/>
      <c r="D88" s="1119"/>
      <c r="E88" s="1119"/>
      <c r="F88" s="1119"/>
      <c r="G88" s="1119"/>
    </row>
    <row r="89" spans="1:7">
      <c r="A89" s="840">
        <v>78</v>
      </c>
      <c r="B89" t="s">
        <v>2694</v>
      </c>
      <c r="C89" s="1119"/>
      <c r="D89" s="1119"/>
      <c r="E89" s="1119"/>
      <c r="F89" s="1119"/>
      <c r="G89" s="1119"/>
    </row>
    <row r="90" spans="1:7">
      <c r="A90" s="840">
        <v>79</v>
      </c>
      <c r="B90" t="s">
        <v>2695</v>
      </c>
      <c r="C90" s="1119"/>
      <c r="D90" s="1119"/>
      <c r="E90" s="1119"/>
      <c r="F90" s="1119"/>
      <c r="G90" s="1119"/>
    </row>
    <row r="91" spans="1:7">
      <c r="A91" s="840">
        <v>80</v>
      </c>
      <c r="B91" t="s">
        <v>2696</v>
      </c>
      <c r="C91" s="1119"/>
      <c r="D91" s="1119"/>
      <c r="E91" s="1119"/>
      <c r="F91" s="1119"/>
      <c r="G91" s="1119"/>
    </row>
    <row r="92" spans="1:7">
      <c r="A92" s="840">
        <v>81</v>
      </c>
      <c r="B92" t="s">
        <v>2697</v>
      </c>
      <c r="C92" s="1119"/>
      <c r="D92" s="1119"/>
      <c r="E92" s="1119"/>
      <c r="F92" s="1119"/>
      <c r="G92" s="1119"/>
    </row>
    <row r="93" spans="1:7">
      <c r="A93" s="840">
        <v>82</v>
      </c>
      <c r="B93" t="s">
        <v>2698</v>
      </c>
      <c r="C93" s="1119"/>
      <c r="D93" s="1119"/>
      <c r="E93" s="1119"/>
      <c r="F93" s="1119"/>
      <c r="G93" s="1119"/>
    </row>
    <row r="94" spans="1:7">
      <c r="A94" s="840">
        <v>83</v>
      </c>
      <c r="B94" t="s">
        <v>2699</v>
      </c>
      <c r="C94" s="1119"/>
      <c r="D94" s="1119"/>
      <c r="E94" s="1119"/>
      <c r="F94" s="1119"/>
      <c r="G94" s="1119"/>
    </row>
    <row r="95" spans="1:7">
      <c r="A95" s="840">
        <v>84</v>
      </c>
      <c r="B95" t="s">
        <v>2700</v>
      </c>
      <c r="C95" s="1119"/>
      <c r="D95" s="1119"/>
      <c r="E95" s="1119"/>
      <c r="F95" s="1119"/>
      <c r="G95" s="1119"/>
    </row>
    <row r="96" spans="1:7">
      <c r="A96" s="840">
        <v>85</v>
      </c>
      <c r="B96" t="s">
        <v>2701</v>
      </c>
      <c r="C96" s="1119"/>
      <c r="D96" s="1119"/>
      <c r="E96" s="1119"/>
      <c r="F96" s="1119"/>
      <c r="G96" s="1119"/>
    </row>
    <row r="97" spans="1:7">
      <c r="A97" s="840">
        <v>86</v>
      </c>
      <c r="B97" t="s">
        <v>2702</v>
      </c>
      <c r="C97" s="1119"/>
      <c r="D97" s="1119"/>
      <c r="E97" s="1119"/>
      <c r="F97" s="1119"/>
      <c r="G97" s="1119"/>
    </row>
    <row r="98" spans="1:7">
      <c r="A98" s="840">
        <v>87</v>
      </c>
      <c r="B98" t="s">
        <v>2703</v>
      </c>
      <c r="C98" s="1119"/>
      <c r="D98" s="1119"/>
      <c r="E98" s="1119"/>
      <c r="F98" s="1119"/>
      <c r="G98" s="1119"/>
    </row>
    <row r="99" spans="1:7">
      <c r="A99" s="840">
        <v>88</v>
      </c>
      <c r="B99" t="s">
        <v>2704</v>
      </c>
      <c r="C99" s="1118"/>
      <c r="D99" s="1118"/>
      <c r="E99" s="1118"/>
      <c r="F99" s="1118"/>
      <c r="G99" s="1118"/>
    </row>
    <row r="100" spans="1:7">
      <c r="A100" s="840">
        <v>89</v>
      </c>
      <c r="B100" t="s">
        <v>2952</v>
      </c>
      <c r="C100" s="1119"/>
      <c r="D100" s="1119"/>
      <c r="E100" s="1119"/>
      <c r="F100" s="1119"/>
      <c r="G100" s="1119"/>
    </row>
    <row r="101" spans="1:7">
      <c r="A101" s="840">
        <v>90</v>
      </c>
      <c r="B101" t="s">
        <v>2705</v>
      </c>
      <c r="C101" s="1119"/>
      <c r="D101" s="1119"/>
      <c r="E101" s="1119"/>
      <c r="F101" s="1119"/>
      <c r="G101" s="1119"/>
    </row>
    <row r="102" spans="1:7">
      <c r="A102" s="840">
        <v>91</v>
      </c>
      <c r="B102" t="s">
        <v>2706</v>
      </c>
      <c r="C102" s="1119"/>
      <c r="D102" s="1119"/>
      <c r="E102" s="1119"/>
      <c r="F102" s="1119"/>
      <c r="G102" s="1119"/>
    </row>
    <row r="103" spans="1:7">
      <c r="A103" s="840">
        <v>92</v>
      </c>
      <c r="B103" t="s">
        <v>2707</v>
      </c>
      <c r="C103" s="1119"/>
      <c r="D103" s="1119"/>
      <c r="E103" s="1119"/>
      <c r="F103" s="1119"/>
      <c r="G103" s="1119"/>
    </row>
    <row r="104" spans="1:7">
      <c r="A104" s="840">
        <v>93</v>
      </c>
      <c r="B104" t="s">
        <v>2708</v>
      </c>
      <c r="C104" s="1119"/>
      <c r="D104" s="1119"/>
      <c r="E104" s="1119"/>
      <c r="F104" s="1119"/>
      <c r="G104" s="1119"/>
    </row>
    <row r="105" spans="1:7">
      <c r="A105" s="840">
        <v>94</v>
      </c>
      <c r="B105" t="s">
        <v>2709</v>
      </c>
      <c r="C105" s="1119"/>
      <c r="D105" s="1119"/>
      <c r="E105" s="1119"/>
      <c r="F105" s="1119"/>
      <c r="G105" s="1119"/>
    </row>
    <row r="106" spans="1:7">
      <c r="A106" s="840">
        <v>95</v>
      </c>
      <c r="B106" t="s">
        <v>2710</v>
      </c>
      <c r="C106" s="1119"/>
      <c r="D106" s="1119"/>
      <c r="E106" s="1119"/>
      <c r="F106" s="1119"/>
      <c r="G106" s="1119"/>
    </row>
    <row r="107" spans="1:7">
      <c r="A107" s="840">
        <v>96</v>
      </c>
      <c r="B107" t="s">
        <v>2711</v>
      </c>
      <c r="C107" s="1119"/>
      <c r="D107" s="1119"/>
      <c r="E107" s="1119"/>
      <c r="F107" s="1119"/>
      <c r="G107" s="1119"/>
    </row>
    <row r="108" spans="1:7">
      <c r="A108" s="840">
        <v>97</v>
      </c>
      <c r="B108" t="s">
        <v>2712</v>
      </c>
      <c r="C108" s="1119"/>
      <c r="D108" s="1119"/>
      <c r="E108" s="1119"/>
      <c r="F108" s="1119"/>
      <c r="G108" s="1119"/>
    </row>
    <row r="109" spans="1:7">
      <c r="A109" s="840">
        <v>98</v>
      </c>
      <c r="B109" t="s">
        <v>2777</v>
      </c>
      <c r="C109" s="1119"/>
      <c r="D109" s="1119"/>
      <c r="E109" s="1119"/>
      <c r="F109" s="1119"/>
      <c r="G109" s="1119"/>
    </row>
    <row r="110" spans="1:7">
      <c r="A110" s="840">
        <v>99</v>
      </c>
      <c r="B110" t="s">
        <v>2778</v>
      </c>
      <c r="C110" s="1119"/>
      <c r="D110" s="1119"/>
      <c r="E110" s="1119"/>
      <c r="F110" s="1119"/>
      <c r="G110" s="1119"/>
    </row>
    <row r="111" spans="1:7">
      <c r="A111" s="840">
        <v>100</v>
      </c>
      <c r="B111" t="s">
        <v>2779</v>
      </c>
      <c r="C111" s="1119"/>
      <c r="D111" s="1119"/>
      <c r="E111" s="1119"/>
      <c r="F111" s="1119"/>
      <c r="G111" s="1119"/>
    </row>
    <row r="112" spans="1:7">
      <c r="A112" s="840">
        <v>101</v>
      </c>
      <c r="B112" t="s">
        <v>2780</v>
      </c>
      <c r="C112" s="1119"/>
      <c r="D112" s="1119"/>
      <c r="E112" s="1119"/>
      <c r="F112" s="1119"/>
      <c r="G112" s="1119"/>
    </row>
    <row r="113" spans="1:7">
      <c r="A113" s="840">
        <v>102</v>
      </c>
      <c r="B113" t="s">
        <v>2781</v>
      </c>
      <c r="C113" s="1119"/>
      <c r="D113" s="1119"/>
      <c r="E113" s="1119"/>
      <c r="F113" s="1119"/>
      <c r="G113" s="1119"/>
    </row>
    <row r="114" spans="1:7">
      <c r="A114" s="840">
        <v>103</v>
      </c>
      <c r="B114" t="s">
        <v>2953</v>
      </c>
      <c r="C114" s="1118"/>
      <c r="D114" s="1118"/>
      <c r="E114" s="1118"/>
      <c r="F114" s="1118"/>
      <c r="G114" s="1118"/>
    </row>
    <row r="115" spans="1:7">
      <c r="A115" s="840">
        <v>104</v>
      </c>
      <c r="B115" t="s">
        <v>2782</v>
      </c>
      <c r="C115" s="1119"/>
      <c r="D115" s="1119"/>
      <c r="E115" s="1119"/>
      <c r="F115" s="1119"/>
      <c r="G115" s="1119"/>
    </row>
    <row r="116" spans="1:7">
      <c r="A116" s="840">
        <v>105</v>
      </c>
      <c r="B116" t="s">
        <v>2783</v>
      </c>
      <c r="C116" s="1119"/>
      <c r="D116" s="1119"/>
      <c r="E116" s="1119"/>
      <c r="F116" s="1119"/>
      <c r="G116" s="1119"/>
    </row>
    <row r="117" spans="1:7">
      <c r="A117" s="840">
        <v>106</v>
      </c>
      <c r="B117" t="s">
        <v>2784</v>
      </c>
      <c r="C117" s="1119"/>
      <c r="D117" s="1119"/>
      <c r="E117" s="1119"/>
      <c r="F117" s="1119"/>
      <c r="G117" s="1119"/>
    </row>
    <row r="118" spans="1:7">
      <c r="A118" s="840">
        <v>107</v>
      </c>
      <c r="B118" t="s">
        <v>2785</v>
      </c>
      <c r="C118" s="1119"/>
      <c r="D118" s="1119"/>
      <c r="E118" s="1119"/>
      <c r="F118" s="1119"/>
      <c r="G118" s="1119"/>
    </row>
    <row r="119" spans="1:7">
      <c r="A119" s="840">
        <v>108</v>
      </c>
      <c r="B119" t="s">
        <v>2838</v>
      </c>
      <c r="C119" s="1119"/>
      <c r="D119" s="1119"/>
      <c r="E119" s="1119"/>
      <c r="F119" s="1119"/>
      <c r="G119" s="1119"/>
    </row>
    <row r="120" spans="1:7">
      <c r="A120" s="840">
        <v>109</v>
      </c>
      <c r="B120" t="s">
        <v>2786</v>
      </c>
      <c r="C120" s="1119"/>
      <c r="D120" s="1119"/>
      <c r="E120" s="1119"/>
      <c r="F120" s="1119"/>
      <c r="G120" s="1119"/>
    </row>
    <row r="121" spans="1:7">
      <c r="A121" s="840">
        <v>110</v>
      </c>
      <c r="B121" t="s">
        <v>2787</v>
      </c>
      <c r="C121" s="1119"/>
      <c r="D121" s="1119"/>
      <c r="E121" s="1119"/>
      <c r="F121" s="1119"/>
      <c r="G121" s="1119"/>
    </row>
    <row r="122" spans="1:7">
      <c r="A122" s="840">
        <v>111</v>
      </c>
      <c r="B122" t="s">
        <v>2788</v>
      </c>
      <c r="C122" s="1119"/>
      <c r="D122" s="1119"/>
      <c r="E122" s="1119"/>
      <c r="F122" s="1119"/>
      <c r="G122" s="1119"/>
    </row>
    <row r="123" spans="1:7">
      <c r="A123" s="840">
        <v>112</v>
      </c>
      <c r="B123" t="s">
        <v>2954</v>
      </c>
      <c r="C123" s="1119"/>
      <c r="D123" s="1119"/>
      <c r="E123" s="1119"/>
      <c r="F123" s="1119"/>
      <c r="G123" s="1119"/>
    </row>
    <row r="124" spans="1:7">
      <c r="A124" s="840">
        <v>113</v>
      </c>
      <c r="B124" t="s">
        <v>2789</v>
      </c>
      <c r="C124" s="1119"/>
      <c r="D124" s="1119"/>
      <c r="E124" s="1119"/>
      <c r="F124" s="1119"/>
      <c r="G124" s="1119"/>
    </row>
    <row r="125" spans="1:7">
      <c r="A125" s="840">
        <v>114</v>
      </c>
      <c r="B125" t="s">
        <v>2790</v>
      </c>
      <c r="C125" s="1119"/>
      <c r="D125" s="1119"/>
      <c r="E125" s="1119"/>
      <c r="F125" s="1119"/>
      <c r="G125" s="1119"/>
    </row>
    <row r="126" spans="1:7">
      <c r="A126" s="840">
        <v>115</v>
      </c>
      <c r="B126" t="s">
        <v>2791</v>
      </c>
      <c r="C126" s="1119"/>
      <c r="D126" s="1119"/>
      <c r="E126" s="1119"/>
      <c r="F126" s="1119"/>
      <c r="G126" s="1119"/>
    </row>
    <row r="127" spans="1:7">
      <c r="A127" s="840">
        <v>116</v>
      </c>
      <c r="B127" t="s">
        <v>2792</v>
      </c>
      <c r="C127" s="1119"/>
      <c r="D127" s="1119"/>
      <c r="E127" s="1119"/>
      <c r="F127" s="1119"/>
      <c r="G127" s="1119"/>
    </row>
    <row r="128" spans="1:7">
      <c r="A128" s="840">
        <v>117</v>
      </c>
      <c r="B128" t="s">
        <v>2793</v>
      </c>
      <c r="C128" s="1119"/>
      <c r="D128" s="1119"/>
      <c r="E128" s="1119"/>
      <c r="F128" s="1119"/>
      <c r="G128" s="1119"/>
    </row>
    <row r="129" spans="1:7">
      <c r="A129" s="840">
        <v>118</v>
      </c>
      <c r="B129" t="s">
        <v>2955</v>
      </c>
      <c r="C129" s="1119"/>
      <c r="D129" s="1119"/>
      <c r="E129" s="1119"/>
      <c r="F129" s="1119"/>
      <c r="G129" s="1119"/>
    </row>
    <row r="130" spans="1:7">
      <c r="A130" s="840">
        <v>119</v>
      </c>
      <c r="B130" t="s">
        <v>2713</v>
      </c>
      <c r="C130" s="1118"/>
      <c r="D130" s="1118"/>
      <c r="E130" s="1118"/>
      <c r="F130" s="1118"/>
      <c r="G130" s="1118"/>
    </row>
    <row r="131" spans="1:7">
      <c r="A131" s="840">
        <v>120</v>
      </c>
      <c r="B131" t="s">
        <v>2794</v>
      </c>
      <c r="C131" s="1119"/>
      <c r="D131" s="1119"/>
      <c r="E131" s="1119"/>
      <c r="F131" s="1119"/>
      <c r="G131" s="1119"/>
    </row>
    <row r="132" spans="1:7">
      <c r="A132" s="840">
        <v>121</v>
      </c>
      <c r="B132" t="s">
        <v>2795</v>
      </c>
      <c r="C132" s="1119"/>
      <c r="D132" s="1119"/>
      <c r="E132" s="1119"/>
      <c r="F132" s="1119"/>
      <c r="G132" s="1119"/>
    </row>
    <row r="133" spans="1:7">
      <c r="A133" s="840">
        <v>122</v>
      </c>
      <c r="B133" t="s">
        <v>2796</v>
      </c>
      <c r="C133" s="1119"/>
      <c r="D133" s="1119"/>
      <c r="E133" s="1119"/>
      <c r="F133" s="1119"/>
      <c r="G133" s="1119"/>
    </row>
    <row r="134" spans="1:7">
      <c r="A134" s="840">
        <v>123</v>
      </c>
      <c r="B134" t="s">
        <v>2797</v>
      </c>
      <c r="C134" s="1119"/>
      <c r="D134" s="1119"/>
      <c r="E134" s="1119"/>
      <c r="F134" s="1119"/>
      <c r="G134" s="1119"/>
    </row>
    <row r="135" spans="1:7">
      <c r="A135" s="840">
        <v>124</v>
      </c>
      <c r="B135" t="s">
        <v>2798</v>
      </c>
      <c r="C135" s="1119"/>
      <c r="D135" s="1119"/>
      <c r="E135" s="1119"/>
      <c r="F135" s="1119"/>
      <c r="G135" s="1119"/>
    </row>
    <row r="136" spans="1:7">
      <c r="A136" s="840">
        <v>125</v>
      </c>
      <c r="B136" t="s">
        <v>2799</v>
      </c>
      <c r="C136" s="1119"/>
      <c r="D136" s="1119"/>
      <c r="E136" s="1119"/>
      <c r="F136" s="1119"/>
      <c r="G136" s="1119"/>
    </row>
    <row r="137" spans="1:7">
      <c r="A137" s="840">
        <v>126</v>
      </c>
      <c r="B137" t="s">
        <v>2800</v>
      </c>
      <c r="C137" s="1119"/>
      <c r="D137" s="1119"/>
      <c r="E137" s="1119"/>
      <c r="F137" s="1119"/>
      <c r="G137" s="1119"/>
    </row>
    <row r="138" spans="1:7">
      <c r="A138" s="840">
        <v>127</v>
      </c>
      <c r="B138" t="s">
        <v>2801</v>
      </c>
      <c r="C138" s="1119"/>
      <c r="D138" s="1119"/>
      <c r="E138" s="1119"/>
      <c r="F138" s="1119"/>
      <c r="G138" s="1119"/>
    </row>
    <row r="139" spans="1:7">
      <c r="A139" s="840">
        <v>128</v>
      </c>
      <c r="B139" t="s">
        <v>2956</v>
      </c>
      <c r="C139" s="1119"/>
      <c r="D139" s="1119"/>
      <c r="E139" s="1119"/>
      <c r="F139" s="1119"/>
      <c r="G139" s="1119"/>
    </row>
    <row r="140" spans="1:7">
      <c r="A140" s="840">
        <v>129</v>
      </c>
      <c r="B140" t="s">
        <v>2802</v>
      </c>
      <c r="C140" s="1119"/>
      <c r="D140" s="1119"/>
      <c r="E140" s="1119"/>
      <c r="F140" s="1119"/>
      <c r="G140" s="1119"/>
    </row>
    <row r="141" spans="1:7">
      <c r="A141" s="840">
        <v>130</v>
      </c>
      <c r="B141" t="s">
        <v>2803</v>
      </c>
      <c r="C141" s="1119"/>
      <c r="D141" s="1119"/>
      <c r="E141" s="1119"/>
      <c r="F141" s="1119"/>
      <c r="G141" s="1119"/>
    </row>
    <row r="142" spans="1:7">
      <c r="A142" s="840">
        <v>131</v>
      </c>
      <c r="B142" t="s">
        <v>2804</v>
      </c>
      <c r="C142" s="1119"/>
      <c r="D142" s="1119"/>
      <c r="E142" s="1119"/>
      <c r="F142" s="1119"/>
      <c r="G142" s="1119"/>
    </row>
    <row r="143" spans="1:7">
      <c r="A143" s="840">
        <v>132</v>
      </c>
      <c r="B143" t="s">
        <v>2805</v>
      </c>
      <c r="C143" s="1119"/>
      <c r="D143" s="1119"/>
      <c r="E143" s="1119"/>
      <c r="F143" s="1119"/>
      <c r="G143" s="1119"/>
    </row>
    <row r="144" spans="1:7">
      <c r="A144" s="840">
        <v>133</v>
      </c>
      <c r="B144" t="s">
        <v>2806</v>
      </c>
      <c r="C144" s="1119"/>
      <c r="D144" s="1119"/>
      <c r="E144" s="1119"/>
      <c r="F144" s="1119"/>
      <c r="G144" s="1119"/>
    </row>
    <row r="145" spans="1:7">
      <c r="A145" s="840">
        <v>134</v>
      </c>
      <c r="B145" t="s">
        <v>2807</v>
      </c>
      <c r="C145" s="1119"/>
      <c r="D145" s="1119"/>
      <c r="E145" s="1119"/>
      <c r="F145" s="1119"/>
      <c r="G145" s="1119"/>
    </row>
    <row r="146" spans="1:7">
      <c r="A146" s="840">
        <v>135</v>
      </c>
      <c r="B146" t="s">
        <v>2808</v>
      </c>
      <c r="C146" s="1118"/>
      <c r="D146" s="1118"/>
      <c r="E146" s="1118"/>
      <c r="F146" s="1118"/>
      <c r="G146" s="1118"/>
    </row>
    <row r="147" spans="1:7">
      <c r="A147" s="840">
        <v>136</v>
      </c>
      <c r="B147" t="s">
        <v>2809</v>
      </c>
      <c r="C147" s="1119"/>
      <c r="D147" s="1119"/>
      <c r="E147" s="1119"/>
      <c r="F147" s="1119"/>
      <c r="G147" s="1119"/>
    </row>
    <row r="148" spans="1:7">
      <c r="A148" s="840">
        <v>137</v>
      </c>
      <c r="B148" t="s">
        <v>2810</v>
      </c>
      <c r="C148" s="1119"/>
      <c r="D148" s="1119"/>
      <c r="E148" s="1119"/>
      <c r="F148" s="1119"/>
      <c r="G148" s="1119"/>
    </row>
    <row r="149" spans="1:7">
      <c r="A149" s="840">
        <v>138</v>
      </c>
      <c r="B149" t="s">
        <v>2811</v>
      </c>
      <c r="C149" s="1119"/>
      <c r="D149" s="1119"/>
      <c r="E149" s="1119"/>
      <c r="F149" s="1119"/>
      <c r="G149" s="1119"/>
    </row>
    <row r="150" spans="1:7">
      <c r="A150" s="840">
        <v>139</v>
      </c>
      <c r="B150" t="s">
        <v>2812</v>
      </c>
      <c r="C150" s="1119"/>
      <c r="D150" s="1119"/>
      <c r="E150" s="1119"/>
      <c r="F150" s="1119"/>
      <c r="G150" s="1119"/>
    </row>
    <row r="151" spans="1:7">
      <c r="A151" s="840">
        <v>140</v>
      </c>
      <c r="B151" t="s">
        <v>2813</v>
      </c>
      <c r="C151" s="1119"/>
      <c r="D151" s="1119"/>
      <c r="E151" s="1119"/>
      <c r="F151" s="1119"/>
      <c r="G151" s="1119"/>
    </row>
    <row r="152" spans="1:7">
      <c r="A152" s="840">
        <v>141</v>
      </c>
      <c r="B152" t="s">
        <v>2814</v>
      </c>
      <c r="C152" s="1119"/>
      <c r="D152" s="1119"/>
      <c r="E152" s="1119"/>
      <c r="F152" s="1119"/>
      <c r="G152" s="1119"/>
    </row>
    <row r="153" spans="1:7">
      <c r="A153" s="840">
        <v>142</v>
      </c>
      <c r="B153" t="s">
        <v>2815</v>
      </c>
      <c r="C153" s="1119"/>
      <c r="D153" s="1119"/>
      <c r="E153" s="1119"/>
      <c r="F153" s="1119"/>
      <c r="G153" s="1119"/>
    </row>
    <row r="154" spans="1:7">
      <c r="A154" s="840">
        <v>143</v>
      </c>
      <c r="B154" t="s">
        <v>2816</v>
      </c>
      <c r="C154" s="1119"/>
      <c r="D154" s="1119"/>
      <c r="E154" s="1119"/>
      <c r="F154" s="1119"/>
      <c r="G154" s="1119"/>
    </row>
    <row r="155" spans="1:7">
      <c r="A155" s="840">
        <v>144</v>
      </c>
      <c r="B155" t="s">
        <v>2817</v>
      </c>
      <c r="C155" s="1119"/>
      <c r="D155" s="1119"/>
      <c r="E155" s="1119"/>
      <c r="F155" s="1119"/>
      <c r="G155" s="1119"/>
    </row>
    <row r="156" spans="1:7">
      <c r="A156" s="840">
        <v>145</v>
      </c>
      <c r="B156" t="s">
        <v>2818</v>
      </c>
      <c r="C156" s="1119"/>
      <c r="D156" s="1119"/>
      <c r="E156" s="1119"/>
      <c r="F156" s="1119"/>
      <c r="G156" s="1119"/>
    </row>
    <row r="157" spans="1:7">
      <c r="A157" s="840">
        <v>146</v>
      </c>
      <c r="B157" t="s">
        <v>2819</v>
      </c>
      <c r="C157" s="1119"/>
      <c r="D157" s="1119"/>
      <c r="E157" s="1119"/>
      <c r="F157" s="1119"/>
      <c r="G157" s="1119"/>
    </row>
    <row r="158" spans="1:7">
      <c r="A158" s="840">
        <v>147</v>
      </c>
      <c r="B158" t="s">
        <v>2957</v>
      </c>
      <c r="C158" s="1119"/>
      <c r="D158" s="1119"/>
      <c r="E158" s="1119"/>
      <c r="F158" s="1119"/>
      <c r="G158" s="1119"/>
    </row>
    <row r="159" spans="1:7">
      <c r="A159" s="840">
        <v>148</v>
      </c>
      <c r="B159" t="s">
        <v>2820</v>
      </c>
      <c r="C159" s="1119"/>
      <c r="D159" s="1119"/>
      <c r="E159" s="1119"/>
      <c r="F159" s="1119"/>
      <c r="G159" s="1119"/>
    </row>
    <row r="160" spans="1:7">
      <c r="A160" s="840">
        <v>149</v>
      </c>
      <c r="B160" t="s">
        <v>2839</v>
      </c>
      <c r="C160" s="1119"/>
      <c r="D160" s="1119"/>
      <c r="E160" s="1119"/>
      <c r="F160" s="1119"/>
      <c r="G160" s="1119"/>
    </row>
    <row r="161" spans="1:7">
      <c r="A161" s="840">
        <v>150</v>
      </c>
      <c r="B161" t="s">
        <v>2821</v>
      </c>
      <c r="C161" s="1119"/>
      <c r="D161" s="1119"/>
      <c r="E161" s="1119"/>
      <c r="F161" s="1119"/>
      <c r="G161" s="1119"/>
    </row>
    <row r="163" spans="1:7">
      <c r="B163" s="843" t="s">
        <v>2502</v>
      </c>
    </row>
    <row r="164" spans="1:7">
      <c r="A164" s="840">
        <v>152</v>
      </c>
      <c r="B164" t="s">
        <v>2714</v>
      </c>
    </row>
    <row r="165" spans="1:7">
      <c r="A165" s="840">
        <v>153</v>
      </c>
      <c r="B165" t="s">
        <v>2715</v>
      </c>
    </row>
    <row r="167" spans="1:7">
      <c r="B167" s="843" t="s">
        <v>2503</v>
      </c>
    </row>
    <row r="168" spans="1:7">
      <c r="A168" s="840">
        <v>154</v>
      </c>
      <c r="B168" s="840" t="s">
        <v>1759</v>
      </c>
    </row>
    <row r="170" spans="1:7">
      <c r="B170" s="843" t="s">
        <v>2504</v>
      </c>
    </row>
    <row r="171" spans="1:7">
      <c r="A171" s="840">
        <v>155</v>
      </c>
      <c r="B171" s="1116" t="s">
        <v>2717</v>
      </c>
      <c r="C171" s="1119"/>
      <c r="D171" s="1119"/>
      <c r="E171" s="1119"/>
    </row>
    <row r="172" spans="1:7">
      <c r="A172" s="840">
        <v>156</v>
      </c>
      <c r="B172" s="1116" t="s">
        <v>2718</v>
      </c>
      <c r="C172" s="1119"/>
      <c r="D172" s="1119"/>
      <c r="E172" s="1119"/>
    </row>
    <row r="173" spans="1:7">
      <c r="A173" s="840">
        <v>157</v>
      </c>
      <c r="B173" s="1116" t="s">
        <v>2719</v>
      </c>
      <c r="C173" s="1119"/>
      <c r="D173" s="1119"/>
      <c r="E173" s="1119"/>
    </row>
    <row r="174" spans="1:7">
      <c r="A174" s="840">
        <v>158</v>
      </c>
      <c r="B174" s="1116" t="s">
        <v>2720</v>
      </c>
      <c r="C174" s="1119"/>
      <c r="D174" s="1119"/>
      <c r="E174" s="1119"/>
    </row>
    <row r="175" spans="1:7">
      <c r="A175" s="840">
        <v>159</v>
      </c>
      <c r="B175" s="1116" t="s">
        <v>2721</v>
      </c>
      <c r="C175" s="1119"/>
      <c r="D175" s="1119"/>
      <c r="E175" s="1119"/>
    </row>
    <row r="176" spans="1:7">
      <c r="A176" s="840">
        <v>160</v>
      </c>
      <c r="B176" s="1116" t="s">
        <v>2722</v>
      </c>
      <c r="C176" s="1119"/>
      <c r="D176" s="1119"/>
      <c r="E176" s="1119"/>
    </row>
    <row r="177" spans="1:9">
      <c r="A177" s="840">
        <v>161</v>
      </c>
      <c r="B177" s="1116" t="s">
        <v>2723</v>
      </c>
      <c r="C177" s="1119"/>
      <c r="D177" s="1119"/>
      <c r="E177" s="1119"/>
    </row>
    <row r="178" spans="1:9">
      <c r="A178" s="840">
        <v>162</v>
      </c>
      <c r="B178" s="1116" t="s">
        <v>2724</v>
      </c>
      <c r="C178" s="1119"/>
      <c r="D178" s="1119"/>
      <c r="E178" s="1119"/>
    </row>
    <row r="179" spans="1:9">
      <c r="A179" s="840">
        <v>163</v>
      </c>
      <c r="B179" s="1116" t="s">
        <v>2725</v>
      </c>
      <c r="C179" s="1119"/>
      <c r="D179" s="1119"/>
      <c r="E179" s="1119"/>
    </row>
    <row r="180" spans="1:9">
      <c r="A180" s="840">
        <v>164</v>
      </c>
      <c r="B180" s="1116" t="s">
        <v>2726</v>
      </c>
      <c r="C180" s="1119"/>
      <c r="D180" s="1119"/>
      <c r="E180" s="1119"/>
    </row>
    <row r="181" spans="1:9">
      <c r="A181" s="840">
        <v>165</v>
      </c>
      <c r="B181" s="1116" t="s">
        <v>2727</v>
      </c>
      <c r="C181" s="1119"/>
      <c r="D181" s="1119"/>
      <c r="E181" s="1119"/>
    </row>
    <row r="182" spans="1:9">
      <c r="A182" s="840">
        <v>166</v>
      </c>
      <c r="B182" s="1116" t="s">
        <v>2728</v>
      </c>
      <c r="C182" s="1119"/>
      <c r="D182" s="1119"/>
      <c r="E182" s="1119"/>
    </row>
    <row r="183" spans="1:9" s="839" customFormat="1"/>
    <row r="184" spans="1:9" ht="15.75">
      <c r="B184" s="845"/>
    </row>
    <row r="185" spans="1:9">
      <c r="B185" s="843" t="s">
        <v>2505</v>
      </c>
    </row>
    <row r="186" spans="1:9">
      <c r="A186" s="840">
        <v>167</v>
      </c>
      <c r="B186" s="1116" t="s">
        <v>2822</v>
      </c>
      <c r="C186" s="1119"/>
      <c r="D186" s="1119"/>
      <c r="E186" s="1119"/>
      <c r="F186" s="1119"/>
      <c r="G186" s="1119"/>
      <c r="H186" s="1119"/>
      <c r="I186" s="1119"/>
    </row>
    <row r="187" spans="1:9">
      <c r="A187" s="840">
        <v>168</v>
      </c>
      <c r="B187" s="1116" t="s">
        <v>2823</v>
      </c>
      <c r="C187" s="1119"/>
      <c r="D187" s="1119"/>
      <c r="E187" s="1119"/>
      <c r="F187" s="1119"/>
      <c r="G187" s="1119"/>
      <c r="H187" s="1119"/>
      <c r="I187" s="1119"/>
    </row>
    <row r="188" spans="1:9">
      <c r="A188" s="840"/>
      <c r="B188" s="1117" t="s">
        <v>2960</v>
      </c>
      <c r="C188" s="1119"/>
      <c r="D188" s="1119"/>
      <c r="E188" s="1119"/>
      <c r="F188" s="1119"/>
      <c r="G188" s="1119"/>
      <c r="H188" s="1119"/>
      <c r="I188" s="1119"/>
    </row>
    <row r="189" spans="1:9">
      <c r="A189" s="840"/>
      <c r="B189" s="1117" t="s">
        <v>2961</v>
      </c>
      <c r="C189" s="1119"/>
      <c r="D189" s="1119"/>
      <c r="E189" s="1119"/>
      <c r="F189" s="1119"/>
      <c r="G189" s="1119"/>
      <c r="H189" s="1119"/>
      <c r="I189" s="1119"/>
    </row>
    <row r="190" spans="1:9">
      <c r="A190" s="840"/>
      <c r="B190" s="1117" t="s">
        <v>2962</v>
      </c>
      <c r="C190" s="1119"/>
      <c r="D190" s="1119"/>
      <c r="E190" s="1119"/>
      <c r="F190" s="1119"/>
      <c r="G190" s="1119"/>
      <c r="H190" s="1119"/>
      <c r="I190" s="1119"/>
    </row>
    <row r="191" spans="1:9">
      <c r="A191" s="840"/>
      <c r="B191" s="1117" t="s">
        <v>2963</v>
      </c>
      <c r="C191" s="1119"/>
      <c r="D191" s="1119"/>
      <c r="E191" s="1119"/>
      <c r="F191" s="1119"/>
      <c r="G191" s="1119"/>
      <c r="H191" s="1119"/>
      <c r="I191" s="1119"/>
    </row>
    <row r="192" spans="1:9">
      <c r="A192" s="840"/>
      <c r="B192" s="1117" t="s">
        <v>2964</v>
      </c>
      <c r="C192" s="1119"/>
      <c r="D192" s="1119"/>
      <c r="E192" s="1119"/>
      <c r="F192" s="1119"/>
      <c r="G192" s="1119"/>
      <c r="H192" s="1119"/>
      <c r="I192" s="1119"/>
    </row>
    <row r="193" spans="1:9">
      <c r="A193" s="840"/>
      <c r="B193" s="1117" t="s">
        <v>2965</v>
      </c>
      <c r="C193" s="1119"/>
      <c r="D193" s="1119"/>
      <c r="E193" s="1119"/>
      <c r="F193" s="1119"/>
      <c r="G193" s="1119"/>
      <c r="H193" s="1119"/>
      <c r="I193" s="1119"/>
    </row>
    <row r="194" spans="1:9">
      <c r="A194" s="840"/>
      <c r="B194" s="1117" t="s">
        <v>2966</v>
      </c>
      <c r="C194" s="1119"/>
      <c r="D194" s="1119"/>
      <c r="E194" s="1119"/>
      <c r="F194" s="1119"/>
      <c r="G194" s="1119"/>
      <c r="H194" s="1119"/>
      <c r="I194" s="1119"/>
    </row>
    <row r="195" spans="1:9">
      <c r="A195" s="840"/>
      <c r="B195" s="1117" t="s">
        <v>2967</v>
      </c>
      <c r="C195" s="1119"/>
      <c r="D195" s="1119"/>
      <c r="E195" s="1119"/>
      <c r="F195" s="1119"/>
      <c r="G195" s="1119"/>
      <c r="H195" s="1119"/>
      <c r="I195" s="1119"/>
    </row>
    <row r="196" spans="1:9">
      <c r="A196" s="840"/>
      <c r="B196" s="1117" t="s">
        <v>2968</v>
      </c>
      <c r="C196" s="1119"/>
      <c r="D196" s="1119"/>
      <c r="E196" s="1119"/>
      <c r="F196" s="1119"/>
      <c r="G196" s="1119"/>
      <c r="H196" s="1119"/>
      <c r="I196" s="1119"/>
    </row>
    <row r="197" spans="1:9">
      <c r="A197" s="840"/>
      <c r="B197" s="1117" t="s">
        <v>2969</v>
      </c>
      <c r="C197" s="1119"/>
      <c r="D197" s="1119"/>
      <c r="E197" s="1119"/>
      <c r="F197" s="1119"/>
      <c r="G197" s="1119"/>
      <c r="H197" s="1119"/>
      <c r="I197" s="1119"/>
    </row>
    <row r="198" spans="1:9">
      <c r="A198" s="840"/>
      <c r="B198" s="1117" t="s">
        <v>2970</v>
      </c>
      <c r="C198" s="1119"/>
      <c r="D198" s="1119"/>
      <c r="E198" s="1119"/>
      <c r="F198" s="1119"/>
      <c r="G198" s="1119"/>
      <c r="H198" s="1119"/>
      <c r="I198" s="1119"/>
    </row>
    <row r="199" spans="1:9">
      <c r="A199" s="840"/>
      <c r="B199" s="1117" t="s">
        <v>2971</v>
      </c>
      <c r="C199" s="1119"/>
      <c r="D199" s="1119"/>
      <c r="E199" s="1119"/>
      <c r="F199" s="1119"/>
      <c r="G199" s="1119"/>
      <c r="H199" s="1119"/>
      <c r="I199" s="1119"/>
    </row>
    <row r="200" spans="1:9">
      <c r="A200" s="840"/>
      <c r="B200" s="1117" t="s">
        <v>2972</v>
      </c>
      <c r="C200" s="1119"/>
      <c r="D200" s="1119"/>
      <c r="E200" s="1119"/>
      <c r="F200" s="1119"/>
      <c r="G200" s="1119"/>
      <c r="H200" s="1119"/>
      <c r="I200" s="1119"/>
    </row>
    <row r="201" spans="1:9">
      <c r="A201" s="840"/>
      <c r="B201" s="1117" t="s">
        <v>2973</v>
      </c>
      <c r="C201" s="1119"/>
      <c r="D201" s="1119"/>
      <c r="E201" s="1119"/>
      <c r="F201" s="1119"/>
      <c r="G201" s="1119"/>
      <c r="H201" s="1119"/>
      <c r="I201" s="1119"/>
    </row>
    <row r="202" spans="1:9">
      <c r="A202" s="840"/>
      <c r="B202" s="1117" t="s">
        <v>2974</v>
      </c>
      <c r="C202" s="1119"/>
      <c r="D202" s="1119"/>
      <c r="E202" s="1119"/>
      <c r="F202" s="1119"/>
      <c r="G202" s="1119"/>
      <c r="H202" s="1119"/>
      <c r="I202" s="1119"/>
    </row>
    <row r="203" spans="1:9">
      <c r="A203" s="840"/>
      <c r="B203" s="1117" t="s">
        <v>2975</v>
      </c>
      <c r="C203" s="1119"/>
      <c r="D203" s="1119"/>
      <c r="E203" s="1119"/>
      <c r="F203" s="1119"/>
      <c r="G203" s="1119"/>
      <c r="H203" s="1119"/>
      <c r="I203" s="1119"/>
    </row>
    <row r="204" spans="1:9">
      <c r="A204" s="840"/>
      <c r="B204" s="1117" t="s">
        <v>2976</v>
      </c>
      <c r="C204" s="1119"/>
      <c r="D204" s="1119"/>
      <c r="E204" s="1119"/>
      <c r="F204" s="1119"/>
      <c r="G204" s="1119"/>
      <c r="H204" s="1119"/>
      <c r="I204" s="1119"/>
    </row>
    <row r="205" spans="1:9">
      <c r="A205" s="840"/>
      <c r="B205" s="1117" t="s">
        <v>2977</v>
      </c>
      <c r="C205" s="1119"/>
      <c r="D205" s="1119"/>
      <c r="E205" s="1119"/>
      <c r="F205" s="1119"/>
      <c r="G205" s="1119"/>
      <c r="H205" s="1119"/>
      <c r="I205" s="1119"/>
    </row>
    <row r="206" spans="1:9">
      <c r="A206" s="840"/>
      <c r="B206" s="1116" t="s">
        <v>2978</v>
      </c>
      <c r="C206" s="1119"/>
      <c r="D206" s="1119"/>
      <c r="E206" s="1119"/>
      <c r="F206" s="1119"/>
      <c r="G206" s="1119"/>
      <c r="H206" s="1119"/>
      <c r="I206" s="1119"/>
    </row>
    <row r="207" spans="1:9">
      <c r="A207" s="840"/>
      <c r="B207" s="1116" t="s">
        <v>2979</v>
      </c>
      <c r="C207" s="1119"/>
      <c r="D207" s="1119"/>
      <c r="E207" s="1119"/>
      <c r="F207" s="1119"/>
      <c r="G207" s="1119"/>
      <c r="H207" s="1119"/>
      <c r="I207" s="1119"/>
    </row>
    <row r="208" spans="1:9">
      <c r="A208" s="840">
        <v>169</v>
      </c>
      <c r="B208" s="1116" t="s">
        <v>2565</v>
      </c>
      <c r="C208" s="1119"/>
      <c r="D208" s="1119"/>
      <c r="E208" s="1119"/>
      <c r="F208" s="1119"/>
      <c r="G208" s="1119"/>
      <c r="H208" s="1119"/>
      <c r="I208" s="1119"/>
    </row>
    <row r="209" spans="1:9">
      <c r="A209" s="840">
        <v>170</v>
      </c>
      <c r="B209" s="1116" t="s">
        <v>2566</v>
      </c>
      <c r="C209" s="1119"/>
      <c r="D209" s="1119"/>
      <c r="E209" s="1119"/>
      <c r="F209" s="1119"/>
      <c r="G209" s="1119"/>
      <c r="H209" s="1119"/>
      <c r="I209" s="1119"/>
    </row>
    <row r="210" spans="1:9">
      <c r="A210" s="840"/>
      <c r="B210" s="1116" t="s">
        <v>2980</v>
      </c>
      <c r="C210" s="1119"/>
      <c r="D210" s="1119"/>
      <c r="E210" s="1119"/>
      <c r="F210" s="1119"/>
      <c r="G210" s="1119"/>
      <c r="H210" s="1119"/>
      <c r="I210" s="1119"/>
    </row>
    <row r="211" spans="1:9">
      <c r="A211" s="840"/>
      <c r="B211" s="1116" t="s">
        <v>2981</v>
      </c>
      <c r="C211" s="1119"/>
      <c r="D211" s="1119"/>
      <c r="E211" s="1119"/>
      <c r="F211" s="1119"/>
      <c r="G211" s="1119"/>
      <c r="H211" s="1119"/>
      <c r="I211" s="1119"/>
    </row>
    <row r="212" spans="1:9">
      <c r="A212" s="840"/>
      <c r="B212" s="1116" t="s">
        <v>2982</v>
      </c>
      <c r="C212" s="1119"/>
      <c r="D212" s="1119"/>
      <c r="E212" s="1119"/>
      <c r="F212" s="1119"/>
      <c r="G212" s="1119"/>
      <c r="H212" s="1119"/>
      <c r="I212" s="1119"/>
    </row>
    <row r="213" spans="1:9">
      <c r="A213" s="840">
        <v>171</v>
      </c>
      <c r="B213" s="1116" t="s">
        <v>2567</v>
      </c>
      <c r="C213" s="1119"/>
      <c r="D213" s="1119"/>
      <c r="E213" s="1119"/>
      <c r="F213" s="1119"/>
      <c r="G213" s="1119"/>
      <c r="H213" s="1119"/>
      <c r="I213" s="1119"/>
    </row>
    <row r="214" spans="1:9">
      <c r="A214" s="840">
        <v>172</v>
      </c>
      <c r="B214" s="1116" t="s">
        <v>2568</v>
      </c>
      <c r="C214" s="1119"/>
      <c r="D214" s="1119"/>
      <c r="E214" s="1119"/>
      <c r="F214" s="1119"/>
      <c r="G214" s="1119"/>
      <c r="H214" s="1119"/>
      <c r="I214" s="1119"/>
    </row>
    <row r="215" spans="1:9">
      <c r="A215" s="840">
        <v>173</v>
      </c>
      <c r="B215" s="1116" t="s">
        <v>2735</v>
      </c>
      <c r="C215" s="1119"/>
      <c r="D215" s="1119"/>
      <c r="E215" s="1119"/>
      <c r="F215" s="1119"/>
      <c r="G215" s="1119"/>
      <c r="H215" s="1119"/>
      <c r="I215" s="1119"/>
    </row>
    <row r="216" spans="1:9">
      <c r="A216" s="840"/>
      <c r="B216" s="1116" t="s">
        <v>2983</v>
      </c>
      <c r="C216" s="1119"/>
      <c r="D216" s="1119"/>
      <c r="E216" s="1119"/>
      <c r="F216" s="1119"/>
      <c r="G216" s="1119"/>
      <c r="H216" s="1119"/>
      <c r="I216" s="1119"/>
    </row>
    <row r="217" spans="1:9">
      <c r="A217" s="840"/>
      <c r="B217" s="1116" t="s">
        <v>2984</v>
      </c>
      <c r="C217" s="1119"/>
      <c r="D217" s="1119"/>
      <c r="E217" s="1119"/>
      <c r="F217" s="1119"/>
      <c r="G217" s="1119"/>
      <c r="H217" s="1119"/>
      <c r="I217" s="1119"/>
    </row>
    <row r="218" spans="1:9">
      <c r="A218" s="840"/>
      <c r="B218" s="1116" t="s">
        <v>2985</v>
      </c>
      <c r="C218" s="1119"/>
      <c r="D218" s="1119"/>
      <c r="E218" s="1119"/>
      <c r="F218" s="1119"/>
      <c r="G218" s="1119"/>
      <c r="H218" s="1119"/>
      <c r="I218" s="1119"/>
    </row>
    <row r="219" spans="1:9">
      <c r="A219" s="840"/>
      <c r="B219" s="1116" t="s">
        <v>2986</v>
      </c>
      <c r="C219" s="1119"/>
      <c r="D219" s="1119"/>
      <c r="E219" s="1119"/>
      <c r="F219" s="1119"/>
      <c r="G219" s="1119"/>
      <c r="H219" s="1119"/>
      <c r="I219" s="1119"/>
    </row>
    <row r="220" spans="1:9">
      <c r="A220" s="840"/>
      <c r="B220" s="1116" t="s">
        <v>2987</v>
      </c>
      <c r="C220" s="1119"/>
      <c r="D220" s="1119"/>
      <c r="E220" s="1119"/>
      <c r="F220" s="1119"/>
      <c r="G220" s="1119"/>
      <c r="H220" s="1119"/>
      <c r="I220" s="1119"/>
    </row>
    <row r="221" spans="1:9">
      <c r="A221" s="840"/>
      <c r="B221" s="1116" t="s">
        <v>2988</v>
      </c>
      <c r="C221" s="1119"/>
      <c r="D221" s="1119"/>
      <c r="E221" s="1119"/>
      <c r="F221" s="1119"/>
      <c r="G221" s="1119"/>
      <c r="H221" s="1119"/>
      <c r="I221" s="1119"/>
    </row>
    <row r="222" spans="1:9">
      <c r="A222" s="840">
        <v>174</v>
      </c>
      <c r="B222" s="1116" t="s">
        <v>2575</v>
      </c>
      <c r="C222" s="1119"/>
      <c r="D222" s="1119"/>
      <c r="E222" s="1119"/>
      <c r="F222" s="1119"/>
      <c r="G222" s="1119"/>
      <c r="H222" s="1119"/>
      <c r="I222" s="1119"/>
    </row>
    <row r="223" spans="1:9">
      <c r="A223" s="840">
        <v>175</v>
      </c>
      <c r="B223" s="1116" t="s">
        <v>2737</v>
      </c>
      <c r="C223" s="1119"/>
      <c r="D223" s="1119"/>
      <c r="E223" s="1119"/>
      <c r="F223" s="1119"/>
      <c r="G223" s="1119"/>
      <c r="H223" s="1119"/>
      <c r="I223" s="1119"/>
    </row>
    <row r="224" spans="1:9">
      <c r="A224" s="840">
        <v>176</v>
      </c>
      <c r="B224" s="1116" t="s">
        <v>2577</v>
      </c>
      <c r="C224" s="1119"/>
      <c r="D224" s="1119"/>
      <c r="E224" s="1119"/>
      <c r="F224" s="1119"/>
      <c r="G224" s="1119"/>
      <c r="H224" s="1119"/>
      <c r="I224" s="1119"/>
    </row>
    <row r="225" spans="1:9">
      <c r="A225" s="840">
        <v>177</v>
      </c>
      <c r="B225" s="1116" t="s">
        <v>2578</v>
      </c>
      <c r="C225" s="1119"/>
      <c r="D225" s="1119"/>
      <c r="E225" s="1119"/>
      <c r="F225" s="1119"/>
      <c r="G225" s="1119"/>
      <c r="H225" s="1119"/>
      <c r="I225" s="1119"/>
    </row>
    <row r="226" spans="1:9">
      <c r="A226" s="840"/>
      <c r="B226" s="1116" t="s">
        <v>1760</v>
      </c>
      <c r="C226" s="1119"/>
      <c r="D226" s="1119"/>
      <c r="E226" s="1119"/>
      <c r="F226" s="1119"/>
      <c r="G226" s="1119"/>
      <c r="H226" s="1119"/>
      <c r="I226" s="1119"/>
    </row>
    <row r="227" spans="1:9">
      <c r="A227" s="840">
        <v>178</v>
      </c>
      <c r="B227" s="1116" t="s">
        <v>2738</v>
      </c>
      <c r="C227" s="1119"/>
      <c r="D227" s="1119"/>
      <c r="E227" s="1119"/>
      <c r="F227" s="1119"/>
      <c r="G227" s="1119"/>
      <c r="H227" s="1119"/>
      <c r="I227" s="1119"/>
    </row>
    <row r="228" spans="1:9">
      <c r="A228" s="840">
        <v>179</v>
      </c>
      <c r="B228" s="1116" t="s">
        <v>2739</v>
      </c>
      <c r="C228" s="1119"/>
      <c r="D228" s="1119"/>
      <c r="E228" s="1119"/>
      <c r="F228" s="1119"/>
      <c r="G228" s="1119"/>
      <c r="H228" s="1119"/>
      <c r="I228" s="1119"/>
    </row>
    <row r="229" spans="1:9">
      <c r="A229" s="840"/>
      <c r="B229" s="1116" t="s">
        <v>2989</v>
      </c>
      <c r="C229" s="1119"/>
      <c r="D229" s="1119"/>
      <c r="E229" s="1119"/>
      <c r="F229" s="1119"/>
      <c r="G229" s="1119"/>
      <c r="H229" s="1119"/>
      <c r="I229" s="1119"/>
    </row>
    <row r="230" spans="1:9">
      <c r="A230" s="840"/>
      <c r="B230" s="1116" t="s">
        <v>2990</v>
      </c>
      <c r="C230" s="1119"/>
      <c r="D230" s="1119"/>
      <c r="E230" s="1119"/>
      <c r="F230" s="1119"/>
      <c r="G230" s="1119"/>
      <c r="H230" s="1119"/>
      <c r="I230" s="1119"/>
    </row>
    <row r="231" spans="1:9">
      <c r="A231" s="840"/>
      <c r="B231" s="1116" t="s">
        <v>2991</v>
      </c>
      <c r="C231" s="1119"/>
      <c r="D231" s="1119"/>
      <c r="E231" s="1119"/>
      <c r="F231" s="1119"/>
      <c r="G231" s="1119"/>
      <c r="H231" s="1119"/>
      <c r="I231" s="1119"/>
    </row>
    <row r="232" spans="1:9">
      <c r="A232" s="840"/>
      <c r="B232" s="1116" t="s">
        <v>2992</v>
      </c>
      <c r="C232" s="1119"/>
      <c r="D232" s="1119"/>
      <c r="E232" s="1119"/>
      <c r="F232" s="1119"/>
      <c r="G232" s="1119"/>
      <c r="H232" s="1119"/>
      <c r="I232" s="1119"/>
    </row>
    <row r="233" spans="1:9">
      <c r="A233" s="840"/>
      <c r="B233" s="1116" t="s">
        <v>2993</v>
      </c>
      <c r="C233" s="1119"/>
      <c r="D233" s="1119"/>
      <c r="E233" s="1119"/>
      <c r="F233" s="1119"/>
      <c r="G233" s="1119"/>
      <c r="H233" s="1119"/>
      <c r="I233" s="1119"/>
    </row>
    <row r="234" spans="1:9">
      <c r="A234" s="840"/>
      <c r="B234" s="1116" t="s">
        <v>2994</v>
      </c>
      <c r="C234" s="1119"/>
      <c r="D234" s="1119"/>
      <c r="E234" s="1119"/>
      <c r="F234" s="1119"/>
      <c r="G234" s="1119"/>
      <c r="H234" s="1119"/>
      <c r="I234" s="1119"/>
    </row>
    <row r="235" spans="1:9">
      <c r="A235" s="840"/>
      <c r="B235" s="1116" t="s">
        <v>2995</v>
      </c>
      <c r="C235" s="1119"/>
      <c r="D235" s="1119"/>
      <c r="E235" s="1119"/>
      <c r="F235" s="1119"/>
      <c r="G235" s="1119"/>
      <c r="H235" s="1119"/>
      <c r="I235" s="1119"/>
    </row>
    <row r="236" spans="1:9">
      <c r="A236" s="840"/>
      <c r="B236" s="1116" t="s">
        <v>2996</v>
      </c>
      <c r="C236" s="1119"/>
      <c r="D236" s="1119"/>
      <c r="E236" s="1119"/>
      <c r="F236" s="1119"/>
      <c r="G236" s="1119"/>
      <c r="H236" s="1119"/>
      <c r="I236" s="1119"/>
    </row>
    <row r="237" spans="1:9">
      <c r="A237" s="840">
        <v>180</v>
      </c>
      <c r="B237" s="1116" t="s">
        <v>2742</v>
      </c>
      <c r="C237" s="1119"/>
      <c r="D237" s="1119"/>
      <c r="E237" s="1119"/>
      <c r="F237" s="1119"/>
      <c r="G237" s="1119"/>
      <c r="H237" s="1119"/>
      <c r="I237" s="1119"/>
    </row>
    <row r="238" spans="1:9">
      <c r="A238" s="840">
        <v>181</v>
      </c>
      <c r="B238" s="1116" t="s">
        <v>2743</v>
      </c>
      <c r="C238" s="1119"/>
      <c r="D238" s="1119"/>
      <c r="E238" s="1119"/>
      <c r="F238" s="1119"/>
      <c r="G238" s="1119"/>
      <c r="H238" s="1119"/>
      <c r="I238" s="1119"/>
    </row>
    <row r="239" spans="1:9">
      <c r="A239" s="840">
        <v>182</v>
      </c>
      <c r="B239" s="1116" t="s">
        <v>2744</v>
      </c>
      <c r="C239" s="1119"/>
      <c r="D239" s="1119"/>
      <c r="E239" s="1119"/>
      <c r="F239" s="1119"/>
      <c r="G239" s="1119"/>
      <c r="H239" s="1119"/>
      <c r="I239" s="1119"/>
    </row>
    <row r="240" spans="1:9">
      <c r="A240" s="840">
        <v>183</v>
      </c>
      <c r="B240" s="1116" t="s">
        <v>2749</v>
      </c>
      <c r="C240" s="1119"/>
      <c r="D240" s="1119"/>
      <c r="E240" s="1119"/>
      <c r="F240" s="1119"/>
      <c r="G240" s="1119"/>
      <c r="H240" s="1119"/>
      <c r="I240" s="1119"/>
    </row>
    <row r="241" spans="1:9">
      <c r="A241" s="840">
        <v>184</v>
      </c>
      <c r="B241" s="1116" t="s">
        <v>2745</v>
      </c>
      <c r="C241" s="1119"/>
      <c r="D241" s="1119"/>
      <c r="E241" s="1119"/>
      <c r="F241" s="1119"/>
      <c r="G241" s="1119"/>
      <c r="H241" s="1119"/>
      <c r="I241" s="1119"/>
    </row>
    <row r="242" spans="1:9">
      <c r="A242" s="840">
        <v>185</v>
      </c>
      <c r="B242" s="1116" t="s">
        <v>2746</v>
      </c>
      <c r="C242" s="1119"/>
      <c r="D242" s="1119"/>
      <c r="E242" s="1119"/>
      <c r="F242" s="1119"/>
      <c r="G242" s="1119"/>
      <c r="H242" s="1119"/>
      <c r="I242" s="1119"/>
    </row>
    <row r="243" spans="1:9">
      <c r="A243" s="840">
        <v>186</v>
      </c>
      <c r="B243" s="1116" t="s">
        <v>2747</v>
      </c>
      <c r="C243" s="1119"/>
      <c r="D243" s="1119"/>
      <c r="E243" s="1119"/>
      <c r="F243" s="1119"/>
      <c r="G243" s="1119"/>
      <c r="H243" s="1119"/>
      <c r="I243" s="1119"/>
    </row>
    <row r="244" spans="1:9">
      <c r="A244" s="840">
        <v>187</v>
      </c>
      <c r="B244" s="1117" t="s">
        <v>2824</v>
      </c>
      <c r="C244" s="1119"/>
      <c r="D244" s="1119"/>
      <c r="E244" s="1119"/>
      <c r="F244" s="1119"/>
      <c r="G244" s="1119"/>
      <c r="H244" s="1119"/>
      <c r="I244" s="1119"/>
    </row>
    <row r="245" spans="1:9">
      <c r="A245" s="840"/>
      <c r="B245" s="1117" t="s">
        <v>2997</v>
      </c>
      <c r="C245" s="1119"/>
      <c r="D245" s="1119"/>
      <c r="E245" s="1119"/>
      <c r="F245" s="1119"/>
      <c r="G245" s="1119"/>
      <c r="H245" s="1119"/>
      <c r="I245" s="1119"/>
    </row>
    <row r="246" spans="1:9">
      <c r="A246" s="840"/>
      <c r="B246" s="1117" t="s">
        <v>2998</v>
      </c>
      <c r="C246" s="1119"/>
      <c r="D246" s="1119"/>
      <c r="E246" s="1119"/>
      <c r="F246" s="1119"/>
      <c r="G246" s="1119"/>
      <c r="H246" s="1119"/>
      <c r="I246" s="1119"/>
    </row>
    <row r="247" spans="1:9">
      <c r="A247" s="840"/>
      <c r="B247" s="1117" t="s">
        <v>2999</v>
      </c>
      <c r="C247" s="1119"/>
      <c r="D247" s="1119"/>
      <c r="E247" s="1119"/>
      <c r="F247" s="1119"/>
      <c r="G247" s="1119"/>
      <c r="H247" s="1119"/>
      <c r="I247" s="1119"/>
    </row>
    <row r="248" spans="1:9">
      <c r="A248" s="840"/>
      <c r="B248" s="1117" t="s">
        <v>3000</v>
      </c>
      <c r="C248" s="1119"/>
      <c r="D248" s="1119"/>
      <c r="E248" s="1119"/>
      <c r="F248" s="1119"/>
      <c r="G248" s="1119"/>
      <c r="H248" s="1119"/>
      <c r="I248" s="1119"/>
    </row>
    <row r="249" spans="1:9">
      <c r="A249" s="840"/>
      <c r="B249" s="1117" t="s">
        <v>3001</v>
      </c>
      <c r="C249" s="1119"/>
      <c r="D249" s="1119"/>
      <c r="E249" s="1119"/>
      <c r="F249" s="1119"/>
      <c r="G249" s="1119"/>
      <c r="H249" s="1119"/>
      <c r="I249" s="1119"/>
    </row>
    <row r="250" spans="1:9">
      <c r="A250" s="840"/>
      <c r="B250" s="1117" t="s">
        <v>3002</v>
      </c>
      <c r="C250" s="1119"/>
      <c r="D250" s="1119"/>
      <c r="E250" s="1119"/>
      <c r="F250" s="1119"/>
      <c r="G250" s="1119"/>
      <c r="H250" s="1119"/>
      <c r="I250" s="1119"/>
    </row>
    <row r="251" spans="1:9">
      <c r="A251" s="840"/>
      <c r="B251" s="1117" t="s">
        <v>3003</v>
      </c>
      <c r="C251" s="1119"/>
      <c r="D251" s="1119"/>
      <c r="E251" s="1119"/>
      <c r="F251" s="1119"/>
      <c r="G251" s="1119"/>
      <c r="H251" s="1119"/>
      <c r="I251" s="1119"/>
    </row>
    <row r="252" spans="1:9">
      <c r="A252" s="840"/>
      <c r="B252" s="1117" t="s">
        <v>3004</v>
      </c>
      <c r="C252" s="1119"/>
      <c r="D252" s="1119"/>
      <c r="E252" s="1119"/>
      <c r="F252" s="1119"/>
      <c r="G252" s="1119"/>
      <c r="H252" s="1119"/>
      <c r="I252" s="1119"/>
    </row>
    <row r="253" spans="1:9">
      <c r="A253" s="840"/>
      <c r="B253" s="1117" t="s">
        <v>3005</v>
      </c>
      <c r="C253" s="1119"/>
      <c r="D253" s="1119"/>
      <c r="E253" s="1119"/>
      <c r="F253" s="1119"/>
      <c r="G253" s="1119"/>
      <c r="H253" s="1119"/>
      <c r="I253" s="1119"/>
    </row>
    <row r="254" spans="1:9">
      <c r="A254" s="840"/>
      <c r="B254" s="1117" t="s">
        <v>3006</v>
      </c>
      <c r="C254" s="1119"/>
      <c r="D254" s="1115"/>
      <c r="E254" s="1119"/>
      <c r="F254" s="1119"/>
      <c r="G254" s="1119"/>
      <c r="H254" s="1119"/>
      <c r="I254" s="1119"/>
    </row>
    <row r="255" spans="1:9">
      <c r="A255" s="840"/>
      <c r="B255" s="1117" t="s">
        <v>3007</v>
      </c>
      <c r="C255" s="1119"/>
      <c r="D255" s="1119"/>
      <c r="E255" s="1119"/>
      <c r="F255" s="1119"/>
      <c r="G255" s="1119"/>
      <c r="H255" s="1119"/>
      <c r="I255" s="1119"/>
    </row>
    <row r="256" spans="1:9">
      <c r="A256" s="840"/>
      <c r="B256" s="1117" t="s">
        <v>3008</v>
      </c>
      <c r="C256" s="1119"/>
      <c r="D256" s="1119"/>
      <c r="E256" s="1119"/>
      <c r="F256" s="1119"/>
      <c r="G256" s="1119"/>
      <c r="H256" s="1119"/>
      <c r="I256" s="1119"/>
    </row>
    <row r="257" spans="1:9">
      <c r="A257" s="840"/>
      <c r="B257" s="1117" t="s">
        <v>3009</v>
      </c>
      <c r="C257" s="1119"/>
      <c r="D257" s="1119"/>
      <c r="E257" s="1119"/>
      <c r="F257" s="1119"/>
      <c r="G257" s="1119"/>
      <c r="H257" s="1119"/>
      <c r="I257" s="1119"/>
    </row>
    <row r="258" spans="1:9">
      <c r="A258" s="840"/>
      <c r="B258" s="1117" t="s">
        <v>3010</v>
      </c>
      <c r="C258" s="1119"/>
      <c r="D258" s="1119"/>
      <c r="E258" s="1119"/>
      <c r="F258" s="1119"/>
      <c r="G258" s="1119"/>
      <c r="H258" s="1119"/>
      <c r="I258" s="1119"/>
    </row>
    <row r="259" spans="1:9">
      <c r="A259" s="840"/>
      <c r="B259" s="1117" t="s">
        <v>3011</v>
      </c>
      <c r="C259" s="1119"/>
      <c r="D259" s="1119"/>
      <c r="E259" s="1119"/>
      <c r="F259" s="1119"/>
      <c r="G259" s="1119"/>
      <c r="H259" s="1119"/>
      <c r="I259" s="1119"/>
    </row>
    <row r="260" spans="1:9">
      <c r="A260" s="840"/>
      <c r="B260" s="1117" t="s">
        <v>3012</v>
      </c>
      <c r="C260" s="1119"/>
      <c r="D260" s="1119"/>
      <c r="E260" s="1119"/>
      <c r="F260" s="1119"/>
      <c r="G260" s="1119"/>
      <c r="H260" s="1119"/>
      <c r="I260" s="1119"/>
    </row>
    <row r="261" spans="1:9">
      <c r="A261" s="840"/>
      <c r="B261" s="1117" t="s">
        <v>3013</v>
      </c>
      <c r="C261" s="1119"/>
      <c r="D261" s="1119"/>
      <c r="E261" s="1119"/>
      <c r="F261" s="1119"/>
      <c r="G261" s="1119"/>
      <c r="H261" s="1119"/>
      <c r="I261" s="1119"/>
    </row>
    <row r="262" spans="1:9">
      <c r="A262" s="840"/>
      <c r="B262" s="1117" t="s">
        <v>3014</v>
      </c>
      <c r="C262" s="1119"/>
      <c r="D262" s="1119"/>
      <c r="E262" s="1119"/>
      <c r="F262" s="1119"/>
      <c r="G262" s="1119"/>
      <c r="H262" s="1119"/>
      <c r="I262" s="1119"/>
    </row>
    <row r="263" spans="1:9">
      <c r="A263" s="840"/>
      <c r="B263" s="1117" t="s">
        <v>3015</v>
      </c>
      <c r="C263" s="1119"/>
      <c r="D263" s="1119"/>
      <c r="E263" s="1119"/>
      <c r="F263" s="1119"/>
      <c r="G263" s="1119"/>
      <c r="H263" s="1119"/>
      <c r="I263" s="1119"/>
    </row>
    <row r="264" spans="1:9">
      <c r="A264" s="840"/>
      <c r="B264" s="1117" t="s">
        <v>3016</v>
      </c>
      <c r="C264" s="1119"/>
      <c r="D264" s="1119"/>
      <c r="E264" s="1119"/>
      <c r="F264" s="1119"/>
      <c r="G264" s="1119"/>
      <c r="H264" s="1119"/>
      <c r="I264" s="1119"/>
    </row>
    <row r="265" spans="1:9">
      <c r="A265" s="840"/>
      <c r="B265" s="1117" t="s">
        <v>3017</v>
      </c>
      <c r="C265" s="1119"/>
      <c r="D265" s="1119"/>
      <c r="E265" s="1119"/>
      <c r="F265" s="1119"/>
      <c r="G265" s="1119"/>
      <c r="H265" s="1119"/>
      <c r="I265" s="1119"/>
    </row>
    <row r="266" spans="1:9">
      <c r="A266" s="840">
        <v>188</v>
      </c>
      <c r="B266" s="1117" t="s">
        <v>2750</v>
      </c>
      <c r="C266" s="1119"/>
      <c r="D266" s="1119"/>
      <c r="E266" s="1119"/>
      <c r="F266" s="1119"/>
      <c r="G266" s="1119"/>
      <c r="H266" s="1119"/>
      <c r="I266" s="1119"/>
    </row>
    <row r="267" spans="1:9">
      <c r="A267" s="840">
        <v>189</v>
      </c>
      <c r="B267" s="1117" t="s">
        <v>2751</v>
      </c>
      <c r="C267" s="1119"/>
      <c r="D267" s="1119"/>
      <c r="E267" s="1119"/>
      <c r="F267" s="1119"/>
      <c r="G267" s="1119"/>
      <c r="H267" s="1119"/>
      <c r="I267" s="1119"/>
    </row>
    <row r="268" spans="1:9">
      <c r="A268" s="840">
        <v>190</v>
      </c>
      <c r="B268" s="1117" t="s">
        <v>2752</v>
      </c>
      <c r="C268" s="1119"/>
      <c r="D268" s="1119"/>
      <c r="E268" s="1119"/>
      <c r="F268" s="1119"/>
      <c r="G268" s="1119"/>
      <c r="H268" s="1119"/>
      <c r="I268" s="1119"/>
    </row>
    <row r="269" spans="1:9">
      <c r="A269" s="840">
        <v>191</v>
      </c>
      <c r="B269" s="1116" t="s">
        <v>2753</v>
      </c>
      <c r="C269" s="1119"/>
      <c r="D269" s="1119"/>
      <c r="E269" s="1119"/>
      <c r="F269" s="1119"/>
      <c r="G269" s="1119"/>
      <c r="H269" s="1119"/>
      <c r="I269" s="1119"/>
    </row>
    <row r="270" spans="1:9">
      <c r="A270" s="840">
        <v>192</v>
      </c>
      <c r="B270" s="1116" t="s">
        <v>2754</v>
      </c>
      <c r="C270" s="1119"/>
      <c r="D270" s="1119"/>
      <c r="E270" s="1119"/>
      <c r="F270" s="1119"/>
      <c r="G270" s="1119"/>
      <c r="H270" s="1119"/>
      <c r="I270" s="1119"/>
    </row>
    <row r="271" spans="1:9">
      <c r="A271" s="840"/>
      <c r="B271" s="1116"/>
      <c r="C271" s="1119"/>
      <c r="D271" s="1119"/>
      <c r="E271" s="1119"/>
      <c r="F271" s="1119"/>
      <c r="G271" s="1119"/>
      <c r="H271" s="1119"/>
      <c r="I271" s="1119"/>
    </row>
    <row r="272" spans="1:9">
      <c r="B272" s="843" t="s">
        <v>2506</v>
      </c>
    </row>
    <row r="273" spans="1:7">
      <c r="A273" s="840">
        <v>193</v>
      </c>
      <c r="B273" s="1116" t="s">
        <v>2755</v>
      </c>
      <c r="C273" s="1119"/>
      <c r="D273" s="1119"/>
      <c r="E273" s="1119"/>
      <c r="F273" s="1119"/>
      <c r="G273" s="1119"/>
    </row>
    <row r="274" spans="1:7">
      <c r="A274" s="840">
        <v>194</v>
      </c>
      <c r="B274" s="1116" t="s">
        <v>2756</v>
      </c>
      <c r="C274" s="1119"/>
      <c r="D274" s="1119"/>
      <c r="E274" s="1119"/>
      <c r="F274" s="1119"/>
      <c r="G274" s="1119"/>
    </row>
    <row r="275" spans="1:7">
      <c r="A275" s="840"/>
      <c r="B275" s="1116" t="s">
        <v>3018</v>
      </c>
      <c r="C275" s="1119"/>
      <c r="D275" s="1119"/>
      <c r="E275" s="1119"/>
      <c r="F275" s="1119"/>
      <c r="G275" s="1119"/>
    </row>
    <row r="276" spans="1:7">
      <c r="A276" s="840"/>
      <c r="B276" s="1116" t="s">
        <v>3019</v>
      </c>
      <c r="C276" s="1119"/>
      <c r="D276" s="1119"/>
      <c r="E276" s="1119"/>
      <c r="F276" s="1119"/>
      <c r="G276" s="1119"/>
    </row>
    <row r="277" spans="1:7">
      <c r="A277" s="840"/>
      <c r="B277" s="1116" t="s">
        <v>3020</v>
      </c>
      <c r="C277" s="1119"/>
      <c r="D277" s="1119"/>
      <c r="E277" s="1119"/>
      <c r="F277" s="1119"/>
      <c r="G277" s="1119"/>
    </row>
    <row r="278" spans="1:7">
      <c r="A278" s="840"/>
      <c r="B278" s="1116" t="s">
        <v>3021</v>
      </c>
      <c r="C278" s="1119"/>
      <c r="D278" s="1119"/>
      <c r="E278" s="1119"/>
      <c r="F278" s="1119"/>
      <c r="G278" s="1119"/>
    </row>
    <row r="279" spans="1:7">
      <c r="A279" s="840"/>
      <c r="B279" s="1116" t="s">
        <v>3022</v>
      </c>
      <c r="C279" s="1119"/>
      <c r="D279" s="1119"/>
      <c r="E279" s="1119"/>
      <c r="F279" s="1119"/>
      <c r="G279" s="1119"/>
    </row>
    <row r="280" spans="1:7">
      <c r="A280" s="840">
        <v>195</v>
      </c>
      <c r="B280" s="1116" t="s">
        <v>2759</v>
      </c>
      <c r="C280" s="1119"/>
      <c r="D280" s="1119"/>
      <c r="E280" s="1119"/>
      <c r="F280" s="1119"/>
      <c r="G280" s="1119"/>
    </row>
    <row r="281" spans="1:7">
      <c r="A281" s="840">
        <v>196</v>
      </c>
      <c r="B281" s="1116" t="s">
        <v>2760</v>
      </c>
      <c r="C281" s="1119"/>
      <c r="D281" s="1119"/>
      <c r="E281" s="1119"/>
      <c r="F281" s="1119"/>
      <c r="G281" s="1119"/>
    </row>
    <row r="282" spans="1:7">
      <c r="A282" s="840">
        <v>197</v>
      </c>
      <c r="B282" s="1116" t="s">
        <v>3023</v>
      </c>
      <c r="C282" s="1119"/>
      <c r="D282" s="1119"/>
      <c r="E282" s="1119"/>
      <c r="F282" s="1119"/>
      <c r="G282" s="1119"/>
    </row>
    <row r="283" spans="1:7">
      <c r="A283" s="840">
        <v>198</v>
      </c>
      <c r="B283" s="1116" t="s">
        <v>2761</v>
      </c>
      <c r="C283" s="1119"/>
      <c r="D283" s="1119"/>
      <c r="E283" s="1119"/>
      <c r="F283" s="1119"/>
      <c r="G283" s="1119"/>
    </row>
    <row r="284" spans="1:7">
      <c r="A284" s="840"/>
      <c r="B284" s="1116" t="s">
        <v>3024</v>
      </c>
      <c r="C284" s="1119"/>
      <c r="D284" s="1119"/>
      <c r="E284" s="1119"/>
      <c r="F284" s="1119"/>
      <c r="G284" s="1119"/>
    </row>
    <row r="285" spans="1:7">
      <c r="A285" s="840"/>
      <c r="B285" s="1116" t="s">
        <v>3025</v>
      </c>
      <c r="C285" s="1119"/>
      <c r="D285" s="1119"/>
      <c r="E285" s="1119"/>
      <c r="F285" s="1119"/>
      <c r="G285" s="1119"/>
    </row>
    <row r="286" spans="1:7">
      <c r="A286" s="840"/>
      <c r="B286" s="1117" t="s">
        <v>3026</v>
      </c>
      <c r="C286" s="1119"/>
      <c r="D286" s="1119"/>
      <c r="E286" s="1119"/>
      <c r="F286" s="1119"/>
      <c r="G286" s="1119"/>
    </row>
    <row r="287" spans="1:7">
      <c r="A287" s="840"/>
      <c r="B287" s="1117" t="s">
        <v>3027</v>
      </c>
      <c r="C287" s="1119"/>
      <c r="D287" s="1119"/>
      <c r="E287" s="1119"/>
      <c r="F287" s="1119"/>
      <c r="G287" s="1119"/>
    </row>
    <row r="288" spans="1:7">
      <c r="A288" s="840">
        <v>199</v>
      </c>
      <c r="B288" s="1116" t="s">
        <v>2763</v>
      </c>
      <c r="C288" s="1119"/>
      <c r="D288" s="1119"/>
      <c r="E288" s="1119"/>
      <c r="F288" s="1119"/>
      <c r="G288" s="1119"/>
    </row>
    <row r="289" spans="1:7">
      <c r="A289" s="840">
        <v>200</v>
      </c>
      <c r="B289" s="1116" t="s">
        <v>2764</v>
      </c>
      <c r="C289" s="1119"/>
      <c r="D289" s="1119"/>
      <c r="E289" s="1119"/>
      <c r="F289" s="1119"/>
      <c r="G289" s="1119"/>
    </row>
    <row r="290" spans="1:7">
      <c r="A290" s="840">
        <v>201</v>
      </c>
      <c r="B290" s="1116" t="s">
        <v>2765</v>
      </c>
      <c r="C290" s="1119"/>
      <c r="D290" s="1119"/>
      <c r="E290" s="1119"/>
      <c r="F290" s="1119"/>
      <c r="G290" s="1119"/>
    </row>
    <row r="291" spans="1:7">
      <c r="A291" s="840">
        <v>202</v>
      </c>
      <c r="B291" s="1116" t="s">
        <v>3028</v>
      </c>
      <c r="C291" s="1119"/>
      <c r="D291" s="1119"/>
      <c r="E291" s="1119"/>
      <c r="F291" s="1119"/>
      <c r="G291" s="1119"/>
    </row>
    <row r="292" spans="1:7">
      <c r="A292" s="840">
        <v>203</v>
      </c>
      <c r="B292" s="1116" t="s">
        <v>2766</v>
      </c>
      <c r="C292" s="1119"/>
      <c r="D292" s="1119"/>
      <c r="E292" s="1119"/>
      <c r="F292" s="1119"/>
      <c r="G292" s="1119"/>
    </row>
    <row r="293" spans="1:7">
      <c r="A293" s="840">
        <v>204</v>
      </c>
      <c r="B293" s="1117" t="s">
        <v>2770</v>
      </c>
      <c r="C293" s="1119"/>
      <c r="D293" s="1119"/>
      <c r="E293" s="1119"/>
      <c r="F293" s="1119"/>
      <c r="G293" s="1119"/>
    </row>
    <row r="294" spans="1:7">
      <c r="A294" s="840"/>
      <c r="B294" s="1117" t="s">
        <v>3029</v>
      </c>
      <c r="C294" s="1119"/>
      <c r="D294" s="1119"/>
      <c r="E294" s="1119"/>
      <c r="F294" s="1119"/>
      <c r="G294" s="1119"/>
    </row>
    <row r="295" spans="1:7">
      <c r="A295" s="840"/>
      <c r="B295" s="1117" t="s">
        <v>3030</v>
      </c>
      <c r="C295" s="1119"/>
      <c r="D295" s="1119"/>
      <c r="E295" s="1119"/>
      <c r="F295" s="1119"/>
      <c r="G295" s="1119"/>
    </row>
    <row r="296" spans="1:7">
      <c r="A296" s="840"/>
      <c r="B296" s="1117" t="s">
        <v>3031</v>
      </c>
      <c r="C296" s="1119"/>
      <c r="D296" s="1119"/>
      <c r="E296" s="1119"/>
      <c r="F296" s="1119"/>
      <c r="G296" s="1119"/>
    </row>
    <row r="297" spans="1:7">
      <c r="A297" s="840"/>
      <c r="B297" s="1117" t="s">
        <v>3032</v>
      </c>
      <c r="C297" s="1119"/>
      <c r="D297" s="1119"/>
      <c r="E297" s="1119"/>
      <c r="F297" s="1119"/>
      <c r="G297" s="1119"/>
    </row>
    <row r="298" spans="1:7">
      <c r="A298" s="840"/>
      <c r="B298" s="1116" t="s">
        <v>3033</v>
      </c>
      <c r="C298" s="1119"/>
      <c r="D298" s="1119"/>
      <c r="E298" s="1119"/>
      <c r="F298" s="1119"/>
      <c r="G298" s="1119"/>
    </row>
    <row r="299" spans="1:7">
      <c r="A299" s="840">
        <v>205</v>
      </c>
      <c r="B299" s="1117" t="s">
        <v>2771</v>
      </c>
      <c r="C299" s="1119"/>
      <c r="D299" s="1119"/>
      <c r="E299" s="1119"/>
      <c r="F299" s="1119"/>
      <c r="G299" s="1119"/>
    </row>
    <row r="300" spans="1:7">
      <c r="A300" s="840">
        <v>206</v>
      </c>
      <c r="B300" s="1117" t="s">
        <v>2772</v>
      </c>
      <c r="C300" s="1119"/>
      <c r="D300" s="1119"/>
      <c r="E300" s="1119"/>
      <c r="F300" s="1119"/>
      <c r="G300" s="1119"/>
    </row>
    <row r="301" spans="1:7">
      <c r="A301" s="840"/>
      <c r="B301" s="1117" t="s">
        <v>1761</v>
      </c>
      <c r="C301" s="1119"/>
      <c r="D301" s="1119"/>
      <c r="E301" s="1119"/>
      <c r="F301" s="1119"/>
      <c r="G301" s="1119"/>
    </row>
    <row r="302" spans="1:7">
      <c r="A302" s="840"/>
      <c r="B302" s="1117" t="s">
        <v>3034</v>
      </c>
      <c r="C302" s="1119"/>
      <c r="D302" s="1119"/>
      <c r="E302" s="1119"/>
      <c r="F302" s="1119"/>
      <c r="G302" s="1119"/>
    </row>
    <row r="303" spans="1:7">
      <c r="A303" s="840"/>
      <c r="B303" s="1117" t="s">
        <v>3035</v>
      </c>
      <c r="C303" s="1119"/>
      <c r="D303" s="1119"/>
      <c r="E303" s="1119"/>
      <c r="F303" s="1119"/>
      <c r="G303" s="1119"/>
    </row>
    <row r="304" spans="1:7">
      <c r="A304" s="840"/>
      <c r="B304" s="1117" t="s">
        <v>3036</v>
      </c>
      <c r="C304" s="1119"/>
      <c r="D304" s="1119"/>
      <c r="E304" s="1119"/>
      <c r="F304" s="1119"/>
      <c r="G304" s="1119"/>
    </row>
    <row r="305" spans="1:7">
      <c r="A305" s="840"/>
      <c r="B305" s="1117" t="s">
        <v>3037</v>
      </c>
      <c r="C305" s="1119"/>
      <c r="D305" s="1119"/>
      <c r="E305" s="1119"/>
      <c r="F305" s="1119"/>
      <c r="G305" s="1119"/>
    </row>
    <row r="306" spans="1:7">
      <c r="A306" s="840"/>
      <c r="B306" s="1117" t="s">
        <v>3038</v>
      </c>
      <c r="C306" s="1119"/>
      <c r="D306" s="1119"/>
      <c r="E306" s="1119"/>
      <c r="F306" s="1119"/>
      <c r="G306" s="1119"/>
    </row>
    <row r="307" spans="1:7">
      <c r="A307" s="840"/>
      <c r="B307" s="1117" t="s">
        <v>1762</v>
      </c>
      <c r="C307" s="1119"/>
      <c r="D307" s="1119"/>
      <c r="E307" s="1119"/>
      <c r="F307" s="1119"/>
      <c r="G307" s="1119"/>
    </row>
    <row r="308" spans="1:7">
      <c r="A308" s="840"/>
      <c r="B308" s="1117" t="s">
        <v>3039</v>
      </c>
      <c r="C308" s="1119"/>
      <c r="D308" s="1119"/>
      <c r="E308" s="1119"/>
      <c r="F308" s="1119"/>
      <c r="G308" s="1119"/>
    </row>
    <row r="309" spans="1:7">
      <c r="A309" s="840"/>
      <c r="B309" s="1117" t="s">
        <v>3040</v>
      </c>
      <c r="C309" s="1119"/>
      <c r="D309" s="1119"/>
      <c r="E309" s="1119"/>
      <c r="F309" s="1119"/>
      <c r="G309" s="1119"/>
    </row>
    <row r="310" spans="1:7">
      <c r="A310" s="840"/>
      <c r="B310" s="1117" t="s">
        <v>3041</v>
      </c>
      <c r="C310" s="1119"/>
      <c r="D310" s="1119"/>
      <c r="E310" s="1119"/>
      <c r="F310" s="1119"/>
      <c r="G310" s="1119"/>
    </row>
    <row r="311" spans="1:7">
      <c r="A311" s="840"/>
      <c r="B311" s="1117" t="s">
        <v>3042</v>
      </c>
      <c r="C311" s="1119"/>
      <c r="D311" s="1119"/>
      <c r="E311" s="1119"/>
      <c r="F311" s="1119"/>
      <c r="G311" s="1119"/>
    </row>
    <row r="312" spans="1:7">
      <c r="A312" s="840"/>
      <c r="B312" s="1117" t="s">
        <v>3043</v>
      </c>
      <c r="C312" s="1119"/>
      <c r="D312" s="1119"/>
      <c r="E312" s="1119"/>
      <c r="F312" s="1119"/>
      <c r="G312" s="1119"/>
    </row>
    <row r="313" spans="1:7">
      <c r="A313" s="840"/>
      <c r="B313" s="1117" t="s">
        <v>3044</v>
      </c>
      <c r="C313" s="1119"/>
      <c r="D313" s="1119"/>
      <c r="E313" s="1119"/>
      <c r="F313" s="1119"/>
      <c r="G313" s="1119"/>
    </row>
    <row r="314" spans="1:7">
      <c r="A314" s="840"/>
      <c r="B314" s="1117" t="s">
        <v>3045</v>
      </c>
      <c r="C314" s="1119"/>
      <c r="D314" s="1119"/>
      <c r="E314" s="1119"/>
      <c r="F314" s="1119"/>
      <c r="G314" s="1119"/>
    </row>
    <row r="315" spans="1:7">
      <c r="A315" s="840">
        <v>207</v>
      </c>
      <c r="B315" s="1117" t="s">
        <v>2774</v>
      </c>
      <c r="C315" s="1119"/>
      <c r="D315" s="1119"/>
      <c r="E315" s="1119"/>
      <c r="F315" s="1119"/>
      <c r="G315" s="1119"/>
    </row>
    <row r="316" spans="1:7">
      <c r="A316" s="840"/>
      <c r="B316" s="1117" t="s">
        <v>3046</v>
      </c>
      <c r="C316" s="1119"/>
      <c r="D316" s="1119"/>
      <c r="E316" s="1119"/>
      <c r="F316" s="1119"/>
      <c r="G316" s="1119"/>
    </row>
    <row r="317" spans="1:7">
      <c r="A317" s="840"/>
      <c r="B317" s="1117" t="s">
        <v>3047</v>
      </c>
      <c r="C317" s="1119"/>
      <c r="D317" s="1119"/>
      <c r="E317" s="1119"/>
      <c r="F317" s="1119"/>
      <c r="G317" s="1119"/>
    </row>
    <row r="318" spans="1:7">
      <c r="A318" s="840"/>
      <c r="B318" s="1117" t="s">
        <v>3048</v>
      </c>
      <c r="C318" s="1119"/>
      <c r="D318" s="1119"/>
      <c r="E318" s="1119"/>
      <c r="F318" s="1119"/>
      <c r="G318" s="1119"/>
    </row>
    <row r="319" spans="1:7">
      <c r="A319" s="840"/>
      <c r="B319" s="1117" t="s">
        <v>3049</v>
      </c>
      <c r="C319" s="1119"/>
      <c r="D319" s="1119"/>
      <c r="E319" s="1119"/>
      <c r="F319" s="1119"/>
      <c r="G319" s="1119"/>
    </row>
    <row r="320" spans="1:7">
      <c r="A320" s="840"/>
      <c r="B320" s="1117" t="s">
        <v>3050</v>
      </c>
      <c r="C320" s="1119"/>
      <c r="D320" s="1119"/>
      <c r="E320" s="1119"/>
      <c r="F320" s="1119"/>
      <c r="G320" s="1119"/>
    </row>
    <row r="321" spans="1:7">
      <c r="A321" s="840"/>
      <c r="B321" s="1117" t="s">
        <v>3051</v>
      </c>
      <c r="C321" s="1119"/>
      <c r="D321" s="1119"/>
      <c r="E321" s="1119"/>
      <c r="F321" s="1119"/>
      <c r="G321" s="1119"/>
    </row>
    <row r="322" spans="1:7">
      <c r="A322" s="840">
        <v>208</v>
      </c>
      <c r="B322" s="1117" t="s">
        <v>2775</v>
      </c>
      <c r="C322" s="1119"/>
      <c r="D322" s="1119"/>
      <c r="E322" s="1119"/>
      <c r="F322" s="1119"/>
      <c r="G322" s="1119"/>
    </row>
    <row r="323" spans="1:7">
      <c r="A323" s="840"/>
      <c r="B323" s="1117" t="s">
        <v>3052</v>
      </c>
      <c r="C323" s="1119"/>
      <c r="D323" s="1119"/>
      <c r="E323" s="1119"/>
      <c r="F323" s="1119"/>
      <c r="G323" s="1119"/>
    </row>
    <row r="324" spans="1:7">
      <c r="A324" s="840"/>
      <c r="B324" s="1117" t="s">
        <v>3053</v>
      </c>
      <c r="C324" s="1119"/>
      <c r="D324" s="1119"/>
      <c r="E324" s="1119"/>
      <c r="F324" s="1119"/>
      <c r="G324" s="1119"/>
    </row>
    <row r="325" spans="1:7">
      <c r="A325" s="840"/>
      <c r="B325" s="1117" t="s">
        <v>3054</v>
      </c>
      <c r="C325" s="1119"/>
      <c r="D325" s="1119"/>
      <c r="E325" s="1119"/>
      <c r="F325" s="1119"/>
      <c r="G325" s="1119"/>
    </row>
    <row r="326" spans="1:7">
      <c r="A326" s="840"/>
      <c r="B326" s="1116" t="s">
        <v>3055</v>
      </c>
      <c r="C326" s="1119"/>
      <c r="D326" s="1119"/>
      <c r="E326" s="1119"/>
      <c r="F326" s="1119"/>
      <c r="G326" s="1119"/>
    </row>
    <row r="327" spans="1:7">
      <c r="B327" s="847" t="s">
        <v>3056</v>
      </c>
    </row>
    <row r="328" spans="1:7">
      <c r="A328" s="846">
        <v>209</v>
      </c>
      <c r="B328" s="847" t="s">
        <v>2776</v>
      </c>
    </row>
  </sheetData>
  <sheetProtection algorithmName="SHA-512" hashValue="ehvOkCtjAMmxoenC2wqnfegpjlcBa8+uizWWJnXPicSeZSQ1Ad0GmN3aSWvByR8ayvIV2UTNRDT7j7gQj+Zcgg==" saltValue="RIJxp6XurKpnYY02rbwnbg==" spinCount="100000" sheet="1" objects="1" scenarios="1"/>
  <customSheetViews>
    <customSheetView guid="{93D694A3-6696-4923-AD26-2B395EB303DB}" topLeftCell="A134">
      <selection activeCell="A110" sqref="A110:A161"/>
      <pageMargins left="0.7" right="0.7" top="0.75" bottom="0.75" header="0.3" footer="0.3"/>
      <pageSetup orientation="portrait" r:id="rId1"/>
    </customSheetView>
    <customSheetView guid="{E56CFA07-B62D-4672-9EDE-094AE1102D0C}" topLeftCell="A77">
      <selection activeCell="G87" sqref="G87"/>
      <pageMargins left="0.7" right="0.7" top="0.75" bottom="0.75" header="0.3" footer="0.3"/>
      <pageSetup orientation="portrait" r:id="rId2"/>
    </customSheetView>
    <customSheetView guid="{F914A013-5798-4B89-B98F-51F0CA86D906}" fitToPage="1">
      <selection activeCell="B323" sqref="B323"/>
      <pageMargins left="0.7" right="0.7" top="0.75" bottom="0.75" header="0.3" footer="0.3"/>
      <pageSetup scale="68" fitToHeight="0" orientation="portrait" r:id="rId3"/>
    </customSheetView>
    <customSheetView guid="{80DBB23A-788A-4876-A46F-C8CD77F4CEEC}" topLeftCell="A155">
      <selection activeCell="G87" sqref="G87"/>
      <pageMargins left="0.7" right="0.7" top="0.75" bottom="0.75" header="0.3" footer="0.3"/>
      <pageSetup orientation="portrait" r:id="rId4"/>
    </customSheetView>
    <customSheetView guid="{098C2836-98E6-4DE4-B9F1-621F79971121}" topLeftCell="A178">
      <selection activeCell="D11" sqref="D11"/>
      <pageMargins left="0.7" right="0.7" top="0.75" bottom="0.75" header="0.3" footer="0.3"/>
      <pageSetup orientation="portrait" r:id="rId5"/>
    </customSheetView>
    <customSheetView guid="{FB8FBA87-37E8-4FC2-B783-5AECFD22DC45}">
      <selection activeCell="G87" sqref="G87"/>
      <pageMargins left="0.7" right="0.7" top="0.75" bottom="0.75" header="0.3" footer="0.3"/>
      <pageSetup orientation="portrait" r:id="rId6"/>
    </customSheetView>
  </customSheetViews>
  <mergeCells count="1">
    <mergeCell ref="A38:A40"/>
  </mergeCells>
  <pageMargins left="0.7" right="0.7" top="0.75" bottom="0.75" header="0.3" footer="0.3"/>
  <pageSetup orientation="portrait"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970"/>
  <sheetViews>
    <sheetView showGridLines="0" workbookViewId="0"/>
  </sheetViews>
  <sheetFormatPr defaultColWidth="14.42578125" defaultRowHeight="15"/>
  <cols>
    <col min="1" max="1" width="3" customWidth="1"/>
    <col min="2" max="2" width="60.140625" customWidth="1"/>
    <col min="3" max="3" width="45.140625" customWidth="1"/>
    <col min="4" max="4" width="63" customWidth="1"/>
    <col min="5" max="5" width="51.42578125" customWidth="1"/>
    <col min="6" max="6" width="55.85546875" customWidth="1"/>
    <col min="7" max="9" width="9.140625" hidden="1" customWidth="1"/>
    <col min="10" max="10" width="0.140625" hidden="1" customWidth="1"/>
    <col min="11" max="17" width="9.140625" customWidth="1"/>
  </cols>
  <sheetData>
    <row r="1" spans="1:17">
      <c r="A1" s="4" t="s">
        <v>105</v>
      </c>
      <c r="B1" s="1"/>
      <c r="C1" s="1"/>
      <c r="H1" s="1"/>
      <c r="I1" s="1"/>
      <c r="J1" s="1"/>
      <c r="K1" s="1"/>
      <c r="L1" s="1"/>
      <c r="M1" s="1"/>
      <c r="N1" s="1"/>
      <c r="O1" s="1"/>
      <c r="P1" s="1"/>
      <c r="Q1" s="1"/>
    </row>
    <row r="2" spans="1:17">
      <c r="A2" s="1"/>
      <c r="B2" s="1"/>
      <c r="C2" s="1"/>
      <c r="H2" s="1"/>
      <c r="I2" s="1"/>
      <c r="J2" s="1"/>
      <c r="K2" s="1"/>
      <c r="L2" s="1"/>
      <c r="M2" s="1"/>
      <c r="N2" s="1"/>
      <c r="O2" s="1"/>
      <c r="P2" s="1"/>
      <c r="Q2" s="1"/>
    </row>
    <row r="3" spans="1:17">
      <c r="A3" s="5"/>
      <c r="B3" s="1"/>
      <c r="C3" s="1"/>
      <c r="D3" s="1440"/>
      <c r="E3" s="1441"/>
      <c r="F3" s="1"/>
      <c r="G3" s="1"/>
      <c r="H3" s="1"/>
      <c r="I3" s="1"/>
      <c r="J3" s="1"/>
      <c r="K3" s="1"/>
      <c r="L3" s="1"/>
      <c r="M3" s="1"/>
      <c r="N3" s="1"/>
      <c r="O3" s="1"/>
      <c r="P3" s="1"/>
      <c r="Q3" s="1"/>
    </row>
    <row r="4" spans="1:17">
      <c r="A4" s="5" t="s">
        <v>2939</v>
      </c>
      <c r="B4" s="1"/>
      <c r="C4" s="1"/>
      <c r="D4" s="1"/>
      <c r="E4" s="1"/>
      <c r="F4" s="1"/>
      <c r="G4" s="1442"/>
      <c r="H4" s="1"/>
      <c r="I4" s="1"/>
      <c r="J4" s="1"/>
      <c r="K4" s="1"/>
      <c r="L4" s="1"/>
      <c r="M4" s="1"/>
      <c r="N4" s="1"/>
      <c r="O4" s="1"/>
      <c r="P4" s="1"/>
      <c r="Q4" s="1"/>
    </row>
    <row r="5" spans="1:17">
      <c r="A5" s="5"/>
      <c r="B5" s="1"/>
      <c r="C5" s="1"/>
      <c r="D5" s="1"/>
      <c r="E5" s="1"/>
      <c r="H5" s="1"/>
      <c r="I5" s="1"/>
      <c r="J5" s="1"/>
      <c r="K5" s="1"/>
      <c r="L5" s="1"/>
      <c r="M5" s="1"/>
      <c r="N5" s="1"/>
      <c r="O5" s="1"/>
      <c r="P5" s="1"/>
      <c r="Q5" s="1"/>
    </row>
    <row r="6" spans="1:17">
      <c r="A6" s="1"/>
      <c r="B6" s="5" t="s">
        <v>2011</v>
      </c>
      <c r="C6" s="5" t="s">
        <v>2012</v>
      </c>
      <c r="D6" s="5" t="s">
        <v>2013</v>
      </c>
      <c r="E6" s="5" t="s">
        <v>2014</v>
      </c>
      <c r="H6" s="1"/>
      <c r="I6" s="1443" t="s">
        <v>106</v>
      </c>
      <c r="J6" s="5" t="s">
        <v>2015</v>
      </c>
      <c r="K6" s="1"/>
      <c r="L6" s="1"/>
      <c r="M6" s="1"/>
      <c r="N6" s="1"/>
      <c r="O6" s="1"/>
      <c r="P6" s="1"/>
      <c r="Q6" s="1"/>
    </row>
    <row r="7" spans="1:17">
      <c r="A7" s="1"/>
      <c r="B7" s="1"/>
      <c r="C7" s="1"/>
      <c r="D7" s="1"/>
      <c r="E7" s="1"/>
      <c r="F7" s="1"/>
      <c r="G7" s="1"/>
      <c r="H7" s="1"/>
      <c r="I7" s="1"/>
      <c r="J7" s="1"/>
      <c r="K7" s="1"/>
      <c r="L7" s="1"/>
      <c r="M7" s="1"/>
      <c r="N7" s="1"/>
      <c r="O7" s="1"/>
      <c r="P7" s="1"/>
      <c r="Q7" s="1"/>
    </row>
    <row r="8" spans="1:17">
      <c r="A8" s="1"/>
      <c r="B8" s="4" t="s">
        <v>112</v>
      </c>
      <c r="C8" s="4"/>
      <c r="D8" s="4"/>
      <c r="E8" s="4"/>
      <c r="F8" s="1"/>
      <c r="G8" s="1"/>
      <c r="H8" s="1"/>
      <c r="I8" s="1"/>
      <c r="J8" s="4"/>
      <c r="K8" s="1"/>
      <c r="L8" s="1"/>
      <c r="M8" s="1"/>
      <c r="N8" s="1"/>
      <c r="O8" s="1"/>
      <c r="P8" s="1"/>
      <c r="Q8" s="1"/>
    </row>
    <row r="9" spans="1:17">
      <c r="A9" s="1"/>
      <c r="B9" s="5" t="s">
        <v>113</v>
      </c>
      <c r="C9" s="5"/>
      <c r="D9" s="5"/>
      <c r="E9" s="5"/>
      <c r="F9" s="1"/>
      <c r="G9" s="1"/>
      <c r="H9" s="1"/>
      <c r="I9" s="1"/>
      <c r="J9" s="5"/>
      <c r="K9" s="1"/>
      <c r="L9" s="1"/>
      <c r="M9" s="1"/>
      <c r="N9" s="1"/>
      <c r="O9" s="1"/>
      <c r="P9" s="1"/>
      <c r="Q9" s="1"/>
    </row>
    <row r="10" spans="1:17">
      <c r="A10" s="1444"/>
      <c r="B10" s="1444" t="s">
        <v>114</v>
      </c>
      <c r="C10" s="1444" t="s">
        <v>199</v>
      </c>
      <c r="D10" s="1445" t="s">
        <v>200</v>
      </c>
      <c r="E10" s="1445" t="s">
        <v>2016</v>
      </c>
      <c r="F10" s="1"/>
      <c r="G10" s="1"/>
      <c r="H10" s="1"/>
      <c r="I10" s="1"/>
      <c r="J10" s="26"/>
      <c r="K10" s="1"/>
      <c r="L10" s="1"/>
      <c r="M10" s="1"/>
      <c r="N10" s="1"/>
      <c r="O10" s="1"/>
      <c r="P10" s="1"/>
      <c r="Q10" s="1"/>
    </row>
    <row r="11" spans="1:17">
      <c r="A11" s="1444"/>
      <c r="B11" s="1444" t="s">
        <v>114</v>
      </c>
      <c r="C11" s="1444" t="s">
        <v>199</v>
      </c>
      <c r="D11" s="1445" t="s">
        <v>200</v>
      </c>
      <c r="E11" s="1445" t="s">
        <v>2017</v>
      </c>
      <c r="F11" s="1"/>
      <c r="G11" s="1"/>
      <c r="H11" s="1"/>
      <c r="I11" s="1"/>
      <c r="J11" s="26"/>
      <c r="K11" s="1"/>
      <c r="L11" s="1"/>
      <c r="M11" s="1"/>
      <c r="N11" s="1"/>
      <c r="O11" s="1"/>
      <c r="P11" s="1"/>
      <c r="Q11" s="1"/>
    </row>
    <row r="12" spans="1:17">
      <c r="A12" s="1444"/>
      <c r="B12" s="1444" t="s">
        <v>114</v>
      </c>
      <c r="C12" s="1444" t="s">
        <v>199</v>
      </c>
      <c r="D12" s="1444" t="s">
        <v>201</v>
      </c>
      <c r="E12" s="1444"/>
      <c r="F12" s="1"/>
      <c r="G12" s="1"/>
      <c r="H12" s="1"/>
      <c r="I12" s="1"/>
      <c r="J12" s="26"/>
      <c r="K12" s="1"/>
      <c r="L12" s="1"/>
      <c r="M12" s="1"/>
      <c r="N12" s="1"/>
      <c r="O12" s="1"/>
      <c r="P12" s="1"/>
      <c r="Q12" s="1"/>
    </row>
    <row r="13" spans="1:17">
      <c r="A13" s="1444"/>
      <c r="B13" s="1444" t="s">
        <v>114</v>
      </c>
      <c r="C13" s="1444" t="s">
        <v>199</v>
      </c>
      <c r="D13" s="1444" t="s">
        <v>202</v>
      </c>
      <c r="E13" s="1444"/>
      <c r="F13" s="1"/>
      <c r="G13" s="1"/>
      <c r="H13" s="1"/>
      <c r="I13" s="1"/>
      <c r="J13" s="26"/>
      <c r="K13" s="1"/>
      <c r="L13" s="1"/>
      <c r="M13" s="1"/>
      <c r="N13" s="1"/>
      <c r="O13" s="1"/>
      <c r="P13" s="1"/>
      <c r="Q13" s="1"/>
    </row>
    <row r="14" spans="1:17">
      <c r="A14" s="1444"/>
      <c r="B14" s="1444" t="s">
        <v>114</v>
      </c>
      <c r="C14" s="1444" t="s">
        <v>203</v>
      </c>
      <c r="D14" s="1444" t="s">
        <v>200</v>
      </c>
      <c r="E14" s="1444"/>
      <c r="F14" s="1"/>
      <c r="G14" s="1"/>
      <c r="H14" s="1"/>
      <c r="I14" s="1"/>
      <c r="J14" s="1"/>
      <c r="K14" s="1"/>
      <c r="L14" s="1"/>
      <c r="M14" s="1"/>
      <c r="N14" s="1"/>
      <c r="O14" s="1"/>
      <c r="P14" s="1"/>
      <c r="Q14" s="1"/>
    </row>
    <row r="15" spans="1:17">
      <c r="A15" s="1444"/>
      <c r="B15" s="1444" t="s">
        <v>114</v>
      </c>
      <c r="C15" s="1444" t="s">
        <v>203</v>
      </c>
      <c r="D15" s="1444" t="s">
        <v>201</v>
      </c>
      <c r="E15" s="1444"/>
      <c r="F15" s="1"/>
      <c r="G15" s="1"/>
      <c r="H15" s="1"/>
      <c r="I15" s="1"/>
      <c r="J15" s="1"/>
      <c r="K15" s="1"/>
      <c r="L15" s="1"/>
      <c r="M15" s="1"/>
      <c r="N15" s="1"/>
      <c r="O15" s="1"/>
      <c r="P15" s="1"/>
      <c r="Q15" s="1"/>
    </row>
    <row r="16" spans="1:17">
      <c r="A16" s="1444"/>
      <c r="B16" s="1444" t="s">
        <v>114</v>
      </c>
      <c r="C16" s="1444" t="s">
        <v>203</v>
      </c>
      <c r="D16" s="1444" t="s">
        <v>202</v>
      </c>
      <c r="E16" s="1444"/>
      <c r="F16" s="1"/>
      <c r="G16" s="1"/>
      <c r="H16" s="1"/>
      <c r="I16" s="1"/>
      <c r="J16" s="1"/>
      <c r="K16" s="1"/>
      <c r="L16" s="1"/>
      <c r="M16" s="1"/>
      <c r="N16" s="1"/>
      <c r="O16" s="1"/>
      <c r="P16" s="1"/>
      <c r="Q16" s="1"/>
    </row>
    <row r="17" spans="1:17">
      <c r="A17" s="1444"/>
      <c r="B17" s="1444" t="s">
        <v>114</v>
      </c>
      <c r="C17" s="1444" t="s">
        <v>2536</v>
      </c>
      <c r="D17" s="1448"/>
      <c r="E17" s="1444"/>
      <c r="F17" s="1"/>
      <c r="G17" s="1"/>
      <c r="H17" s="1"/>
      <c r="I17" s="1"/>
      <c r="J17" s="1"/>
      <c r="K17" s="1"/>
      <c r="L17" s="1"/>
      <c r="M17" s="1"/>
      <c r="N17" s="1"/>
      <c r="O17" s="1"/>
      <c r="P17" s="1"/>
      <c r="Q17" s="1"/>
    </row>
    <row r="18" spans="1:17">
      <c r="A18" s="1444"/>
      <c r="B18" s="1444" t="s">
        <v>114</v>
      </c>
      <c r="C18" s="1444" t="s">
        <v>2537</v>
      </c>
      <c r="D18" s="1448"/>
      <c r="E18" s="1444"/>
      <c r="F18" s="1"/>
      <c r="G18" s="1"/>
      <c r="H18" s="1"/>
      <c r="I18" s="1"/>
      <c r="J18" s="1"/>
      <c r="K18" s="1"/>
      <c r="L18" s="1"/>
      <c r="M18" s="1"/>
      <c r="N18" s="1"/>
      <c r="O18" s="1"/>
      <c r="P18" s="1"/>
      <c r="Q18" s="1"/>
    </row>
    <row r="19" spans="1:17">
      <c r="A19" s="1444"/>
      <c r="B19" s="1444" t="s">
        <v>114</v>
      </c>
      <c r="C19" s="1444" t="s">
        <v>2538</v>
      </c>
      <c r="D19" s="1448"/>
      <c r="E19" s="1444"/>
      <c r="F19" s="1"/>
      <c r="G19" s="1"/>
      <c r="H19" s="1"/>
      <c r="I19" s="1"/>
      <c r="J19" s="1"/>
      <c r="K19" s="1"/>
      <c r="L19" s="1"/>
      <c r="M19" s="1"/>
      <c r="N19" s="1"/>
      <c r="O19" s="1"/>
      <c r="P19" s="1"/>
      <c r="Q19" s="1"/>
    </row>
    <row r="20" spans="1:17" ht="15.75" customHeight="1">
      <c r="A20" s="22"/>
      <c r="B20" s="22"/>
      <c r="C20" s="22"/>
      <c r="D20" s="22"/>
      <c r="E20" s="22"/>
      <c r="F20" s="22"/>
      <c r="G20" s="22"/>
      <c r="H20" s="22"/>
      <c r="I20" s="22"/>
      <c r="J20" s="22"/>
      <c r="K20" s="22"/>
      <c r="L20" s="22"/>
      <c r="M20" s="22"/>
      <c r="N20" s="22"/>
      <c r="O20" s="22"/>
      <c r="P20" s="22"/>
      <c r="Q20" s="22"/>
    </row>
    <row r="21" spans="1:17" ht="15.75" customHeight="1">
      <c r="A21" s="1446"/>
      <c r="B21" s="1446" t="s">
        <v>115</v>
      </c>
      <c r="C21" s="1446" t="s">
        <v>204</v>
      </c>
      <c r="D21" s="1446" t="s">
        <v>2018</v>
      </c>
      <c r="E21" s="1446"/>
      <c r="F21" s="22"/>
      <c r="G21" s="22"/>
      <c r="H21" s="22"/>
      <c r="I21" s="22"/>
      <c r="J21" s="22"/>
      <c r="K21" s="22"/>
      <c r="L21" s="22"/>
      <c r="M21" s="22"/>
      <c r="N21" s="22"/>
      <c r="O21" s="22"/>
      <c r="P21" s="22"/>
      <c r="Q21" s="22"/>
    </row>
    <row r="22" spans="1:17" ht="15.75" customHeight="1">
      <c r="A22" s="1446"/>
      <c r="B22" s="1446" t="s">
        <v>115</v>
      </c>
      <c r="C22" s="1446" t="s">
        <v>204</v>
      </c>
      <c r="D22" s="1444" t="s">
        <v>2019</v>
      </c>
      <c r="E22" s="1446"/>
      <c r="F22" s="22"/>
      <c r="G22" s="22"/>
      <c r="H22" s="22"/>
      <c r="I22" s="22"/>
      <c r="J22" s="22"/>
      <c r="K22" s="22"/>
      <c r="L22" s="22"/>
      <c r="M22" s="22"/>
      <c r="N22" s="22"/>
      <c r="O22" s="22"/>
      <c r="P22" s="22"/>
      <c r="Q22" s="22"/>
    </row>
    <row r="23" spans="1:17" ht="15.75" customHeight="1">
      <c r="A23" s="1446"/>
      <c r="B23" s="1446" t="s">
        <v>115</v>
      </c>
      <c r="C23" s="1446" t="s">
        <v>204</v>
      </c>
      <c r="D23" s="1444" t="s">
        <v>2020</v>
      </c>
      <c r="E23" s="1446"/>
      <c r="F23" s="22"/>
      <c r="G23" s="22"/>
      <c r="H23" s="22"/>
      <c r="I23" s="22"/>
      <c r="J23" s="22"/>
      <c r="K23" s="22"/>
      <c r="L23" s="22"/>
      <c r="M23" s="22"/>
      <c r="N23" s="22"/>
      <c r="O23" s="22"/>
      <c r="P23" s="22"/>
      <c r="Q23" s="22"/>
    </row>
    <row r="24" spans="1:17" ht="15.75" customHeight="1">
      <c r="A24" s="1444"/>
      <c r="B24" s="1446" t="s">
        <v>115</v>
      </c>
      <c r="C24" s="1444" t="s">
        <v>205</v>
      </c>
      <c r="D24" s="1444" t="s">
        <v>2021</v>
      </c>
      <c r="E24" s="1444"/>
      <c r="F24" s="1"/>
      <c r="G24" s="1"/>
      <c r="H24" s="1"/>
      <c r="I24" s="1"/>
      <c r="J24" s="1"/>
      <c r="K24" s="1"/>
      <c r="L24" s="1"/>
      <c r="M24" s="1"/>
      <c r="N24" s="1"/>
      <c r="O24" s="1"/>
      <c r="P24" s="1"/>
      <c r="Q24" s="1"/>
    </row>
    <row r="25" spans="1:17" ht="15.75" customHeight="1">
      <c r="A25" s="1444"/>
      <c r="B25" s="1446" t="s">
        <v>115</v>
      </c>
      <c r="C25" s="1444" t="s">
        <v>205</v>
      </c>
      <c r="D25" s="1444" t="s">
        <v>2022</v>
      </c>
      <c r="E25" s="1444"/>
      <c r="F25" s="1"/>
      <c r="G25" s="1"/>
      <c r="H25" s="1"/>
      <c r="I25" s="1"/>
      <c r="J25" s="1"/>
      <c r="K25" s="1"/>
      <c r="L25" s="1"/>
      <c r="M25" s="1"/>
      <c r="N25" s="1"/>
      <c r="O25" s="1"/>
      <c r="P25" s="1"/>
      <c r="Q25" s="1"/>
    </row>
    <row r="26" spans="1:17" ht="15.75" customHeight="1">
      <c r="A26" s="1444"/>
      <c r="B26" s="1446" t="s">
        <v>115</v>
      </c>
      <c r="C26" s="1444" t="s">
        <v>205</v>
      </c>
      <c r="D26" s="1444" t="s">
        <v>2023</v>
      </c>
      <c r="E26" s="1444"/>
      <c r="F26" s="1"/>
      <c r="G26" s="1"/>
      <c r="H26" s="1"/>
      <c r="I26" s="1"/>
      <c r="J26" s="1"/>
      <c r="K26" s="1"/>
      <c r="L26" s="1"/>
      <c r="M26" s="1"/>
      <c r="N26" s="1"/>
      <c r="O26" s="1"/>
      <c r="P26" s="1"/>
      <c r="Q26" s="1"/>
    </row>
    <row r="27" spans="1:17" ht="15.75" customHeight="1">
      <c r="A27" s="1444"/>
      <c r="B27" s="1446" t="s">
        <v>115</v>
      </c>
      <c r="C27" s="1444" t="s">
        <v>205</v>
      </c>
      <c r="D27" s="1444" t="s">
        <v>2024</v>
      </c>
      <c r="E27" s="1444"/>
      <c r="F27" s="1"/>
      <c r="G27" s="1"/>
      <c r="H27" s="1"/>
      <c r="I27" s="1"/>
      <c r="J27" s="1"/>
      <c r="K27" s="1"/>
      <c r="L27" s="1"/>
      <c r="M27" s="1"/>
      <c r="N27" s="1"/>
      <c r="O27" s="1"/>
      <c r="P27" s="1"/>
      <c r="Q27" s="1"/>
    </row>
    <row r="28" spans="1:17" ht="15.75" customHeight="1">
      <c r="A28" s="1444"/>
      <c r="B28" s="1446" t="s">
        <v>115</v>
      </c>
      <c r="C28" s="1444" t="s">
        <v>205</v>
      </c>
      <c r="D28" s="1444" t="s">
        <v>2025</v>
      </c>
      <c r="E28" s="1444"/>
      <c r="F28" s="1"/>
      <c r="G28" s="1"/>
      <c r="H28" s="1"/>
      <c r="I28" s="1"/>
      <c r="J28" s="1"/>
      <c r="K28" s="1"/>
      <c r="L28" s="1"/>
      <c r="M28" s="1"/>
      <c r="N28" s="1"/>
      <c r="O28" s="1"/>
      <c r="P28" s="1"/>
      <c r="Q28" s="1"/>
    </row>
    <row r="29" spans="1:17" ht="15.75" customHeight="1">
      <c r="A29" s="1444"/>
      <c r="B29" s="1446" t="s">
        <v>115</v>
      </c>
      <c r="C29" s="1444" t="s">
        <v>205</v>
      </c>
      <c r="D29" s="1444" t="s">
        <v>2026</v>
      </c>
      <c r="E29" s="1444"/>
      <c r="F29" s="1"/>
      <c r="G29" s="1"/>
      <c r="H29" s="1"/>
      <c r="I29" s="1"/>
      <c r="J29" s="1"/>
      <c r="K29" s="1"/>
      <c r="L29" s="1"/>
      <c r="M29" s="1"/>
      <c r="N29" s="1"/>
      <c r="O29" s="1"/>
      <c r="P29" s="1"/>
      <c r="Q29" s="1"/>
    </row>
    <row r="30" spans="1:17" ht="15.75" customHeight="1">
      <c r="A30" s="1444"/>
      <c r="B30" s="1446" t="s">
        <v>115</v>
      </c>
      <c r="C30" s="1444" t="s">
        <v>205</v>
      </c>
      <c r="D30" s="1444" t="s">
        <v>2027</v>
      </c>
      <c r="E30" s="1444"/>
      <c r="F30" s="1"/>
      <c r="G30" s="1"/>
      <c r="H30" s="1"/>
      <c r="I30" s="1"/>
      <c r="J30" s="1"/>
      <c r="K30" s="1"/>
      <c r="L30" s="1"/>
      <c r="M30" s="1"/>
      <c r="N30" s="1"/>
      <c r="O30" s="1"/>
      <c r="P30" s="1"/>
      <c r="Q30" s="1"/>
    </row>
    <row r="31" spans="1:17" ht="15.75" customHeight="1">
      <c r="A31" s="1444"/>
      <c r="B31" s="1446" t="s">
        <v>115</v>
      </c>
      <c r="C31" s="1444" t="s">
        <v>205</v>
      </c>
      <c r="D31" s="1444" t="s">
        <v>2028</v>
      </c>
      <c r="E31" s="1444"/>
      <c r="F31" s="1"/>
      <c r="G31" s="1"/>
      <c r="H31" s="1"/>
      <c r="I31" s="1"/>
      <c r="J31" s="1"/>
      <c r="K31" s="1"/>
      <c r="L31" s="1"/>
      <c r="M31" s="1"/>
      <c r="N31" s="1"/>
      <c r="O31" s="1"/>
      <c r="P31" s="1"/>
      <c r="Q31" s="1"/>
    </row>
    <row r="32" spans="1:17" ht="15.75" customHeight="1">
      <c r="A32" s="1444"/>
      <c r="B32" s="1446" t="s">
        <v>115</v>
      </c>
      <c r="C32" s="1444" t="s">
        <v>205</v>
      </c>
      <c r="D32" s="1444" t="s">
        <v>2029</v>
      </c>
      <c r="E32" s="1444"/>
      <c r="F32" s="1"/>
      <c r="G32" s="1"/>
      <c r="H32" s="1"/>
      <c r="I32" s="1"/>
      <c r="J32" s="1"/>
      <c r="K32" s="1"/>
      <c r="L32" s="1"/>
      <c r="M32" s="1"/>
      <c r="N32" s="1"/>
      <c r="O32" s="1"/>
      <c r="P32" s="1"/>
      <c r="Q32" s="1"/>
    </row>
    <row r="33" spans="1:17" ht="15.75" customHeight="1">
      <c r="A33" s="1444"/>
      <c r="B33" s="1446" t="s">
        <v>115</v>
      </c>
      <c r="C33" s="1444" t="s">
        <v>205</v>
      </c>
      <c r="D33" s="1444" t="s">
        <v>2030</v>
      </c>
      <c r="E33" s="1444"/>
      <c r="F33" s="1"/>
      <c r="G33" s="1"/>
      <c r="H33" s="1"/>
      <c r="I33" s="1"/>
      <c r="J33" s="1"/>
      <c r="K33" s="1"/>
      <c r="L33" s="1"/>
      <c r="M33" s="1"/>
      <c r="N33" s="1"/>
      <c r="O33" s="1"/>
      <c r="P33" s="1"/>
      <c r="Q33" s="1"/>
    </row>
    <row r="34" spans="1:17" ht="15.75" customHeight="1">
      <c r="A34" s="1444"/>
      <c r="B34" s="1446" t="s">
        <v>115</v>
      </c>
      <c r="C34" s="1444" t="s">
        <v>205</v>
      </c>
      <c r="D34" s="1444" t="s">
        <v>2031</v>
      </c>
      <c r="E34" s="1444"/>
      <c r="F34" s="1"/>
      <c r="G34" s="1"/>
      <c r="H34" s="1"/>
      <c r="I34" s="1"/>
      <c r="J34" s="1"/>
      <c r="K34" s="1"/>
      <c r="L34" s="1"/>
      <c r="M34" s="1"/>
      <c r="N34" s="1"/>
      <c r="O34" s="1"/>
      <c r="P34" s="1"/>
      <c r="Q34" s="1"/>
    </row>
    <row r="35" spans="1:17" ht="15.75" customHeight="1">
      <c r="A35" s="1444"/>
      <c r="B35" s="1446" t="s">
        <v>115</v>
      </c>
      <c r="C35" s="1444" t="s">
        <v>206</v>
      </c>
      <c r="D35" s="1444" t="s">
        <v>2032</v>
      </c>
      <c r="E35" s="1444"/>
      <c r="F35" s="1"/>
      <c r="G35" s="1"/>
      <c r="H35" s="1"/>
      <c r="I35" s="1"/>
      <c r="J35" s="1"/>
      <c r="K35" s="1"/>
      <c r="L35" s="1"/>
      <c r="M35" s="1"/>
      <c r="N35" s="1"/>
      <c r="O35" s="1"/>
      <c r="P35" s="1"/>
      <c r="Q35" s="1"/>
    </row>
    <row r="36" spans="1:17" ht="15.75" customHeight="1">
      <c r="A36" s="1444"/>
      <c r="B36" s="1446" t="s">
        <v>115</v>
      </c>
      <c r="C36" s="1444" t="s">
        <v>206</v>
      </c>
      <c r="D36" s="1444" t="s">
        <v>2033</v>
      </c>
      <c r="E36" s="1444"/>
      <c r="F36" s="1"/>
      <c r="G36" s="1"/>
      <c r="H36" s="1"/>
      <c r="I36" s="1"/>
      <c r="J36" s="1"/>
      <c r="K36" s="1"/>
      <c r="L36" s="1"/>
      <c r="M36" s="1"/>
      <c r="N36" s="1"/>
      <c r="O36" s="1"/>
      <c r="P36" s="1"/>
      <c r="Q36" s="1"/>
    </row>
    <row r="37" spans="1:17" ht="15.75" customHeight="1">
      <c r="A37" s="1444"/>
      <c r="B37" s="1446" t="s">
        <v>115</v>
      </c>
      <c r="C37" s="1444" t="s">
        <v>206</v>
      </c>
      <c r="D37" s="1444" t="s">
        <v>2034</v>
      </c>
      <c r="E37" s="1444"/>
      <c r="F37" s="1"/>
      <c r="G37" s="1"/>
      <c r="H37" s="1"/>
      <c r="I37" s="1"/>
      <c r="J37" s="1"/>
      <c r="K37" s="1"/>
      <c r="L37" s="1"/>
      <c r="M37" s="1"/>
      <c r="N37" s="1"/>
      <c r="O37" s="1"/>
      <c r="P37" s="1"/>
      <c r="Q37" s="1"/>
    </row>
    <row r="38" spans="1:17" ht="15.75" customHeight="1">
      <c r="A38" s="1444"/>
      <c r="B38" s="1446" t="s">
        <v>115</v>
      </c>
      <c r="C38" s="1444" t="s">
        <v>206</v>
      </c>
      <c r="D38" s="1444" t="s">
        <v>2035</v>
      </c>
      <c r="E38" s="1444"/>
      <c r="F38" s="1"/>
      <c r="G38" s="1"/>
      <c r="H38" s="1"/>
      <c r="I38" s="1"/>
      <c r="J38" s="1"/>
      <c r="K38" s="1"/>
      <c r="L38" s="1"/>
      <c r="M38" s="1"/>
      <c r="N38" s="1"/>
      <c r="O38" s="1"/>
      <c r="P38" s="1"/>
      <c r="Q38" s="1"/>
    </row>
    <row r="39" spans="1:17" ht="15.75" customHeight="1">
      <c r="A39" s="1444"/>
      <c r="B39" s="1446" t="s">
        <v>115</v>
      </c>
      <c r="C39" s="1444" t="s">
        <v>206</v>
      </c>
      <c r="D39" s="1444" t="s">
        <v>2036</v>
      </c>
      <c r="E39" s="1444"/>
      <c r="F39" s="1"/>
      <c r="G39" s="1"/>
      <c r="H39" s="1"/>
      <c r="I39" s="1"/>
      <c r="J39" s="1"/>
      <c r="K39" s="1"/>
      <c r="L39" s="1"/>
      <c r="M39" s="1"/>
      <c r="N39" s="1"/>
      <c r="O39" s="1"/>
      <c r="P39" s="1"/>
      <c r="Q39" s="1"/>
    </row>
    <row r="40" spans="1:17" ht="15.75" customHeight="1">
      <c r="A40" s="1444"/>
      <c r="B40" s="1446" t="s">
        <v>115</v>
      </c>
      <c r="C40" s="1444" t="s">
        <v>206</v>
      </c>
      <c r="D40" s="1444" t="s">
        <v>2037</v>
      </c>
      <c r="E40" s="1444"/>
      <c r="F40" s="1"/>
      <c r="G40" s="1"/>
      <c r="H40" s="1"/>
      <c r="I40" s="1"/>
      <c r="J40" s="1"/>
      <c r="K40" s="1"/>
      <c r="L40" s="1"/>
      <c r="M40" s="1"/>
      <c r="N40" s="1"/>
      <c r="O40" s="1"/>
      <c r="P40" s="1"/>
      <c r="Q40" s="1"/>
    </row>
    <row r="41" spans="1:17" ht="15.75" customHeight="1">
      <c r="A41" s="1444"/>
      <c r="B41" s="1446" t="s">
        <v>115</v>
      </c>
      <c r="C41" s="1444" t="s">
        <v>206</v>
      </c>
      <c r="D41" s="1444" t="s">
        <v>2038</v>
      </c>
      <c r="E41" s="1444"/>
      <c r="F41" s="1"/>
      <c r="G41" s="1"/>
      <c r="H41" s="1"/>
      <c r="I41" s="1"/>
      <c r="J41" s="1"/>
      <c r="K41" s="1"/>
      <c r="L41" s="1"/>
      <c r="M41" s="1"/>
      <c r="N41" s="1"/>
      <c r="O41" s="1"/>
      <c r="P41" s="1"/>
      <c r="Q41" s="1"/>
    </row>
    <row r="42" spans="1:17" ht="15.75" customHeight="1">
      <c r="A42" s="1444"/>
      <c r="B42" s="1446" t="s">
        <v>115</v>
      </c>
      <c r="C42" s="1444" t="s">
        <v>206</v>
      </c>
      <c r="D42" s="1444" t="s">
        <v>2039</v>
      </c>
      <c r="E42" s="1444"/>
      <c r="F42" s="1"/>
      <c r="G42" s="1"/>
      <c r="H42" s="1"/>
      <c r="I42" s="1"/>
      <c r="J42" s="1"/>
      <c r="K42" s="1"/>
      <c r="L42" s="1"/>
      <c r="M42" s="1"/>
      <c r="N42" s="1"/>
      <c r="O42" s="1"/>
      <c r="P42" s="1"/>
      <c r="Q42" s="1"/>
    </row>
    <row r="43" spans="1:17" ht="15.75" customHeight="1">
      <c r="A43" s="1444"/>
      <c r="B43" s="1446" t="s">
        <v>115</v>
      </c>
      <c r="C43" s="1444" t="s">
        <v>206</v>
      </c>
      <c r="D43" s="1444" t="s">
        <v>2040</v>
      </c>
      <c r="E43" s="1444"/>
      <c r="F43" s="1"/>
      <c r="G43" s="1"/>
      <c r="H43" s="1"/>
      <c r="I43" s="1"/>
      <c r="J43" s="1"/>
      <c r="K43" s="1"/>
      <c r="L43" s="1"/>
      <c r="M43" s="1"/>
      <c r="N43" s="1"/>
      <c r="O43" s="1"/>
      <c r="P43" s="1"/>
      <c r="Q43" s="1"/>
    </row>
    <row r="44" spans="1:17" ht="15.75" customHeight="1">
      <c r="A44" s="1444"/>
      <c r="B44" s="1446" t="s">
        <v>115</v>
      </c>
      <c r="C44" s="1444" t="s">
        <v>206</v>
      </c>
      <c r="D44" s="1444" t="s">
        <v>2041</v>
      </c>
      <c r="E44" s="1444"/>
      <c r="F44" s="1"/>
      <c r="G44" s="1"/>
      <c r="H44" s="1"/>
      <c r="I44" s="1"/>
      <c r="J44" s="1"/>
      <c r="K44" s="1"/>
      <c r="L44" s="1"/>
      <c r="M44" s="1"/>
      <c r="N44" s="1"/>
      <c r="O44" s="1"/>
      <c r="P44" s="1"/>
      <c r="Q44" s="1"/>
    </row>
    <row r="45" spans="1:17" ht="15.75" customHeight="1">
      <c r="A45" s="1444"/>
      <c r="B45" s="1446" t="s">
        <v>115</v>
      </c>
      <c r="C45" s="1444" t="s">
        <v>206</v>
      </c>
      <c r="D45" s="1444" t="s">
        <v>2042</v>
      </c>
      <c r="E45" s="1444"/>
      <c r="F45" s="1"/>
      <c r="G45" s="1"/>
      <c r="H45" s="1"/>
      <c r="I45" s="1"/>
      <c r="J45" s="1"/>
      <c r="K45" s="1"/>
      <c r="L45" s="1"/>
      <c r="M45" s="1"/>
      <c r="N45" s="1"/>
      <c r="O45" s="1"/>
      <c r="P45" s="1"/>
      <c r="Q45" s="1"/>
    </row>
    <row r="46" spans="1:17" ht="15.75" customHeight="1">
      <c r="A46" s="1444"/>
      <c r="B46" s="1446" t="s">
        <v>115</v>
      </c>
      <c r="C46" s="1444" t="s">
        <v>206</v>
      </c>
      <c r="D46" s="1444" t="s">
        <v>2043</v>
      </c>
      <c r="E46" s="1444"/>
      <c r="F46" s="1"/>
      <c r="G46" s="1"/>
      <c r="H46" s="1"/>
      <c r="I46" s="1"/>
      <c r="J46" s="1"/>
      <c r="K46" s="1"/>
      <c r="L46" s="1"/>
      <c r="M46" s="1"/>
      <c r="N46" s="1"/>
      <c r="O46" s="1"/>
      <c r="P46" s="1"/>
      <c r="Q46" s="1"/>
    </row>
    <row r="47" spans="1:17" ht="15.75" customHeight="1">
      <c r="A47" s="1444"/>
      <c r="B47" s="1446" t="s">
        <v>115</v>
      </c>
      <c r="C47" s="1444" t="s">
        <v>206</v>
      </c>
      <c r="D47" s="1444" t="s">
        <v>2044</v>
      </c>
      <c r="E47" s="1444"/>
      <c r="F47" s="1"/>
      <c r="G47" s="1"/>
      <c r="H47" s="1"/>
      <c r="I47" s="1"/>
      <c r="J47" s="1"/>
      <c r="K47" s="1"/>
      <c r="L47" s="1"/>
      <c r="M47" s="1"/>
      <c r="N47" s="1"/>
      <c r="O47" s="1"/>
      <c r="P47" s="1"/>
      <c r="Q47" s="1"/>
    </row>
    <row r="48" spans="1:17" ht="15.75" customHeight="1">
      <c r="A48" s="1444"/>
      <c r="B48" s="1446" t="s">
        <v>115</v>
      </c>
      <c r="C48" s="1444" t="s">
        <v>206</v>
      </c>
      <c r="D48" s="1444" t="s">
        <v>2045</v>
      </c>
      <c r="E48" s="1444"/>
      <c r="F48" s="1"/>
      <c r="G48" s="1"/>
      <c r="H48" s="1"/>
      <c r="I48" s="1"/>
      <c r="J48" s="1"/>
      <c r="K48" s="1"/>
      <c r="L48" s="1"/>
      <c r="M48" s="1"/>
      <c r="N48" s="1"/>
      <c r="O48" s="1"/>
      <c r="P48" s="1"/>
      <c r="Q48" s="1"/>
    </row>
    <row r="49" spans="1:17" s="1498" customFormat="1" ht="28.5" customHeight="1">
      <c r="A49" s="1446"/>
      <c r="B49" s="1446" t="s">
        <v>115</v>
      </c>
      <c r="C49" s="1447" t="s">
        <v>207</v>
      </c>
      <c r="D49" s="1446" t="s">
        <v>2046</v>
      </c>
      <c r="E49" s="1446"/>
      <c r="F49" s="22"/>
      <c r="G49" s="22"/>
      <c r="H49" s="22"/>
      <c r="I49" s="22"/>
      <c r="J49" s="22"/>
      <c r="K49" s="22"/>
      <c r="L49" s="22"/>
      <c r="M49" s="22"/>
      <c r="N49" s="22"/>
      <c r="O49" s="22"/>
      <c r="P49" s="22"/>
      <c r="Q49" s="22"/>
    </row>
    <row r="50" spans="1:17" ht="15.75" customHeight="1">
      <c r="A50" s="1444"/>
      <c r="B50" s="1446" t="s">
        <v>115</v>
      </c>
      <c r="C50" s="1444" t="s">
        <v>208</v>
      </c>
      <c r="D50" s="1444" t="s">
        <v>2047</v>
      </c>
      <c r="E50" s="1444"/>
      <c r="F50" s="1"/>
      <c r="G50" s="1"/>
      <c r="H50" s="1"/>
      <c r="I50" s="1"/>
      <c r="J50" s="1"/>
      <c r="K50" s="1"/>
      <c r="L50" s="1"/>
      <c r="M50" s="1"/>
      <c r="N50" s="1"/>
      <c r="O50" s="1"/>
      <c r="P50" s="1"/>
      <c r="Q50" s="1"/>
    </row>
    <row r="51" spans="1:17" ht="15.75" customHeight="1">
      <c r="A51" s="1444"/>
      <c r="B51" s="1446" t="s">
        <v>115</v>
      </c>
      <c r="C51" s="1444" t="s">
        <v>208</v>
      </c>
      <c r="D51" s="1444" t="s">
        <v>2048</v>
      </c>
      <c r="E51" s="1444"/>
      <c r="F51" s="1"/>
      <c r="G51" s="1"/>
      <c r="H51" s="1"/>
      <c r="I51" s="1"/>
      <c r="J51" s="1"/>
      <c r="K51" s="1"/>
      <c r="L51" s="1"/>
      <c r="M51" s="1"/>
      <c r="N51" s="1"/>
      <c r="O51" s="1"/>
      <c r="P51" s="1"/>
      <c r="Q51" s="1"/>
    </row>
    <row r="52" spans="1:17" ht="15.75" customHeight="1">
      <c r="A52" s="1444"/>
      <c r="B52" s="1446" t="s">
        <v>115</v>
      </c>
      <c r="C52" s="1444" t="s">
        <v>208</v>
      </c>
      <c r="D52" s="1444" t="s">
        <v>2049</v>
      </c>
      <c r="E52" s="1444"/>
      <c r="F52" s="1"/>
      <c r="G52" s="1"/>
      <c r="H52" s="1"/>
      <c r="I52" s="1"/>
      <c r="J52" s="1"/>
      <c r="K52" s="1"/>
      <c r="L52" s="1"/>
      <c r="M52" s="1"/>
      <c r="N52" s="1"/>
      <c r="O52" s="1"/>
      <c r="P52" s="1"/>
      <c r="Q52" s="1"/>
    </row>
    <row r="53" spans="1:17" ht="15.75" customHeight="1">
      <c r="A53" s="1444"/>
      <c r="B53" s="1446" t="s">
        <v>115</v>
      </c>
      <c r="C53" s="1444" t="s">
        <v>208</v>
      </c>
      <c r="D53" s="1444" t="s">
        <v>2050</v>
      </c>
      <c r="E53" s="1444"/>
      <c r="F53" s="1"/>
      <c r="G53" s="1"/>
      <c r="H53" s="1"/>
      <c r="I53" s="1"/>
      <c r="J53" s="1"/>
      <c r="K53" s="1"/>
      <c r="L53" s="1"/>
      <c r="M53" s="1"/>
      <c r="N53" s="1"/>
      <c r="O53" s="1"/>
      <c r="P53" s="1"/>
      <c r="Q53" s="1"/>
    </row>
    <row r="54" spans="1:17" ht="15.75" customHeight="1">
      <c r="A54" s="1444"/>
      <c r="B54" s="1446" t="s">
        <v>115</v>
      </c>
      <c r="C54" s="1444" t="s">
        <v>208</v>
      </c>
      <c r="D54" s="1445" t="s">
        <v>2051</v>
      </c>
      <c r="E54" s="1444"/>
      <c r="F54" s="1"/>
      <c r="G54" s="1"/>
      <c r="H54" s="1"/>
      <c r="I54" s="1"/>
      <c r="J54" s="1"/>
      <c r="K54" s="1"/>
      <c r="L54" s="1"/>
      <c r="M54" s="1"/>
      <c r="N54" s="1"/>
      <c r="O54" s="1"/>
      <c r="P54" s="1"/>
      <c r="Q54" s="1"/>
    </row>
    <row r="55" spans="1:17" ht="15.75" customHeight="1">
      <c r="A55" s="1444"/>
      <c r="B55" s="1446" t="s">
        <v>115</v>
      </c>
      <c r="C55" s="1444" t="s">
        <v>208</v>
      </c>
      <c r="D55" s="1444" t="s">
        <v>2052</v>
      </c>
      <c r="E55" s="1444"/>
      <c r="F55" s="1"/>
      <c r="G55" s="1"/>
      <c r="H55" s="1"/>
      <c r="I55" s="1"/>
      <c r="J55" s="1"/>
      <c r="K55" s="1"/>
      <c r="L55" s="1"/>
      <c r="M55" s="1"/>
      <c r="N55" s="1"/>
      <c r="O55" s="1"/>
      <c r="P55" s="1"/>
      <c r="Q55" s="1"/>
    </row>
    <row r="56" spans="1:17" ht="15.75" customHeight="1">
      <c r="A56" s="1444"/>
      <c r="B56" s="1446" t="s">
        <v>115</v>
      </c>
      <c r="C56" s="1444" t="s">
        <v>208</v>
      </c>
      <c r="D56" s="1444" t="s">
        <v>2053</v>
      </c>
      <c r="E56" s="1444"/>
      <c r="F56" s="1"/>
      <c r="G56" s="1"/>
      <c r="H56" s="1"/>
      <c r="I56" s="1"/>
      <c r="J56" s="1"/>
      <c r="K56" s="1"/>
      <c r="L56" s="1"/>
      <c r="M56" s="1"/>
      <c r="N56" s="1"/>
      <c r="O56" s="1"/>
      <c r="P56" s="1"/>
      <c r="Q56" s="1"/>
    </row>
    <row r="57" spans="1:17" ht="15.75" customHeight="1">
      <c r="A57" s="1444"/>
      <c r="B57" s="1446" t="s">
        <v>115</v>
      </c>
      <c r="C57" s="1444" t="s">
        <v>208</v>
      </c>
      <c r="D57" s="1444" t="s">
        <v>2054</v>
      </c>
      <c r="E57" s="1444"/>
      <c r="F57" s="1"/>
      <c r="G57" s="1"/>
      <c r="H57" s="1"/>
      <c r="I57" s="1"/>
      <c r="J57" s="1"/>
      <c r="K57" s="1"/>
      <c r="L57" s="1"/>
      <c r="M57" s="1"/>
      <c r="N57" s="1"/>
      <c r="O57" s="1"/>
      <c r="P57" s="1"/>
      <c r="Q57" s="1"/>
    </row>
    <row r="58" spans="1:17" ht="15.75" customHeight="1">
      <c r="A58" s="1444"/>
      <c r="B58" s="1446" t="s">
        <v>115</v>
      </c>
      <c r="C58" s="1444" t="s">
        <v>209</v>
      </c>
      <c r="D58" s="1444" t="s">
        <v>2168</v>
      </c>
      <c r="E58" s="1444"/>
      <c r="F58" s="1"/>
      <c r="G58" s="1"/>
      <c r="H58" s="1"/>
      <c r="I58" s="1"/>
      <c r="J58" s="1"/>
      <c r="K58" s="1"/>
      <c r="L58" s="1"/>
      <c r="M58" s="1"/>
      <c r="N58" s="1"/>
      <c r="O58" s="1"/>
      <c r="P58" s="1"/>
      <c r="Q58" s="1"/>
    </row>
    <row r="59" spans="1:17" ht="15.75" customHeight="1">
      <c r="A59" s="1444" t="s">
        <v>2055</v>
      </c>
      <c r="B59" s="1446" t="s">
        <v>115</v>
      </c>
      <c r="C59" s="1444" t="s">
        <v>210</v>
      </c>
      <c r="D59" s="1444" t="s">
        <v>211</v>
      </c>
      <c r="E59" s="1444"/>
      <c r="F59" s="1"/>
      <c r="G59" s="1"/>
      <c r="H59" s="1"/>
      <c r="I59" s="1"/>
      <c r="J59" s="1"/>
      <c r="K59" s="1"/>
      <c r="L59" s="1"/>
      <c r="M59" s="1"/>
      <c r="N59" s="1"/>
      <c r="O59" s="1"/>
      <c r="P59" s="1"/>
      <c r="Q59" s="1"/>
    </row>
    <row r="60" spans="1:17" ht="15.75" customHeight="1">
      <c r="A60" s="1444"/>
      <c r="B60" s="1446" t="s">
        <v>115</v>
      </c>
      <c r="C60" s="1444" t="s">
        <v>210</v>
      </c>
      <c r="D60" s="1444" t="s">
        <v>212</v>
      </c>
      <c r="E60" s="1444"/>
      <c r="F60" s="1"/>
      <c r="G60" s="1"/>
      <c r="H60" s="1"/>
      <c r="I60" s="1"/>
      <c r="J60" s="1"/>
      <c r="K60" s="1"/>
      <c r="L60" s="1"/>
      <c r="M60" s="1"/>
      <c r="N60" s="1"/>
      <c r="O60" s="1"/>
      <c r="P60" s="1"/>
      <c r="Q60" s="1"/>
    </row>
    <row r="61" spans="1:17" ht="15.75" customHeight="1">
      <c r="A61" s="1444"/>
      <c r="B61" s="1446" t="s">
        <v>115</v>
      </c>
      <c r="C61" s="1444" t="s">
        <v>210</v>
      </c>
      <c r="D61" s="1444" t="s">
        <v>213</v>
      </c>
      <c r="E61" s="1444"/>
      <c r="F61" s="1"/>
      <c r="G61" s="1"/>
      <c r="H61" s="1"/>
      <c r="I61" s="1"/>
      <c r="J61" s="1"/>
      <c r="K61" s="1"/>
      <c r="L61" s="1"/>
      <c r="M61" s="1"/>
      <c r="N61" s="1"/>
      <c r="O61" s="1"/>
      <c r="P61" s="1"/>
      <c r="Q61" s="1"/>
    </row>
    <row r="62" spans="1:17" ht="15.75" customHeight="1">
      <c r="A62" s="1444"/>
      <c r="B62" s="1446" t="s">
        <v>115</v>
      </c>
      <c r="C62" s="1444" t="s">
        <v>210</v>
      </c>
      <c r="D62" s="1444" t="s">
        <v>214</v>
      </c>
      <c r="E62" s="1444"/>
      <c r="F62" s="1"/>
      <c r="G62" s="1"/>
      <c r="H62" s="1"/>
      <c r="I62" s="1"/>
      <c r="J62" s="1"/>
      <c r="K62" s="1"/>
      <c r="L62" s="1"/>
      <c r="M62" s="1"/>
      <c r="N62" s="1"/>
      <c r="O62" s="1"/>
      <c r="P62" s="1"/>
      <c r="Q62" s="1"/>
    </row>
    <row r="63" spans="1:17" ht="30">
      <c r="A63" s="1444"/>
      <c r="B63" s="1446" t="s">
        <v>115</v>
      </c>
      <c r="C63" s="1444" t="s">
        <v>215</v>
      </c>
      <c r="D63" s="1445" t="s">
        <v>216</v>
      </c>
      <c r="E63" s="1445"/>
      <c r="F63" s="1"/>
      <c r="G63" s="1"/>
      <c r="H63" s="1"/>
      <c r="I63" s="1"/>
      <c r="J63" s="26"/>
      <c r="K63" s="1"/>
      <c r="L63" s="1"/>
      <c r="M63" s="1"/>
      <c r="N63" s="1"/>
      <c r="O63" s="1"/>
      <c r="P63" s="1"/>
      <c r="Q63" s="1"/>
    </row>
    <row r="64" spans="1:17">
      <c r="A64" s="1444"/>
      <c r="B64" s="1446" t="s">
        <v>115</v>
      </c>
      <c r="C64" s="1444" t="s">
        <v>215</v>
      </c>
      <c r="D64" s="1445" t="s">
        <v>2056</v>
      </c>
      <c r="E64" s="1445"/>
      <c r="F64" s="1"/>
      <c r="G64" s="1"/>
      <c r="H64" s="1"/>
      <c r="I64" s="1"/>
      <c r="J64" s="26"/>
      <c r="K64" s="1"/>
      <c r="L64" s="1"/>
      <c r="M64" s="1"/>
      <c r="N64" s="1"/>
      <c r="O64" s="1"/>
      <c r="P64" s="1"/>
      <c r="Q64" s="1"/>
    </row>
    <row r="65" spans="1:17" ht="12.75" customHeight="1">
      <c r="A65" s="1444"/>
      <c r="B65" s="1446" t="s">
        <v>115</v>
      </c>
      <c r="C65" s="1444" t="s">
        <v>215</v>
      </c>
      <c r="D65" s="1445" t="s">
        <v>217</v>
      </c>
      <c r="E65" s="1445"/>
      <c r="F65" s="1"/>
      <c r="G65" s="1"/>
      <c r="H65" s="1"/>
      <c r="I65" s="1"/>
      <c r="J65" s="26"/>
      <c r="K65" s="1"/>
      <c r="L65" s="1"/>
      <c r="M65" s="1"/>
      <c r="N65" s="1"/>
      <c r="O65" s="1"/>
      <c r="P65" s="1"/>
      <c r="Q65" s="1"/>
    </row>
    <row r="66" spans="1:17" ht="12.75" customHeight="1">
      <c r="A66" s="1444"/>
      <c r="B66" s="1446" t="s">
        <v>115</v>
      </c>
      <c r="C66" s="1444" t="s">
        <v>215</v>
      </c>
      <c r="D66" s="1444" t="s">
        <v>218</v>
      </c>
      <c r="E66" s="1445"/>
      <c r="F66" s="1"/>
      <c r="G66" s="1"/>
      <c r="H66" s="1"/>
      <c r="I66" s="1"/>
      <c r="J66" s="26"/>
      <c r="K66" s="1"/>
      <c r="L66" s="1"/>
      <c r="M66" s="1"/>
      <c r="N66" s="1"/>
      <c r="O66" s="1"/>
      <c r="P66" s="1"/>
      <c r="Q66" s="1"/>
    </row>
    <row r="67" spans="1:17" ht="12.75" customHeight="1">
      <c r="A67" s="1444"/>
      <c r="B67" s="1446" t="s">
        <v>115</v>
      </c>
      <c r="C67" s="1444" t="s">
        <v>215</v>
      </c>
      <c r="D67" s="1444" t="s">
        <v>219</v>
      </c>
      <c r="E67" s="1445"/>
      <c r="F67" s="1"/>
      <c r="G67" s="1"/>
      <c r="H67" s="1"/>
      <c r="I67" s="1"/>
      <c r="J67" s="26"/>
      <c r="K67" s="1"/>
      <c r="L67" s="1"/>
      <c r="M67" s="1"/>
      <c r="N67" s="1"/>
      <c r="O67" s="1"/>
      <c r="P67" s="1"/>
      <c r="Q67" s="1"/>
    </row>
    <row r="68" spans="1:17" ht="12.75" customHeight="1">
      <c r="A68" s="1444"/>
      <c r="B68" s="1446" t="s">
        <v>115</v>
      </c>
      <c r="C68" s="1444" t="s">
        <v>215</v>
      </c>
      <c r="D68" s="1444" t="s">
        <v>220</v>
      </c>
      <c r="E68" s="1445"/>
      <c r="F68" s="1"/>
      <c r="G68" s="1"/>
      <c r="H68" s="1"/>
      <c r="I68" s="1"/>
      <c r="J68" s="26"/>
      <c r="K68" s="1"/>
      <c r="L68" s="1"/>
      <c r="M68" s="1"/>
      <c r="N68" s="1"/>
      <c r="O68" s="1"/>
      <c r="P68" s="1"/>
      <c r="Q68" s="1"/>
    </row>
    <row r="69" spans="1:17" ht="12.75" customHeight="1">
      <c r="A69" s="1444"/>
      <c r="B69" s="1446" t="s">
        <v>115</v>
      </c>
      <c r="C69" s="1446" t="s">
        <v>2539</v>
      </c>
      <c r="D69" s="1444"/>
      <c r="E69" s="1445"/>
      <c r="F69" s="1"/>
      <c r="G69" s="1"/>
      <c r="H69" s="1"/>
      <c r="I69" s="1"/>
      <c r="J69" s="26"/>
      <c r="K69" s="1"/>
      <c r="L69" s="1"/>
      <c r="M69" s="1"/>
      <c r="N69" s="1"/>
      <c r="O69" s="1"/>
      <c r="P69" s="1"/>
      <c r="Q69" s="1"/>
    </row>
    <row r="70" spans="1:17" ht="12.75" customHeight="1">
      <c r="A70" s="1444"/>
      <c r="B70" s="1446" t="s">
        <v>115</v>
      </c>
      <c r="C70" s="1446" t="s">
        <v>237</v>
      </c>
      <c r="D70" s="1444"/>
      <c r="E70" s="1445"/>
      <c r="F70" s="1"/>
      <c r="G70" s="1"/>
      <c r="H70" s="1"/>
      <c r="I70" s="1"/>
      <c r="J70" s="26"/>
      <c r="K70" s="1"/>
      <c r="L70" s="1"/>
      <c r="M70" s="1"/>
      <c r="N70" s="1"/>
      <c r="O70" s="1"/>
      <c r="P70" s="1"/>
      <c r="Q70" s="1"/>
    </row>
    <row r="71" spans="1:17" ht="15.75" customHeight="1">
      <c r="A71" s="1"/>
      <c r="B71" s="1"/>
      <c r="C71" s="1"/>
      <c r="D71" s="1"/>
      <c r="E71" s="1"/>
      <c r="F71" s="1"/>
      <c r="G71" s="1"/>
      <c r="H71" s="1"/>
      <c r="I71" s="1"/>
      <c r="J71" s="1"/>
      <c r="K71" s="1"/>
      <c r="L71" s="1"/>
      <c r="M71" s="1"/>
      <c r="N71" s="1"/>
      <c r="O71" s="1"/>
      <c r="P71" s="1"/>
      <c r="Q71" s="1"/>
    </row>
    <row r="72" spans="1:17" ht="15.75" customHeight="1">
      <c r="A72" s="1444"/>
      <c r="B72" s="1444" t="s">
        <v>117</v>
      </c>
      <c r="C72" s="1444" t="s">
        <v>223</v>
      </c>
      <c r="D72" s="1444" t="s">
        <v>224</v>
      </c>
      <c r="E72" s="1444"/>
      <c r="F72" s="1"/>
      <c r="G72" s="1"/>
      <c r="H72" s="1"/>
      <c r="I72" s="1"/>
      <c r="J72" s="1"/>
      <c r="K72" s="1"/>
      <c r="L72" s="1"/>
      <c r="M72" s="1"/>
      <c r="N72" s="1"/>
      <c r="O72" s="1"/>
      <c r="P72" s="1"/>
      <c r="Q72" s="1"/>
    </row>
    <row r="73" spans="1:17" ht="15.75" customHeight="1">
      <c r="A73" s="1444"/>
      <c r="B73" s="1444" t="s">
        <v>117</v>
      </c>
      <c r="C73" s="1444" t="s">
        <v>223</v>
      </c>
      <c r="D73" s="1444" t="s">
        <v>2057</v>
      </c>
      <c r="E73" s="1444"/>
      <c r="F73" s="1"/>
      <c r="G73" s="1"/>
      <c r="H73" s="1"/>
      <c r="I73" s="1"/>
      <c r="J73" s="1"/>
      <c r="K73" s="1"/>
      <c r="L73" s="1"/>
      <c r="M73" s="1"/>
      <c r="N73" s="1"/>
      <c r="O73" s="1"/>
      <c r="P73" s="1"/>
      <c r="Q73" s="1"/>
    </row>
    <row r="74" spans="1:17" ht="15.75" customHeight="1">
      <c r="A74" s="1444"/>
      <c r="B74" s="1444" t="s">
        <v>117</v>
      </c>
      <c r="C74" s="1444" t="s">
        <v>226</v>
      </c>
      <c r="D74" s="1444" t="s">
        <v>227</v>
      </c>
      <c r="E74" s="1444"/>
      <c r="F74" s="1"/>
      <c r="G74" s="1"/>
      <c r="H74" s="1"/>
      <c r="I74" s="1"/>
      <c r="J74" s="1"/>
      <c r="K74" s="1"/>
      <c r="L74" s="1"/>
      <c r="M74" s="1"/>
      <c r="N74" s="1"/>
      <c r="O74" s="1"/>
      <c r="P74" s="1"/>
      <c r="Q74" s="1"/>
    </row>
    <row r="75" spans="1:17" ht="15.6" customHeight="1">
      <c r="A75" s="1444"/>
      <c r="B75" s="1444" t="s">
        <v>117</v>
      </c>
      <c r="C75" s="1444" t="s">
        <v>226</v>
      </c>
      <c r="D75" s="1444" t="s">
        <v>2058</v>
      </c>
      <c r="E75" s="1444"/>
      <c r="F75" s="1"/>
      <c r="G75" s="1"/>
      <c r="H75" s="1"/>
      <c r="I75" s="1"/>
      <c r="J75" s="1"/>
      <c r="K75" s="1"/>
      <c r="L75" s="1"/>
      <c r="M75" s="1"/>
      <c r="N75" s="1"/>
      <c r="O75" s="1"/>
      <c r="P75" s="1"/>
      <c r="Q75" s="1"/>
    </row>
    <row r="76" spans="1:17" ht="15.75" customHeight="1">
      <c r="A76" s="1448"/>
      <c r="B76" s="1444" t="s">
        <v>117</v>
      </c>
      <c r="C76" s="1444" t="s">
        <v>229</v>
      </c>
      <c r="D76" s="1444" t="s">
        <v>230</v>
      </c>
      <c r="E76" s="1448"/>
      <c r="F76" s="5"/>
      <c r="G76" s="5"/>
      <c r="H76" s="5"/>
      <c r="I76" s="5"/>
      <c r="J76" s="5"/>
      <c r="K76" s="5"/>
      <c r="L76" s="5"/>
      <c r="M76" s="5"/>
      <c r="N76" s="5"/>
      <c r="O76" s="5"/>
      <c r="P76" s="5"/>
      <c r="Q76" s="5"/>
    </row>
    <row r="77" spans="1:17" ht="15.75" customHeight="1">
      <c r="A77" s="1448"/>
      <c r="B77" s="1444" t="s">
        <v>117</v>
      </c>
      <c r="C77" s="1444" t="s">
        <v>229</v>
      </c>
      <c r="D77" s="1444" t="s">
        <v>231</v>
      </c>
      <c r="E77" s="1448"/>
      <c r="F77" s="5"/>
      <c r="G77" s="5"/>
      <c r="H77" s="5"/>
      <c r="I77" s="5"/>
      <c r="J77" s="5"/>
      <c r="K77" s="5"/>
      <c r="L77" s="5"/>
      <c r="M77" s="5"/>
      <c r="N77" s="5"/>
      <c r="O77" s="5"/>
      <c r="P77" s="5"/>
      <c r="Q77" s="5"/>
    </row>
    <row r="78" spans="1:17" ht="15.75" customHeight="1">
      <c r="A78" s="1448"/>
      <c r="B78" s="1444" t="s">
        <v>117</v>
      </c>
      <c r="C78" s="1444" t="s">
        <v>232</v>
      </c>
      <c r="D78" s="1444" t="s">
        <v>2274</v>
      </c>
      <c r="E78" s="1448"/>
      <c r="F78" s="5"/>
      <c r="G78" s="5"/>
      <c r="H78" s="5"/>
      <c r="I78" s="5"/>
      <c r="J78" s="5"/>
      <c r="K78" s="5"/>
      <c r="L78" s="5"/>
      <c r="M78" s="5"/>
      <c r="N78" s="5"/>
      <c r="O78" s="5"/>
      <c r="P78" s="5"/>
      <c r="Q78" s="5"/>
    </row>
    <row r="79" spans="1:17" ht="15.75" customHeight="1">
      <c r="A79" s="1444"/>
      <c r="B79" s="1444" t="s">
        <v>117</v>
      </c>
      <c r="C79" s="1444" t="s">
        <v>233</v>
      </c>
      <c r="D79" s="1444" t="s">
        <v>234</v>
      </c>
      <c r="E79" s="1444"/>
      <c r="F79" s="1"/>
      <c r="G79" s="1"/>
      <c r="H79" s="1"/>
      <c r="I79" s="1"/>
      <c r="J79" s="1"/>
      <c r="K79" s="1"/>
      <c r="L79" s="1"/>
      <c r="M79" s="1"/>
      <c r="N79" s="1"/>
      <c r="O79" s="1"/>
      <c r="P79" s="1"/>
      <c r="Q79" s="1"/>
    </row>
    <row r="80" spans="1:17" ht="15.75" customHeight="1">
      <c r="A80" s="1444"/>
      <c r="B80" s="1444" t="s">
        <v>117</v>
      </c>
      <c r="C80" s="1444" t="s">
        <v>233</v>
      </c>
      <c r="D80" s="1444" t="s">
        <v>235</v>
      </c>
      <c r="E80" s="1444"/>
      <c r="F80" s="1"/>
      <c r="G80" s="1"/>
      <c r="H80" s="1"/>
      <c r="I80" s="1"/>
      <c r="J80" s="1"/>
      <c r="K80" s="1"/>
      <c r="L80" s="1"/>
      <c r="M80" s="1"/>
      <c r="N80" s="1"/>
      <c r="O80" s="1"/>
      <c r="P80" s="1"/>
      <c r="Q80" s="1"/>
    </row>
    <row r="81" spans="1:26" ht="15.75" customHeight="1">
      <c r="A81" s="1444"/>
      <c r="B81" s="1444" t="s">
        <v>117</v>
      </c>
      <c r="C81" s="1444" t="s">
        <v>233</v>
      </c>
      <c r="D81" s="1444" t="s">
        <v>236</v>
      </c>
      <c r="E81" s="1444"/>
      <c r="F81" s="1"/>
      <c r="G81" s="1"/>
      <c r="H81" s="1"/>
      <c r="I81" s="1"/>
      <c r="J81" s="1"/>
      <c r="K81" s="1"/>
      <c r="L81" s="1"/>
      <c r="M81" s="1"/>
      <c r="N81" s="1"/>
      <c r="O81" s="1"/>
      <c r="P81" s="1"/>
      <c r="Q81" s="1"/>
    </row>
    <row r="82" spans="1:26" ht="15.75" customHeight="1">
      <c r="A82" s="1444"/>
      <c r="B82" s="1444" t="s">
        <v>117</v>
      </c>
      <c r="C82" s="1444" t="s">
        <v>237</v>
      </c>
      <c r="D82" s="1444" t="s">
        <v>2059</v>
      </c>
      <c r="E82" s="1444"/>
      <c r="F82" s="1"/>
      <c r="G82" s="1"/>
      <c r="H82" s="1"/>
      <c r="I82" s="1"/>
      <c r="J82" s="1"/>
      <c r="K82" s="1"/>
      <c r="L82" s="1"/>
      <c r="M82" s="1"/>
      <c r="N82" s="1"/>
      <c r="O82" s="1"/>
      <c r="P82" s="1"/>
      <c r="Q82" s="1"/>
    </row>
    <row r="83" spans="1:26" ht="15.75" customHeight="1">
      <c r="A83" s="1"/>
      <c r="B83" s="1"/>
      <c r="C83" s="1"/>
      <c r="D83" s="1"/>
      <c r="E83" s="1"/>
      <c r="F83" s="1"/>
      <c r="G83" s="1"/>
      <c r="H83" s="1"/>
      <c r="I83" s="1"/>
      <c r="J83" s="1"/>
      <c r="K83" s="1"/>
      <c r="L83" s="1"/>
      <c r="M83" s="1"/>
      <c r="N83" s="1"/>
      <c r="O83" s="1"/>
      <c r="P83" s="1"/>
      <c r="Q83" s="1"/>
    </row>
    <row r="84" spans="1:26" ht="15.75" customHeight="1">
      <c r="A84" s="1444"/>
      <c r="B84" s="1444" t="s">
        <v>119</v>
      </c>
      <c r="C84" s="1444" t="s">
        <v>2003</v>
      </c>
      <c r="D84" s="1444" t="s">
        <v>238</v>
      </c>
      <c r="E84" s="1444"/>
      <c r="F84" s="1"/>
      <c r="G84" s="1"/>
      <c r="H84" s="1"/>
      <c r="I84" s="1"/>
      <c r="J84" s="1"/>
      <c r="K84" s="1"/>
      <c r="L84" s="1"/>
      <c r="M84" s="1"/>
      <c r="N84" s="1"/>
      <c r="O84" s="1"/>
      <c r="P84" s="1"/>
      <c r="Q84" s="1"/>
    </row>
    <row r="85" spans="1:26" ht="15.75" customHeight="1">
      <c r="A85" s="1444"/>
      <c r="B85" s="1444" t="s">
        <v>119</v>
      </c>
      <c r="C85" s="1444" t="s">
        <v>2003</v>
      </c>
      <c r="D85" s="1444" t="s">
        <v>2060</v>
      </c>
      <c r="E85" s="1444"/>
      <c r="F85" s="1"/>
      <c r="G85" s="1"/>
      <c r="H85" s="1"/>
      <c r="I85" s="1"/>
      <c r="J85" s="1" t="s">
        <v>2061</v>
      </c>
      <c r="K85" s="1"/>
      <c r="L85" s="1"/>
      <c r="M85" s="1"/>
      <c r="N85" s="1"/>
      <c r="O85" s="1"/>
      <c r="P85" s="1"/>
      <c r="Q85" s="1"/>
    </row>
    <row r="86" spans="1:26" ht="15.75" customHeight="1">
      <c r="A86" s="1444"/>
      <c r="B86" s="1444" t="s">
        <v>119</v>
      </c>
      <c r="C86" s="1444" t="s">
        <v>2003</v>
      </c>
      <c r="D86" s="1444" t="s">
        <v>1747</v>
      </c>
      <c r="E86" s="1444"/>
      <c r="F86" s="1"/>
      <c r="G86" s="1"/>
      <c r="H86" s="1"/>
      <c r="I86" s="1"/>
      <c r="J86" s="1" t="s">
        <v>2062</v>
      </c>
      <c r="K86" s="1"/>
      <c r="L86" s="1"/>
      <c r="M86" s="1"/>
      <c r="N86" s="1"/>
      <c r="O86" s="1"/>
      <c r="P86" s="1"/>
      <c r="Q86" s="1"/>
    </row>
    <row r="87" spans="1:26" ht="45">
      <c r="A87" s="1444"/>
      <c r="B87" s="1444" t="s">
        <v>119</v>
      </c>
      <c r="C87" s="1444" t="s">
        <v>2003</v>
      </c>
      <c r="D87" s="1445" t="s">
        <v>2063</v>
      </c>
      <c r="E87" s="1445"/>
      <c r="F87" s="1"/>
      <c r="G87" s="1"/>
      <c r="H87" s="1"/>
      <c r="I87" s="1"/>
      <c r="J87" s="1" t="s">
        <v>2064</v>
      </c>
      <c r="K87" s="1"/>
      <c r="L87" s="1"/>
      <c r="M87" s="1"/>
      <c r="N87" s="1"/>
      <c r="O87" s="1"/>
      <c r="P87" s="1"/>
      <c r="Q87" s="1"/>
    </row>
    <row r="88" spans="1:26">
      <c r="A88" s="1446"/>
      <c r="B88" s="1444" t="s">
        <v>119</v>
      </c>
      <c r="C88" s="1446" t="s">
        <v>2004</v>
      </c>
      <c r="D88" s="1447" t="s">
        <v>3211</v>
      </c>
      <c r="E88" s="1447"/>
      <c r="F88" s="22"/>
      <c r="G88" s="22"/>
      <c r="H88" s="22"/>
      <c r="I88" s="22"/>
      <c r="J88" s="1449"/>
      <c r="K88" s="22"/>
      <c r="L88" s="22"/>
      <c r="M88" s="22"/>
      <c r="N88" s="22"/>
      <c r="O88" s="22"/>
      <c r="P88" s="22"/>
      <c r="Q88" s="22"/>
    </row>
    <row r="89" spans="1:26" ht="15.75" customHeight="1">
      <c r="A89" s="1444"/>
      <c r="B89" s="1444" t="s">
        <v>119</v>
      </c>
      <c r="C89" s="1446" t="s">
        <v>2004</v>
      </c>
      <c r="D89" s="1444" t="s">
        <v>238</v>
      </c>
      <c r="E89" s="1444"/>
      <c r="F89" s="1"/>
      <c r="G89" s="1"/>
      <c r="H89" s="1"/>
      <c r="I89" s="1"/>
      <c r="J89" s="1"/>
      <c r="K89" s="1"/>
      <c r="L89" s="1"/>
      <c r="M89" s="1"/>
      <c r="N89" s="1"/>
      <c r="O89" s="1"/>
      <c r="P89" s="1"/>
      <c r="Q89" s="1"/>
    </row>
    <row r="90" spans="1:26" ht="15.75" customHeight="1">
      <c r="A90" s="1444"/>
      <c r="B90" s="1444" t="s">
        <v>119</v>
      </c>
      <c r="C90" s="1446" t="s">
        <v>2004</v>
      </c>
      <c r="D90" s="1444" t="s">
        <v>239</v>
      </c>
      <c r="E90" s="1444"/>
      <c r="F90" s="1"/>
      <c r="G90" s="1"/>
      <c r="H90" s="1"/>
      <c r="I90" s="1"/>
      <c r="J90" s="1"/>
      <c r="K90" s="1"/>
      <c r="L90" s="1"/>
      <c r="M90" s="1"/>
      <c r="N90" s="1"/>
      <c r="O90" s="1"/>
      <c r="P90" s="1"/>
      <c r="Q90" s="1"/>
    </row>
    <row r="91" spans="1:26" ht="15.75" customHeight="1">
      <c r="A91" s="1444"/>
      <c r="B91" s="1444" t="s">
        <v>119</v>
      </c>
      <c r="C91" s="1446" t="s">
        <v>2004</v>
      </c>
      <c r="D91" s="1444" t="s">
        <v>240</v>
      </c>
      <c r="E91" s="1444"/>
      <c r="F91" s="1"/>
      <c r="G91" s="1"/>
      <c r="H91" s="1"/>
      <c r="I91" s="1"/>
      <c r="J91" s="1" t="s">
        <v>2061</v>
      </c>
      <c r="K91" s="1"/>
      <c r="L91" s="1"/>
      <c r="M91" s="1"/>
      <c r="N91" s="1"/>
      <c r="O91" s="1"/>
      <c r="P91" s="1"/>
      <c r="Q91" s="1"/>
    </row>
    <row r="92" spans="1:26" ht="48" customHeight="1">
      <c r="A92" s="1444"/>
      <c r="B92" s="1499" t="s">
        <v>119</v>
      </c>
      <c r="C92" s="1499" t="s">
        <v>2004</v>
      </c>
      <c r="D92" s="1447" t="s">
        <v>2063</v>
      </c>
      <c r="E92" s="1444"/>
      <c r="F92" s="1"/>
      <c r="G92" s="1"/>
      <c r="H92" s="1"/>
      <c r="I92" s="1"/>
      <c r="J92" s="1449" t="s">
        <v>2064</v>
      </c>
      <c r="K92" s="1"/>
      <c r="L92" s="1"/>
      <c r="M92" s="1"/>
      <c r="N92" s="1"/>
      <c r="O92" s="1"/>
      <c r="P92" s="1"/>
      <c r="Q92" s="1"/>
    </row>
    <row r="93" spans="1:26" ht="15.75" customHeight="1">
      <c r="A93" s="5"/>
      <c r="B93" s="5"/>
      <c r="C93" s="5"/>
      <c r="D93" s="5"/>
      <c r="E93" s="5"/>
      <c r="F93" s="5"/>
      <c r="G93" s="5"/>
      <c r="H93" s="5"/>
      <c r="I93" s="5"/>
      <c r="J93" s="5"/>
      <c r="K93" s="5"/>
      <c r="L93" s="5"/>
      <c r="M93" s="5"/>
      <c r="N93" s="5"/>
      <c r="O93" s="5"/>
      <c r="P93" s="5"/>
      <c r="Q93" s="5"/>
    </row>
    <row r="94" spans="1:26" s="1502" customFormat="1" ht="15.75" customHeight="1">
      <c r="A94" s="1444"/>
      <c r="B94" s="1499" t="s">
        <v>120</v>
      </c>
      <c r="C94" s="1444"/>
      <c r="D94" s="1444"/>
      <c r="E94" s="1444"/>
      <c r="F94" s="1444"/>
      <c r="G94" s="1500"/>
      <c r="H94" s="1500"/>
      <c r="I94" s="1501">
        <f>SUM(G94:H94)</f>
        <v>0</v>
      </c>
      <c r="J94" s="1500"/>
      <c r="K94" s="1500"/>
      <c r="L94" s="1500"/>
      <c r="M94" s="1501">
        <f>SUM(K94:L94)</f>
        <v>0</v>
      </c>
      <c r="N94" s="1500"/>
      <c r="O94" s="1"/>
      <c r="P94" s="1"/>
      <c r="Q94" s="1"/>
      <c r="R94" s="1"/>
      <c r="S94" s="1"/>
      <c r="T94" s="1"/>
      <c r="U94" s="1"/>
      <c r="V94" s="1"/>
      <c r="W94" s="1"/>
      <c r="X94" s="1"/>
      <c r="Y94" s="1"/>
      <c r="Z94" s="1"/>
    </row>
    <row r="95" spans="1:26" ht="15.75" customHeight="1">
      <c r="A95" s="5"/>
      <c r="B95" s="5"/>
      <c r="C95" s="5"/>
      <c r="D95" s="5"/>
      <c r="E95" s="5"/>
      <c r="F95" s="5"/>
      <c r="G95" s="5"/>
      <c r="H95" s="5"/>
      <c r="I95" s="5"/>
      <c r="J95" s="5"/>
      <c r="K95" s="5"/>
      <c r="L95" s="5"/>
      <c r="M95" s="5"/>
      <c r="N95" s="5"/>
      <c r="O95" s="5"/>
      <c r="P95" s="5"/>
      <c r="Q95" s="5"/>
    </row>
    <row r="96" spans="1:26" ht="13.5" customHeight="1">
      <c r="A96" s="1446"/>
      <c r="B96" s="1446" t="s">
        <v>121</v>
      </c>
      <c r="C96" s="1446" t="s">
        <v>2065</v>
      </c>
      <c r="D96" s="1447" t="s">
        <v>2066</v>
      </c>
      <c r="E96" s="1450" t="s">
        <v>241</v>
      </c>
      <c r="F96" s="22"/>
      <c r="G96" s="22"/>
      <c r="H96" s="22"/>
      <c r="I96" s="22"/>
      <c r="J96" s="22"/>
      <c r="K96" s="22"/>
      <c r="L96" s="22"/>
      <c r="M96" s="22"/>
      <c r="N96" s="22"/>
      <c r="O96" s="22"/>
      <c r="P96" s="22"/>
      <c r="Q96" s="22"/>
    </row>
    <row r="97" spans="1:17" ht="13.5" customHeight="1">
      <c r="A97" s="1444"/>
      <c r="B97" s="1446" t="s">
        <v>121</v>
      </c>
      <c r="C97" s="1446" t="s">
        <v>2065</v>
      </c>
      <c r="D97" s="1447" t="s">
        <v>2066</v>
      </c>
      <c r="E97" s="1450" t="s">
        <v>242</v>
      </c>
      <c r="F97" s="1"/>
      <c r="G97" s="1"/>
      <c r="H97" s="1"/>
      <c r="I97" s="1"/>
      <c r="J97" s="1" t="s">
        <v>2067</v>
      </c>
      <c r="K97" s="1"/>
      <c r="L97" s="1"/>
      <c r="M97" s="1"/>
      <c r="N97" s="1"/>
      <c r="O97" s="1"/>
      <c r="P97" s="1"/>
      <c r="Q97" s="1"/>
    </row>
    <row r="98" spans="1:17" ht="13.5" customHeight="1">
      <c r="A98" s="1444"/>
      <c r="B98" s="1446" t="s">
        <v>121</v>
      </c>
      <c r="C98" s="1446" t="s">
        <v>2065</v>
      </c>
      <c r="D98" s="1447" t="s">
        <v>2066</v>
      </c>
      <c r="E98" s="1450" t="s">
        <v>243</v>
      </c>
      <c r="F98" s="1"/>
      <c r="G98" s="1"/>
      <c r="H98" s="1"/>
      <c r="I98" s="1"/>
      <c r="J98" s="1"/>
      <c r="K98" s="1"/>
      <c r="L98" s="1"/>
      <c r="M98" s="1"/>
      <c r="N98" s="1"/>
      <c r="O98" s="1"/>
      <c r="P98" s="1"/>
      <c r="Q98" s="1"/>
    </row>
    <row r="99" spans="1:17" ht="13.5" customHeight="1">
      <c r="A99" s="1444"/>
      <c r="B99" s="1446" t="s">
        <v>121</v>
      </c>
      <c r="C99" s="1446" t="s">
        <v>2065</v>
      </c>
      <c r="D99" s="1447" t="s">
        <v>2066</v>
      </c>
      <c r="E99" s="1450" t="s">
        <v>244</v>
      </c>
      <c r="F99" s="1"/>
      <c r="G99" s="1"/>
      <c r="H99" s="1"/>
      <c r="I99" s="1"/>
      <c r="J99" s="22"/>
      <c r="K99" s="1"/>
      <c r="L99" s="1"/>
      <c r="M99" s="1"/>
      <c r="N99" s="1"/>
      <c r="O99" s="1"/>
      <c r="P99" s="1"/>
      <c r="Q99" s="1"/>
    </row>
    <row r="100" spans="1:17" ht="13.5" customHeight="1">
      <c r="A100" s="1444"/>
      <c r="B100" s="1446" t="s">
        <v>121</v>
      </c>
      <c r="C100" s="1446" t="s">
        <v>2065</v>
      </c>
      <c r="D100" s="1447" t="s">
        <v>2066</v>
      </c>
      <c r="E100" s="1450" t="s">
        <v>245</v>
      </c>
      <c r="F100" s="1"/>
      <c r="G100" s="1"/>
      <c r="H100" s="1"/>
      <c r="I100" s="1"/>
      <c r="J100" s="22"/>
      <c r="K100" s="1"/>
      <c r="L100" s="1"/>
      <c r="M100" s="1"/>
      <c r="N100" s="1"/>
      <c r="O100" s="1"/>
      <c r="P100" s="1"/>
      <c r="Q100" s="1"/>
    </row>
    <row r="101" spans="1:17" ht="13.5" customHeight="1">
      <c r="A101" s="1444"/>
      <c r="B101" s="1446" t="s">
        <v>121</v>
      </c>
      <c r="C101" s="1446" t="s">
        <v>2065</v>
      </c>
      <c r="D101" s="1447" t="s">
        <v>2066</v>
      </c>
      <c r="E101" s="1450" t="s">
        <v>246</v>
      </c>
      <c r="F101" s="1"/>
      <c r="G101" s="1"/>
      <c r="H101" s="1"/>
      <c r="I101" s="1"/>
      <c r="J101" s="1" t="s">
        <v>2068</v>
      </c>
      <c r="K101" s="1"/>
      <c r="L101" s="1"/>
      <c r="M101" s="1"/>
      <c r="N101" s="1"/>
      <c r="O101" s="1"/>
      <c r="P101" s="1"/>
      <c r="Q101" s="1"/>
    </row>
    <row r="102" spans="1:17" ht="13.5" customHeight="1">
      <c r="A102" s="1444"/>
      <c r="B102" s="1446" t="s">
        <v>121</v>
      </c>
      <c r="C102" s="1446" t="s">
        <v>2065</v>
      </c>
      <c r="D102" s="1446" t="s">
        <v>2069</v>
      </c>
      <c r="E102" s="1451" t="s">
        <v>2070</v>
      </c>
      <c r="F102" s="1"/>
      <c r="G102" s="1"/>
      <c r="H102" s="1"/>
      <c r="I102" s="1"/>
      <c r="J102" s="22"/>
      <c r="K102" s="1"/>
      <c r="L102" s="1"/>
      <c r="M102" s="1"/>
      <c r="N102" s="1"/>
      <c r="O102" s="1"/>
      <c r="P102" s="1"/>
      <c r="Q102" s="1"/>
    </row>
    <row r="103" spans="1:17" ht="13.5" customHeight="1">
      <c r="A103" s="1444"/>
      <c r="B103" s="1446" t="s">
        <v>121</v>
      </c>
      <c r="C103" s="1446" t="s">
        <v>2065</v>
      </c>
      <c r="D103" s="1446" t="s">
        <v>2069</v>
      </c>
      <c r="E103" s="1451" t="s">
        <v>2071</v>
      </c>
      <c r="F103" s="1"/>
      <c r="G103" s="1"/>
      <c r="H103" s="1"/>
      <c r="I103" s="1"/>
      <c r="J103" s="22"/>
      <c r="K103" s="1"/>
      <c r="L103" s="1"/>
      <c r="M103" s="1"/>
      <c r="N103" s="1"/>
      <c r="O103" s="1"/>
      <c r="P103" s="1"/>
      <c r="Q103" s="1"/>
    </row>
    <row r="104" spans="1:17" ht="13.5" customHeight="1">
      <c r="A104" s="1444"/>
      <c r="B104" s="1446" t="s">
        <v>121</v>
      </c>
      <c r="C104" s="1446" t="s">
        <v>2065</v>
      </c>
      <c r="D104" s="1446" t="s">
        <v>2069</v>
      </c>
      <c r="E104" s="1451" t="s">
        <v>2072</v>
      </c>
      <c r="F104" s="1"/>
      <c r="G104" s="1"/>
      <c r="H104" s="1"/>
      <c r="I104" s="1"/>
      <c r="J104" s="22"/>
      <c r="K104" s="1"/>
      <c r="L104" s="1"/>
      <c r="M104" s="1"/>
      <c r="N104" s="1"/>
      <c r="O104" s="1"/>
      <c r="P104" s="1"/>
      <c r="Q104" s="1"/>
    </row>
    <row r="105" spans="1:17" ht="15" customHeight="1">
      <c r="A105" s="1444"/>
      <c r="B105" s="1446" t="s">
        <v>121</v>
      </c>
      <c r="C105" s="1446" t="s">
        <v>2073</v>
      </c>
      <c r="D105" s="1447" t="s">
        <v>2066</v>
      </c>
      <c r="E105" s="1450" t="s">
        <v>241</v>
      </c>
      <c r="F105" s="1"/>
      <c r="G105" s="1"/>
      <c r="H105" s="1"/>
      <c r="I105" s="1"/>
      <c r="J105" s="1449"/>
      <c r="K105" s="1"/>
      <c r="L105" s="1"/>
      <c r="M105" s="1"/>
      <c r="N105" s="1"/>
      <c r="O105" s="1"/>
      <c r="P105" s="1"/>
      <c r="Q105" s="1"/>
    </row>
    <row r="106" spans="1:17" ht="15" customHeight="1">
      <c r="A106" s="1444"/>
      <c r="B106" s="1446" t="s">
        <v>121</v>
      </c>
      <c r="C106" s="1446" t="s">
        <v>2073</v>
      </c>
      <c r="D106" s="1447" t="s">
        <v>2066</v>
      </c>
      <c r="E106" s="1450" t="s">
        <v>242</v>
      </c>
      <c r="F106" s="1"/>
      <c r="G106" s="1"/>
      <c r="H106" s="1"/>
      <c r="I106" s="1"/>
      <c r="J106" s="1449"/>
      <c r="K106" s="1"/>
      <c r="L106" s="1"/>
      <c r="M106" s="1"/>
      <c r="N106" s="1"/>
      <c r="O106" s="1"/>
      <c r="P106" s="1"/>
      <c r="Q106" s="1"/>
    </row>
    <row r="107" spans="1:17" ht="15" customHeight="1">
      <c r="A107" s="1444"/>
      <c r="B107" s="1446" t="s">
        <v>121</v>
      </c>
      <c r="C107" s="1444" t="s">
        <v>2073</v>
      </c>
      <c r="D107" s="1447" t="s">
        <v>2066</v>
      </c>
      <c r="E107" s="1450" t="s">
        <v>243</v>
      </c>
      <c r="F107" s="1"/>
      <c r="G107" s="1"/>
      <c r="H107" s="1"/>
      <c r="I107" s="1"/>
      <c r="J107" s="1449"/>
      <c r="K107" s="1"/>
      <c r="L107" s="1"/>
      <c r="M107" s="1"/>
      <c r="N107" s="1"/>
      <c r="O107" s="1"/>
      <c r="P107" s="1"/>
      <c r="Q107" s="1"/>
    </row>
    <row r="108" spans="1:17" ht="15" customHeight="1">
      <c r="A108" s="1444"/>
      <c r="B108" s="1446" t="s">
        <v>121</v>
      </c>
      <c r="C108" s="1444" t="s">
        <v>2073</v>
      </c>
      <c r="D108" s="1447" t="s">
        <v>2066</v>
      </c>
      <c r="E108" s="1450" t="s">
        <v>244</v>
      </c>
      <c r="F108" s="1"/>
      <c r="G108" s="1"/>
      <c r="H108" s="1"/>
      <c r="I108" s="1"/>
      <c r="J108" s="1449"/>
      <c r="K108" s="1"/>
      <c r="L108" s="1"/>
      <c r="M108" s="1"/>
      <c r="N108" s="1"/>
      <c r="O108" s="1"/>
      <c r="P108" s="1"/>
      <c r="Q108" s="1"/>
    </row>
    <row r="109" spans="1:17" ht="15" customHeight="1">
      <c r="A109" s="1444"/>
      <c r="B109" s="1446" t="s">
        <v>121</v>
      </c>
      <c r="C109" s="1444" t="s">
        <v>2073</v>
      </c>
      <c r="D109" s="1447" t="s">
        <v>2066</v>
      </c>
      <c r="E109" s="1450" t="s">
        <v>245</v>
      </c>
      <c r="F109" s="1"/>
      <c r="G109" s="1"/>
      <c r="H109" s="1"/>
      <c r="I109" s="1"/>
      <c r="J109" s="1449"/>
      <c r="K109" s="1"/>
      <c r="L109" s="1"/>
      <c r="M109" s="1"/>
      <c r="N109" s="1"/>
      <c r="O109" s="1"/>
      <c r="P109" s="1"/>
      <c r="Q109" s="1"/>
    </row>
    <row r="110" spans="1:17" ht="15" customHeight="1">
      <c r="A110" s="1444"/>
      <c r="B110" s="1446" t="s">
        <v>121</v>
      </c>
      <c r="C110" s="1444" t="s">
        <v>2073</v>
      </c>
      <c r="D110" s="1447" t="s">
        <v>2066</v>
      </c>
      <c r="E110" s="1450" t="s">
        <v>246</v>
      </c>
      <c r="F110" s="1"/>
      <c r="G110" s="1"/>
      <c r="H110" s="1"/>
      <c r="I110" s="1"/>
      <c r="J110" s="1449"/>
      <c r="K110" s="1"/>
      <c r="L110" s="1"/>
      <c r="M110" s="1"/>
      <c r="N110" s="1"/>
      <c r="O110" s="1"/>
      <c r="P110" s="1"/>
      <c r="Q110" s="1"/>
    </row>
    <row r="111" spans="1:17" ht="15.75" customHeight="1">
      <c r="A111" s="1444"/>
      <c r="B111" s="1446" t="s">
        <v>121</v>
      </c>
      <c r="C111" s="1446" t="s">
        <v>2074</v>
      </c>
      <c r="D111" s="1447" t="s">
        <v>2075</v>
      </c>
      <c r="E111" s="1450" t="s">
        <v>241</v>
      </c>
      <c r="F111" s="1"/>
      <c r="G111" s="1"/>
      <c r="H111" s="1"/>
      <c r="I111" s="1"/>
      <c r="J111" s="1"/>
      <c r="K111" s="1"/>
      <c r="L111" s="1"/>
      <c r="M111" s="1"/>
      <c r="N111" s="1"/>
      <c r="O111" s="1"/>
      <c r="P111" s="1"/>
      <c r="Q111" s="1"/>
    </row>
    <row r="112" spans="1:17" ht="15.75" customHeight="1">
      <c r="A112" s="1444"/>
      <c r="B112" s="1446" t="s">
        <v>121</v>
      </c>
      <c r="C112" s="1446" t="s">
        <v>2074</v>
      </c>
      <c r="D112" s="1447" t="s">
        <v>2075</v>
      </c>
      <c r="E112" s="1450" t="s">
        <v>242</v>
      </c>
      <c r="F112" s="1"/>
      <c r="G112" s="1"/>
      <c r="H112" s="1"/>
      <c r="I112" s="1"/>
      <c r="J112" s="1"/>
      <c r="K112" s="1"/>
      <c r="L112" s="1"/>
      <c r="M112" s="1"/>
      <c r="N112" s="1"/>
      <c r="O112" s="1"/>
      <c r="P112" s="1"/>
      <c r="Q112" s="1"/>
    </row>
    <row r="113" spans="1:17" ht="15.75" customHeight="1">
      <c r="A113" s="1444"/>
      <c r="B113" s="1446" t="s">
        <v>121</v>
      </c>
      <c r="C113" s="1446" t="s">
        <v>2074</v>
      </c>
      <c r="D113" s="1447" t="s">
        <v>2075</v>
      </c>
      <c r="E113" s="1450" t="s">
        <v>243</v>
      </c>
      <c r="F113" s="1"/>
      <c r="G113" s="1"/>
      <c r="H113" s="1"/>
      <c r="I113" s="1"/>
      <c r="J113" s="1"/>
      <c r="K113" s="1"/>
      <c r="L113" s="1"/>
      <c r="M113" s="1"/>
      <c r="N113" s="1"/>
      <c r="O113" s="1"/>
      <c r="P113" s="1"/>
      <c r="Q113" s="1"/>
    </row>
    <row r="114" spans="1:17" ht="15.75" customHeight="1">
      <c r="A114" s="1444"/>
      <c r="B114" s="1446" t="s">
        <v>121</v>
      </c>
      <c r="C114" s="1446" t="s">
        <v>2074</v>
      </c>
      <c r="D114" s="1447" t="s">
        <v>2076</v>
      </c>
      <c r="E114" s="1450" t="s">
        <v>244</v>
      </c>
      <c r="F114" s="1"/>
      <c r="G114" s="1"/>
      <c r="H114" s="1"/>
      <c r="I114" s="1"/>
      <c r="J114" s="1"/>
      <c r="K114" s="1"/>
      <c r="L114" s="1"/>
      <c r="M114" s="1"/>
      <c r="N114" s="1"/>
      <c r="O114" s="1"/>
      <c r="P114" s="1"/>
      <c r="Q114" s="1"/>
    </row>
    <row r="115" spans="1:17" ht="15.75" customHeight="1">
      <c r="A115" s="1444"/>
      <c r="B115" s="1446" t="s">
        <v>121</v>
      </c>
      <c r="C115" s="1446" t="s">
        <v>2074</v>
      </c>
      <c r="D115" s="1447" t="s">
        <v>2075</v>
      </c>
      <c r="E115" s="1450" t="s">
        <v>245</v>
      </c>
      <c r="F115" s="1"/>
      <c r="G115" s="1"/>
      <c r="H115" s="1"/>
      <c r="I115" s="1"/>
      <c r="J115" s="1"/>
      <c r="K115" s="1"/>
      <c r="L115" s="1"/>
      <c r="M115" s="1"/>
      <c r="N115" s="1"/>
      <c r="O115" s="1"/>
      <c r="P115" s="1"/>
      <c r="Q115" s="1"/>
    </row>
    <row r="116" spans="1:17" ht="15.75" customHeight="1">
      <c r="A116" s="1444"/>
      <c r="B116" s="1446" t="s">
        <v>121</v>
      </c>
      <c r="C116" s="1446" t="s">
        <v>2074</v>
      </c>
      <c r="D116" s="1447" t="s">
        <v>2075</v>
      </c>
      <c r="E116" s="1450" t="s">
        <v>246</v>
      </c>
      <c r="F116" s="1"/>
      <c r="G116" s="1"/>
      <c r="H116" s="1"/>
      <c r="I116" s="1"/>
      <c r="J116" s="1"/>
      <c r="K116" s="1"/>
      <c r="L116" s="1"/>
      <c r="M116" s="1"/>
      <c r="N116" s="1"/>
      <c r="O116" s="1"/>
      <c r="P116" s="1"/>
      <c r="Q116" s="1"/>
    </row>
    <row r="117" spans="1:17" ht="15.75" customHeight="1">
      <c r="A117" s="1444"/>
      <c r="B117" s="1446" t="s">
        <v>121</v>
      </c>
      <c r="C117" s="1446" t="s">
        <v>2074</v>
      </c>
      <c r="D117" s="1447" t="s">
        <v>2077</v>
      </c>
      <c r="E117" s="1447" t="s">
        <v>248</v>
      </c>
      <c r="F117" s="1"/>
      <c r="G117" s="1"/>
      <c r="H117" s="1"/>
      <c r="I117" s="1"/>
      <c r="J117" s="1"/>
      <c r="K117" s="1"/>
      <c r="L117" s="1"/>
      <c r="M117" s="1"/>
      <c r="N117" s="1"/>
      <c r="O117" s="1"/>
      <c r="P117" s="1"/>
      <c r="Q117" s="1"/>
    </row>
    <row r="118" spans="1:17" ht="15.75" customHeight="1">
      <c r="A118" s="1444"/>
      <c r="B118" s="1446" t="s">
        <v>121</v>
      </c>
      <c r="C118" s="1446" t="s">
        <v>2074</v>
      </c>
      <c r="D118" s="1447" t="s">
        <v>2077</v>
      </c>
      <c r="E118" s="1444" t="s">
        <v>2078</v>
      </c>
      <c r="F118" s="1"/>
      <c r="G118" s="1"/>
      <c r="H118" s="1"/>
      <c r="I118" s="1"/>
      <c r="J118" s="1"/>
      <c r="K118" s="1"/>
      <c r="L118" s="1"/>
      <c r="M118" s="1"/>
      <c r="N118" s="1"/>
      <c r="O118" s="1"/>
      <c r="P118" s="1"/>
      <c r="Q118" s="1"/>
    </row>
    <row r="119" spans="1:17" ht="15.75" customHeight="1">
      <c r="A119" s="1444"/>
      <c r="B119" s="1446" t="s">
        <v>121</v>
      </c>
      <c r="C119" s="1446" t="s">
        <v>2074</v>
      </c>
      <c r="D119" s="1447" t="s">
        <v>2077</v>
      </c>
      <c r="E119" s="1444" t="s">
        <v>249</v>
      </c>
      <c r="F119" s="1"/>
      <c r="G119" s="1"/>
      <c r="H119" s="1"/>
      <c r="I119" s="1"/>
      <c r="J119" s="1"/>
      <c r="K119" s="1"/>
      <c r="L119" s="1"/>
      <c r="M119" s="1"/>
      <c r="N119" s="1"/>
      <c r="O119" s="1"/>
      <c r="P119" s="1"/>
      <c r="Q119" s="1"/>
    </row>
    <row r="120" spans="1:17" ht="15.75" customHeight="1">
      <c r="A120" s="1452"/>
      <c r="B120" s="1452"/>
      <c r="C120" s="1452"/>
      <c r="D120" s="1452"/>
      <c r="E120" s="1452"/>
      <c r="F120" s="1452"/>
      <c r="G120" s="1452"/>
      <c r="H120" s="1452"/>
      <c r="I120" s="1452"/>
      <c r="J120" s="1452"/>
      <c r="K120" s="1452"/>
      <c r="L120" s="1452"/>
      <c r="M120" s="1452"/>
      <c r="N120" s="1452"/>
      <c r="O120" s="1452"/>
      <c r="P120" s="1452"/>
      <c r="Q120" s="1452"/>
    </row>
    <row r="121" spans="1:17" ht="48" customHeight="1">
      <c r="A121" s="1444"/>
      <c r="B121" s="1446" t="s">
        <v>122</v>
      </c>
      <c r="C121" s="1445" t="s">
        <v>250</v>
      </c>
      <c r="D121" s="1444" t="s">
        <v>122</v>
      </c>
      <c r="E121" s="1444"/>
      <c r="F121" s="1"/>
      <c r="G121" s="1"/>
      <c r="H121" s="1"/>
      <c r="I121" s="1"/>
      <c r="J121" s="1"/>
      <c r="K121" s="1"/>
      <c r="L121" s="1"/>
      <c r="M121" s="1"/>
      <c r="N121" s="1"/>
      <c r="O121" s="1"/>
      <c r="P121" s="1"/>
      <c r="Q121" s="1"/>
    </row>
    <row r="122" spans="1:17" ht="48" customHeight="1">
      <c r="A122" s="1444"/>
      <c r="B122" s="1446" t="s">
        <v>122</v>
      </c>
      <c r="C122" s="1445" t="s">
        <v>251</v>
      </c>
      <c r="D122" s="1444"/>
      <c r="E122" s="1444"/>
      <c r="F122" s="1"/>
      <c r="G122" s="1"/>
      <c r="H122" s="1"/>
      <c r="I122" s="1"/>
      <c r="J122" s="1"/>
      <c r="K122" s="1"/>
      <c r="L122" s="1"/>
      <c r="M122" s="1"/>
      <c r="N122" s="1"/>
      <c r="O122" s="1"/>
      <c r="P122" s="1"/>
      <c r="Q122" s="1"/>
    </row>
    <row r="123" spans="1:17" ht="15.75" customHeight="1">
      <c r="A123" s="1"/>
      <c r="B123" s="1"/>
      <c r="C123" s="1"/>
      <c r="D123" s="1449"/>
      <c r="E123" s="1"/>
      <c r="F123" s="1"/>
      <c r="G123" s="1"/>
      <c r="H123" s="1"/>
      <c r="I123" s="1"/>
      <c r="J123" s="1"/>
      <c r="K123" s="1"/>
      <c r="L123" s="1"/>
      <c r="M123" s="1"/>
      <c r="N123" s="1"/>
      <c r="O123" s="1"/>
      <c r="P123" s="1"/>
      <c r="Q123" s="1"/>
    </row>
    <row r="124" spans="1:17" ht="15.75" customHeight="1">
      <c r="A124" s="1444"/>
      <c r="B124" s="1444" t="s">
        <v>123</v>
      </c>
      <c r="C124" s="1444" t="s">
        <v>2079</v>
      </c>
      <c r="D124" s="1447" t="s">
        <v>2080</v>
      </c>
      <c r="E124" s="1444"/>
      <c r="F124" s="1"/>
      <c r="G124" s="1"/>
      <c r="H124" s="1"/>
      <c r="I124" s="1"/>
      <c r="J124" s="1"/>
      <c r="K124" s="1"/>
      <c r="L124" s="1"/>
      <c r="M124" s="1"/>
      <c r="N124" s="1"/>
      <c r="O124" s="1"/>
      <c r="P124" s="1"/>
      <c r="Q124" s="1"/>
    </row>
    <row r="125" spans="1:17" ht="15.75" customHeight="1">
      <c r="A125" s="1444"/>
      <c r="B125" s="1444" t="s">
        <v>123</v>
      </c>
      <c r="C125" s="1444" t="s">
        <v>2079</v>
      </c>
      <c r="D125" s="1447" t="s">
        <v>2081</v>
      </c>
      <c r="E125" s="1444"/>
      <c r="F125" s="1"/>
      <c r="G125" s="1"/>
      <c r="H125" s="1"/>
      <c r="I125" s="1"/>
      <c r="J125" s="1"/>
      <c r="K125" s="1"/>
      <c r="L125" s="1"/>
      <c r="M125" s="1"/>
      <c r="N125" s="1"/>
      <c r="O125" s="1"/>
      <c r="P125" s="1"/>
      <c r="Q125" s="1"/>
    </row>
    <row r="126" spans="1:17" ht="15.75" customHeight="1">
      <c r="A126" s="1444"/>
      <c r="B126" s="1444" t="s">
        <v>123</v>
      </c>
      <c r="C126" s="1444" t="s">
        <v>252</v>
      </c>
      <c r="D126" s="1447" t="s">
        <v>2080</v>
      </c>
      <c r="E126" s="1444"/>
      <c r="F126" s="1"/>
      <c r="G126" s="1"/>
      <c r="H126" s="1"/>
      <c r="I126" s="1"/>
      <c r="J126" s="1"/>
      <c r="K126" s="1"/>
      <c r="L126" s="1"/>
      <c r="M126" s="1"/>
      <c r="N126" s="1"/>
      <c r="O126" s="1"/>
      <c r="P126" s="1"/>
      <c r="Q126" s="1"/>
    </row>
    <row r="127" spans="1:17" ht="15.75" customHeight="1">
      <c r="A127" s="1444"/>
      <c r="B127" s="1444" t="s">
        <v>123</v>
      </c>
      <c r="C127" s="1444" t="s">
        <v>252</v>
      </c>
      <c r="D127" s="1447" t="s">
        <v>2081</v>
      </c>
      <c r="E127" s="1444"/>
      <c r="F127" s="1"/>
      <c r="G127" s="1"/>
      <c r="H127" s="1"/>
      <c r="I127" s="1"/>
      <c r="J127" s="1"/>
      <c r="K127" s="1"/>
      <c r="L127" s="1"/>
      <c r="M127" s="1"/>
      <c r="N127" s="1"/>
      <c r="O127" s="1"/>
      <c r="P127" s="1"/>
      <c r="Q127" s="1"/>
    </row>
    <row r="128" spans="1:17" ht="15.75" customHeight="1">
      <c r="A128" s="1444"/>
      <c r="B128" s="1444" t="s">
        <v>123</v>
      </c>
      <c r="C128" s="1444" t="s">
        <v>253</v>
      </c>
      <c r="D128" s="1447"/>
      <c r="E128" s="1444"/>
      <c r="F128" s="1"/>
      <c r="G128" s="1"/>
      <c r="H128" s="1"/>
      <c r="I128" s="1"/>
      <c r="J128" s="1453" t="s">
        <v>2082</v>
      </c>
      <c r="K128" s="1"/>
      <c r="L128" s="1"/>
      <c r="M128" s="1"/>
      <c r="N128" s="1"/>
      <c r="O128" s="1"/>
      <c r="P128" s="1"/>
      <c r="Q128" s="1"/>
    </row>
    <row r="129" spans="1:17" ht="15.75" customHeight="1">
      <c r="A129" s="1"/>
      <c r="B129" s="1"/>
      <c r="C129" s="1"/>
      <c r="D129" s="1"/>
      <c r="E129" s="1"/>
      <c r="F129" s="1"/>
      <c r="G129" s="1"/>
      <c r="H129" s="1"/>
      <c r="I129" s="1"/>
      <c r="J129" s="1"/>
      <c r="K129" s="1"/>
      <c r="L129" s="1"/>
      <c r="M129" s="1"/>
      <c r="N129" s="1"/>
      <c r="O129" s="1"/>
      <c r="P129" s="1"/>
      <c r="Q129" s="1"/>
    </row>
    <row r="130" spans="1:17" ht="15.75" customHeight="1">
      <c r="A130" s="1444"/>
      <c r="B130" s="1444" t="s">
        <v>124</v>
      </c>
      <c r="C130" s="1444" t="s">
        <v>2083</v>
      </c>
      <c r="D130" s="1444"/>
      <c r="E130" s="1444"/>
      <c r="F130" s="1"/>
      <c r="G130" s="1"/>
      <c r="H130" s="1"/>
      <c r="I130" s="1"/>
      <c r="J130" s="1" t="s">
        <v>2084</v>
      </c>
      <c r="K130" s="1"/>
      <c r="L130" s="1"/>
      <c r="M130" s="1"/>
      <c r="N130" s="1"/>
      <c r="O130" s="1"/>
      <c r="P130" s="1"/>
      <c r="Q130" s="1"/>
    </row>
    <row r="131" spans="1:17" ht="15.75" customHeight="1">
      <c r="A131" s="1444"/>
      <c r="B131" s="1444" t="s">
        <v>124</v>
      </c>
      <c r="C131" s="1444" t="s">
        <v>254</v>
      </c>
      <c r="D131" s="1444"/>
      <c r="E131" s="1444"/>
      <c r="F131" s="1"/>
      <c r="G131" s="1"/>
      <c r="H131" s="1"/>
      <c r="I131" s="1"/>
      <c r="J131" s="1"/>
      <c r="K131" s="1"/>
      <c r="L131" s="1"/>
      <c r="M131" s="1"/>
      <c r="N131" s="1"/>
      <c r="O131" s="1"/>
      <c r="P131" s="1"/>
      <c r="Q131" s="1"/>
    </row>
    <row r="132" spans="1:17" ht="15.75" customHeight="1">
      <c r="A132" s="1"/>
      <c r="B132" s="1"/>
      <c r="C132" s="1"/>
      <c r="D132" s="1"/>
      <c r="E132" s="1"/>
      <c r="F132" s="1"/>
      <c r="G132" s="1"/>
      <c r="H132" s="1"/>
      <c r="I132" s="1"/>
      <c r="J132" s="1"/>
      <c r="K132" s="1"/>
      <c r="L132" s="1"/>
      <c r="M132" s="1"/>
      <c r="N132" s="1"/>
      <c r="O132" s="1"/>
      <c r="P132" s="1"/>
      <c r="Q132" s="1"/>
    </row>
    <row r="133" spans="1:17" ht="15.75" customHeight="1">
      <c r="A133" s="1444"/>
      <c r="B133" s="1444" t="s">
        <v>125</v>
      </c>
      <c r="C133" s="1444" t="s">
        <v>255</v>
      </c>
      <c r="D133" s="1440"/>
      <c r="E133" s="1444"/>
      <c r="F133" s="1"/>
      <c r="G133" s="1"/>
      <c r="H133" s="1"/>
      <c r="I133" s="1"/>
      <c r="J133" s="1" t="s">
        <v>2085</v>
      </c>
      <c r="K133" s="1"/>
      <c r="L133" s="1"/>
      <c r="M133" s="1"/>
      <c r="N133" s="1"/>
      <c r="O133" s="1"/>
      <c r="P133" s="1"/>
      <c r="Q133" s="1"/>
    </row>
    <row r="134" spans="1:17" ht="15.75" customHeight="1">
      <c r="A134" s="1"/>
      <c r="B134" s="1444" t="s">
        <v>125</v>
      </c>
      <c r="C134" s="1444" t="s">
        <v>256</v>
      </c>
      <c r="D134" s="1"/>
      <c r="E134" s="1"/>
      <c r="F134" s="1"/>
      <c r="G134" s="1"/>
      <c r="H134" s="1"/>
      <c r="I134" s="1"/>
      <c r="J134" s="1"/>
      <c r="K134" s="1"/>
      <c r="L134" s="1"/>
      <c r="M134" s="1"/>
      <c r="N134" s="1"/>
      <c r="O134" s="1"/>
      <c r="P134" s="1"/>
      <c r="Q134" s="1"/>
    </row>
    <row r="135" spans="1:17" ht="15.75" customHeight="1">
      <c r="A135" s="1"/>
      <c r="B135" s="1444" t="s">
        <v>125</v>
      </c>
      <c r="C135" s="1444" t="s">
        <v>257</v>
      </c>
      <c r="D135" s="1"/>
      <c r="E135" s="1"/>
      <c r="F135" s="1"/>
      <c r="G135" s="1"/>
      <c r="H135" s="1"/>
      <c r="I135" s="1"/>
      <c r="J135" s="1"/>
      <c r="K135" s="1"/>
      <c r="L135" s="1"/>
      <c r="M135" s="1"/>
      <c r="N135" s="1"/>
      <c r="O135" s="1"/>
      <c r="P135" s="1"/>
      <c r="Q135" s="1"/>
    </row>
    <row r="136" spans="1:17">
      <c r="A136" s="1454"/>
      <c r="B136" s="1455"/>
      <c r="C136" s="1455"/>
      <c r="D136" s="1455"/>
      <c r="E136" s="1455"/>
      <c r="F136" s="1454"/>
      <c r="G136" s="1454"/>
      <c r="H136" s="1454"/>
      <c r="I136" s="1454"/>
      <c r="J136" s="1454"/>
      <c r="K136" s="1454"/>
      <c r="L136" s="1454"/>
      <c r="M136" s="1454"/>
      <c r="N136" s="1454"/>
      <c r="O136" s="1454"/>
      <c r="P136" s="1454"/>
      <c r="Q136" s="1454"/>
    </row>
    <row r="137" spans="1:17">
      <c r="A137" s="1454"/>
      <c r="B137" s="1444" t="s">
        <v>128</v>
      </c>
      <c r="C137" s="1444" t="s">
        <v>255</v>
      </c>
      <c r="D137" s="1455"/>
      <c r="E137" s="1455"/>
      <c r="F137" s="1454"/>
      <c r="G137" s="1454"/>
      <c r="H137" s="1454"/>
      <c r="I137" s="1454"/>
      <c r="J137" s="1454"/>
      <c r="K137" s="1454"/>
      <c r="L137" s="1454"/>
      <c r="M137" s="1454"/>
      <c r="N137" s="1454"/>
      <c r="O137" s="1454"/>
      <c r="P137" s="1454"/>
      <c r="Q137" s="1454"/>
    </row>
    <row r="138" spans="1:17">
      <c r="A138" s="1454"/>
      <c r="B138" s="1444" t="s">
        <v>128</v>
      </c>
      <c r="C138" s="1444" t="s">
        <v>256</v>
      </c>
      <c r="D138" s="1455"/>
      <c r="E138" s="1455"/>
      <c r="F138" s="1454"/>
      <c r="G138" s="1454"/>
      <c r="H138" s="1454"/>
      <c r="I138" s="1454"/>
      <c r="J138" s="1454"/>
      <c r="K138" s="1454"/>
      <c r="L138" s="1454"/>
      <c r="M138" s="1454"/>
      <c r="N138" s="1454"/>
      <c r="O138" s="1454"/>
      <c r="P138" s="1454"/>
      <c r="Q138" s="1454"/>
    </row>
    <row r="139" spans="1:17">
      <c r="A139" s="1454"/>
      <c r="B139" s="1444" t="s">
        <v>128</v>
      </c>
      <c r="C139" s="1444" t="s">
        <v>257</v>
      </c>
      <c r="D139" s="1455"/>
      <c r="E139" s="1455"/>
      <c r="F139" s="1454"/>
      <c r="G139" s="1454"/>
      <c r="H139" s="1454"/>
      <c r="I139" s="1454"/>
      <c r="J139" s="1454"/>
      <c r="K139" s="1454"/>
      <c r="L139" s="1454"/>
      <c r="M139" s="1454"/>
      <c r="N139" s="1454"/>
      <c r="O139" s="1454"/>
      <c r="P139" s="1454"/>
      <c r="Q139" s="1454"/>
    </row>
    <row r="140" spans="1:17">
      <c r="A140" s="1454"/>
      <c r="B140" s="1455"/>
      <c r="C140" s="1455"/>
      <c r="D140" s="1455"/>
      <c r="E140" s="1455"/>
      <c r="F140" s="1454"/>
      <c r="G140" s="1454"/>
      <c r="H140" s="1454"/>
      <c r="I140" s="1454"/>
      <c r="J140" s="1454"/>
      <c r="K140" s="1454"/>
      <c r="L140" s="1454"/>
      <c r="M140" s="1454"/>
      <c r="N140" s="1454"/>
      <c r="O140" s="1454"/>
      <c r="P140" s="1454"/>
      <c r="Q140" s="1454"/>
    </row>
    <row r="141" spans="1:17" ht="17.25" customHeight="1">
      <c r="A141" s="1456"/>
      <c r="B141" s="1456" t="s">
        <v>131</v>
      </c>
      <c r="C141" s="1444" t="s">
        <v>2086</v>
      </c>
      <c r="D141" s="1503"/>
      <c r="E141" s="1457"/>
      <c r="F141" s="1454"/>
      <c r="G141" s="1454"/>
      <c r="H141" s="1454"/>
      <c r="I141" s="1454"/>
      <c r="J141" s="1454" t="s">
        <v>2087</v>
      </c>
      <c r="K141" s="1454"/>
      <c r="L141" s="1454"/>
      <c r="M141" s="1454"/>
      <c r="N141" s="1454"/>
      <c r="O141" s="1454"/>
      <c r="P141" s="1454"/>
      <c r="Q141" s="1454"/>
    </row>
    <row r="142" spans="1:17" ht="17.25" customHeight="1">
      <c r="A142" s="1456"/>
      <c r="B142" s="1456" t="s">
        <v>131</v>
      </c>
      <c r="C142" s="1444"/>
      <c r="D142" s="1503"/>
      <c r="E142" s="1457"/>
      <c r="F142" s="1454"/>
      <c r="G142" s="1454"/>
      <c r="H142" s="1454"/>
      <c r="I142" s="1454"/>
      <c r="J142" s="1454"/>
      <c r="K142" s="1454"/>
      <c r="L142" s="1454"/>
      <c r="M142" s="1454"/>
      <c r="N142" s="1454"/>
      <c r="O142" s="1454"/>
      <c r="P142" s="1454"/>
      <c r="Q142" s="1454"/>
    </row>
    <row r="143" spans="1:17" ht="15.75" customHeight="1">
      <c r="A143" s="22"/>
      <c r="B143" s="22"/>
      <c r="C143" s="22"/>
      <c r="D143" s="22"/>
      <c r="E143" s="22"/>
      <c r="F143" s="22"/>
      <c r="G143" s="22"/>
      <c r="H143" s="22"/>
      <c r="I143" s="22"/>
      <c r="J143" s="22"/>
      <c r="K143" s="22"/>
      <c r="L143" s="22"/>
      <c r="M143" s="22"/>
      <c r="N143" s="22"/>
      <c r="O143" s="22"/>
      <c r="P143" s="22"/>
      <c r="Q143" s="22"/>
    </row>
    <row r="144" spans="1:17" ht="15.75" customHeight="1">
      <c r="A144" s="1"/>
      <c r="B144" s="5" t="s">
        <v>133</v>
      </c>
      <c r="C144" s="5"/>
      <c r="D144" s="5"/>
      <c r="E144" s="5"/>
      <c r="F144" s="1"/>
      <c r="G144" s="1"/>
      <c r="H144" s="1"/>
      <c r="I144" s="1"/>
      <c r="J144" s="5"/>
      <c r="K144" s="1"/>
      <c r="L144" s="1"/>
      <c r="M144" s="1"/>
      <c r="N144" s="1"/>
      <c r="O144" s="1"/>
      <c r="P144" s="1"/>
      <c r="Q144" s="1"/>
    </row>
    <row r="145" spans="1:17" ht="15.75" customHeight="1">
      <c r="A145" s="1446"/>
      <c r="B145" s="1446" t="s">
        <v>115</v>
      </c>
      <c r="C145" s="1446" t="s">
        <v>204</v>
      </c>
      <c r="D145" s="1446" t="s">
        <v>2018</v>
      </c>
      <c r="E145" s="1446"/>
      <c r="F145" s="22"/>
      <c r="G145" s="22"/>
      <c r="H145" s="22"/>
      <c r="I145" s="22"/>
      <c r="J145" s="22"/>
      <c r="K145" s="22"/>
      <c r="L145" s="22"/>
      <c r="M145" s="22"/>
      <c r="N145" s="22"/>
      <c r="O145" s="22"/>
      <c r="P145" s="22"/>
      <c r="Q145" s="22"/>
    </row>
    <row r="146" spans="1:17" ht="15.75" customHeight="1">
      <c r="A146" s="1446"/>
      <c r="B146" s="1446" t="s">
        <v>115</v>
      </c>
      <c r="C146" s="1446" t="s">
        <v>204</v>
      </c>
      <c r="D146" s="1444" t="s">
        <v>2019</v>
      </c>
      <c r="E146" s="1446"/>
      <c r="F146" s="22"/>
      <c r="G146" s="22"/>
      <c r="H146" s="22"/>
      <c r="I146" s="22"/>
      <c r="J146" s="22"/>
      <c r="K146" s="22"/>
      <c r="L146" s="22"/>
      <c r="M146" s="22"/>
      <c r="N146" s="22"/>
      <c r="O146" s="22"/>
      <c r="P146" s="22"/>
      <c r="Q146" s="22"/>
    </row>
    <row r="147" spans="1:17" ht="15.75" customHeight="1">
      <c r="A147" s="1446"/>
      <c r="B147" s="1446" t="s">
        <v>115</v>
      </c>
      <c r="C147" s="1446" t="s">
        <v>204</v>
      </c>
      <c r="D147" s="1444" t="s">
        <v>2020</v>
      </c>
      <c r="E147" s="1446"/>
      <c r="F147" s="22"/>
      <c r="G147" s="22"/>
      <c r="H147" s="22"/>
      <c r="I147" s="22"/>
      <c r="J147" s="22"/>
      <c r="K147" s="22"/>
      <c r="L147" s="22"/>
      <c r="M147" s="22"/>
      <c r="N147" s="22"/>
      <c r="O147" s="22"/>
      <c r="P147" s="22"/>
      <c r="Q147" s="22"/>
    </row>
    <row r="148" spans="1:17" ht="15.75" customHeight="1">
      <c r="A148" s="1444"/>
      <c r="B148" s="1446" t="s">
        <v>115</v>
      </c>
      <c r="C148" s="1444" t="s">
        <v>205</v>
      </c>
      <c r="D148" s="1444" t="s">
        <v>2021</v>
      </c>
      <c r="E148" s="1444"/>
      <c r="F148" s="1"/>
      <c r="G148" s="1"/>
      <c r="H148" s="1"/>
      <c r="I148" s="1"/>
      <c r="J148" s="1"/>
      <c r="K148" s="1"/>
      <c r="L148" s="1"/>
      <c r="M148" s="1"/>
      <c r="N148" s="1"/>
      <c r="O148" s="1"/>
      <c r="P148" s="1"/>
      <c r="Q148" s="1"/>
    </row>
    <row r="149" spans="1:17" ht="15.75" customHeight="1">
      <c r="A149" s="1444"/>
      <c r="B149" s="1446" t="s">
        <v>115</v>
      </c>
      <c r="C149" s="1444" t="s">
        <v>205</v>
      </c>
      <c r="D149" s="1444" t="s">
        <v>2022</v>
      </c>
      <c r="E149" s="1444"/>
      <c r="F149" s="1"/>
      <c r="G149" s="1"/>
      <c r="H149" s="1"/>
      <c r="I149" s="1"/>
      <c r="J149" s="1"/>
      <c r="K149" s="1"/>
      <c r="L149" s="1"/>
      <c r="M149" s="1"/>
      <c r="N149" s="1"/>
      <c r="O149" s="1"/>
      <c r="P149" s="1"/>
      <c r="Q149" s="1"/>
    </row>
    <row r="150" spans="1:17" ht="15.75" customHeight="1">
      <c r="A150" s="1444"/>
      <c r="B150" s="1446" t="s">
        <v>115</v>
      </c>
      <c r="C150" s="1444" t="s">
        <v>205</v>
      </c>
      <c r="D150" s="1444" t="s">
        <v>2023</v>
      </c>
      <c r="E150" s="1444"/>
      <c r="F150" s="1"/>
      <c r="G150" s="1"/>
      <c r="H150" s="1"/>
      <c r="I150" s="1"/>
      <c r="J150" s="1"/>
      <c r="K150" s="1"/>
      <c r="L150" s="1"/>
      <c r="M150" s="1"/>
      <c r="N150" s="1"/>
      <c r="O150" s="1"/>
      <c r="P150" s="1"/>
      <c r="Q150" s="1"/>
    </row>
    <row r="151" spans="1:17" ht="15.75" customHeight="1">
      <c r="A151" s="1444"/>
      <c r="B151" s="1446" t="s">
        <v>115</v>
      </c>
      <c r="C151" s="1444" t="s">
        <v>205</v>
      </c>
      <c r="D151" s="1444" t="s">
        <v>2024</v>
      </c>
      <c r="E151" s="1444"/>
      <c r="F151" s="1"/>
      <c r="G151" s="1"/>
      <c r="H151" s="1"/>
      <c r="I151" s="1"/>
      <c r="J151" s="1"/>
      <c r="K151" s="1"/>
      <c r="L151" s="1"/>
      <c r="M151" s="1"/>
      <c r="N151" s="1"/>
      <c r="O151" s="1"/>
      <c r="P151" s="1"/>
      <c r="Q151" s="1"/>
    </row>
    <row r="152" spans="1:17" ht="15.75" customHeight="1">
      <c r="A152" s="1444"/>
      <c r="B152" s="1446" t="s">
        <v>115</v>
      </c>
      <c r="C152" s="1444" t="s">
        <v>205</v>
      </c>
      <c r="D152" s="1444" t="s">
        <v>2025</v>
      </c>
      <c r="E152" s="1444"/>
      <c r="F152" s="1"/>
      <c r="G152" s="1"/>
      <c r="H152" s="1"/>
      <c r="I152" s="1"/>
      <c r="J152" s="1"/>
      <c r="K152" s="1"/>
      <c r="L152" s="1"/>
      <c r="M152" s="1"/>
      <c r="N152" s="1"/>
      <c r="O152" s="1"/>
      <c r="P152" s="1"/>
      <c r="Q152" s="1"/>
    </row>
    <row r="153" spans="1:17" ht="15.75" customHeight="1">
      <c r="A153" s="1444"/>
      <c r="B153" s="1446" t="s">
        <v>115</v>
      </c>
      <c r="C153" s="1444" t="s">
        <v>205</v>
      </c>
      <c r="D153" s="1444" t="s">
        <v>2026</v>
      </c>
      <c r="E153" s="1444"/>
      <c r="F153" s="1"/>
      <c r="G153" s="1"/>
      <c r="H153" s="1"/>
      <c r="I153" s="1"/>
      <c r="J153" s="1"/>
      <c r="K153" s="1"/>
      <c r="L153" s="1"/>
      <c r="M153" s="1"/>
      <c r="N153" s="1"/>
      <c r="O153" s="1"/>
      <c r="P153" s="1"/>
      <c r="Q153" s="1"/>
    </row>
    <row r="154" spans="1:17" ht="15.75" customHeight="1">
      <c r="A154" s="1444"/>
      <c r="B154" s="1446" t="s">
        <v>115</v>
      </c>
      <c r="C154" s="1444" t="s">
        <v>205</v>
      </c>
      <c r="D154" s="1444" t="s">
        <v>2027</v>
      </c>
      <c r="E154" s="1444"/>
      <c r="F154" s="1"/>
      <c r="G154" s="1"/>
      <c r="H154" s="1"/>
      <c r="I154" s="1"/>
      <c r="J154" s="1"/>
      <c r="K154" s="1"/>
      <c r="L154" s="1"/>
      <c r="M154" s="1"/>
      <c r="N154" s="1"/>
      <c r="O154" s="1"/>
      <c r="P154" s="1"/>
      <c r="Q154" s="1"/>
    </row>
    <row r="155" spans="1:17" ht="15.75" customHeight="1">
      <c r="A155" s="1444"/>
      <c r="B155" s="1446" t="s">
        <v>115</v>
      </c>
      <c r="C155" s="1444" t="s">
        <v>205</v>
      </c>
      <c r="D155" s="1444" t="s">
        <v>2028</v>
      </c>
      <c r="E155" s="1444"/>
      <c r="F155" s="1"/>
      <c r="G155" s="1"/>
      <c r="H155" s="1"/>
      <c r="I155" s="1"/>
      <c r="J155" s="1"/>
      <c r="K155" s="1"/>
      <c r="L155" s="1"/>
      <c r="M155" s="1"/>
      <c r="N155" s="1"/>
      <c r="O155" s="1"/>
      <c r="P155" s="1"/>
      <c r="Q155" s="1"/>
    </row>
    <row r="156" spans="1:17" ht="15.6" customHeight="1">
      <c r="A156" s="1444"/>
      <c r="B156" s="1446" t="s">
        <v>115</v>
      </c>
      <c r="C156" s="1444" t="s">
        <v>205</v>
      </c>
      <c r="D156" s="1444" t="s">
        <v>2029</v>
      </c>
      <c r="E156" s="1444"/>
      <c r="F156" s="1"/>
      <c r="G156" s="1"/>
      <c r="H156" s="1"/>
      <c r="I156" s="1"/>
      <c r="J156" s="1"/>
      <c r="K156" s="1"/>
      <c r="L156" s="1"/>
      <c r="M156" s="1"/>
      <c r="N156" s="1"/>
      <c r="O156" s="1"/>
      <c r="P156" s="1"/>
      <c r="Q156" s="1"/>
    </row>
    <row r="157" spans="1:17" ht="15.75" customHeight="1">
      <c r="A157" s="1444"/>
      <c r="B157" s="1446" t="s">
        <v>115</v>
      </c>
      <c r="C157" s="1444" t="s">
        <v>205</v>
      </c>
      <c r="D157" s="1444" t="s">
        <v>2030</v>
      </c>
      <c r="E157" s="1444"/>
      <c r="F157" s="1"/>
      <c r="G157" s="1"/>
      <c r="H157" s="1"/>
      <c r="I157" s="1"/>
      <c r="J157" s="1"/>
      <c r="K157" s="1"/>
      <c r="L157" s="1"/>
      <c r="M157" s="1"/>
      <c r="N157" s="1"/>
      <c r="O157" s="1"/>
      <c r="P157" s="1"/>
      <c r="Q157" s="1"/>
    </row>
    <row r="158" spans="1:17" ht="15.75" customHeight="1">
      <c r="A158" s="1444"/>
      <c r="B158" s="1446" t="s">
        <v>115</v>
      </c>
      <c r="C158" s="1444" t="s">
        <v>205</v>
      </c>
      <c r="D158" s="1444" t="s">
        <v>2031</v>
      </c>
      <c r="E158" s="1444"/>
      <c r="F158" s="1"/>
      <c r="G158" s="1"/>
      <c r="H158" s="1"/>
      <c r="I158" s="1"/>
      <c r="J158" s="1"/>
      <c r="K158" s="1"/>
      <c r="L158" s="1"/>
      <c r="M158" s="1"/>
      <c r="N158" s="1"/>
      <c r="O158" s="1"/>
      <c r="P158" s="1"/>
      <c r="Q158" s="1"/>
    </row>
    <row r="159" spans="1:17" ht="15.75" customHeight="1">
      <c r="A159" s="1444"/>
      <c r="B159" s="1446" t="s">
        <v>115</v>
      </c>
      <c r="C159" s="1444" t="s">
        <v>206</v>
      </c>
      <c r="D159" s="1444" t="s">
        <v>2032</v>
      </c>
      <c r="E159" s="1444"/>
      <c r="F159" s="1"/>
      <c r="G159" s="1"/>
      <c r="H159" s="1"/>
      <c r="I159" s="1"/>
      <c r="J159" s="1"/>
      <c r="K159" s="1"/>
      <c r="L159" s="1"/>
      <c r="M159" s="1"/>
      <c r="N159" s="1"/>
      <c r="O159" s="1"/>
      <c r="P159" s="1"/>
      <c r="Q159" s="1"/>
    </row>
    <row r="160" spans="1:17" ht="15.75" customHeight="1">
      <c r="A160" s="1444"/>
      <c r="B160" s="1446" t="s">
        <v>115</v>
      </c>
      <c r="C160" s="1444" t="s">
        <v>206</v>
      </c>
      <c r="D160" s="1444" t="s">
        <v>2033</v>
      </c>
      <c r="E160" s="1444"/>
      <c r="F160" s="1"/>
      <c r="G160" s="1"/>
      <c r="H160" s="1"/>
      <c r="I160" s="1"/>
      <c r="J160" s="1"/>
      <c r="K160" s="1"/>
      <c r="L160" s="1"/>
      <c r="M160" s="1"/>
      <c r="N160" s="1"/>
      <c r="O160" s="1"/>
      <c r="P160" s="1"/>
      <c r="Q160" s="1"/>
    </row>
    <row r="161" spans="1:17" ht="15.75" customHeight="1">
      <c r="A161" s="1444"/>
      <c r="B161" s="1446" t="s">
        <v>115</v>
      </c>
      <c r="C161" s="1444" t="s">
        <v>206</v>
      </c>
      <c r="D161" s="1444" t="s">
        <v>2034</v>
      </c>
      <c r="E161" s="1444"/>
      <c r="F161" s="1"/>
      <c r="G161" s="1"/>
      <c r="H161" s="1"/>
      <c r="I161" s="1"/>
      <c r="J161" s="1"/>
      <c r="K161" s="1"/>
      <c r="L161" s="1"/>
      <c r="M161" s="1"/>
      <c r="N161" s="1"/>
      <c r="O161" s="1"/>
      <c r="P161" s="1"/>
      <c r="Q161" s="1"/>
    </row>
    <row r="162" spans="1:17" ht="15.75" customHeight="1">
      <c r="A162" s="1444"/>
      <c r="B162" s="1446" t="s">
        <v>115</v>
      </c>
      <c r="C162" s="1444" t="s">
        <v>206</v>
      </c>
      <c r="D162" s="1444" t="s">
        <v>2035</v>
      </c>
      <c r="E162" s="1444"/>
      <c r="F162" s="1"/>
      <c r="G162" s="1"/>
      <c r="H162" s="1"/>
      <c r="I162" s="1"/>
      <c r="J162" s="1"/>
      <c r="K162" s="1"/>
      <c r="L162" s="1"/>
      <c r="M162" s="1"/>
      <c r="N162" s="1"/>
      <c r="O162" s="1"/>
      <c r="P162" s="1"/>
      <c r="Q162" s="1"/>
    </row>
    <row r="163" spans="1:17" ht="15.75" customHeight="1">
      <c r="A163" s="1444"/>
      <c r="B163" s="1446" t="s">
        <v>115</v>
      </c>
      <c r="C163" s="1444" t="s">
        <v>206</v>
      </c>
      <c r="D163" s="1444" t="s">
        <v>2036</v>
      </c>
      <c r="E163" s="1444"/>
      <c r="F163" s="1"/>
      <c r="G163" s="1"/>
      <c r="H163" s="1"/>
      <c r="I163" s="1"/>
      <c r="J163" s="1"/>
      <c r="K163" s="1"/>
      <c r="L163" s="1"/>
      <c r="M163" s="1"/>
      <c r="N163" s="1"/>
      <c r="O163" s="1"/>
      <c r="P163" s="1"/>
      <c r="Q163" s="1"/>
    </row>
    <row r="164" spans="1:17" ht="15.75" customHeight="1">
      <c r="A164" s="1444"/>
      <c r="B164" s="1446" t="s">
        <v>115</v>
      </c>
      <c r="C164" s="1444" t="s">
        <v>206</v>
      </c>
      <c r="D164" s="1444" t="s">
        <v>2037</v>
      </c>
      <c r="E164" s="1444"/>
      <c r="F164" s="1"/>
      <c r="G164" s="1"/>
      <c r="H164" s="1"/>
      <c r="I164" s="1"/>
      <c r="J164" s="1"/>
      <c r="K164" s="1"/>
      <c r="L164" s="1"/>
      <c r="M164" s="1"/>
      <c r="N164" s="1"/>
      <c r="O164" s="1"/>
      <c r="P164" s="1"/>
      <c r="Q164" s="1"/>
    </row>
    <row r="165" spans="1:17" ht="15.75" customHeight="1">
      <c r="A165" s="1444"/>
      <c r="B165" s="1446" t="s">
        <v>115</v>
      </c>
      <c r="C165" s="1444" t="s">
        <v>206</v>
      </c>
      <c r="D165" s="1444" t="s">
        <v>2038</v>
      </c>
      <c r="E165" s="1444"/>
      <c r="F165" s="1"/>
      <c r="G165" s="1"/>
      <c r="H165" s="1"/>
      <c r="I165" s="1"/>
      <c r="J165" s="1"/>
      <c r="K165" s="1"/>
      <c r="L165" s="1"/>
      <c r="M165" s="1"/>
      <c r="N165" s="1"/>
      <c r="O165" s="1"/>
      <c r="P165" s="1"/>
      <c r="Q165" s="1"/>
    </row>
    <row r="166" spans="1:17" ht="15.75" customHeight="1">
      <c r="A166" s="1444"/>
      <c r="B166" s="1446" t="s">
        <v>115</v>
      </c>
      <c r="C166" s="1444" t="s">
        <v>206</v>
      </c>
      <c r="D166" s="1444" t="s">
        <v>2039</v>
      </c>
      <c r="E166" s="1444"/>
      <c r="F166" s="1"/>
      <c r="G166" s="1"/>
      <c r="H166" s="1"/>
      <c r="I166" s="1"/>
      <c r="J166" s="1"/>
      <c r="K166" s="1"/>
      <c r="L166" s="1"/>
      <c r="M166" s="1"/>
      <c r="N166" s="1"/>
      <c r="O166" s="1"/>
      <c r="P166" s="1"/>
      <c r="Q166" s="1"/>
    </row>
    <row r="167" spans="1:17" ht="15.75" customHeight="1">
      <c r="A167" s="1444"/>
      <c r="B167" s="1446" t="s">
        <v>115</v>
      </c>
      <c r="C167" s="1444" t="s">
        <v>206</v>
      </c>
      <c r="D167" s="1444" t="s">
        <v>2040</v>
      </c>
      <c r="E167" s="1444"/>
      <c r="F167" s="1"/>
      <c r="G167" s="1"/>
      <c r="H167" s="1"/>
      <c r="I167" s="1"/>
      <c r="J167" s="1"/>
      <c r="K167" s="1"/>
      <c r="L167" s="1"/>
      <c r="M167" s="1"/>
      <c r="N167" s="1"/>
      <c r="O167" s="1"/>
      <c r="P167" s="1"/>
      <c r="Q167" s="1"/>
    </row>
    <row r="168" spans="1:17" ht="15.75" customHeight="1">
      <c r="A168" s="1444"/>
      <c r="B168" s="1446" t="s">
        <v>115</v>
      </c>
      <c r="C168" s="1444" t="s">
        <v>206</v>
      </c>
      <c r="D168" s="1444" t="s">
        <v>2041</v>
      </c>
      <c r="E168" s="1444"/>
      <c r="F168" s="1"/>
      <c r="G168" s="1"/>
      <c r="H168" s="1"/>
      <c r="I168" s="1"/>
      <c r="J168" s="1"/>
      <c r="K168" s="1"/>
      <c r="L168" s="1"/>
      <c r="M168" s="1"/>
      <c r="N168" s="1"/>
      <c r="O168" s="1"/>
      <c r="P168" s="1"/>
      <c r="Q168" s="1"/>
    </row>
    <row r="169" spans="1:17" ht="15.75" customHeight="1">
      <c r="A169" s="1444"/>
      <c r="B169" s="1446" t="s">
        <v>115</v>
      </c>
      <c r="C169" s="1444" t="s">
        <v>206</v>
      </c>
      <c r="D169" s="1444" t="s">
        <v>2042</v>
      </c>
      <c r="E169" s="1444"/>
      <c r="F169" s="1"/>
      <c r="G169" s="1"/>
      <c r="H169" s="1"/>
      <c r="I169" s="1"/>
      <c r="J169" s="1"/>
      <c r="K169" s="1"/>
      <c r="L169" s="1"/>
      <c r="M169" s="1"/>
      <c r="N169" s="1"/>
      <c r="O169" s="1"/>
      <c r="P169" s="1"/>
      <c r="Q169" s="1"/>
    </row>
    <row r="170" spans="1:17" ht="15.75" customHeight="1">
      <c r="A170" s="1444"/>
      <c r="B170" s="1446" t="s">
        <v>115</v>
      </c>
      <c r="C170" s="1444" t="s">
        <v>206</v>
      </c>
      <c r="D170" s="1444" t="s">
        <v>2043</v>
      </c>
      <c r="E170" s="1444"/>
      <c r="F170" s="1"/>
      <c r="G170" s="1"/>
      <c r="H170" s="1"/>
      <c r="I170" s="1"/>
      <c r="J170" s="1"/>
      <c r="K170" s="1"/>
      <c r="L170" s="1"/>
      <c r="M170" s="1"/>
      <c r="N170" s="1"/>
      <c r="O170" s="1"/>
      <c r="P170" s="1"/>
      <c r="Q170" s="1"/>
    </row>
    <row r="171" spans="1:17" ht="15.75" customHeight="1">
      <c r="A171" s="1444"/>
      <c r="B171" s="1446" t="s">
        <v>115</v>
      </c>
      <c r="C171" s="1444" t="s">
        <v>206</v>
      </c>
      <c r="D171" s="1444" t="s">
        <v>2044</v>
      </c>
      <c r="E171" s="1444"/>
      <c r="F171" s="1"/>
      <c r="G171" s="1"/>
      <c r="H171" s="1"/>
      <c r="I171" s="1"/>
      <c r="J171" s="1"/>
      <c r="K171" s="1"/>
      <c r="L171" s="1"/>
      <c r="M171" s="1"/>
      <c r="N171" s="1"/>
      <c r="O171" s="1"/>
      <c r="P171" s="1"/>
      <c r="Q171" s="1"/>
    </row>
    <row r="172" spans="1:17" ht="15.75" customHeight="1">
      <c r="A172" s="1444"/>
      <c r="B172" s="1446" t="s">
        <v>115</v>
      </c>
      <c r="C172" s="1444" t="s">
        <v>206</v>
      </c>
      <c r="D172" s="1444" t="s">
        <v>2045</v>
      </c>
      <c r="E172" s="1444"/>
      <c r="F172" s="1"/>
      <c r="G172" s="1"/>
      <c r="H172" s="1"/>
      <c r="I172" s="1"/>
      <c r="J172" s="1"/>
      <c r="K172" s="1"/>
      <c r="L172" s="1"/>
      <c r="M172" s="1"/>
      <c r="N172" s="1"/>
      <c r="O172" s="1"/>
      <c r="P172" s="1"/>
      <c r="Q172" s="1"/>
    </row>
    <row r="173" spans="1:17" s="1498" customFormat="1" ht="29.25" customHeight="1">
      <c r="A173" s="1446"/>
      <c r="B173" s="1446" t="s">
        <v>115</v>
      </c>
      <c r="C173" s="1447" t="s">
        <v>207</v>
      </c>
      <c r="D173" s="1446" t="s">
        <v>2046</v>
      </c>
      <c r="E173" s="1446"/>
      <c r="F173" s="22"/>
      <c r="G173" s="22"/>
      <c r="H173" s="22"/>
      <c r="I173" s="22"/>
      <c r="J173" s="22"/>
      <c r="K173" s="22"/>
      <c r="L173" s="22"/>
      <c r="M173" s="22"/>
      <c r="N173" s="22"/>
      <c r="O173" s="22"/>
      <c r="P173" s="22"/>
      <c r="Q173" s="22"/>
    </row>
    <row r="174" spans="1:17" ht="15.75" customHeight="1">
      <c r="A174" s="1444"/>
      <c r="B174" s="1446" t="s">
        <v>115</v>
      </c>
      <c r="C174" s="1444" t="s">
        <v>208</v>
      </c>
      <c r="D174" s="1444" t="s">
        <v>2047</v>
      </c>
      <c r="E174" s="1444"/>
      <c r="F174" s="1"/>
      <c r="G174" s="1"/>
      <c r="H174" s="1"/>
      <c r="I174" s="1"/>
      <c r="J174" s="1"/>
      <c r="K174" s="1"/>
      <c r="L174" s="1"/>
      <c r="M174" s="1"/>
      <c r="N174" s="1"/>
      <c r="O174" s="1"/>
      <c r="P174" s="1"/>
      <c r="Q174" s="1"/>
    </row>
    <row r="175" spans="1:17" ht="15.75" customHeight="1">
      <c r="A175" s="1444"/>
      <c r="B175" s="1446" t="s">
        <v>115</v>
      </c>
      <c r="C175" s="1444" t="s">
        <v>208</v>
      </c>
      <c r="D175" s="1444" t="s">
        <v>2048</v>
      </c>
      <c r="E175" s="1444"/>
      <c r="F175" s="1"/>
      <c r="G175" s="1"/>
      <c r="H175" s="1"/>
      <c r="I175" s="1"/>
      <c r="J175" s="1"/>
      <c r="K175" s="1"/>
      <c r="L175" s="1"/>
      <c r="M175" s="1"/>
      <c r="N175" s="1"/>
      <c r="O175" s="1"/>
      <c r="P175" s="1"/>
      <c r="Q175" s="1"/>
    </row>
    <row r="176" spans="1:17" ht="15.75" customHeight="1">
      <c r="A176" s="1444"/>
      <c r="B176" s="1446" t="s">
        <v>115</v>
      </c>
      <c r="C176" s="1444" t="s">
        <v>208</v>
      </c>
      <c r="D176" s="1444" t="s">
        <v>2049</v>
      </c>
      <c r="E176" s="1444"/>
      <c r="F176" s="1"/>
      <c r="G176" s="1"/>
      <c r="H176" s="1"/>
      <c r="I176" s="1"/>
      <c r="J176" s="1"/>
      <c r="K176" s="1"/>
      <c r="L176" s="1"/>
      <c r="M176" s="1"/>
      <c r="N176" s="1"/>
      <c r="O176" s="1"/>
      <c r="P176" s="1"/>
      <c r="Q176" s="1"/>
    </row>
    <row r="177" spans="1:17" ht="15.75" customHeight="1">
      <c r="A177" s="1444"/>
      <c r="B177" s="1446" t="s">
        <v>115</v>
      </c>
      <c r="C177" s="1444" t="s">
        <v>208</v>
      </c>
      <c r="D177" s="1444" t="s">
        <v>2050</v>
      </c>
      <c r="E177" s="1444"/>
      <c r="F177" s="1"/>
      <c r="G177" s="1"/>
      <c r="H177" s="1"/>
      <c r="I177" s="1"/>
      <c r="J177" s="1"/>
      <c r="K177" s="1"/>
      <c r="L177" s="1"/>
      <c r="M177" s="1"/>
      <c r="N177" s="1"/>
      <c r="O177" s="1"/>
      <c r="P177" s="1"/>
      <c r="Q177" s="1"/>
    </row>
    <row r="178" spans="1:17" ht="15.75" customHeight="1">
      <c r="A178" s="1444"/>
      <c r="B178" s="1446" t="s">
        <v>115</v>
      </c>
      <c r="C178" s="1444" t="s">
        <v>208</v>
      </c>
      <c r="D178" s="1445" t="s">
        <v>2051</v>
      </c>
      <c r="E178" s="1444"/>
      <c r="F178" s="1"/>
      <c r="G178" s="1"/>
      <c r="H178" s="1"/>
      <c r="I178" s="1"/>
      <c r="J178" s="1"/>
      <c r="K178" s="1"/>
      <c r="L178" s="1"/>
      <c r="M178" s="1"/>
      <c r="N178" s="1"/>
      <c r="O178" s="1"/>
      <c r="P178" s="1"/>
      <c r="Q178" s="1"/>
    </row>
    <row r="179" spans="1:17" ht="15.75" customHeight="1">
      <c r="A179" s="1444"/>
      <c r="B179" s="1446" t="s">
        <v>115</v>
      </c>
      <c r="C179" s="1444" t="s">
        <v>208</v>
      </c>
      <c r="D179" s="1444" t="s">
        <v>2052</v>
      </c>
      <c r="E179" s="1444"/>
      <c r="F179" s="1"/>
      <c r="G179" s="1"/>
      <c r="H179" s="1"/>
      <c r="I179" s="1"/>
      <c r="J179" s="1"/>
      <c r="K179" s="1"/>
      <c r="L179" s="1"/>
      <c r="M179" s="1"/>
      <c r="N179" s="1"/>
      <c r="O179" s="1"/>
      <c r="P179" s="1"/>
      <c r="Q179" s="1"/>
    </row>
    <row r="180" spans="1:17" ht="15.75" customHeight="1">
      <c r="A180" s="1444"/>
      <c r="B180" s="1446" t="s">
        <v>115</v>
      </c>
      <c r="C180" s="1444" t="s">
        <v>208</v>
      </c>
      <c r="D180" s="1444" t="s">
        <v>2053</v>
      </c>
      <c r="E180" s="1444"/>
      <c r="F180" s="1"/>
      <c r="G180" s="1"/>
      <c r="H180" s="1"/>
      <c r="I180" s="1"/>
      <c r="J180" s="1"/>
      <c r="K180" s="1"/>
      <c r="L180" s="1"/>
      <c r="M180" s="1"/>
      <c r="N180" s="1"/>
      <c r="O180" s="1"/>
      <c r="P180" s="1"/>
      <c r="Q180" s="1"/>
    </row>
    <row r="181" spans="1:17" ht="15.6" customHeight="1">
      <c r="A181" s="1444"/>
      <c r="B181" s="1446" t="s">
        <v>115</v>
      </c>
      <c r="C181" s="1444" t="s">
        <v>208</v>
      </c>
      <c r="D181" s="1444" t="s">
        <v>2054</v>
      </c>
      <c r="E181" s="1444"/>
      <c r="F181" s="1"/>
      <c r="G181" s="1"/>
      <c r="H181" s="1"/>
      <c r="I181" s="1"/>
      <c r="J181" s="1"/>
      <c r="K181" s="1"/>
      <c r="L181" s="1"/>
      <c r="M181" s="1"/>
      <c r="N181" s="1"/>
      <c r="O181" s="1"/>
      <c r="P181" s="1"/>
      <c r="Q181" s="1"/>
    </row>
    <row r="182" spans="1:17" ht="15.6" customHeight="1">
      <c r="A182" s="1444"/>
      <c r="B182" s="1446" t="s">
        <v>115</v>
      </c>
      <c r="C182" s="1444" t="s">
        <v>209</v>
      </c>
      <c r="D182" s="1444" t="s">
        <v>2168</v>
      </c>
      <c r="E182" s="1444"/>
      <c r="F182" s="1"/>
      <c r="G182" s="1"/>
      <c r="H182" s="1"/>
      <c r="I182" s="1"/>
      <c r="J182" s="1"/>
      <c r="K182" s="1"/>
      <c r="L182" s="1"/>
      <c r="M182" s="1"/>
      <c r="N182" s="1"/>
      <c r="O182" s="1"/>
      <c r="P182" s="1"/>
      <c r="Q182" s="1"/>
    </row>
    <row r="183" spans="1:17" ht="15.75" customHeight="1">
      <c r="A183" s="1444"/>
      <c r="B183" s="1446" t="s">
        <v>115</v>
      </c>
      <c r="C183" s="1444" t="s">
        <v>210</v>
      </c>
      <c r="D183" s="1444" t="s">
        <v>211</v>
      </c>
      <c r="E183" s="1444"/>
      <c r="F183" s="1"/>
      <c r="G183" s="1"/>
      <c r="H183" s="1"/>
      <c r="I183" s="1"/>
      <c r="J183" s="1"/>
      <c r="K183" s="1"/>
      <c r="L183" s="1"/>
      <c r="M183" s="1"/>
      <c r="N183" s="1"/>
      <c r="O183" s="1"/>
      <c r="P183" s="1"/>
      <c r="Q183" s="1"/>
    </row>
    <row r="184" spans="1:17" ht="15.75" customHeight="1">
      <c r="A184" s="1444"/>
      <c r="B184" s="1446" t="s">
        <v>115</v>
      </c>
      <c r="C184" s="1444" t="s">
        <v>210</v>
      </c>
      <c r="D184" s="1444" t="s">
        <v>212</v>
      </c>
      <c r="E184" s="1444"/>
      <c r="F184" s="1"/>
      <c r="G184" s="1"/>
      <c r="H184" s="1"/>
      <c r="I184" s="1"/>
      <c r="J184" s="1"/>
      <c r="K184" s="1"/>
      <c r="L184" s="1"/>
      <c r="M184" s="1"/>
      <c r="N184" s="1"/>
      <c r="O184" s="1"/>
      <c r="P184" s="1"/>
      <c r="Q184" s="1"/>
    </row>
    <row r="185" spans="1:17" ht="15.75" customHeight="1">
      <c r="A185" s="1444"/>
      <c r="B185" s="1446" t="s">
        <v>115</v>
      </c>
      <c r="C185" s="1444" t="s">
        <v>210</v>
      </c>
      <c r="D185" s="1444" t="s">
        <v>213</v>
      </c>
      <c r="E185" s="1444"/>
      <c r="F185" s="1"/>
      <c r="G185" s="1"/>
      <c r="H185" s="1"/>
      <c r="I185" s="1"/>
      <c r="J185" s="1"/>
      <c r="K185" s="1"/>
      <c r="L185" s="1"/>
      <c r="M185" s="1"/>
      <c r="N185" s="1"/>
      <c r="O185" s="1"/>
      <c r="P185" s="1"/>
      <c r="Q185" s="1"/>
    </row>
    <row r="186" spans="1:17" ht="15.75" customHeight="1">
      <c r="A186" s="1444"/>
      <c r="B186" s="1446" t="s">
        <v>115</v>
      </c>
      <c r="C186" s="1444" t="s">
        <v>210</v>
      </c>
      <c r="D186" s="1444" t="s">
        <v>214</v>
      </c>
      <c r="E186" s="1444"/>
      <c r="F186" s="1"/>
      <c r="G186" s="1"/>
      <c r="H186" s="1"/>
      <c r="I186" s="1"/>
      <c r="J186" s="1"/>
      <c r="K186" s="1"/>
      <c r="L186" s="1"/>
      <c r="M186" s="1"/>
      <c r="N186" s="1"/>
      <c r="O186" s="1"/>
      <c r="P186" s="1"/>
      <c r="Q186" s="1"/>
    </row>
    <row r="187" spans="1:17" ht="18" customHeight="1">
      <c r="A187" s="1444"/>
      <c r="B187" s="1446" t="s">
        <v>115</v>
      </c>
      <c r="C187" s="1444" t="s">
        <v>215</v>
      </c>
      <c r="D187" s="1445" t="s">
        <v>216</v>
      </c>
      <c r="E187" s="1445"/>
      <c r="F187" s="1"/>
      <c r="G187" s="1"/>
      <c r="H187" s="1"/>
      <c r="I187" s="1"/>
      <c r="J187" s="26"/>
      <c r="K187" s="1"/>
      <c r="L187" s="1"/>
      <c r="M187" s="1"/>
      <c r="N187" s="1"/>
      <c r="O187" s="1"/>
      <c r="P187" s="1"/>
      <c r="Q187" s="1"/>
    </row>
    <row r="188" spans="1:17" ht="15.75" customHeight="1">
      <c r="A188" s="1444"/>
      <c r="B188" s="1446" t="s">
        <v>115</v>
      </c>
      <c r="C188" s="1444" t="s">
        <v>215</v>
      </c>
      <c r="D188" s="1445" t="s">
        <v>2056</v>
      </c>
      <c r="E188" s="1445"/>
      <c r="F188" s="1"/>
      <c r="G188" s="1"/>
      <c r="H188" s="1"/>
      <c r="I188" s="1"/>
      <c r="J188" s="26"/>
      <c r="K188" s="1"/>
      <c r="L188" s="1"/>
      <c r="M188" s="1"/>
      <c r="N188" s="1"/>
      <c r="O188" s="1"/>
      <c r="P188" s="1"/>
      <c r="Q188" s="1"/>
    </row>
    <row r="189" spans="1:17" ht="15.75" customHeight="1">
      <c r="A189" s="1444"/>
      <c r="B189" s="1446" t="s">
        <v>115</v>
      </c>
      <c r="C189" s="1444" t="s">
        <v>215</v>
      </c>
      <c r="D189" s="1445" t="s">
        <v>217</v>
      </c>
      <c r="E189" s="1445"/>
      <c r="F189" s="1"/>
      <c r="G189" s="1"/>
      <c r="H189" s="1"/>
      <c r="I189" s="1"/>
      <c r="J189" s="26"/>
      <c r="K189" s="1"/>
      <c r="L189" s="1"/>
      <c r="M189" s="1"/>
      <c r="N189" s="1"/>
      <c r="O189" s="1"/>
      <c r="P189" s="1"/>
      <c r="Q189" s="1"/>
    </row>
    <row r="190" spans="1:17" ht="15.75" customHeight="1">
      <c r="A190" s="1444"/>
      <c r="B190" s="1446" t="s">
        <v>115</v>
      </c>
      <c r="C190" s="1444" t="s">
        <v>215</v>
      </c>
      <c r="D190" s="1444" t="s">
        <v>218</v>
      </c>
      <c r="E190" s="1445"/>
      <c r="F190" s="1"/>
      <c r="G190" s="1"/>
      <c r="H190" s="1"/>
      <c r="I190" s="1"/>
      <c r="J190" s="26"/>
      <c r="K190" s="1"/>
      <c r="L190" s="1"/>
      <c r="M190" s="1"/>
      <c r="N190" s="1"/>
      <c r="O190" s="1"/>
      <c r="P190" s="1"/>
      <c r="Q190" s="1"/>
    </row>
    <row r="191" spans="1:17" ht="15.75" customHeight="1">
      <c r="A191" s="1444"/>
      <c r="B191" s="1446" t="s">
        <v>115</v>
      </c>
      <c r="C191" s="1444" t="s">
        <v>215</v>
      </c>
      <c r="D191" s="1444" t="s">
        <v>219</v>
      </c>
      <c r="E191" s="1445"/>
      <c r="F191" s="1"/>
      <c r="G191" s="1"/>
      <c r="H191" s="1"/>
      <c r="I191" s="1"/>
      <c r="J191" s="26"/>
      <c r="K191" s="1"/>
      <c r="L191" s="1"/>
      <c r="M191" s="1"/>
      <c r="N191" s="1"/>
      <c r="O191" s="1"/>
      <c r="P191" s="1"/>
      <c r="Q191" s="1"/>
    </row>
    <row r="192" spans="1:17" ht="15.75" customHeight="1">
      <c r="A192" s="1444"/>
      <c r="B192" s="1446" t="s">
        <v>115</v>
      </c>
      <c r="C192" s="1444" t="s">
        <v>215</v>
      </c>
      <c r="D192" s="1444" t="s">
        <v>220</v>
      </c>
      <c r="E192" s="1445"/>
      <c r="F192" s="1"/>
      <c r="G192" s="1"/>
      <c r="H192" s="1"/>
      <c r="I192" s="1"/>
      <c r="J192" s="26"/>
      <c r="K192" s="1"/>
      <c r="L192" s="1"/>
      <c r="M192" s="1"/>
      <c r="N192" s="1"/>
      <c r="O192" s="1"/>
      <c r="P192" s="1"/>
      <c r="Q192" s="1"/>
    </row>
    <row r="193" spans="1:17" ht="15.6" customHeight="1">
      <c r="A193" s="1444"/>
      <c r="B193" s="1446" t="s">
        <v>115</v>
      </c>
      <c r="C193" s="1444" t="s">
        <v>222</v>
      </c>
      <c r="D193" s="1444"/>
      <c r="E193" s="1444"/>
      <c r="F193" s="1"/>
      <c r="G193" s="1"/>
      <c r="H193" s="1"/>
      <c r="I193" s="1"/>
      <c r="J193" s="1"/>
      <c r="K193" s="1"/>
      <c r="L193" s="1"/>
      <c r="M193" s="1"/>
      <c r="N193" s="1"/>
      <c r="O193" s="1"/>
      <c r="P193" s="1"/>
      <c r="Q193" s="1"/>
    </row>
    <row r="194" spans="1:17" ht="15.6" customHeight="1">
      <c r="A194" s="1444"/>
      <c r="B194" s="1446" t="s">
        <v>115</v>
      </c>
      <c r="C194" s="1444" t="s">
        <v>333</v>
      </c>
      <c r="D194" s="1444"/>
      <c r="E194" s="1444"/>
      <c r="F194" s="1"/>
      <c r="G194" s="1"/>
      <c r="H194" s="1"/>
      <c r="I194" s="1"/>
      <c r="J194" s="1"/>
      <c r="K194" s="1"/>
      <c r="L194" s="1"/>
      <c r="M194" s="1"/>
      <c r="N194" s="1"/>
      <c r="O194" s="1"/>
      <c r="P194" s="1"/>
      <c r="Q194" s="1"/>
    </row>
    <row r="195" spans="1:17" ht="15.75" customHeight="1">
      <c r="A195" s="1"/>
      <c r="B195" s="1"/>
      <c r="C195" s="1"/>
      <c r="D195" s="1"/>
      <c r="E195" s="1"/>
      <c r="F195" s="1"/>
      <c r="G195" s="1"/>
      <c r="H195" s="1"/>
      <c r="I195" s="1"/>
      <c r="J195" s="1"/>
      <c r="K195" s="1"/>
      <c r="L195" s="1"/>
      <c r="M195" s="1"/>
      <c r="N195" s="1"/>
      <c r="O195" s="1"/>
      <c r="P195" s="1"/>
      <c r="Q195" s="1"/>
    </row>
    <row r="196" spans="1:17" ht="15.75" customHeight="1">
      <c r="A196" s="1444"/>
      <c r="B196" s="1444" t="s">
        <v>117</v>
      </c>
      <c r="C196" s="1444" t="s">
        <v>223</v>
      </c>
      <c r="D196" s="1444" t="s">
        <v>224</v>
      </c>
      <c r="E196" s="1444"/>
      <c r="F196" s="1"/>
      <c r="G196" s="1"/>
      <c r="H196" s="1"/>
      <c r="I196" s="1"/>
      <c r="J196" s="1"/>
      <c r="K196" s="1"/>
      <c r="L196" s="1"/>
      <c r="M196" s="1"/>
      <c r="N196" s="1"/>
      <c r="O196" s="1"/>
      <c r="P196" s="1"/>
      <c r="Q196" s="1"/>
    </row>
    <row r="197" spans="1:17" ht="15.75" customHeight="1">
      <c r="A197" s="1444"/>
      <c r="B197" s="1444" t="s">
        <v>117</v>
      </c>
      <c r="C197" s="1444" t="s">
        <v>223</v>
      </c>
      <c r="D197" s="1444" t="s">
        <v>2057</v>
      </c>
      <c r="E197" s="1444"/>
      <c r="F197" s="1"/>
      <c r="G197" s="1"/>
      <c r="H197" s="1"/>
      <c r="I197" s="1"/>
      <c r="J197" s="1"/>
      <c r="K197" s="1"/>
      <c r="L197" s="1"/>
      <c r="M197" s="1"/>
      <c r="N197" s="1"/>
      <c r="O197" s="1"/>
      <c r="P197" s="1"/>
      <c r="Q197" s="1"/>
    </row>
    <row r="198" spans="1:17" ht="15.75" customHeight="1">
      <c r="A198" s="1444"/>
      <c r="B198" s="1444" t="s">
        <v>117</v>
      </c>
      <c r="C198" s="1444" t="s">
        <v>226</v>
      </c>
      <c r="D198" s="1444" t="s">
        <v>227</v>
      </c>
      <c r="E198" s="1444"/>
      <c r="F198" s="1"/>
      <c r="G198" s="1"/>
      <c r="H198" s="1"/>
      <c r="I198" s="1"/>
      <c r="J198" s="1"/>
      <c r="K198" s="1"/>
      <c r="L198" s="1"/>
      <c r="M198" s="1"/>
      <c r="N198" s="1"/>
      <c r="O198" s="1"/>
      <c r="P198" s="1"/>
      <c r="Q198" s="1"/>
    </row>
    <row r="199" spans="1:17" ht="15.75" customHeight="1">
      <c r="A199" s="1444"/>
      <c r="B199" s="1444" t="s">
        <v>117</v>
      </c>
      <c r="C199" s="1444" t="s">
        <v>226</v>
      </c>
      <c r="D199" s="1444" t="s">
        <v>2058</v>
      </c>
      <c r="E199" s="1444"/>
      <c r="F199" s="1"/>
      <c r="G199" s="1"/>
      <c r="H199" s="1"/>
      <c r="I199" s="1"/>
      <c r="J199" s="1"/>
      <c r="K199" s="1"/>
      <c r="L199" s="1"/>
      <c r="M199" s="1"/>
      <c r="N199" s="1"/>
      <c r="O199" s="1"/>
      <c r="P199" s="1"/>
      <c r="Q199" s="1"/>
    </row>
    <row r="200" spans="1:17" ht="15.75" customHeight="1">
      <c r="A200" s="1444"/>
      <c r="B200" s="1444" t="s">
        <v>117</v>
      </c>
      <c r="C200" s="1444" t="s">
        <v>229</v>
      </c>
      <c r="D200" s="1444" t="s">
        <v>230</v>
      </c>
      <c r="E200" s="1444"/>
      <c r="F200" s="1"/>
      <c r="G200" s="1"/>
      <c r="H200" s="1"/>
      <c r="I200" s="1"/>
      <c r="J200" s="1"/>
      <c r="K200" s="1"/>
      <c r="L200" s="1"/>
      <c r="M200" s="1"/>
      <c r="N200" s="1"/>
      <c r="O200" s="1"/>
      <c r="P200" s="1"/>
      <c r="Q200" s="1"/>
    </row>
    <row r="201" spans="1:17" ht="15.75" customHeight="1">
      <c r="A201" s="1444"/>
      <c r="B201" s="1444" t="s">
        <v>117</v>
      </c>
      <c r="C201" s="1444" t="s">
        <v>229</v>
      </c>
      <c r="D201" s="1444" t="s">
        <v>231</v>
      </c>
      <c r="E201" s="1444"/>
      <c r="F201" s="1"/>
      <c r="G201" s="1"/>
      <c r="H201" s="1"/>
      <c r="I201" s="1"/>
      <c r="J201" s="1"/>
      <c r="K201" s="1"/>
      <c r="L201" s="1"/>
      <c r="M201" s="1"/>
      <c r="N201" s="1"/>
      <c r="O201" s="1"/>
      <c r="P201" s="1"/>
      <c r="Q201" s="1"/>
    </row>
    <row r="202" spans="1:17" ht="15.75" customHeight="1">
      <c r="A202" s="1444"/>
      <c r="B202" s="1444" t="s">
        <v>117</v>
      </c>
      <c r="C202" s="1444" t="s">
        <v>232</v>
      </c>
      <c r="D202" s="1444" t="s">
        <v>2274</v>
      </c>
      <c r="E202" s="1444"/>
      <c r="F202" s="1"/>
      <c r="G202" s="1"/>
      <c r="H202" s="1"/>
      <c r="I202" s="1"/>
      <c r="J202" s="1"/>
      <c r="K202" s="1"/>
      <c r="L202" s="1"/>
      <c r="M202" s="1"/>
      <c r="N202" s="1"/>
      <c r="O202" s="1"/>
      <c r="P202" s="1"/>
      <c r="Q202" s="1"/>
    </row>
    <row r="203" spans="1:17" ht="15.75" customHeight="1">
      <c r="A203" s="1444"/>
      <c r="B203" s="1444" t="s">
        <v>117</v>
      </c>
      <c r="C203" s="1444" t="s">
        <v>233</v>
      </c>
      <c r="D203" s="1444" t="s">
        <v>234</v>
      </c>
      <c r="E203" s="1444"/>
      <c r="F203" s="1"/>
      <c r="G203" s="1"/>
      <c r="H203" s="1"/>
      <c r="I203" s="1"/>
      <c r="J203" s="1"/>
      <c r="K203" s="1"/>
      <c r="L203" s="1"/>
      <c r="M203" s="1"/>
      <c r="N203" s="1"/>
      <c r="O203" s="1"/>
      <c r="P203" s="1"/>
      <c r="Q203" s="1"/>
    </row>
    <row r="204" spans="1:17" ht="15.75" customHeight="1">
      <c r="A204" s="1444"/>
      <c r="B204" s="1444" t="s">
        <v>117</v>
      </c>
      <c r="C204" s="1444" t="s">
        <v>233</v>
      </c>
      <c r="D204" s="1444" t="s">
        <v>235</v>
      </c>
      <c r="E204" s="1444"/>
      <c r="F204" s="1"/>
      <c r="G204" s="1"/>
      <c r="H204" s="1"/>
      <c r="I204" s="1"/>
      <c r="J204" s="1"/>
      <c r="K204" s="1"/>
      <c r="L204" s="1"/>
      <c r="M204" s="1"/>
      <c r="N204" s="1"/>
      <c r="O204" s="1"/>
      <c r="P204" s="1"/>
      <c r="Q204" s="1"/>
    </row>
    <row r="205" spans="1:17" ht="15.75" customHeight="1">
      <c r="A205" s="1444"/>
      <c r="B205" s="1444" t="s">
        <v>117</v>
      </c>
      <c r="C205" s="1444" t="s">
        <v>233</v>
      </c>
      <c r="D205" s="1444" t="s">
        <v>236</v>
      </c>
      <c r="E205" s="1444"/>
      <c r="F205" s="1"/>
      <c r="G205" s="1"/>
      <c r="H205" s="1"/>
      <c r="I205" s="1"/>
      <c r="J205" s="1"/>
      <c r="K205" s="1"/>
      <c r="L205" s="1"/>
      <c r="M205" s="1"/>
      <c r="N205" s="1"/>
      <c r="O205" s="1"/>
      <c r="P205" s="1"/>
      <c r="Q205" s="1"/>
    </row>
    <row r="206" spans="1:17" ht="15.75" customHeight="1">
      <c r="A206" s="1444"/>
      <c r="B206" s="1444" t="s">
        <v>117</v>
      </c>
      <c r="C206" s="1444" t="s">
        <v>237</v>
      </c>
      <c r="D206" s="1444" t="s">
        <v>2059</v>
      </c>
      <c r="E206" s="1444"/>
      <c r="F206" s="1"/>
      <c r="G206" s="1"/>
      <c r="H206" s="1"/>
      <c r="I206" s="1"/>
      <c r="J206" s="1"/>
      <c r="K206" s="1"/>
      <c r="L206" s="1"/>
      <c r="M206" s="1"/>
      <c r="N206" s="1"/>
      <c r="O206" s="1"/>
      <c r="P206" s="1"/>
      <c r="Q206" s="1"/>
    </row>
    <row r="207" spans="1:17" ht="15.75" customHeight="1">
      <c r="A207" s="1"/>
      <c r="B207" s="1"/>
      <c r="C207" s="1"/>
      <c r="D207" s="1"/>
      <c r="E207" s="1"/>
      <c r="F207" s="1"/>
      <c r="G207" s="1"/>
      <c r="H207" s="1"/>
      <c r="I207" s="1"/>
      <c r="J207" s="1"/>
      <c r="K207" s="1"/>
      <c r="L207" s="1"/>
      <c r="M207" s="1"/>
      <c r="N207" s="1"/>
      <c r="O207" s="1"/>
      <c r="P207" s="1"/>
      <c r="Q207" s="1"/>
    </row>
    <row r="208" spans="1:17" ht="15.75" customHeight="1">
      <c r="A208" s="1444"/>
      <c r="B208" s="1444" t="s">
        <v>119</v>
      </c>
      <c r="C208" s="1444" t="s">
        <v>2003</v>
      </c>
      <c r="D208" s="1444" t="s">
        <v>238</v>
      </c>
      <c r="E208" s="1444"/>
      <c r="F208" s="1"/>
      <c r="G208" s="1"/>
      <c r="H208" s="1"/>
      <c r="I208" s="1"/>
      <c r="J208" s="1"/>
      <c r="K208" s="1"/>
      <c r="L208" s="1"/>
      <c r="M208" s="1"/>
      <c r="N208" s="1"/>
      <c r="O208" s="1"/>
      <c r="P208" s="1"/>
      <c r="Q208" s="1"/>
    </row>
    <row r="209" spans="1:17" ht="15.75" customHeight="1">
      <c r="A209" s="1444"/>
      <c r="B209" s="1444" t="s">
        <v>119</v>
      </c>
      <c r="C209" s="1444" t="s">
        <v>2003</v>
      </c>
      <c r="D209" s="1444" t="s">
        <v>2060</v>
      </c>
      <c r="E209" s="1444"/>
      <c r="F209" s="1"/>
      <c r="G209" s="1"/>
      <c r="H209" s="1"/>
      <c r="I209" s="1"/>
      <c r="J209" s="1" t="s">
        <v>2061</v>
      </c>
      <c r="K209" s="1"/>
      <c r="L209" s="1"/>
      <c r="M209" s="1"/>
      <c r="N209" s="1"/>
      <c r="O209" s="1"/>
      <c r="P209" s="1"/>
      <c r="Q209" s="1"/>
    </row>
    <row r="210" spans="1:17" ht="15.75" customHeight="1">
      <c r="A210" s="1444"/>
      <c r="B210" s="1444" t="s">
        <v>119</v>
      </c>
      <c r="C210" s="1444" t="s">
        <v>2003</v>
      </c>
      <c r="D210" s="1444" t="s">
        <v>2088</v>
      </c>
      <c r="E210" s="1444"/>
      <c r="F210" s="1"/>
      <c r="G210" s="1"/>
      <c r="H210" s="1"/>
      <c r="I210" s="1"/>
      <c r="J210" s="1" t="s">
        <v>2062</v>
      </c>
      <c r="K210" s="1"/>
      <c r="L210" s="1"/>
      <c r="M210" s="1"/>
      <c r="N210" s="1"/>
      <c r="O210" s="1"/>
      <c r="P210" s="1"/>
      <c r="Q210" s="1"/>
    </row>
    <row r="211" spans="1:17" ht="45.6" customHeight="1">
      <c r="A211" s="1444"/>
      <c r="B211" s="1444" t="s">
        <v>119</v>
      </c>
      <c r="C211" s="1444" t="s">
        <v>2003</v>
      </c>
      <c r="D211" s="1445" t="s">
        <v>2063</v>
      </c>
      <c r="E211" s="1444"/>
      <c r="F211" s="1"/>
      <c r="G211" s="1"/>
      <c r="H211" s="1"/>
      <c r="I211" s="1"/>
      <c r="J211" s="1" t="s">
        <v>2064</v>
      </c>
      <c r="K211" s="1"/>
      <c r="L211" s="1"/>
      <c r="M211" s="1"/>
      <c r="N211" s="1"/>
      <c r="O211" s="1"/>
      <c r="P211" s="1"/>
      <c r="Q211" s="1"/>
    </row>
    <row r="212" spans="1:17" ht="15.75" customHeight="1">
      <c r="A212" s="1458"/>
      <c r="B212" s="1458" t="s">
        <v>119</v>
      </c>
      <c r="C212" s="1458" t="s">
        <v>2004</v>
      </c>
      <c r="D212" s="1458" t="s">
        <v>3211</v>
      </c>
      <c r="E212" s="1459"/>
      <c r="F212" s="22"/>
      <c r="G212" s="22"/>
      <c r="H212" s="22"/>
      <c r="I212" s="22"/>
      <c r="J212" s="1449"/>
      <c r="K212" s="22"/>
      <c r="L212" s="22"/>
      <c r="M212" s="22"/>
      <c r="N212" s="22"/>
      <c r="O212" s="22"/>
      <c r="P212" s="22"/>
      <c r="Q212" s="22"/>
    </row>
    <row r="213" spans="1:17" ht="15.75" customHeight="1">
      <c r="A213" s="1458"/>
      <c r="B213" s="1460" t="s">
        <v>119</v>
      </c>
      <c r="C213" s="1458" t="s">
        <v>2004</v>
      </c>
      <c r="D213" s="1460" t="s">
        <v>238</v>
      </c>
      <c r="E213" s="1459"/>
      <c r="F213" s="22"/>
      <c r="G213" s="22"/>
      <c r="H213" s="22"/>
      <c r="I213" s="22"/>
      <c r="J213" s="1449"/>
      <c r="K213" s="22"/>
      <c r="L213" s="22"/>
      <c r="M213" s="22"/>
      <c r="N213" s="22"/>
      <c r="O213" s="22"/>
      <c r="P213" s="22"/>
      <c r="Q213" s="22"/>
    </row>
    <row r="214" spans="1:17" ht="15.75" customHeight="1">
      <c r="A214" s="1458"/>
      <c r="B214" s="1460" t="s">
        <v>119</v>
      </c>
      <c r="C214" s="1458" t="s">
        <v>2004</v>
      </c>
      <c r="D214" s="1460" t="s">
        <v>239</v>
      </c>
      <c r="E214" s="1459"/>
      <c r="F214" s="22"/>
      <c r="G214" s="22"/>
      <c r="H214" s="22"/>
      <c r="I214" s="22"/>
      <c r="J214" s="1449"/>
      <c r="K214" s="22"/>
      <c r="L214" s="22"/>
      <c r="M214" s="22"/>
      <c r="N214" s="22"/>
      <c r="O214" s="22"/>
      <c r="P214" s="22"/>
      <c r="Q214" s="22"/>
    </row>
    <row r="215" spans="1:17" ht="15.75" customHeight="1">
      <c r="A215" s="1458"/>
      <c r="B215" s="1460" t="s">
        <v>119</v>
      </c>
      <c r="C215" s="1458" t="s">
        <v>2004</v>
      </c>
      <c r="D215" s="1460" t="s">
        <v>240</v>
      </c>
      <c r="E215" s="1459"/>
      <c r="F215" s="22"/>
      <c r="G215" s="22"/>
      <c r="H215" s="22"/>
      <c r="I215" s="22"/>
      <c r="J215" s="1" t="s">
        <v>2061</v>
      </c>
      <c r="K215" s="22"/>
      <c r="L215" s="22"/>
      <c r="M215" s="22"/>
      <c r="N215" s="22"/>
      <c r="O215" s="22"/>
      <c r="P215" s="22"/>
      <c r="Q215" s="22"/>
    </row>
    <row r="216" spans="1:17" ht="46.5" customHeight="1">
      <c r="A216" s="1458"/>
      <c r="B216" s="1460" t="s">
        <v>119</v>
      </c>
      <c r="C216" s="1458" t="s">
        <v>2004</v>
      </c>
      <c r="D216" s="1459" t="s">
        <v>2063</v>
      </c>
      <c r="E216" s="1459"/>
      <c r="F216" s="22"/>
      <c r="G216" s="22"/>
      <c r="H216" s="22"/>
      <c r="I216" s="22"/>
      <c r="J216" s="1" t="s">
        <v>2064</v>
      </c>
      <c r="K216" s="22"/>
      <c r="L216" s="22"/>
      <c r="M216" s="22"/>
      <c r="N216" s="22"/>
      <c r="O216" s="22"/>
      <c r="P216" s="22"/>
      <c r="Q216" s="22"/>
    </row>
    <row r="217" spans="1:17" ht="15.75" customHeight="1">
      <c r="A217" s="5"/>
      <c r="B217" s="5"/>
      <c r="C217" s="5"/>
      <c r="D217" s="5"/>
      <c r="E217" s="5"/>
      <c r="F217" s="5"/>
      <c r="G217" s="5"/>
      <c r="H217" s="5"/>
      <c r="I217" s="5"/>
      <c r="J217" s="5"/>
      <c r="K217" s="5"/>
      <c r="L217" s="5"/>
      <c r="M217" s="5"/>
      <c r="N217" s="5"/>
      <c r="O217" s="5"/>
      <c r="P217" s="5"/>
      <c r="Q217" s="5"/>
    </row>
    <row r="218" spans="1:17" ht="27.75" customHeight="1">
      <c r="A218" s="1458"/>
      <c r="B218" s="1460" t="s">
        <v>120</v>
      </c>
      <c r="C218" s="1458"/>
      <c r="D218" s="1459"/>
      <c r="E218" s="1459"/>
      <c r="F218" s="22"/>
      <c r="G218" s="22"/>
      <c r="H218" s="22"/>
      <c r="I218" s="22"/>
      <c r="J218" s="1"/>
      <c r="K218" s="22"/>
      <c r="L218" s="22"/>
      <c r="M218" s="22"/>
      <c r="N218" s="22"/>
      <c r="O218" s="22"/>
      <c r="P218" s="22"/>
      <c r="Q218" s="22"/>
    </row>
    <row r="219" spans="1:17" ht="15.75" customHeight="1">
      <c r="A219" s="5"/>
      <c r="B219" s="5"/>
      <c r="C219" s="5"/>
      <c r="D219" s="5"/>
      <c r="E219" s="5"/>
      <c r="F219" s="5"/>
      <c r="G219" s="5"/>
      <c r="H219" s="5"/>
      <c r="I219" s="5"/>
      <c r="J219" s="5"/>
      <c r="K219" s="5"/>
      <c r="L219" s="5"/>
      <c r="M219" s="5"/>
      <c r="N219" s="5"/>
      <c r="O219" s="5"/>
      <c r="P219" s="5"/>
      <c r="Q219" s="5"/>
    </row>
    <row r="220" spans="1:17" ht="15.75" customHeight="1">
      <c r="A220" s="1444"/>
      <c r="B220" s="1444" t="s">
        <v>137</v>
      </c>
      <c r="C220" s="1447" t="s">
        <v>2089</v>
      </c>
      <c r="D220" s="1444"/>
      <c r="E220" s="1444"/>
      <c r="F220" s="1"/>
      <c r="G220" s="1"/>
      <c r="H220" s="1"/>
      <c r="I220" s="1"/>
      <c r="J220" s="1449" t="s">
        <v>2090</v>
      </c>
      <c r="K220" s="1"/>
      <c r="L220" s="1"/>
      <c r="M220" s="1"/>
      <c r="N220" s="1"/>
      <c r="O220" s="1"/>
      <c r="P220" s="1"/>
      <c r="Q220" s="1"/>
    </row>
    <row r="221" spans="1:17" ht="15.75" customHeight="1">
      <c r="A221" s="1444"/>
      <c r="B221" s="1444" t="s">
        <v>137</v>
      </c>
      <c r="C221" s="1447" t="s">
        <v>258</v>
      </c>
      <c r="D221" s="1444"/>
      <c r="E221" s="1444"/>
      <c r="F221" s="1"/>
      <c r="G221" s="1"/>
      <c r="H221" s="1"/>
      <c r="I221" s="1"/>
      <c r="J221" s="1449"/>
      <c r="K221" s="1"/>
      <c r="L221" s="1"/>
      <c r="M221" s="1"/>
      <c r="N221" s="1"/>
      <c r="O221" s="1"/>
      <c r="P221" s="1"/>
      <c r="Q221" s="1"/>
    </row>
    <row r="222" spans="1:17" ht="15.75" customHeight="1">
      <c r="A222" s="1444"/>
      <c r="B222" s="1444" t="s">
        <v>137</v>
      </c>
      <c r="C222" s="1447" t="s">
        <v>259</v>
      </c>
      <c r="D222" s="1444"/>
      <c r="E222" s="1444"/>
      <c r="F222" s="1"/>
      <c r="G222" s="1"/>
      <c r="H222" s="1"/>
      <c r="I222" s="1"/>
      <c r="J222" s="1449"/>
      <c r="K222" s="1"/>
      <c r="L222" s="1"/>
      <c r="M222" s="1"/>
      <c r="N222" s="1"/>
      <c r="O222" s="1"/>
      <c r="P222" s="1"/>
      <c r="Q222" s="1"/>
    </row>
    <row r="223" spans="1:17" ht="46.5" customHeight="1">
      <c r="A223" s="1458"/>
      <c r="B223" s="1460" t="s">
        <v>137</v>
      </c>
      <c r="C223" s="1458" t="s">
        <v>2161</v>
      </c>
      <c r="D223" s="1459"/>
      <c r="E223" s="1459"/>
      <c r="F223" s="22"/>
      <c r="G223" s="22"/>
      <c r="H223" s="22"/>
      <c r="I223" s="22"/>
      <c r="J223" s="1"/>
      <c r="K223" s="22"/>
      <c r="L223" s="22"/>
      <c r="M223" s="22"/>
      <c r="N223" s="22"/>
      <c r="O223" s="22"/>
      <c r="P223" s="22"/>
      <c r="Q223" s="22"/>
    </row>
    <row r="224" spans="1:17" ht="15.75" customHeight="1">
      <c r="A224" s="5"/>
      <c r="B224" s="5"/>
      <c r="C224" s="5"/>
      <c r="D224" s="5"/>
      <c r="E224" s="5"/>
      <c r="F224" s="5"/>
      <c r="G224" s="5"/>
      <c r="H224" s="5"/>
      <c r="I224" s="5"/>
      <c r="J224" s="5"/>
      <c r="K224" s="5"/>
      <c r="L224" s="5"/>
      <c r="M224" s="5"/>
      <c r="N224" s="5"/>
      <c r="O224" s="5"/>
      <c r="P224" s="5"/>
      <c r="Q224" s="5"/>
    </row>
    <row r="225" spans="1:17" ht="15" customHeight="1">
      <c r="A225" s="1444"/>
      <c r="B225" s="1444" t="s">
        <v>121</v>
      </c>
      <c r="C225" s="1446" t="s">
        <v>2065</v>
      </c>
      <c r="D225" s="1444" t="s">
        <v>2078</v>
      </c>
      <c r="E225" s="1444"/>
      <c r="F225" s="1"/>
      <c r="G225" s="1"/>
      <c r="H225" s="1"/>
      <c r="I225" s="1"/>
      <c r="J225" s="1"/>
      <c r="K225" s="1"/>
      <c r="L225" s="1"/>
      <c r="M225" s="1"/>
      <c r="N225" s="1"/>
      <c r="O225" s="1"/>
      <c r="P225" s="1"/>
      <c r="Q225" s="1"/>
    </row>
    <row r="226" spans="1:17" ht="15" customHeight="1">
      <c r="A226" s="1444"/>
      <c r="B226" s="1444" t="s">
        <v>121</v>
      </c>
      <c r="C226" s="1446" t="s">
        <v>2065</v>
      </c>
      <c r="D226" s="1444" t="s">
        <v>249</v>
      </c>
      <c r="E226" s="1444"/>
      <c r="F226" s="1"/>
      <c r="G226" s="1"/>
      <c r="H226" s="1"/>
      <c r="I226" s="1"/>
      <c r="J226" s="1"/>
      <c r="K226" s="1"/>
      <c r="L226" s="1"/>
      <c r="M226" s="1"/>
      <c r="N226" s="1"/>
      <c r="O226" s="1"/>
      <c r="P226" s="1"/>
      <c r="Q226" s="1"/>
    </row>
    <row r="227" spans="1:17" ht="15" customHeight="1">
      <c r="A227" s="1444"/>
      <c r="B227" s="1444" t="s">
        <v>121</v>
      </c>
      <c r="C227" s="1446" t="s">
        <v>2065</v>
      </c>
      <c r="D227" s="1445" t="s">
        <v>260</v>
      </c>
      <c r="E227" s="1444"/>
      <c r="F227" s="1"/>
      <c r="G227" s="1"/>
      <c r="H227" s="1"/>
      <c r="I227" s="1"/>
      <c r="J227" s="1"/>
      <c r="K227" s="1"/>
      <c r="L227" s="1"/>
      <c r="M227" s="1"/>
      <c r="N227" s="1"/>
      <c r="O227" s="1"/>
      <c r="P227" s="1"/>
      <c r="Q227" s="1"/>
    </row>
    <row r="228" spans="1:17" ht="15" customHeight="1">
      <c r="A228" s="1444"/>
      <c r="B228" s="1444" t="s">
        <v>121</v>
      </c>
      <c r="C228" s="1446" t="s">
        <v>2065</v>
      </c>
      <c r="D228" s="1450" t="s">
        <v>261</v>
      </c>
      <c r="E228" s="1444"/>
      <c r="F228" s="1"/>
      <c r="G228" s="1"/>
      <c r="H228" s="1"/>
      <c r="I228" s="1"/>
      <c r="J228" s="1"/>
      <c r="K228" s="1"/>
      <c r="L228" s="1"/>
      <c r="M228" s="1"/>
      <c r="N228" s="1"/>
      <c r="O228" s="1"/>
      <c r="P228" s="1"/>
      <c r="Q228" s="1"/>
    </row>
    <row r="229" spans="1:17" ht="15" customHeight="1">
      <c r="A229" s="1444"/>
      <c r="B229" s="1444" t="s">
        <v>121</v>
      </c>
      <c r="C229" s="1446" t="s">
        <v>2065</v>
      </c>
      <c r="D229" s="1447" t="s">
        <v>2066</v>
      </c>
      <c r="E229" s="1450" t="s">
        <v>241</v>
      </c>
      <c r="F229" s="1"/>
      <c r="G229" s="1"/>
      <c r="H229" s="1"/>
      <c r="I229" s="1"/>
      <c r="J229" s="22"/>
      <c r="K229" s="1"/>
      <c r="L229" s="1"/>
      <c r="M229" s="1"/>
      <c r="N229" s="1"/>
      <c r="O229" s="1"/>
      <c r="P229" s="1"/>
      <c r="Q229" s="1"/>
    </row>
    <row r="230" spans="1:17" ht="15" customHeight="1">
      <c r="A230" s="1444"/>
      <c r="B230" s="1444" t="s">
        <v>121</v>
      </c>
      <c r="C230" s="1446" t="s">
        <v>2065</v>
      </c>
      <c r="D230" s="1447" t="s">
        <v>2066</v>
      </c>
      <c r="E230" s="1450" t="s">
        <v>242</v>
      </c>
      <c r="F230" s="1"/>
      <c r="G230" s="1"/>
      <c r="H230" s="1"/>
      <c r="I230" s="1"/>
      <c r="J230" s="1" t="s">
        <v>2091</v>
      </c>
      <c r="K230" s="1"/>
      <c r="L230" s="1"/>
      <c r="M230" s="1"/>
      <c r="N230" s="1"/>
      <c r="O230" s="1"/>
      <c r="P230" s="1"/>
      <c r="Q230" s="1"/>
    </row>
    <row r="231" spans="1:17" ht="15" customHeight="1">
      <c r="A231" s="1444"/>
      <c r="B231" s="1444" t="s">
        <v>121</v>
      </c>
      <c r="C231" s="1446" t="s">
        <v>2065</v>
      </c>
      <c r="D231" s="1447" t="s">
        <v>2066</v>
      </c>
      <c r="E231" s="1450" t="s">
        <v>243</v>
      </c>
      <c r="F231" s="1"/>
      <c r="G231" s="1"/>
      <c r="H231" s="1"/>
      <c r="I231" s="1"/>
      <c r="J231" s="22"/>
      <c r="K231" s="1"/>
      <c r="L231" s="1"/>
      <c r="M231" s="1"/>
      <c r="N231" s="1"/>
      <c r="O231" s="1"/>
      <c r="P231" s="1"/>
      <c r="Q231" s="1"/>
    </row>
    <row r="232" spans="1:17" ht="15" customHeight="1">
      <c r="A232" s="1444"/>
      <c r="B232" s="1444" t="s">
        <v>121</v>
      </c>
      <c r="C232" s="1446" t="s">
        <v>2065</v>
      </c>
      <c r="D232" s="1447" t="s">
        <v>2066</v>
      </c>
      <c r="E232" s="1450" t="s">
        <v>244</v>
      </c>
      <c r="F232" s="1"/>
      <c r="G232" s="1"/>
      <c r="H232" s="1"/>
      <c r="I232" s="1"/>
      <c r="J232" s="22"/>
      <c r="K232" s="1"/>
      <c r="L232" s="1"/>
      <c r="M232" s="1"/>
      <c r="N232" s="1"/>
      <c r="O232" s="1"/>
      <c r="P232" s="1"/>
      <c r="Q232" s="1"/>
    </row>
    <row r="233" spans="1:17" ht="15" customHeight="1">
      <c r="A233" s="1444"/>
      <c r="B233" s="1444" t="s">
        <v>121</v>
      </c>
      <c r="C233" s="1446" t="s">
        <v>2065</v>
      </c>
      <c r="D233" s="1447" t="s">
        <v>2066</v>
      </c>
      <c r="E233" s="1450" t="s">
        <v>245</v>
      </c>
      <c r="F233" s="1"/>
      <c r="G233" s="1"/>
      <c r="H233" s="1"/>
      <c r="I233" s="1"/>
      <c r="J233" s="22"/>
      <c r="K233" s="1"/>
      <c r="L233" s="1"/>
      <c r="M233" s="1"/>
      <c r="N233" s="1"/>
      <c r="O233" s="1"/>
      <c r="P233" s="1"/>
      <c r="Q233" s="1"/>
    </row>
    <row r="234" spans="1:17" ht="15" customHeight="1">
      <c r="A234" s="1444"/>
      <c r="B234" s="1444" t="s">
        <v>121</v>
      </c>
      <c r="C234" s="1446" t="s">
        <v>2065</v>
      </c>
      <c r="D234" s="1447" t="s">
        <v>2066</v>
      </c>
      <c r="E234" s="1450" t="s">
        <v>246</v>
      </c>
      <c r="F234" s="1"/>
      <c r="G234" s="1"/>
      <c r="H234" s="1"/>
      <c r="I234" s="1"/>
      <c r="J234" s="22"/>
      <c r="K234" s="1"/>
      <c r="L234" s="1"/>
      <c r="M234" s="1"/>
      <c r="N234" s="1"/>
      <c r="O234" s="1"/>
      <c r="P234" s="1"/>
      <c r="Q234" s="1"/>
    </row>
    <row r="235" spans="1:17" ht="15" customHeight="1">
      <c r="A235" s="1444"/>
      <c r="B235" s="1444" t="s">
        <v>121</v>
      </c>
      <c r="C235" s="1446" t="s">
        <v>2065</v>
      </c>
      <c r="D235" s="1446" t="s">
        <v>2069</v>
      </c>
      <c r="E235" s="1446" t="s">
        <v>2070</v>
      </c>
      <c r="F235" s="1"/>
      <c r="G235" s="1"/>
      <c r="H235" s="1"/>
      <c r="I235" s="1"/>
      <c r="J235" s="22"/>
      <c r="K235" s="1"/>
      <c r="L235" s="1"/>
      <c r="M235" s="1"/>
      <c r="N235" s="1"/>
      <c r="O235" s="1"/>
      <c r="P235" s="1"/>
      <c r="Q235" s="1"/>
    </row>
    <row r="236" spans="1:17" ht="15" customHeight="1">
      <c r="A236" s="1444"/>
      <c r="B236" s="1444" t="s">
        <v>121</v>
      </c>
      <c r="C236" s="1446" t="s">
        <v>2065</v>
      </c>
      <c r="D236" s="1446" t="s">
        <v>2069</v>
      </c>
      <c r="E236" s="1446" t="s">
        <v>2071</v>
      </c>
      <c r="F236" s="1"/>
      <c r="G236" s="1"/>
      <c r="H236" s="1"/>
      <c r="I236" s="1"/>
      <c r="J236" s="22"/>
      <c r="K236" s="1"/>
      <c r="L236" s="1"/>
      <c r="M236" s="1"/>
      <c r="N236" s="1"/>
      <c r="O236" s="1"/>
      <c r="P236" s="1"/>
      <c r="Q236" s="1"/>
    </row>
    <row r="237" spans="1:17" ht="15" customHeight="1">
      <c r="A237" s="1444"/>
      <c r="B237" s="1444" t="s">
        <v>121</v>
      </c>
      <c r="C237" s="1446" t="s">
        <v>2065</v>
      </c>
      <c r="D237" s="1446" t="s">
        <v>2069</v>
      </c>
      <c r="E237" s="1446" t="s">
        <v>2072</v>
      </c>
      <c r="F237" s="1"/>
      <c r="G237" s="1"/>
      <c r="H237" s="1"/>
      <c r="I237" s="1"/>
      <c r="J237" s="22"/>
      <c r="K237" s="1"/>
      <c r="L237" s="1"/>
      <c r="M237" s="1"/>
      <c r="N237" s="1"/>
      <c r="O237" s="1"/>
      <c r="P237" s="1"/>
      <c r="Q237" s="1"/>
    </row>
    <row r="238" spans="1:17" ht="15.75" customHeight="1">
      <c r="A238" s="1444"/>
      <c r="B238" s="1444" t="s">
        <v>121</v>
      </c>
      <c r="C238" s="1446" t="s">
        <v>2073</v>
      </c>
      <c r="D238" s="1444" t="s">
        <v>2078</v>
      </c>
      <c r="E238" s="1444"/>
      <c r="F238" s="1"/>
      <c r="G238" s="1"/>
      <c r="H238" s="1"/>
      <c r="I238" s="1"/>
      <c r="J238" s="1" t="s">
        <v>2092</v>
      </c>
      <c r="K238" s="1"/>
      <c r="L238" s="1"/>
      <c r="M238" s="1"/>
      <c r="N238" s="1"/>
      <c r="O238" s="1"/>
      <c r="P238" s="1"/>
      <c r="Q238" s="1"/>
    </row>
    <row r="239" spans="1:17" ht="15.75" customHeight="1">
      <c r="A239" s="1444"/>
      <c r="B239" s="1444" t="s">
        <v>121</v>
      </c>
      <c r="C239" s="1446" t="s">
        <v>2073</v>
      </c>
      <c r="D239" s="1444" t="s">
        <v>248</v>
      </c>
      <c r="E239" s="1444"/>
      <c r="F239" s="1"/>
      <c r="G239" s="1"/>
      <c r="H239" s="1"/>
      <c r="I239" s="1"/>
      <c r="J239" s="1" t="s">
        <v>2092</v>
      </c>
      <c r="K239" s="1"/>
      <c r="L239" s="1"/>
      <c r="M239" s="1"/>
      <c r="N239" s="1"/>
      <c r="O239" s="1"/>
      <c r="P239" s="1"/>
      <c r="Q239" s="1"/>
    </row>
    <row r="240" spans="1:17" ht="15.75" customHeight="1">
      <c r="A240" s="1444"/>
      <c r="B240" s="1444" t="s">
        <v>121</v>
      </c>
      <c r="C240" s="1446" t="s">
        <v>2073</v>
      </c>
      <c r="D240" s="1444" t="s">
        <v>249</v>
      </c>
      <c r="E240" s="1444"/>
      <c r="F240" s="1"/>
      <c r="G240" s="1"/>
      <c r="H240" s="1"/>
      <c r="I240" s="1"/>
      <c r="J240" s="1"/>
      <c r="K240" s="1"/>
      <c r="L240" s="1"/>
      <c r="M240" s="1"/>
      <c r="N240" s="1"/>
      <c r="O240" s="1"/>
      <c r="P240" s="1"/>
      <c r="Q240" s="1"/>
    </row>
    <row r="241" spans="1:17" ht="15.75" customHeight="1">
      <c r="A241" s="1444"/>
      <c r="B241" s="1444" t="s">
        <v>121</v>
      </c>
      <c r="C241" s="1446" t="s">
        <v>2073</v>
      </c>
      <c r="D241" s="1447" t="s">
        <v>260</v>
      </c>
      <c r="E241" s="1444"/>
      <c r="F241" s="1"/>
      <c r="G241" s="1"/>
      <c r="H241" s="1"/>
      <c r="I241" s="1"/>
      <c r="J241" s="1"/>
      <c r="K241" s="1"/>
      <c r="L241" s="1"/>
      <c r="M241" s="1"/>
      <c r="N241" s="1"/>
      <c r="O241" s="1"/>
      <c r="P241" s="1"/>
      <c r="Q241" s="1"/>
    </row>
    <row r="242" spans="1:17" ht="15.75" customHeight="1">
      <c r="A242" s="1444"/>
      <c r="B242" s="1444" t="s">
        <v>121</v>
      </c>
      <c r="C242" s="1446" t="s">
        <v>2073</v>
      </c>
      <c r="D242" s="1450" t="s">
        <v>261</v>
      </c>
      <c r="E242" s="1444"/>
      <c r="F242" s="1"/>
      <c r="G242" s="1"/>
      <c r="H242" s="1"/>
      <c r="I242" s="1"/>
      <c r="J242" s="1"/>
      <c r="K242" s="1"/>
      <c r="L242" s="1"/>
      <c r="M242" s="1"/>
      <c r="N242" s="1"/>
      <c r="O242" s="1"/>
      <c r="P242" s="1"/>
      <c r="Q242" s="1"/>
    </row>
    <row r="243" spans="1:17" ht="15.75" customHeight="1">
      <c r="A243" s="1444"/>
      <c r="B243" s="1444" t="s">
        <v>121</v>
      </c>
      <c r="C243" s="1446" t="s">
        <v>2073</v>
      </c>
      <c r="D243" s="1447" t="s">
        <v>2066</v>
      </c>
      <c r="E243" s="1450" t="s">
        <v>241</v>
      </c>
      <c r="F243" s="1"/>
      <c r="G243" s="1"/>
      <c r="H243" s="1"/>
      <c r="I243" s="1"/>
      <c r="J243" s="1"/>
      <c r="K243" s="1"/>
      <c r="L243" s="1"/>
      <c r="M243" s="1"/>
      <c r="N243" s="1"/>
      <c r="O243" s="1"/>
      <c r="P243" s="1"/>
      <c r="Q243" s="1"/>
    </row>
    <row r="244" spans="1:17" ht="16.5" customHeight="1">
      <c r="A244" s="1444"/>
      <c r="B244" s="1444" t="s">
        <v>121</v>
      </c>
      <c r="C244" s="1446" t="s">
        <v>2073</v>
      </c>
      <c r="D244" s="1447" t="s">
        <v>2066</v>
      </c>
      <c r="E244" s="1450" t="s">
        <v>242</v>
      </c>
      <c r="F244" s="1"/>
      <c r="G244" s="1"/>
      <c r="H244" s="1"/>
      <c r="I244" s="1"/>
      <c r="J244" s="26" t="s">
        <v>2068</v>
      </c>
      <c r="K244" s="1"/>
      <c r="L244" s="1"/>
      <c r="M244" s="1"/>
      <c r="N244" s="1"/>
      <c r="O244" s="1"/>
      <c r="P244" s="1"/>
      <c r="Q244" s="1"/>
    </row>
    <row r="245" spans="1:17" ht="16.5" customHeight="1">
      <c r="A245" s="1444"/>
      <c r="B245" s="1444" t="s">
        <v>121</v>
      </c>
      <c r="C245" s="1446" t="s">
        <v>2073</v>
      </c>
      <c r="D245" s="1447" t="s">
        <v>2066</v>
      </c>
      <c r="E245" s="1450" t="s">
        <v>243</v>
      </c>
      <c r="F245" s="1"/>
      <c r="G245" s="1"/>
      <c r="H245" s="1"/>
      <c r="I245" s="1"/>
      <c r="J245" s="26"/>
      <c r="K245" s="1"/>
      <c r="L245" s="1"/>
      <c r="M245" s="1"/>
      <c r="N245" s="1"/>
      <c r="O245" s="1"/>
      <c r="P245" s="1"/>
      <c r="Q245" s="1"/>
    </row>
    <row r="246" spans="1:17" ht="16.5" customHeight="1">
      <c r="A246" s="1444"/>
      <c r="B246" s="1444" t="s">
        <v>121</v>
      </c>
      <c r="C246" s="1446" t="s">
        <v>2073</v>
      </c>
      <c r="D246" s="1447" t="s">
        <v>2066</v>
      </c>
      <c r="E246" s="1450" t="s">
        <v>244</v>
      </c>
      <c r="F246" s="1"/>
      <c r="G246" s="1"/>
      <c r="H246" s="1"/>
      <c r="I246" s="1"/>
      <c r="J246" s="26"/>
      <c r="K246" s="1"/>
      <c r="L246" s="1"/>
      <c r="M246" s="1"/>
      <c r="N246" s="1"/>
      <c r="O246" s="1"/>
      <c r="P246" s="1"/>
      <c r="Q246" s="1"/>
    </row>
    <row r="247" spans="1:17" ht="16.5" customHeight="1">
      <c r="A247" s="1444"/>
      <c r="B247" s="1444" t="s">
        <v>121</v>
      </c>
      <c r="C247" s="1446" t="s">
        <v>2073</v>
      </c>
      <c r="D247" s="1447" t="s">
        <v>2066</v>
      </c>
      <c r="E247" s="1450" t="s">
        <v>245</v>
      </c>
      <c r="F247" s="1"/>
      <c r="G247" s="1"/>
      <c r="H247" s="1"/>
      <c r="I247" s="1"/>
      <c r="J247" s="26"/>
      <c r="K247" s="1"/>
      <c r="L247" s="1"/>
      <c r="M247" s="1"/>
      <c r="N247" s="1"/>
      <c r="O247" s="1"/>
      <c r="P247" s="1"/>
      <c r="Q247" s="1"/>
    </row>
    <row r="248" spans="1:17" ht="16.5" customHeight="1">
      <c r="A248" s="1444"/>
      <c r="B248" s="1444" t="s">
        <v>121</v>
      </c>
      <c r="C248" s="1446" t="s">
        <v>2073</v>
      </c>
      <c r="D248" s="1447" t="s">
        <v>2066</v>
      </c>
      <c r="E248" s="1450" t="s">
        <v>246</v>
      </c>
      <c r="F248" s="1"/>
      <c r="G248" s="1"/>
      <c r="H248" s="1"/>
      <c r="I248" s="1"/>
      <c r="J248" s="26"/>
      <c r="K248" s="1"/>
      <c r="L248" s="1"/>
      <c r="M248" s="1"/>
      <c r="N248" s="1"/>
      <c r="O248" s="1"/>
      <c r="P248" s="1"/>
      <c r="Q248" s="1"/>
    </row>
    <row r="249" spans="1:17" ht="15.75" customHeight="1">
      <c r="A249" s="1444"/>
      <c r="B249" s="1444" t="s">
        <v>121</v>
      </c>
      <c r="C249" s="1446" t="s">
        <v>2074</v>
      </c>
      <c r="D249" s="1447" t="s">
        <v>2077</v>
      </c>
      <c r="E249" s="1447" t="s">
        <v>248</v>
      </c>
      <c r="F249" s="1"/>
      <c r="G249" s="1"/>
      <c r="H249" s="1"/>
      <c r="I249" s="1"/>
      <c r="J249" s="1449"/>
      <c r="K249" s="1"/>
      <c r="L249" s="1"/>
      <c r="M249" s="1"/>
      <c r="N249" s="1"/>
      <c r="O249" s="1"/>
      <c r="P249" s="1"/>
      <c r="Q249" s="1"/>
    </row>
    <row r="250" spans="1:17" ht="15.75" customHeight="1">
      <c r="A250" s="1444"/>
      <c r="B250" s="1444" t="s">
        <v>121</v>
      </c>
      <c r="C250" s="1446" t="s">
        <v>2074</v>
      </c>
      <c r="D250" s="1447" t="s">
        <v>2077</v>
      </c>
      <c r="E250" s="1444" t="s">
        <v>2078</v>
      </c>
      <c r="F250" s="1"/>
      <c r="G250" s="1"/>
      <c r="H250" s="1"/>
      <c r="I250" s="1"/>
      <c r="J250" s="1449"/>
      <c r="K250" s="1"/>
      <c r="L250" s="1"/>
      <c r="M250" s="1"/>
      <c r="N250" s="1"/>
      <c r="O250" s="1"/>
      <c r="P250" s="1"/>
      <c r="Q250" s="1"/>
    </row>
    <row r="251" spans="1:17" ht="15.75" customHeight="1">
      <c r="A251" s="1444"/>
      <c r="B251" s="1444" t="s">
        <v>121</v>
      </c>
      <c r="C251" s="1446" t="s">
        <v>2074</v>
      </c>
      <c r="D251" s="1447" t="s">
        <v>2077</v>
      </c>
      <c r="E251" s="1444" t="s">
        <v>249</v>
      </c>
      <c r="F251" s="1"/>
      <c r="G251" s="1"/>
      <c r="H251" s="1"/>
      <c r="I251" s="1"/>
      <c r="J251" s="1449"/>
      <c r="K251" s="1"/>
      <c r="L251" s="1"/>
      <c r="M251" s="1"/>
      <c r="N251" s="1"/>
      <c r="O251" s="1"/>
      <c r="P251" s="1"/>
      <c r="Q251" s="1"/>
    </row>
    <row r="252" spans="1:17" ht="15.75" customHeight="1">
      <c r="A252" s="1444"/>
      <c r="B252" s="1444" t="s">
        <v>121</v>
      </c>
      <c r="C252" s="1446" t="s">
        <v>2074</v>
      </c>
      <c r="D252" s="1447" t="s">
        <v>2093</v>
      </c>
      <c r="E252" s="1444"/>
      <c r="F252" s="1"/>
      <c r="G252" s="1"/>
      <c r="H252" s="1"/>
      <c r="I252" s="1"/>
      <c r="J252" s="1449"/>
      <c r="K252" s="1"/>
      <c r="L252" s="1"/>
      <c r="M252" s="1"/>
      <c r="N252" s="1"/>
      <c r="O252" s="1"/>
      <c r="P252" s="1"/>
      <c r="Q252" s="1"/>
    </row>
    <row r="253" spans="1:17" ht="15.75" customHeight="1">
      <c r="A253" s="1444"/>
      <c r="B253" s="1444" t="s">
        <v>121</v>
      </c>
      <c r="C253" s="1446" t="s">
        <v>2074</v>
      </c>
      <c r="D253" s="1450" t="s">
        <v>2094</v>
      </c>
      <c r="E253" s="1444"/>
      <c r="F253" s="1"/>
      <c r="G253" s="1"/>
      <c r="H253" s="1"/>
      <c r="I253" s="1"/>
      <c r="J253" s="1449"/>
      <c r="K253" s="1"/>
      <c r="L253" s="1"/>
      <c r="M253" s="1"/>
      <c r="N253" s="1"/>
      <c r="O253" s="1"/>
      <c r="P253" s="1"/>
      <c r="Q253" s="1"/>
    </row>
    <row r="254" spans="1:17" ht="15" customHeight="1">
      <c r="A254" s="1444"/>
      <c r="B254" s="1444" t="s">
        <v>121</v>
      </c>
      <c r="C254" s="1446" t="s">
        <v>2074</v>
      </c>
      <c r="D254" s="1447" t="s">
        <v>2075</v>
      </c>
      <c r="E254" s="1450" t="s">
        <v>241</v>
      </c>
      <c r="F254" s="1"/>
      <c r="G254" s="1"/>
      <c r="H254" s="1"/>
      <c r="I254" s="1"/>
      <c r="J254" s="1449"/>
      <c r="K254" s="1"/>
      <c r="L254" s="1"/>
      <c r="M254" s="1"/>
      <c r="N254" s="1"/>
      <c r="O254" s="1"/>
      <c r="P254" s="1"/>
      <c r="Q254" s="1"/>
    </row>
    <row r="255" spans="1:17" ht="15" customHeight="1">
      <c r="A255" s="1444"/>
      <c r="B255" s="1444" t="s">
        <v>121</v>
      </c>
      <c r="C255" s="1446" t="s">
        <v>2074</v>
      </c>
      <c r="D255" s="1447" t="s">
        <v>2066</v>
      </c>
      <c r="E255" s="1450" t="s">
        <v>242</v>
      </c>
      <c r="F255" s="1"/>
      <c r="G255" s="1"/>
      <c r="H255" s="1"/>
      <c r="I255" s="1"/>
      <c r="J255" s="1449"/>
      <c r="K255" s="1"/>
      <c r="L255" s="1"/>
      <c r="M255" s="1"/>
      <c r="N255" s="1"/>
      <c r="O255" s="1"/>
      <c r="P255" s="1"/>
      <c r="Q255" s="1"/>
    </row>
    <row r="256" spans="1:17" ht="15" customHeight="1">
      <c r="A256" s="1444"/>
      <c r="B256" s="1444" t="s">
        <v>121</v>
      </c>
      <c r="C256" s="1446" t="s">
        <v>2074</v>
      </c>
      <c r="D256" s="1447" t="s">
        <v>2075</v>
      </c>
      <c r="E256" s="1450" t="s">
        <v>243</v>
      </c>
      <c r="F256" s="1"/>
      <c r="G256" s="1"/>
      <c r="H256" s="1"/>
      <c r="I256" s="1"/>
      <c r="J256" s="1449"/>
      <c r="K256" s="1"/>
      <c r="L256" s="1"/>
      <c r="M256" s="1"/>
      <c r="N256" s="1"/>
      <c r="O256" s="1"/>
      <c r="P256" s="1"/>
      <c r="Q256" s="1"/>
    </row>
    <row r="257" spans="1:17" ht="15" customHeight="1">
      <c r="A257" s="1444"/>
      <c r="B257" s="1444" t="s">
        <v>121</v>
      </c>
      <c r="C257" s="1446" t="s">
        <v>2074</v>
      </c>
      <c r="D257" s="1447" t="s">
        <v>2066</v>
      </c>
      <c r="E257" s="1450" t="s">
        <v>244</v>
      </c>
      <c r="F257" s="1"/>
      <c r="G257" s="1"/>
      <c r="H257" s="1"/>
      <c r="I257" s="1"/>
      <c r="J257" s="1449"/>
      <c r="K257" s="1"/>
      <c r="L257" s="1"/>
      <c r="M257" s="1"/>
      <c r="N257" s="1"/>
      <c r="O257" s="1"/>
      <c r="P257" s="1"/>
      <c r="Q257" s="1"/>
    </row>
    <row r="258" spans="1:17" ht="15" customHeight="1">
      <c r="A258" s="1444"/>
      <c r="B258" s="1444" t="s">
        <v>121</v>
      </c>
      <c r="C258" s="1446" t="s">
        <v>2074</v>
      </c>
      <c r="D258" s="1447" t="s">
        <v>2075</v>
      </c>
      <c r="E258" s="1450" t="s">
        <v>245</v>
      </c>
      <c r="F258" s="1"/>
      <c r="G258" s="1"/>
      <c r="H258" s="1"/>
      <c r="I258" s="1"/>
      <c r="J258" s="1449"/>
      <c r="K258" s="1"/>
      <c r="L258" s="1"/>
      <c r="M258" s="1"/>
      <c r="N258" s="1"/>
      <c r="O258" s="1"/>
      <c r="P258" s="1"/>
      <c r="Q258" s="1"/>
    </row>
    <row r="259" spans="1:17" ht="15" customHeight="1">
      <c r="A259" s="1444"/>
      <c r="B259" s="1444" t="s">
        <v>121</v>
      </c>
      <c r="C259" s="1446" t="s">
        <v>2074</v>
      </c>
      <c r="D259" s="1447" t="s">
        <v>2075</v>
      </c>
      <c r="E259" s="1450" t="s">
        <v>246</v>
      </c>
      <c r="F259" s="1"/>
      <c r="G259" s="1"/>
      <c r="H259" s="1"/>
      <c r="I259" s="1"/>
      <c r="J259" s="1449"/>
      <c r="K259" s="1"/>
      <c r="L259" s="1"/>
      <c r="M259" s="1"/>
      <c r="N259" s="1"/>
      <c r="O259" s="1"/>
      <c r="P259" s="1"/>
      <c r="Q259" s="1"/>
    </row>
    <row r="260" spans="1:17" ht="15.75" customHeight="1">
      <c r="A260" s="1"/>
      <c r="B260" s="1"/>
      <c r="C260" s="1"/>
      <c r="D260" s="1"/>
      <c r="E260" s="1"/>
      <c r="F260" s="1"/>
      <c r="G260" s="1"/>
      <c r="H260" s="1"/>
      <c r="I260" s="1"/>
      <c r="J260" s="1"/>
      <c r="K260" s="1"/>
      <c r="L260" s="1"/>
      <c r="M260" s="1"/>
      <c r="N260" s="1"/>
      <c r="O260" s="1"/>
      <c r="P260" s="1"/>
      <c r="Q260" s="1"/>
    </row>
    <row r="261" spans="1:17" ht="15" customHeight="1">
      <c r="A261" s="1444"/>
      <c r="B261" s="1444" t="s">
        <v>139</v>
      </c>
      <c r="C261" s="1446"/>
      <c r="D261" s="1447"/>
      <c r="E261" s="1450"/>
      <c r="F261" s="1"/>
      <c r="G261" s="1"/>
      <c r="H261" s="1"/>
      <c r="I261" s="1"/>
      <c r="J261" s="1449"/>
      <c r="K261" s="1"/>
      <c r="L261" s="1"/>
      <c r="M261" s="1"/>
      <c r="N261" s="1"/>
      <c r="O261" s="1"/>
      <c r="P261" s="1"/>
      <c r="Q261" s="1"/>
    </row>
    <row r="262" spans="1:17" ht="15.75" customHeight="1">
      <c r="A262" s="1"/>
      <c r="B262" s="1"/>
      <c r="C262" s="1"/>
      <c r="D262" s="1"/>
      <c r="E262" s="1"/>
      <c r="F262" s="1"/>
      <c r="G262" s="1"/>
      <c r="H262" s="1"/>
      <c r="I262" s="1"/>
      <c r="J262" s="1"/>
      <c r="K262" s="1"/>
      <c r="L262" s="1"/>
      <c r="M262" s="1"/>
      <c r="N262" s="1"/>
      <c r="O262" s="1"/>
      <c r="P262" s="1"/>
      <c r="Q262" s="1"/>
    </row>
    <row r="263" spans="1:17" ht="15" customHeight="1">
      <c r="A263" s="1444"/>
      <c r="B263" s="1444" t="s">
        <v>141</v>
      </c>
      <c r="C263" s="1446"/>
      <c r="D263" s="1447"/>
      <c r="E263" s="1450"/>
      <c r="F263" s="1"/>
      <c r="G263" s="1"/>
      <c r="H263" s="1"/>
      <c r="I263" s="1"/>
      <c r="J263" s="1449"/>
      <c r="K263" s="1"/>
      <c r="L263" s="1"/>
      <c r="M263" s="1"/>
      <c r="N263" s="1"/>
      <c r="O263" s="1"/>
      <c r="P263" s="1"/>
      <c r="Q263" s="1"/>
    </row>
    <row r="264" spans="1:17" ht="15.75" customHeight="1">
      <c r="A264" s="1"/>
      <c r="B264" s="1"/>
      <c r="C264" s="1"/>
      <c r="D264" s="1"/>
      <c r="E264" s="1"/>
      <c r="F264" s="1"/>
      <c r="G264" s="1"/>
      <c r="H264" s="1"/>
      <c r="I264" s="1"/>
      <c r="J264" s="1"/>
      <c r="K264" s="1"/>
      <c r="L264" s="1"/>
      <c r="M264" s="1"/>
      <c r="N264" s="1"/>
      <c r="O264" s="1"/>
      <c r="P264" s="1"/>
      <c r="Q264" s="1"/>
    </row>
    <row r="265" spans="1:17" ht="15.75" customHeight="1">
      <c r="A265" s="1444"/>
      <c r="B265" s="1444" t="s">
        <v>131</v>
      </c>
      <c r="C265" s="1444" t="s">
        <v>262</v>
      </c>
      <c r="D265" s="1444" t="s">
        <v>263</v>
      </c>
      <c r="E265" s="1444"/>
      <c r="F265" s="1"/>
      <c r="G265" s="1"/>
      <c r="H265" s="1"/>
      <c r="I265" s="1"/>
      <c r="J265" s="1"/>
      <c r="K265" s="1"/>
      <c r="L265" s="1"/>
      <c r="M265" s="1"/>
      <c r="N265" s="1"/>
      <c r="O265" s="1"/>
      <c r="P265" s="1"/>
      <c r="Q265" s="1"/>
    </row>
    <row r="266" spans="1:17" ht="15.6" customHeight="1">
      <c r="A266" s="1444"/>
      <c r="B266" s="1444" t="s">
        <v>131</v>
      </c>
      <c r="C266" s="1444" t="s">
        <v>262</v>
      </c>
      <c r="D266" s="1444" t="s">
        <v>264</v>
      </c>
      <c r="E266" s="1444"/>
      <c r="F266" s="1"/>
      <c r="G266" s="1"/>
      <c r="H266" s="1"/>
      <c r="I266" s="1"/>
      <c r="J266" s="1"/>
      <c r="K266" s="1"/>
      <c r="L266" s="1"/>
      <c r="M266" s="1"/>
      <c r="N266" s="1"/>
      <c r="O266" s="1"/>
      <c r="P266" s="1"/>
      <c r="Q266" s="1"/>
    </row>
    <row r="267" spans="1:17" ht="15.75" customHeight="1">
      <c r="A267" s="1448"/>
      <c r="B267" s="1446" t="s">
        <v>131</v>
      </c>
      <c r="C267" s="1444" t="s">
        <v>2086</v>
      </c>
      <c r="D267" s="1448"/>
      <c r="E267" s="1448"/>
      <c r="F267" s="5"/>
      <c r="G267" s="5"/>
      <c r="H267" s="5"/>
      <c r="I267" s="5"/>
      <c r="J267" s="5"/>
      <c r="K267" s="5"/>
      <c r="L267" s="5"/>
      <c r="M267" s="5"/>
      <c r="N267" s="5"/>
      <c r="O267" s="5"/>
      <c r="P267" s="5"/>
      <c r="Q267" s="5"/>
    </row>
    <row r="268" spans="1:17" ht="15.75" customHeight="1">
      <c r="A268" s="1"/>
      <c r="B268" s="1"/>
      <c r="C268" s="1"/>
      <c r="D268" s="1"/>
      <c r="E268" s="1"/>
      <c r="F268" s="1"/>
      <c r="G268" s="1"/>
      <c r="H268" s="1"/>
      <c r="I268" s="1"/>
      <c r="J268" s="1"/>
      <c r="K268" s="1"/>
      <c r="L268" s="1"/>
      <c r="M268" s="1"/>
      <c r="N268" s="1"/>
      <c r="O268" s="1"/>
      <c r="P268" s="1"/>
      <c r="Q268" s="1"/>
    </row>
    <row r="269" spans="1:17" ht="15.75" customHeight="1">
      <c r="A269" s="1444"/>
      <c r="B269" s="1444" t="s">
        <v>124</v>
      </c>
      <c r="C269" s="1444" t="s">
        <v>2083</v>
      </c>
      <c r="D269" s="1444"/>
      <c r="E269" s="1444"/>
      <c r="F269" s="1"/>
      <c r="G269" s="1"/>
      <c r="H269" s="1"/>
      <c r="I269" s="1"/>
      <c r="J269" s="1" t="s">
        <v>2084</v>
      </c>
      <c r="K269" s="1"/>
      <c r="L269" s="1"/>
      <c r="M269" s="1"/>
      <c r="N269" s="1"/>
      <c r="O269" s="1"/>
      <c r="P269" s="1"/>
      <c r="Q269" s="1"/>
    </row>
    <row r="270" spans="1:17" ht="15.75" customHeight="1">
      <c r="A270" s="1444"/>
      <c r="B270" s="1444" t="s">
        <v>124</v>
      </c>
      <c r="C270" s="1444" t="s">
        <v>254</v>
      </c>
      <c r="D270" s="1444"/>
      <c r="E270" s="1444"/>
      <c r="F270" s="1"/>
      <c r="G270" s="1"/>
      <c r="H270" s="1"/>
      <c r="I270" s="1"/>
      <c r="J270" s="1"/>
      <c r="K270" s="1"/>
      <c r="L270" s="1"/>
      <c r="M270" s="1"/>
      <c r="N270" s="1"/>
      <c r="O270" s="1"/>
      <c r="P270" s="1"/>
      <c r="Q270" s="1"/>
    </row>
    <row r="271" spans="1:17" ht="15.75" customHeight="1">
      <c r="A271" s="1"/>
      <c r="B271" s="1461"/>
      <c r="C271" s="22"/>
      <c r="D271" s="1449"/>
      <c r="E271" s="26"/>
      <c r="F271" s="1"/>
      <c r="G271" s="1"/>
      <c r="H271" s="1"/>
      <c r="I271" s="1"/>
      <c r="J271" s="1"/>
      <c r="K271" s="1"/>
      <c r="L271" s="1"/>
      <c r="M271" s="1"/>
      <c r="N271" s="1"/>
      <c r="O271" s="1"/>
      <c r="P271" s="1"/>
      <c r="Q271" s="1"/>
    </row>
    <row r="272" spans="1:17" ht="15" customHeight="1">
      <c r="A272" s="1460"/>
      <c r="B272" s="1458" t="s">
        <v>146</v>
      </c>
      <c r="C272" s="1458" t="s">
        <v>265</v>
      </c>
      <c r="D272" s="1459" t="s">
        <v>2095</v>
      </c>
      <c r="E272" s="1462" t="s">
        <v>2096</v>
      </c>
      <c r="F272" s="1"/>
      <c r="G272" s="1"/>
      <c r="H272" s="1"/>
      <c r="I272" s="1"/>
      <c r="J272" s="1" t="s">
        <v>2097</v>
      </c>
      <c r="K272" s="1"/>
      <c r="L272" s="1"/>
      <c r="M272" s="1"/>
      <c r="N272" s="1"/>
      <c r="O272" s="1"/>
      <c r="P272" s="1"/>
      <c r="Q272" s="1"/>
    </row>
    <row r="273" spans="1:17" ht="15" customHeight="1">
      <c r="A273" s="1460"/>
      <c r="B273" s="1458" t="s">
        <v>146</v>
      </c>
      <c r="C273" s="1458" t="s">
        <v>265</v>
      </c>
      <c r="D273" s="1459" t="s">
        <v>2095</v>
      </c>
      <c r="E273" s="1462" t="s">
        <v>2098</v>
      </c>
      <c r="F273" s="1"/>
      <c r="G273" s="1"/>
      <c r="H273" s="1"/>
      <c r="I273" s="1"/>
      <c r="J273" s="1"/>
      <c r="K273" s="1"/>
      <c r="L273" s="1"/>
      <c r="M273" s="1"/>
      <c r="N273" s="1"/>
      <c r="O273" s="1"/>
      <c r="P273" s="1"/>
      <c r="Q273" s="1"/>
    </row>
    <row r="274" spans="1:17" ht="15" customHeight="1">
      <c r="A274" s="1460"/>
      <c r="B274" s="1458" t="s">
        <v>146</v>
      </c>
      <c r="C274" s="1458" t="s">
        <v>265</v>
      </c>
      <c r="D274" s="1459" t="s">
        <v>2095</v>
      </c>
      <c r="E274" s="1462" t="s">
        <v>2099</v>
      </c>
      <c r="F274" s="1"/>
      <c r="G274" s="1"/>
      <c r="H274" s="1"/>
      <c r="I274" s="1"/>
      <c r="J274" s="1"/>
      <c r="K274" s="1"/>
      <c r="L274" s="1"/>
      <c r="M274" s="1"/>
      <c r="N274" s="1"/>
      <c r="O274" s="1"/>
      <c r="P274" s="1"/>
      <c r="Q274" s="1"/>
    </row>
    <row r="275" spans="1:17" ht="15" customHeight="1">
      <c r="A275" s="1460"/>
      <c r="B275" s="1458" t="s">
        <v>146</v>
      </c>
      <c r="C275" s="1458" t="s">
        <v>265</v>
      </c>
      <c r="D275" s="1459" t="s">
        <v>2095</v>
      </c>
      <c r="E275" s="1462" t="s">
        <v>2100</v>
      </c>
      <c r="F275" s="1"/>
      <c r="G275" s="1"/>
      <c r="H275" s="1"/>
      <c r="I275" s="1"/>
      <c r="J275" s="1"/>
      <c r="K275" s="1"/>
      <c r="L275" s="1"/>
      <c r="M275" s="1"/>
      <c r="N275" s="1"/>
      <c r="O275" s="1"/>
      <c r="P275" s="1"/>
      <c r="Q275" s="1"/>
    </row>
    <row r="276" spans="1:17" ht="15" customHeight="1">
      <c r="A276" s="1460"/>
      <c r="B276" s="1458" t="s">
        <v>146</v>
      </c>
      <c r="C276" s="1458" t="s">
        <v>265</v>
      </c>
      <c r="D276" s="1459" t="s">
        <v>2095</v>
      </c>
      <c r="E276" s="1462" t="s">
        <v>2101</v>
      </c>
      <c r="F276" s="1"/>
      <c r="G276" s="1"/>
      <c r="H276" s="1"/>
      <c r="I276" s="1"/>
      <c r="J276" s="1"/>
      <c r="K276" s="1"/>
      <c r="L276" s="1"/>
      <c r="M276" s="1"/>
      <c r="N276" s="1"/>
      <c r="O276" s="1"/>
      <c r="P276" s="1"/>
      <c r="Q276" s="1"/>
    </row>
    <row r="277" spans="1:17" ht="15" customHeight="1">
      <c r="A277" s="1460"/>
      <c r="B277" s="1458" t="s">
        <v>146</v>
      </c>
      <c r="C277" s="1458" t="s">
        <v>265</v>
      </c>
      <c r="D277" s="1459" t="s">
        <v>2095</v>
      </c>
      <c r="E277" s="1462" t="s">
        <v>2102</v>
      </c>
      <c r="F277" s="1"/>
      <c r="G277" s="1"/>
      <c r="H277" s="1"/>
      <c r="I277" s="1"/>
      <c r="J277" s="1"/>
      <c r="K277" s="1"/>
      <c r="L277" s="1"/>
      <c r="M277" s="1"/>
      <c r="N277" s="1"/>
      <c r="O277" s="1"/>
      <c r="P277" s="1"/>
      <c r="Q277" s="1"/>
    </row>
    <row r="278" spans="1:17" ht="15" customHeight="1">
      <c r="A278" s="1460"/>
      <c r="B278" s="1458" t="s">
        <v>146</v>
      </c>
      <c r="C278" s="1458" t="s">
        <v>265</v>
      </c>
      <c r="D278" s="1459" t="s">
        <v>2103</v>
      </c>
      <c r="E278" s="1459" t="s">
        <v>2104</v>
      </c>
      <c r="F278" s="1"/>
      <c r="G278" s="1"/>
      <c r="H278" s="1"/>
      <c r="I278" s="1"/>
      <c r="J278" s="26"/>
      <c r="K278" s="1"/>
      <c r="L278" s="1"/>
      <c r="M278" s="1"/>
      <c r="N278" s="1"/>
      <c r="O278" s="1"/>
      <c r="P278" s="1"/>
      <c r="Q278" s="1"/>
    </row>
    <row r="279" spans="1:17" ht="15" customHeight="1">
      <c r="A279" s="1460"/>
      <c r="B279" s="1458" t="s">
        <v>146</v>
      </c>
      <c r="C279" s="1458" t="s">
        <v>265</v>
      </c>
      <c r="D279" s="1459" t="s">
        <v>2103</v>
      </c>
      <c r="E279" s="1462" t="s">
        <v>2105</v>
      </c>
      <c r="F279" s="1"/>
      <c r="G279" s="1"/>
      <c r="H279" s="1"/>
      <c r="I279" s="1"/>
      <c r="J279" s="26"/>
      <c r="K279" s="1"/>
      <c r="L279" s="1"/>
      <c r="M279" s="1"/>
      <c r="N279" s="1"/>
      <c r="O279" s="1"/>
      <c r="P279" s="1"/>
      <c r="Q279" s="1"/>
    </row>
    <row r="280" spans="1:17" ht="15" customHeight="1">
      <c r="A280" s="1460"/>
      <c r="B280" s="1458" t="s">
        <v>146</v>
      </c>
      <c r="C280" s="1458" t="s">
        <v>265</v>
      </c>
      <c r="D280" s="1459" t="s">
        <v>2103</v>
      </c>
      <c r="E280" s="1462" t="s">
        <v>2106</v>
      </c>
      <c r="F280" s="1"/>
      <c r="G280" s="1"/>
      <c r="H280" s="1"/>
      <c r="I280" s="1"/>
      <c r="J280" s="26"/>
      <c r="K280" s="1"/>
      <c r="L280" s="1"/>
      <c r="M280" s="1"/>
      <c r="N280" s="1"/>
      <c r="O280" s="1"/>
      <c r="P280" s="1"/>
      <c r="Q280" s="1"/>
    </row>
    <row r="281" spans="1:17" ht="15" customHeight="1">
      <c r="A281" s="1460"/>
      <c r="B281" s="1458" t="s">
        <v>146</v>
      </c>
      <c r="C281" s="1458" t="s">
        <v>265</v>
      </c>
      <c r="D281" s="1459" t="s">
        <v>2103</v>
      </c>
      <c r="E281" s="1462" t="s">
        <v>2107</v>
      </c>
      <c r="F281" s="1"/>
      <c r="G281" s="1"/>
      <c r="H281" s="1"/>
      <c r="I281" s="1"/>
      <c r="J281" s="26"/>
      <c r="K281" s="1"/>
      <c r="L281" s="1"/>
      <c r="M281" s="1"/>
      <c r="N281" s="1"/>
      <c r="O281" s="1"/>
      <c r="P281" s="1"/>
      <c r="Q281" s="1"/>
    </row>
    <row r="282" spans="1:17" ht="15" customHeight="1">
      <c r="A282" s="1460"/>
      <c r="B282" s="1458" t="s">
        <v>146</v>
      </c>
      <c r="C282" s="1458" t="s">
        <v>265</v>
      </c>
      <c r="D282" s="1459" t="s">
        <v>266</v>
      </c>
      <c r="E282" s="1459" t="s">
        <v>2108</v>
      </c>
      <c r="F282" s="1"/>
      <c r="G282" s="1"/>
      <c r="H282" s="1"/>
      <c r="I282" s="1"/>
      <c r="J282" s="26" t="s">
        <v>2109</v>
      </c>
      <c r="K282" s="1"/>
      <c r="L282" s="1"/>
      <c r="M282" s="1"/>
      <c r="N282" s="1"/>
      <c r="O282" s="1"/>
      <c r="P282" s="1"/>
      <c r="Q282" s="1"/>
    </row>
    <row r="283" spans="1:17" ht="15.75" customHeight="1">
      <c r="A283" s="1460"/>
      <c r="B283" s="1458" t="s">
        <v>146</v>
      </c>
      <c r="C283" s="1458" t="s">
        <v>265</v>
      </c>
      <c r="D283" s="1459" t="s">
        <v>266</v>
      </c>
      <c r="E283" s="1462" t="s">
        <v>2110</v>
      </c>
      <c r="F283" s="1"/>
      <c r="G283" s="1"/>
      <c r="H283" s="1"/>
      <c r="I283" s="1"/>
      <c r="J283" s="26"/>
      <c r="K283" s="1"/>
      <c r="L283" s="1"/>
      <c r="M283" s="1"/>
      <c r="N283" s="1"/>
      <c r="O283" s="1"/>
      <c r="P283" s="1"/>
      <c r="Q283" s="1"/>
    </row>
    <row r="284" spans="1:17" ht="15.75" customHeight="1">
      <c r="A284" s="1460"/>
      <c r="B284" s="1458" t="s">
        <v>146</v>
      </c>
      <c r="C284" s="1458" t="s">
        <v>265</v>
      </c>
      <c r="D284" s="1459" t="s">
        <v>266</v>
      </c>
      <c r="E284" s="1462" t="s">
        <v>2111</v>
      </c>
      <c r="F284" s="1"/>
      <c r="G284" s="1"/>
      <c r="H284" s="1"/>
      <c r="I284" s="1"/>
      <c r="J284" s="26"/>
      <c r="K284" s="1"/>
      <c r="L284" s="1"/>
      <c r="M284" s="1"/>
      <c r="N284" s="1"/>
      <c r="O284" s="1"/>
      <c r="P284" s="1"/>
      <c r="Q284" s="1"/>
    </row>
    <row r="285" spans="1:17" ht="15.75" customHeight="1">
      <c r="A285" s="1460"/>
      <c r="B285" s="1458" t="s">
        <v>146</v>
      </c>
      <c r="C285" s="1458" t="s">
        <v>265</v>
      </c>
      <c r="D285" s="1459" t="s">
        <v>266</v>
      </c>
      <c r="E285" s="1462" t="s">
        <v>2112</v>
      </c>
      <c r="F285" s="1"/>
      <c r="G285" s="1"/>
      <c r="H285" s="1"/>
      <c r="I285" s="1"/>
      <c r="J285" s="26"/>
      <c r="K285" s="1"/>
      <c r="L285" s="1"/>
      <c r="M285" s="1"/>
      <c r="N285" s="1"/>
      <c r="O285" s="1"/>
      <c r="P285" s="1"/>
      <c r="Q285" s="1"/>
    </row>
    <row r="286" spans="1:17" ht="15.75" customHeight="1">
      <c r="A286" s="1460"/>
      <c r="B286" s="1458" t="s">
        <v>146</v>
      </c>
      <c r="C286" s="1458" t="s">
        <v>265</v>
      </c>
      <c r="D286" s="1459" t="s">
        <v>266</v>
      </c>
      <c r="E286" s="1462" t="s">
        <v>2113</v>
      </c>
      <c r="F286" s="1"/>
      <c r="G286" s="1"/>
      <c r="H286" s="1"/>
      <c r="I286" s="1"/>
      <c r="J286" s="26" t="s">
        <v>2114</v>
      </c>
      <c r="K286" s="1"/>
      <c r="L286" s="1"/>
      <c r="M286" s="1"/>
      <c r="N286" s="1"/>
      <c r="O286" s="1"/>
      <c r="P286" s="1"/>
      <c r="Q286" s="1"/>
    </row>
    <row r="287" spans="1:17" ht="15.75" customHeight="1">
      <c r="A287" s="1460"/>
      <c r="B287" s="1458" t="s">
        <v>146</v>
      </c>
      <c r="C287" s="1458" t="s">
        <v>265</v>
      </c>
      <c r="D287" s="1459" t="s">
        <v>266</v>
      </c>
      <c r="E287" s="1462" t="s">
        <v>2115</v>
      </c>
      <c r="F287" s="1"/>
      <c r="G287" s="1"/>
      <c r="H287" s="1"/>
      <c r="I287" s="1"/>
      <c r="J287" s="26"/>
      <c r="K287" s="1"/>
      <c r="L287" s="1"/>
      <c r="M287" s="1"/>
      <c r="N287" s="1"/>
      <c r="O287" s="1"/>
      <c r="P287" s="1"/>
      <c r="Q287" s="1"/>
    </row>
    <row r="288" spans="1:17" ht="15.75" customHeight="1">
      <c r="A288" s="1460"/>
      <c r="B288" s="1458" t="s">
        <v>146</v>
      </c>
      <c r="C288" s="1458" t="s">
        <v>265</v>
      </c>
      <c r="D288" s="1459" t="s">
        <v>266</v>
      </c>
      <c r="E288" s="1462" t="s">
        <v>2116</v>
      </c>
      <c r="F288" s="1"/>
      <c r="G288" s="1"/>
      <c r="H288" s="1"/>
      <c r="I288" s="1"/>
      <c r="J288" s="26"/>
      <c r="K288" s="1"/>
      <c r="L288" s="1"/>
      <c r="M288" s="1"/>
      <c r="N288" s="1"/>
      <c r="O288" s="1"/>
      <c r="P288" s="1"/>
      <c r="Q288" s="1"/>
    </row>
    <row r="289" spans="1:17" ht="15.75" customHeight="1">
      <c r="A289" s="1460"/>
      <c r="B289" s="1458" t="s">
        <v>146</v>
      </c>
      <c r="C289" s="1460" t="s">
        <v>267</v>
      </c>
      <c r="D289" s="1460" t="s">
        <v>268</v>
      </c>
      <c r="E289" s="1460"/>
      <c r="F289" s="1"/>
      <c r="G289" s="1"/>
      <c r="H289" s="1"/>
      <c r="I289" s="1"/>
      <c r="J289" s="1" t="s">
        <v>2117</v>
      </c>
      <c r="K289" s="1"/>
      <c r="L289" s="1"/>
      <c r="M289" s="1"/>
      <c r="N289" s="1"/>
      <c r="O289" s="1"/>
      <c r="P289" s="1"/>
      <c r="Q289" s="1"/>
    </row>
    <row r="290" spans="1:17" ht="15.75" customHeight="1">
      <c r="A290" s="1460"/>
      <c r="B290" s="1458" t="s">
        <v>146</v>
      </c>
      <c r="C290" s="1460" t="s">
        <v>267</v>
      </c>
      <c r="D290" s="1460" t="s">
        <v>269</v>
      </c>
      <c r="E290" s="1460"/>
      <c r="F290" s="1"/>
      <c r="G290" s="1"/>
      <c r="H290" s="1"/>
      <c r="I290" s="1"/>
      <c r="J290" s="1" t="s">
        <v>2118</v>
      </c>
      <c r="K290" s="1"/>
      <c r="L290" s="1"/>
      <c r="M290" s="1"/>
      <c r="N290" s="1"/>
      <c r="O290" s="1"/>
      <c r="P290" s="1"/>
      <c r="Q290" s="1"/>
    </row>
    <row r="291" spans="1:17" ht="15.75" customHeight="1">
      <c r="A291" s="1460"/>
      <c r="B291" s="1458" t="s">
        <v>146</v>
      </c>
      <c r="C291" s="1460" t="s">
        <v>270</v>
      </c>
      <c r="D291" s="1460"/>
      <c r="E291" s="1460"/>
      <c r="F291" s="1"/>
      <c r="G291" s="1"/>
      <c r="H291" s="1"/>
      <c r="I291" s="1"/>
      <c r="J291" s="1"/>
      <c r="K291" s="1"/>
      <c r="L291" s="1"/>
      <c r="M291" s="1"/>
      <c r="N291" s="1"/>
      <c r="O291" s="1"/>
      <c r="P291" s="1"/>
      <c r="Q291" s="1"/>
    </row>
    <row r="292" spans="1:17" ht="15.75" customHeight="1">
      <c r="A292" s="1460"/>
      <c r="B292" s="1458" t="s">
        <v>146</v>
      </c>
      <c r="C292" s="1460" t="s">
        <v>271</v>
      </c>
      <c r="D292" s="1460"/>
      <c r="E292" s="1460"/>
      <c r="F292" s="1"/>
      <c r="G292" s="1"/>
      <c r="H292" s="1"/>
      <c r="I292" s="1"/>
      <c r="J292" s="1"/>
      <c r="K292" s="1"/>
      <c r="L292" s="1"/>
      <c r="M292" s="1"/>
      <c r="N292" s="1"/>
      <c r="O292" s="1"/>
      <c r="P292" s="1"/>
      <c r="Q292" s="1"/>
    </row>
    <row r="293" spans="1:17" ht="15.75" customHeight="1">
      <c r="A293" s="1460"/>
      <c r="B293" s="1458" t="s">
        <v>146</v>
      </c>
      <c r="C293" s="1460" t="s">
        <v>2540</v>
      </c>
      <c r="D293" s="1460"/>
      <c r="E293" s="1460"/>
      <c r="F293" s="1"/>
      <c r="G293" s="1"/>
      <c r="H293" s="1"/>
      <c r="I293" s="1"/>
      <c r="J293" s="1"/>
      <c r="K293" s="1"/>
      <c r="L293" s="1"/>
      <c r="M293" s="1"/>
      <c r="N293" s="1"/>
      <c r="O293" s="1"/>
      <c r="P293" s="1"/>
      <c r="Q293" s="1"/>
    </row>
    <row r="294" spans="1:17" ht="15.75" customHeight="1">
      <c r="A294" s="1460"/>
      <c r="B294" s="1458" t="s">
        <v>146</v>
      </c>
      <c r="C294" s="1460" t="s">
        <v>272</v>
      </c>
      <c r="D294" s="1460"/>
      <c r="E294" s="1460"/>
      <c r="F294" s="1"/>
      <c r="G294" s="1"/>
      <c r="H294" s="1"/>
      <c r="I294" s="1"/>
      <c r="J294" s="1"/>
      <c r="K294" s="1"/>
      <c r="L294" s="1"/>
      <c r="M294" s="1"/>
      <c r="N294" s="1"/>
      <c r="O294" s="1"/>
      <c r="P294" s="1"/>
      <c r="Q294" s="1"/>
    </row>
    <row r="295" spans="1:17" ht="15.75" customHeight="1">
      <c r="A295" s="1"/>
      <c r="B295" s="1"/>
      <c r="D295" s="1"/>
      <c r="E295" s="1"/>
      <c r="F295" s="1453"/>
      <c r="G295" s="1"/>
      <c r="H295" s="1"/>
      <c r="I295" s="1"/>
      <c r="J295" s="1"/>
      <c r="K295" s="1"/>
      <c r="L295" s="1"/>
      <c r="M295" s="1"/>
      <c r="N295" s="1"/>
      <c r="O295" s="1"/>
      <c r="P295" s="1"/>
      <c r="Q295" s="1"/>
    </row>
    <row r="296" spans="1:17" ht="15" customHeight="1">
      <c r="A296" s="1463"/>
      <c r="B296" s="1464" t="s">
        <v>2119</v>
      </c>
      <c r="C296" s="1464" t="s">
        <v>265</v>
      </c>
      <c r="D296" s="1465" t="s">
        <v>2095</v>
      </c>
      <c r="E296" s="1466" t="s">
        <v>2096</v>
      </c>
      <c r="F296" s="1"/>
      <c r="G296" s="1"/>
      <c r="H296" s="1"/>
      <c r="I296" s="1"/>
      <c r="J296" s="1" t="s">
        <v>2097</v>
      </c>
      <c r="K296" s="1"/>
      <c r="L296" s="1"/>
      <c r="M296" s="1"/>
      <c r="N296" s="1"/>
      <c r="O296" s="1"/>
      <c r="P296" s="1"/>
      <c r="Q296" s="1"/>
    </row>
    <row r="297" spans="1:17" ht="15" customHeight="1">
      <c r="A297" s="1463"/>
      <c r="B297" s="1464" t="s">
        <v>2119</v>
      </c>
      <c r="C297" s="1464" t="s">
        <v>265</v>
      </c>
      <c r="D297" s="1465" t="s">
        <v>2095</v>
      </c>
      <c r="E297" s="1466" t="s">
        <v>2098</v>
      </c>
      <c r="F297" s="1"/>
      <c r="G297" s="1"/>
      <c r="H297" s="1"/>
      <c r="I297" s="1"/>
      <c r="J297" s="1"/>
      <c r="K297" s="1"/>
      <c r="L297" s="1"/>
      <c r="M297" s="1"/>
      <c r="N297" s="1"/>
      <c r="O297" s="1"/>
      <c r="P297" s="1"/>
      <c r="Q297" s="1"/>
    </row>
    <row r="298" spans="1:17" ht="15" customHeight="1">
      <c r="A298" s="1463"/>
      <c r="B298" s="1464" t="s">
        <v>2119</v>
      </c>
      <c r="C298" s="1464" t="s">
        <v>265</v>
      </c>
      <c r="D298" s="1465" t="s">
        <v>2095</v>
      </c>
      <c r="E298" s="1466" t="s">
        <v>2099</v>
      </c>
      <c r="F298" s="1"/>
      <c r="G298" s="1"/>
      <c r="H298" s="1"/>
      <c r="I298" s="1"/>
      <c r="J298" s="1"/>
      <c r="K298" s="1"/>
      <c r="L298" s="1"/>
      <c r="M298" s="1"/>
      <c r="N298" s="1"/>
      <c r="O298" s="1"/>
      <c r="P298" s="1"/>
      <c r="Q298" s="1"/>
    </row>
    <row r="299" spans="1:17" ht="15" customHeight="1">
      <c r="A299" s="1463"/>
      <c r="B299" s="1464" t="s">
        <v>2119</v>
      </c>
      <c r="C299" s="1464" t="s">
        <v>265</v>
      </c>
      <c r="D299" s="1465" t="s">
        <v>2095</v>
      </c>
      <c r="E299" s="1466" t="s">
        <v>2100</v>
      </c>
      <c r="F299" s="1"/>
      <c r="G299" s="1"/>
      <c r="H299" s="1"/>
      <c r="I299" s="1"/>
      <c r="J299" s="1"/>
      <c r="K299" s="1"/>
      <c r="L299" s="1"/>
      <c r="M299" s="1"/>
      <c r="N299" s="1"/>
      <c r="O299" s="1"/>
      <c r="P299" s="1"/>
      <c r="Q299" s="1"/>
    </row>
    <row r="300" spans="1:17" ht="15" customHeight="1">
      <c r="A300" s="1463"/>
      <c r="B300" s="1464" t="s">
        <v>2119</v>
      </c>
      <c r="C300" s="1464" t="s">
        <v>265</v>
      </c>
      <c r="D300" s="1465" t="s">
        <v>2095</v>
      </c>
      <c r="E300" s="1466" t="s">
        <v>2101</v>
      </c>
      <c r="F300" s="1"/>
      <c r="G300" s="1"/>
      <c r="H300" s="1"/>
      <c r="I300" s="1"/>
      <c r="J300" s="1"/>
      <c r="K300" s="1"/>
      <c r="L300" s="1"/>
      <c r="M300" s="1"/>
      <c r="N300" s="1"/>
      <c r="O300" s="1"/>
      <c r="P300" s="1"/>
      <c r="Q300" s="1"/>
    </row>
    <row r="301" spans="1:17" ht="15" customHeight="1">
      <c r="A301" s="1463"/>
      <c r="B301" s="1464" t="s">
        <v>2119</v>
      </c>
      <c r="C301" s="1464" t="s">
        <v>265</v>
      </c>
      <c r="D301" s="1465" t="s">
        <v>2095</v>
      </c>
      <c r="E301" s="1466" t="s">
        <v>2102</v>
      </c>
      <c r="F301" s="1"/>
      <c r="G301" s="1"/>
      <c r="H301" s="1"/>
      <c r="I301" s="1"/>
      <c r="J301" s="1"/>
      <c r="K301" s="1"/>
      <c r="L301" s="1"/>
      <c r="M301" s="1"/>
      <c r="N301" s="1"/>
      <c r="O301" s="1"/>
      <c r="P301" s="1"/>
      <c r="Q301" s="1"/>
    </row>
    <row r="302" spans="1:17" ht="15" customHeight="1">
      <c r="A302" s="1463"/>
      <c r="B302" s="1464" t="s">
        <v>2119</v>
      </c>
      <c r="C302" s="1464" t="s">
        <v>265</v>
      </c>
      <c r="D302" s="1465" t="s">
        <v>2103</v>
      </c>
      <c r="E302" s="1465" t="s">
        <v>2104</v>
      </c>
      <c r="F302" s="1"/>
      <c r="G302" s="1"/>
      <c r="H302" s="1"/>
      <c r="I302" s="1"/>
      <c r="J302" s="26"/>
      <c r="K302" s="1"/>
      <c r="L302" s="1"/>
      <c r="M302" s="1"/>
      <c r="N302" s="1"/>
      <c r="O302" s="1"/>
      <c r="P302" s="1"/>
      <c r="Q302" s="1"/>
    </row>
    <row r="303" spans="1:17" ht="15" customHeight="1">
      <c r="A303" s="1463"/>
      <c r="B303" s="1464" t="s">
        <v>2119</v>
      </c>
      <c r="C303" s="1464" t="s">
        <v>265</v>
      </c>
      <c r="D303" s="1465" t="s">
        <v>2103</v>
      </c>
      <c r="E303" s="1466" t="s">
        <v>2105</v>
      </c>
      <c r="F303" s="1"/>
      <c r="G303" s="1"/>
      <c r="H303" s="1"/>
      <c r="I303" s="1"/>
      <c r="J303" s="26"/>
      <c r="K303" s="1"/>
      <c r="L303" s="1"/>
      <c r="M303" s="1"/>
      <c r="N303" s="1"/>
      <c r="O303" s="1"/>
      <c r="P303" s="1"/>
      <c r="Q303" s="1"/>
    </row>
    <row r="304" spans="1:17" ht="15" customHeight="1">
      <c r="A304" s="1463"/>
      <c r="B304" s="1464" t="s">
        <v>2119</v>
      </c>
      <c r="C304" s="1464" t="s">
        <v>265</v>
      </c>
      <c r="D304" s="1465" t="s">
        <v>2103</v>
      </c>
      <c r="E304" s="1466" t="s">
        <v>2106</v>
      </c>
      <c r="F304" s="1"/>
      <c r="G304" s="1"/>
      <c r="H304" s="1"/>
      <c r="I304" s="1"/>
      <c r="J304" s="26"/>
      <c r="K304" s="1"/>
      <c r="L304" s="1"/>
      <c r="M304" s="1"/>
      <c r="N304" s="1"/>
      <c r="O304" s="1"/>
      <c r="P304" s="1"/>
      <c r="Q304" s="1"/>
    </row>
    <row r="305" spans="1:17" ht="15" customHeight="1">
      <c r="A305" s="1463"/>
      <c r="B305" s="1464" t="s">
        <v>2119</v>
      </c>
      <c r="C305" s="1464" t="s">
        <v>265</v>
      </c>
      <c r="D305" s="1465" t="s">
        <v>2103</v>
      </c>
      <c r="E305" s="1466" t="s">
        <v>2107</v>
      </c>
      <c r="F305" s="1"/>
      <c r="G305" s="1"/>
      <c r="H305" s="1"/>
      <c r="I305" s="1"/>
      <c r="J305" s="26"/>
      <c r="K305" s="1"/>
      <c r="L305" s="1"/>
      <c r="M305" s="1"/>
      <c r="N305" s="1"/>
      <c r="O305" s="1"/>
      <c r="P305" s="1"/>
      <c r="Q305" s="1"/>
    </row>
    <row r="306" spans="1:17" ht="15" customHeight="1">
      <c r="A306" s="1463"/>
      <c r="B306" s="1464" t="s">
        <v>2119</v>
      </c>
      <c r="C306" s="1464" t="s">
        <v>265</v>
      </c>
      <c r="D306" s="1465" t="s">
        <v>266</v>
      </c>
      <c r="E306" s="1465" t="s">
        <v>2108</v>
      </c>
      <c r="F306" s="1"/>
      <c r="G306" s="1"/>
      <c r="H306" s="1"/>
      <c r="I306" s="1"/>
      <c r="J306" s="26" t="s">
        <v>2109</v>
      </c>
      <c r="K306" s="1"/>
      <c r="L306" s="1"/>
      <c r="M306" s="1"/>
      <c r="N306" s="1"/>
      <c r="O306" s="1"/>
      <c r="P306" s="1"/>
      <c r="Q306" s="1"/>
    </row>
    <row r="307" spans="1:17" ht="15.75" customHeight="1">
      <c r="A307" s="1463"/>
      <c r="B307" s="1464" t="s">
        <v>2119</v>
      </c>
      <c r="C307" s="1464" t="s">
        <v>265</v>
      </c>
      <c r="D307" s="1465" t="s">
        <v>266</v>
      </c>
      <c r="E307" s="1466" t="s">
        <v>2110</v>
      </c>
      <c r="F307" s="1"/>
      <c r="G307" s="1"/>
      <c r="H307" s="1"/>
      <c r="I307" s="1"/>
      <c r="J307" s="26"/>
      <c r="K307" s="1"/>
      <c r="L307" s="1"/>
      <c r="M307" s="1"/>
      <c r="N307" s="1"/>
      <c r="O307" s="1"/>
      <c r="P307" s="1"/>
      <c r="Q307" s="1"/>
    </row>
    <row r="308" spans="1:17" ht="15.75" customHeight="1">
      <c r="A308" s="1463"/>
      <c r="B308" s="1464" t="s">
        <v>2119</v>
      </c>
      <c r="C308" s="1464" t="s">
        <v>265</v>
      </c>
      <c r="D308" s="1465" t="s">
        <v>266</v>
      </c>
      <c r="E308" s="1466" t="s">
        <v>2111</v>
      </c>
      <c r="F308" s="1"/>
      <c r="G308" s="1"/>
      <c r="H308" s="1"/>
      <c r="I308" s="1"/>
      <c r="J308" s="26"/>
      <c r="K308" s="1"/>
      <c r="L308" s="1"/>
      <c r="M308" s="1"/>
      <c r="N308" s="1"/>
      <c r="O308" s="1"/>
      <c r="P308" s="1"/>
      <c r="Q308" s="1"/>
    </row>
    <row r="309" spans="1:17" ht="15.75" customHeight="1">
      <c r="A309" s="1463"/>
      <c r="B309" s="1464" t="s">
        <v>2119</v>
      </c>
      <c r="C309" s="1464" t="s">
        <v>265</v>
      </c>
      <c r="D309" s="1465" t="s">
        <v>266</v>
      </c>
      <c r="E309" s="1466" t="s">
        <v>2112</v>
      </c>
      <c r="F309" s="1"/>
      <c r="G309" s="1"/>
      <c r="H309" s="1"/>
      <c r="I309" s="1"/>
      <c r="J309" s="26"/>
      <c r="K309" s="1"/>
      <c r="L309" s="1"/>
      <c r="M309" s="1"/>
      <c r="N309" s="1"/>
      <c r="O309" s="1"/>
      <c r="P309" s="1"/>
      <c r="Q309" s="1"/>
    </row>
    <row r="310" spans="1:17" ht="15.75" customHeight="1">
      <c r="A310" s="1463"/>
      <c r="B310" s="1464" t="s">
        <v>2119</v>
      </c>
      <c r="C310" s="1464" t="s">
        <v>265</v>
      </c>
      <c r="D310" s="1465" t="s">
        <v>266</v>
      </c>
      <c r="E310" s="1466" t="s">
        <v>2113</v>
      </c>
      <c r="F310" s="1"/>
      <c r="G310" s="1"/>
      <c r="H310" s="1"/>
      <c r="I310" s="1"/>
      <c r="J310" s="26" t="s">
        <v>2114</v>
      </c>
      <c r="K310" s="1"/>
      <c r="L310" s="1"/>
      <c r="M310" s="1"/>
      <c r="N310" s="1"/>
      <c r="O310" s="1"/>
      <c r="P310" s="1"/>
      <c r="Q310" s="1"/>
    </row>
    <row r="311" spans="1:17" ht="15.75" customHeight="1">
      <c r="A311" s="1463"/>
      <c r="B311" s="1464" t="s">
        <v>2119</v>
      </c>
      <c r="C311" s="1464" t="s">
        <v>265</v>
      </c>
      <c r="D311" s="1465" t="s">
        <v>266</v>
      </c>
      <c r="E311" s="1466" t="s">
        <v>2115</v>
      </c>
      <c r="F311" s="1"/>
      <c r="G311" s="1"/>
      <c r="H311" s="1"/>
      <c r="I311" s="1"/>
      <c r="J311" s="26"/>
      <c r="K311" s="1"/>
      <c r="L311" s="1"/>
      <c r="M311" s="1"/>
      <c r="N311" s="1"/>
      <c r="O311" s="1"/>
      <c r="P311" s="1"/>
      <c r="Q311" s="1"/>
    </row>
    <row r="312" spans="1:17" ht="15.75" customHeight="1">
      <c r="A312" s="1463"/>
      <c r="B312" s="1464" t="s">
        <v>2119</v>
      </c>
      <c r="C312" s="1464" t="s">
        <v>265</v>
      </c>
      <c r="D312" s="1465" t="s">
        <v>266</v>
      </c>
      <c r="E312" s="1466" t="s">
        <v>2116</v>
      </c>
      <c r="F312" s="1"/>
      <c r="G312" s="1"/>
      <c r="H312" s="1"/>
      <c r="I312" s="1"/>
      <c r="J312" s="26"/>
      <c r="K312" s="1"/>
      <c r="L312" s="1"/>
      <c r="M312" s="1"/>
      <c r="N312" s="1"/>
      <c r="O312" s="1"/>
      <c r="P312" s="1"/>
      <c r="Q312" s="1"/>
    </row>
    <row r="313" spans="1:17" ht="15.75" customHeight="1">
      <c r="A313" s="1463"/>
      <c r="B313" s="1464" t="s">
        <v>2119</v>
      </c>
      <c r="C313" s="1464" t="s">
        <v>265</v>
      </c>
      <c r="D313" s="1465" t="s">
        <v>266</v>
      </c>
      <c r="E313" s="1466"/>
      <c r="F313" s="1"/>
      <c r="G313" s="1"/>
      <c r="H313" s="1"/>
      <c r="I313" s="1"/>
      <c r="J313" s="26"/>
      <c r="K313" s="1"/>
      <c r="L313" s="1"/>
      <c r="M313" s="1"/>
      <c r="N313" s="1"/>
      <c r="O313" s="1"/>
      <c r="P313" s="1"/>
      <c r="Q313" s="1"/>
    </row>
    <row r="314" spans="1:17" ht="15.6" customHeight="1">
      <c r="A314" s="1467"/>
      <c r="B314" s="1464" t="s">
        <v>2119</v>
      </c>
      <c r="C314" s="1463" t="s">
        <v>267</v>
      </c>
      <c r="D314" s="1465" t="s">
        <v>269</v>
      </c>
      <c r="E314" s="1467"/>
      <c r="F314" s="5"/>
      <c r="G314" s="5"/>
      <c r="H314" s="5"/>
      <c r="I314" s="5"/>
      <c r="J314" s="1" t="s">
        <v>2118</v>
      </c>
      <c r="K314" s="5"/>
      <c r="L314" s="5"/>
      <c r="M314" s="5"/>
      <c r="N314" s="5"/>
      <c r="O314" s="5"/>
      <c r="P314" s="5"/>
      <c r="Q314" s="5"/>
    </row>
    <row r="315" spans="1:17" ht="15.6" customHeight="1">
      <c r="A315" s="1467"/>
      <c r="B315" s="1464" t="s">
        <v>2119</v>
      </c>
      <c r="C315" s="1463" t="s">
        <v>267</v>
      </c>
      <c r="D315" s="1465"/>
      <c r="E315" s="1467"/>
      <c r="F315" s="5"/>
      <c r="G315" s="5"/>
      <c r="H315" s="5"/>
      <c r="I315" s="5"/>
      <c r="J315" s="1"/>
      <c r="K315" s="5"/>
      <c r="L315" s="5"/>
      <c r="M315" s="5"/>
      <c r="N315" s="5"/>
      <c r="O315" s="5"/>
      <c r="P315" s="5"/>
      <c r="Q315" s="5"/>
    </row>
    <row r="316" spans="1:17" ht="15.6" customHeight="1">
      <c r="A316" s="1467"/>
      <c r="B316" s="1464" t="s">
        <v>2119</v>
      </c>
      <c r="C316" s="1463" t="s">
        <v>270</v>
      </c>
      <c r="D316" s="1465"/>
      <c r="E316" s="1467"/>
      <c r="F316" s="5"/>
      <c r="G316" s="5"/>
      <c r="H316" s="5"/>
      <c r="I316" s="5"/>
      <c r="J316" s="1"/>
      <c r="K316" s="5"/>
      <c r="L316" s="5"/>
      <c r="M316" s="5"/>
      <c r="N316" s="5"/>
      <c r="O316" s="5"/>
      <c r="P316" s="5"/>
      <c r="Q316" s="5"/>
    </row>
    <row r="317" spans="1:17" ht="15.6" customHeight="1">
      <c r="A317" s="1467"/>
      <c r="B317" s="1464" t="s">
        <v>2119</v>
      </c>
      <c r="C317" s="1463" t="s">
        <v>2540</v>
      </c>
      <c r="D317" s="1465"/>
      <c r="E317" s="1467"/>
      <c r="F317" s="5"/>
      <c r="G317" s="5"/>
      <c r="H317" s="5"/>
      <c r="I317" s="5"/>
      <c r="J317" s="1"/>
      <c r="K317" s="5"/>
      <c r="L317" s="5"/>
      <c r="M317" s="5"/>
      <c r="N317" s="5"/>
      <c r="O317" s="5"/>
      <c r="P317" s="5"/>
      <c r="Q317" s="5"/>
    </row>
    <row r="318" spans="1:17" ht="15.6" customHeight="1">
      <c r="A318" s="1467"/>
      <c r="B318" s="1464" t="s">
        <v>2119</v>
      </c>
      <c r="C318" s="1463" t="s">
        <v>272</v>
      </c>
      <c r="D318" s="1465"/>
      <c r="E318" s="1467"/>
      <c r="F318" s="5"/>
      <c r="G318" s="5"/>
      <c r="H318" s="5"/>
      <c r="I318" s="5"/>
      <c r="J318" s="1"/>
      <c r="K318" s="5"/>
      <c r="L318" s="5"/>
      <c r="M318" s="5"/>
      <c r="N318" s="5"/>
      <c r="O318" s="5"/>
      <c r="P318" s="5"/>
      <c r="Q318" s="5"/>
    </row>
    <row r="319" spans="1:17" ht="15.75" customHeight="1">
      <c r="A319" s="1"/>
      <c r="B319" s="1"/>
      <c r="C319" s="1"/>
      <c r="D319" s="1"/>
      <c r="E319" s="1"/>
      <c r="F319" s="1453"/>
      <c r="G319" s="1"/>
      <c r="H319" s="1"/>
      <c r="I319" s="1"/>
      <c r="J319" s="1"/>
      <c r="K319" s="1"/>
      <c r="L319" s="1"/>
      <c r="M319" s="1"/>
      <c r="N319" s="1"/>
      <c r="O319" s="1"/>
      <c r="P319" s="1"/>
      <c r="Q319" s="1"/>
    </row>
    <row r="320" spans="1:17" ht="16.5" customHeight="1">
      <c r="A320" s="1444"/>
      <c r="B320" s="1444" t="s">
        <v>148</v>
      </c>
      <c r="C320" s="1444" t="s">
        <v>273</v>
      </c>
      <c r="D320" s="1444"/>
      <c r="E320" s="1444"/>
      <c r="F320" s="1453"/>
      <c r="G320" s="1"/>
      <c r="H320" s="1"/>
      <c r="I320" s="1"/>
      <c r="J320" s="1" t="s">
        <v>2120</v>
      </c>
      <c r="K320" s="1"/>
      <c r="L320" s="1"/>
      <c r="M320" s="1"/>
      <c r="N320" s="1"/>
      <c r="O320" s="1"/>
      <c r="P320" s="1"/>
      <c r="Q320" s="1"/>
    </row>
    <row r="321" spans="1:17" ht="15.75" customHeight="1">
      <c r="A321" s="1"/>
      <c r="B321" s="1"/>
      <c r="C321" s="1"/>
      <c r="D321" s="1"/>
      <c r="E321" s="1"/>
      <c r="F321" s="1"/>
      <c r="G321" s="1"/>
      <c r="H321" s="1"/>
      <c r="I321" s="1"/>
      <c r="J321" s="1"/>
      <c r="K321" s="1"/>
      <c r="L321" s="1"/>
      <c r="M321" s="1"/>
      <c r="N321" s="1"/>
      <c r="O321" s="1"/>
      <c r="P321" s="1"/>
      <c r="Q321" s="1"/>
    </row>
    <row r="322" spans="1:17" ht="17.25" customHeight="1">
      <c r="A322" s="1463"/>
      <c r="B322" s="1463" t="s">
        <v>2121</v>
      </c>
      <c r="C322" s="1463" t="s">
        <v>2541</v>
      </c>
      <c r="D322" s="1463"/>
      <c r="E322" s="1463"/>
      <c r="F322" s="1453"/>
      <c r="G322" s="1"/>
      <c r="H322" s="1"/>
      <c r="I322" s="1"/>
      <c r="J322" s="1" t="s">
        <v>2120</v>
      </c>
      <c r="K322" s="1"/>
      <c r="L322" s="1"/>
      <c r="M322" s="1"/>
      <c r="N322" s="1"/>
      <c r="O322" s="1"/>
      <c r="P322" s="1"/>
      <c r="Q322" s="1"/>
    </row>
    <row r="323" spans="1:17" ht="15.75" customHeight="1">
      <c r="A323" s="1"/>
      <c r="B323" s="1"/>
      <c r="C323" s="1"/>
      <c r="D323" s="1"/>
      <c r="E323" s="1"/>
      <c r="F323" s="1"/>
      <c r="G323" s="1"/>
      <c r="H323" s="1"/>
      <c r="I323" s="1"/>
      <c r="J323" s="1"/>
      <c r="K323" s="1"/>
      <c r="L323" s="1"/>
      <c r="M323" s="1"/>
      <c r="N323" s="1"/>
      <c r="O323" s="1"/>
      <c r="P323" s="1"/>
      <c r="Q323" s="1"/>
    </row>
    <row r="324" spans="1:17" ht="15.75" customHeight="1">
      <c r="A324" s="1"/>
      <c r="B324" s="1"/>
      <c r="C324" s="1"/>
      <c r="D324" s="1"/>
      <c r="E324" s="1"/>
      <c r="F324" s="1"/>
      <c r="G324" s="1"/>
      <c r="H324" s="1"/>
      <c r="I324" s="1"/>
      <c r="J324" s="1"/>
      <c r="K324" s="1"/>
      <c r="L324" s="1"/>
      <c r="M324" s="1"/>
      <c r="N324" s="1"/>
      <c r="O324" s="1"/>
      <c r="P324" s="1"/>
      <c r="Q324" s="1"/>
    </row>
    <row r="325" spans="1:17" ht="15.75" customHeight="1">
      <c r="A325" s="1448"/>
      <c r="B325" s="1444" t="s">
        <v>149</v>
      </c>
      <c r="C325" s="1448"/>
      <c r="D325" s="1448"/>
      <c r="E325" s="1448"/>
      <c r="F325" s="5"/>
      <c r="G325" s="5"/>
      <c r="H325" s="5"/>
      <c r="I325" s="5"/>
      <c r="J325" s="5"/>
      <c r="K325" s="5"/>
      <c r="L325" s="5"/>
      <c r="M325" s="5"/>
      <c r="N325" s="5"/>
      <c r="O325" s="5"/>
      <c r="P325" s="5"/>
      <c r="Q325" s="5"/>
    </row>
    <row r="326" spans="1:17" ht="15.75" customHeight="1">
      <c r="A326" s="5"/>
      <c r="B326" s="1"/>
      <c r="C326" s="1"/>
      <c r="D326" s="5"/>
      <c r="E326" s="5"/>
      <c r="F326" s="1468"/>
      <c r="G326" s="5"/>
      <c r="H326" s="5"/>
      <c r="I326" s="5"/>
      <c r="J326" s="5"/>
      <c r="K326" s="5"/>
      <c r="L326" s="5"/>
      <c r="M326" s="5"/>
      <c r="N326" s="5"/>
      <c r="O326" s="5"/>
      <c r="P326" s="5"/>
      <c r="Q326" s="5"/>
    </row>
    <row r="327" spans="1:17" ht="15.75" customHeight="1">
      <c r="A327" s="1448"/>
      <c r="B327" s="1444" t="s">
        <v>144</v>
      </c>
      <c r="C327" s="1444" t="s">
        <v>274</v>
      </c>
      <c r="D327" s="1448"/>
      <c r="E327" s="1448"/>
      <c r="F327" s="1468"/>
      <c r="G327" s="5"/>
      <c r="H327" s="5"/>
      <c r="I327" s="5"/>
      <c r="J327" s="5" t="s">
        <v>2122</v>
      </c>
      <c r="K327" s="5"/>
      <c r="L327" s="5"/>
      <c r="M327" s="5"/>
      <c r="N327" s="5"/>
      <c r="O327" s="5"/>
      <c r="P327" s="5"/>
      <c r="Q327" s="5"/>
    </row>
    <row r="328" spans="1:17" ht="15.75" customHeight="1">
      <c r="A328" s="1448"/>
      <c r="B328" s="1444" t="s">
        <v>144</v>
      </c>
      <c r="C328" s="1444" t="s">
        <v>2123</v>
      </c>
      <c r="D328" s="1448"/>
      <c r="E328" s="1448"/>
      <c r="F328" s="1468"/>
      <c r="G328" s="5"/>
      <c r="H328" s="5"/>
      <c r="I328" s="5"/>
      <c r="J328" s="5"/>
      <c r="K328" s="5"/>
      <c r="L328" s="5"/>
      <c r="M328" s="5"/>
      <c r="N328" s="5"/>
      <c r="O328" s="5"/>
      <c r="P328" s="5"/>
      <c r="Q328" s="5"/>
    </row>
    <row r="329" spans="1:17" ht="15.75" customHeight="1">
      <c r="A329" s="1"/>
      <c r="B329" s="1"/>
      <c r="C329" s="1"/>
      <c r="D329" s="1"/>
      <c r="E329" s="1"/>
      <c r="F329" s="1"/>
      <c r="G329" s="1"/>
      <c r="H329" s="1"/>
      <c r="I329" s="1"/>
      <c r="J329" s="1"/>
      <c r="K329" s="1"/>
      <c r="L329" s="1"/>
      <c r="M329" s="1"/>
      <c r="N329" s="1"/>
      <c r="O329" s="1"/>
      <c r="P329" s="1"/>
      <c r="Q329" s="1"/>
    </row>
    <row r="330" spans="1:17" ht="15.75" customHeight="1">
      <c r="A330" s="1444"/>
      <c r="B330" s="1444" t="s">
        <v>151</v>
      </c>
      <c r="C330" s="1444" t="s">
        <v>275</v>
      </c>
      <c r="D330" s="1444"/>
      <c r="E330" s="1444"/>
      <c r="F330" s="1"/>
      <c r="G330" s="1"/>
      <c r="H330" s="1"/>
      <c r="I330" s="1"/>
      <c r="J330" s="1"/>
      <c r="K330" s="1"/>
      <c r="L330" s="1"/>
      <c r="M330" s="1"/>
      <c r="N330" s="1"/>
      <c r="O330" s="1"/>
      <c r="P330" s="1"/>
      <c r="Q330" s="1"/>
    </row>
    <row r="331" spans="1:17" ht="15.75" customHeight="1">
      <c r="A331" s="1444"/>
      <c r="B331" s="1444" t="s">
        <v>151</v>
      </c>
      <c r="C331" s="1444" t="s">
        <v>276</v>
      </c>
      <c r="D331" s="1444"/>
      <c r="E331" s="1444"/>
      <c r="F331" s="1"/>
      <c r="G331" s="1"/>
      <c r="H331" s="1"/>
      <c r="I331" s="1"/>
      <c r="J331" s="1"/>
      <c r="K331" s="1"/>
      <c r="L331" s="1"/>
      <c r="M331" s="1"/>
      <c r="N331" s="1"/>
      <c r="O331" s="1"/>
      <c r="P331" s="1"/>
      <c r="Q331" s="1"/>
    </row>
    <row r="332" spans="1:17" ht="15.75" customHeight="1">
      <c r="A332" s="1444"/>
      <c r="B332" s="1444" t="s">
        <v>151</v>
      </c>
      <c r="C332" s="1444" t="s">
        <v>2124</v>
      </c>
      <c r="D332" s="1444"/>
      <c r="E332" s="1444"/>
      <c r="F332" s="1"/>
      <c r="G332" s="1"/>
      <c r="H332" s="1"/>
      <c r="I332" s="1"/>
      <c r="J332" s="1"/>
      <c r="K332" s="1"/>
      <c r="L332" s="1"/>
      <c r="M332" s="1"/>
      <c r="N332" s="1"/>
      <c r="O332" s="1"/>
      <c r="P332" s="1"/>
      <c r="Q332" s="1"/>
    </row>
    <row r="333" spans="1:17" ht="15.75" customHeight="1">
      <c r="A333" s="1444"/>
      <c r="B333" s="1444" t="s">
        <v>151</v>
      </c>
      <c r="C333" s="1444" t="s">
        <v>277</v>
      </c>
      <c r="D333" s="1444"/>
      <c r="E333" s="1444"/>
      <c r="F333" s="1"/>
      <c r="G333" s="1"/>
      <c r="H333" s="1"/>
      <c r="I333" s="1"/>
      <c r="J333" s="1"/>
      <c r="K333" s="1"/>
      <c r="L333" s="1"/>
      <c r="M333" s="1"/>
      <c r="N333" s="1"/>
      <c r="O333" s="1"/>
      <c r="P333" s="1"/>
      <c r="Q333" s="1"/>
    </row>
    <row r="334" spans="1:17" ht="15.75" customHeight="1">
      <c r="A334" s="1"/>
      <c r="B334" s="1"/>
      <c r="C334" s="1"/>
      <c r="D334" s="1"/>
      <c r="E334" s="1"/>
      <c r="F334" s="1"/>
      <c r="G334" s="1"/>
      <c r="H334" s="1"/>
      <c r="I334" s="1"/>
      <c r="J334" s="1"/>
      <c r="K334" s="1"/>
      <c r="L334" s="1"/>
      <c r="M334" s="1"/>
      <c r="N334" s="1"/>
      <c r="O334" s="1"/>
      <c r="P334" s="1"/>
      <c r="Q334" s="1"/>
    </row>
    <row r="335" spans="1:17" ht="15.75" customHeight="1">
      <c r="A335" s="1463"/>
      <c r="B335" s="1463" t="s">
        <v>2125</v>
      </c>
      <c r="C335" s="1463" t="s">
        <v>275</v>
      </c>
      <c r="D335" s="1463"/>
      <c r="E335" s="1463"/>
      <c r="F335" s="1"/>
      <c r="G335" s="1"/>
      <c r="H335" s="1"/>
      <c r="I335" s="1"/>
      <c r="J335" s="1"/>
      <c r="K335" s="1"/>
      <c r="L335" s="1"/>
      <c r="M335" s="1"/>
      <c r="N335" s="1"/>
      <c r="O335" s="1"/>
      <c r="P335" s="1"/>
      <c r="Q335" s="1"/>
    </row>
    <row r="336" spans="1:17" ht="15.75" customHeight="1">
      <c r="A336" s="1463"/>
      <c r="B336" s="1463" t="s">
        <v>2125</v>
      </c>
      <c r="C336" s="1463" t="s">
        <v>276</v>
      </c>
      <c r="D336" s="1463"/>
      <c r="E336" s="1463"/>
      <c r="F336" s="1"/>
      <c r="G336" s="1"/>
      <c r="H336" s="1"/>
      <c r="I336" s="1"/>
      <c r="J336" s="1"/>
      <c r="K336" s="1"/>
      <c r="L336" s="1"/>
      <c r="M336" s="1"/>
      <c r="N336" s="1"/>
      <c r="O336" s="1"/>
      <c r="P336" s="1"/>
      <c r="Q336" s="1"/>
    </row>
    <row r="337" spans="1:17" ht="15.75" customHeight="1">
      <c r="A337" s="1"/>
      <c r="B337" s="1"/>
      <c r="C337" s="1"/>
      <c r="D337" s="1"/>
      <c r="E337" s="1"/>
      <c r="F337" s="1"/>
      <c r="G337" s="1"/>
      <c r="H337" s="1"/>
      <c r="I337" s="1"/>
      <c r="J337" s="1"/>
      <c r="K337" s="1"/>
      <c r="L337" s="1"/>
      <c r="M337" s="1"/>
      <c r="N337" s="1"/>
      <c r="O337" s="1"/>
      <c r="P337" s="1"/>
      <c r="Q337" s="1"/>
    </row>
    <row r="338" spans="1:17" ht="15.75" customHeight="1">
      <c r="A338" s="1463"/>
      <c r="B338" s="1469" t="s">
        <v>155</v>
      </c>
      <c r="C338" s="1469"/>
      <c r="D338" s="1469"/>
      <c r="E338" s="1469"/>
      <c r="F338" s="1"/>
      <c r="G338" s="1"/>
      <c r="H338" s="1"/>
      <c r="I338" s="1"/>
      <c r="J338" s="4"/>
      <c r="K338" s="1"/>
      <c r="L338" s="1"/>
      <c r="M338" s="1"/>
      <c r="N338" s="1"/>
      <c r="O338" s="1"/>
      <c r="P338" s="1"/>
      <c r="Q338" s="1"/>
    </row>
    <row r="339" spans="1:17" ht="15.75" customHeight="1">
      <c r="A339" s="1463"/>
      <c r="B339" s="1467" t="s">
        <v>156</v>
      </c>
      <c r="C339" s="1467"/>
      <c r="D339" s="1467"/>
      <c r="E339" s="1467"/>
      <c r="F339" s="1"/>
      <c r="G339" s="1"/>
      <c r="H339" s="1"/>
      <c r="I339" s="1"/>
      <c r="J339" s="5"/>
      <c r="K339" s="1"/>
      <c r="L339" s="1"/>
      <c r="M339" s="1"/>
      <c r="N339" s="1"/>
      <c r="O339" s="1"/>
      <c r="P339" s="1"/>
      <c r="Q339" s="1"/>
    </row>
    <row r="340" spans="1:17" ht="15.75" customHeight="1">
      <c r="A340" s="1463"/>
      <c r="B340" s="1463" t="s">
        <v>2126</v>
      </c>
      <c r="C340" s="1463" t="s">
        <v>278</v>
      </c>
      <c r="D340" s="1463" t="s">
        <v>2127</v>
      </c>
      <c r="E340" s="1463"/>
      <c r="F340" s="1"/>
      <c r="G340" s="1"/>
      <c r="H340" s="1"/>
      <c r="I340" s="1"/>
      <c r="J340" s="1"/>
      <c r="K340" s="1"/>
      <c r="L340" s="1"/>
      <c r="M340" s="1"/>
      <c r="N340" s="1"/>
      <c r="O340" s="1"/>
      <c r="P340" s="1"/>
      <c r="Q340" s="1"/>
    </row>
    <row r="341" spans="1:17" ht="15.75" customHeight="1">
      <c r="A341" s="1463"/>
      <c r="B341" s="1463" t="s">
        <v>2126</v>
      </c>
      <c r="C341" s="1463" t="s">
        <v>278</v>
      </c>
      <c r="D341" s="1463" t="s">
        <v>2128</v>
      </c>
      <c r="E341" s="1463"/>
      <c r="F341" s="1"/>
      <c r="G341" s="1"/>
      <c r="H341" s="1"/>
      <c r="I341" s="1"/>
      <c r="J341" s="1"/>
      <c r="K341" s="1"/>
      <c r="L341" s="1"/>
      <c r="M341" s="1"/>
      <c r="N341" s="1"/>
      <c r="O341" s="1"/>
      <c r="P341" s="1"/>
      <c r="Q341" s="1"/>
    </row>
    <row r="342" spans="1:17" ht="15.75" customHeight="1">
      <c r="A342" s="1463"/>
      <c r="B342" s="1463" t="s">
        <v>2126</v>
      </c>
      <c r="C342" s="1463" t="s">
        <v>278</v>
      </c>
      <c r="D342" s="1463" t="s">
        <v>2129</v>
      </c>
      <c r="E342" s="1463"/>
      <c r="F342" s="1"/>
      <c r="G342" s="1"/>
      <c r="H342" s="1"/>
      <c r="I342" s="1"/>
      <c r="J342" s="1" t="s">
        <v>2130</v>
      </c>
      <c r="K342" s="1"/>
      <c r="L342" s="1"/>
      <c r="M342" s="1"/>
      <c r="N342" s="1"/>
      <c r="O342" s="1"/>
      <c r="P342" s="1"/>
      <c r="Q342" s="1"/>
    </row>
    <row r="343" spans="1:17" ht="15.75" customHeight="1">
      <c r="A343" s="1463"/>
      <c r="B343" s="1463" t="s">
        <v>2126</v>
      </c>
      <c r="C343" s="1463" t="s">
        <v>279</v>
      </c>
      <c r="D343" s="1463" t="s">
        <v>2131</v>
      </c>
      <c r="E343" s="1463"/>
      <c r="F343" s="1"/>
      <c r="G343" s="1"/>
      <c r="H343" s="1"/>
      <c r="I343" s="1"/>
      <c r="J343" s="1" t="s">
        <v>2132</v>
      </c>
      <c r="K343" s="1"/>
      <c r="L343" s="1"/>
      <c r="M343" s="1"/>
      <c r="N343" s="1"/>
      <c r="O343" s="1"/>
      <c r="P343" s="1"/>
      <c r="Q343" s="1"/>
    </row>
    <row r="344" spans="1:17" ht="15.75" customHeight="1">
      <c r="A344" s="1463"/>
      <c r="B344" s="1463" t="s">
        <v>2126</v>
      </c>
      <c r="C344" s="1463" t="s">
        <v>279</v>
      </c>
      <c r="D344" s="1470" t="s">
        <v>2133</v>
      </c>
      <c r="E344" s="1463"/>
      <c r="F344" s="1"/>
      <c r="G344" s="1"/>
      <c r="H344" s="1"/>
      <c r="I344" s="1"/>
      <c r="J344" s="1"/>
      <c r="K344" s="1"/>
      <c r="L344" s="1"/>
      <c r="M344" s="1"/>
      <c r="N344" s="1"/>
      <c r="O344" s="1"/>
      <c r="P344" s="1"/>
      <c r="Q344" s="1"/>
    </row>
    <row r="345" spans="1:17" ht="15.75" customHeight="1">
      <c r="A345" s="1463"/>
      <c r="B345" s="1463" t="s">
        <v>2126</v>
      </c>
      <c r="C345" s="1463" t="s">
        <v>279</v>
      </c>
      <c r="D345" s="1463" t="s">
        <v>2134</v>
      </c>
      <c r="E345" s="1463"/>
      <c r="F345" s="1"/>
      <c r="G345" s="1"/>
      <c r="H345" s="1"/>
      <c r="I345" s="1"/>
      <c r="J345" s="1"/>
      <c r="K345" s="1"/>
      <c r="L345" s="1"/>
      <c r="M345" s="1"/>
      <c r="N345" s="1"/>
      <c r="O345" s="1"/>
      <c r="P345" s="1"/>
      <c r="Q345" s="1"/>
    </row>
    <row r="346" spans="1:17" ht="15.75" customHeight="1">
      <c r="A346" s="1463"/>
      <c r="B346" s="1463" t="s">
        <v>2126</v>
      </c>
      <c r="C346" s="1463" t="s">
        <v>279</v>
      </c>
      <c r="D346" s="1463" t="s">
        <v>2135</v>
      </c>
      <c r="E346" s="1463"/>
      <c r="F346" s="1"/>
      <c r="G346" s="1"/>
      <c r="H346" s="1"/>
      <c r="I346" s="1"/>
      <c r="J346" s="1"/>
      <c r="K346" s="1"/>
      <c r="L346" s="1"/>
      <c r="M346" s="1"/>
      <c r="N346" s="1"/>
      <c r="O346" s="1"/>
      <c r="P346" s="1"/>
      <c r="Q346" s="1"/>
    </row>
    <row r="347" spans="1:17" ht="15.75" customHeight="1">
      <c r="A347" s="1463"/>
      <c r="B347" s="1463" t="s">
        <v>2126</v>
      </c>
      <c r="C347" s="1463" t="s">
        <v>280</v>
      </c>
      <c r="D347" s="1463"/>
      <c r="E347" s="1463"/>
      <c r="F347" s="1"/>
      <c r="G347" s="1"/>
      <c r="H347" s="1"/>
      <c r="I347" s="1"/>
      <c r="J347" s="1"/>
      <c r="K347" s="1"/>
      <c r="L347" s="1"/>
      <c r="M347" s="1"/>
      <c r="N347" s="1"/>
      <c r="O347" s="1"/>
      <c r="P347" s="1"/>
      <c r="Q347" s="1"/>
    </row>
    <row r="348" spans="1:17" ht="15.75" customHeight="1">
      <c r="A348" s="1463"/>
      <c r="B348" s="1463" t="s">
        <v>2126</v>
      </c>
      <c r="C348" s="1463" t="s">
        <v>281</v>
      </c>
      <c r="D348" s="1463"/>
      <c r="E348" s="1463"/>
      <c r="F348" s="1"/>
      <c r="G348" s="1"/>
      <c r="H348" s="1"/>
      <c r="I348" s="1"/>
      <c r="J348" s="1"/>
      <c r="K348" s="1"/>
      <c r="L348" s="1"/>
      <c r="M348" s="1"/>
      <c r="N348" s="1"/>
      <c r="O348" s="1"/>
      <c r="P348" s="1"/>
      <c r="Q348" s="1"/>
    </row>
    <row r="349" spans="1:17" ht="15.75" customHeight="1">
      <c r="A349" s="1"/>
      <c r="B349" s="1"/>
      <c r="C349" s="1"/>
      <c r="D349" s="1"/>
      <c r="E349" s="1"/>
      <c r="F349" s="1"/>
      <c r="G349" s="1"/>
      <c r="H349" s="1"/>
      <c r="I349" s="1"/>
      <c r="J349" s="1"/>
      <c r="K349" s="1"/>
      <c r="L349" s="1"/>
      <c r="M349" s="1"/>
      <c r="N349" s="1"/>
      <c r="O349" s="1"/>
      <c r="P349" s="1"/>
      <c r="Q349" s="1"/>
    </row>
    <row r="350" spans="1:17" ht="15.75" customHeight="1">
      <c r="A350" s="1463"/>
      <c r="B350" s="1463" t="s">
        <v>114</v>
      </c>
      <c r="C350" s="1463" t="s">
        <v>157</v>
      </c>
      <c r="D350" s="1463"/>
      <c r="E350" s="1463"/>
      <c r="F350" s="1"/>
      <c r="G350" s="1"/>
      <c r="H350" s="1"/>
      <c r="I350" s="1"/>
      <c r="J350" s="1"/>
      <c r="K350" s="1"/>
      <c r="L350" s="1"/>
      <c r="M350" s="1"/>
      <c r="N350" s="1"/>
      <c r="O350" s="1"/>
      <c r="P350" s="1"/>
      <c r="Q350" s="1"/>
    </row>
    <row r="351" spans="1:17" ht="15.75" customHeight="1">
      <c r="A351" s="1"/>
      <c r="B351" s="1"/>
      <c r="C351" s="1"/>
      <c r="D351" s="1"/>
      <c r="E351" s="1"/>
      <c r="F351" s="1"/>
      <c r="G351" s="1"/>
      <c r="H351" s="1"/>
      <c r="I351" s="1"/>
      <c r="J351" s="1"/>
      <c r="K351" s="1"/>
      <c r="L351" s="1"/>
      <c r="M351" s="1"/>
      <c r="N351" s="1"/>
      <c r="O351" s="1"/>
      <c r="P351" s="1"/>
      <c r="Q351" s="1"/>
    </row>
    <row r="352" spans="1:17" ht="15.75" customHeight="1">
      <c r="A352" s="1463"/>
      <c r="B352" s="1463" t="s">
        <v>158</v>
      </c>
      <c r="C352" s="1463" t="s">
        <v>282</v>
      </c>
      <c r="D352" s="1463" t="s">
        <v>2136</v>
      </c>
      <c r="E352" s="1463"/>
      <c r="F352" s="1"/>
      <c r="G352" s="1"/>
      <c r="H352" s="1"/>
      <c r="I352" s="1"/>
      <c r="J352" s="1"/>
      <c r="K352" s="1"/>
      <c r="L352" s="1"/>
      <c r="M352" s="1"/>
      <c r="N352" s="1"/>
      <c r="O352" s="1"/>
      <c r="P352" s="1"/>
      <c r="Q352" s="1"/>
    </row>
    <row r="353" spans="1:17" ht="15.75" customHeight="1">
      <c r="A353" s="1463"/>
      <c r="B353" s="1463" t="s">
        <v>158</v>
      </c>
      <c r="C353" s="1463" t="s">
        <v>282</v>
      </c>
      <c r="D353" s="1463" t="s">
        <v>2137</v>
      </c>
      <c r="E353" s="1463"/>
      <c r="F353" s="1"/>
      <c r="G353" s="1"/>
      <c r="H353" s="1"/>
      <c r="I353" s="1"/>
      <c r="J353" s="1"/>
      <c r="K353" s="1"/>
      <c r="L353" s="1"/>
      <c r="M353" s="1"/>
      <c r="N353" s="1"/>
      <c r="O353" s="1"/>
      <c r="P353" s="1"/>
      <c r="Q353" s="1"/>
    </row>
    <row r="354" spans="1:17" ht="15.75" customHeight="1">
      <c r="A354" s="1463"/>
      <c r="B354" s="1463" t="s">
        <v>158</v>
      </c>
      <c r="C354" s="1463" t="s">
        <v>282</v>
      </c>
      <c r="D354" s="1463" t="s">
        <v>2138</v>
      </c>
      <c r="E354" s="1463"/>
      <c r="F354" s="1"/>
      <c r="G354" s="1"/>
      <c r="H354" s="1"/>
      <c r="I354" s="1"/>
      <c r="J354" s="1"/>
      <c r="K354" s="1"/>
      <c r="L354" s="1"/>
      <c r="M354" s="1"/>
      <c r="N354" s="1"/>
      <c r="O354" s="1"/>
      <c r="P354" s="1"/>
      <c r="Q354" s="1"/>
    </row>
    <row r="355" spans="1:17" ht="15.75" customHeight="1">
      <c r="A355" s="1463"/>
      <c r="B355" s="1463" t="s">
        <v>158</v>
      </c>
      <c r="C355" s="1463" t="s">
        <v>282</v>
      </c>
      <c r="D355" s="1463" t="s">
        <v>2139</v>
      </c>
      <c r="E355" s="1463"/>
      <c r="F355" s="1"/>
      <c r="G355" s="1"/>
      <c r="H355" s="1"/>
      <c r="I355" s="1"/>
      <c r="J355" s="1"/>
      <c r="K355" s="1"/>
      <c r="L355" s="1"/>
      <c r="M355" s="1"/>
      <c r="N355" s="1"/>
      <c r="O355" s="1"/>
      <c r="P355" s="1"/>
      <c r="Q355" s="1"/>
    </row>
    <row r="356" spans="1:17" ht="15.75" customHeight="1">
      <c r="A356" s="1463"/>
      <c r="B356" s="1463" t="s">
        <v>158</v>
      </c>
      <c r="C356" s="1463" t="s">
        <v>282</v>
      </c>
      <c r="D356" s="1463" t="s">
        <v>2140</v>
      </c>
      <c r="E356" s="1463"/>
      <c r="F356" s="1"/>
      <c r="G356" s="1"/>
      <c r="H356" s="1"/>
      <c r="I356" s="1"/>
      <c r="J356" s="1"/>
      <c r="K356" s="1"/>
      <c r="L356" s="1"/>
      <c r="M356" s="1"/>
      <c r="N356" s="1"/>
      <c r="O356" s="1"/>
      <c r="P356" s="1"/>
      <c r="Q356" s="1"/>
    </row>
    <row r="357" spans="1:17" ht="15.75" customHeight="1">
      <c r="A357" s="1463"/>
      <c r="B357" s="1463" t="s">
        <v>158</v>
      </c>
      <c r="C357" s="1463" t="s">
        <v>282</v>
      </c>
      <c r="D357" s="1463" t="s">
        <v>2141</v>
      </c>
      <c r="E357" s="1463"/>
      <c r="F357" s="1"/>
      <c r="G357" s="1"/>
      <c r="H357" s="1"/>
      <c r="I357" s="1"/>
      <c r="J357" s="1"/>
      <c r="K357" s="1"/>
      <c r="L357" s="1"/>
      <c r="M357" s="1"/>
      <c r="N357" s="1"/>
      <c r="O357" s="1"/>
      <c r="P357" s="1"/>
      <c r="Q357" s="1"/>
    </row>
    <row r="358" spans="1:17" ht="15.75" customHeight="1">
      <c r="A358" s="1463"/>
      <c r="B358" s="1463" t="s">
        <v>158</v>
      </c>
      <c r="C358" s="1463" t="s">
        <v>282</v>
      </c>
      <c r="D358" s="1463" t="s">
        <v>2142</v>
      </c>
      <c r="E358" s="1463"/>
      <c r="F358" s="1"/>
      <c r="G358" s="1"/>
      <c r="H358" s="1"/>
      <c r="I358" s="1"/>
      <c r="J358" s="1"/>
      <c r="K358" s="1"/>
      <c r="L358" s="1"/>
      <c r="M358" s="1"/>
      <c r="N358" s="1"/>
      <c r="O358" s="1"/>
      <c r="P358" s="1"/>
      <c r="Q358" s="1"/>
    </row>
    <row r="359" spans="1:17" ht="15.75" customHeight="1">
      <c r="A359" s="1463"/>
      <c r="B359" s="1463" t="s">
        <v>158</v>
      </c>
      <c r="C359" s="1463" t="s">
        <v>282</v>
      </c>
      <c r="D359" s="1463" t="s">
        <v>2143</v>
      </c>
      <c r="E359" s="1463"/>
      <c r="F359" s="1"/>
      <c r="G359" s="1"/>
      <c r="H359" s="1"/>
      <c r="I359" s="1"/>
      <c r="J359" s="1"/>
      <c r="K359" s="1"/>
      <c r="L359" s="1"/>
      <c r="M359" s="1"/>
      <c r="N359" s="1"/>
      <c r="O359" s="1"/>
      <c r="P359" s="1"/>
      <c r="Q359" s="1"/>
    </row>
    <row r="360" spans="1:17" ht="15.75" customHeight="1">
      <c r="A360" s="1463"/>
      <c r="B360" s="1463" t="s">
        <v>158</v>
      </c>
      <c r="C360" s="1463" t="s">
        <v>282</v>
      </c>
      <c r="D360" s="1463" t="s">
        <v>2144</v>
      </c>
      <c r="E360" s="1466" t="s">
        <v>2145</v>
      </c>
      <c r="F360" s="1"/>
      <c r="G360" s="1"/>
      <c r="H360" s="1"/>
      <c r="I360" s="1"/>
      <c r="J360" s="1"/>
      <c r="K360" s="1"/>
      <c r="L360" s="1"/>
      <c r="M360" s="1"/>
      <c r="N360" s="1"/>
      <c r="O360" s="1"/>
      <c r="P360" s="1"/>
      <c r="Q360" s="1"/>
    </row>
    <row r="361" spans="1:17" ht="15.75" customHeight="1">
      <c r="A361" s="1463"/>
      <c r="B361" s="1463" t="s">
        <v>158</v>
      </c>
      <c r="C361" s="1463" t="s">
        <v>282</v>
      </c>
      <c r="D361" s="1463" t="s">
        <v>2144</v>
      </c>
      <c r="E361" s="1466" t="s">
        <v>2146</v>
      </c>
      <c r="F361" s="1"/>
      <c r="G361" s="1"/>
      <c r="H361" s="1"/>
      <c r="I361" s="1"/>
      <c r="J361" s="2353" t="s">
        <v>2147</v>
      </c>
      <c r="K361" s="1"/>
      <c r="L361" s="1"/>
      <c r="M361" s="1"/>
      <c r="N361" s="1"/>
      <c r="O361" s="1"/>
      <c r="P361" s="1"/>
      <c r="Q361" s="1"/>
    </row>
    <row r="362" spans="1:17" ht="15.75" customHeight="1">
      <c r="A362" s="1463"/>
      <c r="B362" s="1463" t="s">
        <v>158</v>
      </c>
      <c r="C362" s="1463" t="s">
        <v>282</v>
      </c>
      <c r="D362" s="1463" t="s">
        <v>2144</v>
      </c>
      <c r="E362" s="1466" t="s">
        <v>2148</v>
      </c>
      <c r="F362" s="1"/>
      <c r="G362" s="1"/>
      <c r="H362" s="1"/>
      <c r="I362" s="1"/>
      <c r="J362" s="2342"/>
      <c r="K362" s="1"/>
      <c r="L362" s="1"/>
      <c r="M362" s="1"/>
      <c r="N362" s="1"/>
      <c r="O362" s="1"/>
      <c r="P362" s="1"/>
      <c r="Q362" s="1"/>
    </row>
    <row r="363" spans="1:17" ht="15.75" customHeight="1">
      <c r="A363" s="1463"/>
      <c r="B363" s="1463" t="s">
        <v>158</v>
      </c>
      <c r="C363" s="1463" t="s">
        <v>282</v>
      </c>
      <c r="D363" s="1463" t="s">
        <v>2144</v>
      </c>
      <c r="E363" s="1463" t="s">
        <v>2149</v>
      </c>
      <c r="F363" s="1"/>
      <c r="G363" s="1"/>
      <c r="H363" s="1"/>
      <c r="I363" s="1"/>
      <c r="J363" s="2342"/>
      <c r="K363" s="1"/>
      <c r="L363" s="1"/>
      <c r="M363" s="1"/>
      <c r="N363" s="1"/>
      <c r="O363" s="1"/>
      <c r="P363" s="1"/>
      <c r="Q363" s="1"/>
    </row>
    <row r="364" spans="1:17" ht="15.75" customHeight="1">
      <c r="A364" s="1"/>
      <c r="B364" s="1"/>
      <c r="C364" s="1"/>
      <c r="D364" s="1"/>
      <c r="E364" s="1"/>
      <c r="F364" s="1"/>
      <c r="G364" s="1"/>
      <c r="H364" s="1"/>
      <c r="I364" s="1"/>
      <c r="J364" s="1"/>
      <c r="K364" s="1"/>
      <c r="L364" s="1"/>
      <c r="M364" s="1"/>
      <c r="N364" s="1"/>
      <c r="O364" s="1"/>
      <c r="P364" s="1"/>
      <c r="Q364" s="1"/>
    </row>
    <row r="365" spans="1:17" ht="15.75" customHeight="1">
      <c r="A365" s="1463"/>
      <c r="B365" s="1463" t="s">
        <v>158</v>
      </c>
      <c r="C365" s="1463" t="s">
        <v>283</v>
      </c>
      <c r="D365" s="1463"/>
      <c r="E365" s="1463"/>
      <c r="F365" s="1"/>
      <c r="G365" s="1"/>
      <c r="H365" s="1"/>
      <c r="I365" s="1"/>
      <c r="K365" s="1"/>
      <c r="L365" s="1"/>
      <c r="M365" s="1"/>
      <c r="N365" s="1"/>
      <c r="O365" s="1"/>
      <c r="P365" s="1"/>
      <c r="Q365" s="1"/>
    </row>
    <row r="366" spans="1:17" ht="15.75" customHeight="1">
      <c r="A366" s="1"/>
      <c r="B366" s="1"/>
      <c r="C366" s="1"/>
      <c r="D366" s="1"/>
      <c r="E366" s="1"/>
      <c r="F366" s="1"/>
      <c r="G366" s="1"/>
      <c r="H366" s="1"/>
      <c r="I366" s="1"/>
      <c r="J366" s="1"/>
      <c r="K366" s="1"/>
      <c r="L366" s="1"/>
      <c r="M366" s="1"/>
      <c r="N366" s="1"/>
      <c r="O366" s="1"/>
      <c r="P366" s="1"/>
      <c r="Q366" s="1"/>
    </row>
    <row r="367" spans="1:17" ht="15.75" customHeight="1">
      <c r="A367" s="1"/>
      <c r="B367" s="1463" t="s">
        <v>160</v>
      </c>
      <c r="C367" s="1"/>
      <c r="D367" s="1"/>
      <c r="E367" s="1"/>
      <c r="F367" s="1"/>
      <c r="G367" s="1"/>
      <c r="H367" s="1"/>
      <c r="I367" s="1"/>
      <c r="J367" s="1"/>
      <c r="K367" s="1"/>
      <c r="L367" s="1"/>
      <c r="M367" s="1"/>
      <c r="N367" s="1"/>
      <c r="O367" s="1"/>
      <c r="P367" s="1"/>
      <c r="Q367" s="1"/>
    </row>
    <row r="368" spans="1:17" ht="15.75" customHeight="1">
      <c r="A368" s="1"/>
      <c r="B368" s="1"/>
      <c r="C368" s="1"/>
      <c r="D368" s="1"/>
      <c r="E368" s="1"/>
      <c r="F368" s="1"/>
      <c r="G368" s="1"/>
      <c r="H368" s="1"/>
      <c r="I368" s="1"/>
      <c r="J368" s="1"/>
      <c r="K368" s="1"/>
      <c r="L368" s="1"/>
      <c r="M368" s="1"/>
      <c r="N368" s="1"/>
      <c r="O368" s="1"/>
      <c r="P368" s="1"/>
      <c r="Q368" s="1"/>
    </row>
    <row r="369" spans="1:17" ht="15.75" customHeight="1">
      <c r="A369" s="1"/>
      <c r="B369" s="1463" t="s">
        <v>161</v>
      </c>
      <c r="C369" s="1"/>
      <c r="D369" s="1"/>
      <c r="E369" s="1"/>
      <c r="F369" s="1"/>
      <c r="G369" s="1"/>
      <c r="H369" s="1"/>
      <c r="I369" s="1"/>
      <c r="J369" s="1"/>
      <c r="K369" s="1"/>
      <c r="L369" s="1"/>
      <c r="M369" s="1"/>
      <c r="N369" s="1"/>
      <c r="O369" s="1"/>
      <c r="P369" s="1"/>
      <c r="Q369" s="1"/>
    </row>
    <row r="370" spans="1:17" ht="15.75" customHeight="1">
      <c r="A370" s="1"/>
      <c r="B370" s="1481"/>
      <c r="C370" s="1"/>
      <c r="D370" s="1"/>
      <c r="E370" s="1"/>
      <c r="F370" s="1"/>
      <c r="G370" s="1"/>
      <c r="H370" s="1"/>
      <c r="I370" s="1"/>
      <c r="J370" s="1"/>
      <c r="K370" s="1"/>
      <c r="L370" s="1"/>
      <c r="M370" s="1"/>
      <c r="N370" s="1"/>
      <c r="O370" s="1"/>
      <c r="P370" s="1"/>
      <c r="Q370" s="1"/>
    </row>
    <row r="371" spans="1:17" ht="15.75" customHeight="1">
      <c r="A371" s="1"/>
      <c r="B371" s="1463" t="s">
        <v>2542</v>
      </c>
      <c r="C371" s="1"/>
      <c r="D371" s="1"/>
      <c r="E371" s="1"/>
      <c r="F371" s="1"/>
      <c r="G371" s="1"/>
      <c r="H371" s="1"/>
      <c r="I371" s="1"/>
      <c r="J371" s="1"/>
      <c r="K371" s="1"/>
      <c r="L371" s="1"/>
      <c r="M371" s="1"/>
      <c r="N371" s="1"/>
      <c r="O371" s="1"/>
      <c r="P371" s="1"/>
      <c r="Q371" s="1"/>
    </row>
    <row r="372" spans="1:17" ht="15.75" customHeight="1">
      <c r="A372" s="1"/>
      <c r="B372" s="1"/>
      <c r="C372" s="1"/>
      <c r="D372" s="1"/>
      <c r="E372" s="1"/>
      <c r="F372" s="1"/>
      <c r="G372" s="1"/>
      <c r="H372" s="1"/>
      <c r="I372" s="1"/>
      <c r="J372" s="1"/>
      <c r="K372" s="1"/>
      <c r="L372" s="1"/>
      <c r="M372" s="1"/>
      <c r="N372" s="1"/>
      <c r="O372" s="1"/>
      <c r="P372" s="1"/>
      <c r="Q372" s="1"/>
    </row>
    <row r="373" spans="1:17" ht="15.75" customHeight="1">
      <c r="A373" s="1"/>
      <c r="B373" s="1463" t="s">
        <v>165</v>
      </c>
      <c r="C373" s="1"/>
      <c r="D373" s="1"/>
      <c r="E373" s="1"/>
      <c r="F373" s="1"/>
      <c r="G373" s="1"/>
      <c r="H373" s="1"/>
      <c r="I373" s="1"/>
      <c r="J373" s="1"/>
      <c r="K373" s="1"/>
      <c r="L373" s="1"/>
      <c r="M373" s="1"/>
      <c r="N373" s="1"/>
      <c r="O373" s="1"/>
      <c r="P373" s="1"/>
      <c r="Q373" s="1"/>
    </row>
    <row r="374" spans="1:17" ht="15.75" customHeight="1">
      <c r="A374" s="1"/>
      <c r="B374" s="1"/>
      <c r="C374" s="1"/>
      <c r="D374" s="1"/>
      <c r="E374" s="1"/>
      <c r="F374" s="1"/>
      <c r="G374" s="1"/>
      <c r="H374" s="1"/>
      <c r="I374" s="1"/>
      <c r="J374" s="1"/>
      <c r="K374" s="1"/>
      <c r="L374" s="1"/>
      <c r="M374" s="1"/>
      <c r="N374" s="1"/>
      <c r="O374" s="1"/>
      <c r="P374" s="1"/>
      <c r="Q374" s="1"/>
    </row>
    <row r="375" spans="1:17" ht="15.75" customHeight="1">
      <c r="A375" s="1463"/>
      <c r="B375" s="1463" t="s">
        <v>167</v>
      </c>
      <c r="C375" s="1463" t="s">
        <v>2150</v>
      </c>
      <c r="D375" s="1463" t="s">
        <v>2151</v>
      </c>
      <c r="E375" s="1463"/>
      <c r="F375" s="1"/>
      <c r="G375" s="1"/>
      <c r="H375" s="1"/>
      <c r="I375" s="1"/>
      <c r="J375" s="1"/>
      <c r="K375" s="1"/>
      <c r="L375" s="1"/>
      <c r="M375" s="1"/>
      <c r="N375" s="1"/>
      <c r="O375" s="1"/>
      <c r="P375" s="1"/>
      <c r="Q375" s="1"/>
    </row>
    <row r="376" spans="1:17" ht="15.75" customHeight="1">
      <c r="A376" s="1463"/>
      <c r="B376" s="1463" t="s">
        <v>167</v>
      </c>
      <c r="C376" s="1463" t="s">
        <v>2150</v>
      </c>
      <c r="D376" s="1463" t="s">
        <v>284</v>
      </c>
      <c r="E376" s="1463"/>
      <c r="F376" s="1"/>
      <c r="G376" s="1"/>
      <c r="H376" s="1"/>
      <c r="I376" s="1"/>
      <c r="J376" s="1"/>
      <c r="K376" s="1"/>
      <c r="L376" s="1"/>
      <c r="M376" s="1"/>
      <c r="N376" s="1"/>
      <c r="O376" s="1"/>
      <c r="P376" s="1"/>
      <c r="Q376" s="1"/>
    </row>
    <row r="377" spans="1:17" ht="15.75" customHeight="1">
      <c r="A377" s="1463"/>
      <c r="B377" s="1463" t="s">
        <v>167</v>
      </c>
      <c r="C377" s="1463" t="s">
        <v>285</v>
      </c>
      <c r="D377" s="1463"/>
      <c r="E377" s="1463"/>
      <c r="F377" s="1"/>
      <c r="G377" s="1"/>
      <c r="H377" s="1"/>
      <c r="I377" s="1"/>
      <c r="J377" s="1"/>
      <c r="K377" s="1"/>
      <c r="L377" s="1"/>
      <c r="M377" s="1"/>
      <c r="N377" s="1"/>
      <c r="O377" s="1"/>
      <c r="P377" s="1"/>
      <c r="Q377" s="1"/>
    </row>
    <row r="378" spans="1:17" ht="15.75" customHeight="1">
      <c r="A378" s="1463"/>
      <c r="B378" s="1463" t="s">
        <v>167</v>
      </c>
      <c r="C378" s="1463" t="s">
        <v>286</v>
      </c>
      <c r="D378" s="1463"/>
      <c r="E378" s="1463"/>
      <c r="F378" s="1"/>
      <c r="G378" s="1"/>
      <c r="H378" s="1"/>
      <c r="I378" s="1"/>
      <c r="J378" s="1"/>
      <c r="K378" s="1"/>
      <c r="L378" s="1"/>
      <c r="M378" s="1"/>
      <c r="N378" s="1"/>
      <c r="O378" s="1"/>
      <c r="P378" s="1"/>
      <c r="Q378" s="1"/>
    </row>
    <row r="379" spans="1:17" ht="15.75" customHeight="1">
      <c r="A379" s="1463"/>
      <c r="B379" s="1463" t="s">
        <v>167</v>
      </c>
      <c r="C379" s="1463" t="s">
        <v>287</v>
      </c>
      <c r="D379" s="1463"/>
      <c r="E379" s="1463"/>
      <c r="F379" s="1"/>
      <c r="G379" s="1"/>
      <c r="H379" s="1"/>
      <c r="I379" s="1"/>
      <c r="J379" s="1"/>
      <c r="K379" s="1"/>
      <c r="L379" s="1"/>
      <c r="M379" s="1"/>
      <c r="N379" s="1"/>
      <c r="O379" s="1"/>
      <c r="P379" s="1"/>
      <c r="Q379" s="1"/>
    </row>
    <row r="380" spans="1:17" ht="15.75" customHeight="1">
      <c r="A380" s="1463"/>
      <c r="B380" s="1463" t="s">
        <v>167</v>
      </c>
      <c r="C380" s="1463" t="s">
        <v>288</v>
      </c>
      <c r="D380" s="1463"/>
      <c r="E380" s="1463"/>
      <c r="F380" s="1"/>
      <c r="G380" s="1"/>
      <c r="H380" s="1"/>
      <c r="I380" s="1"/>
      <c r="J380" s="1"/>
      <c r="K380" s="1"/>
      <c r="L380" s="1"/>
      <c r="M380" s="1"/>
      <c r="N380" s="1"/>
      <c r="O380" s="1"/>
      <c r="P380" s="1"/>
      <c r="Q380" s="1"/>
    </row>
    <row r="381" spans="1:17" ht="15.75" customHeight="1">
      <c r="A381" s="1463"/>
      <c r="B381" s="1463" t="s">
        <v>167</v>
      </c>
      <c r="C381" s="1463" t="s">
        <v>289</v>
      </c>
      <c r="D381" s="1463"/>
      <c r="E381" s="1463"/>
      <c r="F381" s="1"/>
      <c r="G381" s="1"/>
      <c r="H381" s="1"/>
      <c r="I381" s="1"/>
      <c r="J381" s="1"/>
      <c r="K381" s="1"/>
      <c r="L381" s="1"/>
      <c r="M381" s="1"/>
      <c r="N381" s="1"/>
      <c r="O381" s="1"/>
      <c r="P381" s="1"/>
      <c r="Q381" s="1"/>
    </row>
    <row r="382" spans="1:17" ht="15.75" customHeight="1">
      <c r="A382" s="1463"/>
      <c r="B382" s="1463" t="s">
        <v>167</v>
      </c>
      <c r="C382" s="1463" t="s">
        <v>290</v>
      </c>
      <c r="D382" s="1463"/>
      <c r="E382" s="1463"/>
      <c r="F382" s="1"/>
      <c r="G382" s="1"/>
      <c r="H382" s="1"/>
      <c r="I382" s="1"/>
      <c r="J382" s="1"/>
      <c r="K382" s="1"/>
      <c r="L382" s="1"/>
      <c r="M382" s="1"/>
      <c r="N382" s="1"/>
      <c r="O382" s="1"/>
      <c r="P382" s="1"/>
      <c r="Q382" s="1"/>
    </row>
    <row r="383" spans="1:17" ht="15.75" customHeight="1">
      <c r="A383" s="1"/>
      <c r="B383" s="1"/>
      <c r="C383" s="1"/>
      <c r="D383" s="1"/>
      <c r="E383" s="1"/>
      <c r="F383" s="1"/>
      <c r="G383" s="1"/>
      <c r="H383" s="1"/>
      <c r="I383" s="1"/>
      <c r="J383" s="1"/>
      <c r="K383" s="1"/>
      <c r="L383" s="1"/>
      <c r="M383" s="1"/>
      <c r="N383" s="1"/>
      <c r="O383" s="1"/>
      <c r="P383" s="1"/>
      <c r="Q383" s="1"/>
    </row>
    <row r="384" spans="1:17" ht="15.75" customHeight="1">
      <c r="A384" s="1463"/>
      <c r="B384" s="1463" t="s">
        <v>169</v>
      </c>
      <c r="C384" s="1463" t="s">
        <v>255</v>
      </c>
      <c r="D384" s="1463"/>
      <c r="E384" s="1463"/>
      <c r="F384" s="1"/>
      <c r="G384" s="1"/>
      <c r="H384" s="1"/>
      <c r="I384" s="1"/>
      <c r="J384" s="1" t="s">
        <v>2152</v>
      </c>
      <c r="K384" s="1"/>
      <c r="L384" s="1"/>
      <c r="M384" s="1"/>
      <c r="N384" s="1"/>
      <c r="O384" s="1"/>
      <c r="P384" s="1"/>
      <c r="Q384" s="1"/>
    </row>
    <row r="385" spans="1:17" ht="15.75" customHeight="1">
      <c r="A385" s="1463"/>
      <c r="B385" s="1463" t="s">
        <v>169</v>
      </c>
      <c r="C385" s="1463" t="s">
        <v>256</v>
      </c>
      <c r="D385" s="1463"/>
      <c r="E385" s="1463"/>
      <c r="F385" s="1"/>
      <c r="G385" s="1"/>
      <c r="H385" s="1"/>
      <c r="I385" s="1"/>
      <c r="J385" s="1"/>
      <c r="K385" s="1"/>
      <c r="L385" s="1"/>
      <c r="M385" s="1"/>
      <c r="N385" s="1"/>
      <c r="O385" s="1"/>
      <c r="P385" s="1"/>
      <c r="Q385" s="1"/>
    </row>
    <row r="386" spans="1:17" ht="15.75" customHeight="1">
      <c r="A386" s="1463"/>
      <c r="B386" s="1463" t="s">
        <v>169</v>
      </c>
      <c r="C386" s="1463" t="s">
        <v>257</v>
      </c>
      <c r="D386" s="1463"/>
      <c r="E386" s="1463"/>
      <c r="F386" s="1"/>
      <c r="G386" s="1"/>
      <c r="H386" s="1"/>
      <c r="I386" s="1"/>
      <c r="J386" s="1"/>
      <c r="K386" s="1"/>
      <c r="L386" s="1"/>
      <c r="M386" s="1"/>
      <c r="N386" s="1"/>
      <c r="O386" s="1"/>
      <c r="P386" s="1"/>
      <c r="Q386" s="1"/>
    </row>
    <row r="387" spans="1:17" ht="15.75" customHeight="1">
      <c r="A387" s="1"/>
      <c r="B387" s="1"/>
      <c r="C387" s="1"/>
      <c r="D387" s="1"/>
      <c r="E387" s="1"/>
      <c r="F387" s="1"/>
      <c r="G387" s="1"/>
      <c r="H387" s="1"/>
      <c r="I387" s="1"/>
      <c r="J387" s="1"/>
      <c r="K387" s="1"/>
      <c r="L387" s="1"/>
      <c r="M387" s="1"/>
      <c r="N387" s="1"/>
      <c r="O387" s="1"/>
      <c r="P387" s="1"/>
      <c r="Q387" s="1"/>
    </row>
    <row r="388" spans="1:17" ht="15.6" customHeight="1">
      <c r="A388" s="1463"/>
      <c r="B388" s="1463" t="s">
        <v>172</v>
      </c>
      <c r="C388" s="1471" t="s">
        <v>255</v>
      </c>
      <c r="D388" s="1463"/>
      <c r="E388" s="1463"/>
      <c r="F388" s="1"/>
      <c r="G388" s="1"/>
      <c r="H388" s="1"/>
      <c r="I388" s="1"/>
      <c r="J388" s="1"/>
      <c r="K388" s="1"/>
      <c r="L388" s="1"/>
      <c r="M388" s="1"/>
      <c r="N388" s="1"/>
      <c r="O388" s="1"/>
      <c r="P388" s="1"/>
      <c r="Q388" s="1"/>
    </row>
    <row r="389" spans="1:17" ht="15.6" customHeight="1">
      <c r="A389" s="1463"/>
      <c r="B389" s="1463" t="s">
        <v>172</v>
      </c>
      <c r="C389" s="1463" t="s">
        <v>256</v>
      </c>
      <c r="D389" s="1463"/>
      <c r="E389" s="1463"/>
      <c r="F389" s="1"/>
      <c r="G389" s="1"/>
      <c r="H389" s="1"/>
      <c r="I389" s="1"/>
      <c r="J389" s="1"/>
      <c r="K389" s="1"/>
      <c r="L389" s="1"/>
      <c r="M389" s="1"/>
      <c r="N389" s="1"/>
      <c r="O389" s="1"/>
      <c r="P389" s="1"/>
      <c r="Q389" s="1"/>
    </row>
    <row r="390" spans="1:17" ht="15.6" customHeight="1">
      <c r="A390" s="1463"/>
      <c r="B390" s="1463" t="s">
        <v>172</v>
      </c>
      <c r="C390" s="1463" t="s">
        <v>257</v>
      </c>
      <c r="D390" s="1463"/>
      <c r="E390" s="1463"/>
      <c r="F390" s="1"/>
      <c r="G390" s="1"/>
      <c r="H390" s="1"/>
      <c r="I390" s="1"/>
      <c r="J390" s="1"/>
      <c r="K390" s="1"/>
      <c r="L390" s="1"/>
      <c r="M390" s="1"/>
      <c r="N390" s="1"/>
      <c r="O390" s="1"/>
      <c r="P390" s="1"/>
      <c r="Q390" s="1"/>
    </row>
    <row r="391" spans="1:17" ht="18" customHeight="1">
      <c r="A391" s="22"/>
      <c r="B391" s="22"/>
      <c r="C391" s="22"/>
      <c r="D391" s="1449"/>
      <c r="E391" s="1449"/>
      <c r="F391" s="22"/>
      <c r="G391" s="22"/>
      <c r="H391" s="22"/>
      <c r="I391" s="22"/>
      <c r="J391" s="22"/>
      <c r="K391" s="22"/>
      <c r="L391" s="22"/>
      <c r="M391" s="22"/>
      <c r="N391" s="22"/>
      <c r="O391" s="22"/>
      <c r="P391" s="22"/>
      <c r="Q391" s="22"/>
    </row>
    <row r="392" spans="1:17" ht="18" customHeight="1">
      <c r="A392" s="1464"/>
      <c r="B392" s="1463" t="s">
        <v>173</v>
      </c>
      <c r="C392" s="1464"/>
      <c r="D392" s="1465"/>
      <c r="E392" s="1465"/>
      <c r="F392" s="22"/>
      <c r="G392" s="22"/>
      <c r="H392" s="22"/>
      <c r="I392" s="22"/>
      <c r="J392" s="22"/>
      <c r="K392" s="22"/>
      <c r="L392" s="22"/>
      <c r="M392" s="22"/>
      <c r="N392" s="22"/>
      <c r="O392" s="22"/>
      <c r="P392" s="22"/>
      <c r="Q392" s="22"/>
    </row>
    <row r="393" spans="1:17" ht="18" customHeight="1">
      <c r="A393" s="22"/>
      <c r="B393" s="22"/>
      <c r="C393" s="22"/>
      <c r="D393" s="1449"/>
      <c r="E393" s="1449"/>
      <c r="F393" s="22"/>
      <c r="G393" s="22"/>
      <c r="H393" s="22"/>
      <c r="I393" s="22"/>
      <c r="J393" s="22"/>
      <c r="K393" s="22"/>
      <c r="L393" s="22"/>
      <c r="M393" s="22"/>
      <c r="N393" s="22"/>
      <c r="O393" s="22"/>
      <c r="P393" s="22"/>
      <c r="Q393" s="22"/>
    </row>
    <row r="394" spans="1:17" ht="18" customHeight="1">
      <c r="A394" s="1464"/>
      <c r="B394" s="1464" t="s">
        <v>174</v>
      </c>
      <c r="C394" s="1464" t="s">
        <v>291</v>
      </c>
      <c r="D394" s="1465" t="s">
        <v>2153</v>
      </c>
      <c r="E394" s="1465"/>
      <c r="F394" s="22"/>
      <c r="G394" s="22"/>
      <c r="H394" s="22"/>
      <c r="I394" s="22"/>
      <c r="J394" s="22" t="s">
        <v>2154</v>
      </c>
      <c r="K394" s="22"/>
      <c r="L394" s="22"/>
      <c r="M394" s="22"/>
      <c r="N394" s="22"/>
      <c r="O394" s="22"/>
      <c r="P394" s="22"/>
      <c r="Q394" s="22"/>
    </row>
    <row r="395" spans="1:17" ht="18" customHeight="1">
      <c r="A395" s="1464"/>
      <c r="B395" s="1464" t="s">
        <v>174</v>
      </c>
      <c r="C395" s="1464" t="s">
        <v>291</v>
      </c>
      <c r="D395" s="1463" t="s">
        <v>2155</v>
      </c>
      <c r="E395" s="1465"/>
      <c r="F395" s="22"/>
      <c r="G395" s="22"/>
      <c r="H395" s="22"/>
      <c r="I395" s="22"/>
      <c r="J395" s="22"/>
      <c r="K395" s="22"/>
      <c r="L395" s="22"/>
      <c r="M395" s="22"/>
      <c r="N395" s="22"/>
      <c r="O395" s="22"/>
      <c r="P395" s="22"/>
      <c r="Q395" s="22"/>
    </row>
    <row r="396" spans="1:17" ht="18" customHeight="1">
      <c r="A396" s="1464"/>
      <c r="B396" s="1464" t="s">
        <v>174</v>
      </c>
      <c r="C396" s="1464" t="s">
        <v>292</v>
      </c>
      <c r="D396" s="1463"/>
      <c r="E396" s="1465"/>
      <c r="F396" s="22"/>
      <c r="G396" s="22"/>
      <c r="H396" s="22"/>
      <c r="I396" s="22"/>
      <c r="J396" s="22"/>
      <c r="K396" s="22"/>
      <c r="L396" s="22"/>
      <c r="M396" s="22"/>
      <c r="N396" s="22"/>
      <c r="O396" s="22"/>
      <c r="P396" s="22"/>
      <c r="Q396" s="22"/>
    </row>
    <row r="397" spans="1:17" ht="18" customHeight="1">
      <c r="A397" s="1464"/>
      <c r="B397" s="1464" t="s">
        <v>174</v>
      </c>
      <c r="C397" s="1464" t="s">
        <v>293</v>
      </c>
      <c r="D397" s="1463" t="s">
        <v>294</v>
      </c>
      <c r="E397" s="1465"/>
      <c r="F397" s="22"/>
      <c r="G397" s="22"/>
      <c r="H397" s="22"/>
      <c r="I397" s="22"/>
      <c r="J397" s="22"/>
      <c r="K397" s="22"/>
      <c r="L397" s="22"/>
      <c r="M397" s="22"/>
      <c r="N397" s="22"/>
      <c r="O397" s="22"/>
      <c r="P397" s="22"/>
      <c r="Q397" s="22"/>
    </row>
    <row r="398" spans="1:17" ht="15.75" customHeight="1">
      <c r="A398" s="1463"/>
      <c r="B398" s="1464" t="s">
        <v>174</v>
      </c>
      <c r="C398" s="1463" t="s">
        <v>293</v>
      </c>
      <c r="D398" s="1463" t="s">
        <v>295</v>
      </c>
      <c r="E398" s="1463" t="s">
        <v>2156</v>
      </c>
      <c r="F398" s="1"/>
      <c r="G398" s="1"/>
      <c r="H398" s="1"/>
      <c r="I398" s="1"/>
      <c r="J398" s="1"/>
      <c r="K398" s="1"/>
      <c r="L398" s="1"/>
      <c r="M398" s="1"/>
      <c r="N398" s="1"/>
      <c r="O398" s="1"/>
      <c r="P398" s="1"/>
      <c r="Q398" s="1"/>
    </row>
    <row r="399" spans="1:17" ht="15.75" customHeight="1">
      <c r="A399" s="1463"/>
      <c r="B399" s="1464" t="s">
        <v>174</v>
      </c>
      <c r="C399" s="1463" t="s">
        <v>293</v>
      </c>
      <c r="D399" s="1463" t="s">
        <v>295</v>
      </c>
      <c r="E399" s="1463" t="s">
        <v>2157</v>
      </c>
      <c r="F399" s="1"/>
      <c r="G399" s="1"/>
      <c r="H399" s="1"/>
      <c r="I399" s="1"/>
      <c r="J399" s="1"/>
      <c r="K399" s="1"/>
      <c r="L399" s="1"/>
      <c r="M399" s="1"/>
      <c r="N399" s="1"/>
      <c r="O399" s="1"/>
      <c r="P399" s="1"/>
      <c r="Q399" s="1"/>
    </row>
    <row r="400" spans="1:17" ht="15.75" customHeight="1">
      <c r="A400" s="1463"/>
      <c r="B400" s="1464" t="s">
        <v>174</v>
      </c>
      <c r="C400" s="1463" t="s">
        <v>293</v>
      </c>
      <c r="D400" s="1463" t="s">
        <v>295</v>
      </c>
      <c r="E400" s="1463" t="s">
        <v>2158</v>
      </c>
      <c r="F400" s="1"/>
      <c r="G400" s="1"/>
      <c r="H400" s="1"/>
      <c r="I400" s="1"/>
      <c r="J400" s="1"/>
      <c r="K400" s="1"/>
      <c r="L400" s="1"/>
      <c r="M400" s="1"/>
      <c r="N400" s="1"/>
      <c r="O400" s="1"/>
      <c r="P400" s="1"/>
      <c r="Q400" s="1"/>
    </row>
    <row r="401" spans="1:17" s="610" customFormat="1" ht="34.5" customHeight="1">
      <c r="A401" s="1464"/>
      <c r="B401" s="1464" t="s">
        <v>174</v>
      </c>
      <c r="C401" s="1464" t="s">
        <v>293</v>
      </c>
      <c r="D401" s="1464" t="s">
        <v>295</v>
      </c>
      <c r="E401" s="1465" t="s">
        <v>2159</v>
      </c>
      <c r="F401" s="22"/>
      <c r="G401" s="22"/>
      <c r="H401" s="22"/>
      <c r="I401" s="22"/>
      <c r="J401" s="22"/>
      <c r="K401" s="22"/>
      <c r="L401" s="22"/>
      <c r="M401" s="22"/>
      <c r="N401" s="22"/>
      <c r="O401" s="22"/>
      <c r="P401" s="22"/>
      <c r="Q401" s="22"/>
    </row>
    <row r="402" spans="1:17" s="610" customFormat="1" ht="15.75" customHeight="1">
      <c r="A402" s="1464"/>
      <c r="B402" s="1464" t="s">
        <v>174</v>
      </c>
      <c r="C402" s="1463" t="s">
        <v>296</v>
      </c>
      <c r="D402" s="1464"/>
      <c r="E402" s="1465"/>
      <c r="F402" s="22"/>
      <c r="G402" s="22"/>
      <c r="H402" s="22"/>
      <c r="I402" s="22"/>
      <c r="J402" s="22"/>
      <c r="K402" s="22"/>
      <c r="L402" s="22"/>
      <c r="M402" s="22"/>
      <c r="N402" s="22"/>
      <c r="O402" s="22"/>
      <c r="P402" s="22"/>
      <c r="Q402" s="22"/>
    </row>
    <row r="403" spans="1:17" ht="15.75" customHeight="1">
      <c r="A403" s="1"/>
      <c r="B403" s="1"/>
      <c r="C403" s="22"/>
      <c r="D403" s="1"/>
      <c r="E403" s="1"/>
      <c r="F403" s="1"/>
      <c r="G403" s="1"/>
      <c r="H403" s="1"/>
      <c r="I403" s="1"/>
      <c r="J403" s="1"/>
      <c r="K403" s="1"/>
      <c r="L403" s="1"/>
      <c r="M403" s="1"/>
      <c r="N403" s="1"/>
      <c r="O403" s="1"/>
      <c r="P403" s="1"/>
      <c r="Q403" s="1"/>
    </row>
    <row r="404" spans="1:17" ht="15.75" customHeight="1">
      <c r="A404" s="1"/>
      <c r="B404" s="5" t="s">
        <v>175</v>
      </c>
      <c r="C404" s="5"/>
      <c r="D404" s="5"/>
      <c r="E404" s="5"/>
      <c r="F404" s="1"/>
      <c r="G404" s="1"/>
      <c r="H404" s="1"/>
      <c r="I404" s="1"/>
      <c r="J404" s="5"/>
      <c r="K404" s="1"/>
      <c r="L404" s="1"/>
      <c r="M404" s="1"/>
      <c r="N404" s="1"/>
      <c r="O404" s="1"/>
      <c r="P404" s="1"/>
      <c r="Q404" s="1"/>
    </row>
    <row r="405" spans="1:17" ht="15.75" customHeight="1">
      <c r="A405" s="1463"/>
      <c r="B405" s="1463" t="s">
        <v>2126</v>
      </c>
      <c r="C405" s="1463" t="s">
        <v>278</v>
      </c>
      <c r="D405" s="1463" t="s">
        <v>2127</v>
      </c>
      <c r="E405" s="1463"/>
      <c r="F405" s="1"/>
      <c r="G405" s="1"/>
      <c r="H405" s="1"/>
      <c r="I405" s="1"/>
      <c r="J405" s="1"/>
      <c r="K405" s="1"/>
      <c r="L405" s="1"/>
      <c r="M405" s="1"/>
      <c r="N405" s="1"/>
      <c r="O405" s="1"/>
      <c r="P405" s="1"/>
      <c r="Q405" s="1"/>
    </row>
    <row r="406" spans="1:17" ht="15.75" customHeight="1">
      <c r="A406" s="1463"/>
      <c r="B406" s="1463" t="s">
        <v>2126</v>
      </c>
      <c r="C406" s="1463" t="s">
        <v>278</v>
      </c>
      <c r="D406" s="1463" t="s">
        <v>2128</v>
      </c>
      <c r="E406" s="1463"/>
      <c r="F406" s="1"/>
      <c r="G406" s="1"/>
      <c r="H406" s="1"/>
      <c r="I406" s="1"/>
      <c r="J406" s="1"/>
      <c r="K406" s="1"/>
      <c r="L406" s="1"/>
      <c r="M406" s="1"/>
      <c r="N406" s="1"/>
      <c r="O406" s="1"/>
      <c r="P406" s="1"/>
      <c r="Q406" s="1"/>
    </row>
    <row r="407" spans="1:17" ht="15.75" customHeight="1">
      <c r="A407" s="1463"/>
      <c r="B407" s="1463" t="s">
        <v>2126</v>
      </c>
      <c r="C407" s="1463" t="s">
        <v>278</v>
      </c>
      <c r="D407" s="1463" t="s">
        <v>2129</v>
      </c>
      <c r="E407" s="1463"/>
      <c r="F407" s="1"/>
      <c r="G407" s="1"/>
      <c r="H407" s="1"/>
      <c r="I407" s="1"/>
      <c r="J407" s="1" t="s">
        <v>2130</v>
      </c>
      <c r="K407" s="1"/>
      <c r="L407" s="1"/>
      <c r="M407" s="1"/>
      <c r="N407" s="1"/>
      <c r="O407" s="1"/>
      <c r="P407" s="1"/>
      <c r="Q407" s="1"/>
    </row>
    <row r="408" spans="1:17" ht="15.75" customHeight="1">
      <c r="A408" s="1463"/>
      <c r="B408" s="1463" t="s">
        <v>2126</v>
      </c>
      <c r="C408" s="1463" t="s">
        <v>279</v>
      </c>
      <c r="D408" s="1463" t="s">
        <v>2131</v>
      </c>
      <c r="E408" s="1463"/>
      <c r="F408" s="1"/>
      <c r="G408" s="1"/>
      <c r="H408" s="1"/>
      <c r="I408" s="1"/>
      <c r="J408" s="1" t="s">
        <v>2132</v>
      </c>
      <c r="K408" s="1"/>
      <c r="L408" s="1"/>
      <c r="M408" s="1"/>
      <c r="N408" s="1"/>
      <c r="O408" s="1"/>
      <c r="P408" s="1"/>
      <c r="Q408" s="1"/>
    </row>
    <row r="409" spans="1:17" ht="15.75" customHeight="1">
      <c r="A409" s="1463"/>
      <c r="B409" s="1463" t="s">
        <v>2126</v>
      </c>
      <c r="C409" s="1463" t="s">
        <v>279</v>
      </c>
      <c r="D409" s="1470" t="s">
        <v>2133</v>
      </c>
      <c r="E409" s="1463"/>
      <c r="F409" s="1"/>
      <c r="G409" s="1"/>
      <c r="H409" s="1"/>
      <c r="I409" s="1"/>
      <c r="J409" s="1"/>
      <c r="K409" s="1"/>
      <c r="L409" s="1"/>
      <c r="M409" s="1"/>
      <c r="N409" s="1"/>
      <c r="O409" s="1"/>
      <c r="P409" s="1"/>
      <c r="Q409" s="1"/>
    </row>
    <row r="410" spans="1:17" ht="15.75" customHeight="1">
      <c r="A410" s="1463"/>
      <c r="B410" s="1463" t="s">
        <v>2126</v>
      </c>
      <c r="C410" s="1463" t="s">
        <v>279</v>
      </c>
      <c r="D410" s="1463" t="s">
        <v>2134</v>
      </c>
      <c r="E410" s="1463"/>
      <c r="F410" s="1"/>
      <c r="G410" s="1"/>
      <c r="H410" s="1"/>
      <c r="I410" s="1"/>
      <c r="J410" s="1"/>
      <c r="K410" s="1"/>
      <c r="L410" s="1"/>
      <c r="M410" s="1"/>
      <c r="N410" s="1"/>
      <c r="O410" s="1"/>
      <c r="P410" s="1"/>
      <c r="Q410" s="1"/>
    </row>
    <row r="411" spans="1:17" ht="15.75" customHeight="1">
      <c r="A411" s="1463"/>
      <c r="B411" s="1463" t="s">
        <v>2126</v>
      </c>
      <c r="C411" s="1463" t="s">
        <v>279</v>
      </c>
      <c r="D411" s="1463" t="s">
        <v>2135</v>
      </c>
      <c r="E411" s="1463"/>
      <c r="F411" s="1"/>
      <c r="G411" s="1"/>
      <c r="H411" s="1"/>
      <c r="I411" s="1"/>
      <c r="J411" s="1"/>
      <c r="K411" s="1"/>
      <c r="L411" s="1"/>
      <c r="M411" s="1"/>
      <c r="N411" s="1"/>
      <c r="O411" s="1"/>
      <c r="P411" s="1"/>
      <c r="Q411" s="1"/>
    </row>
    <row r="412" spans="1:17" ht="15.75" customHeight="1">
      <c r="A412" s="1463"/>
      <c r="B412" s="1463" t="s">
        <v>2126</v>
      </c>
      <c r="C412" s="1463" t="s">
        <v>280</v>
      </c>
      <c r="D412" s="1463"/>
      <c r="E412" s="1463"/>
      <c r="F412" s="1"/>
      <c r="G412" s="1"/>
      <c r="H412" s="1"/>
      <c r="I412" s="1"/>
      <c r="J412" s="1"/>
      <c r="K412" s="1"/>
      <c r="L412" s="1"/>
      <c r="M412" s="1"/>
      <c r="N412" s="1"/>
      <c r="O412" s="1"/>
      <c r="P412" s="1"/>
      <c r="Q412" s="1"/>
    </row>
    <row r="413" spans="1:17" ht="15.75" customHeight="1">
      <c r="A413" s="1463"/>
      <c r="B413" s="1463" t="s">
        <v>2126</v>
      </c>
      <c r="C413" s="1463" t="s">
        <v>281</v>
      </c>
      <c r="D413" s="1463"/>
      <c r="E413" s="1463"/>
      <c r="F413" s="1"/>
      <c r="G413" s="1"/>
      <c r="H413" s="1"/>
      <c r="I413" s="1"/>
      <c r="J413" s="1"/>
      <c r="K413" s="1"/>
      <c r="L413" s="1"/>
      <c r="M413" s="1"/>
      <c r="N413" s="1"/>
      <c r="O413" s="1"/>
      <c r="P413" s="1"/>
      <c r="Q413" s="1"/>
    </row>
    <row r="414" spans="1:17" ht="15.75" customHeight="1">
      <c r="A414" s="1"/>
      <c r="B414" s="1"/>
      <c r="C414" s="1"/>
      <c r="D414" s="1"/>
      <c r="E414" s="1"/>
      <c r="F414" s="1"/>
      <c r="G414" s="1"/>
      <c r="H414" s="1"/>
      <c r="I414" s="1"/>
      <c r="J414" s="1"/>
      <c r="K414" s="1"/>
      <c r="L414" s="1"/>
      <c r="M414" s="1"/>
      <c r="N414" s="1"/>
      <c r="O414" s="1"/>
      <c r="P414" s="1"/>
      <c r="Q414" s="1"/>
    </row>
    <row r="415" spans="1:17" ht="15.75" customHeight="1">
      <c r="A415" s="1463"/>
      <c r="B415" s="1463" t="s">
        <v>158</v>
      </c>
      <c r="C415" s="1463" t="s">
        <v>282</v>
      </c>
      <c r="D415" s="1463" t="s">
        <v>2136</v>
      </c>
      <c r="E415" s="1463"/>
      <c r="F415" s="1"/>
      <c r="G415" s="1"/>
      <c r="H415" s="1"/>
      <c r="I415" s="1"/>
      <c r="J415" s="1"/>
      <c r="K415" s="1"/>
      <c r="L415" s="1"/>
      <c r="M415" s="1"/>
      <c r="N415" s="1"/>
      <c r="O415" s="1"/>
      <c r="P415" s="1"/>
      <c r="Q415" s="1"/>
    </row>
    <row r="416" spans="1:17" ht="15.75" customHeight="1">
      <c r="A416" s="1463"/>
      <c r="B416" s="1463" t="s">
        <v>158</v>
      </c>
      <c r="C416" s="1463" t="s">
        <v>282</v>
      </c>
      <c r="D416" s="1463" t="s">
        <v>2137</v>
      </c>
      <c r="E416" s="1463"/>
      <c r="F416" s="1"/>
      <c r="G416" s="1"/>
      <c r="H416" s="1"/>
      <c r="I416" s="1"/>
      <c r="J416" s="1"/>
      <c r="K416" s="1"/>
      <c r="L416" s="1"/>
      <c r="M416" s="1"/>
      <c r="N416" s="1"/>
      <c r="O416" s="1"/>
      <c r="P416" s="1"/>
      <c r="Q416" s="1"/>
    </row>
    <row r="417" spans="1:17" ht="15.75" customHeight="1">
      <c r="A417" s="1463"/>
      <c r="B417" s="1463" t="s">
        <v>158</v>
      </c>
      <c r="C417" s="1463" t="s">
        <v>282</v>
      </c>
      <c r="D417" s="1463" t="s">
        <v>2138</v>
      </c>
      <c r="E417" s="1463"/>
      <c r="F417" s="1"/>
      <c r="G417" s="1"/>
      <c r="H417" s="1"/>
      <c r="I417" s="1"/>
      <c r="J417" s="1"/>
      <c r="K417" s="1"/>
      <c r="L417" s="1"/>
      <c r="M417" s="1"/>
      <c r="N417" s="1"/>
      <c r="O417" s="1"/>
      <c r="P417" s="1"/>
      <c r="Q417" s="1"/>
    </row>
    <row r="418" spans="1:17" ht="15.75" customHeight="1">
      <c r="A418" s="1463"/>
      <c r="B418" s="1463" t="s">
        <v>158</v>
      </c>
      <c r="C418" s="1463" t="s">
        <v>282</v>
      </c>
      <c r="D418" s="1463" t="s">
        <v>2139</v>
      </c>
      <c r="E418" s="1463"/>
      <c r="F418" s="1"/>
      <c r="G418" s="1"/>
      <c r="H418" s="1"/>
      <c r="I418" s="1"/>
      <c r="J418" s="1"/>
      <c r="K418" s="1"/>
      <c r="L418" s="1"/>
      <c r="M418" s="1"/>
      <c r="N418" s="1"/>
      <c r="O418" s="1"/>
      <c r="P418" s="1"/>
      <c r="Q418" s="1"/>
    </row>
    <row r="419" spans="1:17" ht="15.75" customHeight="1">
      <c r="A419" s="1463"/>
      <c r="B419" s="1463" t="s">
        <v>158</v>
      </c>
      <c r="C419" s="1463" t="s">
        <v>282</v>
      </c>
      <c r="D419" s="1463" t="s">
        <v>2140</v>
      </c>
      <c r="E419" s="1463"/>
      <c r="F419" s="1"/>
      <c r="G419" s="1"/>
      <c r="H419" s="1"/>
      <c r="I419" s="1"/>
      <c r="J419" s="1"/>
      <c r="K419" s="1"/>
      <c r="L419" s="1"/>
      <c r="M419" s="1"/>
      <c r="N419" s="1"/>
      <c r="O419" s="1"/>
      <c r="P419" s="1"/>
      <c r="Q419" s="1"/>
    </row>
    <row r="420" spans="1:17" ht="15.75" customHeight="1">
      <c r="A420" s="1463"/>
      <c r="B420" s="1463" t="s">
        <v>158</v>
      </c>
      <c r="C420" s="1463" t="s">
        <v>282</v>
      </c>
      <c r="D420" s="1463" t="s">
        <v>2141</v>
      </c>
      <c r="E420" s="1463"/>
      <c r="F420" s="1"/>
      <c r="G420" s="1"/>
      <c r="H420" s="1"/>
      <c r="I420" s="1"/>
      <c r="J420" s="1"/>
      <c r="K420" s="1"/>
      <c r="L420" s="1"/>
      <c r="M420" s="1"/>
      <c r="N420" s="1"/>
      <c r="O420" s="1"/>
      <c r="P420" s="1"/>
      <c r="Q420" s="1"/>
    </row>
    <row r="421" spans="1:17" ht="15.75" customHeight="1">
      <c r="A421" s="1463"/>
      <c r="B421" s="1463" t="s">
        <v>158</v>
      </c>
      <c r="C421" s="1463" t="s">
        <v>282</v>
      </c>
      <c r="D421" s="1463" t="s">
        <v>2142</v>
      </c>
      <c r="E421" s="1463"/>
      <c r="F421" s="1"/>
      <c r="G421" s="1"/>
      <c r="H421" s="1"/>
      <c r="I421" s="1"/>
      <c r="J421" s="1"/>
      <c r="K421" s="1"/>
      <c r="L421" s="1"/>
      <c r="M421" s="1"/>
      <c r="N421" s="1"/>
      <c r="O421" s="1"/>
      <c r="P421" s="1"/>
      <c r="Q421" s="1"/>
    </row>
    <row r="422" spans="1:17" ht="15.75" customHeight="1">
      <c r="A422" s="1463"/>
      <c r="B422" s="1463" t="s">
        <v>158</v>
      </c>
      <c r="C422" s="1463" t="s">
        <v>282</v>
      </c>
      <c r="D422" s="1463" t="s">
        <v>2143</v>
      </c>
      <c r="E422" s="1463"/>
      <c r="F422" s="1"/>
      <c r="G422" s="1"/>
      <c r="H422" s="1"/>
      <c r="I422" s="1"/>
      <c r="J422" s="1"/>
      <c r="K422" s="1"/>
      <c r="L422" s="1"/>
      <c r="M422" s="1"/>
      <c r="N422" s="1"/>
      <c r="O422" s="1"/>
      <c r="P422" s="1"/>
      <c r="Q422" s="1"/>
    </row>
    <row r="423" spans="1:17" ht="15.75" customHeight="1">
      <c r="A423" s="1463"/>
      <c r="B423" s="1463" t="s">
        <v>158</v>
      </c>
      <c r="C423" s="1463" t="s">
        <v>282</v>
      </c>
      <c r="D423" s="1463" t="s">
        <v>2144</v>
      </c>
      <c r="E423" s="1466" t="s">
        <v>2145</v>
      </c>
      <c r="F423" s="1"/>
      <c r="G423" s="1"/>
      <c r="H423" s="1"/>
      <c r="I423" s="1"/>
      <c r="J423" s="1472"/>
      <c r="K423" s="1"/>
      <c r="L423" s="1"/>
      <c r="M423" s="1"/>
      <c r="N423" s="1"/>
      <c r="O423" s="1"/>
      <c r="P423" s="1"/>
      <c r="Q423" s="1"/>
    </row>
    <row r="424" spans="1:17" ht="15.75" customHeight="1">
      <c r="A424" s="1463"/>
      <c r="B424" s="1463" t="s">
        <v>158</v>
      </c>
      <c r="C424" s="1463" t="s">
        <v>282</v>
      </c>
      <c r="D424" s="1463" t="s">
        <v>2144</v>
      </c>
      <c r="E424" s="1466" t="s">
        <v>2146</v>
      </c>
      <c r="F424" s="1"/>
      <c r="G424" s="1"/>
      <c r="H424" s="1"/>
      <c r="I424" s="1"/>
      <c r="J424" s="2584" t="s">
        <v>2147</v>
      </c>
      <c r="K424" s="1"/>
      <c r="L424" s="1"/>
      <c r="M424" s="1"/>
      <c r="N424" s="1"/>
      <c r="O424" s="1"/>
      <c r="P424" s="1"/>
      <c r="Q424" s="1"/>
    </row>
    <row r="425" spans="1:17" ht="15.75" customHeight="1">
      <c r="A425" s="1463"/>
      <c r="B425" s="1463" t="s">
        <v>158</v>
      </c>
      <c r="C425" s="1463" t="s">
        <v>282</v>
      </c>
      <c r="D425" s="1463" t="s">
        <v>2144</v>
      </c>
      <c r="E425" s="1466" t="s">
        <v>2148</v>
      </c>
      <c r="F425" s="1"/>
      <c r="G425" s="1"/>
      <c r="H425" s="1"/>
      <c r="I425" s="1"/>
      <c r="J425" s="2584"/>
      <c r="K425" s="1"/>
      <c r="L425" s="1"/>
      <c r="M425" s="1"/>
      <c r="N425" s="1"/>
      <c r="O425" s="1"/>
      <c r="P425" s="1"/>
      <c r="Q425" s="1"/>
    </row>
    <row r="426" spans="1:17" ht="15.75" customHeight="1">
      <c r="A426" s="1463"/>
      <c r="B426" s="1463" t="s">
        <v>158</v>
      </c>
      <c r="C426" s="1463" t="s">
        <v>282</v>
      </c>
      <c r="D426" s="1463" t="s">
        <v>2144</v>
      </c>
      <c r="E426" s="1463" t="s">
        <v>2149</v>
      </c>
      <c r="F426" s="1"/>
      <c r="G426" s="1"/>
      <c r="H426" s="1"/>
      <c r="I426" s="1"/>
      <c r="J426" s="2584"/>
      <c r="K426" s="1"/>
      <c r="L426" s="1"/>
      <c r="M426" s="1"/>
      <c r="N426" s="1"/>
      <c r="O426" s="1"/>
      <c r="P426" s="1"/>
      <c r="Q426" s="1"/>
    </row>
    <row r="427" spans="1:17" ht="15.75" customHeight="1">
      <c r="A427" s="1463"/>
      <c r="B427" s="1463" t="s">
        <v>158</v>
      </c>
      <c r="C427" s="1463" t="s">
        <v>282</v>
      </c>
      <c r="D427" s="1463"/>
      <c r="E427" s="1463"/>
      <c r="F427" s="1"/>
      <c r="G427" s="1"/>
      <c r="H427" s="1"/>
      <c r="I427" s="1"/>
      <c r="K427" s="1"/>
      <c r="L427" s="1"/>
      <c r="M427" s="1"/>
      <c r="N427" s="1"/>
      <c r="O427" s="1"/>
      <c r="P427" s="1"/>
      <c r="Q427" s="1"/>
    </row>
    <row r="428" spans="1:17" ht="15.75" customHeight="1">
      <c r="A428" s="1463"/>
      <c r="B428" s="1463" t="s">
        <v>158</v>
      </c>
      <c r="C428" s="1463" t="s">
        <v>283</v>
      </c>
      <c r="D428" s="1463"/>
      <c r="E428" s="1463"/>
      <c r="F428" s="1"/>
      <c r="G428" s="1"/>
      <c r="H428" s="1"/>
      <c r="I428" s="1"/>
      <c r="K428" s="1"/>
      <c r="L428" s="1"/>
      <c r="M428" s="1"/>
      <c r="N428" s="1"/>
      <c r="O428" s="1"/>
      <c r="P428" s="1"/>
      <c r="Q428" s="1"/>
    </row>
    <row r="429" spans="1:17" ht="20.25" customHeight="1">
      <c r="A429" s="1"/>
      <c r="B429" s="1"/>
      <c r="C429" s="1449"/>
      <c r="D429" s="1"/>
      <c r="E429" s="1449"/>
      <c r="F429" s="1"/>
      <c r="G429" s="1"/>
      <c r="H429" s="1"/>
      <c r="I429" s="1"/>
      <c r="J429" s="1449"/>
      <c r="K429" s="1"/>
      <c r="L429" s="1"/>
      <c r="M429" s="1"/>
      <c r="N429" s="1"/>
      <c r="O429" s="1"/>
      <c r="P429" s="1"/>
      <c r="Q429" s="1"/>
    </row>
    <row r="430" spans="1:17" ht="20.25" customHeight="1">
      <c r="A430" s="1463"/>
      <c r="B430" s="1463" t="s">
        <v>137</v>
      </c>
      <c r="C430" s="1465" t="s">
        <v>2089</v>
      </c>
      <c r="D430" s="1463"/>
      <c r="E430" s="1465"/>
      <c r="F430" s="1"/>
      <c r="G430" s="1"/>
      <c r="H430" s="1"/>
      <c r="I430" s="1"/>
      <c r="J430" s="1449" t="s">
        <v>2160</v>
      </c>
      <c r="K430" s="1"/>
      <c r="L430" s="1"/>
      <c r="M430" s="1"/>
      <c r="N430" s="1"/>
      <c r="O430" s="1"/>
      <c r="P430" s="1"/>
      <c r="Q430" s="1"/>
    </row>
    <row r="431" spans="1:17" ht="20.25" customHeight="1">
      <c r="A431" s="1463"/>
      <c r="B431" s="1463" t="s">
        <v>137</v>
      </c>
      <c r="C431" s="1465" t="s">
        <v>258</v>
      </c>
      <c r="D431" s="1463"/>
      <c r="E431" s="1465"/>
      <c r="F431" s="1"/>
      <c r="G431" s="1"/>
      <c r="H431" s="1"/>
      <c r="I431" s="1"/>
      <c r="J431" s="1449"/>
      <c r="K431" s="1"/>
      <c r="L431" s="1"/>
      <c r="M431" s="1"/>
      <c r="N431" s="1"/>
      <c r="O431" s="1"/>
      <c r="P431" s="1"/>
      <c r="Q431" s="1"/>
    </row>
    <row r="432" spans="1:17" ht="20.25" customHeight="1">
      <c r="A432" s="1463"/>
      <c r="B432" s="1463" t="s">
        <v>137</v>
      </c>
      <c r="C432" s="1465" t="s">
        <v>259</v>
      </c>
      <c r="D432" s="1463"/>
      <c r="E432" s="1465"/>
      <c r="F432" s="1"/>
      <c r="G432" s="1"/>
      <c r="H432" s="1"/>
      <c r="I432" s="1"/>
      <c r="J432" s="1449"/>
      <c r="K432" s="1"/>
      <c r="L432" s="1"/>
      <c r="M432" s="1"/>
      <c r="N432" s="1"/>
      <c r="O432" s="1"/>
      <c r="P432" s="1"/>
      <c r="Q432" s="1"/>
    </row>
    <row r="433" spans="1:17" ht="20.25" customHeight="1">
      <c r="A433" s="1463"/>
      <c r="B433" s="1463" t="s">
        <v>137</v>
      </c>
      <c r="C433" s="1465" t="s">
        <v>2161</v>
      </c>
      <c r="D433" s="1463"/>
      <c r="E433" s="1465"/>
      <c r="F433" s="1"/>
      <c r="G433" s="1"/>
      <c r="H433" s="1"/>
      <c r="I433" s="1"/>
      <c r="J433" s="1449"/>
      <c r="K433" s="1"/>
      <c r="L433" s="1"/>
      <c r="M433" s="1"/>
      <c r="N433" s="1"/>
      <c r="O433" s="1"/>
      <c r="P433" s="1"/>
      <c r="Q433" s="1"/>
    </row>
    <row r="434" spans="1:17" ht="15.75" customHeight="1">
      <c r="A434" s="1"/>
      <c r="B434" s="1"/>
      <c r="C434" s="1"/>
      <c r="D434" s="1"/>
      <c r="E434" s="1"/>
      <c r="F434" s="1"/>
      <c r="G434" s="1"/>
      <c r="H434" s="1"/>
      <c r="I434" s="1"/>
      <c r="J434" s="1"/>
      <c r="K434" s="1"/>
      <c r="L434" s="1"/>
      <c r="M434" s="1"/>
      <c r="N434" s="1"/>
      <c r="O434" s="1"/>
      <c r="P434" s="1"/>
      <c r="Q434" s="1"/>
    </row>
    <row r="435" spans="1:17" ht="20.25" customHeight="1">
      <c r="A435" s="1463"/>
      <c r="B435" s="1463" t="s">
        <v>160</v>
      </c>
      <c r="C435" s="1465"/>
      <c r="D435" s="1463"/>
      <c r="E435" s="1465"/>
      <c r="F435" s="1"/>
      <c r="G435" s="1"/>
      <c r="H435" s="1"/>
      <c r="I435" s="1"/>
      <c r="J435" s="1449"/>
      <c r="K435" s="1"/>
      <c r="L435" s="1"/>
      <c r="M435" s="1"/>
      <c r="N435" s="1"/>
      <c r="O435" s="1"/>
      <c r="P435" s="1"/>
      <c r="Q435" s="1"/>
    </row>
    <row r="436" spans="1:17" ht="15.75" customHeight="1">
      <c r="A436" s="1"/>
      <c r="B436" s="1"/>
      <c r="C436" s="1"/>
      <c r="D436" s="1"/>
      <c r="E436" s="1"/>
      <c r="F436" s="1"/>
      <c r="G436" s="1"/>
      <c r="H436" s="1"/>
      <c r="I436" s="1"/>
      <c r="J436" s="1"/>
      <c r="K436" s="1"/>
      <c r="L436" s="1"/>
      <c r="M436" s="1"/>
      <c r="N436" s="1"/>
      <c r="O436" s="1"/>
      <c r="P436" s="1"/>
      <c r="Q436" s="1"/>
    </row>
    <row r="437" spans="1:17" ht="20.25" customHeight="1">
      <c r="A437" s="1463"/>
      <c r="B437" s="1463" t="s">
        <v>161</v>
      </c>
      <c r="C437" s="1465"/>
      <c r="D437" s="1463"/>
      <c r="E437" s="1465"/>
      <c r="F437" s="1"/>
      <c r="G437" s="1"/>
      <c r="H437" s="1"/>
      <c r="I437" s="1"/>
      <c r="J437" s="1449"/>
      <c r="K437" s="1"/>
      <c r="L437" s="1"/>
      <c r="M437" s="1"/>
      <c r="N437" s="1"/>
      <c r="O437" s="1"/>
      <c r="P437" s="1"/>
      <c r="Q437" s="1"/>
    </row>
    <row r="438" spans="1:17" ht="15.75" customHeight="1">
      <c r="A438" s="1"/>
      <c r="B438" s="1"/>
      <c r="C438" s="1"/>
      <c r="D438" s="1"/>
      <c r="E438" s="1"/>
      <c r="F438" s="1"/>
      <c r="G438" s="1"/>
      <c r="H438" s="1"/>
      <c r="I438" s="1"/>
      <c r="J438" s="1"/>
      <c r="K438" s="1"/>
      <c r="L438" s="1"/>
      <c r="M438" s="1"/>
      <c r="N438" s="1"/>
      <c r="O438" s="1"/>
      <c r="P438" s="1"/>
      <c r="Q438" s="1"/>
    </row>
    <row r="439" spans="1:17" ht="20.25" customHeight="1">
      <c r="A439" s="1463"/>
      <c r="B439" s="1463" t="s">
        <v>162</v>
      </c>
      <c r="C439" s="1465"/>
      <c r="D439" s="1463"/>
      <c r="E439" s="1465"/>
      <c r="F439" s="1"/>
      <c r="G439" s="1"/>
      <c r="H439" s="1"/>
      <c r="I439" s="1"/>
      <c r="J439" s="1449"/>
      <c r="K439" s="1"/>
      <c r="L439" s="1"/>
      <c r="M439" s="1"/>
      <c r="N439" s="1"/>
      <c r="O439" s="1"/>
      <c r="P439" s="1"/>
      <c r="Q439" s="1"/>
    </row>
    <row r="440" spans="1:17" ht="15.75" customHeight="1">
      <c r="A440" s="1"/>
      <c r="B440" s="1"/>
      <c r="C440" s="1"/>
      <c r="D440" s="1"/>
      <c r="E440" s="1"/>
      <c r="F440" s="1"/>
      <c r="G440" s="1"/>
      <c r="H440" s="1"/>
      <c r="I440" s="1"/>
      <c r="J440" s="1"/>
      <c r="K440" s="1"/>
      <c r="L440" s="1"/>
      <c r="M440" s="1"/>
      <c r="N440" s="1"/>
      <c r="O440" s="1"/>
      <c r="P440" s="1"/>
      <c r="Q440" s="1"/>
    </row>
    <row r="441" spans="1:17" ht="20.25" customHeight="1">
      <c r="A441" s="1463"/>
      <c r="B441" s="1463" t="s">
        <v>165</v>
      </c>
      <c r="C441" s="1465"/>
      <c r="D441" s="1463"/>
      <c r="E441" s="1465"/>
      <c r="F441" s="1"/>
      <c r="G441" s="1"/>
      <c r="H441" s="1"/>
      <c r="I441" s="1"/>
      <c r="J441" s="1449"/>
      <c r="K441" s="1"/>
      <c r="L441" s="1"/>
      <c r="M441" s="1"/>
      <c r="N441" s="1"/>
      <c r="O441" s="1"/>
      <c r="P441" s="1"/>
      <c r="Q441" s="1"/>
    </row>
    <row r="442" spans="1:17" ht="15.75" customHeight="1">
      <c r="A442" s="1"/>
      <c r="B442" s="1"/>
      <c r="C442" s="1"/>
      <c r="D442" s="1"/>
      <c r="E442" s="1"/>
      <c r="F442" s="1"/>
      <c r="G442" s="1"/>
      <c r="H442" s="1"/>
      <c r="I442" s="1"/>
      <c r="J442" s="1"/>
      <c r="K442" s="1"/>
      <c r="L442" s="1"/>
      <c r="M442" s="1"/>
      <c r="N442" s="1"/>
      <c r="O442" s="1"/>
      <c r="P442" s="1"/>
      <c r="Q442" s="1"/>
    </row>
    <row r="443" spans="1:17" ht="15.75" customHeight="1">
      <c r="A443" s="1463"/>
      <c r="B443" s="1463" t="s">
        <v>167</v>
      </c>
      <c r="C443" s="1463" t="s">
        <v>2150</v>
      </c>
      <c r="D443" s="1463" t="s">
        <v>2162</v>
      </c>
      <c r="E443" s="1463"/>
      <c r="F443" s="1"/>
      <c r="G443" s="1"/>
      <c r="H443" s="1"/>
      <c r="I443" s="1"/>
      <c r="J443" s="1"/>
      <c r="K443" s="1"/>
      <c r="L443" s="1"/>
      <c r="M443" s="1"/>
      <c r="N443" s="1"/>
      <c r="O443" s="1"/>
      <c r="P443" s="1"/>
      <c r="Q443" s="1"/>
    </row>
    <row r="444" spans="1:17" ht="15.75" customHeight="1">
      <c r="A444" s="1463"/>
      <c r="B444" s="1463" t="s">
        <v>167</v>
      </c>
      <c r="C444" s="1463" t="s">
        <v>2150</v>
      </c>
      <c r="D444" s="1463" t="s">
        <v>284</v>
      </c>
      <c r="E444" s="1463"/>
      <c r="F444" s="1"/>
      <c r="G444" s="1"/>
      <c r="H444" s="1"/>
      <c r="I444" s="1"/>
      <c r="J444" s="1"/>
      <c r="K444" s="1"/>
      <c r="L444" s="1"/>
      <c r="M444" s="1"/>
      <c r="N444" s="1"/>
      <c r="O444" s="1"/>
      <c r="P444" s="1"/>
      <c r="Q444" s="1"/>
    </row>
    <row r="445" spans="1:17" ht="15.75" customHeight="1">
      <c r="A445" s="1463"/>
      <c r="B445" s="1463" t="s">
        <v>167</v>
      </c>
      <c r="C445" s="1463" t="s">
        <v>285</v>
      </c>
      <c r="D445" s="1463"/>
      <c r="E445" s="1463"/>
      <c r="F445" s="1"/>
      <c r="G445" s="1"/>
      <c r="H445" s="1"/>
      <c r="I445" s="1"/>
      <c r="J445" s="1"/>
      <c r="K445" s="1"/>
      <c r="L445" s="1"/>
      <c r="M445" s="1"/>
      <c r="N445" s="1"/>
      <c r="O445" s="1"/>
      <c r="P445" s="1"/>
      <c r="Q445" s="1"/>
    </row>
    <row r="446" spans="1:17" ht="15.75" customHeight="1">
      <c r="A446" s="1463"/>
      <c r="B446" s="1463" t="s">
        <v>167</v>
      </c>
      <c r="C446" s="1463" t="s">
        <v>286</v>
      </c>
      <c r="D446" s="1463"/>
      <c r="E446" s="1463"/>
      <c r="F446" s="1"/>
      <c r="G446" s="1"/>
      <c r="H446" s="1"/>
      <c r="I446" s="1"/>
      <c r="J446" s="1"/>
      <c r="K446" s="1"/>
      <c r="L446" s="1"/>
      <c r="M446" s="1"/>
      <c r="N446" s="1"/>
      <c r="O446" s="1"/>
      <c r="P446" s="1"/>
      <c r="Q446" s="1"/>
    </row>
    <row r="447" spans="1:17" ht="15.75" customHeight="1">
      <c r="A447" s="1463"/>
      <c r="B447" s="1463" t="s">
        <v>167</v>
      </c>
      <c r="C447" s="1463" t="s">
        <v>287</v>
      </c>
      <c r="D447" s="1463"/>
      <c r="E447" s="1463"/>
      <c r="F447" s="1"/>
      <c r="G447" s="1"/>
      <c r="H447" s="1"/>
      <c r="I447" s="1"/>
      <c r="J447" s="1"/>
      <c r="K447" s="1"/>
      <c r="L447" s="1"/>
      <c r="M447" s="1"/>
      <c r="N447" s="1"/>
      <c r="O447" s="1"/>
      <c r="P447" s="1"/>
      <c r="Q447" s="1"/>
    </row>
    <row r="448" spans="1:17" ht="15.75" customHeight="1">
      <c r="A448" s="1463"/>
      <c r="B448" s="1463" t="s">
        <v>167</v>
      </c>
      <c r="C448" s="1463" t="s">
        <v>288</v>
      </c>
      <c r="D448" s="1463"/>
      <c r="E448" s="1463"/>
      <c r="F448" s="1"/>
      <c r="G448" s="1"/>
      <c r="H448" s="1"/>
      <c r="I448" s="1"/>
      <c r="J448" s="1"/>
      <c r="K448" s="1"/>
      <c r="L448" s="1"/>
      <c r="M448" s="1"/>
      <c r="N448" s="1"/>
      <c r="O448" s="1"/>
      <c r="P448" s="1"/>
      <c r="Q448" s="1"/>
    </row>
    <row r="449" spans="1:17" ht="15.75" customHeight="1">
      <c r="A449" s="1463"/>
      <c r="B449" s="1463" t="s">
        <v>167</v>
      </c>
      <c r="C449" s="1463" t="s">
        <v>289</v>
      </c>
      <c r="D449" s="1463"/>
      <c r="E449" s="1463"/>
      <c r="F449" s="1"/>
      <c r="G449" s="1"/>
      <c r="H449" s="1"/>
      <c r="I449" s="1"/>
      <c r="J449" s="1"/>
      <c r="K449" s="1"/>
      <c r="L449" s="1"/>
      <c r="M449" s="1"/>
      <c r="N449" s="1"/>
      <c r="O449" s="1"/>
      <c r="P449" s="1"/>
      <c r="Q449" s="1"/>
    </row>
    <row r="450" spans="1:17" ht="15.75" customHeight="1">
      <c r="A450" s="1463"/>
      <c r="B450" s="1463" t="s">
        <v>167</v>
      </c>
      <c r="C450" s="1463" t="s">
        <v>290</v>
      </c>
      <c r="D450" s="1463"/>
      <c r="E450" s="1463"/>
      <c r="F450" s="1"/>
      <c r="G450" s="1"/>
      <c r="H450" s="1"/>
      <c r="I450" s="1"/>
      <c r="J450" s="1"/>
      <c r="K450" s="1"/>
      <c r="L450" s="1"/>
      <c r="M450" s="1"/>
      <c r="N450" s="1"/>
      <c r="O450" s="1"/>
      <c r="P450" s="1"/>
      <c r="Q450" s="1"/>
    </row>
    <row r="451" spans="1:17" ht="15.75" customHeight="1">
      <c r="A451" s="1"/>
      <c r="B451" s="1"/>
      <c r="C451" s="1"/>
      <c r="D451" s="26"/>
      <c r="E451" s="26"/>
      <c r="F451" s="1"/>
      <c r="G451" s="1"/>
      <c r="H451" s="1"/>
      <c r="I451" s="1"/>
      <c r="J451" s="1"/>
      <c r="K451" s="1"/>
      <c r="L451" s="1"/>
      <c r="M451" s="1"/>
      <c r="N451" s="1"/>
      <c r="O451" s="1"/>
      <c r="P451" s="1"/>
      <c r="Q451" s="1"/>
    </row>
    <row r="452" spans="1:17" ht="18" customHeight="1">
      <c r="A452" s="1464"/>
      <c r="B452" s="1464" t="s">
        <v>174</v>
      </c>
      <c r="C452" s="1464" t="s">
        <v>291</v>
      </c>
      <c r="D452" s="1465" t="s">
        <v>2153</v>
      </c>
      <c r="E452" s="1465"/>
      <c r="F452" s="22"/>
      <c r="G452" s="22"/>
      <c r="H452" s="22"/>
      <c r="I452" s="22"/>
      <c r="J452" s="22" t="s">
        <v>2154</v>
      </c>
      <c r="K452" s="22"/>
      <c r="L452" s="22"/>
      <c r="M452" s="22"/>
      <c r="N452" s="22"/>
      <c r="O452" s="22"/>
      <c r="P452" s="22"/>
      <c r="Q452" s="22"/>
    </row>
    <row r="453" spans="1:17" ht="18" customHeight="1">
      <c r="A453" s="1464"/>
      <c r="B453" s="1464" t="s">
        <v>174</v>
      </c>
      <c r="C453" s="1464" t="s">
        <v>291</v>
      </c>
      <c r="D453" s="1463" t="s">
        <v>2155</v>
      </c>
      <c r="E453" s="1465"/>
      <c r="F453" s="22"/>
      <c r="G453" s="22"/>
      <c r="H453" s="22"/>
      <c r="I453" s="22"/>
      <c r="J453" s="22"/>
      <c r="K453" s="22"/>
      <c r="L453" s="22"/>
      <c r="M453" s="22"/>
      <c r="N453" s="22"/>
      <c r="O453" s="22"/>
      <c r="P453" s="22"/>
      <c r="Q453" s="22"/>
    </row>
    <row r="454" spans="1:17" ht="18" customHeight="1">
      <c r="A454" s="1464"/>
      <c r="B454" s="1464" t="s">
        <v>174</v>
      </c>
      <c r="C454" s="1464" t="s">
        <v>292</v>
      </c>
      <c r="D454" s="1463"/>
      <c r="E454" s="1465"/>
      <c r="F454" s="22"/>
      <c r="G454" s="22"/>
      <c r="H454" s="22"/>
      <c r="I454" s="22"/>
      <c r="J454" s="22"/>
      <c r="K454" s="22"/>
      <c r="L454" s="22"/>
      <c r="M454" s="22"/>
      <c r="N454" s="22"/>
      <c r="O454" s="22"/>
      <c r="P454" s="22"/>
      <c r="Q454" s="22"/>
    </row>
    <row r="455" spans="1:17" ht="18" customHeight="1">
      <c r="A455" s="1464"/>
      <c r="B455" s="1464" t="s">
        <v>174</v>
      </c>
      <c r="C455" s="1464" t="s">
        <v>293</v>
      </c>
      <c r="D455" s="1463" t="s">
        <v>294</v>
      </c>
      <c r="E455" s="1465"/>
      <c r="F455" s="22"/>
      <c r="G455" s="22"/>
      <c r="H455" s="22"/>
      <c r="I455" s="22"/>
      <c r="J455" s="22"/>
      <c r="K455" s="22"/>
      <c r="L455" s="22"/>
      <c r="M455" s="22"/>
      <c r="N455" s="22"/>
      <c r="O455" s="22"/>
      <c r="P455" s="22"/>
      <c r="Q455" s="22"/>
    </row>
    <row r="456" spans="1:17" ht="15.75" customHeight="1">
      <c r="A456" s="1463"/>
      <c r="B456" s="1464" t="s">
        <v>174</v>
      </c>
      <c r="C456" s="1463" t="s">
        <v>293</v>
      </c>
      <c r="D456" s="1463" t="s">
        <v>295</v>
      </c>
      <c r="E456" s="1463" t="s">
        <v>2156</v>
      </c>
      <c r="F456" s="1"/>
      <c r="G456" s="1"/>
      <c r="H456" s="1"/>
      <c r="I456" s="1"/>
      <c r="J456" s="1"/>
      <c r="K456" s="1"/>
      <c r="L456" s="1"/>
      <c r="M456" s="1"/>
      <c r="N456" s="1"/>
      <c r="O456" s="1"/>
      <c r="P456" s="1"/>
      <c r="Q456" s="1"/>
    </row>
    <row r="457" spans="1:17" ht="15.75" customHeight="1">
      <c r="A457" s="1463"/>
      <c r="B457" s="1464" t="s">
        <v>174</v>
      </c>
      <c r="C457" s="1463" t="s">
        <v>293</v>
      </c>
      <c r="D457" s="1463" t="s">
        <v>295</v>
      </c>
      <c r="E457" s="1463" t="s">
        <v>2157</v>
      </c>
      <c r="F457" s="1"/>
      <c r="G457" s="1"/>
      <c r="H457" s="1"/>
      <c r="I457" s="1"/>
      <c r="J457" s="1"/>
      <c r="K457" s="1"/>
      <c r="L457" s="1"/>
      <c r="M457" s="1"/>
      <c r="N457" s="1"/>
      <c r="O457" s="1"/>
      <c r="P457" s="1"/>
      <c r="Q457" s="1"/>
    </row>
    <row r="458" spans="1:17" ht="15.75" customHeight="1">
      <c r="A458" s="1463"/>
      <c r="B458" s="1464" t="s">
        <v>174</v>
      </c>
      <c r="C458" s="1463" t="s">
        <v>293</v>
      </c>
      <c r="D458" s="1463" t="s">
        <v>295</v>
      </c>
      <c r="E458" s="1463" t="s">
        <v>2158</v>
      </c>
      <c r="F458" s="1"/>
      <c r="G458" s="1"/>
      <c r="H458" s="1"/>
      <c r="I458" s="1"/>
      <c r="J458" s="1"/>
      <c r="K458" s="1"/>
      <c r="L458" s="1"/>
      <c r="M458" s="1"/>
      <c r="N458" s="1"/>
      <c r="O458" s="1"/>
      <c r="P458" s="1"/>
      <c r="Q458" s="1"/>
    </row>
    <row r="459" spans="1:17" ht="18" customHeight="1">
      <c r="A459" s="1463"/>
      <c r="B459" s="1464" t="s">
        <v>174</v>
      </c>
      <c r="C459" s="1463" t="s">
        <v>293</v>
      </c>
      <c r="D459" s="1463" t="s">
        <v>295</v>
      </c>
      <c r="E459" s="1466" t="s">
        <v>2159</v>
      </c>
      <c r="F459" s="1"/>
      <c r="G459" s="1"/>
      <c r="H459" s="1"/>
      <c r="I459" s="1"/>
      <c r="J459" s="1"/>
      <c r="K459" s="1"/>
      <c r="L459" s="1"/>
      <c r="M459" s="1"/>
      <c r="N459" s="1"/>
      <c r="O459" s="1"/>
      <c r="P459" s="1"/>
      <c r="Q459" s="1"/>
    </row>
    <row r="460" spans="1:17" ht="18" customHeight="1">
      <c r="A460" s="1463"/>
      <c r="B460" s="1464" t="s">
        <v>174</v>
      </c>
      <c r="C460" s="1463" t="s">
        <v>296</v>
      </c>
      <c r="D460" s="1463"/>
      <c r="E460" s="1466"/>
      <c r="F460" s="1"/>
      <c r="G460" s="1"/>
      <c r="H460" s="1"/>
      <c r="I460" s="1"/>
      <c r="J460" s="1"/>
      <c r="K460" s="1"/>
      <c r="L460" s="1"/>
      <c r="M460" s="1"/>
      <c r="N460" s="1"/>
      <c r="O460" s="1"/>
      <c r="P460" s="1"/>
      <c r="Q460" s="1"/>
    </row>
    <row r="461" spans="1:17" ht="15.75" customHeight="1">
      <c r="A461" s="1"/>
      <c r="B461" s="1"/>
      <c r="C461" s="1"/>
      <c r="D461" s="1"/>
      <c r="E461" s="1"/>
      <c r="F461" s="1"/>
      <c r="G461" s="1"/>
      <c r="H461" s="1"/>
      <c r="I461" s="1"/>
      <c r="J461" s="1"/>
      <c r="K461" s="1"/>
      <c r="L461" s="1"/>
      <c r="M461" s="1"/>
      <c r="N461" s="1"/>
      <c r="O461" s="1"/>
      <c r="P461" s="1"/>
      <c r="Q461" s="1"/>
    </row>
    <row r="462" spans="1:17" ht="15.75" customHeight="1">
      <c r="A462" s="1463"/>
      <c r="B462" s="1467" t="s">
        <v>181</v>
      </c>
      <c r="C462" s="1467"/>
      <c r="D462" s="1467"/>
      <c r="E462" s="1467"/>
      <c r="F462" s="1"/>
      <c r="G462" s="1"/>
      <c r="H462" s="1"/>
      <c r="I462" s="1"/>
      <c r="J462" s="5"/>
      <c r="K462" s="1"/>
      <c r="L462" s="1"/>
      <c r="M462" s="1"/>
      <c r="N462" s="1"/>
      <c r="O462" s="1"/>
      <c r="P462" s="1"/>
      <c r="Q462" s="1"/>
    </row>
    <row r="463" spans="1:17" ht="15.75" customHeight="1">
      <c r="A463" s="1463"/>
      <c r="B463" s="1467" t="s">
        <v>60</v>
      </c>
      <c r="C463" s="1467"/>
      <c r="D463" s="1467"/>
      <c r="E463" s="1467"/>
      <c r="F463" s="1"/>
      <c r="G463" s="1"/>
      <c r="H463" s="1"/>
      <c r="I463" s="1"/>
      <c r="J463" s="5"/>
      <c r="K463" s="1"/>
      <c r="L463" s="1"/>
      <c r="M463" s="1"/>
      <c r="N463" s="1"/>
      <c r="O463" s="1"/>
      <c r="P463" s="1"/>
      <c r="Q463" s="1"/>
    </row>
    <row r="464" spans="1:17" ht="15.75" customHeight="1">
      <c r="A464" s="1463"/>
      <c r="B464" s="1463" t="s">
        <v>182</v>
      </c>
      <c r="C464" s="1467"/>
      <c r="D464" s="1467"/>
      <c r="E464" s="1467"/>
      <c r="F464" s="1"/>
      <c r="G464" s="1"/>
      <c r="H464" s="1"/>
      <c r="I464" s="1"/>
      <c r="J464" s="5"/>
      <c r="K464" s="1"/>
      <c r="L464" s="1"/>
      <c r="M464" s="1"/>
      <c r="N464" s="1"/>
      <c r="O464" s="1"/>
      <c r="P464" s="1"/>
      <c r="Q464" s="1"/>
    </row>
    <row r="465" spans="1:17" ht="15.75" customHeight="1">
      <c r="A465" s="1463"/>
      <c r="B465" s="1463" t="s">
        <v>183</v>
      </c>
      <c r="C465" s="1467"/>
      <c r="D465" s="1467"/>
      <c r="E465" s="1467"/>
      <c r="F465" s="1"/>
      <c r="G465" s="1"/>
      <c r="H465" s="1"/>
      <c r="I465" s="1"/>
      <c r="J465" s="1" t="s">
        <v>2163</v>
      </c>
      <c r="K465" s="1"/>
      <c r="L465" s="1"/>
      <c r="M465" s="1"/>
      <c r="N465" s="1"/>
      <c r="O465" s="1"/>
      <c r="P465" s="1"/>
      <c r="Q465" s="1"/>
    </row>
    <row r="466" spans="1:17" ht="18.75" customHeight="1">
      <c r="A466" s="1463"/>
      <c r="B466" s="1463" t="s">
        <v>3212</v>
      </c>
      <c r="C466" s="1463"/>
      <c r="D466" s="1467"/>
      <c r="E466" s="1467"/>
      <c r="F466" s="1"/>
      <c r="G466" s="1"/>
      <c r="H466" s="1"/>
      <c r="I466" s="1"/>
      <c r="J466" s="26" t="s">
        <v>2164</v>
      </c>
      <c r="K466" s="1"/>
      <c r="L466" s="1"/>
      <c r="M466" s="1"/>
      <c r="N466" s="1"/>
      <c r="O466" s="1"/>
      <c r="P466" s="1"/>
      <c r="Q466" s="1"/>
    </row>
    <row r="467" spans="1:17" ht="15.6" customHeight="1">
      <c r="A467" s="1463"/>
      <c r="B467" s="1463" t="s">
        <v>2165</v>
      </c>
      <c r="C467" s="1467"/>
      <c r="D467" s="1467"/>
      <c r="E467" s="1467"/>
      <c r="F467" s="1"/>
      <c r="G467" s="1"/>
      <c r="H467" s="1"/>
      <c r="I467" s="1"/>
      <c r="J467" s="5"/>
      <c r="K467" s="1"/>
      <c r="L467" s="1"/>
      <c r="M467" s="1"/>
      <c r="N467" s="1"/>
      <c r="O467" s="1"/>
      <c r="P467" s="1"/>
      <c r="Q467" s="1"/>
    </row>
    <row r="468" spans="1:17" ht="15.6" customHeight="1">
      <c r="A468" s="1463"/>
      <c r="B468" s="1463" t="s">
        <v>2543</v>
      </c>
      <c r="C468" s="1467"/>
      <c r="D468" s="1467"/>
      <c r="E468" s="1467"/>
      <c r="F468" s="1"/>
      <c r="G468" s="1"/>
      <c r="H468" s="1"/>
      <c r="I468" s="1"/>
      <c r="J468" s="5"/>
      <c r="K468" s="1"/>
      <c r="L468" s="1"/>
      <c r="M468" s="1"/>
      <c r="N468" s="1"/>
      <c r="O468" s="1"/>
      <c r="P468" s="1"/>
      <c r="Q468" s="1"/>
    </row>
    <row r="469" spans="1:17" ht="15.75" customHeight="1">
      <c r="A469" s="1463"/>
      <c r="B469" s="1463" t="s">
        <v>187</v>
      </c>
      <c r="C469" s="1467"/>
      <c r="D469" s="1467"/>
      <c r="E469" s="1467"/>
      <c r="F469" s="1"/>
      <c r="G469" s="1"/>
      <c r="H469" s="1"/>
      <c r="I469" s="1"/>
      <c r="J469" s="1" t="s">
        <v>2166</v>
      </c>
      <c r="K469" s="1"/>
      <c r="L469" s="1"/>
      <c r="M469" s="1"/>
      <c r="N469" s="1"/>
      <c r="O469" s="1"/>
      <c r="P469" s="1"/>
      <c r="Q469" s="1"/>
    </row>
    <row r="470" spans="1:17" ht="16.5" customHeight="1">
      <c r="A470" s="1463"/>
      <c r="B470" s="1466" t="s">
        <v>189</v>
      </c>
      <c r="C470" s="1467"/>
      <c r="D470" s="1467"/>
      <c r="E470" s="1467"/>
      <c r="F470" s="1"/>
      <c r="G470" s="1"/>
      <c r="H470" s="1"/>
      <c r="I470" s="1"/>
      <c r="J470" s="26" t="s">
        <v>2167</v>
      </c>
      <c r="K470" s="1"/>
      <c r="L470" s="1"/>
      <c r="M470" s="1"/>
      <c r="N470" s="1"/>
      <c r="O470" s="1"/>
      <c r="P470" s="1"/>
      <c r="Q470" s="1"/>
    </row>
    <row r="471" spans="1:17" ht="15.6" customHeight="1">
      <c r="A471" s="1463"/>
      <c r="B471" s="1463" t="s">
        <v>190</v>
      </c>
      <c r="C471" s="1463"/>
      <c r="D471" s="1463"/>
      <c r="E471" s="1463"/>
      <c r="F471" s="1"/>
      <c r="G471" s="1"/>
      <c r="H471" s="1"/>
      <c r="I471" s="1"/>
      <c r="J471" s="1"/>
      <c r="K471" s="1"/>
      <c r="L471" s="1"/>
      <c r="M471" s="1"/>
      <c r="N471" s="1"/>
      <c r="O471" s="1"/>
      <c r="P471" s="1"/>
      <c r="Q471" s="1"/>
    </row>
    <row r="472" spans="1:17" ht="15.6" customHeight="1">
      <c r="A472" s="1463"/>
      <c r="B472" s="1463" t="s">
        <v>2544</v>
      </c>
      <c r="C472" s="1467"/>
      <c r="D472" s="1467"/>
      <c r="E472" s="1467"/>
      <c r="F472" s="1"/>
      <c r="G472" s="1"/>
      <c r="H472" s="1"/>
      <c r="I472" s="1"/>
      <c r="J472" s="5"/>
      <c r="K472" s="1"/>
      <c r="L472" s="1"/>
      <c r="M472" s="1"/>
      <c r="N472" s="1"/>
      <c r="O472" s="1"/>
      <c r="P472" s="1"/>
      <c r="Q472" s="1"/>
    </row>
    <row r="473" spans="1:17" ht="15.75" customHeight="1">
      <c r="A473" s="1"/>
      <c r="B473" s="5"/>
      <c r="C473" s="5"/>
      <c r="D473" s="5"/>
      <c r="E473" s="5"/>
      <c r="F473" s="1"/>
      <c r="G473" s="1"/>
      <c r="H473" s="1"/>
      <c r="I473" s="1"/>
      <c r="J473" s="5"/>
      <c r="K473" s="1"/>
      <c r="L473" s="1"/>
      <c r="M473" s="1"/>
      <c r="N473" s="1"/>
      <c r="O473" s="1"/>
      <c r="P473" s="1"/>
      <c r="Q473" s="1"/>
    </row>
    <row r="474" spans="1:17" ht="15.75" customHeight="1">
      <c r="A474" s="1"/>
      <c r="B474" s="5"/>
      <c r="C474" s="5"/>
      <c r="D474" s="5"/>
      <c r="E474" s="5"/>
      <c r="F474" s="1"/>
      <c r="G474" s="1"/>
      <c r="H474" s="1"/>
      <c r="I474" s="1"/>
      <c r="J474" s="5"/>
      <c r="K474" s="1"/>
      <c r="L474" s="1"/>
      <c r="M474" s="1"/>
      <c r="N474" s="1"/>
      <c r="O474" s="1"/>
      <c r="P474" s="1"/>
      <c r="Q474" s="1"/>
    </row>
    <row r="475" spans="1:17" ht="16.5" customHeight="1">
      <c r="A475" s="1"/>
      <c r="B475" s="1449" t="s">
        <v>193</v>
      </c>
      <c r="C475" s="5"/>
      <c r="D475" s="5"/>
      <c r="E475" s="5"/>
      <c r="F475" s="1"/>
      <c r="G475" s="1"/>
      <c r="H475" s="1"/>
      <c r="I475" s="1"/>
      <c r="J475" s="1449"/>
      <c r="K475" s="1"/>
      <c r="L475" s="1"/>
      <c r="M475" s="1"/>
      <c r="N475" s="1"/>
      <c r="O475" s="1"/>
      <c r="P475" s="1"/>
      <c r="Q475" s="1"/>
    </row>
    <row r="476" spans="1:17" ht="15" customHeight="1">
      <c r="A476" s="1"/>
      <c r="B476" s="1"/>
      <c r="C476" s="1"/>
      <c r="D476" s="1"/>
      <c r="E476" s="1"/>
      <c r="F476" s="1"/>
      <c r="G476" s="1"/>
      <c r="H476" s="1"/>
      <c r="I476" s="1"/>
      <c r="J476" s="1"/>
      <c r="K476" s="1"/>
      <c r="L476" s="1"/>
      <c r="M476" s="1"/>
      <c r="N476" s="1"/>
      <c r="O476" s="1"/>
      <c r="P476" s="1"/>
      <c r="Q476" s="1"/>
    </row>
    <row r="477" spans="1:17" ht="15" customHeight="1">
      <c r="A477" s="1"/>
      <c r="B477" s="1"/>
      <c r="C477" s="1"/>
      <c r="D477" s="1"/>
      <c r="E477" s="1"/>
      <c r="F477" s="1"/>
      <c r="G477" s="1"/>
      <c r="H477" s="1"/>
      <c r="I477" s="1"/>
      <c r="J477" s="1"/>
      <c r="K477" s="1"/>
      <c r="L477" s="1"/>
      <c r="M477" s="1"/>
      <c r="N477" s="1"/>
      <c r="O477" s="1"/>
      <c r="P477" s="1"/>
      <c r="Q477" s="1"/>
    </row>
    <row r="478" spans="1:17" ht="15" customHeight="1">
      <c r="A478" s="1"/>
      <c r="B478" s="1"/>
      <c r="C478" s="1"/>
      <c r="D478" s="1"/>
      <c r="E478" s="1"/>
      <c r="F478" s="1"/>
      <c r="G478" s="1"/>
      <c r="H478" s="1"/>
      <c r="I478" s="1"/>
      <c r="J478" s="1"/>
      <c r="K478" s="1"/>
      <c r="L478" s="1"/>
      <c r="M478" s="1"/>
      <c r="N478" s="1"/>
      <c r="O478" s="1"/>
      <c r="P478" s="1"/>
      <c r="Q478" s="1"/>
    </row>
    <row r="479" spans="1:17" ht="15.75" customHeight="1">
      <c r="A479" s="1"/>
      <c r="B479" s="1"/>
      <c r="C479" s="1"/>
      <c r="D479" s="1"/>
      <c r="E479" s="1"/>
      <c r="F479" s="1"/>
      <c r="G479" s="1"/>
      <c r="H479" s="1"/>
      <c r="I479" s="1"/>
      <c r="J479" s="1"/>
      <c r="K479" s="1"/>
      <c r="L479" s="1"/>
      <c r="M479" s="1"/>
      <c r="N479" s="1"/>
      <c r="O479" s="1"/>
      <c r="P479" s="1"/>
      <c r="Q479" s="1"/>
    </row>
    <row r="480" spans="1:17" ht="15.75" customHeight="1">
      <c r="A480" s="1"/>
      <c r="B480" s="27"/>
      <c r="C480" s="1"/>
      <c r="D480" s="1"/>
      <c r="E480" s="1"/>
      <c r="F480" s="1"/>
      <c r="G480" s="1"/>
      <c r="H480" s="1"/>
      <c r="I480" s="1"/>
      <c r="J480" s="1"/>
      <c r="K480" s="1"/>
      <c r="L480" s="1"/>
      <c r="M480" s="1"/>
      <c r="N480" s="1"/>
      <c r="O480" s="1"/>
      <c r="P480" s="1"/>
      <c r="Q480" s="1"/>
    </row>
    <row r="481" spans="1:17" ht="15.75" customHeight="1">
      <c r="A481" s="1"/>
      <c r="B481" s="1"/>
      <c r="C481" s="1"/>
      <c r="D481" s="1"/>
      <c r="E481" s="1"/>
      <c r="F481" s="1"/>
      <c r="G481" s="1"/>
      <c r="H481" s="1"/>
      <c r="I481" s="1"/>
      <c r="J481" s="1"/>
      <c r="K481" s="1"/>
      <c r="L481" s="1"/>
      <c r="M481" s="1"/>
      <c r="N481" s="1"/>
      <c r="O481" s="1"/>
      <c r="P481" s="1"/>
      <c r="Q481" s="1"/>
    </row>
    <row r="482" spans="1:17" ht="15.75" customHeight="1">
      <c r="A482" s="1"/>
      <c r="B482" s="1"/>
      <c r="C482" s="1"/>
      <c r="D482" s="1"/>
      <c r="E482" s="1"/>
      <c r="F482" s="1"/>
      <c r="G482" s="1"/>
      <c r="H482" s="1"/>
      <c r="I482" s="1"/>
      <c r="J482" s="1"/>
      <c r="K482" s="1"/>
      <c r="L482" s="1"/>
      <c r="M482" s="1"/>
      <c r="N482" s="1"/>
      <c r="O482" s="1"/>
      <c r="P482" s="1"/>
      <c r="Q482" s="1"/>
    </row>
    <row r="483" spans="1:17" ht="15.75" customHeight="1">
      <c r="A483" s="1"/>
      <c r="B483" s="5" t="s">
        <v>1793</v>
      </c>
      <c r="C483" s="1"/>
      <c r="D483" s="1"/>
      <c r="E483" s="1"/>
      <c r="F483" s="1"/>
      <c r="G483" s="1"/>
      <c r="H483" s="1"/>
      <c r="I483" s="1"/>
      <c r="J483" s="1"/>
      <c r="K483" s="1"/>
      <c r="L483" s="1"/>
      <c r="M483" s="1"/>
      <c r="N483" s="1"/>
      <c r="O483" s="1"/>
      <c r="P483" s="1"/>
      <c r="Q483" s="1"/>
    </row>
    <row r="484" spans="1:17" ht="15.75" customHeight="1">
      <c r="A484" s="1"/>
      <c r="B484" s="26" t="s">
        <v>3213</v>
      </c>
      <c r="C484" s="26"/>
      <c r="D484" s="26"/>
      <c r="E484" s="1"/>
      <c r="F484" s="1"/>
      <c r="G484" s="1"/>
      <c r="H484" s="1"/>
      <c r="I484" s="1"/>
      <c r="J484" s="1"/>
      <c r="K484" s="1"/>
      <c r="L484" s="1"/>
      <c r="M484" s="1"/>
      <c r="N484" s="1"/>
      <c r="O484" s="1"/>
      <c r="P484" s="1"/>
      <c r="Q484" s="1"/>
    </row>
    <row r="485" spans="1:17" ht="15.75" customHeight="1">
      <c r="A485" s="1"/>
      <c r="B485" s="1"/>
      <c r="C485" s="1"/>
      <c r="D485" s="1"/>
      <c r="E485" s="1"/>
      <c r="F485" s="1"/>
      <c r="G485" s="1"/>
      <c r="H485" s="1"/>
      <c r="I485" s="1"/>
      <c r="J485" s="1"/>
      <c r="K485" s="1"/>
      <c r="L485" s="1"/>
      <c r="M485" s="1"/>
      <c r="N485" s="1"/>
      <c r="O485" s="1"/>
      <c r="P485" s="1"/>
      <c r="Q485" s="1"/>
    </row>
    <row r="486" spans="1:17" ht="15.75" customHeight="1">
      <c r="A486" s="1"/>
      <c r="B486" s="1"/>
      <c r="C486" s="1"/>
      <c r="D486" s="1"/>
      <c r="E486" s="1"/>
      <c r="F486" s="1"/>
      <c r="G486" s="1"/>
      <c r="H486" s="1"/>
      <c r="I486" s="1"/>
      <c r="J486" s="1"/>
      <c r="K486" s="1"/>
      <c r="L486" s="1"/>
      <c r="M486" s="1"/>
      <c r="N486" s="1"/>
      <c r="O486" s="1"/>
      <c r="P486" s="1"/>
      <c r="Q486" s="1"/>
    </row>
    <row r="487" spans="1:17" ht="15.75" customHeight="1">
      <c r="A487" s="1"/>
      <c r="B487" s="1"/>
      <c r="C487" s="1"/>
      <c r="D487" s="1"/>
      <c r="E487" s="1"/>
      <c r="F487" s="1"/>
      <c r="G487" s="1"/>
      <c r="H487" s="1"/>
      <c r="I487" s="1"/>
      <c r="J487" s="1"/>
      <c r="K487" s="1"/>
      <c r="L487" s="1"/>
      <c r="M487" s="1"/>
      <c r="N487" s="1"/>
      <c r="O487" s="1"/>
      <c r="P487" s="1"/>
      <c r="Q487" s="1"/>
    </row>
    <row r="488" spans="1:17" ht="15.75" customHeight="1">
      <c r="A488" s="1"/>
      <c r="B488" s="1"/>
      <c r="C488" s="1"/>
      <c r="D488" s="1"/>
      <c r="E488" s="1"/>
      <c r="F488" s="1"/>
      <c r="G488" s="1"/>
      <c r="H488" s="1"/>
      <c r="I488" s="1"/>
      <c r="J488" s="1"/>
      <c r="K488" s="1"/>
      <c r="L488" s="1"/>
      <c r="M488" s="1"/>
      <c r="N488" s="1"/>
      <c r="O488" s="1"/>
      <c r="P488" s="1"/>
      <c r="Q488" s="1"/>
    </row>
    <row r="489" spans="1:17" ht="15.75" customHeight="1">
      <c r="A489" s="1"/>
      <c r="B489" s="1"/>
      <c r="C489" s="1"/>
      <c r="D489" s="1"/>
      <c r="E489" s="1"/>
      <c r="F489" s="1"/>
      <c r="G489" s="1"/>
      <c r="H489" s="1"/>
      <c r="I489" s="1"/>
      <c r="J489" s="1"/>
      <c r="K489" s="1"/>
      <c r="L489" s="1"/>
      <c r="M489" s="1"/>
      <c r="N489" s="1"/>
      <c r="O489" s="1"/>
      <c r="P489" s="1"/>
      <c r="Q489" s="1"/>
    </row>
    <row r="490" spans="1:17" ht="15.75" customHeight="1">
      <c r="A490" s="1"/>
      <c r="B490" s="1"/>
      <c r="C490" s="1"/>
      <c r="D490" s="1"/>
      <c r="E490" s="1"/>
      <c r="F490" s="1"/>
      <c r="G490" s="1"/>
      <c r="H490" s="1"/>
      <c r="I490" s="1"/>
      <c r="J490" s="1"/>
      <c r="K490" s="1"/>
      <c r="L490" s="1"/>
      <c r="M490" s="1"/>
      <c r="N490" s="1"/>
      <c r="O490" s="1"/>
      <c r="P490" s="1"/>
      <c r="Q490" s="1"/>
    </row>
    <row r="491" spans="1:17" ht="15.75" customHeight="1">
      <c r="A491" s="1"/>
      <c r="B491" s="1"/>
      <c r="C491" s="1"/>
      <c r="D491" s="1"/>
      <c r="E491" s="1"/>
      <c r="F491" s="1"/>
      <c r="G491" s="1"/>
      <c r="H491" s="1"/>
      <c r="I491" s="1"/>
      <c r="J491" s="1"/>
      <c r="K491" s="1"/>
      <c r="L491" s="1"/>
      <c r="M491" s="1"/>
      <c r="N491" s="1"/>
      <c r="O491" s="1"/>
      <c r="P491" s="1"/>
      <c r="Q491" s="1"/>
    </row>
    <row r="492" spans="1:17" ht="15.75" customHeight="1">
      <c r="A492" s="1"/>
      <c r="B492" s="1"/>
      <c r="C492" s="1"/>
      <c r="D492" s="1"/>
      <c r="E492" s="1"/>
      <c r="F492" s="1"/>
      <c r="G492" s="1"/>
      <c r="H492" s="1"/>
      <c r="I492" s="1"/>
      <c r="J492" s="1"/>
      <c r="K492" s="1"/>
      <c r="L492" s="1"/>
      <c r="M492" s="1"/>
      <c r="N492" s="1"/>
      <c r="O492" s="1"/>
      <c r="P492" s="1"/>
      <c r="Q492" s="1"/>
    </row>
    <row r="493" spans="1:17" ht="15.75" customHeight="1">
      <c r="A493" s="1"/>
      <c r="B493" s="1"/>
      <c r="C493" s="1"/>
      <c r="D493" s="1"/>
      <c r="E493" s="1"/>
      <c r="F493" s="1"/>
      <c r="G493" s="1"/>
      <c r="H493" s="1"/>
      <c r="I493" s="1"/>
      <c r="J493" s="1"/>
      <c r="K493" s="1"/>
      <c r="L493" s="1"/>
      <c r="M493" s="1"/>
      <c r="N493" s="1"/>
      <c r="O493" s="1"/>
      <c r="P493" s="1"/>
      <c r="Q493" s="1"/>
    </row>
    <row r="494" spans="1:17" ht="15.75" customHeight="1">
      <c r="A494" s="1"/>
      <c r="B494" s="1"/>
      <c r="C494" s="1"/>
      <c r="D494" s="1"/>
      <c r="E494" s="1"/>
      <c r="F494" s="1"/>
      <c r="G494" s="1"/>
      <c r="H494" s="1"/>
      <c r="I494" s="1"/>
      <c r="J494" s="1"/>
      <c r="K494" s="1"/>
      <c r="L494" s="1"/>
      <c r="M494" s="1"/>
      <c r="N494" s="1"/>
      <c r="O494" s="1"/>
      <c r="P494" s="1"/>
      <c r="Q494" s="1"/>
    </row>
    <row r="495" spans="1:17" ht="15.75" customHeight="1">
      <c r="A495" s="1"/>
      <c r="B495" s="1"/>
      <c r="C495" s="1"/>
      <c r="D495" s="1"/>
      <c r="E495" s="1"/>
      <c r="F495" s="1"/>
      <c r="G495" s="1"/>
      <c r="H495" s="1"/>
      <c r="I495" s="1"/>
      <c r="J495" s="1"/>
      <c r="K495" s="1"/>
      <c r="L495" s="1"/>
      <c r="M495" s="1"/>
      <c r="N495" s="1"/>
      <c r="O495" s="1"/>
      <c r="P495" s="1"/>
      <c r="Q495" s="1"/>
    </row>
    <row r="496" spans="1:17" ht="15.75" customHeight="1">
      <c r="A496" s="1"/>
      <c r="B496" s="1"/>
      <c r="C496" s="1"/>
      <c r="D496" s="1"/>
      <c r="E496" s="1"/>
      <c r="F496" s="1"/>
      <c r="G496" s="1"/>
      <c r="H496" s="1"/>
      <c r="I496" s="1"/>
      <c r="J496" s="1"/>
      <c r="K496" s="1"/>
      <c r="L496" s="1"/>
      <c r="M496" s="1"/>
      <c r="N496" s="1"/>
      <c r="O496" s="1"/>
      <c r="P496" s="1"/>
      <c r="Q496" s="1"/>
    </row>
    <row r="497" spans="1:17" ht="15.75" customHeight="1">
      <c r="A497" s="1"/>
      <c r="B497" s="1"/>
      <c r="C497" s="1"/>
      <c r="D497" s="1"/>
      <c r="E497" s="1"/>
      <c r="F497" s="1"/>
      <c r="G497" s="1"/>
      <c r="H497" s="1"/>
      <c r="I497" s="1"/>
      <c r="J497" s="1"/>
      <c r="K497" s="1"/>
      <c r="L497" s="1"/>
      <c r="M497" s="1"/>
      <c r="N497" s="1"/>
      <c r="O497" s="1"/>
      <c r="P497" s="1"/>
      <c r="Q497" s="1"/>
    </row>
    <row r="498" spans="1:17" ht="15.75" customHeight="1">
      <c r="A498" s="1"/>
      <c r="B498" s="1"/>
      <c r="C498" s="1"/>
      <c r="D498" s="1"/>
      <c r="E498" s="1"/>
      <c r="F498" s="1"/>
      <c r="G498" s="1"/>
      <c r="H498" s="1"/>
      <c r="I498" s="1"/>
      <c r="J498" s="1"/>
      <c r="K498" s="1"/>
      <c r="L498" s="1"/>
      <c r="M498" s="1"/>
      <c r="N498" s="1"/>
      <c r="O498" s="1"/>
      <c r="P498" s="1"/>
      <c r="Q498" s="1"/>
    </row>
    <row r="499" spans="1:17" ht="15.75" customHeight="1">
      <c r="A499" s="1"/>
      <c r="B499" s="1"/>
      <c r="C499" s="1"/>
      <c r="D499" s="1"/>
      <c r="E499" s="1"/>
      <c r="F499" s="1"/>
      <c r="G499" s="1"/>
      <c r="H499" s="1"/>
      <c r="I499" s="1"/>
      <c r="J499" s="1"/>
      <c r="K499" s="1"/>
      <c r="L499" s="1"/>
      <c r="M499" s="1"/>
      <c r="N499" s="1"/>
      <c r="O499" s="1"/>
      <c r="P499" s="1"/>
      <c r="Q499" s="1"/>
    </row>
    <row r="500" spans="1:17" ht="15.75" customHeight="1">
      <c r="A500" s="1"/>
      <c r="B500" s="1"/>
      <c r="C500" s="1"/>
      <c r="D500" s="1"/>
      <c r="E500" s="1"/>
      <c r="F500" s="1"/>
      <c r="G500" s="1"/>
      <c r="H500" s="1"/>
      <c r="I500" s="1"/>
      <c r="J500" s="1"/>
      <c r="K500" s="1"/>
      <c r="L500" s="1"/>
      <c r="M500" s="1"/>
      <c r="N500" s="1"/>
      <c r="O500" s="1"/>
      <c r="P500" s="1"/>
      <c r="Q500" s="1"/>
    </row>
    <row r="501" spans="1:17" ht="15.75" customHeight="1">
      <c r="A501" s="1"/>
      <c r="B501" s="1"/>
      <c r="C501" s="1"/>
      <c r="D501" s="1"/>
      <c r="E501" s="1"/>
      <c r="F501" s="1"/>
      <c r="G501" s="1"/>
      <c r="H501" s="1"/>
      <c r="I501" s="1"/>
      <c r="J501" s="1"/>
      <c r="K501" s="1"/>
      <c r="L501" s="1"/>
      <c r="M501" s="1"/>
      <c r="N501" s="1"/>
      <c r="O501" s="1"/>
      <c r="P501" s="1"/>
      <c r="Q501" s="1"/>
    </row>
    <row r="502" spans="1:17" ht="15.75" customHeight="1">
      <c r="A502" s="1"/>
      <c r="B502" s="1"/>
      <c r="C502" s="1"/>
      <c r="D502" s="1"/>
      <c r="E502" s="1"/>
      <c r="F502" s="1"/>
      <c r="G502" s="1"/>
      <c r="H502" s="1"/>
      <c r="I502" s="1"/>
      <c r="J502" s="1"/>
      <c r="K502" s="1"/>
      <c r="L502" s="1"/>
      <c r="M502" s="1"/>
      <c r="N502" s="1"/>
      <c r="O502" s="1"/>
      <c r="P502" s="1"/>
      <c r="Q502" s="1"/>
    </row>
    <row r="503" spans="1:17" ht="15.75" customHeight="1">
      <c r="A503" s="1"/>
      <c r="B503" s="1"/>
      <c r="C503" s="1"/>
      <c r="D503" s="1"/>
      <c r="E503" s="1"/>
      <c r="F503" s="1"/>
      <c r="G503" s="1"/>
      <c r="H503" s="1"/>
      <c r="I503" s="1"/>
      <c r="J503" s="1"/>
      <c r="K503" s="1"/>
      <c r="L503" s="1"/>
      <c r="M503" s="1"/>
      <c r="N503" s="1"/>
      <c r="O503" s="1"/>
      <c r="P503" s="1"/>
      <c r="Q503" s="1"/>
    </row>
    <row r="504" spans="1:17" ht="15.75" customHeight="1">
      <c r="A504" s="1"/>
      <c r="B504" s="1"/>
      <c r="C504" s="1"/>
      <c r="D504" s="1"/>
      <c r="E504" s="1"/>
      <c r="F504" s="1"/>
      <c r="G504" s="1"/>
      <c r="H504" s="1"/>
      <c r="I504" s="1"/>
      <c r="J504" s="1"/>
      <c r="K504" s="1"/>
      <c r="L504" s="1"/>
      <c r="M504" s="1"/>
      <c r="N504" s="1"/>
      <c r="O504" s="1"/>
      <c r="P504" s="1"/>
      <c r="Q504" s="1"/>
    </row>
    <row r="505" spans="1:17" ht="15.75" customHeight="1">
      <c r="A505" s="1"/>
      <c r="B505" s="1"/>
      <c r="C505" s="1"/>
      <c r="D505" s="1"/>
      <c r="E505" s="1"/>
      <c r="F505" s="1"/>
      <c r="G505" s="1"/>
      <c r="H505" s="1"/>
      <c r="I505" s="1"/>
      <c r="J505" s="1"/>
      <c r="K505" s="1"/>
      <c r="L505" s="1"/>
      <c r="M505" s="1"/>
      <c r="N505" s="1"/>
      <c r="O505" s="1"/>
      <c r="P505" s="1"/>
      <c r="Q505" s="1"/>
    </row>
    <row r="506" spans="1:17" ht="15.75" customHeight="1">
      <c r="A506" s="1"/>
      <c r="B506" s="1"/>
      <c r="C506" s="1"/>
      <c r="D506" s="1"/>
      <c r="E506" s="1"/>
      <c r="F506" s="1"/>
      <c r="G506" s="1"/>
      <c r="H506" s="1"/>
      <c r="I506" s="1"/>
      <c r="J506" s="1"/>
      <c r="K506" s="1"/>
      <c r="L506" s="1"/>
      <c r="M506" s="1"/>
      <c r="N506" s="1"/>
      <c r="O506" s="1"/>
      <c r="P506" s="1"/>
      <c r="Q506" s="1"/>
    </row>
    <row r="507" spans="1:17" ht="15.75" customHeight="1">
      <c r="A507" s="1"/>
      <c r="B507" s="1"/>
      <c r="C507" s="1"/>
      <c r="D507" s="1"/>
      <c r="E507" s="1"/>
      <c r="F507" s="1"/>
      <c r="G507" s="1"/>
      <c r="H507" s="1"/>
      <c r="I507" s="1"/>
      <c r="J507" s="1"/>
      <c r="K507" s="1"/>
      <c r="L507" s="1"/>
      <c r="M507" s="1"/>
      <c r="N507" s="1"/>
      <c r="O507" s="1"/>
      <c r="P507" s="1"/>
      <c r="Q507" s="1"/>
    </row>
    <row r="508" spans="1:17" ht="15.75" customHeight="1">
      <c r="A508" s="1"/>
      <c r="B508" s="1"/>
      <c r="C508" s="1"/>
      <c r="D508" s="1"/>
      <c r="E508" s="1"/>
      <c r="F508" s="1"/>
      <c r="G508" s="1"/>
      <c r="H508" s="1"/>
      <c r="I508" s="1"/>
      <c r="J508" s="1"/>
      <c r="K508" s="1"/>
      <c r="L508" s="1"/>
      <c r="M508" s="1"/>
      <c r="N508" s="1"/>
      <c r="O508" s="1"/>
      <c r="P508" s="1"/>
      <c r="Q508" s="1"/>
    </row>
    <row r="509" spans="1:17" ht="15.75" customHeight="1">
      <c r="A509" s="1"/>
      <c r="B509" s="1"/>
      <c r="C509" s="1"/>
      <c r="D509" s="1"/>
      <c r="E509" s="1"/>
      <c r="F509" s="1"/>
      <c r="G509" s="1"/>
      <c r="H509" s="1"/>
      <c r="I509" s="1"/>
      <c r="J509" s="1"/>
      <c r="K509" s="1"/>
      <c r="L509" s="1"/>
      <c r="M509" s="1"/>
      <c r="N509" s="1"/>
      <c r="O509" s="1"/>
      <c r="P509" s="1"/>
      <c r="Q509" s="1"/>
    </row>
    <row r="510" spans="1:17" ht="15.75" customHeight="1">
      <c r="A510" s="1"/>
      <c r="B510" s="1"/>
      <c r="C510" s="1"/>
      <c r="D510" s="1"/>
      <c r="E510" s="1"/>
      <c r="F510" s="1"/>
      <c r="G510" s="1"/>
      <c r="H510" s="1"/>
      <c r="I510" s="1"/>
      <c r="J510" s="1"/>
      <c r="K510" s="1"/>
      <c r="L510" s="1"/>
      <c r="M510" s="1"/>
      <c r="N510" s="1"/>
      <c r="O510" s="1"/>
      <c r="P510" s="1"/>
      <c r="Q510" s="1"/>
    </row>
    <row r="511" spans="1:17" ht="15.75" customHeight="1">
      <c r="A511" s="1"/>
      <c r="B511" s="1"/>
      <c r="C511" s="1"/>
      <c r="D511" s="1"/>
      <c r="E511" s="1"/>
      <c r="F511" s="1"/>
      <c r="G511" s="1"/>
      <c r="H511" s="1"/>
      <c r="I511" s="1"/>
      <c r="J511" s="1"/>
      <c r="K511" s="1"/>
      <c r="L511" s="1"/>
      <c r="M511" s="1"/>
      <c r="N511" s="1"/>
      <c r="O511" s="1"/>
      <c r="P511" s="1"/>
      <c r="Q511" s="1"/>
    </row>
    <row r="512" spans="1:17" ht="15.75" customHeight="1">
      <c r="A512" s="1"/>
      <c r="B512" s="1"/>
      <c r="C512" s="1"/>
      <c r="D512" s="1"/>
      <c r="E512" s="1"/>
      <c r="F512" s="1"/>
      <c r="G512" s="1"/>
      <c r="H512" s="1"/>
      <c r="I512" s="1"/>
      <c r="J512" s="1"/>
      <c r="K512" s="1"/>
      <c r="L512" s="1"/>
      <c r="M512" s="1"/>
      <c r="N512" s="1"/>
      <c r="O512" s="1"/>
      <c r="P512" s="1"/>
      <c r="Q512" s="1"/>
    </row>
    <row r="513" spans="1:17" ht="15.75" customHeight="1">
      <c r="A513" s="1"/>
      <c r="B513" s="1"/>
      <c r="C513" s="1"/>
      <c r="D513" s="1"/>
      <c r="E513" s="1"/>
      <c r="F513" s="1"/>
      <c r="G513" s="1"/>
      <c r="H513" s="1"/>
      <c r="I513" s="1"/>
      <c r="J513" s="1"/>
      <c r="K513" s="1"/>
      <c r="L513" s="1"/>
      <c r="M513" s="1"/>
      <c r="N513" s="1"/>
      <c r="O513" s="1"/>
      <c r="P513" s="1"/>
      <c r="Q513" s="1"/>
    </row>
    <row r="514" spans="1:17" ht="15.75" customHeight="1">
      <c r="A514" s="1"/>
      <c r="B514" s="1"/>
      <c r="C514" s="1"/>
      <c r="D514" s="1"/>
      <c r="E514" s="1"/>
      <c r="F514" s="1"/>
      <c r="G514" s="1"/>
      <c r="H514" s="1"/>
      <c r="I514" s="1"/>
      <c r="J514" s="1"/>
      <c r="K514" s="1"/>
      <c r="L514" s="1"/>
      <c r="M514" s="1"/>
      <c r="N514" s="1"/>
      <c r="O514" s="1"/>
      <c r="P514" s="1"/>
      <c r="Q514" s="1"/>
    </row>
    <row r="515" spans="1:17" ht="15.75" customHeight="1">
      <c r="A515" s="1"/>
      <c r="B515" s="1"/>
      <c r="C515" s="1"/>
      <c r="D515" s="1"/>
      <c r="E515" s="1"/>
      <c r="F515" s="1"/>
      <c r="G515" s="1"/>
      <c r="H515" s="1"/>
      <c r="I515" s="1"/>
      <c r="J515" s="1"/>
      <c r="K515" s="1"/>
      <c r="L515" s="1"/>
      <c r="M515" s="1"/>
      <c r="N515" s="1"/>
      <c r="O515" s="1"/>
      <c r="P515" s="1"/>
      <c r="Q515" s="1"/>
    </row>
    <row r="516" spans="1:17" ht="15.75" customHeight="1">
      <c r="A516" s="1"/>
      <c r="B516" s="1"/>
      <c r="C516" s="1"/>
      <c r="D516" s="1"/>
      <c r="E516" s="1"/>
      <c r="F516" s="1"/>
      <c r="G516" s="1"/>
      <c r="H516" s="1"/>
      <c r="I516" s="1"/>
      <c r="J516" s="1"/>
      <c r="K516" s="1"/>
      <c r="L516" s="1"/>
      <c r="M516" s="1"/>
      <c r="N516" s="1"/>
      <c r="O516" s="1"/>
      <c r="P516" s="1"/>
      <c r="Q516" s="1"/>
    </row>
    <row r="517" spans="1:17" ht="15.75" customHeight="1">
      <c r="A517" s="1"/>
      <c r="B517" s="1"/>
      <c r="C517" s="1"/>
      <c r="D517" s="1"/>
      <c r="E517" s="1"/>
      <c r="F517" s="1"/>
      <c r="G517" s="1"/>
      <c r="H517" s="1"/>
      <c r="I517" s="1"/>
      <c r="J517" s="1"/>
      <c r="K517" s="1"/>
      <c r="L517" s="1"/>
      <c r="M517" s="1"/>
      <c r="N517" s="1"/>
      <c r="O517" s="1"/>
      <c r="P517" s="1"/>
      <c r="Q517" s="1"/>
    </row>
    <row r="518" spans="1:17" ht="15.75" customHeight="1">
      <c r="A518" s="1"/>
      <c r="B518" s="1"/>
      <c r="C518" s="1"/>
      <c r="D518" s="1"/>
      <c r="E518" s="1"/>
      <c r="F518" s="1"/>
      <c r="G518" s="1"/>
      <c r="H518" s="1"/>
      <c r="I518" s="1"/>
      <c r="J518" s="1"/>
      <c r="K518" s="1"/>
      <c r="L518" s="1"/>
      <c r="M518" s="1"/>
      <c r="N518" s="1"/>
      <c r="O518" s="1"/>
      <c r="P518" s="1"/>
      <c r="Q518" s="1"/>
    </row>
    <row r="519" spans="1:17" ht="15.75" customHeight="1">
      <c r="A519" s="1"/>
      <c r="B519" s="1"/>
      <c r="C519" s="1"/>
      <c r="D519" s="1"/>
      <c r="E519" s="1"/>
      <c r="F519" s="1"/>
      <c r="G519" s="1"/>
      <c r="H519" s="1"/>
      <c r="I519" s="1"/>
      <c r="J519" s="1"/>
      <c r="K519" s="1"/>
      <c r="L519" s="1"/>
      <c r="M519" s="1"/>
      <c r="N519" s="1"/>
      <c r="O519" s="1"/>
      <c r="P519" s="1"/>
      <c r="Q519" s="1"/>
    </row>
    <row r="520" spans="1:17" ht="15.75" customHeight="1">
      <c r="A520" s="1"/>
      <c r="B520" s="1"/>
      <c r="C520" s="1"/>
      <c r="D520" s="1"/>
      <c r="E520" s="1"/>
      <c r="F520" s="1"/>
      <c r="G520" s="1"/>
      <c r="H520" s="1"/>
      <c r="I520" s="1"/>
      <c r="J520" s="1"/>
      <c r="K520" s="1"/>
      <c r="L520" s="1"/>
      <c r="M520" s="1"/>
      <c r="N520" s="1"/>
      <c r="O520" s="1"/>
      <c r="P520" s="1"/>
      <c r="Q520" s="1"/>
    </row>
    <row r="521" spans="1:17" ht="15.75" customHeight="1">
      <c r="A521" s="1"/>
      <c r="B521" s="1"/>
      <c r="C521" s="1"/>
      <c r="D521" s="1"/>
      <c r="E521" s="1"/>
      <c r="F521" s="1"/>
      <c r="G521" s="1"/>
      <c r="H521" s="1"/>
      <c r="I521" s="1"/>
      <c r="J521" s="1"/>
      <c r="K521" s="1"/>
      <c r="L521" s="1"/>
      <c r="M521" s="1"/>
      <c r="N521" s="1"/>
      <c r="O521" s="1"/>
      <c r="P521" s="1"/>
      <c r="Q521" s="1"/>
    </row>
    <row r="522" spans="1:17" ht="15.75" customHeight="1">
      <c r="A522" s="1"/>
      <c r="B522" s="1"/>
      <c r="C522" s="1"/>
      <c r="D522" s="1"/>
      <c r="E522" s="1"/>
      <c r="F522" s="1"/>
      <c r="G522" s="1"/>
      <c r="H522" s="1"/>
      <c r="I522" s="1"/>
      <c r="J522" s="1"/>
      <c r="K522" s="1"/>
      <c r="L522" s="1"/>
      <c r="M522" s="1"/>
      <c r="N522" s="1"/>
      <c r="O522" s="1"/>
      <c r="P522" s="1"/>
      <c r="Q522" s="1"/>
    </row>
    <row r="523" spans="1:17" ht="15.75" customHeight="1">
      <c r="A523" s="1"/>
      <c r="B523" s="1"/>
      <c r="C523" s="1"/>
      <c r="D523" s="1"/>
      <c r="E523" s="1"/>
      <c r="F523" s="1"/>
      <c r="G523" s="1"/>
      <c r="H523" s="1"/>
      <c r="I523" s="1"/>
      <c r="J523" s="1"/>
      <c r="K523" s="1"/>
      <c r="L523" s="1"/>
      <c r="M523" s="1"/>
      <c r="N523" s="1"/>
      <c r="O523" s="1"/>
      <c r="P523" s="1"/>
      <c r="Q523" s="1"/>
    </row>
    <row r="524" spans="1:17" ht="15.75" customHeight="1">
      <c r="A524" s="1"/>
      <c r="B524" s="1"/>
      <c r="C524" s="1"/>
      <c r="D524" s="1"/>
      <c r="E524" s="1"/>
      <c r="F524" s="1"/>
      <c r="G524" s="1"/>
      <c r="H524" s="1"/>
      <c r="I524" s="1"/>
      <c r="J524" s="1"/>
      <c r="K524" s="1"/>
      <c r="L524" s="1"/>
      <c r="M524" s="1"/>
      <c r="N524" s="1"/>
      <c r="O524" s="1"/>
      <c r="P524" s="1"/>
      <c r="Q524" s="1"/>
    </row>
    <row r="525" spans="1:17" ht="15.75" customHeight="1">
      <c r="A525" s="1"/>
      <c r="B525" s="1"/>
      <c r="C525" s="1"/>
      <c r="D525" s="1"/>
      <c r="E525" s="1"/>
      <c r="F525" s="1"/>
      <c r="G525" s="1"/>
      <c r="H525" s="1"/>
      <c r="I525" s="1"/>
      <c r="J525" s="1"/>
      <c r="K525" s="1"/>
      <c r="L525" s="1"/>
      <c r="M525" s="1"/>
      <c r="N525" s="1"/>
      <c r="O525" s="1"/>
      <c r="P525" s="1"/>
      <c r="Q525" s="1"/>
    </row>
    <row r="526" spans="1:17" ht="15.75" customHeight="1">
      <c r="A526" s="1"/>
      <c r="B526" s="1"/>
      <c r="C526" s="1"/>
      <c r="D526" s="1"/>
      <c r="E526" s="1"/>
      <c r="F526" s="1"/>
      <c r="G526" s="1"/>
      <c r="H526" s="1"/>
      <c r="I526" s="1"/>
      <c r="J526" s="1"/>
      <c r="K526" s="1"/>
      <c r="L526" s="1"/>
      <c r="M526" s="1"/>
      <c r="N526" s="1"/>
      <c r="O526" s="1"/>
      <c r="P526" s="1"/>
      <c r="Q526" s="1"/>
    </row>
    <row r="527" spans="1:17" ht="15.75" customHeight="1">
      <c r="A527" s="1"/>
      <c r="B527" s="1"/>
      <c r="C527" s="1"/>
      <c r="D527" s="1"/>
      <c r="E527" s="1"/>
      <c r="F527" s="1"/>
      <c r="G527" s="1"/>
      <c r="H527" s="1"/>
      <c r="I527" s="1"/>
      <c r="J527" s="1"/>
      <c r="K527" s="1"/>
      <c r="L527" s="1"/>
      <c r="M527" s="1"/>
      <c r="N527" s="1"/>
      <c r="O527" s="1"/>
      <c r="P527" s="1"/>
      <c r="Q527" s="1"/>
    </row>
    <row r="528" spans="1:17" ht="15.75" customHeight="1">
      <c r="A528" s="1"/>
      <c r="B528" s="1"/>
      <c r="C528" s="1"/>
      <c r="D528" s="1"/>
      <c r="E528" s="1"/>
      <c r="F528" s="1"/>
      <c r="G528" s="1"/>
      <c r="H528" s="1"/>
      <c r="I528" s="1"/>
      <c r="J528" s="1"/>
      <c r="K528" s="1"/>
      <c r="L528" s="1"/>
      <c r="M528" s="1"/>
      <c r="N528" s="1"/>
      <c r="O528" s="1"/>
      <c r="P528" s="1"/>
      <c r="Q528" s="1"/>
    </row>
    <row r="529" spans="1:17" ht="15.75" customHeight="1">
      <c r="A529" s="1"/>
      <c r="B529" s="1"/>
      <c r="C529" s="1"/>
      <c r="D529" s="1"/>
      <c r="E529" s="1"/>
      <c r="F529" s="1"/>
      <c r="G529" s="1"/>
      <c r="H529" s="1"/>
      <c r="I529" s="1"/>
      <c r="J529" s="1"/>
      <c r="K529" s="1"/>
      <c r="L529" s="1"/>
      <c r="M529" s="1"/>
      <c r="N529" s="1"/>
      <c r="O529" s="1"/>
      <c r="P529" s="1"/>
      <c r="Q529" s="1"/>
    </row>
    <row r="530" spans="1:17" ht="15.75" customHeight="1">
      <c r="A530" s="1"/>
      <c r="B530" s="1"/>
      <c r="C530" s="1"/>
      <c r="D530" s="1"/>
      <c r="E530" s="1"/>
      <c r="F530" s="1"/>
      <c r="G530" s="1"/>
      <c r="H530" s="1"/>
      <c r="I530" s="1"/>
      <c r="J530" s="1"/>
      <c r="K530" s="1"/>
      <c r="L530" s="1"/>
      <c r="M530" s="1"/>
      <c r="N530" s="1"/>
      <c r="O530" s="1"/>
      <c r="P530" s="1"/>
      <c r="Q530" s="1"/>
    </row>
    <row r="531" spans="1:17" ht="15.75" customHeight="1">
      <c r="A531" s="1"/>
      <c r="B531" s="1"/>
      <c r="C531" s="1"/>
      <c r="D531" s="1"/>
      <c r="E531" s="1"/>
      <c r="F531" s="1"/>
      <c r="G531" s="1"/>
      <c r="H531" s="1"/>
      <c r="I531" s="1"/>
      <c r="J531" s="1"/>
      <c r="K531" s="1"/>
      <c r="L531" s="1"/>
      <c r="M531" s="1"/>
      <c r="N531" s="1"/>
      <c r="O531" s="1"/>
      <c r="P531" s="1"/>
      <c r="Q531" s="1"/>
    </row>
    <row r="532" spans="1:17" ht="15.75" customHeight="1">
      <c r="A532" s="1"/>
      <c r="B532" s="1"/>
      <c r="C532" s="1"/>
      <c r="D532" s="1"/>
      <c r="E532" s="1"/>
      <c r="F532" s="1"/>
      <c r="G532" s="1"/>
      <c r="H532" s="1"/>
      <c r="I532" s="1"/>
      <c r="J532" s="1"/>
      <c r="K532" s="1"/>
      <c r="L532" s="1"/>
      <c r="M532" s="1"/>
      <c r="N532" s="1"/>
      <c r="O532" s="1"/>
      <c r="P532" s="1"/>
      <c r="Q532" s="1"/>
    </row>
    <row r="533" spans="1:17" ht="15.75" customHeight="1">
      <c r="A533" s="1"/>
      <c r="B533" s="1"/>
      <c r="C533" s="1"/>
      <c r="D533" s="1"/>
      <c r="E533" s="1"/>
      <c r="F533" s="1"/>
      <c r="G533" s="1"/>
      <c r="H533" s="1"/>
      <c r="I533" s="1"/>
      <c r="J533" s="1"/>
      <c r="K533" s="1"/>
      <c r="L533" s="1"/>
      <c r="M533" s="1"/>
      <c r="N533" s="1"/>
      <c r="O533" s="1"/>
      <c r="P533" s="1"/>
      <c r="Q533" s="1"/>
    </row>
    <row r="534" spans="1:17" ht="15.75" customHeight="1">
      <c r="A534" s="1"/>
      <c r="B534" s="1"/>
      <c r="C534" s="1"/>
      <c r="D534" s="1"/>
      <c r="E534" s="1"/>
      <c r="F534" s="1"/>
      <c r="G534" s="1"/>
      <c r="H534" s="1"/>
      <c r="I534" s="1"/>
      <c r="J534" s="1"/>
      <c r="K534" s="1"/>
      <c r="L534" s="1"/>
      <c r="M534" s="1"/>
      <c r="N534" s="1"/>
      <c r="O534" s="1"/>
      <c r="P534" s="1"/>
      <c r="Q534" s="1"/>
    </row>
    <row r="535" spans="1:17" ht="15.75" customHeight="1">
      <c r="A535" s="1"/>
      <c r="B535" s="1"/>
      <c r="C535" s="1"/>
      <c r="D535" s="1"/>
      <c r="E535" s="1"/>
      <c r="F535" s="1"/>
      <c r="G535" s="1"/>
      <c r="H535" s="1"/>
      <c r="I535" s="1"/>
      <c r="J535" s="1"/>
      <c r="K535" s="1"/>
      <c r="L535" s="1"/>
      <c r="M535" s="1"/>
      <c r="N535" s="1"/>
      <c r="O535" s="1"/>
      <c r="P535" s="1"/>
      <c r="Q535" s="1"/>
    </row>
    <row r="536" spans="1:17" ht="15.75" customHeight="1">
      <c r="A536" s="1"/>
      <c r="B536" s="1"/>
      <c r="C536" s="1"/>
      <c r="D536" s="1"/>
      <c r="E536" s="1"/>
      <c r="F536" s="1"/>
      <c r="G536" s="1"/>
      <c r="H536" s="1"/>
      <c r="I536" s="1"/>
      <c r="J536" s="1"/>
      <c r="K536" s="1"/>
      <c r="L536" s="1"/>
      <c r="M536" s="1"/>
      <c r="N536" s="1"/>
      <c r="O536" s="1"/>
      <c r="P536" s="1"/>
      <c r="Q536" s="1"/>
    </row>
    <row r="537" spans="1:17" ht="15.75" customHeight="1">
      <c r="A537" s="1"/>
      <c r="B537" s="1"/>
      <c r="C537" s="1"/>
      <c r="D537" s="1"/>
      <c r="E537" s="1"/>
      <c r="F537" s="1"/>
      <c r="G537" s="1"/>
      <c r="H537" s="1"/>
      <c r="I537" s="1"/>
      <c r="J537" s="1"/>
      <c r="K537" s="1"/>
      <c r="L537" s="1"/>
      <c r="M537" s="1"/>
      <c r="N537" s="1"/>
      <c r="O537" s="1"/>
      <c r="P537" s="1"/>
      <c r="Q537" s="1"/>
    </row>
    <row r="538" spans="1:17" ht="15.75" customHeight="1">
      <c r="A538" s="1"/>
      <c r="B538" s="1"/>
      <c r="C538" s="1"/>
      <c r="D538" s="1"/>
      <c r="E538" s="1"/>
      <c r="F538" s="1"/>
      <c r="G538" s="1"/>
      <c r="H538" s="1"/>
      <c r="I538" s="1"/>
      <c r="J538" s="1"/>
      <c r="K538" s="1"/>
      <c r="L538" s="1"/>
      <c r="M538" s="1"/>
      <c r="N538" s="1"/>
      <c r="O538" s="1"/>
      <c r="P538" s="1"/>
      <c r="Q538" s="1"/>
    </row>
    <row r="539" spans="1:17" ht="15.75" customHeight="1">
      <c r="A539" s="1"/>
      <c r="B539" s="1"/>
      <c r="C539" s="1"/>
      <c r="D539" s="1"/>
      <c r="E539" s="1"/>
      <c r="F539" s="1"/>
      <c r="G539" s="1"/>
      <c r="H539" s="1"/>
      <c r="I539" s="1"/>
      <c r="J539" s="1"/>
      <c r="K539" s="1"/>
      <c r="L539" s="1"/>
      <c r="M539" s="1"/>
      <c r="N539" s="1"/>
      <c r="O539" s="1"/>
      <c r="P539" s="1"/>
      <c r="Q539" s="1"/>
    </row>
    <row r="540" spans="1:17" ht="15.75" customHeight="1">
      <c r="A540" s="1"/>
      <c r="B540" s="1"/>
      <c r="C540" s="1"/>
      <c r="D540" s="1"/>
      <c r="E540" s="1"/>
      <c r="F540" s="1"/>
      <c r="G540" s="1"/>
      <c r="H540" s="1"/>
      <c r="I540" s="1"/>
      <c r="J540" s="1"/>
      <c r="K540" s="1"/>
      <c r="L540" s="1"/>
      <c r="M540" s="1"/>
      <c r="N540" s="1"/>
      <c r="O540" s="1"/>
      <c r="P540" s="1"/>
      <c r="Q540" s="1"/>
    </row>
    <row r="541" spans="1:17" ht="15.75" customHeight="1">
      <c r="A541" s="1"/>
      <c r="B541" s="1"/>
      <c r="C541" s="1"/>
      <c r="D541" s="1"/>
      <c r="E541" s="1"/>
      <c r="F541" s="1"/>
      <c r="G541" s="1"/>
      <c r="H541" s="1"/>
      <c r="I541" s="1"/>
      <c r="J541" s="1"/>
      <c r="K541" s="1"/>
      <c r="L541" s="1"/>
      <c r="M541" s="1"/>
      <c r="N541" s="1"/>
      <c r="O541" s="1"/>
      <c r="P541" s="1"/>
      <c r="Q541" s="1"/>
    </row>
    <row r="542" spans="1:17" ht="15.75" customHeight="1">
      <c r="A542" s="1"/>
      <c r="B542" s="1"/>
      <c r="C542" s="1"/>
      <c r="D542" s="1"/>
      <c r="E542" s="1"/>
      <c r="F542" s="1"/>
      <c r="G542" s="1"/>
      <c r="H542" s="1"/>
      <c r="I542" s="1"/>
      <c r="J542" s="1"/>
      <c r="K542" s="1"/>
      <c r="L542" s="1"/>
      <c r="M542" s="1"/>
      <c r="N542" s="1"/>
      <c r="O542" s="1"/>
      <c r="P542" s="1"/>
      <c r="Q542" s="1"/>
    </row>
    <row r="543" spans="1:17" ht="15.75" customHeight="1">
      <c r="A543" s="1"/>
      <c r="B543" s="1"/>
      <c r="C543" s="1"/>
      <c r="D543" s="1"/>
      <c r="E543" s="1"/>
      <c r="F543" s="1"/>
      <c r="G543" s="1"/>
      <c r="H543" s="1"/>
      <c r="I543" s="1"/>
      <c r="J543" s="1"/>
      <c r="K543" s="1"/>
      <c r="L543" s="1"/>
      <c r="M543" s="1"/>
      <c r="N543" s="1"/>
      <c r="O543" s="1"/>
      <c r="P543" s="1"/>
      <c r="Q543" s="1"/>
    </row>
    <row r="544" spans="1:17" ht="15.75" customHeight="1">
      <c r="A544" s="1"/>
      <c r="B544" s="1"/>
      <c r="C544" s="1"/>
      <c r="D544" s="1"/>
      <c r="E544" s="1"/>
      <c r="F544" s="1"/>
      <c r="G544" s="1"/>
      <c r="H544" s="1"/>
      <c r="I544" s="1"/>
      <c r="J544" s="1"/>
      <c r="K544" s="1"/>
      <c r="L544" s="1"/>
      <c r="M544" s="1"/>
      <c r="N544" s="1"/>
      <c r="O544" s="1"/>
      <c r="P544" s="1"/>
      <c r="Q544" s="1"/>
    </row>
    <row r="545" spans="1:17" ht="15.75" customHeight="1">
      <c r="A545" s="1"/>
      <c r="B545" s="1"/>
      <c r="C545" s="1"/>
      <c r="D545" s="1"/>
      <c r="E545" s="1"/>
      <c r="F545" s="1"/>
      <c r="G545" s="1"/>
      <c r="H545" s="1"/>
      <c r="I545" s="1"/>
      <c r="J545" s="1"/>
      <c r="K545" s="1"/>
      <c r="L545" s="1"/>
      <c r="M545" s="1"/>
      <c r="N545" s="1"/>
      <c r="O545" s="1"/>
      <c r="P545" s="1"/>
      <c r="Q545" s="1"/>
    </row>
    <row r="546" spans="1:17" ht="15.75" customHeight="1">
      <c r="A546" s="1"/>
      <c r="B546" s="1"/>
      <c r="C546" s="1"/>
      <c r="D546" s="1"/>
      <c r="E546" s="1"/>
      <c r="F546" s="1"/>
      <c r="G546" s="1"/>
      <c r="H546" s="1"/>
      <c r="I546" s="1"/>
      <c r="J546" s="1"/>
      <c r="K546" s="1"/>
      <c r="L546" s="1"/>
      <c r="M546" s="1"/>
      <c r="N546" s="1"/>
      <c r="O546" s="1"/>
      <c r="P546" s="1"/>
      <c r="Q546" s="1"/>
    </row>
    <row r="547" spans="1:17" ht="15.75" customHeight="1">
      <c r="A547" s="1"/>
      <c r="B547" s="1"/>
      <c r="C547" s="1"/>
      <c r="D547" s="1"/>
      <c r="E547" s="1"/>
      <c r="F547" s="1"/>
      <c r="G547" s="1"/>
      <c r="H547" s="1"/>
      <c r="I547" s="1"/>
      <c r="J547" s="1"/>
      <c r="K547" s="1"/>
      <c r="L547" s="1"/>
      <c r="M547" s="1"/>
      <c r="N547" s="1"/>
      <c r="O547" s="1"/>
      <c r="P547" s="1"/>
      <c r="Q547" s="1"/>
    </row>
    <row r="548" spans="1:17" ht="15.75" customHeight="1">
      <c r="A548" s="1"/>
      <c r="B548" s="1"/>
      <c r="C548" s="1"/>
      <c r="D548" s="1"/>
      <c r="E548" s="1"/>
      <c r="F548" s="1"/>
      <c r="G548" s="1"/>
      <c r="H548" s="1"/>
      <c r="I548" s="1"/>
      <c r="J548" s="1"/>
      <c r="K548" s="1"/>
      <c r="L548" s="1"/>
      <c r="M548" s="1"/>
      <c r="N548" s="1"/>
      <c r="O548" s="1"/>
      <c r="P548" s="1"/>
      <c r="Q548" s="1"/>
    </row>
    <row r="549" spans="1:17" ht="15.75" customHeight="1">
      <c r="A549" s="1"/>
      <c r="B549" s="1"/>
      <c r="C549" s="1"/>
      <c r="D549" s="1"/>
      <c r="E549" s="1"/>
      <c r="F549" s="1"/>
      <c r="G549" s="1"/>
      <c r="H549" s="1"/>
      <c r="I549" s="1"/>
      <c r="J549" s="1"/>
      <c r="K549" s="1"/>
      <c r="L549" s="1"/>
      <c r="M549" s="1"/>
      <c r="N549" s="1"/>
      <c r="O549" s="1"/>
      <c r="P549" s="1"/>
      <c r="Q549" s="1"/>
    </row>
    <row r="550" spans="1:17" ht="15.75" customHeight="1">
      <c r="A550" s="1"/>
      <c r="B550" s="1"/>
      <c r="C550" s="1"/>
      <c r="D550" s="1"/>
      <c r="E550" s="1"/>
      <c r="F550" s="1"/>
      <c r="G550" s="1"/>
      <c r="H550" s="1"/>
      <c r="I550" s="1"/>
      <c r="J550" s="1"/>
      <c r="K550" s="1"/>
      <c r="L550" s="1"/>
      <c r="M550" s="1"/>
      <c r="N550" s="1"/>
      <c r="O550" s="1"/>
      <c r="P550" s="1"/>
      <c r="Q550" s="1"/>
    </row>
    <row r="551" spans="1:17" ht="15.75" customHeight="1">
      <c r="A551" s="1"/>
      <c r="B551" s="1"/>
      <c r="C551" s="1"/>
      <c r="D551" s="1"/>
      <c r="E551" s="1"/>
      <c r="F551" s="1"/>
      <c r="G551" s="1"/>
      <c r="H551" s="1"/>
      <c r="I551" s="1"/>
      <c r="J551" s="1"/>
      <c r="K551" s="1"/>
      <c r="L551" s="1"/>
      <c r="M551" s="1"/>
      <c r="N551" s="1"/>
      <c r="O551" s="1"/>
      <c r="P551" s="1"/>
      <c r="Q551" s="1"/>
    </row>
    <row r="552" spans="1:17" ht="15.75" customHeight="1">
      <c r="A552" s="1"/>
      <c r="B552" s="1"/>
      <c r="C552" s="1"/>
      <c r="D552" s="1"/>
      <c r="E552" s="1"/>
      <c r="F552" s="1"/>
      <c r="G552" s="1"/>
      <c r="H552" s="1"/>
      <c r="I552" s="1"/>
      <c r="J552" s="1"/>
      <c r="K552" s="1"/>
      <c r="L552" s="1"/>
      <c r="M552" s="1"/>
      <c r="N552" s="1"/>
      <c r="O552" s="1"/>
      <c r="P552" s="1"/>
      <c r="Q552" s="1"/>
    </row>
    <row r="553" spans="1:17" ht="15.75" customHeight="1">
      <c r="A553" s="1"/>
      <c r="B553" s="1"/>
      <c r="C553" s="1"/>
      <c r="D553" s="1"/>
      <c r="E553" s="1"/>
      <c r="F553" s="1"/>
      <c r="G553" s="1"/>
      <c r="H553" s="1"/>
      <c r="I553" s="1"/>
      <c r="J553" s="1"/>
      <c r="K553" s="1"/>
      <c r="L553" s="1"/>
      <c r="M553" s="1"/>
      <c r="N553" s="1"/>
      <c r="O553" s="1"/>
      <c r="P553" s="1"/>
      <c r="Q553" s="1"/>
    </row>
    <row r="554" spans="1:17" ht="15.75" customHeight="1">
      <c r="A554" s="1"/>
      <c r="B554" s="1"/>
      <c r="C554" s="1"/>
      <c r="D554" s="1"/>
      <c r="E554" s="1"/>
      <c r="F554" s="1"/>
      <c r="G554" s="1"/>
      <c r="H554" s="1"/>
      <c r="I554" s="1"/>
      <c r="J554" s="1"/>
      <c r="K554" s="1"/>
      <c r="L554" s="1"/>
      <c r="M554" s="1"/>
      <c r="N554" s="1"/>
      <c r="O554" s="1"/>
      <c r="P554" s="1"/>
      <c r="Q554" s="1"/>
    </row>
    <row r="555" spans="1:17" ht="15.75" customHeight="1">
      <c r="A555" s="1"/>
      <c r="B555" s="1"/>
      <c r="C555" s="1"/>
      <c r="D555" s="1"/>
      <c r="E555" s="1"/>
      <c r="F555" s="1"/>
      <c r="G555" s="1"/>
      <c r="H555" s="1"/>
      <c r="I555" s="1"/>
      <c r="J555" s="1"/>
      <c r="K555" s="1"/>
      <c r="L555" s="1"/>
      <c r="M555" s="1"/>
      <c r="N555" s="1"/>
      <c r="O555" s="1"/>
      <c r="P555" s="1"/>
      <c r="Q555" s="1"/>
    </row>
    <row r="556" spans="1:17" ht="15.75" customHeight="1">
      <c r="A556" s="1"/>
      <c r="B556" s="1"/>
      <c r="C556" s="1"/>
      <c r="D556" s="1"/>
      <c r="E556" s="1"/>
      <c r="F556" s="1"/>
      <c r="G556" s="1"/>
      <c r="H556" s="1"/>
      <c r="I556" s="1"/>
      <c r="J556" s="1"/>
      <c r="K556" s="1"/>
      <c r="L556" s="1"/>
      <c r="M556" s="1"/>
      <c r="N556" s="1"/>
      <c r="O556" s="1"/>
      <c r="P556" s="1"/>
      <c r="Q556" s="1"/>
    </row>
    <row r="557" spans="1:17" ht="15.75" customHeight="1">
      <c r="A557" s="1"/>
      <c r="B557" s="1"/>
      <c r="C557" s="1"/>
      <c r="D557" s="1"/>
      <c r="E557" s="1"/>
      <c r="F557" s="1"/>
      <c r="G557" s="1"/>
      <c r="H557" s="1"/>
      <c r="I557" s="1"/>
      <c r="J557" s="1"/>
      <c r="K557" s="1"/>
      <c r="L557" s="1"/>
      <c r="M557" s="1"/>
      <c r="N557" s="1"/>
      <c r="O557" s="1"/>
      <c r="P557" s="1"/>
      <c r="Q557" s="1"/>
    </row>
    <row r="558" spans="1:17" ht="15.75" customHeight="1">
      <c r="A558" s="1"/>
      <c r="B558" s="1"/>
      <c r="C558" s="1"/>
      <c r="D558" s="1"/>
      <c r="E558" s="1"/>
      <c r="F558" s="1"/>
      <c r="G558" s="1"/>
      <c r="H558" s="1"/>
      <c r="I558" s="1"/>
      <c r="J558" s="1"/>
      <c r="K558" s="1"/>
      <c r="L558" s="1"/>
      <c r="M558" s="1"/>
      <c r="N558" s="1"/>
      <c r="O558" s="1"/>
      <c r="P558" s="1"/>
      <c r="Q558" s="1"/>
    </row>
    <row r="559" spans="1:17" ht="15.75" customHeight="1">
      <c r="A559" s="1"/>
      <c r="B559" s="1"/>
      <c r="C559" s="1"/>
      <c r="D559" s="1"/>
      <c r="E559" s="1"/>
      <c r="F559" s="1"/>
      <c r="G559" s="1"/>
      <c r="H559" s="1"/>
      <c r="I559" s="1"/>
      <c r="J559" s="1"/>
      <c r="K559" s="1"/>
      <c r="L559" s="1"/>
      <c r="M559" s="1"/>
      <c r="N559" s="1"/>
      <c r="O559" s="1"/>
      <c r="P559" s="1"/>
      <c r="Q559" s="1"/>
    </row>
    <row r="560" spans="1:17" ht="15.75" customHeight="1">
      <c r="A560" s="1"/>
      <c r="B560" s="1"/>
      <c r="C560" s="1"/>
      <c r="D560" s="1"/>
      <c r="E560" s="1"/>
      <c r="F560" s="1"/>
      <c r="G560" s="1"/>
      <c r="H560" s="1"/>
      <c r="I560" s="1"/>
      <c r="J560" s="1"/>
      <c r="K560" s="1"/>
      <c r="L560" s="1"/>
      <c r="M560" s="1"/>
      <c r="N560" s="1"/>
      <c r="O560" s="1"/>
      <c r="P560" s="1"/>
      <c r="Q560" s="1"/>
    </row>
    <row r="561" spans="1:17" ht="15.75" customHeight="1">
      <c r="A561" s="1"/>
      <c r="B561" s="1"/>
      <c r="C561" s="1"/>
      <c r="D561" s="1"/>
      <c r="E561" s="1"/>
      <c r="F561" s="1"/>
      <c r="G561" s="1"/>
      <c r="H561" s="1"/>
      <c r="I561" s="1"/>
      <c r="J561" s="1"/>
      <c r="K561" s="1"/>
      <c r="L561" s="1"/>
      <c r="M561" s="1"/>
      <c r="N561" s="1"/>
      <c r="O561" s="1"/>
      <c r="P561" s="1"/>
      <c r="Q561" s="1"/>
    </row>
    <row r="562" spans="1:17" ht="15.75" customHeight="1">
      <c r="A562" s="1"/>
      <c r="B562" s="1"/>
      <c r="C562" s="1"/>
      <c r="D562" s="1"/>
      <c r="E562" s="1"/>
      <c r="F562" s="1"/>
      <c r="G562" s="1"/>
      <c r="H562" s="1"/>
      <c r="I562" s="1"/>
      <c r="J562" s="1"/>
      <c r="K562" s="1"/>
      <c r="L562" s="1"/>
      <c r="M562" s="1"/>
      <c r="N562" s="1"/>
      <c r="O562" s="1"/>
      <c r="P562" s="1"/>
      <c r="Q562" s="1"/>
    </row>
    <row r="563" spans="1:17" ht="15.75" customHeight="1">
      <c r="A563" s="1"/>
      <c r="B563" s="1"/>
      <c r="C563" s="1"/>
      <c r="D563" s="1"/>
      <c r="E563" s="1"/>
      <c r="F563" s="1"/>
      <c r="G563" s="1"/>
      <c r="H563" s="1"/>
      <c r="I563" s="1"/>
      <c r="J563" s="1"/>
      <c r="K563" s="1"/>
      <c r="L563" s="1"/>
      <c r="M563" s="1"/>
      <c r="N563" s="1"/>
      <c r="O563" s="1"/>
      <c r="P563" s="1"/>
      <c r="Q563" s="1"/>
    </row>
    <row r="564" spans="1:17" ht="15.75" customHeight="1">
      <c r="A564" s="1"/>
      <c r="B564" s="1"/>
      <c r="C564" s="1"/>
      <c r="D564" s="1"/>
      <c r="E564" s="1"/>
      <c r="F564" s="1"/>
      <c r="G564" s="1"/>
      <c r="H564" s="1"/>
      <c r="I564" s="1"/>
      <c r="J564" s="1"/>
      <c r="K564" s="1"/>
      <c r="L564" s="1"/>
      <c r="M564" s="1"/>
      <c r="N564" s="1"/>
      <c r="O564" s="1"/>
      <c r="P564" s="1"/>
      <c r="Q564" s="1"/>
    </row>
    <row r="565" spans="1:17" ht="15.75" customHeight="1">
      <c r="A565" s="1"/>
      <c r="B565" s="1"/>
      <c r="C565" s="1"/>
      <c r="D565" s="1"/>
      <c r="E565" s="1"/>
      <c r="F565" s="1"/>
      <c r="G565" s="1"/>
      <c r="H565" s="1"/>
      <c r="I565" s="1"/>
      <c r="J565" s="1"/>
      <c r="K565" s="1"/>
      <c r="L565" s="1"/>
      <c r="M565" s="1"/>
      <c r="N565" s="1"/>
      <c r="O565" s="1"/>
      <c r="P565" s="1"/>
      <c r="Q565" s="1"/>
    </row>
    <row r="566" spans="1:17" ht="15.75" customHeight="1">
      <c r="A566" s="1"/>
      <c r="B566" s="1"/>
      <c r="C566" s="1"/>
      <c r="D566" s="1"/>
      <c r="E566" s="1"/>
      <c r="F566" s="1"/>
      <c r="G566" s="1"/>
      <c r="H566" s="1"/>
      <c r="I566" s="1"/>
      <c r="J566" s="1"/>
      <c r="K566" s="1"/>
      <c r="L566" s="1"/>
      <c r="M566" s="1"/>
      <c r="N566" s="1"/>
      <c r="O566" s="1"/>
      <c r="P566" s="1"/>
      <c r="Q566" s="1"/>
    </row>
    <row r="567" spans="1:17" ht="15.75" customHeight="1">
      <c r="A567" s="1"/>
      <c r="B567" s="1"/>
      <c r="C567" s="1"/>
      <c r="D567" s="1"/>
      <c r="E567" s="1"/>
      <c r="F567" s="1"/>
      <c r="G567" s="1"/>
      <c r="H567" s="1"/>
      <c r="I567" s="1"/>
      <c r="J567" s="1"/>
      <c r="K567" s="1"/>
      <c r="L567" s="1"/>
      <c r="M567" s="1"/>
      <c r="N567" s="1"/>
      <c r="O567" s="1"/>
      <c r="P567" s="1"/>
      <c r="Q567" s="1"/>
    </row>
    <row r="568" spans="1:17" ht="15.75" customHeight="1">
      <c r="A568" s="1"/>
      <c r="B568" s="1"/>
      <c r="C568" s="1"/>
      <c r="D568" s="1"/>
      <c r="E568" s="1"/>
      <c r="F568" s="1"/>
      <c r="G568" s="1"/>
      <c r="H568" s="1"/>
      <c r="I568" s="1"/>
      <c r="J568" s="1"/>
      <c r="K568" s="1"/>
      <c r="L568" s="1"/>
      <c r="M568" s="1"/>
      <c r="N568" s="1"/>
      <c r="O568" s="1"/>
      <c r="P568" s="1"/>
      <c r="Q568" s="1"/>
    </row>
    <row r="569" spans="1:17" ht="15.75" customHeight="1">
      <c r="A569" s="1"/>
      <c r="B569" s="1"/>
      <c r="C569" s="1"/>
      <c r="D569" s="1"/>
      <c r="E569" s="1"/>
      <c r="F569" s="1"/>
      <c r="G569" s="1"/>
      <c r="H569" s="1"/>
      <c r="I569" s="1"/>
      <c r="J569" s="1"/>
      <c r="K569" s="1"/>
      <c r="L569" s="1"/>
      <c r="M569" s="1"/>
      <c r="N569" s="1"/>
      <c r="O569" s="1"/>
      <c r="P569" s="1"/>
      <c r="Q569" s="1"/>
    </row>
    <row r="570" spans="1:17" ht="15.75" customHeight="1">
      <c r="A570" s="1"/>
      <c r="B570" s="1"/>
      <c r="C570" s="1"/>
      <c r="D570" s="1"/>
      <c r="E570" s="1"/>
      <c r="F570" s="1"/>
      <c r="G570" s="1"/>
      <c r="H570" s="1"/>
      <c r="I570" s="1"/>
      <c r="J570" s="1"/>
      <c r="K570" s="1"/>
      <c r="L570" s="1"/>
      <c r="M570" s="1"/>
      <c r="N570" s="1"/>
      <c r="O570" s="1"/>
      <c r="P570" s="1"/>
      <c r="Q570" s="1"/>
    </row>
    <row r="571" spans="1:17" ht="15.75" customHeight="1">
      <c r="A571" s="1"/>
      <c r="B571" s="1"/>
      <c r="C571" s="1"/>
      <c r="D571" s="1"/>
      <c r="E571" s="1"/>
      <c r="F571" s="1"/>
      <c r="G571" s="1"/>
      <c r="H571" s="1"/>
      <c r="I571" s="1"/>
      <c r="J571" s="1"/>
      <c r="K571" s="1"/>
      <c r="L571" s="1"/>
      <c r="M571" s="1"/>
      <c r="N571" s="1"/>
      <c r="O571" s="1"/>
      <c r="P571" s="1"/>
      <c r="Q571" s="1"/>
    </row>
    <row r="572" spans="1:17" ht="15.75" customHeight="1">
      <c r="A572" s="1"/>
      <c r="B572" s="1"/>
      <c r="C572" s="1"/>
      <c r="D572" s="1"/>
      <c r="E572" s="1"/>
      <c r="F572" s="1"/>
      <c r="G572" s="1"/>
      <c r="H572" s="1"/>
      <c r="I572" s="1"/>
      <c r="J572" s="1"/>
      <c r="K572" s="1"/>
      <c r="L572" s="1"/>
      <c r="M572" s="1"/>
      <c r="N572" s="1"/>
      <c r="O572" s="1"/>
      <c r="P572" s="1"/>
      <c r="Q572" s="1"/>
    </row>
    <row r="573" spans="1:17" ht="15.75" customHeight="1">
      <c r="A573" s="1"/>
      <c r="B573" s="1"/>
      <c r="C573" s="1"/>
      <c r="D573" s="1"/>
      <c r="E573" s="1"/>
      <c r="F573" s="1"/>
      <c r="G573" s="1"/>
      <c r="H573" s="1"/>
      <c r="I573" s="1"/>
      <c r="J573" s="1"/>
      <c r="K573" s="1"/>
      <c r="L573" s="1"/>
      <c r="M573" s="1"/>
      <c r="N573" s="1"/>
      <c r="O573" s="1"/>
      <c r="P573" s="1"/>
      <c r="Q573" s="1"/>
    </row>
    <row r="574" spans="1:17" ht="15.75" customHeight="1">
      <c r="A574" s="1"/>
      <c r="B574" s="1"/>
      <c r="C574" s="1"/>
      <c r="D574" s="1"/>
      <c r="E574" s="1"/>
      <c r="F574" s="1"/>
      <c r="G574" s="1"/>
      <c r="H574" s="1"/>
      <c r="I574" s="1"/>
      <c r="J574" s="1"/>
      <c r="K574" s="1"/>
      <c r="L574" s="1"/>
      <c r="M574" s="1"/>
      <c r="N574" s="1"/>
      <c r="O574" s="1"/>
      <c r="P574" s="1"/>
      <c r="Q574" s="1"/>
    </row>
    <row r="575" spans="1:17" ht="15.75" customHeight="1">
      <c r="A575" s="1"/>
      <c r="B575" s="1"/>
      <c r="C575" s="1"/>
      <c r="D575" s="1"/>
      <c r="E575" s="1"/>
      <c r="F575" s="1"/>
      <c r="G575" s="1"/>
      <c r="H575" s="1"/>
      <c r="I575" s="1"/>
      <c r="J575" s="1"/>
      <c r="K575" s="1"/>
      <c r="L575" s="1"/>
      <c r="M575" s="1"/>
      <c r="N575" s="1"/>
      <c r="O575" s="1"/>
      <c r="P575" s="1"/>
      <c r="Q575" s="1"/>
    </row>
    <row r="576" spans="1:17" ht="15.75" customHeight="1">
      <c r="A576" s="1"/>
      <c r="B576" s="1"/>
      <c r="C576" s="1"/>
      <c r="D576" s="1"/>
      <c r="E576" s="1"/>
      <c r="F576" s="1"/>
      <c r="G576" s="1"/>
      <c r="H576" s="1"/>
      <c r="I576" s="1"/>
      <c r="J576" s="1"/>
      <c r="K576" s="1"/>
      <c r="L576" s="1"/>
      <c r="M576" s="1"/>
      <c r="N576" s="1"/>
      <c r="O576" s="1"/>
      <c r="P576" s="1"/>
      <c r="Q576" s="1"/>
    </row>
    <row r="577" spans="1:17" ht="15.75" customHeight="1">
      <c r="A577" s="1"/>
      <c r="B577" s="1"/>
      <c r="C577" s="1"/>
      <c r="D577" s="1"/>
      <c r="E577" s="1"/>
      <c r="F577" s="1"/>
      <c r="G577" s="1"/>
      <c r="H577" s="1"/>
      <c r="I577" s="1"/>
      <c r="J577" s="1"/>
      <c r="K577" s="1"/>
      <c r="L577" s="1"/>
      <c r="M577" s="1"/>
      <c r="N577" s="1"/>
      <c r="O577" s="1"/>
      <c r="P577" s="1"/>
      <c r="Q577" s="1"/>
    </row>
    <row r="578" spans="1:17" ht="15.75" customHeight="1">
      <c r="A578" s="1"/>
      <c r="B578" s="1"/>
      <c r="C578" s="1"/>
      <c r="D578" s="1"/>
      <c r="E578" s="1"/>
      <c r="F578" s="1"/>
      <c r="G578" s="1"/>
      <c r="H578" s="1"/>
      <c r="I578" s="1"/>
      <c r="J578" s="1"/>
      <c r="K578" s="1"/>
      <c r="L578" s="1"/>
      <c r="M578" s="1"/>
      <c r="N578" s="1"/>
      <c r="O578" s="1"/>
      <c r="P578" s="1"/>
      <c r="Q578" s="1"/>
    </row>
    <row r="579" spans="1:17" ht="15.75" customHeight="1">
      <c r="A579" s="1"/>
      <c r="B579" s="1"/>
      <c r="C579" s="1"/>
      <c r="D579" s="1"/>
      <c r="E579" s="1"/>
      <c r="F579" s="1"/>
      <c r="G579" s="1"/>
      <c r="H579" s="1"/>
      <c r="I579" s="1"/>
      <c r="J579" s="1"/>
      <c r="K579" s="1"/>
      <c r="L579" s="1"/>
      <c r="M579" s="1"/>
      <c r="N579" s="1"/>
      <c r="O579" s="1"/>
      <c r="P579" s="1"/>
      <c r="Q579" s="1"/>
    </row>
    <row r="580" spans="1:17" ht="15.75" customHeight="1">
      <c r="A580" s="1"/>
      <c r="B580" s="1"/>
      <c r="C580" s="1"/>
      <c r="D580" s="1"/>
      <c r="E580" s="1"/>
      <c r="F580" s="1"/>
      <c r="G580" s="1"/>
      <c r="H580" s="1"/>
      <c r="I580" s="1"/>
      <c r="J580" s="1"/>
      <c r="K580" s="1"/>
      <c r="L580" s="1"/>
      <c r="M580" s="1"/>
      <c r="N580" s="1"/>
      <c r="O580" s="1"/>
      <c r="P580" s="1"/>
      <c r="Q580" s="1"/>
    </row>
    <row r="581" spans="1:17" ht="15.75" customHeight="1">
      <c r="A581" s="1"/>
      <c r="B581" s="1"/>
      <c r="C581" s="1"/>
      <c r="D581" s="1"/>
      <c r="E581" s="1"/>
      <c r="F581" s="1"/>
      <c r="G581" s="1"/>
      <c r="H581" s="1"/>
      <c r="I581" s="1"/>
      <c r="J581" s="1"/>
      <c r="K581" s="1"/>
      <c r="L581" s="1"/>
      <c r="M581" s="1"/>
      <c r="N581" s="1"/>
      <c r="O581" s="1"/>
      <c r="P581" s="1"/>
      <c r="Q581" s="1"/>
    </row>
    <row r="582" spans="1:17" ht="15.75" customHeight="1">
      <c r="A582" s="1"/>
      <c r="B582" s="1"/>
      <c r="C582" s="1"/>
      <c r="D582" s="1"/>
      <c r="E582" s="1"/>
      <c r="F582" s="1"/>
      <c r="G582" s="1"/>
      <c r="H582" s="1"/>
      <c r="I582" s="1"/>
      <c r="J582" s="1"/>
      <c r="K582" s="1"/>
      <c r="L582" s="1"/>
      <c r="M582" s="1"/>
      <c r="N582" s="1"/>
      <c r="O582" s="1"/>
      <c r="P582" s="1"/>
      <c r="Q582" s="1"/>
    </row>
    <row r="583" spans="1:17" ht="15.75" customHeight="1">
      <c r="A583" s="1"/>
      <c r="B583" s="1"/>
      <c r="C583" s="1"/>
      <c r="D583" s="1"/>
      <c r="E583" s="1"/>
      <c r="F583" s="1"/>
      <c r="G583" s="1"/>
      <c r="H583" s="1"/>
      <c r="I583" s="1"/>
      <c r="J583" s="1"/>
      <c r="K583" s="1"/>
      <c r="L583" s="1"/>
      <c r="M583" s="1"/>
      <c r="N583" s="1"/>
      <c r="O583" s="1"/>
      <c r="P583" s="1"/>
      <c r="Q583" s="1"/>
    </row>
    <row r="584" spans="1:17" ht="15.75" customHeight="1">
      <c r="A584" s="1"/>
      <c r="B584" s="1"/>
      <c r="C584" s="1"/>
      <c r="D584" s="1"/>
      <c r="E584" s="1"/>
      <c r="F584" s="1"/>
      <c r="G584" s="1"/>
      <c r="H584" s="1"/>
      <c r="I584" s="1"/>
      <c r="J584" s="1"/>
      <c r="K584" s="1"/>
      <c r="L584" s="1"/>
      <c r="M584" s="1"/>
      <c r="N584" s="1"/>
      <c r="O584" s="1"/>
      <c r="P584" s="1"/>
      <c r="Q584" s="1"/>
    </row>
    <row r="585" spans="1:17" ht="15.75" customHeight="1">
      <c r="A585" s="1"/>
      <c r="B585" s="1"/>
      <c r="C585" s="1"/>
      <c r="D585" s="1"/>
      <c r="E585" s="1"/>
      <c r="F585" s="1"/>
      <c r="G585" s="1"/>
      <c r="H585" s="1"/>
      <c r="I585" s="1"/>
      <c r="J585" s="1"/>
      <c r="K585" s="1"/>
      <c r="L585" s="1"/>
      <c r="M585" s="1"/>
      <c r="N585" s="1"/>
      <c r="O585" s="1"/>
      <c r="P585" s="1"/>
      <c r="Q585" s="1"/>
    </row>
    <row r="586" spans="1:17" ht="15.75" customHeight="1">
      <c r="A586" s="1"/>
      <c r="B586" s="1"/>
      <c r="C586" s="1"/>
      <c r="D586" s="1"/>
      <c r="E586" s="1"/>
      <c r="F586" s="1"/>
      <c r="G586" s="1"/>
      <c r="H586" s="1"/>
      <c r="I586" s="1"/>
      <c r="J586" s="1"/>
      <c r="K586" s="1"/>
      <c r="L586" s="1"/>
      <c r="M586" s="1"/>
      <c r="N586" s="1"/>
      <c r="O586" s="1"/>
      <c r="P586" s="1"/>
      <c r="Q586" s="1"/>
    </row>
    <row r="587" spans="1:17" ht="15.75" customHeight="1">
      <c r="A587" s="1"/>
      <c r="B587" s="1"/>
      <c r="C587" s="1"/>
      <c r="D587" s="1"/>
      <c r="E587" s="1"/>
      <c r="F587" s="1"/>
      <c r="G587" s="1"/>
      <c r="H587" s="1"/>
      <c r="I587" s="1"/>
      <c r="J587" s="1"/>
      <c r="K587" s="1"/>
      <c r="L587" s="1"/>
      <c r="M587" s="1"/>
      <c r="N587" s="1"/>
      <c r="O587" s="1"/>
      <c r="P587" s="1"/>
      <c r="Q587" s="1"/>
    </row>
    <row r="588" spans="1:17" ht="15.75" customHeight="1">
      <c r="A588" s="1"/>
      <c r="B588" s="1"/>
      <c r="C588" s="1"/>
      <c r="D588" s="1"/>
      <c r="E588" s="1"/>
      <c r="F588" s="1"/>
      <c r="G588" s="1"/>
      <c r="H588" s="1"/>
      <c r="I588" s="1"/>
      <c r="J588" s="1"/>
      <c r="K588" s="1"/>
      <c r="L588" s="1"/>
      <c r="M588" s="1"/>
      <c r="N588" s="1"/>
      <c r="O588" s="1"/>
      <c r="P588" s="1"/>
      <c r="Q588" s="1"/>
    </row>
    <row r="589" spans="1:17" ht="15.75" customHeight="1">
      <c r="A589" s="1"/>
      <c r="B589" s="1"/>
      <c r="C589" s="1"/>
      <c r="D589" s="1"/>
      <c r="E589" s="1"/>
      <c r="F589" s="1"/>
      <c r="G589" s="1"/>
      <c r="H589" s="1"/>
      <c r="I589" s="1"/>
      <c r="J589" s="1"/>
      <c r="K589" s="1"/>
      <c r="L589" s="1"/>
      <c r="M589" s="1"/>
      <c r="N589" s="1"/>
      <c r="O589" s="1"/>
      <c r="P589" s="1"/>
      <c r="Q589" s="1"/>
    </row>
    <row r="590" spans="1:17" ht="15.75" customHeight="1">
      <c r="A590" s="1"/>
      <c r="B590" s="1"/>
      <c r="C590" s="1"/>
      <c r="D590" s="1"/>
      <c r="E590" s="1"/>
      <c r="F590" s="1"/>
      <c r="G590" s="1"/>
      <c r="H590" s="1"/>
      <c r="I590" s="1"/>
      <c r="J590" s="1"/>
      <c r="K590" s="1"/>
      <c r="L590" s="1"/>
      <c r="M590" s="1"/>
      <c r="N590" s="1"/>
      <c r="O590" s="1"/>
      <c r="P590" s="1"/>
      <c r="Q590" s="1"/>
    </row>
    <row r="591" spans="1:17" ht="15.75" customHeight="1">
      <c r="A591" s="1"/>
      <c r="B591" s="1"/>
      <c r="C591" s="1"/>
      <c r="D591" s="1"/>
      <c r="E591" s="1"/>
      <c r="F591" s="1"/>
      <c r="G591" s="1"/>
      <c r="H591" s="1"/>
      <c r="I591" s="1"/>
      <c r="J591" s="1"/>
      <c r="K591" s="1"/>
      <c r="L591" s="1"/>
      <c r="M591" s="1"/>
      <c r="N591" s="1"/>
      <c r="O591" s="1"/>
      <c r="P591" s="1"/>
      <c r="Q591" s="1"/>
    </row>
    <row r="592" spans="1:17" ht="15.75" customHeight="1">
      <c r="A592" s="1"/>
      <c r="B592" s="1"/>
      <c r="C592" s="1"/>
      <c r="D592" s="1"/>
      <c r="E592" s="1"/>
      <c r="F592" s="1"/>
      <c r="G592" s="1"/>
      <c r="H592" s="1"/>
      <c r="I592" s="1"/>
      <c r="J592" s="1"/>
      <c r="K592" s="1"/>
      <c r="L592" s="1"/>
      <c r="M592" s="1"/>
      <c r="N592" s="1"/>
      <c r="O592" s="1"/>
      <c r="P592" s="1"/>
      <c r="Q592" s="1"/>
    </row>
    <row r="593" spans="1:17" ht="15.75" customHeight="1">
      <c r="A593" s="1"/>
      <c r="B593" s="1"/>
      <c r="C593" s="1"/>
      <c r="D593" s="1"/>
      <c r="E593" s="1"/>
      <c r="F593" s="1"/>
      <c r="G593" s="1"/>
      <c r="H593" s="1"/>
      <c r="I593" s="1"/>
      <c r="J593" s="1"/>
      <c r="K593" s="1"/>
      <c r="L593" s="1"/>
      <c r="M593" s="1"/>
      <c r="N593" s="1"/>
      <c r="O593" s="1"/>
      <c r="P593" s="1"/>
      <c r="Q593" s="1"/>
    </row>
    <row r="594" spans="1:17" ht="15.75" customHeight="1">
      <c r="A594" s="1"/>
      <c r="B594" s="1"/>
      <c r="C594" s="1"/>
      <c r="D594" s="1"/>
      <c r="E594" s="1"/>
      <c r="F594" s="1"/>
      <c r="G594" s="1"/>
      <c r="H594" s="1"/>
      <c r="I594" s="1"/>
      <c r="J594" s="1"/>
      <c r="K594" s="1"/>
      <c r="L594" s="1"/>
      <c r="M594" s="1"/>
      <c r="N594" s="1"/>
      <c r="O594" s="1"/>
      <c r="P594" s="1"/>
      <c r="Q594" s="1"/>
    </row>
    <row r="595" spans="1:17" ht="15.75" customHeight="1">
      <c r="A595" s="1"/>
      <c r="B595" s="1"/>
      <c r="C595" s="1"/>
      <c r="D595" s="1"/>
      <c r="E595" s="1"/>
      <c r="F595" s="1"/>
      <c r="G595" s="1"/>
      <c r="H595" s="1"/>
      <c r="I595" s="1"/>
      <c r="J595" s="1"/>
      <c r="K595" s="1"/>
      <c r="L595" s="1"/>
      <c r="M595" s="1"/>
      <c r="N595" s="1"/>
      <c r="O595" s="1"/>
      <c r="P595" s="1"/>
      <c r="Q595" s="1"/>
    </row>
    <row r="596" spans="1:17" ht="15.75" customHeight="1">
      <c r="A596" s="1"/>
      <c r="B596" s="1"/>
      <c r="C596" s="1"/>
      <c r="D596" s="1"/>
      <c r="E596" s="1"/>
      <c r="F596" s="1"/>
      <c r="G596" s="1"/>
      <c r="H596" s="1"/>
      <c r="I596" s="1"/>
      <c r="J596" s="1"/>
      <c r="K596" s="1"/>
      <c r="L596" s="1"/>
      <c r="M596" s="1"/>
      <c r="N596" s="1"/>
      <c r="O596" s="1"/>
      <c r="P596" s="1"/>
      <c r="Q596" s="1"/>
    </row>
    <row r="597" spans="1:17" ht="15.75" customHeight="1">
      <c r="A597" s="1"/>
      <c r="B597" s="1"/>
      <c r="C597" s="1"/>
      <c r="D597" s="1"/>
      <c r="E597" s="1"/>
      <c r="F597" s="1"/>
      <c r="G597" s="1"/>
      <c r="H597" s="1"/>
      <c r="I597" s="1"/>
      <c r="J597" s="1"/>
      <c r="K597" s="1"/>
      <c r="L597" s="1"/>
      <c r="M597" s="1"/>
      <c r="N597" s="1"/>
      <c r="O597" s="1"/>
      <c r="P597" s="1"/>
      <c r="Q597" s="1"/>
    </row>
    <row r="598" spans="1:17" ht="15.75" customHeight="1">
      <c r="A598" s="1"/>
      <c r="B598" s="1"/>
      <c r="C598" s="1"/>
      <c r="D598" s="1"/>
      <c r="E598" s="1"/>
      <c r="F598" s="1"/>
      <c r="G598" s="1"/>
      <c r="H598" s="1"/>
      <c r="I598" s="1"/>
      <c r="J598" s="1"/>
      <c r="K598" s="1"/>
      <c r="L598" s="1"/>
      <c r="M598" s="1"/>
      <c r="N598" s="1"/>
      <c r="O598" s="1"/>
      <c r="P598" s="1"/>
      <c r="Q598" s="1"/>
    </row>
    <row r="599" spans="1:17" ht="15.75" customHeight="1">
      <c r="A599" s="1"/>
      <c r="B599" s="1"/>
      <c r="C599" s="1"/>
      <c r="D599" s="1"/>
      <c r="E599" s="1"/>
      <c r="F599" s="1"/>
      <c r="G599" s="1"/>
      <c r="H599" s="1"/>
      <c r="I599" s="1"/>
      <c r="J599" s="1"/>
      <c r="K599" s="1"/>
      <c r="L599" s="1"/>
      <c r="M599" s="1"/>
      <c r="N599" s="1"/>
      <c r="O599" s="1"/>
      <c r="P599" s="1"/>
      <c r="Q599" s="1"/>
    </row>
    <row r="600" spans="1:17" ht="15.75" customHeight="1">
      <c r="A600" s="1"/>
      <c r="B600" s="1"/>
      <c r="C600" s="1"/>
      <c r="D600" s="1"/>
      <c r="E600" s="1"/>
      <c r="F600" s="1"/>
      <c r="G600" s="1"/>
      <c r="H600" s="1"/>
      <c r="I600" s="1"/>
      <c r="J600" s="1"/>
      <c r="K600" s="1"/>
      <c r="L600" s="1"/>
      <c r="M600" s="1"/>
      <c r="N600" s="1"/>
      <c r="O600" s="1"/>
      <c r="P600" s="1"/>
      <c r="Q600" s="1"/>
    </row>
    <row r="601" spans="1:17" ht="15.75" customHeight="1">
      <c r="A601" s="1"/>
      <c r="B601" s="1"/>
      <c r="C601" s="1"/>
      <c r="D601" s="1"/>
      <c r="E601" s="1"/>
      <c r="F601" s="1"/>
      <c r="G601" s="1"/>
      <c r="H601" s="1"/>
      <c r="I601" s="1"/>
      <c r="J601" s="1"/>
      <c r="K601" s="1"/>
      <c r="L601" s="1"/>
      <c r="M601" s="1"/>
      <c r="N601" s="1"/>
      <c r="O601" s="1"/>
      <c r="P601" s="1"/>
      <c r="Q601" s="1"/>
    </row>
    <row r="602" spans="1:17" ht="15.75" customHeight="1">
      <c r="A602" s="1"/>
      <c r="B602" s="1"/>
      <c r="C602" s="1"/>
      <c r="D602" s="1"/>
      <c r="E602" s="1"/>
      <c r="F602" s="1"/>
      <c r="G602" s="1"/>
      <c r="H602" s="1"/>
      <c r="I602" s="1"/>
      <c r="J602" s="1"/>
      <c r="K602" s="1"/>
      <c r="L602" s="1"/>
      <c r="M602" s="1"/>
      <c r="N602" s="1"/>
      <c r="O602" s="1"/>
      <c r="P602" s="1"/>
      <c r="Q602" s="1"/>
    </row>
    <row r="603" spans="1:17" ht="15.75" customHeight="1">
      <c r="A603" s="1"/>
      <c r="B603" s="1"/>
      <c r="C603" s="1"/>
      <c r="D603" s="1"/>
      <c r="E603" s="1"/>
      <c r="F603" s="1"/>
      <c r="G603" s="1"/>
      <c r="H603" s="1"/>
      <c r="I603" s="1"/>
      <c r="J603" s="1"/>
      <c r="K603" s="1"/>
      <c r="L603" s="1"/>
      <c r="M603" s="1"/>
      <c r="N603" s="1"/>
      <c r="O603" s="1"/>
      <c r="P603" s="1"/>
      <c r="Q603" s="1"/>
    </row>
    <row r="604" spans="1:17" ht="15.75" customHeight="1">
      <c r="A604" s="1"/>
      <c r="B604" s="1"/>
      <c r="C604" s="1"/>
      <c r="D604" s="1"/>
      <c r="E604" s="1"/>
      <c r="F604" s="1"/>
      <c r="G604" s="1"/>
      <c r="H604" s="1"/>
      <c r="I604" s="1"/>
      <c r="J604" s="1"/>
      <c r="K604" s="1"/>
      <c r="L604" s="1"/>
      <c r="M604" s="1"/>
      <c r="N604" s="1"/>
      <c r="O604" s="1"/>
      <c r="P604" s="1"/>
      <c r="Q604" s="1"/>
    </row>
    <row r="605" spans="1:17" ht="15.75" customHeight="1">
      <c r="A605" s="1"/>
      <c r="B605" s="1"/>
      <c r="C605" s="1"/>
      <c r="D605" s="1"/>
      <c r="E605" s="1"/>
      <c r="F605" s="1"/>
      <c r="G605" s="1"/>
      <c r="H605" s="1"/>
      <c r="I605" s="1"/>
      <c r="J605" s="1"/>
      <c r="K605" s="1"/>
      <c r="L605" s="1"/>
      <c r="M605" s="1"/>
      <c r="N605" s="1"/>
      <c r="O605" s="1"/>
      <c r="P605" s="1"/>
      <c r="Q605" s="1"/>
    </row>
    <row r="606" spans="1:17" ht="15.75" customHeight="1">
      <c r="A606" s="1"/>
      <c r="B606" s="1"/>
      <c r="C606" s="1"/>
      <c r="D606" s="1"/>
      <c r="E606" s="1"/>
      <c r="F606" s="1"/>
      <c r="G606" s="1"/>
      <c r="H606" s="1"/>
      <c r="I606" s="1"/>
      <c r="J606" s="1"/>
      <c r="K606" s="1"/>
      <c r="L606" s="1"/>
      <c r="M606" s="1"/>
      <c r="N606" s="1"/>
      <c r="O606" s="1"/>
      <c r="P606" s="1"/>
      <c r="Q606" s="1"/>
    </row>
    <row r="607" spans="1:17" ht="15.75" customHeight="1">
      <c r="A607" s="1"/>
      <c r="B607" s="1"/>
      <c r="C607" s="1"/>
      <c r="D607" s="1"/>
      <c r="E607" s="1"/>
      <c r="F607" s="1"/>
      <c r="G607" s="1"/>
      <c r="H607" s="1"/>
      <c r="I607" s="1"/>
      <c r="J607" s="1"/>
      <c r="K607" s="1"/>
      <c r="L607" s="1"/>
      <c r="M607" s="1"/>
      <c r="N607" s="1"/>
      <c r="O607" s="1"/>
      <c r="P607" s="1"/>
      <c r="Q607" s="1"/>
    </row>
    <row r="608" spans="1:17" ht="15.75" customHeight="1">
      <c r="A608" s="1"/>
      <c r="B608" s="1"/>
      <c r="C608" s="1"/>
      <c r="D608" s="1"/>
      <c r="E608" s="1"/>
      <c r="F608" s="1"/>
      <c r="G608" s="1"/>
      <c r="H608" s="1"/>
      <c r="I608" s="1"/>
      <c r="J608" s="1"/>
      <c r="K608" s="1"/>
      <c r="L608" s="1"/>
      <c r="M608" s="1"/>
      <c r="N608" s="1"/>
      <c r="O608" s="1"/>
      <c r="P608" s="1"/>
      <c r="Q608" s="1"/>
    </row>
    <row r="609" spans="1:17" ht="15.75" customHeight="1">
      <c r="A609" s="1"/>
      <c r="B609" s="1"/>
      <c r="C609" s="1"/>
      <c r="D609" s="1"/>
      <c r="E609" s="1"/>
      <c r="F609" s="1"/>
      <c r="G609" s="1"/>
      <c r="H609" s="1"/>
      <c r="I609" s="1"/>
      <c r="J609" s="1"/>
      <c r="K609" s="1"/>
      <c r="L609" s="1"/>
      <c r="M609" s="1"/>
      <c r="N609" s="1"/>
      <c r="O609" s="1"/>
      <c r="P609" s="1"/>
      <c r="Q609" s="1"/>
    </row>
    <row r="610" spans="1:17" ht="15.75" customHeight="1">
      <c r="A610" s="1"/>
      <c r="B610" s="1"/>
      <c r="C610" s="1"/>
      <c r="D610" s="1"/>
      <c r="E610" s="1"/>
      <c r="F610" s="1"/>
      <c r="G610" s="1"/>
      <c r="H610" s="1"/>
      <c r="I610" s="1"/>
      <c r="J610" s="1"/>
      <c r="K610" s="1"/>
      <c r="L610" s="1"/>
      <c r="M610" s="1"/>
      <c r="N610" s="1"/>
      <c r="O610" s="1"/>
      <c r="P610" s="1"/>
      <c r="Q610" s="1"/>
    </row>
    <row r="611" spans="1:17" ht="15.75" customHeight="1">
      <c r="A611" s="1"/>
      <c r="B611" s="1"/>
      <c r="C611" s="1"/>
      <c r="D611" s="1"/>
      <c r="E611" s="1"/>
      <c r="F611" s="1"/>
      <c r="G611" s="1"/>
      <c r="H611" s="1"/>
      <c r="I611" s="1"/>
      <c r="J611" s="1"/>
      <c r="K611" s="1"/>
      <c r="L611" s="1"/>
      <c r="M611" s="1"/>
      <c r="N611" s="1"/>
      <c r="O611" s="1"/>
      <c r="P611" s="1"/>
      <c r="Q611" s="1"/>
    </row>
    <row r="612" spans="1:17" ht="15.75" customHeight="1">
      <c r="A612" s="1"/>
      <c r="B612" s="1"/>
      <c r="C612" s="1"/>
      <c r="D612" s="1"/>
      <c r="E612" s="1"/>
      <c r="F612" s="1"/>
      <c r="G612" s="1"/>
      <c r="H612" s="1"/>
      <c r="I612" s="1"/>
      <c r="J612" s="1"/>
      <c r="K612" s="1"/>
      <c r="L612" s="1"/>
      <c r="M612" s="1"/>
      <c r="N612" s="1"/>
      <c r="O612" s="1"/>
      <c r="P612" s="1"/>
      <c r="Q612" s="1"/>
    </row>
    <row r="613" spans="1:17" ht="15.75" customHeight="1">
      <c r="A613" s="1"/>
      <c r="B613" s="1"/>
      <c r="C613" s="1"/>
      <c r="D613" s="1"/>
      <c r="E613" s="1"/>
      <c r="F613" s="1"/>
      <c r="G613" s="1"/>
      <c r="H613" s="1"/>
      <c r="I613" s="1"/>
      <c r="J613" s="1"/>
      <c r="K613" s="1"/>
      <c r="L613" s="1"/>
      <c r="M613" s="1"/>
      <c r="N613" s="1"/>
      <c r="O613" s="1"/>
      <c r="P613" s="1"/>
      <c r="Q613" s="1"/>
    </row>
    <row r="614" spans="1:17" ht="15.75" customHeight="1">
      <c r="A614" s="1"/>
      <c r="B614" s="1"/>
      <c r="C614" s="1"/>
      <c r="D614" s="1"/>
      <c r="E614" s="1"/>
      <c r="F614" s="1"/>
      <c r="G614" s="1"/>
      <c r="H614" s="1"/>
      <c r="I614" s="1"/>
      <c r="J614" s="1"/>
      <c r="K614" s="1"/>
      <c r="L614" s="1"/>
      <c r="M614" s="1"/>
      <c r="N614" s="1"/>
      <c r="O614" s="1"/>
      <c r="P614" s="1"/>
      <c r="Q614" s="1"/>
    </row>
    <row r="615" spans="1:17" ht="15.75" customHeight="1">
      <c r="A615" s="1"/>
      <c r="B615" s="1"/>
      <c r="C615" s="1"/>
      <c r="D615" s="1"/>
      <c r="E615" s="1"/>
      <c r="F615" s="1"/>
      <c r="G615" s="1"/>
      <c r="H615" s="1"/>
      <c r="I615" s="1"/>
      <c r="J615" s="1"/>
      <c r="K615" s="1"/>
      <c r="L615" s="1"/>
      <c r="M615" s="1"/>
      <c r="N615" s="1"/>
      <c r="O615" s="1"/>
      <c r="P615" s="1"/>
      <c r="Q615" s="1"/>
    </row>
    <row r="616" spans="1:17" ht="15.75" customHeight="1">
      <c r="A616" s="1"/>
      <c r="B616" s="1"/>
      <c r="C616" s="1"/>
      <c r="D616" s="1"/>
      <c r="E616" s="1"/>
      <c r="F616" s="1"/>
      <c r="G616" s="1"/>
      <c r="H616" s="1"/>
      <c r="I616" s="1"/>
      <c r="J616" s="1"/>
      <c r="K616" s="1"/>
      <c r="L616" s="1"/>
      <c r="M616" s="1"/>
      <c r="N616" s="1"/>
      <c r="O616" s="1"/>
      <c r="P616" s="1"/>
      <c r="Q616" s="1"/>
    </row>
    <row r="617" spans="1:17" ht="15.75" customHeight="1">
      <c r="A617" s="1"/>
      <c r="B617" s="1"/>
      <c r="C617" s="1"/>
      <c r="D617" s="1"/>
      <c r="E617" s="1"/>
      <c r="F617" s="1"/>
      <c r="G617" s="1"/>
      <c r="H617" s="1"/>
      <c r="I617" s="1"/>
      <c r="J617" s="1"/>
      <c r="K617" s="1"/>
      <c r="L617" s="1"/>
      <c r="M617" s="1"/>
      <c r="N617" s="1"/>
      <c r="O617" s="1"/>
      <c r="P617" s="1"/>
      <c r="Q617" s="1"/>
    </row>
    <row r="618" spans="1:17" ht="15.75" customHeight="1">
      <c r="A618" s="1"/>
      <c r="B618" s="1"/>
      <c r="C618" s="1"/>
      <c r="D618" s="1"/>
      <c r="E618" s="1"/>
      <c r="F618" s="1"/>
      <c r="G618" s="1"/>
      <c r="H618" s="1"/>
      <c r="I618" s="1"/>
      <c r="J618" s="1"/>
      <c r="K618" s="1"/>
      <c r="L618" s="1"/>
      <c r="M618" s="1"/>
      <c r="N618" s="1"/>
      <c r="O618" s="1"/>
      <c r="P618" s="1"/>
      <c r="Q618" s="1"/>
    </row>
    <row r="619" spans="1:17" ht="15.75" customHeight="1">
      <c r="A619" s="1"/>
      <c r="B619" s="1"/>
      <c r="C619" s="1"/>
      <c r="D619" s="1"/>
      <c r="E619" s="1"/>
      <c r="F619" s="1"/>
      <c r="G619" s="1"/>
      <c r="H619" s="1"/>
      <c r="I619" s="1"/>
      <c r="J619" s="1"/>
      <c r="K619" s="1"/>
      <c r="L619" s="1"/>
      <c r="M619" s="1"/>
      <c r="N619" s="1"/>
      <c r="O619" s="1"/>
      <c r="P619" s="1"/>
      <c r="Q619" s="1"/>
    </row>
    <row r="620" spans="1:17" ht="15.75" customHeight="1">
      <c r="A620" s="1"/>
      <c r="B620" s="1"/>
      <c r="C620" s="1"/>
      <c r="D620" s="1"/>
      <c r="E620" s="1"/>
      <c r="F620" s="1"/>
      <c r="G620" s="1"/>
      <c r="H620" s="1"/>
      <c r="I620" s="1"/>
      <c r="J620" s="1"/>
      <c r="K620" s="1"/>
      <c r="L620" s="1"/>
      <c r="M620" s="1"/>
      <c r="N620" s="1"/>
      <c r="O620" s="1"/>
      <c r="P620" s="1"/>
      <c r="Q620" s="1"/>
    </row>
    <row r="621" spans="1:17" ht="15.75" customHeight="1">
      <c r="A621" s="1"/>
      <c r="B621" s="1"/>
      <c r="C621" s="1"/>
      <c r="D621" s="1"/>
      <c r="E621" s="1"/>
      <c r="F621" s="1"/>
      <c r="G621" s="1"/>
      <c r="H621" s="1"/>
      <c r="I621" s="1"/>
      <c r="J621" s="1"/>
      <c r="K621" s="1"/>
      <c r="L621" s="1"/>
      <c r="M621" s="1"/>
      <c r="N621" s="1"/>
      <c r="O621" s="1"/>
      <c r="P621" s="1"/>
      <c r="Q621" s="1"/>
    </row>
    <row r="622" spans="1:17" ht="15.75" customHeight="1">
      <c r="A622" s="1"/>
      <c r="B622" s="1"/>
      <c r="C622" s="1"/>
      <c r="D622" s="1"/>
      <c r="E622" s="1"/>
      <c r="F622" s="1"/>
      <c r="G622" s="1"/>
      <c r="H622" s="1"/>
      <c r="I622" s="1"/>
      <c r="J622" s="1"/>
      <c r="K622" s="1"/>
      <c r="L622" s="1"/>
      <c r="M622" s="1"/>
      <c r="N622" s="1"/>
      <c r="O622" s="1"/>
      <c r="P622" s="1"/>
      <c r="Q622" s="1"/>
    </row>
    <row r="623" spans="1:17" ht="15.75" customHeight="1">
      <c r="A623" s="1"/>
      <c r="B623" s="1"/>
      <c r="C623" s="1"/>
      <c r="D623" s="1"/>
      <c r="E623" s="1"/>
      <c r="F623" s="1"/>
      <c r="G623" s="1"/>
      <c r="H623" s="1"/>
      <c r="I623" s="1"/>
      <c r="J623" s="1"/>
      <c r="K623" s="1"/>
      <c r="L623" s="1"/>
      <c r="M623" s="1"/>
      <c r="N623" s="1"/>
      <c r="O623" s="1"/>
      <c r="P623" s="1"/>
      <c r="Q623" s="1"/>
    </row>
    <row r="624" spans="1:17" ht="15.75" customHeight="1">
      <c r="A624" s="1"/>
      <c r="B624" s="1"/>
      <c r="C624" s="1"/>
      <c r="D624" s="1"/>
      <c r="E624" s="1"/>
      <c r="F624" s="1"/>
      <c r="G624" s="1"/>
      <c r="H624" s="1"/>
      <c r="I624" s="1"/>
      <c r="J624" s="1"/>
      <c r="K624" s="1"/>
      <c r="L624" s="1"/>
      <c r="M624" s="1"/>
      <c r="N624" s="1"/>
      <c r="O624" s="1"/>
      <c r="P624" s="1"/>
      <c r="Q624" s="1"/>
    </row>
    <row r="625" spans="1:17" ht="15.75" customHeight="1">
      <c r="A625" s="1"/>
      <c r="B625" s="1"/>
      <c r="C625" s="1"/>
      <c r="D625" s="1"/>
      <c r="E625" s="1"/>
      <c r="F625" s="1"/>
      <c r="G625" s="1"/>
      <c r="H625" s="1"/>
      <c r="I625" s="1"/>
      <c r="J625" s="1"/>
      <c r="K625" s="1"/>
      <c r="L625" s="1"/>
      <c r="M625" s="1"/>
      <c r="N625" s="1"/>
      <c r="O625" s="1"/>
      <c r="P625" s="1"/>
      <c r="Q625" s="1"/>
    </row>
    <row r="626" spans="1:17" ht="15.75" customHeight="1">
      <c r="A626" s="1"/>
      <c r="B626" s="1"/>
      <c r="C626" s="1"/>
      <c r="D626" s="1"/>
      <c r="E626" s="1"/>
      <c r="F626" s="1"/>
      <c r="G626" s="1"/>
      <c r="H626" s="1"/>
      <c r="I626" s="1"/>
      <c r="J626" s="1"/>
      <c r="K626" s="1"/>
      <c r="L626" s="1"/>
      <c r="M626" s="1"/>
      <c r="N626" s="1"/>
      <c r="O626" s="1"/>
      <c r="P626" s="1"/>
      <c r="Q626" s="1"/>
    </row>
    <row r="627" spans="1:17" ht="15.75" customHeight="1">
      <c r="A627" s="1"/>
      <c r="B627" s="1"/>
      <c r="C627" s="1"/>
      <c r="D627" s="1"/>
      <c r="E627" s="1"/>
      <c r="F627" s="1"/>
      <c r="G627" s="1"/>
      <c r="H627" s="1"/>
      <c r="I627" s="1"/>
      <c r="J627" s="1"/>
      <c r="K627" s="1"/>
      <c r="L627" s="1"/>
      <c r="M627" s="1"/>
      <c r="N627" s="1"/>
      <c r="O627" s="1"/>
      <c r="P627" s="1"/>
      <c r="Q627" s="1"/>
    </row>
    <row r="628" spans="1:17" ht="15.75" customHeight="1">
      <c r="A628" s="1"/>
      <c r="B628" s="1"/>
      <c r="C628" s="1"/>
      <c r="D628" s="1"/>
      <c r="E628" s="1"/>
      <c r="F628" s="1"/>
      <c r="G628" s="1"/>
      <c r="H628" s="1"/>
      <c r="I628" s="1"/>
      <c r="J628" s="1"/>
      <c r="K628" s="1"/>
      <c r="L628" s="1"/>
      <c r="M628" s="1"/>
      <c r="N628" s="1"/>
      <c r="O628" s="1"/>
      <c r="P628" s="1"/>
      <c r="Q628" s="1"/>
    </row>
    <row r="629" spans="1:17" ht="15.75" customHeight="1">
      <c r="A629" s="1"/>
      <c r="B629" s="1"/>
      <c r="C629" s="1"/>
      <c r="D629" s="1"/>
      <c r="E629" s="1"/>
      <c r="F629" s="1"/>
      <c r="G629" s="1"/>
      <c r="H629" s="1"/>
      <c r="I629" s="1"/>
      <c r="J629" s="1"/>
      <c r="K629" s="1"/>
      <c r="L629" s="1"/>
      <c r="M629" s="1"/>
      <c r="N629" s="1"/>
      <c r="O629" s="1"/>
      <c r="P629" s="1"/>
      <c r="Q629" s="1"/>
    </row>
    <row r="630" spans="1:17" ht="15.75" customHeight="1">
      <c r="A630" s="1"/>
      <c r="B630" s="1"/>
      <c r="C630" s="1"/>
      <c r="D630" s="1"/>
      <c r="E630" s="1"/>
      <c r="F630" s="1"/>
      <c r="G630" s="1"/>
      <c r="H630" s="1"/>
      <c r="I630" s="1"/>
      <c r="J630" s="1"/>
      <c r="K630" s="1"/>
      <c r="L630" s="1"/>
      <c r="M630" s="1"/>
      <c r="N630" s="1"/>
      <c r="O630" s="1"/>
      <c r="P630" s="1"/>
      <c r="Q630" s="1"/>
    </row>
    <row r="631" spans="1:17" ht="15.75" customHeight="1">
      <c r="A631" s="1"/>
      <c r="B631" s="1"/>
      <c r="C631" s="1"/>
      <c r="D631" s="1"/>
      <c r="E631" s="1"/>
      <c r="F631" s="1"/>
      <c r="G631" s="1"/>
      <c r="H631" s="1"/>
      <c r="I631" s="1"/>
      <c r="J631" s="1"/>
      <c r="K631" s="1"/>
      <c r="L631" s="1"/>
      <c r="M631" s="1"/>
      <c r="N631" s="1"/>
      <c r="O631" s="1"/>
      <c r="P631" s="1"/>
      <c r="Q631" s="1"/>
    </row>
    <row r="632" spans="1:17" ht="15.75" customHeight="1">
      <c r="A632" s="1"/>
      <c r="B632" s="1"/>
      <c r="C632" s="1"/>
      <c r="D632" s="1"/>
      <c r="E632" s="1"/>
      <c r="F632" s="1"/>
      <c r="G632" s="1"/>
      <c r="H632" s="1"/>
      <c r="I632" s="1"/>
      <c r="J632" s="1"/>
      <c r="K632" s="1"/>
      <c r="L632" s="1"/>
      <c r="M632" s="1"/>
      <c r="N632" s="1"/>
      <c r="O632" s="1"/>
      <c r="P632" s="1"/>
      <c r="Q632" s="1"/>
    </row>
    <row r="633" spans="1:17" ht="15.75" customHeight="1">
      <c r="A633" s="1"/>
      <c r="B633" s="1"/>
      <c r="C633" s="1"/>
      <c r="D633" s="1"/>
      <c r="E633" s="1"/>
      <c r="F633" s="1"/>
      <c r="G633" s="1"/>
      <c r="H633" s="1"/>
      <c r="I633" s="1"/>
      <c r="J633" s="1"/>
      <c r="K633" s="1"/>
      <c r="L633" s="1"/>
      <c r="M633" s="1"/>
      <c r="N633" s="1"/>
      <c r="O633" s="1"/>
      <c r="P633" s="1"/>
      <c r="Q633" s="1"/>
    </row>
    <row r="634" spans="1:17" ht="15.75" customHeight="1">
      <c r="A634" s="1"/>
      <c r="B634" s="1"/>
      <c r="C634" s="1"/>
      <c r="D634" s="1"/>
      <c r="E634" s="1"/>
      <c r="F634" s="1"/>
      <c r="G634" s="1"/>
      <c r="H634" s="1"/>
      <c r="I634" s="1"/>
      <c r="J634" s="1"/>
      <c r="K634" s="1"/>
      <c r="L634" s="1"/>
      <c r="M634" s="1"/>
      <c r="N634" s="1"/>
      <c r="O634" s="1"/>
      <c r="P634" s="1"/>
      <c r="Q634" s="1"/>
    </row>
    <row r="635" spans="1:17" ht="15.75" customHeight="1">
      <c r="A635" s="1"/>
      <c r="B635" s="1"/>
      <c r="C635" s="1"/>
      <c r="D635" s="1"/>
      <c r="E635" s="1"/>
      <c r="F635" s="1"/>
      <c r="G635" s="1"/>
      <c r="H635" s="1"/>
      <c r="I635" s="1"/>
      <c r="J635" s="1"/>
      <c r="K635" s="1"/>
      <c r="L635" s="1"/>
      <c r="M635" s="1"/>
      <c r="N635" s="1"/>
      <c r="O635" s="1"/>
      <c r="P635" s="1"/>
      <c r="Q635" s="1"/>
    </row>
    <row r="636" spans="1:17" ht="15.75" customHeight="1">
      <c r="A636" s="1"/>
      <c r="B636" s="1"/>
      <c r="C636" s="1"/>
      <c r="D636" s="1"/>
      <c r="E636" s="1"/>
      <c r="F636" s="1"/>
      <c r="G636" s="1"/>
      <c r="H636" s="1"/>
      <c r="I636" s="1"/>
      <c r="J636" s="1"/>
      <c r="K636" s="1"/>
      <c r="L636" s="1"/>
      <c r="M636" s="1"/>
      <c r="N636" s="1"/>
      <c r="O636" s="1"/>
      <c r="P636" s="1"/>
      <c r="Q636" s="1"/>
    </row>
    <row r="637" spans="1:17" ht="15.75" customHeight="1">
      <c r="A637" s="1"/>
      <c r="B637" s="1"/>
      <c r="C637" s="1"/>
      <c r="D637" s="1"/>
      <c r="E637" s="1"/>
      <c r="F637" s="1"/>
      <c r="G637" s="1"/>
      <c r="H637" s="1"/>
      <c r="I637" s="1"/>
      <c r="J637" s="1"/>
      <c r="K637" s="1"/>
      <c r="L637" s="1"/>
      <c r="M637" s="1"/>
      <c r="N637" s="1"/>
      <c r="O637" s="1"/>
      <c r="P637" s="1"/>
      <c r="Q637" s="1"/>
    </row>
    <row r="638" spans="1:17" ht="15.75" customHeight="1">
      <c r="A638" s="1"/>
      <c r="B638" s="1"/>
      <c r="C638" s="1"/>
      <c r="D638" s="1"/>
      <c r="E638" s="1"/>
      <c r="F638" s="1"/>
      <c r="G638" s="1"/>
      <c r="H638" s="1"/>
      <c r="I638" s="1"/>
      <c r="J638" s="1"/>
      <c r="K638" s="1"/>
      <c r="L638" s="1"/>
      <c r="M638" s="1"/>
      <c r="N638" s="1"/>
      <c r="O638" s="1"/>
      <c r="P638" s="1"/>
      <c r="Q638" s="1"/>
    </row>
    <row r="639" spans="1:17" ht="15.75" customHeight="1">
      <c r="A639" s="1"/>
      <c r="B639" s="1"/>
      <c r="C639" s="1"/>
      <c r="D639" s="1"/>
      <c r="E639" s="1"/>
      <c r="F639" s="1"/>
      <c r="G639" s="1"/>
      <c r="H639" s="1"/>
      <c r="I639" s="1"/>
      <c r="J639" s="1"/>
      <c r="K639" s="1"/>
      <c r="L639" s="1"/>
      <c r="M639" s="1"/>
      <c r="N639" s="1"/>
      <c r="O639" s="1"/>
      <c r="P639" s="1"/>
      <c r="Q639" s="1"/>
    </row>
    <row r="640" spans="1:17" ht="15.75" customHeight="1">
      <c r="A640" s="1"/>
      <c r="B640" s="1"/>
      <c r="C640" s="1"/>
      <c r="D640" s="1"/>
      <c r="E640" s="1"/>
      <c r="F640" s="1"/>
      <c r="G640" s="1"/>
      <c r="H640" s="1"/>
      <c r="I640" s="1"/>
      <c r="J640" s="1"/>
      <c r="K640" s="1"/>
      <c r="L640" s="1"/>
      <c r="M640" s="1"/>
      <c r="N640" s="1"/>
      <c r="O640" s="1"/>
      <c r="P640" s="1"/>
      <c r="Q640" s="1"/>
    </row>
    <row r="641" spans="1:17" ht="15.75" customHeight="1">
      <c r="A641" s="1"/>
      <c r="B641" s="1"/>
      <c r="C641" s="1"/>
      <c r="D641" s="1"/>
      <c r="E641" s="1"/>
      <c r="F641" s="1"/>
      <c r="G641" s="1"/>
      <c r="H641" s="1"/>
      <c r="I641" s="1"/>
      <c r="J641" s="1"/>
      <c r="K641" s="1"/>
      <c r="L641" s="1"/>
      <c r="M641" s="1"/>
      <c r="N641" s="1"/>
      <c r="O641" s="1"/>
      <c r="P641" s="1"/>
      <c r="Q641" s="1"/>
    </row>
    <row r="642" spans="1:17" ht="15.75" customHeight="1">
      <c r="A642" s="1"/>
      <c r="B642" s="1"/>
      <c r="C642" s="1"/>
      <c r="D642" s="1"/>
      <c r="E642" s="1"/>
      <c r="F642" s="1"/>
      <c r="G642" s="1"/>
      <c r="H642" s="1"/>
      <c r="I642" s="1"/>
      <c r="J642" s="1"/>
      <c r="K642" s="1"/>
      <c r="L642" s="1"/>
      <c r="M642" s="1"/>
      <c r="N642" s="1"/>
      <c r="O642" s="1"/>
      <c r="P642" s="1"/>
      <c r="Q642" s="1"/>
    </row>
    <row r="643" spans="1:17" ht="15.75" customHeight="1">
      <c r="A643" s="1"/>
      <c r="B643" s="1"/>
      <c r="C643" s="1"/>
      <c r="D643" s="1"/>
      <c r="E643" s="1"/>
      <c r="F643" s="1"/>
      <c r="G643" s="1"/>
      <c r="H643" s="1"/>
      <c r="I643" s="1"/>
      <c r="J643" s="1"/>
      <c r="K643" s="1"/>
      <c r="L643" s="1"/>
      <c r="M643" s="1"/>
      <c r="N643" s="1"/>
      <c r="O643" s="1"/>
      <c r="P643" s="1"/>
      <c r="Q643" s="1"/>
    </row>
    <row r="644" spans="1:17" ht="15.75" customHeight="1">
      <c r="A644" s="1"/>
      <c r="B644" s="1"/>
      <c r="C644" s="1"/>
      <c r="D644" s="1"/>
      <c r="E644" s="1"/>
      <c r="F644" s="1"/>
      <c r="G644" s="1"/>
      <c r="H644" s="1"/>
      <c r="I644" s="1"/>
      <c r="J644" s="1"/>
      <c r="K644" s="1"/>
      <c r="L644" s="1"/>
      <c r="M644" s="1"/>
      <c r="N644" s="1"/>
      <c r="O644" s="1"/>
      <c r="P644" s="1"/>
      <c r="Q644" s="1"/>
    </row>
    <row r="645" spans="1:17" ht="15.75" customHeight="1">
      <c r="A645" s="1"/>
      <c r="B645" s="1"/>
      <c r="C645" s="1"/>
      <c r="D645" s="1"/>
      <c r="E645" s="1"/>
      <c r="F645" s="1"/>
      <c r="G645" s="1"/>
      <c r="H645" s="1"/>
      <c r="I645" s="1"/>
      <c r="J645" s="1"/>
      <c r="K645" s="1"/>
      <c r="L645" s="1"/>
      <c r="M645" s="1"/>
      <c r="N645" s="1"/>
      <c r="O645" s="1"/>
      <c r="P645" s="1"/>
      <c r="Q645" s="1"/>
    </row>
    <row r="646" spans="1:17" ht="15.75" customHeight="1">
      <c r="A646" s="1"/>
      <c r="B646" s="1"/>
      <c r="C646" s="1"/>
      <c r="D646" s="1"/>
      <c r="E646" s="1"/>
      <c r="F646" s="1"/>
      <c r="G646" s="1"/>
      <c r="H646" s="1"/>
      <c r="I646" s="1"/>
      <c r="J646" s="1"/>
      <c r="K646" s="1"/>
      <c r="L646" s="1"/>
      <c r="M646" s="1"/>
      <c r="N646" s="1"/>
      <c r="O646" s="1"/>
      <c r="P646" s="1"/>
      <c r="Q646" s="1"/>
    </row>
    <row r="647" spans="1:17" ht="15.75" customHeight="1">
      <c r="A647" s="1"/>
      <c r="B647" s="1"/>
      <c r="C647" s="1"/>
      <c r="D647" s="1"/>
      <c r="E647" s="1"/>
      <c r="F647" s="1"/>
      <c r="G647" s="1"/>
      <c r="H647" s="1"/>
      <c r="I647" s="1"/>
      <c r="J647" s="1"/>
      <c r="K647" s="1"/>
      <c r="L647" s="1"/>
      <c r="M647" s="1"/>
      <c r="N647" s="1"/>
      <c r="O647" s="1"/>
      <c r="P647" s="1"/>
      <c r="Q647" s="1"/>
    </row>
    <row r="648" spans="1:17" ht="15.75" customHeight="1">
      <c r="A648" s="1"/>
      <c r="B648" s="1"/>
      <c r="C648" s="1"/>
      <c r="D648" s="1"/>
      <c r="E648" s="1"/>
      <c r="F648" s="1"/>
      <c r="G648" s="1"/>
      <c r="H648" s="1"/>
      <c r="I648" s="1"/>
      <c r="J648" s="1"/>
      <c r="K648" s="1"/>
      <c r="L648" s="1"/>
      <c r="M648" s="1"/>
      <c r="N648" s="1"/>
      <c r="O648" s="1"/>
      <c r="P648" s="1"/>
      <c r="Q648" s="1"/>
    </row>
    <row r="649" spans="1:17" ht="15.75" customHeight="1">
      <c r="A649" s="1"/>
      <c r="B649" s="1"/>
      <c r="C649" s="1"/>
      <c r="D649" s="1"/>
      <c r="E649" s="1"/>
      <c r="F649" s="1"/>
      <c r="G649" s="1"/>
      <c r="H649" s="1"/>
      <c r="I649" s="1"/>
      <c r="J649" s="1"/>
      <c r="K649" s="1"/>
      <c r="L649" s="1"/>
      <c r="M649" s="1"/>
      <c r="N649" s="1"/>
      <c r="O649" s="1"/>
      <c r="P649" s="1"/>
      <c r="Q649" s="1"/>
    </row>
    <row r="650" spans="1:17" ht="15.75" customHeight="1">
      <c r="A650" s="1"/>
      <c r="B650" s="1"/>
      <c r="C650" s="1"/>
      <c r="D650" s="1"/>
      <c r="E650" s="1"/>
      <c r="F650" s="1"/>
      <c r="G650" s="1"/>
      <c r="H650" s="1"/>
      <c r="I650" s="1"/>
      <c r="J650" s="1"/>
      <c r="K650" s="1"/>
      <c r="L650" s="1"/>
      <c r="M650" s="1"/>
      <c r="N650" s="1"/>
      <c r="O650" s="1"/>
      <c r="P650" s="1"/>
      <c r="Q650" s="1"/>
    </row>
    <row r="651" spans="1:17" ht="15.75" customHeight="1">
      <c r="A651" s="1"/>
      <c r="B651" s="1"/>
      <c r="C651" s="1"/>
      <c r="D651" s="1"/>
      <c r="E651" s="1"/>
      <c r="F651" s="1"/>
      <c r="G651" s="1"/>
      <c r="H651" s="1"/>
      <c r="I651" s="1"/>
      <c r="J651" s="1"/>
      <c r="K651" s="1"/>
      <c r="L651" s="1"/>
      <c r="M651" s="1"/>
      <c r="N651" s="1"/>
      <c r="O651" s="1"/>
      <c r="P651" s="1"/>
      <c r="Q651" s="1"/>
    </row>
    <row r="652" spans="1:17" ht="15.75" customHeight="1">
      <c r="A652" s="1"/>
      <c r="B652" s="1"/>
      <c r="C652" s="1"/>
      <c r="D652" s="1"/>
      <c r="E652" s="1"/>
      <c r="F652" s="1"/>
      <c r="G652" s="1"/>
      <c r="H652" s="1"/>
      <c r="I652" s="1"/>
      <c r="J652" s="1"/>
      <c r="K652" s="1"/>
      <c r="L652" s="1"/>
      <c r="M652" s="1"/>
      <c r="N652" s="1"/>
      <c r="O652" s="1"/>
      <c r="P652" s="1"/>
      <c r="Q652" s="1"/>
    </row>
    <row r="653" spans="1:17" ht="15.75" customHeight="1">
      <c r="A653" s="1"/>
      <c r="B653" s="1"/>
      <c r="C653" s="1"/>
      <c r="D653" s="1"/>
      <c r="E653" s="1"/>
      <c r="F653" s="1"/>
      <c r="G653" s="1"/>
      <c r="H653" s="1"/>
      <c r="I653" s="1"/>
      <c r="J653" s="1"/>
      <c r="K653" s="1"/>
      <c r="L653" s="1"/>
      <c r="M653" s="1"/>
      <c r="N653" s="1"/>
      <c r="O653" s="1"/>
      <c r="P653" s="1"/>
      <c r="Q653" s="1"/>
    </row>
    <row r="654" spans="1:17" ht="15.75" customHeight="1">
      <c r="A654" s="1"/>
      <c r="B654" s="1"/>
      <c r="C654" s="1"/>
      <c r="D654" s="1"/>
      <c r="E654" s="1"/>
      <c r="F654" s="1"/>
      <c r="G654" s="1"/>
      <c r="H654" s="1"/>
      <c r="I654" s="1"/>
      <c r="J654" s="1"/>
      <c r="K654" s="1"/>
      <c r="L654" s="1"/>
      <c r="M654" s="1"/>
      <c r="N654" s="1"/>
      <c r="O654" s="1"/>
      <c r="P654" s="1"/>
      <c r="Q654" s="1"/>
    </row>
    <row r="655" spans="1:17" ht="15.75" customHeight="1">
      <c r="A655" s="1"/>
      <c r="B655" s="1"/>
      <c r="C655" s="1"/>
      <c r="D655" s="1"/>
      <c r="E655" s="1"/>
      <c r="F655" s="1"/>
      <c r="G655" s="1"/>
      <c r="H655" s="1"/>
      <c r="I655" s="1"/>
      <c r="J655" s="1"/>
      <c r="K655" s="1"/>
      <c r="L655" s="1"/>
      <c r="M655" s="1"/>
      <c r="N655" s="1"/>
      <c r="O655" s="1"/>
      <c r="P655" s="1"/>
      <c r="Q655" s="1"/>
    </row>
    <row r="656" spans="1:17" ht="15.75" customHeight="1">
      <c r="A656" s="1"/>
      <c r="B656" s="1"/>
      <c r="C656" s="1"/>
      <c r="D656" s="1"/>
      <c r="E656" s="1"/>
      <c r="F656" s="1"/>
      <c r="G656" s="1"/>
      <c r="H656" s="1"/>
      <c r="I656" s="1"/>
      <c r="J656" s="1"/>
      <c r="K656" s="1"/>
      <c r="L656" s="1"/>
      <c r="M656" s="1"/>
      <c r="N656" s="1"/>
      <c r="O656" s="1"/>
      <c r="P656" s="1"/>
      <c r="Q656" s="1"/>
    </row>
    <row r="657" spans="1:17" ht="15.75" customHeight="1">
      <c r="A657" s="1"/>
      <c r="B657" s="1"/>
      <c r="C657" s="1"/>
      <c r="D657" s="1"/>
      <c r="E657" s="1"/>
      <c r="F657" s="1"/>
      <c r="G657" s="1"/>
      <c r="H657" s="1"/>
      <c r="I657" s="1"/>
      <c r="J657" s="1"/>
      <c r="K657" s="1"/>
      <c r="L657" s="1"/>
      <c r="M657" s="1"/>
      <c r="N657" s="1"/>
      <c r="O657" s="1"/>
      <c r="P657" s="1"/>
      <c r="Q657" s="1"/>
    </row>
    <row r="658" spans="1:17" ht="15.75" customHeight="1">
      <c r="A658" s="1"/>
      <c r="B658" s="1"/>
      <c r="C658" s="1"/>
      <c r="D658" s="1"/>
      <c r="E658" s="1"/>
      <c r="F658" s="1"/>
      <c r="G658" s="1"/>
      <c r="H658" s="1"/>
      <c r="I658" s="1"/>
      <c r="J658" s="1"/>
      <c r="K658" s="1"/>
      <c r="L658" s="1"/>
      <c r="M658" s="1"/>
      <c r="N658" s="1"/>
      <c r="O658" s="1"/>
      <c r="P658" s="1"/>
      <c r="Q658" s="1"/>
    </row>
    <row r="659" spans="1:17" ht="15.75" customHeight="1">
      <c r="A659" s="1"/>
      <c r="B659" s="1"/>
      <c r="C659" s="1"/>
      <c r="D659" s="1"/>
      <c r="E659" s="1"/>
      <c r="F659" s="1"/>
      <c r="G659" s="1"/>
      <c r="H659" s="1"/>
      <c r="I659" s="1"/>
      <c r="J659" s="1"/>
      <c r="K659" s="1"/>
      <c r="L659" s="1"/>
      <c r="M659" s="1"/>
      <c r="N659" s="1"/>
      <c r="O659" s="1"/>
      <c r="P659" s="1"/>
      <c r="Q659" s="1"/>
    </row>
    <row r="660" spans="1:17" ht="15.75" customHeight="1">
      <c r="A660" s="1"/>
      <c r="B660" s="1"/>
      <c r="C660" s="1"/>
      <c r="D660" s="1"/>
      <c r="E660" s="1"/>
      <c r="F660" s="1"/>
      <c r="G660" s="1"/>
      <c r="H660" s="1"/>
      <c r="I660" s="1"/>
      <c r="J660" s="1"/>
      <c r="K660" s="1"/>
      <c r="L660" s="1"/>
      <c r="M660" s="1"/>
      <c r="N660" s="1"/>
      <c r="O660" s="1"/>
      <c r="P660" s="1"/>
      <c r="Q660" s="1"/>
    </row>
    <row r="661" spans="1:17" ht="15.75" customHeight="1">
      <c r="A661" s="1"/>
      <c r="B661" s="1"/>
      <c r="C661" s="1"/>
      <c r="D661" s="1"/>
      <c r="E661" s="1"/>
      <c r="F661" s="1"/>
      <c r="G661" s="1"/>
      <c r="H661" s="1"/>
      <c r="I661" s="1"/>
      <c r="J661" s="1"/>
      <c r="K661" s="1"/>
      <c r="L661" s="1"/>
      <c r="M661" s="1"/>
      <c r="N661" s="1"/>
      <c r="O661" s="1"/>
      <c r="P661" s="1"/>
      <c r="Q661" s="1"/>
    </row>
    <row r="662" spans="1:17" ht="15.75" customHeight="1">
      <c r="A662" s="1"/>
      <c r="B662" s="1"/>
      <c r="C662" s="1"/>
      <c r="D662" s="1"/>
      <c r="E662" s="1"/>
      <c r="F662" s="1"/>
      <c r="G662" s="1"/>
      <c r="H662" s="1"/>
      <c r="I662" s="1"/>
      <c r="J662" s="1"/>
      <c r="K662" s="1"/>
      <c r="L662" s="1"/>
      <c r="M662" s="1"/>
      <c r="N662" s="1"/>
      <c r="O662" s="1"/>
      <c r="P662" s="1"/>
      <c r="Q662" s="1"/>
    </row>
    <row r="663" spans="1:17" ht="15.75" customHeight="1">
      <c r="A663" s="1"/>
      <c r="B663" s="1"/>
      <c r="C663" s="1"/>
      <c r="D663" s="1"/>
      <c r="E663" s="1"/>
      <c r="F663" s="1"/>
      <c r="G663" s="1"/>
      <c r="H663" s="1"/>
      <c r="I663" s="1"/>
      <c r="J663" s="1"/>
      <c r="K663" s="1"/>
      <c r="L663" s="1"/>
      <c r="M663" s="1"/>
      <c r="N663" s="1"/>
      <c r="O663" s="1"/>
      <c r="P663" s="1"/>
      <c r="Q663" s="1"/>
    </row>
    <row r="664" spans="1:17" ht="15.75" customHeight="1">
      <c r="A664" s="1"/>
      <c r="B664" s="1"/>
      <c r="C664" s="1"/>
      <c r="D664" s="1"/>
      <c r="E664" s="1"/>
      <c r="F664" s="1"/>
      <c r="G664" s="1"/>
      <c r="H664" s="1"/>
      <c r="I664" s="1"/>
      <c r="J664" s="1"/>
      <c r="K664" s="1"/>
      <c r="L664" s="1"/>
      <c r="M664" s="1"/>
      <c r="N664" s="1"/>
      <c r="O664" s="1"/>
      <c r="P664" s="1"/>
      <c r="Q664" s="1"/>
    </row>
    <row r="665" spans="1:17" ht="15.75" customHeight="1">
      <c r="A665" s="1"/>
      <c r="B665" s="1"/>
      <c r="C665" s="1"/>
      <c r="D665" s="1"/>
      <c r="E665" s="1"/>
      <c r="F665" s="1"/>
      <c r="G665" s="1"/>
      <c r="H665" s="1"/>
      <c r="I665" s="1"/>
      <c r="J665" s="1"/>
      <c r="K665" s="1"/>
      <c r="L665" s="1"/>
      <c r="M665" s="1"/>
      <c r="N665" s="1"/>
      <c r="O665" s="1"/>
      <c r="P665" s="1"/>
      <c r="Q665" s="1"/>
    </row>
    <row r="666" spans="1:17" ht="15.75" customHeight="1">
      <c r="A666" s="1"/>
      <c r="B666" s="1"/>
      <c r="C666" s="1"/>
      <c r="D666" s="1"/>
      <c r="E666" s="1"/>
      <c r="F666" s="1"/>
      <c r="G666" s="1"/>
      <c r="H666" s="1"/>
      <c r="I666" s="1"/>
      <c r="J666" s="1"/>
      <c r="K666" s="1"/>
      <c r="L666" s="1"/>
      <c r="M666" s="1"/>
      <c r="N666" s="1"/>
      <c r="O666" s="1"/>
      <c r="P666" s="1"/>
      <c r="Q666" s="1"/>
    </row>
    <row r="667" spans="1:17" ht="15.75" customHeight="1">
      <c r="A667" s="1"/>
      <c r="B667" s="1"/>
      <c r="C667" s="1"/>
      <c r="D667" s="1"/>
      <c r="E667" s="1"/>
      <c r="F667" s="1"/>
      <c r="G667" s="1"/>
      <c r="H667" s="1"/>
      <c r="I667" s="1"/>
      <c r="J667" s="1"/>
      <c r="K667" s="1"/>
      <c r="L667" s="1"/>
      <c r="M667" s="1"/>
      <c r="N667" s="1"/>
      <c r="O667" s="1"/>
      <c r="P667" s="1"/>
      <c r="Q667" s="1"/>
    </row>
    <row r="668" spans="1:17" ht="15.75" customHeight="1">
      <c r="A668" s="1"/>
      <c r="B668" s="1"/>
      <c r="C668" s="1"/>
      <c r="D668" s="1"/>
      <c r="E668" s="1"/>
      <c r="F668" s="1"/>
      <c r="G668" s="1"/>
      <c r="H668" s="1"/>
      <c r="I668" s="1"/>
      <c r="J668" s="1"/>
      <c r="K668" s="1"/>
      <c r="L668" s="1"/>
      <c r="M668" s="1"/>
      <c r="N668" s="1"/>
      <c r="O668" s="1"/>
      <c r="P668" s="1"/>
      <c r="Q668" s="1"/>
    </row>
    <row r="669" spans="1:17" ht="15.75" customHeight="1">
      <c r="A669" s="1"/>
      <c r="B669" s="1"/>
      <c r="C669" s="1"/>
      <c r="D669" s="1"/>
      <c r="E669" s="1"/>
      <c r="F669" s="1"/>
      <c r="G669" s="1"/>
      <c r="H669" s="1"/>
      <c r="I669" s="1"/>
      <c r="J669" s="1"/>
      <c r="K669" s="1"/>
      <c r="L669" s="1"/>
      <c r="M669" s="1"/>
      <c r="N669" s="1"/>
      <c r="O669" s="1"/>
      <c r="P669" s="1"/>
      <c r="Q669" s="1"/>
    </row>
    <row r="670" spans="1:17" ht="15.75" customHeight="1">
      <c r="A670" s="1"/>
      <c r="B670" s="1"/>
      <c r="C670" s="1"/>
      <c r="D670" s="1"/>
      <c r="E670" s="1"/>
      <c r="F670" s="1"/>
      <c r="G670" s="1"/>
      <c r="H670" s="1"/>
      <c r="I670" s="1"/>
      <c r="J670" s="1"/>
      <c r="K670" s="1"/>
      <c r="L670" s="1"/>
      <c r="M670" s="1"/>
      <c r="N670" s="1"/>
      <c r="O670" s="1"/>
      <c r="P670" s="1"/>
      <c r="Q670" s="1"/>
    </row>
    <row r="671" spans="1:17" ht="15.75" customHeight="1">
      <c r="A671" s="1"/>
      <c r="B671" s="1"/>
      <c r="C671" s="1"/>
      <c r="D671" s="1"/>
      <c r="E671" s="1"/>
      <c r="F671" s="1"/>
      <c r="G671" s="1"/>
      <c r="H671" s="1"/>
      <c r="I671" s="1"/>
      <c r="J671" s="1"/>
      <c r="K671" s="1"/>
      <c r="L671" s="1"/>
      <c r="M671" s="1"/>
      <c r="N671" s="1"/>
      <c r="O671" s="1"/>
      <c r="P671" s="1"/>
      <c r="Q671" s="1"/>
    </row>
    <row r="672" spans="1:17" ht="15.75" customHeight="1">
      <c r="A672" s="1"/>
      <c r="B672" s="1"/>
      <c r="C672" s="1"/>
      <c r="D672" s="1"/>
      <c r="E672" s="1"/>
      <c r="F672" s="1"/>
      <c r="G672" s="1"/>
      <c r="H672" s="1"/>
      <c r="I672" s="1"/>
      <c r="J672" s="1"/>
      <c r="K672" s="1"/>
      <c r="L672" s="1"/>
      <c r="M672" s="1"/>
      <c r="N672" s="1"/>
      <c r="O672" s="1"/>
      <c r="P672" s="1"/>
      <c r="Q672" s="1"/>
    </row>
    <row r="673" spans="1:17" ht="15.75" customHeight="1">
      <c r="A673" s="1"/>
      <c r="B673" s="1"/>
      <c r="C673" s="1"/>
      <c r="D673" s="1"/>
      <c r="E673" s="1"/>
      <c r="F673" s="1"/>
      <c r="G673" s="1"/>
      <c r="H673" s="1"/>
      <c r="I673" s="1"/>
      <c r="J673" s="1"/>
      <c r="K673" s="1"/>
      <c r="L673" s="1"/>
      <c r="M673" s="1"/>
      <c r="N673" s="1"/>
      <c r="O673" s="1"/>
      <c r="P673" s="1"/>
      <c r="Q673" s="1"/>
    </row>
    <row r="674" spans="1:17" ht="15.75" customHeight="1">
      <c r="A674" s="1"/>
      <c r="B674" s="1"/>
      <c r="C674" s="1"/>
      <c r="D674" s="1"/>
      <c r="E674" s="1"/>
      <c r="F674" s="1"/>
      <c r="G674" s="1"/>
      <c r="H674" s="1"/>
      <c r="I674" s="1"/>
      <c r="J674" s="1"/>
      <c r="K674" s="1"/>
      <c r="L674" s="1"/>
      <c r="M674" s="1"/>
      <c r="N674" s="1"/>
      <c r="O674" s="1"/>
      <c r="P674" s="1"/>
      <c r="Q674" s="1"/>
    </row>
    <row r="675" spans="1:17" ht="15.75" customHeight="1">
      <c r="A675" s="1"/>
      <c r="B675" s="1"/>
      <c r="C675" s="1"/>
      <c r="D675" s="1"/>
      <c r="E675" s="1"/>
      <c r="F675" s="1"/>
      <c r="G675" s="1"/>
      <c r="H675" s="1"/>
      <c r="I675" s="1"/>
      <c r="J675" s="1"/>
      <c r="K675" s="1"/>
      <c r="L675" s="1"/>
      <c r="M675" s="1"/>
      <c r="N675" s="1"/>
      <c r="O675" s="1"/>
      <c r="P675" s="1"/>
      <c r="Q675" s="1"/>
    </row>
    <row r="676" spans="1:17" ht="15.75" customHeight="1">
      <c r="A676" s="1"/>
      <c r="B676" s="1"/>
      <c r="C676" s="1"/>
      <c r="D676" s="1"/>
      <c r="E676" s="1"/>
      <c r="F676" s="1"/>
      <c r="G676" s="1"/>
      <c r="H676" s="1"/>
      <c r="I676" s="1"/>
      <c r="J676" s="1"/>
      <c r="K676" s="1"/>
      <c r="L676" s="1"/>
      <c r="M676" s="1"/>
      <c r="N676" s="1"/>
      <c r="O676" s="1"/>
      <c r="P676" s="1"/>
      <c r="Q676" s="1"/>
    </row>
    <row r="677" spans="1:17" ht="15.75" customHeight="1">
      <c r="A677" s="1"/>
      <c r="B677" s="1"/>
      <c r="C677" s="1"/>
      <c r="D677" s="1"/>
      <c r="E677" s="1"/>
      <c r="F677" s="1"/>
      <c r="G677" s="1"/>
      <c r="H677" s="1"/>
      <c r="I677" s="1"/>
      <c r="J677" s="1"/>
      <c r="K677" s="1"/>
      <c r="L677" s="1"/>
      <c r="M677" s="1"/>
      <c r="N677" s="1"/>
      <c r="O677" s="1"/>
      <c r="P677" s="1"/>
      <c r="Q677" s="1"/>
    </row>
    <row r="678" spans="1:17" ht="15.75" customHeight="1">
      <c r="A678" s="1"/>
      <c r="B678" s="1"/>
      <c r="C678" s="1"/>
      <c r="D678" s="1"/>
      <c r="E678" s="1"/>
      <c r="F678" s="1"/>
      <c r="G678" s="1"/>
      <c r="H678" s="1"/>
      <c r="I678" s="1"/>
      <c r="J678" s="1"/>
      <c r="K678" s="1"/>
      <c r="L678" s="1"/>
      <c r="M678" s="1"/>
      <c r="N678" s="1"/>
      <c r="O678" s="1"/>
      <c r="P678" s="1"/>
      <c r="Q678" s="1"/>
    </row>
    <row r="679" spans="1:17" ht="15.75" customHeight="1">
      <c r="A679" s="1"/>
      <c r="B679" s="1"/>
      <c r="C679" s="1"/>
      <c r="D679" s="1"/>
      <c r="E679" s="1"/>
      <c r="F679" s="1"/>
      <c r="G679" s="1"/>
      <c r="H679" s="1"/>
      <c r="I679" s="1"/>
      <c r="J679" s="1"/>
      <c r="K679" s="1"/>
      <c r="L679" s="1"/>
      <c r="M679" s="1"/>
      <c r="N679" s="1"/>
      <c r="O679" s="1"/>
      <c r="P679" s="1"/>
      <c r="Q679" s="1"/>
    </row>
    <row r="680" spans="1:17" ht="15.75" customHeight="1">
      <c r="A680" s="1"/>
      <c r="B680" s="1"/>
      <c r="C680" s="1"/>
      <c r="D680" s="1"/>
      <c r="E680" s="1"/>
      <c r="F680" s="1"/>
      <c r="G680" s="1"/>
      <c r="H680" s="1"/>
      <c r="I680" s="1"/>
      <c r="J680" s="1"/>
      <c r="K680" s="1"/>
      <c r="L680" s="1"/>
      <c r="M680" s="1"/>
      <c r="N680" s="1"/>
      <c r="O680" s="1"/>
      <c r="P680" s="1"/>
      <c r="Q680" s="1"/>
    </row>
    <row r="681" spans="1:17" ht="15.75" customHeight="1">
      <c r="A681" s="1"/>
      <c r="B681" s="1"/>
      <c r="C681" s="1"/>
      <c r="D681" s="1"/>
      <c r="E681" s="1"/>
      <c r="F681" s="1"/>
      <c r="G681" s="1"/>
      <c r="H681" s="1"/>
      <c r="I681" s="1"/>
      <c r="J681" s="1"/>
      <c r="K681" s="1"/>
      <c r="L681" s="1"/>
      <c r="M681" s="1"/>
      <c r="N681" s="1"/>
      <c r="O681" s="1"/>
      <c r="P681" s="1"/>
      <c r="Q681" s="1"/>
    </row>
    <row r="682" spans="1:17" ht="15.75" customHeight="1">
      <c r="A682" s="1"/>
      <c r="B682" s="1"/>
      <c r="C682" s="1"/>
      <c r="D682" s="1"/>
      <c r="E682" s="1"/>
      <c r="F682" s="1"/>
      <c r="G682" s="1"/>
      <c r="H682" s="1"/>
      <c r="I682" s="1"/>
      <c r="J682" s="1"/>
      <c r="K682" s="1"/>
      <c r="L682" s="1"/>
      <c r="M682" s="1"/>
      <c r="N682" s="1"/>
      <c r="O682" s="1"/>
      <c r="P682" s="1"/>
      <c r="Q682" s="1"/>
    </row>
    <row r="683" spans="1:17" ht="15.75" customHeight="1">
      <c r="A683" s="1"/>
      <c r="B683" s="1"/>
      <c r="C683" s="1"/>
      <c r="D683" s="1"/>
      <c r="E683" s="1"/>
      <c r="F683" s="1"/>
      <c r="G683" s="1"/>
      <c r="H683" s="1"/>
      <c r="I683" s="1"/>
      <c r="J683" s="1"/>
      <c r="K683" s="1"/>
      <c r="L683" s="1"/>
      <c r="M683" s="1"/>
      <c r="N683" s="1"/>
      <c r="O683" s="1"/>
      <c r="P683" s="1"/>
      <c r="Q683" s="1"/>
    </row>
    <row r="684" spans="1:17" ht="15.75" customHeight="1">
      <c r="A684" s="1"/>
      <c r="B684" s="1"/>
      <c r="C684" s="1"/>
      <c r="D684" s="1"/>
      <c r="E684" s="1"/>
      <c r="F684" s="1"/>
      <c r="G684" s="1"/>
      <c r="H684" s="1"/>
      <c r="I684" s="1"/>
      <c r="J684" s="1"/>
      <c r="K684" s="1"/>
      <c r="L684" s="1"/>
      <c r="M684" s="1"/>
      <c r="N684" s="1"/>
      <c r="O684" s="1"/>
      <c r="P684" s="1"/>
      <c r="Q684" s="1"/>
    </row>
    <row r="685" spans="1:17" ht="15.75" customHeight="1">
      <c r="A685" s="1"/>
      <c r="B685" s="1"/>
      <c r="C685" s="1"/>
      <c r="D685" s="1"/>
      <c r="E685" s="1"/>
      <c r="F685" s="1"/>
      <c r="G685" s="1"/>
      <c r="H685" s="1"/>
      <c r="I685" s="1"/>
      <c r="J685" s="1"/>
      <c r="K685" s="1"/>
      <c r="L685" s="1"/>
      <c r="M685" s="1"/>
      <c r="N685" s="1"/>
      <c r="O685" s="1"/>
      <c r="P685" s="1"/>
      <c r="Q685" s="1"/>
    </row>
    <row r="686" spans="1:17" ht="15.75" customHeight="1">
      <c r="A686" s="1"/>
      <c r="B686" s="1"/>
      <c r="C686" s="1"/>
      <c r="D686" s="1"/>
      <c r="E686" s="1"/>
      <c r="F686" s="1"/>
      <c r="G686" s="1"/>
      <c r="H686" s="1"/>
      <c r="I686" s="1"/>
      <c r="J686" s="1"/>
      <c r="K686" s="1"/>
      <c r="L686" s="1"/>
      <c r="M686" s="1"/>
      <c r="N686" s="1"/>
      <c r="O686" s="1"/>
      <c r="P686" s="1"/>
      <c r="Q686" s="1"/>
    </row>
    <row r="687" spans="1:17" ht="15.75" customHeight="1">
      <c r="A687" s="1"/>
      <c r="B687" s="1"/>
      <c r="C687" s="1"/>
      <c r="D687" s="1"/>
      <c r="E687" s="1"/>
      <c r="F687" s="1"/>
      <c r="G687" s="1"/>
      <c r="H687" s="1"/>
      <c r="I687" s="1"/>
      <c r="J687" s="1"/>
      <c r="K687" s="1"/>
      <c r="L687" s="1"/>
      <c r="M687" s="1"/>
      <c r="N687" s="1"/>
      <c r="O687" s="1"/>
      <c r="P687" s="1"/>
      <c r="Q687" s="1"/>
    </row>
    <row r="688" spans="1:17" ht="15.75" customHeight="1">
      <c r="A688" s="1"/>
      <c r="B688" s="1"/>
      <c r="C688" s="1"/>
      <c r="D688" s="1"/>
      <c r="E688" s="1"/>
      <c r="F688" s="1"/>
      <c r="G688" s="1"/>
      <c r="H688" s="1"/>
      <c r="I688" s="1"/>
      <c r="J688" s="1"/>
      <c r="K688" s="1"/>
      <c r="L688" s="1"/>
      <c r="M688" s="1"/>
      <c r="N688" s="1"/>
      <c r="O688" s="1"/>
      <c r="P688" s="1"/>
      <c r="Q688" s="1"/>
    </row>
    <row r="689" spans="1:17" ht="15.75" customHeight="1">
      <c r="A689" s="1"/>
      <c r="B689" s="1"/>
      <c r="C689" s="1"/>
      <c r="D689" s="1"/>
      <c r="E689" s="1"/>
      <c r="F689" s="1"/>
      <c r="G689" s="1"/>
      <c r="H689" s="1"/>
      <c r="I689" s="1"/>
      <c r="J689" s="1"/>
      <c r="K689" s="1"/>
      <c r="L689" s="1"/>
      <c r="M689" s="1"/>
      <c r="N689" s="1"/>
      <c r="O689" s="1"/>
      <c r="P689" s="1"/>
      <c r="Q689" s="1"/>
    </row>
    <row r="690" spans="1:17" ht="15.75" customHeight="1">
      <c r="A690" s="1"/>
      <c r="B690" s="1"/>
      <c r="C690" s="1"/>
      <c r="D690" s="1"/>
      <c r="E690" s="1"/>
      <c r="F690" s="1"/>
      <c r="G690" s="1"/>
      <c r="H690" s="1"/>
      <c r="I690" s="1"/>
      <c r="J690" s="1"/>
      <c r="K690" s="1"/>
      <c r="L690" s="1"/>
      <c r="M690" s="1"/>
      <c r="N690" s="1"/>
      <c r="O690" s="1"/>
      <c r="P690" s="1"/>
      <c r="Q690" s="1"/>
    </row>
    <row r="691" spans="1:17" ht="15.75" customHeight="1">
      <c r="A691" s="1"/>
      <c r="B691" s="1"/>
      <c r="C691" s="1"/>
      <c r="D691" s="1"/>
      <c r="E691" s="1"/>
      <c r="F691" s="1"/>
      <c r="G691" s="1"/>
      <c r="H691" s="1"/>
      <c r="I691" s="1"/>
      <c r="J691" s="1"/>
      <c r="K691" s="1"/>
      <c r="L691" s="1"/>
      <c r="M691" s="1"/>
      <c r="N691" s="1"/>
      <c r="O691" s="1"/>
      <c r="P691" s="1"/>
      <c r="Q691" s="1"/>
    </row>
    <row r="692" spans="1:17" ht="15.75" customHeight="1">
      <c r="A692" s="1"/>
      <c r="B692" s="1"/>
      <c r="C692" s="1"/>
      <c r="D692" s="1"/>
      <c r="E692" s="1"/>
      <c r="F692" s="1"/>
      <c r="G692" s="1"/>
      <c r="H692" s="1"/>
      <c r="I692" s="1"/>
      <c r="J692" s="1"/>
      <c r="K692" s="1"/>
      <c r="L692" s="1"/>
      <c r="M692" s="1"/>
      <c r="N692" s="1"/>
      <c r="O692" s="1"/>
      <c r="P692" s="1"/>
      <c r="Q692" s="1"/>
    </row>
    <row r="693" spans="1:17" ht="15.75" customHeight="1">
      <c r="A693" s="1"/>
      <c r="B693" s="1"/>
      <c r="C693" s="1"/>
      <c r="D693" s="1"/>
      <c r="E693" s="1"/>
      <c r="F693" s="1"/>
      <c r="G693" s="1"/>
      <c r="H693" s="1"/>
      <c r="I693" s="1"/>
      <c r="J693" s="1"/>
      <c r="K693" s="1"/>
      <c r="L693" s="1"/>
      <c r="M693" s="1"/>
      <c r="N693" s="1"/>
      <c r="O693" s="1"/>
      <c r="P693" s="1"/>
      <c r="Q693" s="1"/>
    </row>
    <row r="694" spans="1:17" ht="15.75" customHeight="1">
      <c r="A694" s="1"/>
      <c r="B694" s="1"/>
      <c r="C694" s="1"/>
      <c r="D694" s="1"/>
      <c r="E694" s="1"/>
      <c r="F694" s="1"/>
      <c r="G694" s="1"/>
      <c r="H694" s="1"/>
      <c r="I694" s="1"/>
      <c r="J694" s="1"/>
      <c r="K694" s="1"/>
      <c r="L694" s="1"/>
      <c r="M694" s="1"/>
      <c r="N694" s="1"/>
      <c r="O694" s="1"/>
      <c r="P694" s="1"/>
      <c r="Q694" s="1"/>
    </row>
    <row r="695" spans="1:17" ht="15.75" customHeight="1">
      <c r="A695" s="1"/>
      <c r="B695" s="1"/>
      <c r="C695" s="1"/>
      <c r="D695" s="1"/>
      <c r="E695" s="1"/>
      <c r="F695" s="1"/>
      <c r="G695" s="1"/>
      <c r="H695" s="1"/>
      <c r="I695" s="1"/>
      <c r="J695" s="1"/>
      <c r="K695" s="1"/>
      <c r="L695" s="1"/>
      <c r="M695" s="1"/>
      <c r="N695" s="1"/>
      <c r="O695" s="1"/>
      <c r="P695" s="1"/>
      <c r="Q695" s="1"/>
    </row>
    <row r="696" spans="1:17" ht="15.75" customHeight="1">
      <c r="A696" s="1"/>
      <c r="B696" s="1"/>
      <c r="C696" s="1"/>
      <c r="D696" s="1"/>
      <c r="E696" s="1"/>
      <c r="F696" s="1"/>
      <c r="G696" s="1"/>
      <c r="H696" s="1"/>
      <c r="I696" s="1"/>
      <c r="J696" s="1"/>
      <c r="K696" s="1"/>
      <c r="L696" s="1"/>
      <c r="M696" s="1"/>
      <c r="N696" s="1"/>
      <c r="O696" s="1"/>
      <c r="P696" s="1"/>
      <c r="Q696" s="1"/>
    </row>
    <row r="697" spans="1:17" ht="15.75" customHeight="1">
      <c r="A697" s="1"/>
      <c r="B697" s="1"/>
      <c r="C697" s="1"/>
      <c r="D697" s="1"/>
      <c r="E697" s="1"/>
      <c r="F697" s="1"/>
      <c r="G697" s="1"/>
      <c r="H697" s="1"/>
      <c r="I697" s="1"/>
      <c r="J697" s="1"/>
      <c r="K697" s="1"/>
      <c r="L697" s="1"/>
      <c r="M697" s="1"/>
      <c r="N697" s="1"/>
      <c r="O697" s="1"/>
      <c r="P697" s="1"/>
      <c r="Q697" s="1"/>
    </row>
    <row r="698" spans="1:17" ht="15.75" customHeight="1">
      <c r="A698" s="1"/>
      <c r="B698" s="1"/>
      <c r="C698" s="1"/>
      <c r="D698" s="1"/>
      <c r="E698" s="1"/>
      <c r="F698" s="1"/>
      <c r="G698" s="1"/>
      <c r="H698" s="1"/>
      <c r="I698" s="1"/>
      <c r="J698" s="1"/>
      <c r="K698" s="1"/>
      <c r="L698" s="1"/>
      <c r="M698" s="1"/>
      <c r="N698" s="1"/>
      <c r="O698" s="1"/>
      <c r="P698" s="1"/>
      <c r="Q698" s="1"/>
    </row>
    <row r="699" spans="1:17" ht="15.75" customHeight="1">
      <c r="A699" s="1"/>
      <c r="B699" s="1"/>
      <c r="C699" s="1"/>
      <c r="D699" s="1"/>
      <c r="E699" s="1"/>
      <c r="F699" s="1"/>
      <c r="G699" s="1"/>
      <c r="H699" s="1"/>
      <c r="I699" s="1"/>
      <c r="J699" s="1"/>
      <c r="K699" s="1"/>
      <c r="L699" s="1"/>
      <c r="M699" s="1"/>
      <c r="N699" s="1"/>
      <c r="O699" s="1"/>
      <c r="P699" s="1"/>
      <c r="Q699" s="1"/>
    </row>
    <row r="700" spans="1:17" ht="15.75" customHeight="1">
      <c r="A700" s="1"/>
      <c r="B700" s="1"/>
      <c r="C700" s="1"/>
      <c r="D700" s="1"/>
      <c r="E700" s="1"/>
      <c r="F700" s="1"/>
      <c r="G700" s="1"/>
      <c r="H700" s="1"/>
      <c r="I700" s="1"/>
      <c r="J700" s="1"/>
      <c r="K700" s="1"/>
      <c r="L700" s="1"/>
      <c r="M700" s="1"/>
      <c r="N700" s="1"/>
      <c r="O700" s="1"/>
      <c r="P700" s="1"/>
      <c r="Q700" s="1"/>
    </row>
    <row r="701" spans="1:17" ht="15.75" customHeight="1">
      <c r="A701" s="1"/>
      <c r="B701" s="1"/>
      <c r="C701" s="1"/>
      <c r="D701" s="1"/>
      <c r="E701" s="1"/>
      <c r="F701" s="1"/>
      <c r="G701" s="1"/>
      <c r="H701" s="1"/>
      <c r="I701" s="1"/>
      <c r="J701" s="1"/>
      <c r="K701" s="1"/>
      <c r="L701" s="1"/>
      <c r="M701" s="1"/>
      <c r="N701" s="1"/>
      <c r="O701" s="1"/>
      <c r="P701" s="1"/>
      <c r="Q701" s="1"/>
    </row>
    <row r="702" spans="1:17" ht="15.75" customHeight="1">
      <c r="A702" s="1"/>
      <c r="B702" s="1"/>
      <c r="C702" s="1"/>
      <c r="D702" s="1"/>
      <c r="E702" s="1"/>
      <c r="F702" s="1"/>
      <c r="G702" s="1"/>
      <c r="H702" s="1"/>
      <c r="I702" s="1"/>
      <c r="J702" s="1"/>
      <c r="K702" s="1"/>
      <c r="L702" s="1"/>
      <c r="M702" s="1"/>
      <c r="N702" s="1"/>
      <c r="O702" s="1"/>
      <c r="P702" s="1"/>
      <c r="Q702" s="1"/>
    </row>
    <row r="703" spans="1:17" ht="15.75" customHeight="1">
      <c r="A703" s="1"/>
      <c r="B703" s="1"/>
      <c r="C703" s="1"/>
      <c r="D703" s="1"/>
      <c r="E703" s="1"/>
      <c r="F703" s="1"/>
      <c r="G703" s="1"/>
      <c r="H703" s="1"/>
      <c r="I703" s="1"/>
      <c r="J703" s="1"/>
      <c r="K703" s="1"/>
      <c r="L703" s="1"/>
      <c r="M703" s="1"/>
      <c r="N703" s="1"/>
      <c r="O703" s="1"/>
      <c r="P703" s="1"/>
      <c r="Q703" s="1"/>
    </row>
    <row r="704" spans="1:17" ht="15.75" customHeight="1">
      <c r="A704" s="1"/>
      <c r="B704" s="1"/>
      <c r="C704" s="1"/>
      <c r="D704" s="1"/>
      <c r="E704" s="1"/>
      <c r="F704" s="1"/>
      <c r="G704" s="1"/>
      <c r="H704" s="1"/>
      <c r="I704" s="1"/>
      <c r="J704" s="1"/>
      <c r="K704" s="1"/>
      <c r="L704" s="1"/>
      <c r="M704" s="1"/>
      <c r="N704" s="1"/>
      <c r="O704" s="1"/>
      <c r="P704" s="1"/>
      <c r="Q704" s="1"/>
    </row>
    <row r="705" spans="1:17" ht="15.75" customHeight="1">
      <c r="A705" s="1"/>
      <c r="B705" s="1"/>
      <c r="C705" s="1"/>
      <c r="D705" s="1"/>
      <c r="E705" s="1"/>
      <c r="F705" s="1"/>
      <c r="G705" s="1"/>
      <c r="H705" s="1"/>
      <c r="I705" s="1"/>
      <c r="J705" s="1"/>
      <c r="K705" s="1"/>
      <c r="L705" s="1"/>
      <c r="M705" s="1"/>
      <c r="N705" s="1"/>
      <c r="O705" s="1"/>
      <c r="P705" s="1"/>
      <c r="Q705" s="1"/>
    </row>
    <row r="706" spans="1:17" ht="15.75" customHeight="1">
      <c r="A706" s="1"/>
      <c r="B706" s="1"/>
      <c r="C706" s="1"/>
      <c r="D706" s="1"/>
      <c r="E706" s="1"/>
      <c r="F706" s="1"/>
      <c r="G706" s="1"/>
      <c r="H706" s="1"/>
      <c r="I706" s="1"/>
      <c r="J706" s="1"/>
      <c r="K706" s="1"/>
      <c r="L706" s="1"/>
      <c r="M706" s="1"/>
      <c r="N706" s="1"/>
      <c r="O706" s="1"/>
      <c r="P706" s="1"/>
      <c r="Q706" s="1"/>
    </row>
    <row r="707" spans="1:17" ht="15.75" customHeight="1">
      <c r="A707" s="1"/>
      <c r="B707" s="1"/>
      <c r="C707" s="1"/>
      <c r="D707" s="1"/>
      <c r="E707" s="1"/>
      <c r="F707" s="1"/>
      <c r="G707" s="1"/>
      <c r="H707" s="1"/>
      <c r="I707" s="1"/>
      <c r="J707" s="1"/>
      <c r="K707" s="1"/>
      <c r="L707" s="1"/>
      <c r="M707" s="1"/>
      <c r="N707" s="1"/>
      <c r="O707" s="1"/>
      <c r="P707" s="1"/>
      <c r="Q707" s="1"/>
    </row>
    <row r="708" spans="1:17" ht="15.75" customHeight="1">
      <c r="A708" s="1"/>
      <c r="B708" s="1"/>
      <c r="C708" s="1"/>
      <c r="D708" s="1"/>
      <c r="E708" s="1"/>
      <c r="F708" s="1"/>
      <c r="G708" s="1"/>
      <c r="H708" s="1"/>
      <c r="I708" s="1"/>
      <c r="J708" s="1"/>
      <c r="K708" s="1"/>
      <c r="L708" s="1"/>
      <c r="M708" s="1"/>
      <c r="N708" s="1"/>
      <c r="O708" s="1"/>
      <c r="P708" s="1"/>
      <c r="Q708" s="1"/>
    </row>
    <row r="709" spans="1:17" ht="15.75" customHeight="1">
      <c r="A709" s="1"/>
      <c r="B709" s="1"/>
      <c r="C709" s="1"/>
      <c r="D709" s="1"/>
      <c r="E709" s="1"/>
      <c r="F709" s="1"/>
      <c r="G709" s="1"/>
      <c r="H709" s="1"/>
      <c r="I709" s="1"/>
      <c r="J709" s="1"/>
      <c r="K709" s="1"/>
      <c r="L709" s="1"/>
      <c r="M709" s="1"/>
      <c r="N709" s="1"/>
      <c r="O709" s="1"/>
      <c r="P709" s="1"/>
      <c r="Q709" s="1"/>
    </row>
    <row r="710" spans="1:17" ht="15.75" customHeight="1">
      <c r="A710" s="1"/>
      <c r="B710" s="1"/>
      <c r="C710" s="1"/>
      <c r="D710" s="1"/>
      <c r="E710" s="1"/>
      <c r="F710" s="1"/>
      <c r="G710" s="1"/>
      <c r="H710" s="1"/>
      <c r="I710" s="1"/>
      <c r="J710" s="1"/>
      <c r="K710" s="1"/>
      <c r="L710" s="1"/>
      <c r="M710" s="1"/>
      <c r="N710" s="1"/>
      <c r="O710" s="1"/>
      <c r="P710" s="1"/>
      <c r="Q710" s="1"/>
    </row>
    <row r="711" spans="1:17" ht="15.75" customHeight="1">
      <c r="A711" s="1"/>
      <c r="B711" s="1"/>
      <c r="C711" s="1"/>
      <c r="D711" s="1"/>
      <c r="E711" s="1"/>
      <c r="F711" s="1"/>
      <c r="G711" s="1"/>
      <c r="H711" s="1"/>
      <c r="I711" s="1"/>
      <c r="J711" s="1"/>
      <c r="K711" s="1"/>
      <c r="L711" s="1"/>
      <c r="M711" s="1"/>
      <c r="N711" s="1"/>
      <c r="O711" s="1"/>
      <c r="P711" s="1"/>
      <c r="Q711" s="1"/>
    </row>
    <row r="712" spans="1:17" ht="15.75" customHeight="1">
      <c r="A712" s="1"/>
      <c r="B712" s="1"/>
      <c r="C712" s="1"/>
      <c r="D712" s="1"/>
      <c r="E712" s="1"/>
      <c r="F712" s="1"/>
      <c r="G712" s="1"/>
      <c r="H712" s="1"/>
      <c r="I712" s="1"/>
      <c r="J712" s="1"/>
      <c r="K712" s="1"/>
      <c r="L712" s="1"/>
      <c r="M712" s="1"/>
      <c r="N712" s="1"/>
      <c r="O712" s="1"/>
      <c r="P712" s="1"/>
      <c r="Q712" s="1"/>
    </row>
    <row r="713" spans="1:17" ht="15.75" customHeight="1">
      <c r="A713" s="1"/>
      <c r="B713" s="1"/>
      <c r="C713" s="1"/>
      <c r="D713" s="1"/>
      <c r="E713" s="1"/>
      <c r="F713" s="1"/>
      <c r="G713" s="1"/>
      <c r="H713" s="1"/>
      <c r="I713" s="1"/>
      <c r="J713" s="1"/>
      <c r="K713" s="1"/>
      <c r="L713" s="1"/>
      <c r="M713" s="1"/>
      <c r="N713" s="1"/>
      <c r="O713" s="1"/>
      <c r="P713" s="1"/>
      <c r="Q713" s="1"/>
    </row>
    <row r="714" spans="1:17" ht="15.75" customHeight="1">
      <c r="A714" s="1"/>
      <c r="B714" s="1"/>
      <c r="C714" s="1"/>
      <c r="D714" s="1"/>
      <c r="E714" s="1"/>
      <c r="F714" s="1"/>
      <c r="G714" s="1"/>
      <c r="H714" s="1"/>
      <c r="I714" s="1"/>
      <c r="J714" s="1"/>
      <c r="K714" s="1"/>
      <c r="L714" s="1"/>
      <c r="M714" s="1"/>
      <c r="N714" s="1"/>
      <c r="O714" s="1"/>
      <c r="P714" s="1"/>
      <c r="Q714" s="1"/>
    </row>
    <row r="715" spans="1:17" ht="15.75" customHeight="1">
      <c r="A715" s="1"/>
      <c r="B715" s="1"/>
      <c r="C715" s="1"/>
      <c r="D715" s="1"/>
      <c r="E715" s="1"/>
      <c r="F715" s="1"/>
      <c r="G715" s="1"/>
      <c r="H715" s="1"/>
      <c r="I715" s="1"/>
      <c r="J715" s="1"/>
      <c r="K715" s="1"/>
      <c r="L715" s="1"/>
      <c r="M715" s="1"/>
      <c r="N715" s="1"/>
      <c r="O715" s="1"/>
      <c r="P715" s="1"/>
      <c r="Q715" s="1"/>
    </row>
    <row r="716" spans="1:17" ht="15.75" customHeight="1">
      <c r="A716" s="1"/>
      <c r="B716" s="1"/>
      <c r="C716" s="1"/>
      <c r="D716" s="1"/>
      <c r="E716" s="1"/>
      <c r="F716" s="1"/>
      <c r="G716" s="1"/>
      <c r="H716" s="1"/>
      <c r="I716" s="1"/>
      <c r="J716" s="1"/>
      <c r="K716" s="1"/>
      <c r="L716" s="1"/>
      <c r="M716" s="1"/>
      <c r="N716" s="1"/>
      <c r="O716" s="1"/>
      <c r="P716" s="1"/>
      <c r="Q716" s="1"/>
    </row>
    <row r="717" spans="1:17" ht="15.75" customHeight="1">
      <c r="A717" s="1"/>
      <c r="B717" s="1"/>
      <c r="C717" s="1"/>
      <c r="D717" s="1"/>
      <c r="E717" s="1"/>
      <c r="F717" s="1"/>
      <c r="G717" s="1"/>
      <c r="H717" s="1"/>
      <c r="I717" s="1"/>
      <c r="J717" s="1"/>
      <c r="K717" s="1"/>
      <c r="L717" s="1"/>
      <c r="M717" s="1"/>
      <c r="N717" s="1"/>
      <c r="O717" s="1"/>
      <c r="P717" s="1"/>
      <c r="Q717" s="1"/>
    </row>
    <row r="718" spans="1:17" ht="15.75" customHeight="1">
      <c r="A718" s="1"/>
      <c r="B718" s="1"/>
      <c r="C718" s="1"/>
      <c r="D718" s="1"/>
      <c r="E718" s="1"/>
      <c r="F718" s="1"/>
      <c r="G718" s="1"/>
      <c r="H718" s="1"/>
      <c r="I718" s="1"/>
      <c r="J718" s="1"/>
      <c r="K718" s="1"/>
      <c r="L718" s="1"/>
      <c r="M718" s="1"/>
      <c r="N718" s="1"/>
      <c r="O718" s="1"/>
      <c r="P718" s="1"/>
      <c r="Q718" s="1"/>
    </row>
    <row r="719" spans="1:17" ht="15.75" customHeight="1">
      <c r="A719" s="1"/>
      <c r="B719" s="1"/>
      <c r="C719" s="1"/>
      <c r="D719" s="1"/>
      <c r="E719" s="1"/>
      <c r="F719" s="1"/>
      <c r="G719" s="1"/>
      <c r="H719" s="1"/>
      <c r="I719" s="1"/>
      <c r="J719" s="1"/>
      <c r="K719" s="1"/>
      <c r="L719" s="1"/>
      <c r="M719" s="1"/>
      <c r="N719" s="1"/>
      <c r="O719" s="1"/>
      <c r="P719" s="1"/>
      <c r="Q719" s="1"/>
    </row>
    <row r="720" spans="1:17" ht="15.75" customHeight="1">
      <c r="A720" s="1"/>
      <c r="B720" s="1"/>
      <c r="C720" s="1"/>
      <c r="D720" s="1"/>
      <c r="E720" s="1"/>
      <c r="F720" s="1"/>
      <c r="G720" s="1"/>
      <c r="H720" s="1"/>
      <c r="I720" s="1"/>
      <c r="J720" s="1"/>
      <c r="K720" s="1"/>
      <c r="L720" s="1"/>
      <c r="M720" s="1"/>
      <c r="N720" s="1"/>
      <c r="O720" s="1"/>
      <c r="P720" s="1"/>
      <c r="Q720" s="1"/>
    </row>
    <row r="721" spans="1:17" ht="15.75" customHeight="1">
      <c r="A721" s="1"/>
      <c r="B721" s="1"/>
      <c r="C721" s="1"/>
      <c r="D721" s="1"/>
      <c r="E721" s="1"/>
      <c r="F721" s="1"/>
      <c r="G721" s="1"/>
      <c r="H721" s="1"/>
      <c r="I721" s="1"/>
      <c r="J721" s="1"/>
      <c r="K721" s="1"/>
      <c r="L721" s="1"/>
      <c r="M721" s="1"/>
      <c r="N721" s="1"/>
      <c r="O721" s="1"/>
      <c r="P721" s="1"/>
      <c r="Q721" s="1"/>
    </row>
    <row r="722" spans="1:17" ht="15.75" customHeight="1">
      <c r="A722" s="1"/>
      <c r="B722" s="1"/>
      <c r="C722" s="1"/>
      <c r="D722" s="1"/>
      <c r="E722" s="1"/>
      <c r="F722" s="1"/>
      <c r="G722" s="1"/>
      <c r="H722" s="1"/>
      <c r="I722" s="1"/>
      <c r="J722" s="1"/>
      <c r="K722" s="1"/>
      <c r="L722" s="1"/>
      <c r="M722" s="1"/>
      <c r="N722" s="1"/>
      <c r="O722" s="1"/>
      <c r="P722" s="1"/>
      <c r="Q722" s="1"/>
    </row>
    <row r="723" spans="1:17" ht="15.75" customHeight="1">
      <c r="A723" s="1"/>
      <c r="B723" s="1"/>
      <c r="C723" s="1"/>
      <c r="D723" s="1"/>
      <c r="E723" s="1"/>
      <c r="F723" s="1"/>
      <c r="G723" s="1"/>
      <c r="H723" s="1"/>
      <c r="I723" s="1"/>
      <c r="J723" s="1"/>
      <c r="K723" s="1"/>
      <c r="L723" s="1"/>
      <c r="M723" s="1"/>
      <c r="N723" s="1"/>
      <c r="O723" s="1"/>
      <c r="P723" s="1"/>
      <c r="Q723" s="1"/>
    </row>
    <row r="724" spans="1:17" ht="15.75" customHeight="1">
      <c r="A724" s="1"/>
      <c r="B724" s="1"/>
      <c r="C724" s="1"/>
      <c r="D724" s="1"/>
      <c r="E724" s="1"/>
      <c r="F724" s="1"/>
      <c r="G724" s="1"/>
      <c r="H724" s="1"/>
      <c r="I724" s="1"/>
      <c r="J724" s="1"/>
      <c r="K724" s="1"/>
      <c r="L724" s="1"/>
      <c r="M724" s="1"/>
      <c r="N724" s="1"/>
      <c r="O724" s="1"/>
      <c r="P724" s="1"/>
      <c r="Q724" s="1"/>
    </row>
    <row r="725" spans="1:17" ht="15.75" customHeight="1">
      <c r="A725" s="1"/>
      <c r="B725" s="1"/>
      <c r="C725" s="1"/>
      <c r="D725" s="1"/>
      <c r="E725" s="1"/>
      <c r="F725" s="1"/>
      <c r="G725" s="1"/>
      <c r="H725" s="1"/>
      <c r="I725" s="1"/>
      <c r="J725" s="1"/>
      <c r="K725" s="1"/>
      <c r="L725" s="1"/>
      <c r="M725" s="1"/>
      <c r="N725" s="1"/>
      <c r="O725" s="1"/>
      <c r="P725" s="1"/>
      <c r="Q725" s="1"/>
    </row>
    <row r="726" spans="1:17" ht="15.75" customHeight="1">
      <c r="A726" s="1"/>
      <c r="B726" s="1"/>
      <c r="C726" s="1"/>
      <c r="D726" s="1"/>
      <c r="E726" s="1"/>
      <c r="F726" s="1"/>
      <c r="G726" s="1"/>
      <c r="H726" s="1"/>
      <c r="I726" s="1"/>
      <c r="J726" s="1"/>
      <c r="K726" s="1"/>
      <c r="L726" s="1"/>
      <c r="M726" s="1"/>
      <c r="N726" s="1"/>
      <c r="O726" s="1"/>
      <c r="P726" s="1"/>
      <c r="Q726" s="1"/>
    </row>
    <row r="727" spans="1:17" ht="15.75" customHeight="1">
      <c r="A727" s="1"/>
      <c r="B727" s="1"/>
      <c r="C727" s="1"/>
      <c r="D727" s="1"/>
      <c r="E727" s="1"/>
      <c r="F727" s="1"/>
      <c r="G727" s="1"/>
      <c r="H727" s="1"/>
      <c r="I727" s="1"/>
      <c r="J727" s="1"/>
      <c r="K727" s="1"/>
      <c r="L727" s="1"/>
      <c r="M727" s="1"/>
      <c r="N727" s="1"/>
      <c r="O727" s="1"/>
      <c r="P727" s="1"/>
      <c r="Q727" s="1"/>
    </row>
    <row r="728" spans="1:17" ht="15.75" customHeight="1">
      <c r="A728" s="1"/>
      <c r="B728" s="1"/>
      <c r="C728" s="1"/>
      <c r="D728" s="1"/>
      <c r="E728" s="1"/>
      <c r="F728" s="1"/>
      <c r="G728" s="1"/>
      <c r="H728" s="1"/>
      <c r="I728" s="1"/>
      <c r="J728" s="1"/>
      <c r="K728" s="1"/>
      <c r="L728" s="1"/>
      <c r="M728" s="1"/>
      <c r="N728" s="1"/>
      <c r="O728" s="1"/>
      <c r="P728" s="1"/>
      <c r="Q728" s="1"/>
    </row>
    <row r="729" spans="1:17" ht="15.75" customHeight="1">
      <c r="A729" s="1"/>
      <c r="B729" s="1"/>
      <c r="C729" s="1"/>
      <c r="D729" s="1"/>
      <c r="E729" s="1"/>
      <c r="F729" s="1"/>
      <c r="G729" s="1"/>
      <c r="H729" s="1"/>
      <c r="I729" s="1"/>
      <c r="J729" s="1"/>
      <c r="K729" s="1"/>
      <c r="L729" s="1"/>
      <c r="M729" s="1"/>
      <c r="N729" s="1"/>
      <c r="O729" s="1"/>
      <c r="P729" s="1"/>
      <c r="Q729" s="1"/>
    </row>
    <row r="730" spans="1:17" ht="15.75" customHeight="1">
      <c r="A730" s="1"/>
      <c r="B730" s="1"/>
      <c r="C730" s="1"/>
      <c r="D730" s="1"/>
      <c r="E730" s="1"/>
      <c r="F730" s="1"/>
      <c r="G730" s="1"/>
      <c r="H730" s="1"/>
      <c r="I730" s="1"/>
      <c r="J730" s="1"/>
      <c r="K730" s="1"/>
      <c r="L730" s="1"/>
      <c r="M730" s="1"/>
      <c r="N730" s="1"/>
      <c r="O730" s="1"/>
      <c r="P730" s="1"/>
      <c r="Q730" s="1"/>
    </row>
    <row r="731" spans="1:17" ht="15.75" customHeight="1">
      <c r="A731" s="1"/>
      <c r="B731" s="1"/>
      <c r="C731" s="1"/>
      <c r="D731" s="1"/>
      <c r="E731" s="1"/>
      <c r="F731" s="1"/>
      <c r="G731" s="1"/>
      <c r="H731" s="1"/>
      <c r="I731" s="1"/>
      <c r="J731" s="1"/>
      <c r="K731" s="1"/>
      <c r="L731" s="1"/>
      <c r="M731" s="1"/>
      <c r="N731" s="1"/>
      <c r="O731" s="1"/>
      <c r="P731" s="1"/>
      <c r="Q731" s="1"/>
    </row>
    <row r="732" spans="1:17" ht="15.75" customHeight="1">
      <c r="A732" s="1"/>
      <c r="B732" s="1"/>
      <c r="C732" s="1"/>
      <c r="D732" s="1"/>
      <c r="E732" s="1"/>
      <c r="F732" s="1"/>
      <c r="G732" s="1"/>
      <c r="H732" s="1"/>
      <c r="I732" s="1"/>
      <c r="J732" s="1"/>
      <c r="K732" s="1"/>
      <c r="L732" s="1"/>
      <c r="M732" s="1"/>
      <c r="N732" s="1"/>
      <c r="O732" s="1"/>
      <c r="P732" s="1"/>
      <c r="Q732" s="1"/>
    </row>
    <row r="733" spans="1:17" ht="15.75" customHeight="1">
      <c r="A733" s="1"/>
      <c r="B733" s="1"/>
      <c r="C733" s="1"/>
      <c r="D733" s="1"/>
      <c r="E733" s="1"/>
      <c r="F733" s="1"/>
      <c r="G733" s="1"/>
      <c r="H733" s="1"/>
      <c r="I733" s="1"/>
      <c r="J733" s="1"/>
      <c r="K733" s="1"/>
      <c r="L733" s="1"/>
      <c r="M733" s="1"/>
      <c r="N733" s="1"/>
      <c r="O733" s="1"/>
      <c r="P733" s="1"/>
      <c r="Q733" s="1"/>
    </row>
    <row r="734" spans="1:17" ht="15.75" customHeight="1">
      <c r="A734" s="1"/>
      <c r="B734" s="1"/>
      <c r="C734" s="1"/>
      <c r="D734" s="1"/>
      <c r="E734" s="1"/>
      <c r="F734" s="1"/>
      <c r="G734" s="1"/>
      <c r="H734" s="1"/>
      <c r="I734" s="1"/>
      <c r="J734" s="1"/>
      <c r="K734" s="1"/>
      <c r="L734" s="1"/>
      <c r="M734" s="1"/>
      <c r="N734" s="1"/>
      <c r="O734" s="1"/>
      <c r="P734" s="1"/>
      <c r="Q734" s="1"/>
    </row>
    <row r="735" spans="1:17" ht="15.75" customHeight="1">
      <c r="A735" s="1"/>
      <c r="B735" s="1"/>
      <c r="C735" s="1"/>
      <c r="D735" s="1"/>
      <c r="E735" s="1"/>
      <c r="F735" s="1"/>
      <c r="G735" s="1"/>
      <c r="H735" s="1"/>
      <c r="I735" s="1"/>
      <c r="J735" s="1"/>
      <c r="K735" s="1"/>
      <c r="L735" s="1"/>
      <c r="M735" s="1"/>
      <c r="N735" s="1"/>
      <c r="O735" s="1"/>
      <c r="P735" s="1"/>
      <c r="Q735" s="1"/>
    </row>
    <row r="736" spans="1:17" ht="15.75" customHeight="1">
      <c r="A736" s="1"/>
      <c r="B736" s="1"/>
      <c r="C736" s="1"/>
      <c r="D736" s="1"/>
      <c r="E736" s="1"/>
      <c r="F736" s="1"/>
      <c r="G736" s="1"/>
      <c r="H736" s="1"/>
      <c r="I736" s="1"/>
      <c r="J736" s="1"/>
      <c r="K736" s="1"/>
      <c r="L736" s="1"/>
      <c r="M736" s="1"/>
      <c r="N736" s="1"/>
      <c r="O736" s="1"/>
      <c r="P736" s="1"/>
      <c r="Q736" s="1"/>
    </row>
    <row r="737" spans="1:17" ht="15.75" customHeight="1">
      <c r="A737" s="1"/>
      <c r="B737" s="1"/>
      <c r="C737" s="1"/>
      <c r="D737" s="1"/>
      <c r="E737" s="1"/>
      <c r="F737" s="1"/>
      <c r="G737" s="1"/>
      <c r="H737" s="1"/>
      <c r="I737" s="1"/>
      <c r="J737" s="1"/>
      <c r="K737" s="1"/>
      <c r="L737" s="1"/>
      <c r="M737" s="1"/>
      <c r="N737" s="1"/>
      <c r="O737" s="1"/>
      <c r="P737" s="1"/>
      <c r="Q737" s="1"/>
    </row>
    <row r="738" spans="1:17" ht="15.75" customHeight="1">
      <c r="A738" s="1"/>
      <c r="B738" s="1"/>
      <c r="C738" s="1"/>
      <c r="D738" s="1"/>
      <c r="E738" s="1"/>
      <c r="F738" s="1"/>
      <c r="G738" s="1"/>
      <c r="H738" s="1"/>
      <c r="I738" s="1"/>
      <c r="J738" s="1"/>
      <c r="K738" s="1"/>
      <c r="L738" s="1"/>
      <c r="M738" s="1"/>
      <c r="N738" s="1"/>
      <c r="O738" s="1"/>
      <c r="P738" s="1"/>
      <c r="Q738" s="1"/>
    </row>
    <row r="739" spans="1:17" ht="15.75" customHeight="1">
      <c r="A739" s="1"/>
      <c r="B739" s="1"/>
      <c r="C739" s="1"/>
      <c r="D739" s="1"/>
      <c r="E739" s="1"/>
      <c r="F739" s="1"/>
      <c r="G739" s="1"/>
      <c r="H739" s="1"/>
      <c r="I739" s="1"/>
      <c r="J739" s="1"/>
      <c r="K739" s="1"/>
      <c r="L739" s="1"/>
      <c r="M739" s="1"/>
      <c r="N739" s="1"/>
      <c r="O739" s="1"/>
      <c r="P739" s="1"/>
      <c r="Q739" s="1"/>
    </row>
    <row r="740" spans="1:17" ht="15.75" customHeight="1">
      <c r="A740" s="1"/>
      <c r="B740" s="1"/>
      <c r="C740" s="1"/>
      <c r="D740" s="1"/>
      <c r="E740" s="1"/>
      <c r="F740" s="1"/>
      <c r="G740" s="1"/>
      <c r="H740" s="1"/>
      <c r="I740" s="1"/>
      <c r="J740" s="1"/>
      <c r="K740" s="1"/>
      <c r="L740" s="1"/>
      <c r="M740" s="1"/>
      <c r="N740" s="1"/>
      <c r="O740" s="1"/>
      <c r="P740" s="1"/>
      <c r="Q740" s="1"/>
    </row>
    <row r="741" spans="1:17" ht="15.75" customHeight="1">
      <c r="A741" s="1"/>
      <c r="B741" s="1"/>
      <c r="C741" s="1"/>
      <c r="D741" s="1"/>
      <c r="E741" s="1"/>
      <c r="F741" s="1"/>
      <c r="G741" s="1"/>
      <c r="H741" s="1"/>
      <c r="I741" s="1"/>
      <c r="J741" s="1"/>
      <c r="K741" s="1"/>
      <c r="L741" s="1"/>
      <c r="M741" s="1"/>
      <c r="N741" s="1"/>
      <c r="O741" s="1"/>
      <c r="P741" s="1"/>
      <c r="Q741" s="1"/>
    </row>
    <row r="742" spans="1:17" ht="15.75" customHeight="1">
      <c r="A742" s="1"/>
      <c r="B742" s="1"/>
      <c r="C742" s="1"/>
      <c r="D742" s="1"/>
      <c r="E742" s="1"/>
      <c r="F742" s="1"/>
      <c r="G742" s="1"/>
      <c r="H742" s="1"/>
      <c r="I742" s="1"/>
      <c r="J742" s="1"/>
      <c r="K742" s="1"/>
      <c r="L742" s="1"/>
      <c r="M742" s="1"/>
      <c r="N742" s="1"/>
      <c r="O742" s="1"/>
      <c r="P742" s="1"/>
      <c r="Q742" s="1"/>
    </row>
    <row r="743" spans="1:17" ht="15.75" customHeight="1">
      <c r="A743" s="1"/>
      <c r="B743" s="1"/>
      <c r="C743" s="1"/>
      <c r="D743" s="1"/>
      <c r="E743" s="1"/>
      <c r="F743" s="1"/>
      <c r="G743" s="1"/>
      <c r="H743" s="1"/>
      <c r="I743" s="1"/>
      <c r="J743" s="1"/>
      <c r="K743" s="1"/>
      <c r="L743" s="1"/>
      <c r="M743" s="1"/>
      <c r="N743" s="1"/>
      <c r="O743" s="1"/>
      <c r="P743" s="1"/>
      <c r="Q743" s="1"/>
    </row>
    <row r="744" spans="1:17" ht="15.75" customHeight="1">
      <c r="A744" s="1"/>
      <c r="B744" s="1"/>
      <c r="C744" s="1"/>
      <c r="D744" s="1"/>
      <c r="E744" s="1"/>
      <c r="F744" s="1"/>
      <c r="G744" s="1"/>
      <c r="H744" s="1"/>
      <c r="I744" s="1"/>
      <c r="J744" s="1"/>
      <c r="K744" s="1"/>
      <c r="L744" s="1"/>
      <c r="M744" s="1"/>
      <c r="N744" s="1"/>
      <c r="O744" s="1"/>
      <c r="P744" s="1"/>
      <c r="Q744" s="1"/>
    </row>
    <row r="745" spans="1:17" ht="15.75" customHeight="1">
      <c r="A745" s="1"/>
      <c r="B745" s="1"/>
      <c r="C745" s="1"/>
      <c r="D745" s="1"/>
      <c r="E745" s="1"/>
      <c r="F745" s="1"/>
      <c r="G745" s="1"/>
      <c r="H745" s="1"/>
      <c r="I745" s="1"/>
      <c r="J745" s="1"/>
      <c r="K745" s="1"/>
      <c r="L745" s="1"/>
      <c r="M745" s="1"/>
      <c r="N745" s="1"/>
      <c r="O745" s="1"/>
      <c r="P745" s="1"/>
      <c r="Q745" s="1"/>
    </row>
    <row r="746" spans="1:17" ht="15.75" customHeight="1">
      <c r="A746" s="1"/>
      <c r="B746" s="1"/>
      <c r="C746" s="1"/>
      <c r="D746" s="1"/>
      <c r="E746" s="1"/>
      <c r="F746" s="1"/>
      <c r="G746" s="1"/>
      <c r="H746" s="1"/>
      <c r="I746" s="1"/>
      <c r="J746" s="1"/>
      <c r="K746" s="1"/>
      <c r="L746" s="1"/>
      <c r="M746" s="1"/>
      <c r="N746" s="1"/>
      <c r="O746" s="1"/>
      <c r="P746" s="1"/>
      <c r="Q746" s="1"/>
    </row>
    <row r="747" spans="1:17" ht="15.75" customHeight="1">
      <c r="A747" s="1"/>
      <c r="B747" s="1"/>
      <c r="C747" s="1"/>
      <c r="D747" s="1"/>
      <c r="E747" s="1"/>
      <c r="F747" s="1"/>
      <c r="G747" s="1"/>
      <c r="H747" s="1"/>
      <c r="I747" s="1"/>
      <c r="J747" s="1"/>
      <c r="K747" s="1"/>
      <c r="L747" s="1"/>
      <c r="M747" s="1"/>
      <c r="N747" s="1"/>
      <c r="O747" s="1"/>
      <c r="P747" s="1"/>
      <c r="Q747" s="1"/>
    </row>
    <row r="748" spans="1:17" ht="15.75" customHeight="1">
      <c r="A748" s="1"/>
      <c r="B748" s="1"/>
      <c r="C748" s="1"/>
      <c r="D748" s="1"/>
      <c r="E748" s="1"/>
      <c r="F748" s="1"/>
      <c r="G748" s="1"/>
      <c r="H748" s="1"/>
      <c r="I748" s="1"/>
      <c r="J748" s="1"/>
      <c r="K748" s="1"/>
      <c r="L748" s="1"/>
      <c r="M748" s="1"/>
      <c r="N748" s="1"/>
      <c r="O748" s="1"/>
      <c r="P748" s="1"/>
      <c r="Q748" s="1"/>
    </row>
    <row r="749" spans="1:17" ht="15.75" customHeight="1">
      <c r="A749" s="1"/>
      <c r="B749" s="1"/>
      <c r="C749" s="1"/>
      <c r="D749" s="1"/>
      <c r="E749" s="1"/>
      <c r="F749" s="1"/>
      <c r="G749" s="1"/>
      <c r="H749" s="1"/>
      <c r="I749" s="1"/>
      <c r="J749" s="1"/>
      <c r="K749" s="1"/>
      <c r="L749" s="1"/>
      <c r="M749" s="1"/>
      <c r="N749" s="1"/>
      <c r="O749" s="1"/>
      <c r="P749" s="1"/>
      <c r="Q749" s="1"/>
    </row>
    <row r="750" spans="1:17" ht="15.75" customHeight="1">
      <c r="A750" s="1"/>
      <c r="B750" s="1"/>
      <c r="C750" s="1"/>
      <c r="D750" s="1"/>
      <c r="E750" s="1"/>
      <c r="F750" s="1"/>
      <c r="G750" s="1"/>
      <c r="H750" s="1"/>
      <c r="I750" s="1"/>
      <c r="J750" s="1"/>
      <c r="K750" s="1"/>
      <c r="L750" s="1"/>
      <c r="M750" s="1"/>
      <c r="N750" s="1"/>
      <c r="O750" s="1"/>
      <c r="P750" s="1"/>
      <c r="Q750" s="1"/>
    </row>
    <row r="751" spans="1:17" ht="15.75" customHeight="1">
      <c r="A751" s="1"/>
      <c r="B751" s="1"/>
      <c r="C751" s="1"/>
      <c r="D751" s="1"/>
      <c r="E751" s="1"/>
      <c r="F751" s="1"/>
      <c r="G751" s="1"/>
      <c r="H751" s="1"/>
      <c r="I751" s="1"/>
      <c r="J751" s="1"/>
      <c r="K751" s="1"/>
      <c r="L751" s="1"/>
      <c r="M751" s="1"/>
      <c r="N751" s="1"/>
      <c r="O751" s="1"/>
      <c r="P751" s="1"/>
      <c r="Q751" s="1"/>
    </row>
    <row r="752" spans="1:17" ht="15.75" customHeight="1">
      <c r="A752" s="1"/>
      <c r="B752" s="1"/>
      <c r="C752" s="1"/>
      <c r="D752" s="1"/>
      <c r="E752" s="1"/>
      <c r="F752" s="1"/>
      <c r="G752" s="1"/>
      <c r="H752" s="1"/>
      <c r="I752" s="1"/>
      <c r="J752" s="1"/>
      <c r="K752" s="1"/>
      <c r="L752" s="1"/>
      <c r="M752" s="1"/>
      <c r="N752" s="1"/>
      <c r="O752" s="1"/>
      <c r="P752" s="1"/>
      <c r="Q752" s="1"/>
    </row>
    <row r="753" spans="1:17" ht="15.75" customHeight="1">
      <c r="A753" s="1"/>
      <c r="B753" s="1"/>
      <c r="C753" s="1"/>
      <c r="D753" s="1"/>
      <c r="E753" s="1"/>
      <c r="F753" s="1"/>
      <c r="G753" s="1"/>
      <c r="H753" s="1"/>
      <c r="I753" s="1"/>
      <c r="J753" s="1"/>
      <c r="K753" s="1"/>
      <c r="L753" s="1"/>
      <c r="M753" s="1"/>
      <c r="N753" s="1"/>
      <c r="O753" s="1"/>
      <c r="P753" s="1"/>
      <c r="Q753" s="1"/>
    </row>
    <row r="754" spans="1:17" ht="15.75" customHeight="1">
      <c r="A754" s="1"/>
      <c r="B754" s="1"/>
      <c r="C754" s="1"/>
      <c r="D754" s="1"/>
      <c r="E754" s="1"/>
      <c r="F754" s="1"/>
      <c r="G754" s="1"/>
      <c r="H754" s="1"/>
      <c r="I754" s="1"/>
      <c r="J754" s="1"/>
      <c r="K754" s="1"/>
      <c r="L754" s="1"/>
      <c r="M754" s="1"/>
      <c r="N754" s="1"/>
      <c r="O754" s="1"/>
      <c r="P754" s="1"/>
      <c r="Q754" s="1"/>
    </row>
    <row r="755" spans="1:17" ht="15.75" customHeight="1">
      <c r="A755" s="1"/>
      <c r="B755" s="1"/>
      <c r="C755" s="1"/>
      <c r="D755" s="1"/>
      <c r="E755" s="1"/>
      <c r="F755" s="1"/>
      <c r="G755" s="1"/>
      <c r="H755" s="1"/>
      <c r="I755" s="1"/>
      <c r="J755" s="1"/>
      <c r="K755" s="1"/>
      <c r="L755" s="1"/>
      <c r="M755" s="1"/>
      <c r="N755" s="1"/>
      <c r="O755" s="1"/>
      <c r="P755" s="1"/>
      <c r="Q755" s="1"/>
    </row>
    <row r="756" spans="1:17" ht="15.75" customHeight="1">
      <c r="A756" s="1"/>
      <c r="B756" s="1"/>
      <c r="C756" s="1"/>
      <c r="D756" s="1"/>
      <c r="E756" s="1"/>
      <c r="F756" s="1"/>
      <c r="G756" s="1"/>
      <c r="H756" s="1"/>
      <c r="I756" s="1"/>
      <c r="J756" s="1"/>
      <c r="K756" s="1"/>
      <c r="L756" s="1"/>
      <c r="M756" s="1"/>
      <c r="N756" s="1"/>
      <c r="O756" s="1"/>
      <c r="P756" s="1"/>
      <c r="Q756" s="1"/>
    </row>
    <row r="757" spans="1:17" ht="15.75" customHeight="1">
      <c r="A757" s="1"/>
      <c r="B757" s="1"/>
      <c r="C757" s="1"/>
      <c r="D757" s="1"/>
      <c r="E757" s="1"/>
      <c r="F757" s="1"/>
      <c r="G757" s="1"/>
      <c r="H757" s="1"/>
      <c r="I757" s="1"/>
      <c r="J757" s="1"/>
      <c r="K757" s="1"/>
      <c r="L757" s="1"/>
      <c r="M757" s="1"/>
      <c r="N757" s="1"/>
      <c r="O757" s="1"/>
      <c r="P757" s="1"/>
      <c r="Q757" s="1"/>
    </row>
    <row r="758" spans="1:17" ht="15.75" customHeight="1">
      <c r="A758" s="1"/>
      <c r="B758" s="1"/>
      <c r="C758" s="1"/>
      <c r="D758" s="1"/>
      <c r="E758" s="1"/>
      <c r="F758" s="1"/>
      <c r="G758" s="1"/>
      <c r="H758" s="1"/>
      <c r="I758" s="1"/>
      <c r="J758" s="1"/>
      <c r="K758" s="1"/>
      <c r="L758" s="1"/>
      <c r="M758" s="1"/>
      <c r="N758" s="1"/>
      <c r="O758" s="1"/>
      <c r="P758" s="1"/>
      <c r="Q758" s="1"/>
    </row>
    <row r="759" spans="1:17" ht="15.75" customHeight="1">
      <c r="A759" s="1"/>
      <c r="B759" s="1"/>
      <c r="C759" s="1"/>
      <c r="D759" s="1"/>
      <c r="E759" s="1"/>
      <c r="F759" s="1"/>
      <c r="G759" s="1"/>
      <c r="H759" s="1"/>
      <c r="I759" s="1"/>
      <c r="J759" s="1"/>
      <c r="K759" s="1"/>
      <c r="L759" s="1"/>
      <c r="M759" s="1"/>
      <c r="N759" s="1"/>
      <c r="O759" s="1"/>
      <c r="P759" s="1"/>
      <c r="Q759" s="1"/>
    </row>
    <row r="760" spans="1:17" ht="15.75" customHeight="1">
      <c r="A760" s="1"/>
      <c r="B760" s="1"/>
      <c r="C760" s="1"/>
      <c r="D760" s="1"/>
      <c r="E760" s="1"/>
      <c r="F760" s="1"/>
      <c r="G760" s="1"/>
      <c r="H760" s="1"/>
      <c r="I760" s="1"/>
      <c r="J760" s="1"/>
      <c r="K760" s="1"/>
      <c r="L760" s="1"/>
      <c r="M760" s="1"/>
      <c r="N760" s="1"/>
      <c r="O760" s="1"/>
      <c r="P760" s="1"/>
      <c r="Q760" s="1"/>
    </row>
    <row r="761" spans="1:17" ht="15.75" customHeight="1">
      <c r="A761" s="1"/>
      <c r="B761" s="1"/>
      <c r="C761" s="1"/>
      <c r="D761" s="1"/>
      <c r="E761" s="1"/>
      <c r="F761" s="1"/>
      <c r="G761" s="1"/>
      <c r="H761" s="1"/>
      <c r="I761" s="1"/>
      <c r="J761" s="1"/>
      <c r="K761" s="1"/>
      <c r="L761" s="1"/>
      <c r="M761" s="1"/>
      <c r="N761" s="1"/>
      <c r="O761" s="1"/>
      <c r="P761" s="1"/>
      <c r="Q761" s="1"/>
    </row>
    <row r="762" spans="1:17" ht="15.75" customHeight="1">
      <c r="A762" s="1"/>
      <c r="B762" s="1"/>
      <c r="C762" s="1"/>
      <c r="D762" s="1"/>
      <c r="E762" s="1"/>
      <c r="F762" s="1"/>
      <c r="G762" s="1"/>
      <c r="H762" s="1"/>
      <c r="I762" s="1"/>
      <c r="J762" s="1"/>
      <c r="K762" s="1"/>
      <c r="L762" s="1"/>
      <c r="M762" s="1"/>
      <c r="N762" s="1"/>
      <c r="O762" s="1"/>
      <c r="P762" s="1"/>
      <c r="Q762" s="1"/>
    </row>
    <row r="763" spans="1:17" ht="15.75" customHeight="1">
      <c r="A763" s="1"/>
      <c r="B763" s="1"/>
      <c r="C763" s="1"/>
      <c r="D763" s="1"/>
      <c r="E763" s="1"/>
      <c r="F763" s="1"/>
      <c r="G763" s="1"/>
      <c r="H763" s="1"/>
      <c r="I763" s="1"/>
      <c r="J763" s="1"/>
      <c r="K763" s="1"/>
      <c r="L763" s="1"/>
      <c r="M763" s="1"/>
      <c r="N763" s="1"/>
      <c r="O763" s="1"/>
      <c r="P763" s="1"/>
      <c r="Q763" s="1"/>
    </row>
    <row r="764" spans="1:17" ht="15.75" customHeight="1">
      <c r="A764" s="1"/>
      <c r="B764" s="1"/>
      <c r="C764" s="1"/>
      <c r="D764" s="1"/>
      <c r="E764" s="1"/>
      <c r="F764" s="1"/>
      <c r="G764" s="1"/>
      <c r="H764" s="1"/>
      <c r="I764" s="1"/>
      <c r="J764" s="1"/>
      <c r="K764" s="1"/>
      <c r="L764" s="1"/>
      <c r="M764" s="1"/>
      <c r="N764" s="1"/>
      <c r="O764" s="1"/>
      <c r="P764" s="1"/>
      <c r="Q764" s="1"/>
    </row>
    <row r="765" spans="1:17" ht="15.75" customHeight="1">
      <c r="A765" s="1"/>
      <c r="B765" s="1"/>
      <c r="C765" s="1"/>
      <c r="D765" s="1"/>
      <c r="E765" s="1"/>
      <c r="F765" s="1"/>
      <c r="G765" s="1"/>
      <c r="H765" s="1"/>
      <c r="I765" s="1"/>
      <c r="J765" s="1"/>
      <c r="K765" s="1"/>
      <c r="L765" s="1"/>
      <c r="M765" s="1"/>
      <c r="N765" s="1"/>
      <c r="O765" s="1"/>
      <c r="P765" s="1"/>
      <c r="Q765" s="1"/>
    </row>
    <row r="766" spans="1:17" ht="15.75" customHeight="1">
      <c r="A766" s="1"/>
      <c r="B766" s="1"/>
      <c r="C766" s="1"/>
      <c r="D766" s="1"/>
      <c r="E766" s="1"/>
      <c r="F766" s="1"/>
      <c r="G766" s="1"/>
      <c r="H766" s="1"/>
      <c r="I766" s="1"/>
      <c r="J766" s="1"/>
      <c r="K766" s="1"/>
      <c r="L766" s="1"/>
      <c r="M766" s="1"/>
      <c r="N766" s="1"/>
      <c r="O766" s="1"/>
      <c r="P766" s="1"/>
      <c r="Q766" s="1"/>
    </row>
    <row r="767" spans="1:17" ht="15.75" customHeight="1">
      <c r="A767" s="1"/>
      <c r="B767" s="1"/>
      <c r="C767" s="1"/>
      <c r="D767" s="1"/>
      <c r="E767" s="1"/>
      <c r="F767" s="1"/>
      <c r="G767" s="1"/>
      <c r="H767" s="1"/>
      <c r="I767" s="1"/>
      <c r="J767" s="1"/>
      <c r="K767" s="1"/>
      <c r="L767" s="1"/>
      <c r="M767" s="1"/>
      <c r="N767" s="1"/>
      <c r="O767" s="1"/>
      <c r="P767" s="1"/>
      <c r="Q767" s="1"/>
    </row>
    <row r="768" spans="1:17" ht="15.75" customHeight="1">
      <c r="A768" s="1"/>
      <c r="B768" s="1"/>
      <c r="C768" s="1"/>
      <c r="D768" s="1"/>
      <c r="E768" s="1"/>
      <c r="F768" s="1"/>
      <c r="G768" s="1"/>
      <c r="H768" s="1"/>
      <c r="I768" s="1"/>
      <c r="J768" s="1"/>
      <c r="K768" s="1"/>
      <c r="L768" s="1"/>
      <c r="M768" s="1"/>
      <c r="N768" s="1"/>
      <c r="O768" s="1"/>
      <c r="P768" s="1"/>
      <c r="Q768" s="1"/>
    </row>
    <row r="769" spans="1:17" ht="15.75" customHeight="1">
      <c r="A769" s="1"/>
      <c r="B769" s="1"/>
      <c r="C769" s="1"/>
      <c r="D769" s="1"/>
      <c r="E769" s="1"/>
      <c r="F769" s="1"/>
      <c r="G769" s="1"/>
      <c r="H769" s="1"/>
      <c r="I769" s="1"/>
      <c r="J769" s="1"/>
      <c r="K769" s="1"/>
      <c r="L769" s="1"/>
      <c r="M769" s="1"/>
      <c r="N769" s="1"/>
      <c r="O769" s="1"/>
      <c r="P769" s="1"/>
      <c r="Q769" s="1"/>
    </row>
    <row r="770" spans="1:17" ht="15.75" customHeight="1">
      <c r="A770" s="1"/>
      <c r="B770" s="1"/>
      <c r="C770" s="1"/>
      <c r="D770" s="1"/>
      <c r="E770" s="1"/>
      <c r="F770" s="1"/>
      <c r="G770" s="1"/>
      <c r="H770" s="1"/>
      <c r="I770" s="1"/>
      <c r="J770" s="1"/>
      <c r="K770" s="1"/>
      <c r="L770" s="1"/>
      <c r="M770" s="1"/>
      <c r="N770" s="1"/>
      <c r="O770" s="1"/>
      <c r="P770" s="1"/>
      <c r="Q770" s="1"/>
    </row>
    <row r="771" spans="1:17" ht="15.75" customHeight="1">
      <c r="A771" s="1"/>
      <c r="B771" s="1"/>
      <c r="C771" s="1"/>
      <c r="D771" s="1"/>
      <c r="E771" s="1"/>
      <c r="F771" s="1"/>
      <c r="G771" s="1"/>
      <c r="H771" s="1"/>
      <c r="I771" s="1"/>
      <c r="J771" s="1"/>
      <c r="K771" s="1"/>
      <c r="L771" s="1"/>
      <c r="M771" s="1"/>
      <c r="N771" s="1"/>
      <c r="O771" s="1"/>
      <c r="P771" s="1"/>
      <c r="Q771" s="1"/>
    </row>
    <row r="772" spans="1:17" ht="15.75" customHeight="1">
      <c r="A772" s="1"/>
      <c r="B772" s="1"/>
      <c r="C772" s="1"/>
      <c r="D772" s="1"/>
      <c r="E772" s="1"/>
      <c r="F772" s="1"/>
      <c r="G772" s="1"/>
      <c r="H772" s="1"/>
      <c r="I772" s="1"/>
      <c r="J772" s="1"/>
      <c r="K772" s="1"/>
      <c r="L772" s="1"/>
      <c r="M772" s="1"/>
      <c r="N772" s="1"/>
      <c r="O772" s="1"/>
      <c r="P772" s="1"/>
      <c r="Q772" s="1"/>
    </row>
    <row r="773" spans="1:17" ht="15.75" customHeight="1">
      <c r="A773" s="1"/>
      <c r="B773" s="1"/>
      <c r="C773" s="1"/>
      <c r="D773" s="1"/>
      <c r="E773" s="1"/>
      <c r="F773" s="1"/>
      <c r="G773" s="1"/>
      <c r="H773" s="1"/>
      <c r="I773" s="1"/>
      <c r="J773" s="1"/>
      <c r="K773" s="1"/>
      <c r="L773" s="1"/>
      <c r="M773" s="1"/>
      <c r="N773" s="1"/>
      <c r="O773" s="1"/>
      <c r="P773" s="1"/>
      <c r="Q773" s="1"/>
    </row>
    <row r="774" spans="1:17" ht="15.75" customHeight="1">
      <c r="A774" s="1"/>
      <c r="B774" s="1"/>
      <c r="C774" s="1"/>
      <c r="D774" s="1"/>
      <c r="E774" s="1"/>
      <c r="F774" s="1"/>
      <c r="G774" s="1"/>
      <c r="H774" s="1"/>
      <c r="I774" s="1"/>
      <c r="J774" s="1"/>
      <c r="K774" s="1"/>
      <c r="L774" s="1"/>
      <c r="M774" s="1"/>
      <c r="N774" s="1"/>
      <c r="O774" s="1"/>
      <c r="P774" s="1"/>
      <c r="Q774" s="1"/>
    </row>
    <row r="775" spans="1:17" ht="15.75" customHeight="1">
      <c r="A775" s="1"/>
      <c r="B775" s="1"/>
      <c r="C775" s="1"/>
      <c r="D775" s="1"/>
      <c r="E775" s="1"/>
      <c r="F775" s="1"/>
      <c r="G775" s="1"/>
      <c r="H775" s="1"/>
      <c r="I775" s="1"/>
      <c r="J775" s="1"/>
      <c r="K775" s="1"/>
      <c r="L775" s="1"/>
      <c r="M775" s="1"/>
      <c r="N775" s="1"/>
      <c r="O775" s="1"/>
      <c r="P775" s="1"/>
      <c r="Q775" s="1"/>
    </row>
    <row r="776" spans="1:17" ht="15.75" customHeight="1">
      <c r="A776" s="1"/>
      <c r="B776" s="1"/>
      <c r="C776" s="1"/>
      <c r="D776" s="1"/>
      <c r="E776" s="1"/>
      <c r="F776" s="1"/>
      <c r="G776" s="1"/>
      <c r="H776" s="1"/>
      <c r="I776" s="1"/>
      <c r="J776" s="1"/>
      <c r="K776" s="1"/>
      <c r="L776" s="1"/>
      <c r="M776" s="1"/>
      <c r="N776" s="1"/>
      <c r="O776" s="1"/>
      <c r="P776" s="1"/>
      <c r="Q776" s="1"/>
    </row>
    <row r="777" spans="1:17" ht="15.75" customHeight="1">
      <c r="A777" s="1"/>
      <c r="B777" s="1"/>
      <c r="C777" s="1"/>
      <c r="D777" s="1"/>
      <c r="E777" s="1"/>
      <c r="F777" s="1"/>
      <c r="G777" s="1"/>
      <c r="H777" s="1"/>
      <c r="I777" s="1"/>
      <c r="J777" s="1"/>
      <c r="K777" s="1"/>
      <c r="L777" s="1"/>
      <c r="M777" s="1"/>
      <c r="N777" s="1"/>
      <c r="O777" s="1"/>
      <c r="P777" s="1"/>
      <c r="Q777" s="1"/>
    </row>
    <row r="778" spans="1:17" ht="15.75" customHeight="1">
      <c r="A778" s="1"/>
      <c r="B778" s="1"/>
      <c r="C778" s="1"/>
      <c r="D778" s="1"/>
      <c r="E778" s="1"/>
      <c r="F778" s="1"/>
      <c r="G778" s="1"/>
      <c r="H778" s="1"/>
      <c r="I778" s="1"/>
      <c r="J778" s="1"/>
      <c r="K778" s="1"/>
      <c r="L778" s="1"/>
      <c r="M778" s="1"/>
      <c r="N778" s="1"/>
      <c r="O778" s="1"/>
      <c r="P778" s="1"/>
      <c r="Q778" s="1"/>
    </row>
    <row r="779" spans="1:17" ht="15.75" customHeight="1">
      <c r="A779" s="1"/>
      <c r="B779" s="1"/>
      <c r="C779" s="1"/>
      <c r="D779" s="1"/>
      <c r="E779" s="1"/>
      <c r="F779" s="1"/>
      <c r="G779" s="1"/>
      <c r="H779" s="1"/>
      <c r="I779" s="1"/>
      <c r="J779" s="1"/>
      <c r="K779" s="1"/>
      <c r="L779" s="1"/>
      <c r="M779" s="1"/>
      <c r="N779" s="1"/>
      <c r="O779" s="1"/>
      <c r="P779" s="1"/>
      <c r="Q779" s="1"/>
    </row>
    <row r="780" spans="1:17" ht="15.75" customHeight="1">
      <c r="A780" s="1"/>
      <c r="B780" s="1"/>
      <c r="C780" s="1"/>
      <c r="D780" s="1"/>
      <c r="E780" s="1"/>
      <c r="F780" s="1"/>
      <c r="G780" s="1"/>
      <c r="H780" s="1"/>
      <c r="I780" s="1"/>
      <c r="J780" s="1"/>
      <c r="K780" s="1"/>
      <c r="L780" s="1"/>
      <c r="M780" s="1"/>
      <c r="N780" s="1"/>
      <c r="O780" s="1"/>
      <c r="P780" s="1"/>
      <c r="Q780" s="1"/>
    </row>
    <row r="781" spans="1:17" ht="15.75" customHeight="1">
      <c r="A781" s="1"/>
      <c r="B781" s="1"/>
      <c r="C781" s="1"/>
      <c r="D781" s="1"/>
      <c r="E781" s="1"/>
      <c r="F781" s="1"/>
      <c r="G781" s="1"/>
      <c r="H781" s="1"/>
      <c r="I781" s="1"/>
      <c r="J781" s="1"/>
      <c r="K781" s="1"/>
      <c r="L781" s="1"/>
      <c r="M781" s="1"/>
      <c r="N781" s="1"/>
      <c r="O781" s="1"/>
      <c r="P781" s="1"/>
      <c r="Q781" s="1"/>
    </row>
    <row r="782" spans="1:17" ht="15.75" customHeight="1">
      <c r="A782" s="1"/>
      <c r="B782" s="1"/>
      <c r="C782" s="1"/>
      <c r="D782" s="1"/>
      <c r="E782" s="1"/>
      <c r="F782" s="1"/>
      <c r="G782" s="1"/>
      <c r="H782" s="1"/>
      <c r="I782" s="1"/>
      <c r="J782" s="1"/>
      <c r="K782" s="1"/>
      <c r="L782" s="1"/>
      <c r="M782" s="1"/>
      <c r="N782" s="1"/>
      <c r="O782" s="1"/>
      <c r="P782" s="1"/>
      <c r="Q782" s="1"/>
    </row>
    <row r="783" spans="1:17" ht="15.75" customHeight="1">
      <c r="A783" s="1"/>
      <c r="B783" s="1"/>
      <c r="C783" s="1"/>
      <c r="D783" s="1"/>
      <c r="E783" s="1"/>
      <c r="F783" s="1"/>
      <c r="G783" s="1"/>
      <c r="H783" s="1"/>
      <c r="I783" s="1"/>
      <c r="J783" s="1"/>
      <c r="K783" s="1"/>
      <c r="L783" s="1"/>
      <c r="M783" s="1"/>
      <c r="N783" s="1"/>
      <c r="O783" s="1"/>
      <c r="P783" s="1"/>
      <c r="Q783" s="1"/>
    </row>
    <row r="784" spans="1:17" ht="15.75" customHeight="1">
      <c r="A784" s="1"/>
      <c r="B784" s="1"/>
      <c r="C784" s="1"/>
      <c r="D784" s="1"/>
      <c r="E784" s="1"/>
      <c r="F784" s="1"/>
      <c r="G784" s="1"/>
      <c r="H784" s="1"/>
      <c r="I784" s="1"/>
      <c r="J784" s="1"/>
      <c r="K784" s="1"/>
      <c r="L784" s="1"/>
      <c r="M784" s="1"/>
      <c r="N784" s="1"/>
      <c r="O784" s="1"/>
      <c r="P784" s="1"/>
      <c r="Q784" s="1"/>
    </row>
    <row r="785" spans="1:17" ht="15.75" customHeight="1">
      <c r="A785" s="1"/>
      <c r="B785" s="1"/>
      <c r="C785" s="1"/>
      <c r="D785" s="1"/>
      <c r="E785" s="1"/>
      <c r="F785" s="1"/>
      <c r="G785" s="1"/>
      <c r="H785" s="1"/>
      <c r="I785" s="1"/>
      <c r="J785" s="1"/>
      <c r="K785" s="1"/>
      <c r="L785" s="1"/>
      <c r="M785" s="1"/>
      <c r="N785" s="1"/>
      <c r="O785" s="1"/>
      <c r="P785" s="1"/>
      <c r="Q785" s="1"/>
    </row>
    <row r="786" spans="1:17" ht="15.75" customHeight="1">
      <c r="A786" s="1"/>
      <c r="B786" s="1"/>
      <c r="C786" s="1"/>
      <c r="D786" s="1"/>
      <c r="E786" s="1"/>
      <c r="F786" s="1"/>
      <c r="G786" s="1"/>
      <c r="H786" s="1"/>
      <c r="I786" s="1"/>
      <c r="J786" s="1"/>
      <c r="K786" s="1"/>
      <c r="L786" s="1"/>
      <c r="M786" s="1"/>
      <c r="N786" s="1"/>
      <c r="O786" s="1"/>
      <c r="P786" s="1"/>
      <c r="Q786" s="1"/>
    </row>
    <row r="787" spans="1:17" ht="15.75" customHeight="1">
      <c r="A787" s="1"/>
      <c r="B787" s="1"/>
      <c r="C787" s="1"/>
      <c r="D787" s="1"/>
      <c r="E787" s="1"/>
      <c r="F787" s="1"/>
      <c r="G787" s="1"/>
      <c r="H787" s="1"/>
      <c r="I787" s="1"/>
      <c r="J787" s="1"/>
      <c r="K787" s="1"/>
      <c r="L787" s="1"/>
      <c r="M787" s="1"/>
      <c r="N787" s="1"/>
      <c r="O787" s="1"/>
      <c r="P787" s="1"/>
      <c r="Q787" s="1"/>
    </row>
    <row r="788" spans="1:17" ht="15.75" customHeight="1">
      <c r="A788" s="1"/>
      <c r="B788" s="1"/>
      <c r="C788" s="1"/>
      <c r="D788" s="1"/>
      <c r="E788" s="1"/>
      <c r="F788" s="1"/>
      <c r="G788" s="1"/>
      <c r="H788" s="1"/>
      <c r="I788" s="1"/>
      <c r="J788" s="1"/>
      <c r="K788" s="1"/>
      <c r="L788" s="1"/>
      <c r="M788" s="1"/>
      <c r="N788" s="1"/>
      <c r="O788" s="1"/>
      <c r="P788" s="1"/>
      <c r="Q788" s="1"/>
    </row>
    <row r="789" spans="1:17" ht="15.75" customHeight="1">
      <c r="A789" s="1"/>
      <c r="B789" s="1"/>
      <c r="C789" s="1"/>
      <c r="D789" s="1"/>
      <c r="E789" s="1"/>
      <c r="F789" s="1"/>
      <c r="G789" s="1"/>
      <c r="H789" s="1"/>
      <c r="I789" s="1"/>
      <c r="J789" s="1"/>
      <c r="K789" s="1"/>
      <c r="L789" s="1"/>
      <c r="M789" s="1"/>
      <c r="N789" s="1"/>
      <c r="O789" s="1"/>
      <c r="P789" s="1"/>
      <c r="Q789" s="1"/>
    </row>
    <row r="790" spans="1:17" ht="15.75" customHeight="1">
      <c r="A790" s="1"/>
      <c r="B790" s="1"/>
      <c r="C790" s="1"/>
      <c r="D790" s="1"/>
      <c r="E790" s="1"/>
      <c r="F790" s="1"/>
      <c r="G790" s="1"/>
      <c r="H790" s="1"/>
      <c r="I790" s="1"/>
      <c r="J790" s="1"/>
      <c r="K790" s="1"/>
      <c r="L790" s="1"/>
      <c r="M790" s="1"/>
      <c r="N790" s="1"/>
      <c r="O790" s="1"/>
      <c r="P790" s="1"/>
      <c r="Q790" s="1"/>
    </row>
    <row r="791" spans="1:17" ht="15.75" customHeight="1">
      <c r="A791" s="1"/>
      <c r="B791" s="1"/>
      <c r="C791" s="1"/>
      <c r="D791" s="1"/>
      <c r="E791" s="1"/>
      <c r="F791" s="1"/>
      <c r="G791" s="1"/>
      <c r="H791" s="1"/>
      <c r="I791" s="1"/>
      <c r="J791" s="1"/>
      <c r="K791" s="1"/>
      <c r="L791" s="1"/>
      <c r="M791" s="1"/>
      <c r="N791" s="1"/>
      <c r="O791" s="1"/>
      <c r="P791" s="1"/>
      <c r="Q791" s="1"/>
    </row>
    <row r="792" spans="1:17" ht="15.75" customHeight="1">
      <c r="A792" s="1"/>
      <c r="B792" s="1"/>
      <c r="C792" s="1"/>
      <c r="D792" s="1"/>
      <c r="E792" s="1"/>
      <c r="F792" s="1"/>
      <c r="G792" s="1"/>
      <c r="H792" s="1"/>
      <c r="I792" s="1"/>
      <c r="J792" s="1"/>
      <c r="K792" s="1"/>
      <c r="L792" s="1"/>
      <c r="M792" s="1"/>
      <c r="N792" s="1"/>
      <c r="O792" s="1"/>
      <c r="P792" s="1"/>
      <c r="Q792" s="1"/>
    </row>
    <row r="793" spans="1:17" ht="15.75" customHeight="1">
      <c r="A793" s="1"/>
      <c r="B793" s="1"/>
      <c r="C793" s="1"/>
      <c r="D793" s="1"/>
      <c r="E793" s="1"/>
      <c r="F793" s="1"/>
      <c r="G793" s="1"/>
      <c r="H793" s="1"/>
      <c r="I793" s="1"/>
      <c r="J793" s="1"/>
      <c r="K793" s="1"/>
      <c r="L793" s="1"/>
      <c r="M793" s="1"/>
      <c r="N793" s="1"/>
      <c r="O793" s="1"/>
      <c r="P793" s="1"/>
      <c r="Q793" s="1"/>
    </row>
    <row r="794" spans="1:17" ht="15.75" customHeight="1">
      <c r="A794" s="1"/>
      <c r="B794" s="1"/>
      <c r="C794" s="1"/>
      <c r="D794" s="1"/>
      <c r="E794" s="1"/>
      <c r="F794" s="1"/>
      <c r="G794" s="1"/>
      <c r="H794" s="1"/>
      <c r="I794" s="1"/>
      <c r="J794" s="1"/>
      <c r="K794" s="1"/>
      <c r="L794" s="1"/>
      <c r="M794" s="1"/>
      <c r="N794" s="1"/>
      <c r="O794" s="1"/>
      <c r="P794" s="1"/>
      <c r="Q794" s="1"/>
    </row>
    <row r="795" spans="1:17" ht="15.75" customHeight="1">
      <c r="A795" s="1"/>
      <c r="B795" s="1"/>
      <c r="C795" s="1"/>
      <c r="D795" s="1"/>
      <c r="E795" s="1"/>
      <c r="F795" s="1"/>
      <c r="G795" s="1"/>
      <c r="H795" s="1"/>
      <c r="I795" s="1"/>
      <c r="J795" s="1"/>
      <c r="K795" s="1"/>
      <c r="L795" s="1"/>
      <c r="M795" s="1"/>
      <c r="N795" s="1"/>
      <c r="O795" s="1"/>
      <c r="P795" s="1"/>
      <c r="Q795" s="1"/>
    </row>
    <row r="796" spans="1:17" ht="15.75" customHeight="1">
      <c r="A796" s="1"/>
      <c r="B796" s="1"/>
      <c r="C796" s="1"/>
      <c r="D796" s="1"/>
      <c r="E796" s="1"/>
      <c r="F796" s="1"/>
      <c r="G796" s="1"/>
      <c r="H796" s="1"/>
      <c r="I796" s="1"/>
      <c r="J796" s="1"/>
      <c r="K796" s="1"/>
      <c r="L796" s="1"/>
      <c r="M796" s="1"/>
      <c r="N796" s="1"/>
      <c r="O796" s="1"/>
      <c r="P796" s="1"/>
      <c r="Q796" s="1"/>
    </row>
    <row r="797" spans="1:17" ht="15.75" customHeight="1">
      <c r="A797" s="1"/>
      <c r="B797" s="1"/>
      <c r="C797" s="1"/>
      <c r="D797" s="1"/>
      <c r="E797" s="1"/>
      <c r="F797" s="1"/>
      <c r="G797" s="1"/>
      <c r="H797" s="1"/>
      <c r="I797" s="1"/>
      <c r="J797" s="1"/>
      <c r="K797" s="1"/>
      <c r="L797" s="1"/>
      <c r="M797" s="1"/>
      <c r="N797" s="1"/>
      <c r="O797" s="1"/>
      <c r="P797" s="1"/>
      <c r="Q797" s="1"/>
    </row>
    <row r="798" spans="1:17" ht="15.75" customHeight="1">
      <c r="A798" s="1"/>
      <c r="B798" s="1"/>
      <c r="C798" s="1"/>
      <c r="D798" s="1"/>
      <c r="E798" s="1"/>
      <c r="F798" s="1"/>
      <c r="G798" s="1"/>
      <c r="H798" s="1"/>
      <c r="I798" s="1"/>
      <c r="J798" s="1"/>
      <c r="K798" s="1"/>
      <c r="L798" s="1"/>
      <c r="M798" s="1"/>
      <c r="N798" s="1"/>
      <c r="O798" s="1"/>
      <c r="P798" s="1"/>
      <c r="Q798" s="1"/>
    </row>
    <row r="799" spans="1:17" ht="15.75" customHeight="1">
      <c r="A799" s="1"/>
      <c r="B799" s="1"/>
      <c r="C799" s="1"/>
      <c r="D799" s="1"/>
      <c r="E799" s="1"/>
      <c r="F799" s="1"/>
      <c r="G799" s="1"/>
      <c r="H799" s="1"/>
      <c r="I799" s="1"/>
      <c r="J799" s="1"/>
      <c r="K799" s="1"/>
      <c r="L799" s="1"/>
      <c r="M799" s="1"/>
      <c r="N799" s="1"/>
      <c r="O799" s="1"/>
      <c r="P799" s="1"/>
      <c r="Q799" s="1"/>
    </row>
    <row r="800" spans="1:17" ht="15.75" customHeight="1">
      <c r="A800" s="1"/>
      <c r="B800" s="1"/>
      <c r="C800" s="1"/>
      <c r="D800" s="1"/>
      <c r="E800" s="1"/>
      <c r="F800" s="1"/>
      <c r="G800" s="1"/>
      <c r="H800" s="1"/>
      <c r="I800" s="1"/>
      <c r="J800" s="1"/>
      <c r="K800" s="1"/>
      <c r="L800" s="1"/>
      <c r="M800" s="1"/>
      <c r="N800" s="1"/>
      <c r="O800" s="1"/>
      <c r="P800" s="1"/>
      <c r="Q800" s="1"/>
    </row>
    <row r="801" spans="1:17" ht="15.75" customHeight="1">
      <c r="A801" s="1"/>
      <c r="B801" s="1"/>
      <c r="C801" s="1"/>
      <c r="D801" s="1"/>
      <c r="E801" s="1"/>
      <c r="F801" s="1"/>
      <c r="G801" s="1"/>
      <c r="H801" s="1"/>
      <c r="I801" s="1"/>
      <c r="J801" s="1"/>
      <c r="K801" s="1"/>
      <c r="L801" s="1"/>
      <c r="M801" s="1"/>
      <c r="N801" s="1"/>
      <c r="O801" s="1"/>
      <c r="P801" s="1"/>
      <c r="Q801" s="1"/>
    </row>
    <row r="802" spans="1:17" ht="15.75" customHeight="1">
      <c r="A802" s="1"/>
      <c r="B802" s="1"/>
      <c r="C802" s="1"/>
      <c r="D802" s="1"/>
      <c r="E802" s="1"/>
      <c r="F802" s="1"/>
      <c r="G802" s="1"/>
      <c r="H802" s="1"/>
      <c r="I802" s="1"/>
      <c r="J802" s="1"/>
      <c r="K802" s="1"/>
      <c r="L802" s="1"/>
      <c r="M802" s="1"/>
      <c r="N802" s="1"/>
      <c r="O802" s="1"/>
      <c r="P802" s="1"/>
      <c r="Q802" s="1"/>
    </row>
    <row r="803" spans="1:17" ht="15.75" customHeight="1">
      <c r="A803" s="1"/>
      <c r="B803" s="1"/>
      <c r="C803" s="1"/>
      <c r="D803" s="1"/>
      <c r="E803" s="1"/>
      <c r="F803" s="1"/>
      <c r="G803" s="1"/>
      <c r="H803" s="1"/>
      <c r="I803" s="1"/>
      <c r="J803" s="1"/>
      <c r="K803" s="1"/>
      <c r="L803" s="1"/>
      <c r="M803" s="1"/>
      <c r="N803" s="1"/>
      <c r="O803" s="1"/>
      <c r="P803" s="1"/>
      <c r="Q803" s="1"/>
    </row>
    <row r="804" spans="1:17" ht="15.75" customHeight="1">
      <c r="A804" s="1"/>
      <c r="B804" s="1"/>
      <c r="C804" s="1"/>
      <c r="D804" s="1"/>
      <c r="E804" s="1"/>
      <c r="F804" s="1"/>
      <c r="G804" s="1"/>
      <c r="H804" s="1"/>
      <c r="I804" s="1"/>
      <c r="J804" s="1"/>
      <c r="K804" s="1"/>
      <c r="L804" s="1"/>
      <c r="M804" s="1"/>
      <c r="N804" s="1"/>
      <c r="O804" s="1"/>
      <c r="P804" s="1"/>
      <c r="Q804" s="1"/>
    </row>
    <row r="805" spans="1:17" ht="15.75" customHeight="1">
      <c r="A805" s="1"/>
      <c r="B805" s="1"/>
      <c r="C805" s="1"/>
      <c r="D805" s="1"/>
      <c r="E805" s="1"/>
      <c r="F805" s="1"/>
      <c r="G805" s="1"/>
      <c r="H805" s="1"/>
      <c r="I805" s="1"/>
      <c r="J805" s="1"/>
      <c r="K805" s="1"/>
      <c r="L805" s="1"/>
      <c r="M805" s="1"/>
      <c r="N805" s="1"/>
      <c r="O805" s="1"/>
      <c r="P805" s="1"/>
      <c r="Q805" s="1"/>
    </row>
    <row r="806" spans="1:17" ht="15.75" customHeight="1">
      <c r="A806" s="1"/>
      <c r="B806" s="1"/>
      <c r="C806" s="1"/>
      <c r="D806" s="1"/>
      <c r="E806" s="1"/>
      <c r="F806" s="1"/>
      <c r="G806" s="1"/>
      <c r="H806" s="1"/>
      <c r="I806" s="1"/>
      <c r="J806" s="1"/>
      <c r="K806" s="1"/>
      <c r="L806" s="1"/>
      <c r="M806" s="1"/>
      <c r="N806" s="1"/>
      <c r="O806" s="1"/>
      <c r="P806" s="1"/>
      <c r="Q806" s="1"/>
    </row>
    <row r="807" spans="1:17" ht="15.75" customHeight="1">
      <c r="A807" s="1"/>
      <c r="B807" s="1"/>
      <c r="C807" s="1"/>
      <c r="D807" s="1"/>
      <c r="E807" s="1"/>
      <c r="F807" s="1"/>
      <c r="G807" s="1"/>
      <c r="H807" s="1"/>
      <c r="I807" s="1"/>
      <c r="J807" s="1"/>
      <c r="K807" s="1"/>
      <c r="L807" s="1"/>
      <c r="M807" s="1"/>
      <c r="N807" s="1"/>
      <c r="O807" s="1"/>
      <c r="P807" s="1"/>
      <c r="Q807" s="1"/>
    </row>
    <row r="808" spans="1:17" ht="15.75" customHeight="1">
      <c r="A808" s="1"/>
      <c r="B808" s="1"/>
      <c r="C808" s="1"/>
      <c r="D808" s="1"/>
      <c r="E808" s="1"/>
      <c r="F808" s="1"/>
      <c r="G808" s="1"/>
      <c r="H808" s="1"/>
      <c r="I808" s="1"/>
      <c r="J808" s="1"/>
      <c r="K808" s="1"/>
      <c r="L808" s="1"/>
      <c r="M808" s="1"/>
      <c r="N808" s="1"/>
      <c r="O808" s="1"/>
      <c r="P808" s="1"/>
      <c r="Q808" s="1"/>
    </row>
    <row r="809" spans="1:17" ht="15.75" customHeight="1">
      <c r="A809" s="1"/>
      <c r="B809" s="1"/>
      <c r="C809" s="1"/>
      <c r="D809" s="1"/>
      <c r="E809" s="1"/>
      <c r="F809" s="1"/>
      <c r="G809" s="1"/>
      <c r="H809" s="1"/>
      <c r="I809" s="1"/>
      <c r="J809" s="1"/>
      <c r="K809" s="1"/>
      <c r="L809" s="1"/>
      <c r="M809" s="1"/>
      <c r="N809" s="1"/>
      <c r="O809" s="1"/>
      <c r="P809" s="1"/>
      <c r="Q809" s="1"/>
    </row>
    <row r="810" spans="1:17" ht="15.75" customHeight="1">
      <c r="A810" s="1"/>
      <c r="B810" s="1"/>
      <c r="C810" s="1"/>
      <c r="D810" s="1"/>
      <c r="E810" s="1"/>
      <c r="F810" s="1"/>
      <c r="G810" s="1"/>
      <c r="H810" s="1"/>
      <c r="I810" s="1"/>
      <c r="J810" s="1"/>
      <c r="K810" s="1"/>
      <c r="L810" s="1"/>
      <c r="M810" s="1"/>
      <c r="N810" s="1"/>
      <c r="O810" s="1"/>
      <c r="P810" s="1"/>
      <c r="Q810" s="1"/>
    </row>
    <row r="811" spans="1:17" ht="15.75" customHeight="1">
      <c r="A811" s="1"/>
      <c r="B811" s="1"/>
      <c r="C811" s="1"/>
      <c r="D811" s="1"/>
      <c r="E811" s="1"/>
      <c r="F811" s="1"/>
      <c r="G811" s="1"/>
      <c r="H811" s="1"/>
      <c r="I811" s="1"/>
      <c r="J811" s="1"/>
      <c r="K811" s="1"/>
      <c r="L811" s="1"/>
      <c r="M811" s="1"/>
      <c r="N811" s="1"/>
      <c r="O811" s="1"/>
      <c r="P811" s="1"/>
      <c r="Q811" s="1"/>
    </row>
    <row r="812" spans="1:17" ht="15.75" customHeight="1">
      <c r="A812" s="1"/>
      <c r="B812" s="1"/>
      <c r="C812" s="1"/>
      <c r="D812" s="1"/>
      <c r="E812" s="1"/>
      <c r="F812" s="1"/>
      <c r="G812" s="1"/>
      <c r="H812" s="1"/>
      <c r="I812" s="1"/>
      <c r="J812" s="1"/>
      <c r="K812" s="1"/>
      <c r="L812" s="1"/>
      <c r="M812" s="1"/>
      <c r="N812" s="1"/>
      <c r="O812" s="1"/>
      <c r="P812" s="1"/>
      <c r="Q812" s="1"/>
    </row>
    <row r="813" spans="1:17" ht="15.75" customHeight="1">
      <c r="A813" s="1"/>
      <c r="B813" s="1"/>
      <c r="C813" s="1"/>
      <c r="D813" s="1"/>
      <c r="E813" s="1"/>
      <c r="F813" s="1"/>
      <c r="G813" s="1"/>
      <c r="H813" s="1"/>
      <c r="I813" s="1"/>
      <c r="J813" s="1"/>
      <c r="K813" s="1"/>
      <c r="L813" s="1"/>
      <c r="M813" s="1"/>
      <c r="N813" s="1"/>
      <c r="O813" s="1"/>
      <c r="P813" s="1"/>
      <c r="Q813" s="1"/>
    </row>
    <row r="814" spans="1:17" ht="15.75" customHeight="1">
      <c r="A814" s="1"/>
      <c r="B814" s="1"/>
      <c r="C814" s="1"/>
      <c r="D814" s="1"/>
      <c r="E814" s="1"/>
      <c r="F814" s="1"/>
      <c r="G814" s="1"/>
      <c r="H814" s="1"/>
      <c r="I814" s="1"/>
      <c r="J814" s="1"/>
      <c r="K814" s="1"/>
      <c r="L814" s="1"/>
      <c r="M814" s="1"/>
      <c r="N814" s="1"/>
      <c r="O814" s="1"/>
      <c r="P814" s="1"/>
      <c r="Q814" s="1"/>
    </row>
    <row r="815" spans="1:17" ht="15.75" customHeight="1">
      <c r="A815" s="1"/>
      <c r="B815" s="1"/>
      <c r="C815" s="1"/>
      <c r="D815" s="1"/>
      <c r="E815" s="1"/>
      <c r="F815" s="1"/>
      <c r="G815" s="1"/>
      <c r="H815" s="1"/>
      <c r="I815" s="1"/>
      <c r="J815" s="1"/>
      <c r="K815" s="1"/>
      <c r="L815" s="1"/>
      <c r="M815" s="1"/>
      <c r="N815" s="1"/>
      <c r="O815" s="1"/>
      <c r="P815" s="1"/>
      <c r="Q815" s="1"/>
    </row>
    <row r="816" spans="1:17" ht="15.75" customHeight="1">
      <c r="A816" s="1"/>
      <c r="B816" s="1"/>
      <c r="C816" s="1"/>
      <c r="D816" s="1"/>
      <c r="E816" s="1"/>
      <c r="F816" s="1"/>
      <c r="G816" s="1"/>
      <c r="H816" s="1"/>
      <c r="I816" s="1"/>
      <c r="J816" s="1"/>
      <c r="K816" s="1"/>
      <c r="L816" s="1"/>
      <c r="M816" s="1"/>
      <c r="N816" s="1"/>
      <c r="O816" s="1"/>
      <c r="P816" s="1"/>
      <c r="Q816" s="1"/>
    </row>
    <row r="817" spans="1:17" ht="15.75" customHeight="1">
      <c r="A817" s="1"/>
      <c r="B817" s="1"/>
      <c r="C817" s="1"/>
      <c r="D817" s="1"/>
      <c r="E817" s="1"/>
      <c r="F817" s="1"/>
      <c r="G817" s="1"/>
      <c r="H817" s="1"/>
      <c r="I817" s="1"/>
      <c r="J817" s="1"/>
      <c r="K817" s="1"/>
      <c r="L817" s="1"/>
      <c r="M817" s="1"/>
      <c r="N817" s="1"/>
      <c r="O817" s="1"/>
      <c r="P817" s="1"/>
      <c r="Q817" s="1"/>
    </row>
    <row r="818" spans="1:17" ht="15.75" customHeight="1">
      <c r="A818" s="1"/>
      <c r="B818" s="1"/>
      <c r="C818" s="1"/>
      <c r="D818" s="1"/>
      <c r="E818" s="1"/>
      <c r="F818" s="1"/>
      <c r="G818" s="1"/>
      <c r="H818" s="1"/>
      <c r="I818" s="1"/>
      <c r="J818" s="1"/>
      <c r="K818" s="1"/>
      <c r="L818" s="1"/>
      <c r="M818" s="1"/>
      <c r="N818" s="1"/>
      <c r="O818" s="1"/>
      <c r="P818" s="1"/>
      <c r="Q818" s="1"/>
    </row>
    <row r="819" spans="1:17" ht="15.75" customHeight="1">
      <c r="A819" s="1"/>
      <c r="B819" s="1"/>
      <c r="C819" s="1"/>
      <c r="D819" s="1"/>
      <c r="E819" s="1"/>
      <c r="F819" s="1"/>
      <c r="G819" s="1"/>
      <c r="H819" s="1"/>
      <c r="I819" s="1"/>
      <c r="J819" s="1"/>
      <c r="K819" s="1"/>
      <c r="L819" s="1"/>
      <c r="M819" s="1"/>
      <c r="N819" s="1"/>
      <c r="O819" s="1"/>
      <c r="P819" s="1"/>
      <c r="Q819" s="1"/>
    </row>
    <row r="820" spans="1:17" ht="15.75" customHeight="1">
      <c r="A820" s="1"/>
      <c r="B820" s="1"/>
      <c r="C820" s="1"/>
      <c r="D820" s="1"/>
      <c r="E820" s="1"/>
      <c r="F820" s="1"/>
      <c r="G820" s="1"/>
      <c r="H820" s="1"/>
      <c r="I820" s="1"/>
      <c r="J820" s="1"/>
      <c r="K820" s="1"/>
      <c r="L820" s="1"/>
      <c r="M820" s="1"/>
      <c r="N820" s="1"/>
      <c r="O820" s="1"/>
      <c r="P820" s="1"/>
      <c r="Q820" s="1"/>
    </row>
    <row r="821" spans="1:17" ht="15.75" customHeight="1">
      <c r="A821" s="1"/>
      <c r="B821" s="1"/>
      <c r="C821" s="1"/>
      <c r="D821" s="1"/>
      <c r="E821" s="1"/>
      <c r="F821" s="1"/>
      <c r="G821" s="1"/>
      <c r="H821" s="1"/>
      <c r="I821" s="1"/>
      <c r="J821" s="1"/>
      <c r="K821" s="1"/>
      <c r="L821" s="1"/>
      <c r="M821" s="1"/>
      <c r="N821" s="1"/>
      <c r="O821" s="1"/>
      <c r="P821" s="1"/>
      <c r="Q821" s="1"/>
    </row>
    <row r="822" spans="1:17" ht="15.75" customHeight="1">
      <c r="A822" s="1"/>
      <c r="B822" s="1"/>
      <c r="C822" s="1"/>
      <c r="D822" s="1"/>
      <c r="E822" s="1"/>
      <c r="F822" s="1"/>
      <c r="G822" s="1"/>
      <c r="H822" s="1"/>
      <c r="I822" s="1"/>
      <c r="J822" s="1"/>
      <c r="K822" s="1"/>
      <c r="L822" s="1"/>
      <c r="M822" s="1"/>
      <c r="N822" s="1"/>
      <c r="O822" s="1"/>
      <c r="P822" s="1"/>
      <c r="Q822" s="1"/>
    </row>
    <row r="823" spans="1:17" ht="15.75" customHeight="1">
      <c r="A823" s="1"/>
      <c r="B823" s="1"/>
      <c r="C823" s="1"/>
      <c r="D823" s="1"/>
      <c r="E823" s="1"/>
      <c r="F823" s="1"/>
      <c r="G823" s="1"/>
      <c r="H823" s="1"/>
      <c r="I823" s="1"/>
      <c r="J823" s="1"/>
      <c r="K823" s="1"/>
      <c r="L823" s="1"/>
      <c r="M823" s="1"/>
      <c r="N823" s="1"/>
      <c r="O823" s="1"/>
      <c r="P823" s="1"/>
      <c r="Q823" s="1"/>
    </row>
    <row r="824" spans="1:17" ht="15.75" customHeight="1">
      <c r="A824" s="1"/>
      <c r="B824" s="1"/>
      <c r="C824" s="1"/>
      <c r="D824" s="1"/>
      <c r="E824" s="1"/>
      <c r="F824" s="1"/>
      <c r="G824" s="1"/>
      <c r="H824" s="1"/>
      <c r="I824" s="1"/>
      <c r="J824" s="1"/>
      <c r="K824" s="1"/>
      <c r="L824" s="1"/>
      <c r="M824" s="1"/>
      <c r="N824" s="1"/>
      <c r="O824" s="1"/>
      <c r="P824" s="1"/>
      <c r="Q824" s="1"/>
    </row>
    <row r="825" spans="1:17" ht="15.75" customHeight="1">
      <c r="A825" s="1"/>
      <c r="B825" s="1"/>
      <c r="C825" s="1"/>
      <c r="D825" s="1"/>
      <c r="E825" s="1"/>
      <c r="F825" s="1"/>
      <c r="G825" s="1"/>
      <c r="H825" s="1"/>
      <c r="I825" s="1"/>
      <c r="J825" s="1"/>
      <c r="K825" s="1"/>
      <c r="L825" s="1"/>
      <c r="M825" s="1"/>
      <c r="N825" s="1"/>
      <c r="O825" s="1"/>
      <c r="P825" s="1"/>
      <c r="Q825" s="1"/>
    </row>
    <row r="826" spans="1:17" ht="15.75" customHeight="1">
      <c r="A826" s="1"/>
      <c r="B826" s="1"/>
      <c r="C826" s="1"/>
      <c r="D826" s="1"/>
      <c r="E826" s="1"/>
      <c r="F826" s="1"/>
      <c r="G826" s="1"/>
      <c r="H826" s="1"/>
      <c r="I826" s="1"/>
      <c r="J826" s="1"/>
      <c r="K826" s="1"/>
      <c r="L826" s="1"/>
      <c r="M826" s="1"/>
      <c r="N826" s="1"/>
      <c r="O826" s="1"/>
      <c r="P826" s="1"/>
      <c r="Q826" s="1"/>
    </row>
    <row r="827" spans="1:17" ht="15.75" customHeight="1">
      <c r="A827" s="1"/>
      <c r="B827" s="1"/>
      <c r="C827" s="1"/>
      <c r="D827" s="1"/>
      <c r="E827" s="1"/>
      <c r="F827" s="1"/>
      <c r="G827" s="1"/>
      <c r="H827" s="1"/>
      <c r="I827" s="1"/>
      <c r="J827" s="1"/>
      <c r="K827" s="1"/>
      <c r="L827" s="1"/>
      <c r="M827" s="1"/>
      <c r="N827" s="1"/>
      <c r="O827" s="1"/>
      <c r="P827" s="1"/>
      <c r="Q827" s="1"/>
    </row>
    <row r="828" spans="1:17" ht="15.75" customHeight="1">
      <c r="A828" s="1"/>
      <c r="B828" s="1"/>
      <c r="C828" s="1"/>
      <c r="D828" s="1"/>
      <c r="E828" s="1"/>
      <c r="F828" s="1"/>
      <c r="G828" s="1"/>
      <c r="H828" s="1"/>
      <c r="I828" s="1"/>
      <c r="J828" s="1"/>
      <c r="K828" s="1"/>
      <c r="L828" s="1"/>
      <c r="M828" s="1"/>
      <c r="N828" s="1"/>
      <c r="O828" s="1"/>
      <c r="P828" s="1"/>
      <c r="Q828" s="1"/>
    </row>
    <row r="829" spans="1:17" ht="15.75" customHeight="1">
      <c r="A829" s="1"/>
      <c r="B829" s="1"/>
      <c r="C829" s="1"/>
      <c r="D829" s="1"/>
      <c r="E829" s="1"/>
      <c r="F829" s="1"/>
      <c r="G829" s="1"/>
      <c r="H829" s="1"/>
      <c r="I829" s="1"/>
      <c r="J829" s="1"/>
      <c r="K829" s="1"/>
      <c r="L829" s="1"/>
      <c r="M829" s="1"/>
      <c r="N829" s="1"/>
      <c r="O829" s="1"/>
      <c r="P829" s="1"/>
      <c r="Q829" s="1"/>
    </row>
    <row r="830" spans="1:17" ht="15.75" customHeight="1">
      <c r="A830" s="1"/>
      <c r="B830" s="1"/>
      <c r="C830" s="1"/>
      <c r="D830" s="1"/>
      <c r="E830" s="1"/>
      <c r="F830" s="1"/>
      <c r="G830" s="1"/>
      <c r="H830" s="1"/>
      <c r="I830" s="1"/>
      <c r="J830" s="1"/>
      <c r="K830" s="1"/>
      <c r="L830" s="1"/>
      <c r="M830" s="1"/>
      <c r="N830" s="1"/>
      <c r="O830" s="1"/>
      <c r="P830" s="1"/>
      <c r="Q830" s="1"/>
    </row>
    <row r="831" spans="1:17" ht="15.75" customHeight="1">
      <c r="A831" s="1"/>
      <c r="B831" s="1"/>
      <c r="C831" s="1"/>
      <c r="D831" s="1"/>
      <c r="E831" s="1"/>
      <c r="F831" s="1"/>
      <c r="G831" s="1"/>
      <c r="H831" s="1"/>
      <c r="I831" s="1"/>
      <c r="J831" s="1"/>
      <c r="K831" s="1"/>
      <c r="L831" s="1"/>
      <c r="M831" s="1"/>
      <c r="N831" s="1"/>
      <c r="O831" s="1"/>
      <c r="P831" s="1"/>
      <c r="Q831" s="1"/>
    </row>
    <row r="832" spans="1:17" ht="15.75" customHeight="1">
      <c r="A832" s="1"/>
      <c r="B832" s="1"/>
      <c r="C832" s="1"/>
      <c r="D832" s="1"/>
      <c r="E832" s="1"/>
      <c r="F832" s="1"/>
      <c r="G832" s="1"/>
      <c r="H832" s="1"/>
      <c r="I832" s="1"/>
      <c r="J832" s="1"/>
      <c r="K832" s="1"/>
      <c r="L832" s="1"/>
      <c r="M832" s="1"/>
      <c r="N832" s="1"/>
      <c r="O832" s="1"/>
      <c r="P832" s="1"/>
      <c r="Q832" s="1"/>
    </row>
    <row r="833" spans="1:17" ht="15.75" customHeight="1">
      <c r="A833" s="1"/>
      <c r="B833" s="1"/>
      <c r="C833" s="1"/>
      <c r="D833" s="1"/>
      <c r="E833" s="1"/>
      <c r="F833" s="1"/>
      <c r="G833" s="1"/>
      <c r="H833" s="1"/>
      <c r="I833" s="1"/>
      <c r="J833" s="1"/>
      <c r="K833" s="1"/>
      <c r="L833" s="1"/>
      <c r="M833" s="1"/>
      <c r="N833" s="1"/>
      <c r="O833" s="1"/>
      <c r="P833" s="1"/>
      <c r="Q833" s="1"/>
    </row>
    <row r="834" spans="1:17" ht="15.75" customHeight="1">
      <c r="A834" s="1"/>
      <c r="B834" s="1"/>
      <c r="C834" s="1"/>
      <c r="D834" s="1"/>
      <c r="E834" s="1"/>
      <c r="F834" s="1"/>
      <c r="G834" s="1"/>
      <c r="H834" s="1"/>
      <c r="I834" s="1"/>
      <c r="J834" s="1"/>
      <c r="K834" s="1"/>
      <c r="L834" s="1"/>
      <c r="M834" s="1"/>
      <c r="N834" s="1"/>
      <c r="O834" s="1"/>
      <c r="P834" s="1"/>
      <c r="Q834" s="1"/>
    </row>
    <row r="835" spans="1:17" ht="15.75" customHeight="1">
      <c r="A835" s="1"/>
      <c r="B835" s="1"/>
      <c r="C835" s="1"/>
      <c r="D835" s="1"/>
      <c r="E835" s="1"/>
      <c r="F835" s="1"/>
      <c r="G835" s="1"/>
      <c r="H835" s="1"/>
      <c r="I835" s="1"/>
      <c r="J835" s="1"/>
      <c r="K835" s="1"/>
      <c r="L835" s="1"/>
      <c r="M835" s="1"/>
      <c r="N835" s="1"/>
      <c r="O835" s="1"/>
      <c r="P835" s="1"/>
      <c r="Q835" s="1"/>
    </row>
    <row r="836" spans="1:17" ht="15.75" customHeight="1">
      <c r="A836" s="1"/>
      <c r="B836" s="1"/>
      <c r="C836" s="1"/>
      <c r="D836" s="1"/>
      <c r="E836" s="1"/>
      <c r="F836" s="1"/>
      <c r="G836" s="1"/>
      <c r="H836" s="1"/>
      <c r="I836" s="1"/>
      <c r="J836" s="1"/>
      <c r="K836" s="1"/>
      <c r="L836" s="1"/>
      <c r="M836" s="1"/>
      <c r="N836" s="1"/>
      <c r="O836" s="1"/>
      <c r="P836" s="1"/>
      <c r="Q836" s="1"/>
    </row>
    <row r="837" spans="1:17" ht="15.75" customHeight="1">
      <c r="A837" s="1"/>
      <c r="B837" s="1"/>
      <c r="C837" s="1"/>
      <c r="D837" s="1"/>
      <c r="E837" s="1"/>
      <c r="F837" s="1"/>
      <c r="G837" s="1"/>
      <c r="H837" s="1"/>
      <c r="I837" s="1"/>
      <c r="J837" s="1"/>
      <c r="K837" s="1"/>
      <c r="L837" s="1"/>
      <c r="M837" s="1"/>
      <c r="N837" s="1"/>
      <c r="O837" s="1"/>
      <c r="P837" s="1"/>
      <c r="Q837" s="1"/>
    </row>
    <row r="838" spans="1:17" ht="15.75" customHeight="1">
      <c r="A838" s="1"/>
      <c r="B838" s="1"/>
      <c r="C838" s="1"/>
      <c r="D838" s="1"/>
      <c r="E838" s="1"/>
      <c r="F838" s="1"/>
      <c r="G838" s="1"/>
      <c r="H838" s="1"/>
      <c r="I838" s="1"/>
      <c r="J838" s="1"/>
      <c r="K838" s="1"/>
      <c r="L838" s="1"/>
      <c r="M838" s="1"/>
      <c r="N838" s="1"/>
      <c r="O838" s="1"/>
      <c r="P838" s="1"/>
      <c r="Q838" s="1"/>
    </row>
    <row r="839" spans="1:17" ht="15.75" customHeight="1">
      <c r="A839" s="1"/>
      <c r="B839" s="1"/>
      <c r="C839" s="1"/>
      <c r="D839" s="1"/>
      <c r="E839" s="1"/>
      <c r="F839" s="1"/>
      <c r="G839" s="1"/>
      <c r="H839" s="1"/>
      <c r="I839" s="1"/>
      <c r="J839" s="1"/>
      <c r="K839" s="1"/>
      <c r="L839" s="1"/>
      <c r="M839" s="1"/>
      <c r="N839" s="1"/>
      <c r="O839" s="1"/>
      <c r="P839" s="1"/>
      <c r="Q839" s="1"/>
    </row>
    <row r="840" spans="1:17" ht="15.75" customHeight="1">
      <c r="A840" s="1"/>
      <c r="B840" s="1"/>
      <c r="C840" s="1"/>
      <c r="D840" s="1"/>
      <c r="E840" s="1"/>
      <c r="F840" s="1"/>
      <c r="G840" s="1"/>
      <c r="H840" s="1"/>
      <c r="I840" s="1"/>
      <c r="J840" s="1"/>
      <c r="K840" s="1"/>
      <c r="L840" s="1"/>
      <c r="M840" s="1"/>
      <c r="N840" s="1"/>
      <c r="O840" s="1"/>
      <c r="P840" s="1"/>
      <c r="Q840" s="1"/>
    </row>
    <row r="841" spans="1:17" ht="15.75" customHeight="1">
      <c r="A841" s="1"/>
      <c r="B841" s="1"/>
      <c r="C841" s="1"/>
      <c r="D841" s="1"/>
      <c r="E841" s="1"/>
      <c r="F841" s="1"/>
      <c r="G841" s="1"/>
      <c r="H841" s="1"/>
      <c r="I841" s="1"/>
      <c r="J841" s="1"/>
      <c r="K841" s="1"/>
      <c r="L841" s="1"/>
      <c r="M841" s="1"/>
      <c r="N841" s="1"/>
      <c r="O841" s="1"/>
      <c r="P841" s="1"/>
      <c r="Q841" s="1"/>
    </row>
    <row r="842" spans="1:17" ht="15.75" customHeight="1">
      <c r="A842" s="1"/>
      <c r="B842" s="1"/>
      <c r="C842" s="1"/>
      <c r="D842" s="1"/>
      <c r="E842" s="1"/>
      <c r="F842" s="1"/>
      <c r="G842" s="1"/>
      <c r="H842" s="1"/>
      <c r="I842" s="1"/>
      <c r="J842" s="1"/>
      <c r="K842" s="1"/>
      <c r="L842" s="1"/>
      <c r="M842" s="1"/>
      <c r="N842" s="1"/>
      <c r="O842" s="1"/>
      <c r="P842" s="1"/>
      <c r="Q842" s="1"/>
    </row>
    <row r="843" spans="1:17" ht="15.75" customHeight="1">
      <c r="A843" s="1"/>
      <c r="B843" s="1"/>
      <c r="C843" s="1"/>
      <c r="D843" s="1"/>
      <c r="E843" s="1"/>
      <c r="F843" s="1"/>
      <c r="G843" s="1"/>
      <c r="H843" s="1"/>
      <c r="I843" s="1"/>
      <c r="J843" s="1"/>
      <c r="K843" s="1"/>
      <c r="L843" s="1"/>
      <c r="M843" s="1"/>
      <c r="N843" s="1"/>
      <c r="O843" s="1"/>
      <c r="P843" s="1"/>
      <c r="Q843" s="1"/>
    </row>
    <row r="844" spans="1:17" ht="15.75" customHeight="1">
      <c r="A844" s="1"/>
      <c r="B844" s="1"/>
      <c r="C844" s="1"/>
      <c r="D844" s="1"/>
      <c r="E844" s="1"/>
      <c r="F844" s="1"/>
      <c r="G844" s="1"/>
      <c r="H844" s="1"/>
      <c r="I844" s="1"/>
      <c r="J844" s="1"/>
      <c r="K844" s="1"/>
      <c r="L844" s="1"/>
      <c r="M844" s="1"/>
      <c r="N844" s="1"/>
      <c r="O844" s="1"/>
      <c r="P844" s="1"/>
      <c r="Q844" s="1"/>
    </row>
    <row r="845" spans="1:17" ht="15.75" customHeight="1">
      <c r="A845" s="1"/>
      <c r="B845" s="1"/>
      <c r="C845" s="1"/>
      <c r="D845" s="1"/>
      <c r="E845" s="1"/>
      <c r="F845" s="1"/>
      <c r="G845" s="1"/>
      <c r="H845" s="1"/>
      <c r="I845" s="1"/>
      <c r="J845" s="1"/>
      <c r="K845" s="1"/>
      <c r="L845" s="1"/>
      <c r="M845" s="1"/>
      <c r="N845" s="1"/>
      <c r="O845" s="1"/>
      <c r="P845" s="1"/>
      <c r="Q845" s="1"/>
    </row>
    <row r="846" spans="1:17" ht="15.75" customHeight="1">
      <c r="A846" s="1"/>
      <c r="B846" s="1"/>
      <c r="C846" s="1"/>
      <c r="D846" s="1"/>
      <c r="E846" s="1"/>
      <c r="F846" s="1"/>
      <c r="G846" s="1"/>
      <c r="H846" s="1"/>
      <c r="I846" s="1"/>
      <c r="J846" s="1"/>
      <c r="K846" s="1"/>
      <c r="L846" s="1"/>
      <c r="M846" s="1"/>
      <c r="N846" s="1"/>
      <c r="O846" s="1"/>
      <c r="P846" s="1"/>
      <c r="Q846" s="1"/>
    </row>
    <row r="847" spans="1:17" ht="15.75" customHeight="1">
      <c r="A847" s="1"/>
      <c r="B847" s="1"/>
      <c r="C847" s="1"/>
      <c r="D847" s="1"/>
      <c r="E847" s="1"/>
      <c r="F847" s="1"/>
      <c r="G847" s="1"/>
      <c r="H847" s="1"/>
      <c r="I847" s="1"/>
      <c r="J847" s="1"/>
      <c r="K847" s="1"/>
      <c r="L847" s="1"/>
      <c r="M847" s="1"/>
      <c r="N847" s="1"/>
      <c r="O847" s="1"/>
      <c r="P847" s="1"/>
      <c r="Q847" s="1"/>
    </row>
    <row r="848" spans="1:17" ht="15.75" customHeight="1">
      <c r="A848" s="1"/>
      <c r="B848" s="1"/>
      <c r="C848" s="1"/>
      <c r="D848" s="1"/>
      <c r="E848" s="1"/>
      <c r="F848" s="1"/>
      <c r="G848" s="1"/>
      <c r="H848" s="1"/>
      <c r="I848" s="1"/>
      <c r="J848" s="1"/>
      <c r="K848" s="1"/>
      <c r="L848" s="1"/>
      <c r="M848" s="1"/>
      <c r="N848" s="1"/>
      <c r="O848" s="1"/>
      <c r="P848" s="1"/>
      <c r="Q848" s="1"/>
    </row>
    <row r="849" spans="1:17" ht="15.75" customHeight="1">
      <c r="A849" s="1"/>
      <c r="B849" s="1"/>
      <c r="C849" s="1"/>
      <c r="D849" s="1"/>
      <c r="E849" s="1"/>
      <c r="F849" s="1"/>
      <c r="G849" s="1"/>
      <c r="H849" s="1"/>
      <c r="I849" s="1"/>
      <c r="J849" s="1"/>
      <c r="K849" s="1"/>
      <c r="L849" s="1"/>
      <c r="M849" s="1"/>
      <c r="N849" s="1"/>
      <c r="O849" s="1"/>
      <c r="P849" s="1"/>
      <c r="Q849" s="1"/>
    </row>
    <row r="850" spans="1:17" ht="15.75" customHeight="1">
      <c r="A850" s="1"/>
      <c r="B850" s="1"/>
      <c r="C850" s="1"/>
      <c r="D850" s="1"/>
      <c r="E850" s="1"/>
      <c r="F850" s="1"/>
      <c r="G850" s="1"/>
      <c r="H850" s="1"/>
      <c r="I850" s="1"/>
      <c r="J850" s="1"/>
      <c r="K850" s="1"/>
      <c r="L850" s="1"/>
      <c r="M850" s="1"/>
      <c r="N850" s="1"/>
      <c r="O850" s="1"/>
      <c r="P850" s="1"/>
      <c r="Q850" s="1"/>
    </row>
    <row r="851" spans="1:17" ht="15.75" customHeight="1">
      <c r="A851" s="1"/>
      <c r="B851" s="1"/>
      <c r="C851" s="1"/>
      <c r="D851" s="1"/>
      <c r="E851" s="1"/>
      <c r="F851" s="1"/>
      <c r="G851" s="1"/>
      <c r="H851" s="1"/>
      <c r="I851" s="1"/>
      <c r="J851" s="1"/>
      <c r="K851" s="1"/>
      <c r="L851" s="1"/>
      <c r="M851" s="1"/>
      <c r="N851" s="1"/>
      <c r="O851" s="1"/>
      <c r="P851" s="1"/>
      <c r="Q851" s="1"/>
    </row>
    <row r="852" spans="1:17" ht="15.75" customHeight="1">
      <c r="A852" s="1"/>
      <c r="B852" s="1"/>
      <c r="C852" s="1"/>
      <c r="D852" s="1"/>
      <c r="E852" s="1"/>
      <c r="F852" s="1"/>
      <c r="G852" s="1"/>
      <c r="H852" s="1"/>
      <c r="I852" s="1"/>
      <c r="J852" s="1"/>
      <c r="K852" s="1"/>
      <c r="L852" s="1"/>
      <c r="M852" s="1"/>
      <c r="N852" s="1"/>
      <c r="O852" s="1"/>
      <c r="P852" s="1"/>
      <c r="Q852" s="1"/>
    </row>
    <row r="853" spans="1:17" ht="15.75" customHeight="1">
      <c r="A853" s="1"/>
      <c r="B853" s="1"/>
      <c r="C853" s="1"/>
      <c r="D853" s="1"/>
      <c r="E853" s="1"/>
      <c r="F853" s="1"/>
      <c r="G853" s="1"/>
      <c r="H853" s="1"/>
      <c r="I853" s="1"/>
      <c r="J853" s="1"/>
      <c r="K853" s="1"/>
      <c r="L853" s="1"/>
      <c r="M853" s="1"/>
      <c r="N853" s="1"/>
      <c r="O853" s="1"/>
      <c r="P853" s="1"/>
      <c r="Q853" s="1"/>
    </row>
    <row r="854" spans="1:17" ht="15.75" customHeight="1">
      <c r="A854" s="1"/>
      <c r="B854" s="1"/>
      <c r="C854" s="1"/>
      <c r="D854" s="1"/>
      <c r="E854" s="1"/>
      <c r="F854" s="1"/>
      <c r="G854" s="1"/>
      <c r="H854" s="1"/>
      <c r="I854" s="1"/>
      <c r="J854" s="1"/>
      <c r="K854" s="1"/>
      <c r="L854" s="1"/>
      <c r="M854" s="1"/>
      <c r="N854" s="1"/>
      <c r="O854" s="1"/>
      <c r="P854" s="1"/>
      <c r="Q854" s="1"/>
    </row>
    <row r="855" spans="1:17" ht="15.75" customHeight="1">
      <c r="A855" s="1"/>
      <c r="B855" s="1"/>
      <c r="C855" s="1"/>
      <c r="D855" s="1"/>
      <c r="E855" s="1"/>
      <c r="F855" s="1"/>
      <c r="G855" s="1"/>
      <c r="H855" s="1"/>
      <c r="I855" s="1"/>
      <c r="J855" s="1"/>
      <c r="K855" s="1"/>
      <c r="L855" s="1"/>
      <c r="M855" s="1"/>
      <c r="N855" s="1"/>
      <c r="O855" s="1"/>
      <c r="P855" s="1"/>
      <c r="Q855" s="1"/>
    </row>
    <row r="856" spans="1:17" ht="15.75" customHeight="1">
      <c r="A856" s="1"/>
      <c r="B856" s="1"/>
      <c r="C856" s="1"/>
      <c r="D856" s="1"/>
      <c r="E856" s="1"/>
      <c r="F856" s="1"/>
      <c r="G856" s="1"/>
      <c r="H856" s="1"/>
      <c r="I856" s="1"/>
      <c r="J856" s="1"/>
      <c r="K856" s="1"/>
      <c r="L856" s="1"/>
      <c r="M856" s="1"/>
      <c r="N856" s="1"/>
      <c r="O856" s="1"/>
      <c r="P856" s="1"/>
      <c r="Q856" s="1"/>
    </row>
    <row r="857" spans="1:17" ht="15.75" customHeight="1">
      <c r="A857" s="1"/>
      <c r="B857" s="1"/>
      <c r="C857" s="1"/>
      <c r="D857" s="1"/>
      <c r="E857" s="1"/>
      <c r="F857" s="1"/>
      <c r="G857" s="1"/>
      <c r="H857" s="1"/>
      <c r="I857" s="1"/>
      <c r="J857" s="1"/>
      <c r="K857" s="1"/>
      <c r="L857" s="1"/>
      <c r="M857" s="1"/>
      <c r="N857" s="1"/>
      <c r="O857" s="1"/>
      <c r="P857" s="1"/>
      <c r="Q857" s="1"/>
    </row>
    <row r="858" spans="1:17" ht="15.75" customHeight="1">
      <c r="A858" s="1"/>
      <c r="B858" s="1"/>
      <c r="C858" s="1"/>
      <c r="D858" s="1"/>
      <c r="E858" s="1"/>
      <c r="F858" s="1"/>
      <c r="G858" s="1"/>
      <c r="H858" s="1"/>
      <c r="I858" s="1"/>
      <c r="J858" s="1"/>
      <c r="K858" s="1"/>
      <c r="L858" s="1"/>
      <c r="M858" s="1"/>
      <c r="N858" s="1"/>
      <c r="O858" s="1"/>
      <c r="P858" s="1"/>
      <c r="Q858" s="1"/>
    </row>
    <row r="859" spans="1:17" ht="15.75" customHeight="1">
      <c r="A859" s="1"/>
      <c r="B859" s="1"/>
      <c r="C859" s="1"/>
      <c r="D859" s="1"/>
      <c r="E859" s="1"/>
      <c r="F859" s="1"/>
      <c r="G859" s="1"/>
      <c r="H859" s="1"/>
      <c r="I859" s="1"/>
      <c r="J859" s="1"/>
      <c r="K859" s="1"/>
      <c r="L859" s="1"/>
      <c r="M859" s="1"/>
      <c r="N859" s="1"/>
      <c r="O859" s="1"/>
      <c r="P859" s="1"/>
      <c r="Q859" s="1"/>
    </row>
    <row r="860" spans="1:17" ht="15.75" customHeight="1">
      <c r="A860" s="1"/>
      <c r="B860" s="1"/>
      <c r="C860" s="1"/>
      <c r="D860" s="1"/>
      <c r="E860" s="1"/>
      <c r="F860" s="1"/>
      <c r="G860" s="1"/>
      <c r="H860" s="1"/>
      <c r="I860" s="1"/>
      <c r="J860" s="1"/>
      <c r="K860" s="1"/>
      <c r="L860" s="1"/>
      <c r="M860" s="1"/>
      <c r="N860" s="1"/>
      <c r="O860" s="1"/>
      <c r="P860" s="1"/>
      <c r="Q860" s="1"/>
    </row>
    <row r="861" spans="1:17" ht="15.75" customHeight="1">
      <c r="A861" s="1"/>
      <c r="B861" s="1"/>
      <c r="C861" s="1"/>
      <c r="D861" s="1"/>
      <c r="E861" s="1"/>
      <c r="F861" s="1"/>
      <c r="G861" s="1"/>
      <c r="H861" s="1"/>
      <c r="I861" s="1"/>
      <c r="J861" s="1"/>
      <c r="K861" s="1"/>
      <c r="L861" s="1"/>
      <c r="M861" s="1"/>
      <c r="N861" s="1"/>
      <c r="O861" s="1"/>
      <c r="P861" s="1"/>
      <c r="Q861" s="1"/>
    </row>
    <row r="862" spans="1:17" ht="15.75" customHeight="1">
      <c r="A862" s="1"/>
      <c r="B862" s="1"/>
      <c r="C862" s="1"/>
      <c r="D862" s="1"/>
      <c r="E862" s="1"/>
      <c r="F862" s="1"/>
      <c r="G862" s="1"/>
      <c r="H862" s="1"/>
      <c r="I862" s="1"/>
      <c r="J862" s="1"/>
      <c r="K862" s="1"/>
      <c r="L862" s="1"/>
      <c r="M862" s="1"/>
      <c r="N862" s="1"/>
      <c r="O862" s="1"/>
      <c r="P862" s="1"/>
      <c r="Q862" s="1"/>
    </row>
    <row r="863" spans="1:17" ht="15.75" customHeight="1">
      <c r="A863" s="1"/>
      <c r="B863" s="1"/>
      <c r="C863" s="1"/>
      <c r="D863" s="1"/>
      <c r="E863" s="1"/>
      <c r="F863" s="1"/>
      <c r="G863" s="1"/>
      <c r="H863" s="1"/>
      <c r="I863" s="1"/>
      <c r="J863" s="1"/>
      <c r="K863" s="1"/>
      <c r="L863" s="1"/>
      <c r="M863" s="1"/>
      <c r="N863" s="1"/>
      <c r="O863" s="1"/>
      <c r="P863" s="1"/>
      <c r="Q863" s="1"/>
    </row>
    <row r="864" spans="1:17" ht="15.75" customHeight="1">
      <c r="A864" s="1"/>
      <c r="B864" s="1"/>
      <c r="C864" s="1"/>
      <c r="D864" s="1"/>
      <c r="E864" s="1"/>
      <c r="F864" s="1"/>
      <c r="G864" s="1"/>
      <c r="H864" s="1"/>
      <c r="I864" s="1"/>
      <c r="J864" s="1"/>
      <c r="K864" s="1"/>
      <c r="L864" s="1"/>
      <c r="M864" s="1"/>
      <c r="N864" s="1"/>
      <c r="O864" s="1"/>
      <c r="P864" s="1"/>
      <c r="Q864" s="1"/>
    </row>
    <row r="865" spans="1:17" ht="15.75" customHeight="1">
      <c r="A865" s="1"/>
      <c r="B865" s="1"/>
      <c r="C865" s="1"/>
      <c r="D865" s="1"/>
      <c r="E865" s="1"/>
      <c r="F865" s="1"/>
      <c r="G865" s="1"/>
      <c r="H865" s="1"/>
      <c r="I865" s="1"/>
      <c r="J865" s="1"/>
      <c r="K865" s="1"/>
      <c r="L865" s="1"/>
      <c r="M865" s="1"/>
      <c r="N865" s="1"/>
      <c r="O865" s="1"/>
      <c r="P865" s="1"/>
      <c r="Q865" s="1"/>
    </row>
    <row r="866" spans="1:17" ht="15.75" customHeight="1">
      <c r="A866" s="1"/>
      <c r="B866" s="1"/>
      <c r="C866" s="1"/>
      <c r="D866" s="1"/>
      <c r="E866" s="1"/>
      <c r="F866" s="1"/>
      <c r="G866" s="1"/>
      <c r="H866" s="1"/>
      <c r="I866" s="1"/>
      <c r="J866" s="1"/>
      <c r="K866" s="1"/>
      <c r="L866" s="1"/>
      <c r="M866" s="1"/>
      <c r="N866" s="1"/>
      <c r="O866" s="1"/>
      <c r="P866" s="1"/>
      <c r="Q866" s="1"/>
    </row>
    <row r="867" spans="1:17" ht="15.75" customHeight="1">
      <c r="A867" s="1"/>
      <c r="B867" s="1"/>
      <c r="C867" s="1"/>
      <c r="D867" s="1"/>
      <c r="E867" s="1"/>
      <c r="F867" s="1"/>
      <c r="G867" s="1"/>
      <c r="H867" s="1"/>
      <c r="I867" s="1"/>
      <c r="J867" s="1"/>
      <c r="K867" s="1"/>
      <c r="L867" s="1"/>
      <c r="M867" s="1"/>
      <c r="N867" s="1"/>
      <c r="O867" s="1"/>
      <c r="P867" s="1"/>
      <c r="Q867" s="1"/>
    </row>
    <row r="868" spans="1:17" ht="15.75" customHeight="1">
      <c r="A868" s="1"/>
      <c r="B868" s="1"/>
      <c r="C868" s="1"/>
      <c r="D868" s="1"/>
      <c r="E868" s="1"/>
      <c r="F868" s="1"/>
      <c r="G868" s="1"/>
      <c r="H868" s="1"/>
      <c r="I868" s="1"/>
      <c r="J868" s="1"/>
      <c r="K868" s="1"/>
      <c r="L868" s="1"/>
      <c r="M868" s="1"/>
      <c r="N868" s="1"/>
      <c r="O868" s="1"/>
      <c r="P868" s="1"/>
      <c r="Q868" s="1"/>
    </row>
    <row r="869" spans="1:17" ht="15.75" customHeight="1">
      <c r="A869" s="1"/>
      <c r="B869" s="1"/>
      <c r="C869" s="1"/>
      <c r="D869" s="1"/>
      <c r="E869" s="1"/>
      <c r="F869" s="1"/>
      <c r="G869" s="1"/>
      <c r="H869" s="1"/>
      <c r="I869" s="1"/>
      <c r="J869" s="1"/>
      <c r="K869" s="1"/>
      <c r="L869" s="1"/>
      <c r="M869" s="1"/>
      <c r="N869" s="1"/>
      <c r="O869" s="1"/>
      <c r="P869" s="1"/>
      <c r="Q869" s="1"/>
    </row>
    <row r="870" spans="1:17" ht="15.75" customHeight="1">
      <c r="A870" s="1"/>
      <c r="B870" s="1"/>
      <c r="C870" s="1"/>
      <c r="D870" s="1"/>
      <c r="E870" s="1"/>
      <c r="F870" s="1"/>
      <c r="G870" s="1"/>
      <c r="H870" s="1"/>
      <c r="I870" s="1"/>
      <c r="J870" s="1"/>
      <c r="K870" s="1"/>
      <c r="L870" s="1"/>
      <c r="M870" s="1"/>
      <c r="N870" s="1"/>
      <c r="O870" s="1"/>
      <c r="P870" s="1"/>
      <c r="Q870" s="1"/>
    </row>
    <row r="871" spans="1:17" ht="15.75" customHeight="1">
      <c r="A871" s="1"/>
      <c r="B871" s="1"/>
      <c r="C871" s="1"/>
      <c r="D871" s="1"/>
      <c r="E871" s="1"/>
      <c r="F871" s="1"/>
      <c r="G871" s="1"/>
      <c r="H871" s="1"/>
      <c r="I871" s="1"/>
      <c r="J871" s="1"/>
      <c r="K871" s="1"/>
      <c r="L871" s="1"/>
      <c r="M871" s="1"/>
      <c r="N871" s="1"/>
      <c r="O871" s="1"/>
      <c r="P871" s="1"/>
      <c r="Q871" s="1"/>
    </row>
    <row r="872" spans="1:17" ht="15.75" customHeight="1">
      <c r="A872" s="1"/>
      <c r="B872" s="1"/>
      <c r="C872" s="1"/>
      <c r="D872" s="1"/>
      <c r="E872" s="1"/>
      <c r="F872" s="1"/>
      <c r="G872" s="1"/>
      <c r="H872" s="1"/>
      <c r="I872" s="1"/>
      <c r="J872" s="1"/>
      <c r="K872" s="1"/>
      <c r="L872" s="1"/>
      <c r="M872" s="1"/>
      <c r="N872" s="1"/>
      <c r="O872" s="1"/>
      <c r="P872" s="1"/>
      <c r="Q872" s="1"/>
    </row>
    <row r="873" spans="1:17" ht="15.75" customHeight="1">
      <c r="A873" s="1"/>
      <c r="B873" s="1"/>
      <c r="C873" s="1"/>
      <c r="D873" s="1"/>
      <c r="E873" s="1"/>
      <c r="F873" s="1"/>
      <c r="G873" s="1"/>
      <c r="H873" s="1"/>
      <c r="I873" s="1"/>
      <c r="J873" s="1"/>
      <c r="K873" s="1"/>
      <c r="L873" s="1"/>
      <c r="M873" s="1"/>
      <c r="N873" s="1"/>
      <c r="O873" s="1"/>
      <c r="P873" s="1"/>
      <c r="Q873" s="1"/>
    </row>
    <row r="874" spans="1:17" ht="15.75" customHeight="1">
      <c r="A874" s="1"/>
      <c r="B874" s="1"/>
      <c r="C874" s="1"/>
      <c r="D874" s="1"/>
      <c r="E874" s="1"/>
      <c r="F874" s="1"/>
      <c r="G874" s="1"/>
      <c r="H874" s="1"/>
      <c r="I874" s="1"/>
      <c r="J874" s="1"/>
      <c r="K874" s="1"/>
      <c r="L874" s="1"/>
      <c r="M874" s="1"/>
      <c r="N874" s="1"/>
      <c r="O874" s="1"/>
      <c r="P874" s="1"/>
      <c r="Q874" s="1"/>
    </row>
    <row r="875" spans="1:17" ht="15.75" customHeight="1">
      <c r="A875" s="1"/>
      <c r="B875" s="1"/>
      <c r="C875" s="1"/>
      <c r="D875" s="1"/>
      <c r="E875" s="1"/>
      <c r="F875" s="1"/>
      <c r="G875" s="1"/>
      <c r="H875" s="1"/>
      <c r="I875" s="1"/>
      <c r="J875" s="1"/>
      <c r="K875" s="1"/>
      <c r="L875" s="1"/>
      <c r="M875" s="1"/>
      <c r="N875" s="1"/>
      <c r="O875" s="1"/>
      <c r="P875" s="1"/>
      <c r="Q875" s="1"/>
    </row>
    <row r="876" spans="1:17" ht="15.75" customHeight="1">
      <c r="A876" s="1"/>
      <c r="B876" s="1"/>
      <c r="C876" s="1"/>
      <c r="D876" s="1"/>
      <c r="E876" s="1"/>
      <c r="F876" s="1"/>
      <c r="G876" s="1"/>
      <c r="H876" s="1"/>
      <c r="I876" s="1"/>
      <c r="J876" s="1"/>
      <c r="K876" s="1"/>
      <c r="L876" s="1"/>
      <c r="M876" s="1"/>
      <c r="N876" s="1"/>
      <c r="O876" s="1"/>
      <c r="P876" s="1"/>
      <c r="Q876" s="1"/>
    </row>
    <row r="877" spans="1:17" ht="15.75" customHeight="1">
      <c r="A877" s="1"/>
      <c r="B877" s="1"/>
      <c r="C877" s="1"/>
      <c r="D877" s="1"/>
      <c r="E877" s="1"/>
      <c r="F877" s="1"/>
      <c r="G877" s="1"/>
      <c r="H877" s="1"/>
      <c r="I877" s="1"/>
      <c r="J877" s="1"/>
      <c r="K877" s="1"/>
      <c r="L877" s="1"/>
      <c r="M877" s="1"/>
      <c r="N877" s="1"/>
      <c r="O877" s="1"/>
      <c r="P877" s="1"/>
      <c r="Q877" s="1"/>
    </row>
    <row r="878" spans="1:17" ht="15.75" customHeight="1">
      <c r="A878" s="1"/>
      <c r="B878" s="1"/>
      <c r="C878" s="1"/>
      <c r="D878" s="1"/>
      <c r="E878" s="1"/>
      <c r="F878" s="1"/>
      <c r="G878" s="1"/>
      <c r="H878" s="1"/>
      <c r="I878" s="1"/>
      <c r="J878" s="1"/>
      <c r="K878" s="1"/>
      <c r="L878" s="1"/>
      <c r="M878" s="1"/>
      <c r="N878" s="1"/>
      <c r="O878" s="1"/>
      <c r="P878" s="1"/>
      <c r="Q878" s="1"/>
    </row>
    <row r="879" spans="1:17" ht="15.75" customHeight="1">
      <c r="A879" s="1"/>
      <c r="B879" s="1"/>
      <c r="C879" s="1"/>
      <c r="D879" s="1"/>
      <c r="E879" s="1"/>
      <c r="F879" s="1"/>
      <c r="G879" s="1"/>
      <c r="H879" s="1"/>
      <c r="I879" s="1"/>
      <c r="J879" s="1"/>
      <c r="K879" s="1"/>
      <c r="L879" s="1"/>
      <c r="M879" s="1"/>
      <c r="N879" s="1"/>
      <c r="O879" s="1"/>
      <c r="P879" s="1"/>
      <c r="Q879" s="1"/>
    </row>
    <row r="880" spans="1:17" ht="15.75" customHeight="1">
      <c r="A880" s="1"/>
      <c r="B880" s="1"/>
      <c r="C880" s="1"/>
      <c r="D880" s="1"/>
      <c r="E880" s="1"/>
      <c r="F880" s="1"/>
      <c r="G880" s="1"/>
      <c r="H880" s="1"/>
      <c r="I880" s="1"/>
      <c r="J880" s="1"/>
      <c r="K880" s="1"/>
      <c r="L880" s="1"/>
      <c r="M880" s="1"/>
      <c r="N880" s="1"/>
      <c r="O880" s="1"/>
      <c r="P880" s="1"/>
      <c r="Q880" s="1"/>
    </row>
    <row r="881" spans="1:17" ht="15.75" customHeight="1">
      <c r="A881" s="1"/>
      <c r="B881" s="1"/>
      <c r="C881" s="1"/>
      <c r="D881" s="1"/>
      <c r="E881" s="1"/>
      <c r="F881" s="1"/>
      <c r="G881" s="1"/>
      <c r="H881" s="1"/>
      <c r="I881" s="1"/>
      <c r="J881" s="1"/>
      <c r="K881" s="1"/>
      <c r="L881" s="1"/>
      <c r="M881" s="1"/>
      <c r="N881" s="1"/>
      <c r="O881" s="1"/>
      <c r="P881" s="1"/>
      <c r="Q881" s="1"/>
    </row>
    <row r="882" spans="1:17" ht="15.75" customHeight="1">
      <c r="A882" s="1"/>
      <c r="B882" s="1"/>
      <c r="C882" s="1"/>
      <c r="D882" s="1"/>
      <c r="E882" s="1"/>
      <c r="F882" s="1"/>
      <c r="G882" s="1"/>
      <c r="H882" s="1"/>
      <c r="I882" s="1"/>
      <c r="J882" s="1"/>
      <c r="K882" s="1"/>
      <c r="L882" s="1"/>
      <c r="M882" s="1"/>
      <c r="N882" s="1"/>
      <c r="O882" s="1"/>
      <c r="P882" s="1"/>
      <c r="Q882" s="1"/>
    </row>
    <row r="883" spans="1:17" ht="15.75" customHeight="1">
      <c r="A883" s="1"/>
      <c r="B883" s="1"/>
      <c r="C883" s="1"/>
      <c r="D883" s="1"/>
      <c r="E883" s="1"/>
      <c r="F883" s="1"/>
      <c r="G883" s="1"/>
      <c r="H883" s="1"/>
      <c r="I883" s="1"/>
      <c r="J883" s="1"/>
      <c r="K883" s="1"/>
      <c r="L883" s="1"/>
      <c r="M883" s="1"/>
      <c r="N883" s="1"/>
      <c r="O883" s="1"/>
      <c r="P883" s="1"/>
      <c r="Q883" s="1"/>
    </row>
    <row r="884" spans="1:17" ht="15.75" customHeight="1">
      <c r="A884" s="1"/>
      <c r="B884" s="1"/>
      <c r="C884" s="1"/>
      <c r="D884" s="1"/>
      <c r="E884" s="1"/>
      <c r="F884" s="1"/>
      <c r="G884" s="1"/>
      <c r="H884" s="1"/>
      <c r="I884" s="1"/>
      <c r="J884" s="1"/>
      <c r="K884" s="1"/>
      <c r="L884" s="1"/>
      <c r="M884" s="1"/>
      <c r="N884" s="1"/>
      <c r="O884" s="1"/>
      <c r="P884" s="1"/>
      <c r="Q884" s="1"/>
    </row>
    <row r="885" spans="1:17" ht="15.75" customHeight="1">
      <c r="A885" s="1"/>
      <c r="B885" s="1"/>
      <c r="C885" s="1"/>
      <c r="D885" s="1"/>
      <c r="E885" s="1"/>
      <c r="F885" s="1"/>
      <c r="G885" s="1"/>
      <c r="H885" s="1"/>
      <c r="I885" s="1"/>
      <c r="J885" s="1"/>
      <c r="K885" s="1"/>
      <c r="L885" s="1"/>
      <c r="M885" s="1"/>
      <c r="N885" s="1"/>
      <c r="O885" s="1"/>
      <c r="P885" s="1"/>
      <c r="Q885" s="1"/>
    </row>
    <row r="886" spans="1:17" ht="15.75" customHeight="1">
      <c r="A886" s="1"/>
      <c r="B886" s="1"/>
      <c r="C886" s="1"/>
      <c r="D886" s="1"/>
      <c r="E886" s="1"/>
      <c r="F886" s="1"/>
      <c r="G886" s="1"/>
      <c r="H886" s="1"/>
      <c r="I886" s="1"/>
      <c r="J886" s="1"/>
      <c r="K886" s="1"/>
      <c r="L886" s="1"/>
      <c r="M886" s="1"/>
      <c r="N886" s="1"/>
      <c r="O886" s="1"/>
      <c r="P886" s="1"/>
      <c r="Q886" s="1"/>
    </row>
    <row r="887" spans="1:17" ht="15.75" customHeight="1">
      <c r="A887" s="1"/>
      <c r="B887" s="1"/>
      <c r="C887" s="1"/>
      <c r="D887" s="1"/>
      <c r="E887" s="1"/>
      <c r="F887" s="1"/>
      <c r="G887" s="1"/>
      <c r="H887" s="1"/>
      <c r="I887" s="1"/>
      <c r="J887" s="1"/>
      <c r="K887" s="1"/>
      <c r="L887" s="1"/>
      <c r="M887" s="1"/>
      <c r="N887" s="1"/>
      <c r="O887" s="1"/>
      <c r="P887" s="1"/>
      <c r="Q887" s="1"/>
    </row>
    <row r="888" spans="1:17" ht="15.75" customHeight="1">
      <c r="A888" s="1"/>
      <c r="B888" s="1"/>
      <c r="C888" s="1"/>
      <c r="D888" s="1"/>
      <c r="E888" s="1"/>
      <c r="F888" s="1"/>
      <c r="G888" s="1"/>
      <c r="H888" s="1"/>
      <c r="I888" s="1"/>
      <c r="J888" s="1"/>
      <c r="K888" s="1"/>
      <c r="L888" s="1"/>
      <c r="M888" s="1"/>
      <c r="N888" s="1"/>
      <c r="O888" s="1"/>
      <c r="P888" s="1"/>
      <c r="Q888" s="1"/>
    </row>
    <row r="889" spans="1:17" ht="15.75" customHeight="1">
      <c r="A889" s="1"/>
      <c r="B889" s="1"/>
      <c r="C889" s="1"/>
      <c r="D889" s="1"/>
      <c r="E889" s="1"/>
      <c r="F889" s="1"/>
      <c r="G889" s="1"/>
      <c r="H889" s="1"/>
      <c r="I889" s="1"/>
      <c r="J889" s="1"/>
      <c r="K889" s="1"/>
      <c r="L889" s="1"/>
      <c r="M889" s="1"/>
      <c r="N889" s="1"/>
      <c r="O889" s="1"/>
      <c r="P889" s="1"/>
      <c r="Q889" s="1"/>
    </row>
    <row r="890" spans="1:17" ht="15.75" customHeight="1">
      <c r="A890" s="1"/>
      <c r="B890" s="1"/>
      <c r="C890" s="1"/>
      <c r="D890" s="1"/>
      <c r="E890" s="1"/>
      <c r="F890" s="1"/>
      <c r="G890" s="1"/>
      <c r="H890" s="1"/>
      <c r="I890" s="1"/>
      <c r="J890" s="1"/>
      <c r="K890" s="1"/>
      <c r="L890" s="1"/>
      <c r="M890" s="1"/>
      <c r="N890" s="1"/>
      <c r="O890" s="1"/>
      <c r="P890" s="1"/>
      <c r="Q890" s="1"/>
    </row>
    <row r="891" spans="1:17" ht="15.75" customHeight="1">
      <c r="A891" s="1"/>
      <c r="B891" s="1"/>
      <c r="C891" s="1"/>
      <c r="D891" s="1"/>
      <c r="E891" s="1"/>
      <c r="F891" s="1"/>
      <c r="G891" s="1"/>
      <c r="H891" s="1"/>
      <c r="I891" s="1"/>
      <c r="J891" s="1"/>
      <c r="K891" s="1"/>
      <c r="L891" s="1"/>
      <c r="M891" s="1"/>
      <c r="N891" s="1"/>
      <c r="O891" s="1"/>
      <c r="P891" s="1"/>
      <c r="Q891" s="1"/>
    </row>
    <row r="892" spans="1:17" ht="15.75" customHeight="1">
      <c r="A892" s="1"/>
      <c r="B892" s="1"/>
      <c r="C892" s="1"/>
      <c r="D892" s="1"/>
      <c r="E892" s="1"/>
      <c r="F892" s="1"/>
      <c r="G892" s="1"/>
      <c r="H892" s="1"/>
      <c r="I892" s="1"/>
      <c r="J892" s="1"/>
      <c r="K892" s="1"/>
      <c r="L892" s="1"/>
      <c r="M892" s="1"/>
      <c r="N892" s="1"/>
      <c r="O892" s="1"/>
      <c r="P892" s="1"/>
      <c r="Q892" s="1"/>
    </row>
    <row r="893" spans="1:17" ht="15.75" customHeight="1">
      <c r="A893" s="1"/>
      <c r="B893" s="1"/>
      <c r="C893" s="1"/>
      <c r="D893" s="1"/>
      <c r="E893" s="1"/>
      <c r="F893" s="1"/>
      <c r="G893" s="1"/>
      <c r="H893" s="1"/>
      <c r="I893" s="1"/>
      <c r="J893" s="1"/>
      <c r="K893" s="1"/>
      <c r="L893" s="1"/>
      <c r="M893" s="1"/>
      <c r="N893" s="1"/>
      <c r="O893" s="1"/>
      <c r="P893" s="1"/>
      <c r="Q893" s="1"/>
    </row>
    <row r="894" spans="1:17" ht="15.75" customHeight="1">
      <c r="A894" s="1"/>
      <c r="B894" s="1"/>
      <c r="C894" s="1"/>
      <c r="D894" s="1"/>
      <c r="E894" s="1"/>
      <c r="F894" s="1"/>
      <c r="G894" s="1"/>
      <c r="H894" s="1"/>
      <c r="I894" s="1"/>
      <c r="J894" s="1"/>
      <c r="K894" s="1"/>
      <c r="L894" s="1"/>
      <c r="M894" s="1"/>
      <c r="N894" s="1"/>
      <c r="O894" s="1"/>
      <c r="P894" s="1"/>
      <c r="Q894" s="1"/>
    </row>
    <row r="895" spans="1:17" ht="15.75" customHeight="1">
      <c r="A895" s="1"/>
      <c r="B895" s="1"/>
      <c r="C895" s="1"/>
      <c r="D895" s="1"/>
      <c r="E895" s="1"/>
      <c r="F895" s="1"/>
      <c r="G895" s="1"/>
      <c r="H895" s="1"/>
      <c r="I895" s="1"/>
      <c r="J895" s="1"/>
      <c r="K895" s="1"/>
      <c r="L895" s="1"/>
      <c r="M895" s="1"/>
      <c r="N895" s="1"/>
      <c r="O895" s="1"/>
      <c r="P895" s="1"/>
      <c r="Q895" s="1"/>
    </row>
    <row r="896" spans="1:17" ht="15.75" customHeight="1">
      <c r="A896" s="1"/>
      <c r="B896" s="1"/>
      <c r="C896" s="1"/>
      <c r="D896" s="1"/>
      <c r="E896" s="1"/>
      <c r="F896" s="1"/>
      <c r="G896" s="1"/>
      <c r="H896" s="1"/>
      <c r="I896" s="1"/>
      <c r="J896" s="1"/>
      <c r="K896" s="1"/>
      <c r="L896" s="1"/>
      <c r="M896" s="1"/>
      <c r="N896" s="1"/>
      <c r="O896" s="1"/>
      <c r="P896" s="1"/>
      <c r="Q896" s="1"/>
    </row>
    <row r="897" spans="1:17" ht="15.75" customHeight="1">
      <c r="A897" s="1"/>
      <c r="B897" s="1"/>
      <c r="C897" s="1"/>
      <c r="D897" s="1"/>
      <c r="E897" s="1"/>
      <c r="F897" s="1"/>
      <c r="G897" s="1"/>
      <c r="H897" s="1"/>
      <c r="I897" s="1"/>
      <c r="J897" s="1"/>
      <c r="K897" s="1"/>
      <c r="L897" s="1"/>
      <c r="M897" s="1"/>
      <c r="N897" s="1"/>
      <c r="O897" s="1"/>
      <c r="P897" s="1"/>
      <c r="Q897" s="1"/>
    </row>
    <row r="898" spans="1:17" ht="15.75" customHeight="1">
      <c r="A898" s="1"/>
      <c r="B898" s="1"/>
      <c r="C898" s="1"/>
      <c r="D898" s="1"/>
      <c r="E898" s="1"/>
      <c r="F898" s="1"/>
      <c r="G898" s="1"/>
      <c r="H898" s="1"/>
      <c r="I898" s="1"/>
      <c r="J898" s="1"/>
      <c r="K898" s="1"/>
      <c r="L898" s="1"/>
      <c r="M898" s="1"/>
      <c r="N898" s="1"/>
      <c r="O898" s="1"/>
      <c r="P898" s="1"/>
      <c r="Q898" s="1"/>
    </row>
    <row r="899" spans="1:17" ht="15.75" customHeight="1">
      <c r="A899" s="1"/>
      <c r="B899" s="1"/>
      <c r="C899" s="1"/>
      <c r="D899" s="1"/>
      <c r="E899" s="1"/>
      <c r="F899" s="1"/>
      <c r="G899" s="1"/>
      <c r="H899" s="1"/>
      <c r="I899" s="1"/>
      <c r="J899" s="1"/>
      <c r="K899" s="1"/>
      <c r="L899" s="1"/>
      <c r="M899" s="1"/>
      <c r="N899" s="1"/>
      <c r="O899" s="1"/>
      <c r="P899" s="1"/>
      <c r="Q899" s="1"/>
    </row>
    <row r="900" spans="1:17" ht="15.75" customHeight="1">
      <c r="A900" s="1"/>
      <c r="B900" s="1"/>
      <c r="C900" s="1"/>
      <c r="D900" s="1"/>
      <c r="E900" s="1"/>
      <c r="F900" s="1"/>
      <c r="G900" s="1"/>
      <c r="H900" s="1"/>
      <c r="I900" s="1"/>
      <c r="J900" s="1"/>
      <c r="K900" s="1"/>
      <c r="L900" s="1"/>
      <c r="M900" s="1"/>
      <c r="N900" s="1"/>
      <c r="O900" s="1"/>
      <c r="P900" s="1"/>
      <c r="Q900" s="1"/>
    </row>
    <row r="901" spans="1:17" ht="15.75" customHeight="1">
      <c r="A901" s="1"/>
      <c r="B901" s="1"/>
      <c r="C901" s="1"/>
      <c r="D901" s="1"/>
      <c r="E901" s="1"/>
      <c r="F901" s="1"/>
      <c r="G901" s="1"/>
      <c r="H901" s="1"/>
      <c r="I901" s="1"/>
      <c r="J901" s="1"/>
      <c r="K901" s="1"/>
      <c r="L901" s="1"/>
      <c r="M901" s="1"/>
      <c r="N901" s="1"/>
      <c r="O901" s="1"/>
      <c r="P901" s="1"/>
      <c r="Q901" s="1"/>
    </row>
    <row r="902" spans="1:17" ht="15.75" customHeight="1">
      <c r="A902" s="1"/>
      <c r="B902" s="1"/>
      <c r="C902" s="1"/>
      <c r="D902" s="1"/>
      <c r="E902" s="1"/>
      <c r="F902" s="1"/>
      <c r="G902" s="1"/>
      <c r="H902" s="1"/>
      <c r="I902" s="1"/>
      <c r="J902" s="1"/>
      <c r="K902" s="1"/>
      <c r="L902" s="1"/>
      <c r="M902" s="1"/>
      <c r="N902" s="1"/>
      <c r="O902" s="1"/>
      <c r="P902" s="1"/>
      <c r="Q902" s="1"/>
    </row>
    <row r="903" spans="1:17" ht="15.75" customHeight="1">
      <c r="A903" s="1"/>
      <c r="B903" s="1"/>
      <c r="C903" s="1"/>
      <c r="D903" s="1"/>
      <c r="E903" s="1"/>
      <c r="F903" s="1"/>
      <c r="G903" s="1"/>
      <c r="H903" s="1"/>
      <c r="I903" s="1"/>
      <c r="J903" s="1"/>
      <c r="K903" s="1"/>
      <c r="L903" s="1"/>
      <c r="M903" s="1"/>
      <c r="N903" s="1"/>
      <c r="O903" s="1"/>
      <c r="P903" s="1"/>
      <c r="Q903" s="1"/>
    </row>
    <row r="904" spans="1:17" ht="15.75" customHeight="1">
      <c r="A904" s="1"/>
      <c r="B904" s="1"/>
      <c r="C904" s="1"/>
      <c r="D904" s="1"/>
      <c r="E904" s="1"/>
      <c r="F904" s="1"/>
      <c r="G904" s="1"/>
      <c r="H904" s="1"/>
      <c r="I904" s="1"/>
      <c r="J904" s="1"/>
      <c r="K904" s="1"/>
      <c r="L904" s="1"/>
      <c r="M904" s="1"/>
      <c r="N904" s="1"/>
      <c r="O904" s="1"/>
      <c r="P904" s="1"/>
      <c r="Q904" s="1"/>
    </row>
    <row r="905" spans="1:17" ht="15.75" customHeight="1">
      <c r="A905" s="1"/>
      <c r="B905" s="1"/>
      <c r="C905" s="1"/>
      <c r="D905" s="1"/>
      <c r="E905" s="1"/>
      <c r="F905" s="1"/>
      <c r="G905" s="1"/>
      <c r="H905" s="1"/>
      <c r="I905" s="1"/>
      <c r="J905" s="1"/>
      <c r="K905" s="1"/>
      <c r="L905" s="1"/>
      <c r="M905" s="1"/>
      <c r="N905" s="1"/>
      <c r="O905" s="1"/>
      <c r="P905" s="1"/>
      <c r="Q905" s="1"/>
    </row>
    <row r="906" spans="1:17" ht="15.75" customHeight="1">
      <c r="A906" s="1"/>
      <c r="B906" s="1"/>
      <c r="C906" s="1"/>
      <c r="D906" s="1"/>
      <c r="E906" s="1"/>
      <c r="F906" s="1"/>
      <c r="G906" s="1"/>
      <c r="H906" s="1"/>
      <c r="I906" s="1"/>
      <c r="J906" s="1"/>
      <c r="K906" s="1"/>
      <c r="L906" s="1"/>
      <c r="M906" s="1"/>
      <c r="N906" s="1"/>
      <c r="O906" s="1"/>
      <c r="P906" s="1"/>
      <c r="Q906" s="1"/>
    </row>
    <row r="907" spans="1:17" ht="15.75" customHeight="1">
      <c r="A907" s="1"/>
      <c r="B907" s="1"/>
      <c r="C907" s="1"/>
      <c r="D907" s="1"/>
      <c r="E907" s="1"/>
      <c r="F907" s="1"/>
      <c r="G907" s="1"/>
      <c r="H907" s="1"/>
      <c r="I907" s="1"/>
      <c r="J907" s="1"/>
      <c r="K907" s="1"/>
      <c r="L907" s="1"/>
      <c r="M907" s="1"/>
      <c r="N907" s="1"/>
      <c r="O907" s="1"/>
      <c r="P907" s="1"/>
      <c r="Q907" s="1"/>
    </row>
    <row r="908" spans="1:17" ht="15.75" customHeight="1">
      <c r="A908" s="1"/>
      <c r="B908" s="1"/>
      <c r="C908" s="1"/>
      <c r="D908" s="1"/>
      <c r="E908" s="1"/>
      <c r="F908" s="1"/>
      <c r="G908" s="1"/>
      <c r="H908" s="1"/>
      <c r="I908" s="1"/>
      <c r="J908" s="1"/>
      <c r="K908" s="1"/>
      <c r="L908" s="1"/>
      <c r="M908" s="1"/>
      <c r="N908" s="1"/>
      <c r="O908" s="1"/>
      <c r="P908" s="1"/>
      <c r="Q908" s="1"/>
    </row>
    <row r="909" spans="1:17" ht="15.75" customHeight="1">
      <c r="A909" s="1"/>
      <c r="B909" s="1"/>
      <c r="C909" s="1"/>
      <c r="D909" s="1"/>
      <c r="E909" s="1"/>
      <c r="F909" s="1"/>
      <c r="G909" s="1"/>
      <c r="H909" s="1"/>
      <c r="I909" s="1"/>
      <c r="J909" s="1"/>
      <c r="K909" s="1"/>
      <c r="L909" s="1"/>
      <c r="M909" s="1"/>
      <c r="N909" s="1"/>
      <c r="O909" s="1"/>
      <c r="P909" s="1"/>
      <c r="Q909" s="1"/>
    </row>
    <row r="910" spans="1:17" ht="15.75" customHeight="1">
      <c r="A910" s="1"/>
      <c r="B910" s="1"/>
      <c r="C910" s="1"/>
      <c r="D910" s="1"/>
      <c r="E910" s="1"/>
      <c r="F910" s="1"/>
      <c r="G910" s="1"/>
      <c r="H910" s="1"/>
      <c r="I910" s="1"/>
      <c r="J910" s="1"/>
      <c r="K910" s="1"/>
      <c r="L910" s="1"/>
      <c r="M910" s="1"/>
      <c r="N910" s="1"/>
      <c r="O910" s="1"/>
      <c r="P910" s="1"/>
      <c r="Q910" s="1"/>
    </row>
    <row r="911" spans="1:17" ht="15.75" customHeight="1">
      <c r="A911" s="1"/>
      <c r="B911" s="1"/>
      <c r="C911" s="1"/>
      <c r="D911" s="1"/>
      <c r="E911" s="1"/>
      <c r="F911" s="1"/>
      <c r="G911" s="1"/>
      <c r="H911" s="1"/>
      <c r="I911" s="1"/>
      <c r="J911" s="1"/>
      <c r="K911" s="1"/>
      <c r="L911" s="1"/>
      <c r="M911" s="1"/>
      <c r="N911" s="1"/>
      <c r="O911" s="1"/>
      <c r="P911" s="1"/>
      <c r="Q911" s="1"/>
    </row>
    <row r="912" spans="1:17" ht="15.75" customHeight="1">
      <c r="A912" s="1"/>
      <c r="B912" s="1"/>
      <c r="C912" s="1"/>
      <c r="D912" s="1"/>
      <c r="E912" s="1"/>
      <c r="F912" s="1"/>
      <c r="G912" s="1"/>
      <c r="H912" s="1"/>
      <c r="I912" s="1"/>
      <c r="J912" s="1"/>
      <c r="K912" s="1"/>
      <c r="L912" s="1"/>
      <c r="M912" s="1"/>
      <c r="N912" s="1"/>
      <c r="O912" s="1"/>
      <c r="P912" s="1"/>
      <c r="Q912" s="1"/>
    </row>
    <row r="913" spans="1:17" ht="15.75" customHeight="1">
      <c r="A913" s="1"/>
      <c r="B913" s="1"/>
      <c r="C913" s="1"/>
      <c r="D913" s="1"/>
      <c r="E913" s="1"/>
      <c r="F913" s="1"/>
      <c r="G913" s="1"/>
      <c r="H913" s="1"/>
      <c r="I913" s="1"/>
      <c r="J913" s="1"/>
      <c r="K913" s="1"/>
      <c r="L913" s="1"/>
      <c r="M913" s="1"/>
      <c r="N913" s="1"/>
      <c r="O913" s="1"/>
      <c r="P913" s="1"/>
      <c r="Q913" s="1"/>
    </row>
    <row r="914" spans="1:17" ht="15.75" customHeight="1">
      <c r="A914" s="1"/>
      <c r="B914" s="1"/>
      <c r="C914" s="1"/>
      <c r="D914" s="1"/>
      <c r="E914" s="1"/>
      <c r="F914" s="1"/>
      <c r="G914" s="1"/>
      <c r="H914" s="1"/>
      <c r="I914" s="1"/>
      <c r="J914" s="1"/>
      <c r="K914" s="1"/>
      <c r="L914" s="1"/>
      <c r="M914" s="1"/>
      <c r="N914" s="1"/>
      <c r="O914" s="1"/>
      <c r="P914" s="1"/>
      <c r="Q914" s="1"/>
    </row>
    <row r="915" spans="1:17" ht="15.75" customHeight="1">
      <c r="A915" s="1"/>
      <c r="B915" s="1"/>
      <c r="C915" s="1"/>
      <c r="D915" s="1"/>
      <c r="E915" s="1"/>
      <c r="F915" s="1"/>
      <c r="G915" s="1"/>
      <c r="H915" s="1"/>
      <c r="I915" s="1"/>
      <c r="J915" s="1"/>
      <c r="K915" s="1"/>
      <c r="L915" s="1"/>
      <c r="M915" s="1"/>
      <c r="N915" s="1"/>
      <c r="O915" s="1"/>
      <c r="P915" s="1"/>
      <c r="Q915" s="1"/>
    </row>
    <row r="916" spans="1:17" ht="15.75" customHeight="1">
      <c r="A916" s="1"/>
      <c r="B916" s="1"/>
      <c r="C916" s="1"/>
      <c r="D916" s="1"/>
      <c r="E916" s="1"/>
      <c r="F916" s="1"/>
      <c r="G916" s="1"/>
      <c r="H916" s="1"/>
      <c r="I916" s="1"/>
      <c r="J916" s="1"/>
      <c r="K916" s="1"/>
      <c r="L916" s="1"/>
      <c r="M916" s="1"/>
      <c r="N916" s="1"/>
      <c r="O916" s="1"/>
      <c r="P916" s="1"/>
      <c r="Q916" s="1"/>
    </row>
    <row r="917" spans="1:17" ht="15.75" customHeight="1">
      <c r="A917" s="1"/>
      <c r="B917" s="1"/>
      <c r="C917" s="1"/>
      <c r="D917" s="1"/>
      <c r="E917" s="1"/>
      <c r="F917" s="1"/>
      <c r="G917" s="1"/>
      <c r="H917" s="1"/>
      <c r="I917" s="1"/>
      <c r="J917" s="1"/>
      <c r="K917" s="1"/>
      <c r="L917" s="1"/>
      <c r="M917" s="1"/>
      <c r="N917" s="1"/>
      <c r="O917" s="1"/>
      <c r="P917" s="1"/>
      <c r="Q917" s="1"/>
    </row>
    <row r="918" spans="1:17" ht="15.75" customHeight="1">
      <c r="A918" s="1"/>
      <c r="B918" s="1"/>
      <c r="C918" s="1"/>
      <c r="D918" s="1"/>
      <c r="E918" s="1"/>
      <c r="F918" s="1"/>
      <c r="G918" s="1"/>
      <c r="H918" s="1"/>
      <c r="I918" s="1"/>
      <c r="J918" s="1"/>
      <c r="K918" s="1"/>
      <c r="L918" s="1"/>
      <c r="M918" s="1"/>
      <c r="N918" s="1"/>
      <c r="O918" s="1"/>
      <c r="P918" s="1"/>
      <c r="Q918" s="1"/>
    </row>
    <row r="919" spans="1:17" ht="15.75" customHeight="1">
      <c r="A919" s="1"/>
      <c r="B919" s="1"/>
      <c r="C919" s="1"/>
      <c r="D919" s="1"/>
      <c r="E919" s="1"/>
      <c r="F919" s="1"/>
      <c r="G919" s="1"/>
      <c r="H919" s="1"/>
      <c r="I919" s="1"/>
      <c r="J919" s="1"/>
      <c r="K919" s="1"/>
      <c r="L919" s="1"/>
      <c r="M919" s="1"/>
      <c r="N919" s="1"/>
      <c r="O919" s="1"/>
      <c r="P919" s="1"/>
      <c r="Q919" s="1"/>
    </row>
    <row r="920" spans="1:17" ht="15.75" customHeight="1">
      <c r="A920" s="1"/>
      <c r="B920" s="1"/>
      <c r="C920" s="1"/>
      <c r="D920" s="1"/>
      <c r="E920" s="1"/>
      <c r="F920" s="1"/>
      <c r="G920" s="1"/>
      <c r="H920" s="1"/>
      <c r="I920" s="1"/>
      <c r="J920" s="1"/>
      <c r="K920" s="1"/>
      <c r="L920" s="1"/>
      <c r="M920" s="1"/>
      <c r="N920" s="1"/>
      <c r="O920" s="1"/>
      <c r="P920" s="1"/>
      <c r="Q920" s="1"/>
    </row>
    <row r="921" spans="1:17" ht="15.75" customHeight="1">
      <c r="A921" s="1"/>
      <c r="B921" s="1"/>
      <c r="C921" s="1"/>
      <c r="D921" s="1"/>
      <c r="E921" s="1"/>
      <c r="F921" s="1"/>
      <c r="G921" s="1"/>
      <c r="H921" s="1"/>
      <c r="I921" s="1"/>
      <c r="J921" s="1"/>
      <c r="K921" s="1"/>
      <c r="L921" s="1"/>
      <c r="M921" s="1"/>
      <c r="N921" s="1"/>
      <c r="O921" s="1"/>
      <c r="P921" s="1"/>
      <c r="Q921" s="1"/>
    </row>
    <row r="922" spans="1:17" ht="15.75" customHeight="1">
      <c r="A922" s="1"/>
      <c r="B922" s="1"/>
      <c r="C922" s="1"/>
      <c r="D922" s="1"/>
      <c r="E922" s="1"/>
      <c r="F922" s="1"/>
      <c r="G922" s="1"/>
      <c r="H922" s="1"/>
      <c r="I922" s="1"/>
      <c r="J922" s="1"/>
      <c r="K922" s="1"/>
      <c r="L922" s="1"/>
      <c r="M922" s="1"/>
      <c r="N922" s="1"/>
      <c r="O922" s="1"/>
      <c r="P922" s="1"/>
      <c r="Q922" s="1"/>
    </row>
    <row r="923" spans="1:17" ht="15.75" customHeight="1">
      <c r="A923" s="1"/>
      <c r="B923" s="1"/>
      <c r="C923" s="1"/>
      <c r="D923" s="1"/>
      <c r="E923" s="1"/>
      <c r="F923" s="1"/>
      <c r="G923" s="1"/>
      <c r="H923" s="1"/>
      <c r="I923" s="1"/>
      <c r="J923" s="1"/>
      <c r="K923" s="1"/>
      <c r="L923" s="1"/>
      <c r="M923" s="1"/>
      <c r="N923" s="1"/>
      <c r="O923" s="1"/>
      <c r="P923" s="1"/>
      <c r="Q923" s="1"/>
    </row>
    <row r="924" spans="1:17" ht="15.75" customHeight="1">
      <c r="A924" s="1"/>
      <c r="B924" s="1"/>
      <c r="C924" s="1"/>
      <c r="D924" s="1"/>
      <c r="E924" s="1"/>
      <c r="F924" s="1"/>
      <c r="G924" s="1"/>
      <c r="H924" s="1"/>
      <c r="I924" s="1"/>
      <c r="J924" s="1"/>
      <c r="K924" s="1"/>
      <c r="L924" s="1"/>
      <c r="M924" s="1"/>
      <c r="N924" s="1"/>
      <c r="O924" s="1"/>
      <c r="P924" s="1"/>
      <c r="Q924" s="1"/>
    </row>
    <row r="925" spans="1:17" ht="15.75" customHeight="1">
      <c r="A925" s="1"/>
      <c r="B925" s="1"/>
      <c r="C925" s="1"/>
      <c r="D925" s="1"/>
      <c r="E925" s="1"/>
      <c r="F925" s="1"/>
      <c r="G925" s="1"/>
      <c r="H925" s="1"/>
      <c r="I925" s="1"/>
      <c r="J925" s="1"/>
      <c r="K925" s="1"/>
      <c r="L925" s="1"/>
      <c r="M925" s="1"/>
      <c r="N925" s="1"/>
      <c r="O925" s="1"/>
      <c r="P925" s="1"/>
      <c r="Q925" s="1"/>
    </row>
    <row r="926" spans="1:17" ht="15.75" customHeight="1">
      <c r="A926" s="1"/>
      <c r="B926" s="1"/>
      <c r="C926" s="1"/>
      <c r="D926" s="1"/>
      <c r="E926" s="1"/>
      <c r="F926" s="1"/>
      <c r="G926" s="1"/>
      <c r="H926" s="1"/>
      <c r="I926" s="1"/>
      <c r="J926" s="1"/>
      <c r="K926" s="1"/>
      <c r="L926" s="1"/>
      <c r="M926" s="1"/>
      <c r="N926" s="1"/>
      <c r="O926" s="1"/>
      <c r="P926" s="1"/>
      <c r="Q926" s="1"/>
    </row>
    <row r="927" spans="1:17" ht="15.75" customHeight="1">
      <c r="A927" s="1"/>
      <c r="B927" s="1"/>
      <c r="C927" s="1"/>
      <c r="D927" s="1"/>
      <c r="E927" s="1"/>
      <c r="F927" s="1"/>
      <c r="G927" s="1"/>
      <c r="H927" s="1"/>
      <c r="I927" s="1"/>
      <c r="J927" s="1"/>
      <c r="K927" s="1"/>
      <c r="L927" s="1"/>
      <c r="M927" s="1"/>
      <c r="N927" s="1"/>
      <c r="O927" s="1"/>
      <c r="P927" s="1"/>
      <c r="Q927" s="1"/>
    </row>
    <row r="928" spans="1:17" ht="15.75" customHeight="1">
      <c r="A928" s="1"/>
      <c r="B928" s="1"/>
      <c r="C928" s="1"/>
      <c r="D928" s="1"/>
      <c r="E928" s="1"/>
      <c r="F928" s="1"/>
      <c r="G928" s="1"/>
      <c r="H928" s="1"/>
      <c r="I928" s="1"/>
      <c r="J928" s="1"/>
      <c r="K928" s="1"/>
      <c r="L928" s="1"/>
      <c r="M928" s="1"/>
      <c r="N928" s="1"/>
      <c r="O928" s="1"/>
      <c r="P928" s="1"/>
      <c r="Q928" s="1"/>
    </row>
    <row r="929" spans="1:17" ht="15.75" customHeight="1">
      <c r="A929" s="1"/>
      <c r="B929" s="1"/>
      <c r="C929" s="1"/>
      <c r="D929" s="1"/>
      <c r="E929" s="1"/>
      <c r="F929" s="1"/>
      <c r="G929" s="1"/>
      <c r="H929" s="1"/>
      <c r="I929" s="1"/>
      <c r="J929" s="1"/>
      <c r="K929" s="1"/>
      <c r="L929" s="1"/>
      <c r="M929" s="1"/>
      <c r="N929" s="1"/>
      <c r="O929" s="1"/>
      <c r="P929" s="1"/>
      <c r="Q929" s="1"/>
    </row>
    <row r="930" spans="1:17" ht="15.75" customHeight="1">
      <c r="A930" s="1"/>
      <c r="B930" s="1"/>
      <c r="C930" s="1"/>
      <c r="D930" s="1"/>
      <c r="E930" s="1"/>
      <c r="F930" s="1"/>
      <c r="G930" s="1"/>
      <c r="H930" s="1"/>
      <c r="I930" s="1"/>
      <c r="J930" s="1"/>
      <c r="K930" s="1"/>
      <c r="L930" s="1"/>
      <c r="M930" s="1"/>
      <c r="N930" s="1"/>
      <c r="O930" s="1"/>
      <c r="P930" s="1"/>
      <c r="Q930" s="1"/>
    </row>
    <row r="931" spans="1:17" ht="15.75" customHeight="1">
      <c r="A931" s="1"/>
      <c r="B931" s="1"/>
      <c r="C931" s="1"/>
      <c r="D931" s="1"/>
      <c r="E931" s="1"/>
      <c r="F931" s="1"/>
      <c r="G931" s="1"/>
      <c r="H931" s="1"/>
      <c r="I931" s="1"/>
      <c r="J931" s="1"/>
      <c r="K931" s="1"/>
      <c r="L931" s="1"/>
      <c r="M931" s="1"/>
      <c r="N931" s="1"/>
      <c r="O931" s="1"/>
      <c r="P931" s="1"/>
      <c r="Q931" s="1"/>
    </row>
    <row r="932" spans="1:17" ht="15.75" customHeight="1">
      <c r="A932" s="1"/>
      <c r="B932" s="1"/>
      <c r="C932" s="1"/>
      <c r="D932" s="1"/>
      <c r="E932" s="1"/>
      <c r="F932" s="1"/>
      <c r="G932" s="1"/>
      <c r="H932" s="1"/>
      <c r="I932" s="1"/>
      <c r="J932" s="1"/>
      <c r="K932" s="1"/>
      <c r="L932" s="1"/>
      <c r="M932" s="1"/>
      <c r="N932" s="1"/>
      <c r="O932" s="1"/>
      <c r="P932" s="1"/>
      <c r="Q932" s="1"/>
    </row>
    <row r="933" spans="1:17" ht="15.75" customHeight="1">
      <c r="A933" s="1"/>
      <c r="B933" s="1"/>
      <c r="C933" s="1"/>
      <c r="D933" s="1"/>
      <c r="E933" s="1"/>
      <c r="F933" s="1"/>
      <c r="G933" s="1"/>
      <c r="H933" s="1"/>
      <c r="I933" s="1"/>
      <c r="J933" s="1"/>
      <c r="K933" s="1"/>
      <c r="L933" s="1"/>
      <c r="M933" s="1"/>
      <c r="N933" s="1"/>
      <c r="O933" s="1"/>
      <c r="P933" s="1"/>
      <c r="Q933" s="1"/>
    </row>
    <row r="934" spans="1:17" ht="15.75" customHeight="1">
      <c r="A934" s="1"/>
      <c r="B934" s="1"/>
      <c r="C934" s="1"/>
      <c r="D934" s="1"/>
      <c r="E934" s="1"/>
      <c r="F934" s="1"/>
      <c r="G934" s="1"/>
      <c r="H934" s="1"/>
      <c r="I934" s="1"/>
      <c r="J934" s="1"/>
      <c r="K934" s="1"/>
      <c r="L934" s="1"/>
      <c r="M934" s="1"/>
      <c r="N934" s="1"/>
      <c r="O934" s="1"/>
      <c r="P934" s="1"/>
      <c r="Q934" s="1"/>
    </row>
    <row r="935" spans="1:17" ht="15.75" customHeight="1">
      <c r="A935" s="1"/>
      <c r="B935" s="1"/>
      <c r="C935" s="1"/>
      <c r="D935" s="1"/>
      <c r="E935" s="1"/>
      <c r="F935" s="1"/>
      <c r="G935" s="1"/>
      <c r="H935" s="1"/>
      <c r="I935" s="1"/>
      <c r="J935" s="1"/>
      <c r="K935" s="1"/>
      <c r="L935" s="1"/>
      <c r="M935" s="1"/>
      <c r="N935" s="1"/>
      <c r="O935" s="1"/>
      <c r="P935" s="1"/>
      <c r="Q935" s="1"/>
    </row>
    <row r="936" spans="1:17" ht="15.75" customHeight="1">
      <c r="A936" s="1"/>
      <c r="B936" s="1"/>
      <c r="C936" s="1"/>
      <c r="D936" s="1"/>
      <c r="E936" s="1"/>
      <c r="F936" s="1"/>
      <c r="G936" s="1"/>
      <c r="H936" s="1"/>
      <c r="I936" s="1"/>
      <c r="J936" s="1"/>
      <c r="K936" s="1"/>
      <c r="L936" s="1"/>
      <c r="M936" s="1"/>
      <c r="N936" s="1"/>
      <c r="O936" s="1"/>
      <c r="P936" s="1"/>
      <c r="Q936" s="1"/>
    </row>
    <row r="937" spans="1:17" ht="15.75" customHeight="1">
      <c r="A937" s="1"/>
      <c r="B937" s="1"/>
      <c r="C937" s="1"/>
      <c r="D937" s="1"/>
      <c r="E937" s="1"/>
      <c r="F937" s="1"/>
      <c r="G937" s="1"/>
      <c r="H937" s="1"/>
      <c r="I937" s="1"/>
      <c r="J937" s="1"/>
      <c r="K937" s="1"/>
      <c r="L937" s="1"/>
      <c r="M937" s="1"/>
      <c r="N937" s="1"/>
      <c r="O937" s="1"/>
      <c r="P937" s="1"/>
      <c r="Q937" s="1"/>
    </row>
    <row r="938" spans="1:17" ht="15.75" customHeight="1">
      <c r="A938" s="1"/>
      <c r="B938" s="1"/>
      <c r="C938" s="1"/>
      <c r="D938" s="1"/>
      <c r="E938" s="1"/>
      <c r="F938" s="1"/>
      <c r="G938" s="1"/>
      <c r="H938" s="1"/>
      <c r="I938" s="1"/>
      <c r="J938" s="1"/>
      <c r="K938" s="1"/>
      <c r="L938" s="1"/>
      <c r="M938" s="1"/>
      <c r="N938" s="1"/>
      <c r="O938" s="1"/>
      <c r="P938" s="1"/>
      <c r="Q938" s="1"/>
    </row>
    <row r="939" spans="1:17" ht="15.75" customHeight="1">
      <c r="A939" s="1"/>
      <c r="B939" s="1"/>
      <c r="C939" s="1"/>
      <c r="D939" s="1"/>
      <c r="E939" s="1"/>
      <c r="F939" s="1"/>
      <c r="G939" s="1"/>
      <c r="H939" s="1"/>
      <c r="I939" s="1"/>
      <c r="J939" s="1"/>
      <c r="K939" s="1"/>
      <c r="L939" s="1"/>
      <c r="M939" s="1"/>
      <c r="N939" s="1"/>
      <c r="O939" s="1"/>
      <c r="P939" s="1"/>
      <c r="Q939" s="1"/>
    </row>
    <row r="940" spans="1:17" ht="15.75" customHeight="1">
      <c r="A940" s="1"/>
      <c r="B940" s="1"/>
      <c r="C940" s="1"/>
      <c r="D940" s="1"/>
      <c r="E940" s="1"/>
      <c r="F940" s="1"/>
      <c r="G940" s="1"/>
      <c r="H940" s="1"/>
      <c r="I940" s="1"/>
      <c r="J940" s="1"/>
      <c r="K940" s="1"/>
      <c r="L940" s="1"/>
      <c r="M940" s="1"/>
      <c r="N940" s="1"/>
      <c r="O940" s="1"/>
      <c r="P940" s="1"/>
      <c r="Q940" s="1"/>
    </row>
    <row r="941" spans="1:17" ht="15.75" customHeight="1">
      <c r="A941" s="1"/>
      <c r="B941" s="1"/>
      <c r="C941" s="1"/>
      <c r="D941" s="1"/>
      <c r="E941" s="1"/>
      <c r="F941" s="1"/>
      <c r="G941" s="1"/>
      <c r="H941" s="1"/>
      <c r="I941" s="1"/>
      <c r="J941" s="1"/>
      <c r="K941" s="1"/>
      <c r="L941" s="1"/>
      <c r="M941" s="1"/>
      <c r="N941" s="1"/>
      <c r="O941" s="1"/>
      <c r="P941" s="1"/>
      <c r="Q941" s="1"/>
    </row>
    <row r="942" spans="1:17" ht="15.75" customHeight="1">
      <c r="A942" s="1"/>
      <c r="B942" s="1"/>
      <c r="C942" s="1"/>
      <c r="D942" s="1"/>
      <c r="E942" s="1"/>
      <c r="F942" s="1"/>
      <c r="G942" s="1"/>
      <c r="H942" s="1"/>
      <c r="I942" s="1"/>
      <c r="J942" s="1"/>
      <c r="K942" s="1"/>
      <c r="L942" s="1"/>
      <c r="M942" s="1"/>
      <c r="N942" s="1"/>
      <c r="O942" s="1"/>
      <c r="P942" s="1"/>
      <c r="Q942" s="1"/>
    </row>
    <row r="943" spans="1:17" ht="15.75" customHeight="1">
      <c r="A943" s="1"/>
      <c r="B943" s="1"/>
      <c r="C943" s="1"/>
      <c r="D943" s="1"/>
      <c r="E943" s="1"/>
      <c r="F943" s="1"/>
      <c r="G943" s="1"/>
      <c r="H943" s="1"/>
      <c r="I943" s="1"/>
      <c r="J943" s="1"/>
      <c r="K943" s="1"/>
      <c r="L943" s="1"/>
      <c r="M943" s="1"/>
      <c r="N943" s="1"/>
      <c r="O943" s="1"/>
      <c r="P943" s="1"/>
      <c r="Q943" s="1"/>
    </row>
    <row r="944" spans="1:17" ht="15.75" customHeight="1">
      <c r="A944" s="1"/>
      <c r="B944" s="1"/>
      <c r="C944" s="1"/>
      <c r="D944" s="1"/>
      <c r="E944" s="1"/>
      <c r="F944" s="1"/>
      <c r="G944" s="1"/>
      <c r="H944" s="1"/>
      <c r="I944" s="1"/>
      <c r="J944" s="1"/>
      <c r="K944" s="1"/>
      <c r="L944" s="1"/>
      <c r="M944" s="1"/>
      <c r="N944" s="1"/>
      <c r="O944" s="1"/>
      <c r="P944" s="1"/>
      <c r="Q944" s="1"/>
    </row>
    <row r="945" spans="1:17" ht="15.75" customHeight="1">
      <c r="A945" s="1"/>
      <c r="B945" s="1"/>
      <c r="C945" s="1"/>
      <c r="D945" s="1"/>
      <c r="E945" s="1"/>
      <c r="F945" s="1"/>
      <c r="G945" s="1"/>
      <c r="H945" s="1"/>
      <c r="I945" s="1"/>
      <c r="J945" s="1"/>
      <c r="K945" s="1"/>
      <c r="L945" s="1"/>
      <c r="M945" s="1"/>
      <c r="N945" s="1"/>
      <c r="O945" s="1"/>
      <c r="P945" s="1"/>
      <c r="Q945" s="1"/>
    </row>
    <row r="946" spans="1:17" ht="15.75" customHeight="1">
      <c r="A946" s="1"/>
      <c r="B946" s="1"/>
      <c r="C946" s="1"/>
      <c r="D946" s="1"/>
      <c r="E946" s="1"/>
      <c r="F946" s="1"/>
      <c r="G946" s="1"/>
      <c r="H946" s="1"/>
      <c r="I946" s="1"/>
      <c r="J946" s="1"/>
      <c r="K946" s="1"/>
      <c r="L946" s="1"/>
      <c r="M946" s="1"/>
      <c r="N946" s="1"/>
      <c r="O946" s="1"/>
      <c r="P946" s="1"/>
      <c r="Q946" s="1"/>
    </row>
    <row r="947" spans="1:17" ht="15.75" customHeight="1">
      <c r="A947" s="1"/>
      <c r="B947" s="1"/>
      <c r="C947" s="1"/>
      <c r="D947" s="1"/>
      <c r="E947" s="1"/>
      <c r="F947" s="1"/>
      <c r="G947" s="1"/>
      <c r="H947" s="1"/>
      <c r="I947" s="1"/>
      <c r="J947" s="1"/>
      <c r="K947" s="1"/>
      <c r="L947" s="1"/>
      <c r="M947" s="1"/>
      <c r="N947" s="1"/>
      <c r="O947" s="1"/>
      <c r="P947" s="1"/>
      <c r="Q947" s="1"/>
    </row>
    <row r="948" spans="1:17" ht="15.75" customHeight="1">
      <c r="A948" s="1"/>
      <c r="B948" s="1"/>
      <c r="C948" s="1"/>
      <c r="D948" s="1"/>
      <c r="E948" s="1"/>
      <c r="F948" s="1"/>
      <c r="G948" s="1"/>
      <c r="H948" s="1"/>
      <c r="I948" s="1"/>
      <c r="J948" s="1"/>
      <c r="K948" s="1"/>
      <c r="L948" s="1"/>
      <c r="M948" s="1"/>
      <c r="N948" s="1"/>
      <c r="O948" s="1"/>
      <c r="P948" s="1"/>
      <c r="Q948" s="1"/>
    </row>
    <row r="949" spans="1:17" ht="15.75" customHeight="1">
      <c r="A949" s="1"/>
      <c r="B949" s="1"/>
      <c r="C949" s="1"/>
      <c r="D949" s="1"/>
      <c r="E949" s="1"/>
      <c r="F949" s="1"/>
      <c r="G949" s="1"/>
      <c r="H949" s="1"/>
      <c r="I949" s="1"/>
      <c r="J949" s="1"/>
      <c r="K949" s="1"/>
      <c r="L949" s="1"/>
      <c r="M949" s="1"/>
      <c r="N949" s="1"/>
      <c r="O949" s="1"/>
      <c r="P949" s="1"/>
      <c r="Q949" s="1"/>
    </row>
    <row r="950" spans="1:17" ht="15.75" customHeight="1">
      <c r="A950" s="1"/>
      <c r="B950" s="1"/>
      <c r="C950" s="1"/>
      <c r="D950" s="1"/>
      <c r="E950" s="1"/>
      <c r="F950" s="1"/>
      <c r="G950" s="1"/>
      <c r="H950" s="1"/>
      <c r="I950" s="1"/>
      <c r="J950" s="1"/>
      <c r="K950" s="1"/>
      <c r="L950" s="1"/>
      <c r="M950" s="1"/>
      <c r="N950" s="1"/>
      <c r="O950" s="1"/>
      <c r="P950" s="1"/>
      <c r="Q950" s="1"/>
    </row>
    <row r="951" spans="1:17" ht="15.75" customHeight="1">
      <c r="A951" s="1"/>
      <c r="B951" s="1"/>
      <c r="C951" s="1"/>
      <c r="D951" s="1"/>
      <c r="E951" s="1"/>
      <c r="F951" s="1"/>
      <c r="G951" s="1"/>
      <c r="H951" s="1"/>
      <c r="I951" s="1"/>
      <c r="J951" s="1"/>
      <c r="K951" s="1"/>
      <c r="L951" s="1"/>
      <c r="M951" s="1"/>
      <c r="N951" s="1"/>
      <c r="O951" s="1"/>
      <c r="P951" s="1"/>
      <c r="Q951" s="1"/>
    </row>
    <row r="952" spans="1:17" ht="15.75" customHeight="1">
      <c r="A952" s="1"/>
      <c r="B952" s="1"/>
      <c r="C952" s="1"/>
      <c r="D952" s="1"/>
      <c r="E952" s="1"/>
      <c r="F952" s="1"/>
      <c r="G952" s="1"/>
      <c r="H952" s="1"/>
      <c r="I952" s="1"/>
      <c r="J952" s="1"/>
      <c r="K952" s="1"/>
      <c r="L952" s="1"/>
      <c r="M952" s="1"/>
      <c r="N952" s="1"/>
      <c r="O952" s="1"/>
      <c r="P952" s="1"/>
      <c r="Q952" s="1"/>
    </row>
    <row r="953" spans="1:17" ht="15.75" customHeight="1">
      <c r="A953" s="1"/>
      <c r="B953" s="1"/>
      <c r="C953" s="1"/>
      <c r="D953" s="1"/>
      <c r="E953" s="1"/>
      <c r="F953" s="1"/>
      <c r="G953" s="1"/>
      <c r="H953" s="1"/>
      <c r="I953" s="1"/>
      <c r="J953" s="1"/>
      <c r="K953" s="1"/>
      <c r="L953" s="1"/>
      <c r="M953" s="1"/>
      <c r="N953" s="1"/>
      <c r="O953" s="1"/>
      <c r="P953" s="1"/>
      <c r="Q953" s="1"/>
    </row>
    <row r="954" spans="1:17" ht="15.75" customHeight="1">
      <c r="A954" s="1"/>
      <c r="B954" s="1"/>
      <c r="C954" s="1"/>
      <c r="D954" s="1"/>
      <c r="E954" s="1"/>
      <c r="F954" s="1"/>
      <c r="G954" s="1"/>
      <c r="H954" s="1"/>
      <c r="I954" s="1"/>
      <c r="J954" s="1"/>
      <c r="K954" s="1"/>
      <c r="L954" s="1"/>
      <c r="M954" s="1"/>
      <c r="N954" s="1"/>
      <c r="O954" s="1"/>
      <c r="P954" s="1"/>
      <c r="Q954" s="1"/>
    </row>
    <row r="955" spans="1:17" ht="15.75" customHeight="1">
      <c r="A955" s="1"/>
      <c r="B955" s="1"/>
      <c r="C955" s="1"/>
      <c r="D955" s="1"/>
      <c r="E955" s="1"/>
      <c r="F955" s="1"/>
      <c r="G955" s="1"/>
      <c r="H955" s="1"/>
      <c r="I955" s="1"/>
      <c r="J955" s="1"/>
      <c r="K955" s="1"/>
      <c r="L955" s="1"/>
      <c r="M955" s="1"/>
      <c r="N955" s="1"/>
      <c r="O955" s="1"/>
      <c r="P955" s="1"/>
      <c r="Q955" s="1"/>
    </row>
    <row r="956" spans="1:17" ht="15.75" customHeight="1">
      <c r="A956" s="1"/>
      <c r="B956" s="1"/>
      <c r="C956" s="1"/>
      <c r="D956" s="1"/>
      <c r="E956" s="1"/>
      <c r="F956" s="1"/>
      <c r="G956" s="1"/>
      <c r="H956" s="1"/>
      <c r="I956" s="1"/>
      <c r="J956" s="1"/>
      <c r="K956" s="1"/>
      <c r="L956" s="1"/>
      <c r="M956" s="1"/>
      <c r="N956" s="1"/>
      <c r="O956" s="1"/>
      <c r="P956" s="1"/>
      <c r="Q956" s="1"/>
    </row>
    <row r="957" spans="1:17" ht="15.75" customHeight="1">
      <c r="A957" s="1"/>
      <c r="B957" s="1"/>
      <c r="C957" s="1"/>
      <c r="D957" s="1"/>
      <c r="E957" s="1"/>
      <c r="F957" s="1"/>
      <c r="G957" s="1"/>
      <c r="H957" s="1"/>
      <c r="I957" s="1"/>
      <c r="J957" s="1"/>
      <c r="K957" s="1"/>
      <c r="L957" s="1"/>
      <c r="M957" s="1"/>
      <c r="N957" s="1"/>
      <c r="O957" s="1"/>
      <c r="P957" s="1"/>
      <c r="Q957" s="1"/>
    </row>
    <row r="958" spans="1:17" ht="15.75" customHeight="1">
      <c r="A958" s="1"/>
      <c r="B958" s="1"/>
      <c r="C958" s="1"/>
      <c r="D958" s="1"/>
      <c r="E958" s="1"/>
      <c r="F958" s="1"/>
      <c r="G958" s="1"/>
      <c r="H958" s="1"/>
      <c r="I958" s="1"/>
      <c r="J958" s="1"/>
      <c r="K958" s="1"/>
      <c r="L958" s="1"/>
      <c r="M958" s="1"/>
      <c r="N958" s="1"/>
      <c r="O958" s="1"/>
      <c r="P958" s="1"/>
      <c r="Q958" s="1"/>
    </row>
    <row r="959" spans="1:17" ht="15.75" customHeight="1">
      <c r="A959" s="1"/>
      <c r="B959" s="1"/>
      <c r="C959" s="1"/>
      <c r="D959" s="1"/>
      <c r="E959" s="1"/>
      <c r="F959" s="1"/>
      <c r="G959" s="1"/>
      <c r="H959" s="1"/>
      <c r="I959" s="1"/>
      <c r="J959" s="1"/>
      <c r="K959" s="1"/>
      <c r="L959" s="1"/>
      <c r="M959" s="1"/>
      <c r="N959" s="1"/>
      <c r="O959" s="1"/>
      <c r="P959" s="1"/>
      <c r="Q959" s="1"/>
    </row>
    <row r="960" spans="1:17" ht="15.75" customHeight="1">
      <c r="A960" s="1"/>
      <c r="B960" s="1"/>
      <c r="C960" s="1"/>
      <c r="D960" s="1"/>
      <c r="E960" s="1"/>
      <c r="F960" s="1"/>
      <c r="G960" s="1"/>
      <c r="H960" s="1"/>
      <c r="I960" s="1"/>
      <c r="J960" s="1"/>
      <c r="K960" s="1"/>
      <c r="L960" s="1"/>
      <c r="M960" s="1"/>
      <c r="N960" s="1"/>
      <c r="O960" s="1"/>
      <c r="P960" s="1"/>
      <c r="Q960" s="1"/>
    </row>
    <row r="961" spans="1:17" ht="15.75" customHeight="1">
      <c r="A961" s="1"/>
      <c r="B961" s="1"/>
      <c r="C961" s="1"/>
      <c r="D961" s="1"/>
      <c r="E961" s="1"/>
      <c r="F961" s="1"/>
      <c r="G961" s="1"/>
      <c r="H961" s="1"/>
      <c r="I961" s="1"/>
      <c r="J961" s="1"/>
      <c r="K961" s="1"/>
      <c r="L961" s="1"/>
      <c r="M961" s="1"/>
      <c r="N961" s="1"/>
      <c r="O961" s="1"/>
      <c r="P961" s="1"/>
      <c r="Q961" s="1"/>
    </row>
    <row r="962" spans="1:17" ht="15.75" customHeight="1">
      <c r="A962" s="1"/>
      <c r="B962" s="1"/>
      <c r="C962" s="1"/>
      <c r="D962" s="1"/>
      <c r="E962" s="1"/>
      <c r="F962" s="1"/>
      <c r="G962" s="1"/>
      <c r="H962" s="1"/>
      <c r="I962" s="1"/>
      <c r="J962" s="1"/>
      <c r="K962" s="1"/>
      <c r="L962" s="1"/>
      <c r="M962" s="1"/>
      <c r="N962" s="1"/>
      <c r="O962" s="1"/>
      <c r="P962" s="1"/>
      <c r="Q962" s="1"/>
    </row>
    <row r="963" spans="1:17" ht="15.75" customHeight="1">
      <c r="A963" s="1"/>
      <c r="B963" s="1"/>
      <c r="C963" s="1"/>
      <c r="D963" s="1"/>
      <c r="E963" s="1"/>
      <c r="F963" s="1"/>
      <c r="G963" s="1"/>
      <c r="H963" s="1"/>
      <c r="I963" s="1"/>
      <c r="J963" s="1"/>
      <c r="K963" s="1"/>
      <c r="L963" s="1"/>
      <c r="M963" s="1"/>
      <c r="N963" s="1"/>
      <c r="O963" s="1"/>
      <c r="P963" s="1"/>
      <c r="Q963" s="1"/>
    </row>
    <row r="964" spans="1:17" ht="15.75" customHeight="1">
      <c r="A964" s="1"/>
      <c r="B964" s="1"/>
      <c r="C964" s="1"/>
      <c r="D964" s="1"/>
      <c r="E964" s="1"/>
      <c r="F964" s="1"/>
      <c r="G964" s="1"/>
      <c r="H964" s="1"/>
      <c r="I964" s="1"/>
      <c r="J964" s="1"/>
      <c r="K964" s="1"/>
      <c r="L964" s="1"/>
      <c r="M964" s="1"/>
      <c r="N964" s="1"/>
      <c r="O964" s="1"/>
      <c r="P964" s="1"/>
      <c r="Q964" s="1"/>
    </row>
    <row r="965" spans="1:17" ht="15.75" customHeight="1">
      <c r="A965" s="1"/>
      <c r="B965" s="1"/>
      <c r="C965" s="1"/>
      <c r="D965" s="1"/>
      <c r="E965" s="1"/>
      <c r="F965" s="1"/>
      <c r="G965" s="1"/>
      <c r="H965" s="1"/>
      <c r="I965" s="1"/>
      <c r="J965" s="1"/>
      <c r="K965" s="1"/>
      <c r="L965" s="1"/>
      <c r="M965" s="1"/>
      <c r="N965" s="1"/>
      <c r="O965" s="1"/>
      <c r="P965" s="1"/>
      <c r="Q965" s="1"/>
    </row>
    <row r="966" spans="1:17" ht="15.75" customHeight="1">
      <c r="A966" s="1"/>
      <c r="B966" s="1"/>
      <c r="C966" s="1"/>
      <c r="D966" s="1"/>
      <c r="E966" s="1"/>
      <c r="F966" s="1"/>
      <c r="G966" s="1"/>
      <c r="H966" s="1"/>
      <c r="I966" s="1"/>
      <c r="J966" s="1"/>
      <c r="K966" s="1"/>
      <c r="L966" s="1"/>
      <c r="M966" s="1"/>
      <c r="N966" s="1"/>
      <c r="O966" s="1"/>
      <c r="P966" s="1"/>
      <c r="Q966" s="1"/>
    </row>
    <row r="967" spans="1:17" ht="15.75" customHeight="1">
      <c r="A967" s="1"/>
      <c r="B967" s="1"/>
      <c r="C967" s="1"/>
      <c r="D967" s="1"/>
      <c r="E967" s="1"/>
      <c r="F967" s="1"/>
      <c r="G967" s="1"/>
      <c r="H967" s="1"/>
      <c r="I967" s="1"/>
      <c r="J967" s="1"/>
      <c r="K967" s="1"/>
      <c r="L967" s="1"/>
      <c r="M967" s="1"/>
      <c r="N967" s="1"/>
      <c r="O967" s="1"/>
      <c r="P967" s="1"/>
      <c r="Q967" s="1"/>
    </row>
    <row r="968" spans="1:17" ht="15.75" customHeight="1">
      <c r="A968" s="1"/>
      <c r="B968" s="1"/>
      <c r="C968" s="1"/>
      <c r="D968" s="1"/>
      <c r="E968" s="1"/>
      <c r="F968" s="1"/>
      <c r="G968" s="1"/>
      <c r="H968" s="1"/>
      <c r="I968" s="1"/>
      <c r="J968" s="1"/>
      <c r="K968" s="1"/>
      <c r="L968" s="1"/>
      <c r="M968" s="1"/>
      <c r="N968" s="1"/>
      <c r="O968" s="1"/>
      <c r="P968" s="1"/>
      <c r="Q968" s="1"/>
    </row>
    <row r="969" spans="1:17" ht="15.75" customHeight="1">
      <c r="A969" s="1"/>
      <c r="B969" s="1"/>
      <c r="C969" s="1"/>
      <c r="D969" s="1"/>
      <c r="E969" s="1"/>
      <c r="F969" s="1"/>
      <c r="G969" s="1"/>
      <c r="H969" s="1"/>
      <c r="I969" s="1"/>
      <c r="J969" s="1"/>
      <c r="K969" s="1"/>
      <c r="L969" s="1"/>
      <c r="M969" s="1"/>
      <c r="N969" s="1"/>
      <c r="O969" s="1"/>
      <c r="P969" s="1"/>
      <c r="Q969" s="1"/>
    </row>
    <row r="970" spans="1:17" ht="15.75" customHeight="1">
      <c r="A970" s="1"/>
      <c r="B970" s="1"/>
      <c r="C970" s="1"/>
      <c r="D970" s="1"/>
      <c r="E970" s="1"/>
      <c r="F970" s="1"/>
      <c r="G970" s="1"/>
      <c r="H970" s="1"/>
      <c r="I970" s="1"/>
      <c r="J970" s="1"/>
      <c r="K970" s="1"/>
      <c r="L970" s="1"/>
      <c r="M970" s="1"/>
      <c r="N970" s="1"/>
      <c r="O970" s="1"/>
      <c r="P970" s="1"/>
      <c r="Q970" s="1"/>
    </row>
  </sheetData>
  <sheetProtection algorithmName="SHA-512" hashValue="tvjOH76yVch6XZzzjR1o5YNo+trFhL9EXeWeh+w6FScg2QzCRxfWWcOhFMYXv279hP3EZC0whTO2KGrNqOyFlA==" saltValue="lvMzC+uMWiSyU86ZlhDihA==" spinCount="100000" sheet="1" objects="1" scenarios="1"/>
  <customSheetViews>
    <customSheetView guid="{93D694A3-6696-4923-AD26-2B395EB303DB}" showGridLines="0" hiddenColumns="1">
      <selection activeCell="B19" sqref="B19"/>
      <pageMargins left="0.7" right="0.7" top="0.75" bottom="0.75" header="0.3" footer="0.3"/>
    </customSheetView>
    <customSheetView guid="{E56CFA07-B62D-4672-9EDE-094AE1102D0C}" showGridLines="0" hiddenColumns="1">
      <selection activeCell="B19" sqref="B19"/>
      <pageMargins left="0.7" right="0.7" top="0.75" bottom="0.75" header="0.3" footer="0.3"/>
    </customSheetView>
    <customSheetView guid="{F914A013-5798-4B89-B98F-51F0CA86D906}" showGridLines="0" hiddenColumns="1" topLeftCell="A73">
      <selection activeCell="C87" sqref="C87"/>
      <pageMargins left="0.7" right="0.7" top="0.75" bottom="0.75" header="0.3" footer="0.3"/>
    </customSheetView>
    <customSheetView guid="{FB8FBA87-37E8-4FC2-B783-5AECFD22DC45}" showGridLines="0" hiddenColumns="1">
      <selection activeCell="B19" sqref="B19"/>
      <pageMargins left="0.7" right="0.7" top="0.75" bottom="0.75" header="0.3" footer="0.3"/>
    </customSheetView>
  </customSheetViews>
  <mergeCells count="2">
    <mergeCell ref="J361:J363"/>
    <mergeCell ref="J424:J42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948"/>
  <sheetViews>
    <sheetView workbookViewId="0"/>
  </sheetViews>
  <sheetFormatPr defaultColWidth="14.42578125" defaultRowHeight="15"/>
  <cols>
    <col min="1" max="1" width="4.5703125" customWidth="1"/>
    <col min="2" max="2" width="34" customWidth="1"/>
    <col min="3" max="3" width="58.85546875" customWidth="1"/>
    <col min="4" max="4" width="43.7109375" customWidth="1"/>
    <col min="5" max="5" width="30.85546875" customWidth="1"/>
    <col min="6" max="10" width="8.7109375" customWidth="1"/>
  </cols>
  <sheetData>
    <row r="1" spans="1:10">
      <c r="A1" s="1473" t="s">
        <v>105</v>
      </c>
      <c r="C1" s="1"/>
      <c r="D1" s="1400"/>
      <c r="E1" s="1400"/>
      <c r="F1" s="1400"/>
      <c r="G1" s="1400"/>
      <c r="H1" s="1400"/>
      <c r="I1" s="1400"/>
      <c r="J1" s="1400"/>
    </row>
    <row r="2" spans="1:10">
      <c r="A2" s="1400"/>
      <c r="B2" s="1400"/>
      <c r="C2" s="1400"/>
      <c r="D2" s="1400"/>
      <c r="E2" s="1400"/>
      <c r="F2" s="1400"/>
      <c r="G2" s="1400"/>
      <c r="H2" s="1400"/>
      <c r="I2" s="1400"/>
      <c r="J2" s="1400"/>
    </row>
    <row r="3" spans="1:10">
      <c r="A3" s="621"/>
      <c r="B3" s="621"/>
      <c r="C3" s="621"/>
      <c r="D3" s="621"/>
      <c r="E3" s="621"/>
      <c r="F3" s="1400"/>
      <c r="G3" s="1400"/>
      <c r="H3" s="1400"/>
      <c r="I3" s="1400"/>
      <c r="J3" s="1400"/>
    </row>
    <row r="4" spans="1:10">
      <c r="A4" s="621" t="s">
        <v>2940</v>
      </c>
      <c r="B4" s="621"/>
      <c r="C4" s="621"/>
      <c r="D4" s="621"/>
      <c r="E4" s="621"/>
      <c r="F4" s="1400"/>
      <c r="G4" s="1400"/>
      <c r="H4" s="1400"/>
      <c r="I4" s="1400"/>
      <c r="J4" s="1400"/>
    </row>
    <row r="5" spans="1:10">
      <c r="A5" s="621" t="s">
        <v>2833</v>
      </c>
      <c r="B5" s="621"/>
      <c r="C5" s="621"/>
      <c r="D5" s="621"/>
      <c r="E5" s="621"/>
      <c r="F5" s="1400"/>
      <c r="G5" s="1400"/>
      <c r="H5" s="1400"/>
      <c r="I5" s="1400"/>
      <c r="J5" s="1400"/>
    </row>
    <row r="6" spans="1:10" ht="30.6" customHeight="1">
      <c r="A6" s="1400"/>
      <c r="B6" s="621" t="s">
        <v>2011</v>
      </c>
      <c r="C6" s="621" t="s">
        <v>2012</v>
      </c>
      <c r="D6" s="621" t="s">
        <v>2013</v>
      </c>
      <c r="E6" s="621" t="s">
        <v>2014</v>
      </c>
      <c r="F6" s="1400"/>
      <c r="G6" s="1400"/>
      <c r="H6" s="1400"/>
      <c r="I6" s="1400"/>
      <c r="J6" s="1400"/>
    </row>
    <row r="7" spans="1:10">
      <c r="A7" s="1400"/>
      <c r="B7" s="1400"/>
      <c r="C7" s="1400"/>
      <c r="D7" s="1400"/>
      <c r="E7" s="1400"/>
      <c r="F7" s="1400"/>
      <c r="G7" s="1400"/>
      <c r="H7" s="1400"/>
      <c r="I7" s="1400"/>
      <c r="J7" s="1400"/>
    </row>
    <row r="8" spans="1:10">
      <c r="A8" s="1400"/>
      <c r="B8" s="621" t="s">
        <v>557</v>
      </c>
      <c r="C8" s="621"/>
      <c r="D8" s="621"/>
      <c r="E8" s="621"/>
      <c r="F8" s="1400"/>
      <c r="G8" s="1400"/>
      <c r="H8" s="1400"/>
      <c r="I8" s="1400"/>
      <c r="J8" s="1400"/>
    </row>
    <row r="9" spans="1:10">
      <c r="A9" s="1400"/>
      <c r="B9" s="621" t="s">
        <v>1250</v>
      </c>
      <c r="C9" s="621"/>
      <c r="D9" s="621"/>
      <c r="E9" s="621"/>
      <c r="F9" s="1400"/>
      <c r="G9" s="1400"/>
      <c r="H9" s="1400"/>
      <c r="I9" s="1400"/>
      <c r="J9" s="1400"/>
    </row>
    <row r="10" spans="1:10">
      <c r="A10" s="1463"/>
      <c r="B10" s="1463" t="s">
        <v>1251</v>
      </c>
      <c r="C10" s="1463" t="s">
        <v>204</v>
      </c>
      <c r="D10" s="1463" t="s">
        <v>2018</v>
      </c>
      <c r="E10" s="1463"/>
      <c r="F10" s="1400"/>
      <c r="G10" s="1400"/>
      <c r="H10" s="1400"/>
      <c r="I10" s="1400"/>
      <c r="J10" s="1400"/>
    </row>
    <row r="11" spans="1:10">
      <c r="A11" s="1463"/>
      <c r="B11" s="1463" t="s">
        <v>1251</v>
      </c>
      <c r="C11" s="1463" t="s">
        <v>204</v>
      </c>
      <c r="D11" s="1463" t="s">
        <v>2019</v>
      </c>
      <c r="E11" s="1463"/>
      <c r="F11" s="1400"/>
      <c r="G11" s="1400"/>
      <c r="H11" s="1400"/>
      <c r="I11" s="1400"/>
      <c r="J11" s="1400"/>
    </row>
    <row r="12" spans="1:10">
      <c r="A12" s="1463"/>
      <c r="B12" s="1463" t="s">
        <v>1251</v>
      </c>
      <c r="C12" s="1463" t="s">
        <v>204</v>
      </c>
      <c r="D12" s="1463" t="s">
        <v>2020</v>
      </c>
      <c r="E12" s="1463"/>
      <c r="F12" s="1400"/>
      <c r="G12" s="1400"/>
      <c r="H12" s="1400"/>
      <c r="I12" s="1400"/>
      <c r="J12" s="1400"/>
    </row>
    <row r="13" spans="1:10">
      <c r="A13" s="1463"/>
      <c r="B13" s="1463" t="s">
        <v>1251</v>
      </c>
      <c r="C13" s="1463" t="s">
        <v>205</v>
      </c>
      <c r="D13" s="1463" t="s">
        <v>2021</v>
      </c>
      <c r="E13" s="1463"/>
      <c r="F13" s="1400"/>
      <c r="G13" s="1400"/>
      <c r="H13" s="1400"/>
      <c r="I13" s="1400"/>
      <c r="J13" s="1400"/>
    </row>
    <row r="14" spans="1:10">
      <c r="A14" s="1463"/>
      <c r="B14" s="1463" t="s">
        <v>1251</v>
      </c>
      <c r="C14" s="1463" t="s">
        <v>205</v>
      </c>
      <c r="D14" s="1463" t="s">
        <v>2022</v>
      </c>
      <c r="E14" s="1463"/>
      <c r="F14" s="1400"/>
      <c r="G14" s="1400"/>
      <c r="H14" s="1400"/>
      <c r="I14" s="1400"/>
      <c r="J14" s="1400"/>
    </row>
    <row r="15" spans="1:10">
      <c r="A15" s="1463"/>
      <c r="B15" s="1463" t="s">
        <v>1251</v>
      </c>
      <c r="C15" s="1463" t="s">
        <v>205</v>
      </c>
      <c r="D15" s="1463" t="s">
        <v>2023</v>
      </c>
      <c r="E15" s="1463"/>
      <c r="F15" s="1400"/>
      <c r="G15" s="1400"/>
      <c r="H15" s="1400"/>
      <c r="I15" s="1400"/>
      <c r="J15" s="1400"/>
    </row>
    <row r="16" spans="1:10">
      <c r="A16" s="1463"/>
      <c r="B16" s="1463" t="s">
        <v>1251</v>
      </c>
      <c r="C16" s="1463" t="s">
        <v>205</v>
      </c>
      <c r="D16" s="1463" t="s">
        <v>2024</v>
      </c>
      <c r="E16" s="1463"/>
      <c r="F16" s="1400"/>
      <c r="G16" s="1400"/>
      <c r="H16" s="1400"/>
      <c r="I16" s="1400"/>
      <c r="J16" s="1400"/>
    </row>
    <row r="17" spans="1:10">
      <c r="A17" s="1463"/>
      <c r="B17" s="1463" t="s">
        <v>1251</v>
      </c>
      <c r="C17" s="1463" t="s">
        <v>205</v>
      </c>
      <c r="D17" s="1463" t="s">
        <v>2025</v>
      </c>
      <c r="E17" s="1463"/>
      <c r="F17" s="1400"/>
      <c r="G17" s="1400"/>
      <c r="H17" s="1400"/>
      <c r="I17" s="1400"/>
      <c r="J17" s="1400"/>
    </row>
    <row r="18" spans="1:10">
      <c r="A18" s="1463"/>
      <c r="B18" s="1463" t="s">
        <v>1251</v>
      </c>
      <c r="C18" s="1463" t="s">
        <v>205</v>
      </c>
      <c r="D18" s="1463" t="s">
        <v>2026</v>
      </c>
      <c r="E18" s="1463"/>
      <c r="F18" s="1400"/>
      <c r="G18" s="1400"/>
      <c r="H18" s="1400"/>
      <c r="I18" s="1400"/>
      <c r="J18" s="1400"/>
    </row>
    <row r="19" spans="1:10">
      <c r="A19" s="1463"/>
      <c r="B19" s="1463" t="s">
        <v>1251</v>
      </c>
      <c r="C19" s="1463" t="s">
        <v>205</v>
      </c>
      <c r="D19" s="1463" t="s">
        <v>2027</v>
      </c>
      <c r="E19" s="1463"/>
      <c r="F19" s="1400"/>
      <c r="G19" s="1400"/>
      <c r="H19" s="1400"/>
      <c r="I19" s="1400"/>
      <c r="J19" s="1400"/>
    </row>
    <row r="20" spans="1:10">
      <c r="A20" s="1463"/>
      <c r="B20" s="1463" t="s">
        <v>1251</v>
      </c>
      <c r="C20" s="1463" t="s">
        <v>205</v>
      </c>
      <c r="D20" s="1463" t="s">
        <v>2028</v>
      </c>
      <c r="E20" s="1463"/>
      <c r="F20" s="1400"/>
      <c r="G20" s="1400"/>
      <c r="H20" s="1400"/>
      <c r="I20" s="1400"/>
      <c r="J20" s="1400"/>
    </row>
    <row r="21" spans="1:10">
      <c r="A21" s="1463"/>
      <c r="B21" s="1463" t="s">
        <v>1251</v>
      </c>
      <c r="C21" s="1463" t="s">
        <v>205</v>
      </c>
      <c r="D21" s="1463" t="s">
        <v>2029</v>
      </c>
      <c r="E21" s="1463"/>
      <c r="F21" s="1400"/>
      <c r="G21" s="1400"/>
      <c r="H21" s="1400"/>
      <c r="I21" s="1400"/>
      <c r="J21" s="1400"/>
    </row>
    <row r="22" spans="1:10">
      <c r="A22" s="1463"/>
      <c r="B22" s="1463" t="s">
        <v>1251</v>
      </c>
      <c r="C22" s="1463" t="s">
        <v>205</v>
      </c>
      <c r="D22" s="1463" t="s">
        <v>2030</v>
      </c>
      <c r="E22" s="1463"/>
      <c r="F22" s="1400"/>
      <c r="G22" s="1400"/>
      <c r="H22" s="1400"/>
      <c r="I22" s="1400"/>
      <c r="J22" s="1400"/>
    </row>
    <row r="23" spans="1:10">
      <c r="A23" s="1463"/>
      <c r="B23" s="1463" t="s">
        <v>1251</v>
      </c>
      <c r="C23" s="1463" t="s">
        <v>205</v>
      </c>
      <c r="D23" s="1463" t="s">
        <v>2031</v>
      </c>
      <c r="E23" s="1463"/>
      <c r="F23" s="1400"/>
      <c r="G23" s="1400"/>
      <c r="H23" s="1400"/>
      <c r="I23" s="1400"/>
      <c r="J23" s="1400"/>
    </row>
    <row r="24" spans="1:10" ht="15.75" customHeight="1">
      <c r="A24" s="1463"/>
      <c r="B24" s="1463" t="s">
        <v>1251</v>
      </c>
      <c r="C24" s="1463" t="s">
        <v>206</v>
      </c>
      <c r="D24" s="1463" t="s">
        <v>2032</v>
      </c>
      <c r="E24" s="1463"/>
      <c r="F24" s="1400"/>
      <c r="G24" s="1400"/>
      <c r="H24" s="1400"/>
      <c r="I24" s="1400"/>
      <c r="J24" s="1400"/>
    </row>
    <row r="25" spans="1:10" ht="15.75" customHeight="1">
      <c r="A25" s="1463"/>
      <c r="B25" s="1463" t="s">
        <v>1251</v>
      </c>
      <c r="C25" s="1463" t="s">
        <v>206</v>
      </c>
      <c r="D25" s="1463" t="s">
        <v>2033</v>
      </c>
      <c r="E25" s="1463"/>
      <c r="F25" s="1400"/>
      <c r="G25" s="1400"/>
      <c r="H25" s="1400"/>
      <c r="I25" s="1400"/>
      <c r="J25" s="1400"/>
    </row>
    <row r="26" spans="1:10" ht="15.75" customHeight="1">
      <c r="A26" s="1463"/>
      <c r="B26" s="1463" t="s">
        <v>1251</v>
      </c>
      <c r="C26" s="1463" t="s">
        <v>206</v>
      </c>
      <c r="D26" s="1463" t="s">
        <v>2034</v>
      </c>
      <c r="E26" s="1463"/>
      <c r="F26" s="1400"/>
      <c r="G26" s="1400"/>
      <c r="H26" s="1400"/>
      <c r="I26" s="1400"/>
      <c r="J26" s="1400"/>
    </row>
    <row r="27" spans="1:10" ht="15.75" customHeight="1">
      <c r="A27" s="1463"/>
      <c r="B27" s="1463" t="s">
        <v>1251</v>
      </c>
      <c r="C27" s="1463" t="s">
        <v>206</v>
      </c>
      <c r="D27" s="1463" t="s">
        <v>2035</v>
      </c>
      <c r="E27" s="1463"/>
      <c r="F27" s="1400"/>
      <c r="G27" s="1400"/>
      <c r="H27" s="1400"/>
      <c r="I27" s="1400"/>
      <c r="J27" s="1400"/>
    </row>
    <row r="28" spans="1:10" ht="15.75" customHeight="1">
      <c r="A28" s="1463"/>
      <c r="B28" s="1463" t="s">
        <v>1251</v>
      </c>
      <c r="C28" s="1463" t="s">
        <v>206</v>
      </c>
      <c r="D28" s="1463" t="s">
        <v>2036</v>
      </c>
      <c r="E28" s="1463"/>
      <c r="F28" s="1400"/>
      <c r="G28" s="1400"/>
      <c r="H28" s="1400"/>
      <c r="I28" s="1400"/>
      <c r="J28" s="1400"/>
    </row>
    <row r="29" spans="1:10" ht="15.75" customHeight="1">
      <c r="A29" s="1463"/>
      <c r="B29" s="1463" t="s">
        <v>1251</v>
      </c>
      <c r="C29" s="1463" t="s">
        <v>206</v>
      </c>
      <c r="D29" s="1463" t="s">
        <v>2037</v>
      </c>
      <c r="E29" s="1463"/>
      <c r="F29" s="1400"/>
      <c r="G29" s="1400"/>
      <c r="H29" s="1400"/>
      <c r="I29" s="1400"/>
      <c r="J29" s="1400"/>
    </row>
    <row r="30" spans="1:10" ht="15.75" customHeight="1">
      <c r="A30" s="1463"/>
      <c r="B30" s="1463" t="s">
        <v>1251</v>
      </c>
      <c r="C30" s="1463" t="s">
        <v>206</v>
      </c>
      <c r="D30" s="1463" t="s">
        <v>2038</v>
      </c>
      <c r="E30" s="1463"/>
      <c r="F30" s="1400"/>
      <c r="G30" s="1400"/>
      <c r="H30" s="1400"/>
      <c r="I30" s="1400"/>
      <c r="J30" s="1400"/>
    </row>
    <row r="31" spans="1:10" ht="15.75" customHeight="1">
      <c r="A31" s="1463"/>
      <c r="B31" s="1463" t="s">
        <v>1251</v>
      </c>
      <c r="C31" s="1463" t="s">
        <v>206</v>
      </c>
      <c r="D31" s="1463" t="s">
        <v>2039</v>
      </c>
      <c r="E31" s="1463"/>
      <c r="F31" s="1400"/>
      <c r="G31" s="1400"/>
      <c r="H31" s="1400"/>
      <c r="I31" s="1400"/>
      <c r="J31" s="1400"/>
    </row>
    <row r="32" spans="1:10" ht="15.75" customHeight="1">
      <c r="A32" s="1463"/>
      <c r="B32" s="1463" t="s">
        <v>1251</v>
      </c>
      <c r="C32" s="1463" t="s">
        <v>206</v>
      </c>
      <c r="D32" s="1463" t="s">
        <v>2040</v>
      </c>
      <c r="E32" s="1463"/>
      <c r="F32" s="1400"/>
      <c r="G32" s="1400"/>
      <c r="H32" s="1400"/>
      <c r="I32" s="1400"/>
      <c r="J32" s="1400"/>
    </row>
    <row r="33" spans="1:10" ht="15.75" customHeight="1">
      <c r="A33" s="1463"/>
      <c r="B33" s="1463" t="s">
        <v>1251</v>
      </c>
      <c r="C33" s="1463" t="s">
        <v>206</v>
      </c>
      <c r="D33" s="1463" t="s">
        <v>2041</v>
      </c>
      <c r="E33" s="1463"/>
      <c r="F33" s="1400"/>
      <c r="G33" s="1400"/>
      <c r="H33" s="1400"/>
      <c r="I33" s="1400"/>
      <c r="J33" s="1400"/>
    </row>
    <row r="34" spans="1:10" ht="15.75" customHeight="1">
      <c r="A34" s="1463"/>
      <c r="B34" s="1463" t="s">
        <v>1251</v>
      </c>
      <c r="C34" s="1463" t="s">
        <v>206</v>
      </c>
      <c r="D34" s="1463" t="s">
        <v>2042</v>
      </c>
      <c r="E34" s="1463"/>
      <c r="F34" s="1400"/>
      <c r="G34" s="1400"/>
      <c r="H34" s="1400"/>
      <c r="I34" s="1400"/>
      <c r="J34" s="1400"/>
    </row>
    <row r="35" spans="1:10" ht="15.75" customHeight="1">
      <c r="A35" s="1463"/>
      <c r="B35" s="1463" t="s">
        <v>1251</v>
      </c>
      <c r="C35" s="1463" t="s">
        <v>206</v>
      </c>
      <c r="D35" s="1463" t="s">
        <v>2043</v>
      </c>
      <c r="E35" s="1463"/>
      <c r="F35" s="1400"/>
      <c r="G35" s="1400"/>
      <c r="H35" s="1400"/>
      <c r="I35" s="1400"/>
      <c r="J35" s="1400"/>
    </row>
    <row r="36" spans="1:10" ht="15.75" customHeight="1">
      <c r="A36" s="1463"/>
      <c r="B36" s="1463" t="s">
        <v>1251</v>
      </c>
      <c r="C36" s="1463" t="s">
        <v>206</v>
      </c>
      <c r="D36" s="1463" t="s">
        <v>2044</v>
      </c>
      <c r="E36" s="1463"/>
      <c r="F36" s="1400"/>
      <c r="G36" s="1400"/>
      <c r="H36" s="1400"/>
      <c r="I36" s="1400"/>
      <c r="J36" s="1400"/>
    </row>
    <row r="37" spans="1:10" ht="15.6" customHeight="1">
      <c r="A37" s="1463"/>
      <c r="B37" s="1463" t="s">
        <v>1251</v>
      </c>
      <c r="C37" s="1463" t="s">
        <v>206</v>
      </c>
      <c r="D37" s="1463" t="s">
        <v>2045</v>
      </c>
      <c r="E37" s="1463"/>
      <c r="F37" s="1400"/>
      <c r="G37" s="1400"/>
      <c r="H37" s="1400"/>
      <c r="I37" s="1400"/>
      <c r="J37" s="1400"/>
    </row>
    <row r="38" spans="1:10" ht="15.75" customHeight="1">
      <c r="A38" s="1463"/>
      <c r="B38" s="1463" t="s">
        <v>1251</v>
      </c>
      <c r="C38" s="1463" t="s">
        <v>208</v>
      </c>
      <c r="D38" s="1463" t="s">
        <v>2047</v>
      </c>
      <c r="E38" s="1463"/>
      <c r="F38" s="1400"/>
      <c r="G38" s="1400"/>
      <c r="H38" s="1400"/>
      <c r="I38" s="1400"/>
      <c r="J38" s="1400"/>
    </row>
    <row r="39" spans="1:10" ht="15.75" customHeight="1">
      <c r="A39" s="1463"/>
      <c r="B39" s="1463" t="s">
        <v>1251</v>
      </c>
      <c r="C39" s="1463" t="s">
        <v>208</v>
      </c>
      <c r="D39" s="1463" t="s">
        <v>2048</v>
      </c>
      <c r="E39" s="1463"/>
      <c r="F39" s="1400"/>
      <c r="G39" s="1400"/>
      <c r="H39" s="1400"/>
      <c r="I39" s="1400"/>
      <c r="J39" s="1400"/>
    </row>
    <row r="40" spans="1:10" ht="15.75" customHeight="1">
      <c r="A40" s="1463"/>
      <c r="B40" s="1463" t="s">
        <v>1251</v>
      </c>
      <c r="C40" s="1463" t="s">
        <v>208</v>
      </c>
      <c r="D40" s="1463" t="s">
        <v>2049</v>
      </c>
      <c r="E40" s="1463"/>
      <c r="F40" s="1400"/>
      <c r="G40" s="1400"/>
      <c r="H40" s="1400"/>
      <c r="I40" s="1400"/>
      <c r="J40" s="1400"/>
    </row>
    <row r="41" spans="1:10" ht="15.75" customHeight="1">
      <c r="A41" s="1463"/>
      <c r="B41" s="1463" t="s">
        <v>1251</v>
      </c>
      <c r="C41" s="1463" t="s">
        <v>208</v>
      </c>
      <c r="D41" s="1463" t="s">
        <v>2050</v>
      </c>
      <c r="E41" s="1463"/>
      <c r="F41" s="1400"/>
      <c r="G41" s="1400"/>
      <c r="H41" s="1400"/>
      <c r="I41" s="1400"/>
      <c r="J41" s="1400"/>
    </row>
    <row r="42" spans="1:10" ht="15.75" customHeight="1">
      <c r="A42" s="1463"/>
      <c r="B42" s="1463" t="s">
        <v>1251</v>
      </c>
      <c r="C42" s="1463" t="s">
        <v>208</v>
      </c>
      <c r="D42" s="1466" t="s">
        <v>2051</v>
      </c>
      <c r="E42" s="1463"/>
      <c r="F42" s="1400"/>
      <c r="G42" s="1400"/>
      <c r="H42" s="1400"/>
      <c r="I42" s="1400"/>
      <c r="J42" s="1400"/>
    </row>
    <row r="43" spans="1:10" ht="15.75" customHeight="1">
      <c r="A43" s="1463"/>
      <c r="B43" s="1463" t="s">
        <v>1251</v>
      </c>
      <c r="C43" s="1463" t="s">
        <v>208</v>
      </c>
      <c r="D43" s="1463" t="s">
        <v>2052</v>
      </c>
      <c r="E43" s="1463"/>
      <c r="F43" s="1400"/>
      <c r="G43" s="1400"/>
      <c r="H43" s="1400"/>
      <c r="I43" s="1400"/>
      <c r="J43" s="1400"/>
    </row>
    <row r="44" spans="1:10" ht="15.75" customHeight="1">
      <c r="A44" s="1463"/>
      <c r="B44" s="1463" t="s">
        <v>1251</v>
      </c>
      <c r="C44" s="1463" t="s">
        <v>208</v>
      </c>
      <c r="D44" s="1463" t="s">
        <v>2053</v>
      </c>
      <c r="E44" s="1463"/>
      <c r="F44" s="1400"/>
      <c r="G44" s="1400"/>
      <c r="H44" s="1400"/>
      <c r="I44" s="1400"/>
      <c r="J44" s="1400"/>
    </row>
    <row r="45" spans="1:10" ht="15.75" customHeight="1">
      <c r="A45" s="1463"/>
      <c r="B45" s="1463" t="s">
        <v>1251</v>
      </c>
      <c r="C45" s="1463" t="s">
        <v>208</v>
      </c>
      <c r="D45" s="1463" t="s">
        <v>2054</v>
      </c>
      <c r="E45" s="1463"/>
      <c r="F45" s="1400"/>
      <c r="G45" s="1400"/>
      <c r="H45" s="1400"/>
      <c r="I45" s="1400"/>
      <c r="J45" s="1400"/>
    </row>
    <row r="46" spans="1:10" ht="15.75" customHeight="1">
      <c r="A46" s="1463"/>
      <c r="B46" s="1463" t="s">
        <v>1251</v>
      </c>
      <c r="C46" s="1463" t="s">
        <v>208</v>
      </c>
      <c r="D46" s="1463" t="s">
        <v>3085</v>
      </c>
      <c r="E46" s="1463"/>
      <c r="F46" s="1400"/>
      <c r="G46" s="1400"/>
      <c r="H46" s="1400"/>
      <c r="I46" s="1400"/>
      <c r="J46" s="1400"/>
    </row>
    <row r="47" spans="1:10" ht="15.75" customHeight="1">
      <c r="A47" s="1400"/>
      <c r="B47" s="1400"/>
      <c r="C47" s="1400"/>
      <c r="D47" s="1400"/>
      <c r="E47" s="1400"/>
      <c r="F47" s="1400"/>
      <c r="G47" s="1400"/>
      <c r="H47" s="1400"/>
      <c r="I47" s="1400"/>
      <c r="J47" s="1400"/>
    </row>
    <row r="48" spans="1:10" ht="15.75" customHeight="1">
      <c r="A48" s="1463"/>
      <c r="B48" s="1463" t="s">
        <v>209</v>
      </c>
      <c r="C48" s="1463" t="s">
        <v>209</v>
      </c>
      <c r="D48" s="1463" t="s">
        <v>209</v>
      </c>
      <c r="E48" s="1463"/>
      <c r="F48" s="1400"/>
      <c r="G48" s="1400"/>
      <c r="H48" s="1400"/>
      <c r="I48" s="1400"/>
      <c r="J48" s="1400"/>
    </row>
    <row r="49" spans="1:10" ht="15.75" customHeight="1">
      <c r="A49" s="1400"/>
      <c r="B49" s="1400"/>
      <c r="C49" s="1400"/>
      <c r="D49" s="1400"/>
      <c r="E49" s="1400"/>
      <c r="F49" s="1400"/>
      <c r="G49" s="1400"/>
      <c r="H49" s="1400"/>
      <c r="I49" s="1400"/>
      <c r="J49" s="1400"/>
    </row>
    <row r="50" spans="1:10" ht="15.75" customHeight="1">
      <c r="A50" s="1463"/>
      <c r="B50" s="1463" t="s">
        <v>210</v>
      </c>
      <c r="C50" s="1463" t="s">
        <v>211</v>
      </c>
      <c r="D50" s="1463"/>
      <c r="E50" s="1463"/>
      <c r="F50" s="1400"/>
      <c r="G50" s="1400"/>
      <c r="H50" s="1400"/>
      <c r="I50" s="1400"/>
      <c r="J50" s="1400"/>
    </row>
    <row r="51" spans="1:10" ht="15.75" customHeight="1">
      <c r="A51" s="1463"/>
      <c r="B51" s="1463" t="s">
        <v>210</v>
      </c>
      <c r="C51" s="1463" t="s">
        <v>212</v>
      </c>
      <c r="D51" s="1463"/>
      <c r="E51" s="1463"/>
      <c r="F51" s="1400"/>
      <c r="G51" s="1400"/>
      <c r="H51" s="1400"/>
      <c r="I51" s="1400"/>
      <c r="J51" s="1400"/>
    </row>
    <row r="52" spans="1:10" ht="15.75" customHeight="1">
      <c r="A52" s="1463"/>
      <c r="B52" s="1463" t="s">
        <v>210</v>
      </c>
      <c r="C52" s="1463" t="s">
        <v>214</v>
      </c>
      <c r="D52" s="1463"/>
      <c r="E52" s="1463"/>
      <c r="F52" s="1400"/>
      <c r="G52" s="1400"/>
      <c r="H52" s="1400"/>
      <c r="I52" s="1400"/>
      <c r="J52" s="1400"/>
    </row>
    <row r="53" spans="1:10" ht="15.75" customHeight="1">
      <c r="A53" s="1463"/>
      <c r="B53" s="1463" t="s">
        <v>210</v>
      </c>
      <c r="C53" s="1463" t="s">
        <v>213</v>
      </c>
      <c r="D53" s="1463"/>
      <c r="E53" s="1463"/>
      <c r="F53" s="1400"/>
      <c r="G53" s="1400"/>
      <c r="H53" s="1400"/>
      <c r="I53" s="1400"/>
      <c r="J53" s="1400"/>
    </row>
    <row r="54" spans="1:10" ht="15.75" customHeight="1">
      <c r="A54" s="1463"/>
      <c r="B54" s="1463" t="s">
        <v>210</v>
      </c>
      <c r="C54" s="1463" t="str">
        <f>'Financial Perf Notes 35-53'!B37</f>
        <v>Grants/Subsidies from Government</v>
      </c>
      <c r="D54" s="1463"/>
      <c r="E54" s="1463"/>
      <c r="F54" s="1400"/>
      <c r="G54" s="1400"/>
      <c r="H54" s="1400"/>
      <c r="I54" s="1400"/>
      <c r="J54" s="1400"/>
    </row>
    <row r="55" spans="1:10" ht="15.75" customHeight="1">
      <c r="A55" s="1463"/>
      <c r="B55" s="1463" t="s">
        <v>210</v>
      </c>
      <c r="C55" s="1463" t="str">
        <f>'Financial Perf Notes 35-53'!B38</f>
        <v xml:space="preserve">Contributions from Financial and Non-Financial Public Corporations </v>
      </c>
      <c r="D55" s="1463"/>
      <c r="E55" s="1463"/>
      <c r="F55" s="1400"/>
      <c r="G55" s="1400"/>
      <c r="H55" s="1400"/>
      <c r="I55" s="1400"/>
      <c r="J55" s="1400"/>
    </row>
    <row r="56" spans="1:10" ht="15.75" customHeight="1">
      <c r="A56" s="1463"/>
      <c r="B56" s="1463" t="s">
        <v>210</v>
      </c>
      <c r="C56" s="1463" t="str">
        <f>'Financial Perf Notes 35-53'!B39</f>
        <v>Financial Assistance Schemes</v>
      </c>
      <c r="D56" s="1463"/>
      <c r="E56" s="1463"/>
      <c r="F56" s="1400"/>
      <c r="G56" s="1400"/>
      <c r="H56" s="1400"/>
      <c r="I56" s="1400"/>
      <c r="J56" s="1400"/>
    </row>
    <row r="57" spans="1:10" ht="15.75" customHeight="1">
      <c r="A57" s="1463"/>
      <c r="B57" s="1463" t="s">
        <v>210</v>
      </c>
      <c r="C57" s="1463" t="s">
        <v>1281</v>
      </c>
      <c r="D57" s="1463"/>
      <c r="E57" s="1463"/>
      <c r="F57" s="1400"/>
      <c r="G57" s="1400"/>
      <c r="H57" s="1400"/>
      <c r="I57" s="1400"/>
      <c r="J57" s="1400"/>
    </row>
    <row r="58" spans="1:10" ht="15.75" customHeight="1">
      <c r="A58" s="1400"/>
      <c r="B58" s="1400"/>
      <c r="C58" s="1400"/>
      <c r="D58" s="1400"/>
      <c r="E58" s="1400"/>
      <c r="F58" s="1400"/>
      <c r="G58" s="1400"/>
      <c r="H58" s="1400"/>
      <c r="I58" s="1400"/>
      <c r="J58" s="1400"/>
    </row>
    <row r="59" spans="1:10" ht="15.75" customHeight="1">
      <c r="A59" s="1463"/>
      <c r="B59" s="1463" t="s">
        <v>215</v>
      </c>
      <c r="C59" s="1463" t="s">
        <v>216</v>
      </c>
      <c r="D59" s="1463"/>
      <c r="E59" s="1463"/>
      <c r="F59" s="1400"/>
      <c r="G59" s="1400"/>
      <c r="H59" s="1400"/>
      <c r="I59" s="1400"/>
      <c r="J59" s="1400"/>
    </row>
    <row r="60" spans="1:10" ht="15.75" customHeight="1">
      <c r="A60" s="1463"/>
      <c r="B60" s="1463" t="s">
        <v>215</v>
      </c>
      <c r="C60" s="1463" t="s">
        <v>2056</v>
      </c>
      <c r="D60" s="1463"/>
      <c r="E60" s="1463"/>
      <c r="F60" s="1400"/>
      <c r="G60" s="1400"/>
      <c r="H60" s="1400"/>
      <c r="I60" s="1400"/>
      <c r="J60" s="1400"/>
    </row>
    <row r="61" spans="1:10" ht="15.75" customHeight="1">
      <c r="A61" s="1463"/>
      <c r="B61" s="1463" t="s">
        <v>215</v>
      </c>
      <c r="C61" s="1463" t="s">
        <v>217</v>
      </c>
      <c r="D61" s="1463"/>
      <c r="E61" s="1463"/>
      <c r="F61" s="1400"/>
      <c r="G61" s="1400"/>
      <c r="H61" s="1400"/>
      <c r="I61" s="1400"/>
      <c r="J61" s="1400"/>
    </row>
    <row r="62" spans="1:10" ht="15.75" customHeight="1">
      <c r="A62" s="1467"/>
      <c r="B62" s="1463" t="s">
        <v>215</v>
      </c>
      <c r="C62" s="1463" t="s">
        <v>218</v>
      </c>
      <c r="D62" s="1463" t="s">
        <v>158</v>
      </c>
      <c r="E62" s="1467"/>
      <c r="F62" s="621"/>
      <c r="G62" s="621"/>
      <c r="H62" s="621"/>
      <c r="I62" s="621"/>
      <c r="J62" s="621"/>
    </row>
    <row r="63" spans="1:10" ht="15.75" customHeight="1">
      <c r="A63" s="1467"/>
      <c r="B63" s="1463" t="s">
        <v>215</v>
      </c>
      <c r="C63" s="1463" t="s">
        <v>218</v>
      </c>
      <c r="D63" s="1463" t="s">
        <v>2169</v>
      </c>
      <c r="E63" s="1467"/>
      <c r="F63" s="621"/>
      <c r="G63" s="621"/>
      <c r="H63" s="621"/>
      <c r="I63" s="621"/>
      <c r="J63" s="621"/>
    </row>
    <row r="64" spans="1:10" ht="15.75" customHeight="1">
      <c r="A64" s="1467"/>
      <c r="B64" s="1463" t="s">
        <v>215</v>
      </c>
      <c r="C64" s="1463" t="s">
        <v>218</v>
      </c>
      <c r="D64" s="1463" t="s">
        <v>2170</v>
      </c>
      <c r="E64" s="1467"/>
      <c r="F64" s="621"/>
      <c r="G64" s="621"/>
      <c r="H64" s="621"/>
      <c r="I64" s="621"/>
      <c r="J64" s="621"/>
    </row>
    <row r="65" spans="1:10" ht="15.75" customHeight="1">
      <c r="A65" s="1463"/>
      <c r="B65" s="1463" t="s">
        <v>215</v>
      </c>
      <c r="C65" s="1463" t="s">
        <v>219</v>
      </c>
      <c r="D65" s="1463" t="s">
        <v>2171</v>
      </c>
      <c r="E65" s="1463"/>
      <c r="F65" s="1400"/>
      <c r="G65" s="1400"/>
      <c r="H65" s="1400"/>
      <c r="I65" s="1400"/>
      <c r="J65" s="1400"/>
    </row>
    <row r="66" spans="1:10" ht="15.75" customHeight="1">
      <c r="A66" s="1463"/>
      <c r="B66" s="1463" t="s">
        <v>215</v>
      </c>
      <c r="C66" s="1463" t="s">
        <v>219</v>
      </c>
      <c r="D66" s="1463" t="s">
        <v>2172</v>
      </c>
      <c r="E66" s="1463"/>
      <c r="F66" s="1400"/>
      <c r="G66" s="1400"/>
      <c r="H66" s="1400"/>
      <c r="I66" s="1400"/>
      <c r="J66" s="1400"/>
    </row>
    <row r="67" spans="1:10" ht="15.75" customHeight="1">
      <c r="A67" s="1463"/>
      <c r="B67" s="1463" t="s">
        <v>215</v>
      </c>
      <c r="C67" s="1463" t="s">
        <v>220</v>
      </c>
      <c r="D67" s="1463"/>
      <c r="E67" s="1463"/>
      <c r="F67" s="1400"/>
      <c r="G67" s="1400"/>
      <c r="H67" s="1400"/>
      <c r="I67" s="1400"/>
      <c r="J67" s="1400"/>
    </row>
    <row r="68" spans="1:10" ht="15.75" customHeight="1">
      <c r="A68" s="1463"/>
      <c r="B68" s="1463" t="s">
        <v>215</v>
      </c>
      <c r="C68" s="1463" t="s">
        <v>221</v>
      </c>
      <c r="D68" s="1463"/>
      <c r="E68" s="1463"/>
      <c r="F68" s="1400"/>
      <c r="G68" s="1400"/>
      <c r="H68" s="1400"/>
      <c r="I68" s="1400"/>
      <c r="J68" s="1400"/>
    </row>
    <row r="69" spans="1:10" ht="15.75" customHeight="1">
      <c r="A69" s="1400"/>
      <c r="B69" s="1400"/>
      <c r="C69" s="1400"/>
      <c r="D69" s="1400"/>
      <c r="E69" s="1400"/>
      <c r="F69" s="1400"/>
      <c r="G69" s="1400"/>
      <c r="H69" s="1400"/>
      <c r="I69" s="1400"/>
      <c r="J69" s="1400"/>
    </row>
    <row r="70" spans="1:10" ht="15.75" customHeight="1">
      <c r="A70" s="1463"/>
      <c r="B70" s="1463" t="s">
        <v>222</v>
      </c>
      <c r="C70" s="1466" t="s">
        <v>2173</v>
      </c>
      <c r="D70" s="1466"/>
      <c r="E70" s="1463"/>
      <c r="F70" s="1400"/>
      <c r="G70" s="1400"/>
      <c r="H70" s="1400"/>
      <c r="I70" s="1400"/>
      <c r="J70" s="1400"/>
    </row>
    <row r="71" spans="1:10" ht="15.75" customHeight="1">
      <c r="A71" s="1400"/>
      <c r="B71" s="1400"/>
      <c r="C71" s="1400"/>
      <c r="D71" s="1474"/>
      <c r="E71" s="1400"/>
      <c r="F71" s="1400"/>
      <c r="G71" s="1400"/>
      <c r="H71" s="1400"/>
      <c r="I71" s="1400"/>
      <c r="J71" s="1400"/>
    </row>
    <row r="72" spans="1:10" ht="15.75" customHeight="1">
      <c r="A72" s="1463"/>
      <c r="B72" s="1466" t="s">
        <v>237</v>
      </c>
      <c r="C72" s="1466" t="str">
        <f>'Financial Perf Notes 35-53'!B86</f>
        <v>Net proceed from lottery games</v>
      </c>
      <c r="D72" s="1466"/>
      <c r="E72" s="1466"/>
      <c r="F72" s="1400"/>
      <c r="G72" s="1400"/>
      <c r="H72" s="1400"/>
      <c r="I72" s="1400"/>
      <c r="J72" s="1400"/>
    </row>
    <row r="73" spans="1:10" ht="15.75" customHeight="1">
      <c r="A73" s="1400"/>
      <c r="B73" s="1466" t="s">
        <v>237</v>
      </c>
      <c r="C73" s="1466" t="s">
        <v>221</v>
      </c>
      <c r="D73" s="1466"/>
      <c r="E73" s="1466"/>
      <c r="F73" s="1400"/>
      <c r="G73" s="1400"/>
      <c r="H73" s="1400"/>
      <c r="I73" s="1400"/>
      <c r="J73" s="1400"/>
    </row>
    <row r="74" spans="1:10" ht="15.75" customHeight="1">
      <c r="A74" s="1400"/>
      <c r="B74" s="621"/>
      <c r="C74" s="621"/>
      <c r="D74" s="621"/>
      <c r="E74" s="621"/>
      <c r="F74" s="1400"/>
      <c r="G74" s="1400"/>
      <c r="H74" s="1400"/>
      <c r="I74" s="1400"/>
      <c r="J74" s="1400"/>
    </row>
    <row r="75" spans="1:10" ht="15.75" customHeight="1">
      <c r="A75" s="1475"/>
      <c r="B75" s="1476" t="s">
        <v>1254</v>
      </c>
      <c r="C75" s="1476"/>
      <c r="D75" s="1476"/>
      <c r="E75" s="1476"/>
      <c r="F75" s="1440"/>
      <c r="G75" s="1440"/>
      <c r="H75" s="1440"/>
      <c r="I75" s="1440"/>
      <c r="J75" s="1440"/>
    </row>
    <row r="76" spans="1:10" ht="15.75" customHeight="1">
      <c r="A76" s="1475"/>
      <c r="B76" s="1463" t="s">
        <v>233</v>
      </c>
      <c r="C76" s="1463" t="s">
        <v>3097</v>
      </c>
      <c r="D76" s="1475" t="s">
        <v>3099</v>
      </c>
      <c r="E76" s="1476"/>
      <c r="F76" s="1440"/>
      <c r="G76" s="1440"/>
      <c r="H76" s="1440"/>
      <c r="I76" s="1440"/>
      <c r="J76" s="1440"/>
    </row>
    <row r="77" spans="1:10" ht="15.75" customHeight="1">
      <c r="A77" s="1475"/>
      <c r="B77" s="1463" t="s">
        <v>233</v>
      </c>
      <c r="C77" s="1463" t="s">
        <v>3097</v>
      </c>
      <c r="D77" s="1463" t="s">
        <v>2244</v>
      </c>
      <c r="E77" s="1476"/>
      <c r="F77" s="1440"/>
      <c r="G77" s="1440"/>
      <c r="H77" s="1440"/>
      <c r="I77" s="1440"/>
      <c r="J77" s="1440"/>
    </row>
    <row r="78" spans="1:10" ht="15.75" customHeight="1">
      <c r="A78" s="1475"/>
      <c r="B78" s="1463" t="s">
        <v>233</v>
      </c>
      <c r="C78" s="1463" t="s">
        <v>3097</v>
      </c>
      <c r="D78" s="1463" t="s">
        <v>2245</v>
      </c>
      <c r="E78" s="1476"/>
      <c r="F78" s="1440"/>
      <c r="G78" s="1440"/>
      <c r="H78" s="1440"/>
      <c r="I78" s="1440"/>
      <c r="J78" s="1440"/>
    </row>
    <row r="79" spans="1:10" ht="15.75" customHeight="1">
      <c r="A79" s="1475"/>
      <c r="B79" s="1463" t="s">
        <v>233</v>
      </c>
      <c r="C79" s="1463" t="s">
        <v>3097</v>
      </c>
      <c r="D79" s="1463" t="s">
        <v>2246</v>
      </c>
      <c r="E79" s="1476"/>
      <c r="F79" s="1440"/>
      <c r="G79" s="1440"/>
      <c r="H79" s="1440"/>
      <c r="I79" s="1440"/>
      <c r="J79" s="1440"/>
    </row>
    <row r="80" spans="1:10" ht="15.75" customHeight="1">
      <c r="A80" s="1475"/>
      <c r="B80" s="1463" t="s">
        <v>233</v>
      </c>
      <c r="C80" s="1463" t="s">
        <v>3097</v>
      </c>
      <c r="D80" s="1463" t="s">
        <v>2247</v>
      </c>
      <c r="E80" s="1476"/>
      <c r="F80" s="1440"/>
      <c r="G80" s="1440"/>
      <c r="H80" s="1440"/>
      <c r="I80" s="1440"/>
      <c r="J80" s="1440"/>
    </row>
    <row r="81" spans="1:10" ht="15.75" customHeight="1">
      <c r="A81" s="1475"/>
      <c r="B81" s="1463" t="s">
        <v>233</v>
      </c>
      <c r="C81" s="1463" t="s">
        <v>3097</v>
      </c>
      <c r="D81" s="1463" t="s">
        <v>2248</v>
      </c>
      <c r="E81" s="1476"/>
      <c r="F81" s="1440"/>
      <c r="G81" s="1440"/>
      <c r="H81" s="1440"/>
      <c r="I81" s="1440"/>
      <c r="J81" s="1440"/>
    </row>
    <row r="82" spans="1:10" ht="15.75" customHeight="1">
      <c r="A82" s="1475"/>
      <c r="B82" s="1463" t="s">
        <v>233</v>
      </c>
      <c r="C82" s="1463" t="s">
        <v>3097</v>
      </c>
      <c r="D82" s="1463" t="s">
        <v>2249</v>
      </c>
      <c r="E82" s="1476"/>
      <c r="F82" s="1440"/>
      <c r="G82" s="1440"/>
      <c r="H82" s="1440"/>
      <c r="I82" s="1440"/>
      <c r="J82" s="1440"/>
    </row>
    <row r="83" spans="1:10" ht="15.75" customHeight="1">
      <c r="A83" s="1475"/>
      <c r="B83" s="1463" t="s">
        <v>233</v>
      </c>
      <c r="C83" s="1463" t="s">
        <v>3097</v>
      </c>
      <c r="D83" s="1463" t="s">
        <v>2250</v>
      </c>
      <c r="E83" s="1476"/>
      <c r="F83" s="1440"/>
      <c r="G83" s="1440"/>
      <c r="H83" s="1440"/>
      <c r="I83" s="1440"/>
      <c r="J83" s="1440"/>
    </row>
    <row r="84" spans="1:10" ht="15.75" customHeight="1">
      <c r="A84" s="1475"/>
      <c r="B84" s="1463" t="s">
        <v>233</v>
      </c>
      <c r="C84" s="1463" t="s">
        <v>3097</v>
      </c>
      <c r="D84" s="1463" t="s">
        <v>2251</v>
      </c>
      <c r="E84" s="1476"/>
      <c r="F84" s="1440"/>
      <c r="G84" s="1440"/>
      <c r="H84" s="1440"/>
      <c r="I84" s="1440"/>
      <c r="J84" s="1440"/>
    </row>
    <row r="85" spans="1:10" ht="15.75" customHeight="1">
      <c r="A85" s="1475"/>
      <c r="B85" s="1463" t="s">
        <v>233</v>
      </c>
      <c r="C85" s="1463" t="s">
        <v>3097</v>
      </c>
      <c r="D85" s="1463" t="s">
        <v>2252</v>
      </c>
      <c r="E85" s="1463"/>
      <c r="F85" s="1440"/>
      <c r="G85" s="1440"/>
      <c r="H85" s="1440"/>
      <c r="I85" s="1440"/>
      <c r="J85" s="1440"/>
    </row>
    <row r="86" spans="1:10" ht="15.75" customHeight="1">
      <c r="A86" s="1475"/>
      <c r="B86" s="1463" t="s">
        <v>233</v>
      </c>
      <c r="C86" s="1463" t="s">
        <v>3097</v>
      </c>
      <c r="D86" s="1463" t="s">
        <v>2253</v>
      </c>
      <c r="E86" s="1463"/>
      <c r="F86" s="1440"/>
      <c r="G86" s="1440"/>
      <c r="H86" s="1440"/>
      <c r="I86" s="1440"/>
      <c r="J86" s="1440"/>
    </row>
    <row r="87" spans="1:10" ht="15.75" customHeight="1">
      <c r="A87" s="1475"/>
      <c r="B87" s="1463" t="s">
        <v>233</v>
      </c>
      <c r="C87" s="1463" t="s">
        <v>3097</v>
      </c>
      <c r="D87" s="1463" t="s">
        <v>2254</v>
      </c>
      <c r="E87" s="1463"/>
      <c r="F87" s="1440"/>
      <c r="G87" s="1440"/>
      <c r="H87" s="1440"/>
      <c r="I87" s="1440"/>
      <c r="J87" s="1440"/>
    </row>
    <row r="88" spans="1:10" ht="15.75" customHeight="1">
      <c r="A88" s="1475"/>
      <c r="B88" s="1463" t="s">
        <v>233</v>
      </c>
      <c r="C88" s="1463" t="s">
        <v>3097</v>
      </c>
      <c r="D88" s="1463" t="s">
        <v>2255</v>
      </c>
      <c r="E88" s="1463"/>
      <c r="F88" s="1440"/>
      <c r="G88" s="1440"/>
      <c r="H88" s="1440"/>
      <c r="I88" s="1440"/>
      <c r="J88" s="1440"/>
    </row>
    <row r="89" spans="1:10" ht="15.75" customHeight="1">
      <c r="A89" s="1475"/>
      <c r="B89" s="1463" t="s">
        <v>233</v>
      </c>
      <c r="C89" s="1463" t="s">
        <v>3097</v>
      </c>
      <c r="D89" s="1463" t="s">
        <v>2256</v>
      </c>
      <c r="E89" s="1463"/>
      <c r="F89" s="1440"/>
      <c r="G89" s="1440"/>
      <c r="H89" s="1440"/>
      <c r="I89" s="1440"/>
      <c r="J89" s="1440"/>
    </row>
    <row r="90" spans="1:10" ht="15.75" customHeight="1">
      <c r="A90" s="1475"/>
      <c r="B90" s="1463" t="s">
        <v>233</v>
      </c>
      <c r="C90" s="1463" t="s">
        <v>3097</v>
      </c>
      <c r="D90" s="1463" t="s">
        <v>3108</v>
      </c>
      <c r="E90" s="1463"/>
      <c r="F90" s="1440"/>
      <c r="G90" s="1440"/>
      <c r="H90" s="1440"/>
      <c r="I90" s="1440"/>
      <c r="J90" s="1440"/>
    </row>
    <row r="91" spans="1:10">
      <c r="A91" s="1463"/>
      <c r="B91" s="1463" t="s">
        <v>233</v>
      </c>
      <c r="C91" s="1463" t="s">
        <v>3098</v>
      </c>
      <c r="D91" s="1463" t="s">
        <v>2174</v>
      </c>
      <c r="E91" s="1467"/>
      <c r="F91" s="1400"/>
      <c r="G91" s="1400"/>
      <c r="H91" s="1400"/>
      <c r="I91" s="1400"/>
      <c r="J91" s="1400"/>
    </row>
    <row r="92" spans="1:10" ht="15.75" customHeight="1">
      <c r="A92" s="1463"/>
      <c r="B92" s="1463" t="s">
        <v>233</v>
      </c>
      <c r="C92" s="1463" t="s">
        <v>3098</v>
      </c>
      <c r="D92" s="1463" t="s">
        <v>2175</v>
      </c>
      <c r="E92" s="1467"/>
      <c r="F92" s="1400"/>
      <c r="G92" s="1400"/>
      <c r="H92" s="1400"/>
      <c r="I92" s="1400"/>
      <c r="J92" s="1400"/>
    </row>
    <row r="93" spans="1:10" ht="15.75" customHeight="1">
      <c r="A93" s="1463"/>
      <c r="B93" s="1463" t="s">
        <v>233</v>
      </c>
      <c r="C93" s="1463" t="s">
        <v>3098</v>
      </c>
      <c r="D93" s="1463" t="s">
        <v>2176</v>
      </c>
      <c r="E93" s="1467"/>
      <c r="F93" s="1400"/>
      <c r="G93" s="1400"/>
      <c r="H93" s="1400"/>
      <c r="I93" s="1400"/>
      <c r="J93" s="1400"/>
    </row>
    <row r="94" spans="1:10" ht="15.75" customHeight="1">
      <c r="A94" s="1463"/>
      <c r="B94" s="1463" t="s">
        <v>233</v>
      </c>
      <c r="C94" s="1463" t="s">
        <v>3098</v>
      </c>
      <c r="D94" s="1463" t="s">
        <v>2177</v>
      </c>
      <c r="E94" s="1467"/>
      <c r="F94" s="1400"/>
      <c r="G94" s="1400"/>
      <c r="H94" s="1400"/>
      <c r="I94" s="1400"/>
      <c r="J94" s="1400"/>
    </row>
    <row r="95" spans="1:10" ht="15.75" customHeight="1">
      <c r="A95" s="1463"/>
      <c r="B95" s="1463" t="s">
        <v>233</v>
      </c>
      <c r="C95" s="1463" t="s">
        <v>3098</v>
      </c>
      <c r="D95" s="1463" t="s">
        <v>2178</v>
      </c>
      <c r="E95" s="1467"/>
      <c r="F95" s="1400"/>
      <c r="G95" s="1400"/>
      <c r="H95" s="1400"/>
      <c r="I95" s="1400"/>
      <c r="J95" s="1400"/>
    </row>
    <row r="96" spans="1:10" ht="15.75" customHeight="1">
      <c r="A96" s="1463"/>
      <c r="B96" s="1463" t="s">
        <v>233</v>
      </c>
      <c r="C96" s="1463" t="s">
        <v>3098</v>
      </c>
      <c r="D96" s="1463" t="s">
        <v>2179</v>
      </c>
      <c r="E96" s="1467"/>
      <c r="F96" s="1400"/>
      <c r="G96" s="1400"/>
      <c r="H96" s="1400"/>
      <c r="I96" s="1400"/>
      <c r="J96" s="1400"/>
    </row>
    <row r="97" spans="1:10" ht="15.75" customHeight="1">
      <c r="A97" s="1463"/>
      <c r="B97" s="1463" t="s">
        <v>233</v>
      </c>
      <c r="C97" s="1463" t="s">
        <v>3098</v>
      </c>
      <c r="D97" s="1463" t="s">
        <v>2180</v>
      </c>
      <c r="E97" s="1467"/>
      <c r="F97" s="1400"/>
      <c r="G97" s="1400"/>
      <c r="H97" s="1400"/>
      <c r="I97" s="1400"/>
      <c r="J97" s="1400"/>
    </row>
    <row r="98" spans="1:10" ht="15.75" customHeight="1">
      <c r="A98" s="1463"/>
      <c r="B98" s="1463" t="s">
        <v>233</v>
      </c>
      <c r="C98" s="1463" t="s">
        <v>3098</v>
      </c>
      <c r="D98" s="1463" t="s">
        <v>2181</v>
      </c>
      <c r="E98" s="1467"/>
      <c r="F98" s="1400"/>
      <c r="G98" s="1400"/>
      <c r="H98" s="1400"/>
      <c r="I98" s="1400"/>
      <c r="J98" s="1400"/>
    </row>
    <row r="99" spans="1:10" ht="15.75" customHeight="1">
      <c r="A99" s="1463"/>
      <c r="B99" s="1463" t="s">
        <v>233</v>
      </c>
      <c r="C99" s="1463" t="s">
        <v>3098</v>
      </c>
      <c r="D99" s="1463" t="s">
        <v>3111</v>
      </c>
      <c r="E99" s="1467"/>
      <c r="F99" s="1400"/>
      <c r="G99" s="1400"/>
      <c r="H99" s="1400"/>
      <c r="I99" s="1400"/>
      <c r="J99" s="1400"/>
    </row>
    <row r="100" spans="1:10" ht="15.75" customHeight="1">
      <c r="A100" s="1463"/>
      <c r="B100" s="1463" t="s">
        <v>233</v>
      </c>
      <c r="C100" s="1463" t="s">
        <v>3098</v>
      </c>
      <c r="D100" s="1463" t="s">
        <v>3105</v>
      </c>
      <c r="E100" s="1467"/>
      <c r="F100" s="1400"/>
      <c r="G100" s="1400"/>
      <c r="H100" s="1400"/>
      <c r="I100" s="1400"/>
      <c r="J100" s="1400"/>
    </row>
    <row r="101" spans="1:10" ht="15.75" customHeight="1">
      <c r="A101" s="1463"/>
      <c r="B101" s="1463" t="s">
        <v>233</v>
      </c>
      <c r="C101" s="1463" t="s">
        <v>3098</v>
      </c>
      <c r="D101" s="1463" t="s">
        <v>3110</v>
      </c>
      <c r="E101" s="1467"/>
      <c r="F101" s="1400"/>
      <c r="G101" s="1400"/>
      <c r="H101" s="1400"/>
      <c r="I101" s="1400"/>
      <c r="J101" s="1400"/>
    </row>
    <row r="102" spans="1:10" ht="15.75" customHeight="1">
      <c r="A102" s="1463"/>
      <c r="B102" s="1463" t="s">
        <v>233</v>
      </c>
      <c r="C102" s="1463" t="s">
        <v>3098</v>
      </c>
      <c r="D102" s="1463" t="s">
        <v>3126</v>
      </c>
      <c r="E102" s="1467"/>
      <c r="F102" s="1400"/>
      <c r="G102" s="1400"/>
      <c r="H102" s="1400"/>
      <c r="I102" s="1400"/>
      <c r="J102" s="1400"/>
    </row>
    <row r="103" spans="1:10" ht="15.75" customHeight="1">
      <c r="A103" s="1463"/>
      <c r="B103" s="1463" t="s">
        <v>233</v>
      </c>
      <c r="C103" s="1463" t="s">
        <v>3098</v>
      </c>
      <c r="D103" s="1463" t="s">
        <v>2182</v>
      </c>
      <c r="E103" s="1467"/>
      <c r="F103" s="1400"/>
      <c r="G103" s="1400"/>
      <c r="H103" s="1400"/>
      <c r="I103" s="1400"/>
      <c r="J103" s="1400"/>
    </row>
    <row r="104" spans="1:10" ht="15.75" customHeight="1">
      <c r="A104" s="1463"/>
      <c r="B104" s="1463" t="s">
        <v>233</v>
      </c>
      <c r="C104" s="1463" t="s">
        <v>3098</v>
      </c>
      <c r="D104" s="1463" t="s">
        <v>2183</v>
      </c>
      <c r="E104" s="1467"/>
      <c r="F104" s="1400"/>
      <c r="G104" s="1400"/>
      <c r="H104" s="1400"/>
      <c r="I104" s="1400"/>
      <c r="J104" s="1400"/>
    </row>
    <row r="105" spans="1:10" ht="15.75" customHeight="1">
      <c r="A105" s="1463"/>
      <c r="B105" s="1463" t="s">
        <v>233</v>
      </c>
      <c r="C105" s="1463" t="s">
        <v>3098</v>
      </c>
      <c r="D105" s="1463" t="s">
        <v>2184</v>
      </c>
      <c r="E105" s="1467"/>
      <c r="F105" s="1400"/>
      <c r="G105" s="1400"/>
      <c r="H105" s="1400"/>
      <c r="I105" s="1400"/>
      <c r="J105" s="1400"/>
    </row>
    <row r="106" spans="1:10" ht="15.75" customHeight="1">
      <c r="A106" s="1463"/>
      <c r="B106" s="1463" t="s">
        <v>233</v>
      </c>
      <c r="C106" s="1463" t="s">
        <v>3098</v>
      </c>
      <c r="D106" s="1463" t="s">
        <v>3100</v>
      </c>
      <c r="E106" s="1467"/>
      <c r="F106" s="1400"/>
      <c r="G106" s="1400"/>
      <c r="H106" s="1400"/>
      <c r="I106" s="1400"/>
      <c r="J106" s="1400"/>
    </row>
    <row r="107" spans="1:10" ht="15.75" customHeight="1">
      <c r="A107" s="1463"/>
      <c r="B107" s="1463" t="s">
        <v>233</v>
      </c>
      <c r="C107" s="1463" t="s">
        <v>3098</v>
      </c>
      <c r="D107" s="1463" t="s">
        <v>2185</v>
      </c>
      <c r="E107" s="1467"/>
      <c r="F107" s="1400"/>
      <c r="G107" s="1400"/>
      <c r="H107" s="1400"/>
      <c r="I107" s="1400"/>
      <c r="J107" s="1400"/>
    </row>
    <row r="108" spans="1:10" ht="15.75" customHeight="1">
      <c r="A108" s="1463"/>
      <c r="B108" s="1463" t="s">
        <v>233</v>
      </c>
      <c r="C108" s="1463" t="s">
        <v>3098</v>
      </c>
      <c r="D108" s="1463" t="s">
        <v>2186</v>
      </c>
      <c r="E108" s="1467"/>
      <c r="F108" s="1400"/>
      <c r="G108" s="1400"/>
      <c r="H108" s="1400"/>
      <c r="I108" s="1400"/>
      <c r="J108" s="1400"/>
    </row>
    <row r="109" spans="1:10" ht="15.75" customHeight="1">
      <c r="A109" s="1463"/>
      <c r="B109" s="1463" t="s">
        <v>233</v>
      </c>
      <c r="C109" s="1463" t="s">
        <v>3098</v>
      </c>
      <c r="D109" s="1466" t="s">
        <v>2187</v>
      </c>
      <c r="E109" s="1467"/>
      <c r="F109" s="1400"/>
      <c r="G109" s="1400"/>
      <c r="H109" s="1400"/>
      <c r="I109" s="1400"/>
      <c r="J109" s="1400"/>
    </row>
    <row r="110" spans="1:10" ht="15.75" customHeight="1">
      <c r="A110" s="1463"/>
      <c r="B110" s="1463" t="s">
        <v>233</v>
      </c>
      <c r="C110" s="1463" t="s">
        <v>3098</v>
      </c>
      <c r="D110" s="1466" t="s">
        <v>2188</v>
      </c>
      <c r="E110" s="1467"/>
      <c r="F110" s="1400"/>
      <c r="G110" s="1400"/>
      <c r="H110" s="1400"/>
      <c r="I110" s="1400"/>
      <c r="J110" s="1400"/>
    </row>
    <row r="111" spans="1:10" ht="15.75" customHeight="1">
      <c r="A111" s="1463"/>
      <c r="B111" s="1463" t="s">
        <v>233</v>
      </c>
      <c r="C111" s="1463" t="s">
        <v>3098</v>
      </c>
      <c r="D111" s="1466" t="s">
        <v>2189</v>
      </c>
      <c r="E111" s="1467"/>
      <c r="F111" s="1400"/>
      <c r="G111" s="1400"/>
      <c r="H111" s="1400"/>
      <c r="I111" s="1400"/>
      <c r="J111" s="1400"/>
    </row>
    <row r="112" spans="1:10" ht="15.75" customHeight="1">
      <c r="A112" s="1463"/>
      <c r="B112" s="1463" t="s">
        <v>233</v>
      </c>
      <c r="C112" s="1463" t="s">
        <v>3098</v>
      </c>
      <c r="D112" s="1463" t="s">
        <v>2190</v>
      </c>
      <c r="E112" s="1467"/>
      <c r="F112" s="1400"/>
      <c r="G112" s="1400"/>
      <c r="H112" s="1400"/>
      <c r="I112" s="1400"/>
      <c r="J112" s="1400"/>
    </row>
    <row r="113" spans="1:10" ht="15.75" customHeight="1">
      <c r="A113" s="1463"/>
      <c r="B113" s="1463" t="s">
        <v>233</v>
      </c>
      <c r="C113" s="1463" t="s">
        <v>3098</v>
      </c>
      <c r="D113" s="1463" t="s">
        <v>2191</v>
      </c>
      <c r="E113" s="1467"/>
      <c r="F113" s="1400"/>
      <c r="G113" s="1400"/>
      <c r="H113" s="1400"/>
      <c r="I113" s="1400"/>
      <c r="J113" s="1400"/>
    </row>
    <row r="114" spans="1:10" ht="15.75" customHeight="1">
      <c r="A114" s="1463"/>
      <c r="B114" s="1463" t="s">
        <v>233</v>
      </c>
      <c r="C114" s="1463" t="s">
        <v>3098</v>
      </c>
      <c r="D114" s="1463" t="s">
        <v>2192</v>
      </c>
      <c r="E114" s="1467"/>
      <c r="F114" s="1400"/>
      <c r="G114" s="1400"/>
      <c r="H114" s="1400"/>
      <c r="I114" s="1400"/>
      <c r="J114" s="1400"/>
    </row>
    <row r="115" spans="1:10" ht="15.75" customHeight="1">
      <c r="A115" s="1463"/>
      <c r="B115" s="1463" t="s">
        <v>233</v>
      </c>
      <c r="C115" s="1463" t="s">
        <v>3098</v>
      </c>
      <c r="D115" s="1463" t="s">
        <v>2193</v>
      </c>
      <c r="E115" s="1467"/>
      <c r="F115" s="1400"/>
      <c r="G115" s="1400"/>
      <c r="H115" s="1400"/>
      <c r="I115" s="1400"/>
      <c r="J115" s="1400"/>
    </row>
    <row r="116" spans="1:10" ht="15.75" customHeight="1">
      <c r="A116" s="1463"/>
      <c r="B116" s="1463" t="s">
        <v>233</v>
      </c>
      <c r="C116" s="1463" t="s">
        <v>3098</v>
      </c>
      <c r="D116" s="1463" t="s">
        <v>2194</v>
      </c>
      <c r="E116" s="1467"/>
      <c r="F116" s="1400"/>
      <c r="G116" s="1400"/>
      <c r="H116" s="1400"/>
      <c r="I116" s="1400"/>
      <c r="J116" s="1400"/>
    </row>
    <row r="117" spans="1:10" ht="15.75" customHeight="1">
      <c r="A117" s="1463"/>
      <c r="B117" s="1463" t="s">
        <v>233</v>
      </c>
      <c r="C117" s="1463" t="s">
        <v>3098</v>
      </c>
      <c r="D117" s="1463" t="s">
        <v>2195</v>
      </c>
      <c r="E117" s="1467"/>
      <c r="F117" s="1400"/>
      <c r="G117" s="1400"/>
      <c r="H117" s="1400"/>
      <c r="I117" s="1400"/>
      <c r="J117" s="1400"/>
    </row>
    <row r="118" spans="1:10" ht="15.75" customHeight="1">
      <c r="A118" s="1463"/>
      <c r="B118" s="1463" t="s">
        <v>233</v>
      </c>
      <c r="C118" s="1463" t="s">
        <v>3098</v>
      </c>
      <c r="D118" s="1463" t="s">
        <v>2196</v>
      </c>
      <c r="E118" s="1467"/>
      <c r="F118" s="1400"/>
      <c r="G118" s="1400"/>
      <c r="H118" s="1400"/>
      <c r="I118" s="1400"/>
      <c r="J118" s="1400"/>
    </row>
    <row r="119" spans="1:10" ht="15.75" customHeight="1">
      <c r="A119" s="1463"/>
      <c r="B119" s="1463" t="s">
        <v>233</v>
      </c>
      <c r="C119" s="1463" t="s">
        <v>3098</v>
      </c>
      <c r="D119" s="1463" t="s">
        <v>2197</v>
      </c>
      <c r="E119" s="1467"/>
      <c r="F119" s="1400"/>
      <c r="G119" s="1400"/>
      <c r="H119" s="1400"/>
      <c r="I119" s="1400"/>
      <c r="J119" s="1400"/>
    </row>
    <row r="120" spans="1:10" ht="15.75" customHeight="1">
      <c r="A120" s="1463"/>
      <c r="B120" s="1463" t="s">
        <v>233</v>
      </c>
      <c r="C120" s="1463" t="s">
        <v>3098</v>
      </c>
      <c r="D120" s="1463" t="s">
        <v>2198</v>
      </c>
      <c r="E120" s="1467"/>
      <c r="F120" s="1400"/>
      <c r="G120" s="1400"/>
      <c r="H120" s="1400"/>
      <c r="I120" s="1400"/>
      <c r="J120" s="1400"/>
    </row>
    <row r="121" spans="1:10" ht="15.75" customHeight="1">
      <c r="A121" s="1463"/>
      <c r="B121" s="1463" t="s">
        <v>233</v>
      </c>
      <c r="C121" s="1463" t="s">
        <v>3098</v>
      </c>
      <c r="D121" s="1463" t="s">
        <v>2199</v>
      </c>
      <c r="E121" s="1467"/>
      <c r="F121" s="1400"/>
      <c r="G121" s="1400"/>
      <c r="H121" s="1400"/>
      <c r="I121" s="1400"/>
      <c r="J121" s="1400"/>
    </row>
    <row r="122" spans="1:10" ht="15.75" customHeight="1">
      <c r="A122" s="1463"/>
      <c r="B122" s="1463" t="s">
        <v>233</v>
      </c>
      <c r="C122" s="1463" t="s">
        <v>3098</v>
      </c>
      <c r="D122" s="1463" t="s">
        <v>2200</v>
      </c>
      <c r="E122" s="1467"/>
      <c r="F122" s="1400"/>
      <c r="G122" s="1400"/>
      <c r="H122" s="1400"/>
      <c r="I122" s="1400"/>
      <c r="J122" s="1400"/>
    </row>
    <row r="123" spans="1:10" ht="15.75" customHeight="1">
      <c r="A123" s="1463"/>
      <c r="B123" s="1463" t="s">
        <v>233</v>
      </c>
      <c r="C123" s="1463" t="s">
        <v>3098</v>
      </c>
      <c r="D123" s="1463" t="s">
        <v>2201</v>
      </c>
      <c r="E123" s="1467"/>
      <c r="F123" s="1400"/>
      <c r="G123" s="1400"/>
      <c r="H123" s="1400"/>
      <c r="I123" s="1400"/>
      <c r="J123" s="1400"/>
    </row>
    <row r="124" spans="1:10" ht="15.75" customHeight="1">
      <c r="A124" s="1463"/>
      <c r="B124" s="1463" t="s">
        <v>233</v>
      </c>
      <c r="C124" s="1463" t="s">
        <v>3098</v>
      </c>
      <c r="D124" s="1463" t="s">
        <v>2202</v>
      </c>
      <c r="E124" s="1467"/>
      <c r="F124" s="1400"/>
      <c r="G124" s="1400"/>
      <c r="H124" s="1400"/>
      <c r="I124" s="1400"/>
      <c r="J124" s="1400"/>
    </row>
    <row r="125" spans="1:10" ht="15.75" customHeight="1">
      <c r="A125" s="1463"/>
      <c r="B125" s="1463" t="s">
        <v>233</v>
      </c>
      <c r="C125" s="1463" t="s">
        <v>3098</v>
      </c>
      <c r="D125" s="1463" t="s">
        <v>2203</v>
      </c>
      <c r="E125" s="1467"/>
      <c r="F125" s="1400"/>
      <c r="G125" s="1400"/>
      <c r="H125" s="1400"/>
      <c r="I125" s="1400"/>
      <c r="J125" s="1400"/>
    </row>
    <row r="126" spans="1:10" ht="15.75" customHeight="1">
      <c r="A126" s="1463"/>
      <c r="B126" s="1463" t="s">
        <v>233</v>
      </c>
      <c r="C126" s="1463" t="s">
        <v>3098</v>
      </c>
      <c r="D126" s="1463" t="s">
        <v>2204</v>
      </c>
      <c r="E126" s="1467"/>
      <c r="F126" s="1400"/>
      <c r="G126" s="1400"/>
      <c r="H126" s="1400"/>
      <c r="I126" s="1400"/>
      <c r="J126" s="1400"/>
    </row>
    <row r="127" spans="1:10" ht="15.75" customHeight="1">
      <c r="A127" s="1463"/>
      <c r="B127" s="1463" t="s">
        <v>233</v>
      </c>
      <c r="C127" s="1463" t="s">
        <v>3098</v>
      </c>
      <c r="D127" s="1463" t="s">
        <v>2205</v>
      </c>
      <c r="E127" s="1467"/>
      <c r="F127" s="1400"/>
      <c r="G127" s="1400"/>
      <c r="H127" s="1400"/>
      <c r="I127" s="1400"/>
      <c r="J127" s="1400"/>
    </row>
    <row r="128" spans="1:10" ht="15.75" customHeight="1">
      <c r="A128" s="1463"/>
      <c r="B128" s="1463" t="s">
        <v>233</v>
      </c>
      <c r="C128" s="1463" t="s">
        <v>3098</v>
      </c>
      <c r="D128" s="1463" t="s">
        <v>2206</v>
      </c>
      <c r="E128" s="1467"/>
      <c r="F128" s="1400"/>
      <c r="G128" s="1400"/>
      <c r="H128" s="1400"/>
      <c r="I128" s="1400"/>
      <c r="J128" s="1400"/>
    </row>
    <row r="129" spans="1:10" ht="15.75" customHeight="1">
      <c r="A129" s="1463"/>
      <c r="B129" s="1463" t="s">
        <v>233</v>
      </c>
      <c r="C129" s="1463" t="s">
        <v>3098</v>
      </c>
      <c r="D129" s="1463" t="s">
        <v>2207</v>
      </c>
      <c r="E129" s="1467"/>
      <c r="F129" s="1400"/>
      <c r="G129" s="1400"/>
      <c r="H129" s="1400"/>
      <c r="I129" s="1400"/>
      <c r="J129" s="1400"/>
    </row>
    <row r="130" spans="1:10" ht="15.75" customHeight="1">
      <c r="A130" s="1463"/>
      <c r="B130" s="1463" t="s">
        <v>233</v>
      </c>
      <c r="C130" s="1463" t="s">
        <v>3098</v>
      </c>
      <c r="D130" s="1463" t="s">
        <v>2208</v>
      </c>
      <c r="E130" s="1467"/>
      <c r="F130" s="1400"/>
      <c r="G130" s="1400"/>
      <c r="H130" s="1400"/>
      <c r="I130" s="1400"/>
      <c r="J130" s="1400"/>
    </row>
    <row r="131" spans="1:10" ht="15.75" customHeight="1">
      <c r="A131" s="1463"/>
      <c r="B131" s="1463" t="s">
        <v>233</v>
      </c>
      <c r="C131" s="1463" t="s">
        <v>3098</v>
      </c>
      <c r="D131" s="1466" t="s">
        <v>2209</v>
      </c>
      <c r="E131" s="1467"/>
      <c r="F131" s="1400"/>
      <c r="G131" s="1400"/>
      <c r="H131" s="1400"/>
      <c r="I131" s="1400"/>
      <c r="J131" s="1400"/>
    </row>
    <row r="132" spans="1:10" ht="15.75" customHeight="1">
      <c r="A132" s="1463"/>
      <c r="B132" s="1463" t="s">
        <v>233</v>
      </c>
      <c r="C132" s="1463" t="s">
        <v>3098</v>
      </c>
      <c r="D132" s="1463" t="s">
        <v>2210</v>
      </c>
      <c r="E132" s="1467"/>
      <c r="F132" s="1400"/>
      <c r="G132" s="1400"/>
      <c r="H132" s="1400"/>
      <c r="I132" s="1400"/>
      <c r="J132" s="1400"/>
    </row>
    <row r="133" spans="1:10" ht="15.75" customHeight="1">
      <c r="A133" s="1463"/>
      <c r="B133" s="1463" t="s">
        <v>233</v>
      </c>
      <c r="C133" s="1463" t="s">
        <v>3098</v>
      </c>
      <c r="D133" s="1463" t="s">
        <v>2211</v>
      </c>
      <c r="E133" s="1467"/>
      <c r="F133" s="1400"/>
      <c r="G133" s="1400"/>
      <c r="H133" s="1400"/>
      <c r="I133" s="1400"/>
      <c r="J133" s="1400"/>
    </row>
    <row r="134" spans="1:10" ht="15.75" customHeight="1">
      <c r="A134" s="1463"/>
      <c r="B134" s="1463" t="s">
        <v>233</v>
      </c>
      <c r="C134" s="1463" t="s">
        <v>3098</v>
      </c>
      <c r="D134" s="1463" t="s">
        <v>2212</v>
      </c>
      <c r="E134" s="1467"/>
      <c r="F134" s="1400"/>
      <c r="G134" s="1400"/>
      <c r="H134" s="1400"/>
      <c r="I134" s="1400"/>
      <c r="J134" s="1400"/>
    </row>
    <row r="135" spans="1:10" ht="15.75" customHeight="1">
      <c r="A135" s="1463"/>
      <c r="B135" s="1463" t="s">
        <v>233</v>
      </c>
      <c r="C135" s="1463" t="s">
        <v>3098</v>
      </c>
      <c r="D135" s="1463" t="s">
        <v>2213</v>
      </c>
      <c r="E135" s="1467"/>
      <c r="F135" s="1400"/>
      <c r="G135" s="1400"/>
      <c r="H135" s="1400"/>
      <c r="I135" s="1400"/>
      <c r="J135" s="1400"/>
    </row>
    <row r="136" spans="1:10" ht="15.75" customHeight="1">
      <c r="A136" s="1463"/>
      <c r="B136" s="1463" t="s">
        <v>233</v>
      </c>
      <c r="C136" s="1463" t="s">
        <v>3098</v>
      </c>
      <c r="D136" s="1463" t="s">
        <v>2214</v>
      </c>
      <c r="E136" s="1467"/>
      <c r="F136" s="1400"/>
      <c r="G136" s="1400"/>
      <c r="H136" s="1400"/>
      <c r="I136" s="1400"/>
      <c r="J136" s="1400"/>
    </row>
    <row r="137" spans="1:10" ht="15.75" customHeight="1">
      <c r="A137" s="1463"/>
      <c r="B137" s="1463" t="s">
        <v>233</v>
      </c>
      <c r="C137" s="1463" t="s">
        <v>3098</v>
      </c>
      <c r="D137" s="1466" t="s">
        <v>2215</v>
      </c>
      <c r="E137" s="1467"/>
      <c r="F137" s="1400"/>
      <c r="G137" s="1400"/>
      <c r="H137" s="1400"/>
      <c r="I137" s="1400"/>
      <c r="J137" s="1400"/>
    </row>
    <row r="138" spans="1:10" ht="15.75" customHeight="1">
      <c r="A138" s="1463"/>
      <c r="B138" s="1463" t="s">
        <v>233</v>
      </c>
      <c r="C138" s="1463" t="s">
        <v>3098</v>
      </c>
      <c r="D138" s="1463" t="s">
        <v>2216</v>
      </c>
      <c r="E138" s="1467"/>
      <c r="F138" s="1400"/>
      <c r="G138" s="1400"/>
      <c r="H138" s="1400"/>
      <c r="I138" s="1400"/>
      <c r="J138" s="1400"/>
    </row>
    <row r="139" spans="1:10" ht="15.75" customHeight="1">
      <c r="A139" s="1463"/>
      <c r="B139" s="1463" t="s">
        <v>233</v>
      </c>
      <c r="C139" s="1463" t="s">
        <v>3098</v>
      </c>
      <c r="D139" s="1463" t="s">
        <v>2217</v>
      </c>
      <c r="E139" s="1467"/>
      <c r="F139" s="1400"/>
      <c r="G139" s="1400"/>
      <c r="H139" s="1400"/>
      <c r="I139" s="1400"/>
      <c r="J139" s="1400"/>
    </row>
    <row r="140" spans="1:10" ht="15.75" customHeight="1">
      <c r="A140" s="1463"/>
      <c r="B140" s="1463" t="s">
        <v>233</v>
      </c>
      <c r="C140" s="1463" t="s">
        <v>3098</v>
      </c>
      <c r="D140" s="1463" t="s">
        <v>2218</v>
      </c>
      <c r="E140" s="1467"/>
      <c r="F140" s="1400"/>
      <c r="G140" s="1400"/>
      <c r="H140" s="1400"/>
      <c r="I140" s="1400"/>
      <c r="J140" s="1400"/>
    </row>
    <row r="141" spans="1:10" ht="15.75" customHeight="1">
      <c r="A141" s="1463"/>
      <c r="B141" s="1463" t="s">
        <v>233</v>
      </c>
      <c r="C141" s="1463" t="s">
        <v>3098</v>
      </c>
      <c r="D141" s="1463" t="s">
        <v>2219</v>
      </c>
      <c r="E141" s="1467"/>
      <c r="F141" s="1400"/>
      <c r="G141" s="1400"/>
      <c r="H141" s="1400"/>
      <c r="I141" s="1400"/>
      <c r="J141" s="1400"/>
    </row>
    <row r="142" spans="1:10" ht="15.75" customHeight="1">
      <c r="A142" s="1463"/>
      <c r="B142" s="1463" t="s">
        <v>233</v>
      </c>
      <c r="C142" s="1463" t="s">
        <v>3098</v>
      </c>
      <c r="D142" s="1463" t="s">
        <v>2220</v>
      </c>
      <c r="E142" s="1467"/>
      <c r="F142" s="1400"/>
      <c r="G142" s="1400"/>
      <c r="H142" s="1400"/>
      <c r="I142" s="1400"/>
      <c r="J142" s="1400"/>
    </row>
    <row r="143" spans="1:10" ht="15.75" customHeight="1">
      <c r="A143" s="1463"/>
      <c r="B143" s="1463" t="s">
        <v>233</v>
      </c>
      <c r="C143" s="1463" t="s">
        <v>3098</v>
      </c>
      <c r="D143" s="1463" t="s">
        <v>2221</v>
      </c>
      <c r="E143" s="1467"/>
      <c r="F143" s="1400"/>
      <c r="G143" s="1400"/>
      <c r="H143" s="1400"/>
      <c r="I143" s="1400"/>
      <c r="J143" s="1400"/>
    </row>
    <row r="144" spans="1:10" ht="15.75" customHeight="1">
      <c r="A144" s="1463"/>
      <c r="B144" s="1463" t="s">
        <v>233</v>
      </c>
      <c r="C144" s="1463" t="s">
        <v>3098</v>
      </c>
      <c r="D144" s="1463" t="s">
        <v>2222</v>
      </c>
      <c r="E144" s="1467"/>
      <c r="F144" s="1400"/>
      <c r="G144" s="1400"/>
      <c r="H144" s="1400"/>
      <c r="I144" s="1400"/>
      <c r="J144" s="1400"/>
    </row>
    <row r="145" spans="1:10" ht="15.75" customHeight="1">
      <c r="A145" s="1463"/>
      <c r="B145" s="1463" t="s">
        <v>233</v>
      </c>
      <c r="C145" s="1463" t="s">
        <v>3098</v>
      </c>
      <c r="D145" s="1463" t="s">
        <v>2223</v>
      </c>
      <c r="E145" s="1467"/>
      <c r="F145" s="1400"/>
      <c r="G145" s="1400"/>
      <c r="H145" s="1400"/>
      <c r="I145" s="1400"/>
      <c r="J145" s="1400"/>
    </row>
    <row r="146" spans="1:10" ht="15.75" customHeight="1">
      <c r="A146" s="1463"/>
      <c r="B146" s="1463" t="s">
        <v>233</v>
      </c>
      <c r="C146" s="1463" t="s">
        <v>3098</v>
      </c>
      <c r="D146" s="1463" t="s">
        <v>2224</v>
      </c>
      <c r="E146" s="1467"/>
      <c r="F146" s="1400"/>
      <c r="G146" s="1400"/>
      <c r="H146" s="1400"/>
      <c r="I146" s="1400"/>
      <c r="J146" s="1400"/>
    </row>
    <row r="147" spans="1:10" ht="15.75" customHeight="1">
      <c r="A147" s="1463"/>
      <c r="B147" s="1463" t="s">
        <v>233</v>
      </c>
      <c r="C147" s="1463" t="s">
        <v>3098</v>
      </c>
      <c r="D147" s="1463" t="s">
        <v>2225</v>
      </c>
      <c r="E147" s="1467"/>
      <c r="F147" s="1400"/>
      <c r="G147" s="1400"/>
      <c r="H147" s="1400"/>
      <c r="I147" s="1400"/>
      <c r="J147" s="1400"/>
    </row>
    <row r="148" spans="1:10" ht="15.75" customHeight="1">
      <c r="A148" s="1463"/>
      <c r="B148" s="1463" t="s">
        <v>233</v>
      </c>
      <c r="C148" s="1463" t="s">
        <v>3098</v>
      </c>
      <c r="D148" s="1463" t="s">
        <v>2226</v>
      </c>
      <c r="E148" s="1467"/>
      <c r="F148" s="1400"/>
      <c r="G148" s="1400"/>
      <c r="H148" s="1400"/>
      <c r="I148" s="1400"/>
      <c r="J148" s="1400"/>
    </row>
    <row r="149" spans="1:10" ht="15.75" customHeight="1">
      <c r="A149" s="1463"/>
      <c r="B149" s="1463" t="s">
        <v>233</v>
      </c>
      <c r="C149" s="1463" t="s">
        <v>3098</v>
      </c>
      <c r="D149" s="1463" t="s">
        <v>2227</v>
      </c>
      <c r="E149" s="1467"/>
      <c r="F149" s="1400"/>
      <c r="G149" s="1400"/>
      <c r="H149" s="1400"/>
      <c r="I149" s="1400"/>
      <c r="J149" s="1400"/>
    </row>
    <row r="150" spans="1:10" ht="15.75" customHeight="1">
      <c r="A150" s="1463"/>
      <c r="B150" s="1463" t="s">
        <v>233</v>
      </c>
      <c r="C150" s="1463" t="s">
        <v>3098</v>
      </c>
      <c r="D150" s="1463" t="s">
        <v>2228</v>
      </c>
      <c r="E150" s="1467"/>
      <c r="F150" s="1400"/>
      <c r="G150" s="1400"/>
      <c r="H150" s="1400"/>
      <c r="I150" s="1400"/>
      <c r="J150" s="1400"/>
    </row>
    <row r="151" spans="1:10" ht="15.75" customHeight="1">
      <c r="A151" s="1463"/>
      <c r="B151" s="1463" t="s">
        <v>233</v>
      </c>
      <c r="C151" s="1463" t="s">
        <v>3098</v>
      </c>
      <c r="D151" s="1463" t="s">
        <v>2229</v>
      </c>
      <c r="E151" s="1467"/>
      <c r="F151" s="1400"/>
      <c r="G151" s="1400"/>
      <c r="H151" s="1400"/>
      <c r="I151" s="1400"/>
      <c r="J151" s="1400"/>
    </row>
    <row r="152" spans="1:10" ht="15.75" customHeight="1">
      <c r="A152" s="1463"/>
      <c r="B152" s="1463" t="s">
        <v>233</v>
      </c>
      <c r="C152" s="1463" t="s">
        <v>3098</v>
      </c>
      <c r="D152" s="1463" t="s">
        <v>2230</v>
      </c>
      <c r="E152" s="1467"/>
      <c r="F152" s="1400"/>
      <c r="G152" s="1400"/>
      <c r="H152" s="1400"/>
      <c r="I152" s="1400"/>
      <c r="J152" s="1400"/>
    </row>
    <row r="153" spans="1:10" ht="15.75" customHeight="1">
      <c r="A153" s="1463"/>
      <c r="B153" s="1463" t="s">
        <v>233</v>
      </c>
      <c r="C153" s="1463" t="s">
        <v>3098</v>
      </c>
      <c r="D153" s="1463" t="s">
        <v>2231</v>
      </c>
      <c r="E153" s="1467"/>
      <c r="F153" s="1400"/>
      <c r="G153" s="1400"/>
      <c r="H153" s="1400"/>
      <c r="I153" s="1400"/>
      <c r="J153" s="1400"/>
    </row>
    <row r="154" spans="1:10" ht="15.75" customHeight="1">
      <c r="A154" s="1463"/>
      <c r="B154" s="1463" t="s">
        <v>233</v>
      </c>
      <c r="C154" s="1463" t="s">
        <v>3098</v>
      </c>
      <c r="D154" s="1463" t="s">
        <v>2232</v>
      </c>
      <c r="E154" s="1467"/>
      <c r="F154" s="1400"/>
      <c r="G154" s="1400"/>
      <c r="H154" s="1400"/>
      <c r="I154" s="1400"/>
      <c r="J154" s="1400"/>
    </row>
    <row r="155" spans="1:10" ht="15.75" customHeight="1">
      <c r="A155" s="1463"/>
      <c r="B155" s="1463" t="s">
        <v>233</v>
      </c>
      <c r="C155" s="1463" t="s">
        <v>3098</v>
      </c>
      <c r="D155" s="1463" t="s">
        <v>2233</v>
      </c>
      <c r="E155" s="1467"/>
      <c r="F155" s="1400"/>
      <c r="G155" s="1400"/>
      <c r="H155" s="1400"/>
      <c r="I155" s="1400"/>
      <c r="J155" s="1400"/>
    </row>
    <row r="156" spans="1:10" ht="15.75" customHeight="1">
      <c r="A156" s="1463"/>
      <c r="B156" s="1463" t="s">
        <v>233</v>
      </c>
      <c r="C156" s="1463" t="s">
        <v>3098</v>
      </c>
      <c r="D156" s="1463" t="s">
        <v>2234</v>
      </c>
      <c r="E156" s="1467"/>
      <c r="F156" s="1400"/>
      <c r="G156" s="1400"/>
      <c r="H156" s="1400"/>
      <c r="I156" s="1400"/>
      <c r="J156" s="1400"/>
    </row>
    <row r="157" spans="1:10" ht="15.75" customHeight="1">
      <c r="A157" s="1463"/>
      <c r="B157" s="1463" t="s">
        <v>233</v>
      </c>
      <c r="C157" s="1463" t="s">
        <v>3098</v>
      </c>
      <c r="D157" s="1463" t="s">
        <v>2235</v>
      </c>
      <c r="E157" s="1467"/>
      <c r="F157" s="1400"/>
      <c r="G157" s="1400"/>
      <c r="H157" s="1400"/>
      <c r="I157" s="1400"/>
      <c r="J157" s="1400"/>
    </row>
    <row r="158" spans="1:10" ht="15.75" customHeight="1">
      <c r="A158" s="1463"/>
      <c r="B158" s="1463" t="s">
        <v>233</v>
      </c>
      <c r="C158" s="1463" t="s">
        <v>3098</v>
      </c>
      <c r="D158" s="1463" t="s">
        <v>2236</v>
      </c>
      <c r="E158" s="1467"/>
      <c r="F158" s="1400"/>
      <c r="G158" s="1400"/>
      <c r="H158" s="1400"/>
      <c r="I158" s="1400"/>
      <c r="J158" s="1400"/>
    </row>
    <row r="159" spans="1:10" ht="15.75" customHeight="1">
      <c r="A159" s="1463"/>
      <c r="B159" s="1463" t="s">
        <v>233</v>
      </c>
      <c r="C159" s="1463" t="s">
        <v>3098</v>
      </c>
      <c r="D159" s="1463" t="s">
        <v>2237</v>
      </c>
      <c r="E159" s="1467"/>
      <c r="F159" s="1400"/>
      <c r="G159" s="1400"/>
      <c r="H159" s="1400"/>
      <c r="I159" s="1400"/>
      <c r="J159" s="1400"/>
    </row>
    <row r="160" spans="1:10" ht="15.75" customHeight="1">
      <c r="A160" s="1463"/>
      <c r="B160" s="1463" t="s">
        <v>233</v>
      </c>
      <c r="C160" s="1463" t="s">
        <v>3098</v>
      </c>
      <c r="D160" s="1463" t="s">
        <v>2238</v>
      </c>
      <c r="E160" s="1467"/>
      <c r="F160" s="1400"/>
      <c r="G160" s="1400"/>
      <c r="H160" s="1400"/>
      <c r="I160" s="1400"/>
      <c r="J160" s="1400"/>
    </row>
    <row r="161" spans="1:10" ht="15.75" customHeight="1">
      <c r="A161" s="1463"/>
      <c r="B161" s="1463" t="s">
        <v>233</v>
      </c>
      <c r="C161" s="1463" t="s">
        <v>3098</v>
      </c>
      <c r="D161" s="1463" t="s">
        <v>2239</v>
      </c>
      <c r="E161" s="1467"/>
      <c r="F161" s="1400"/>
      <c r="G161" s="1400"/>
      <c r="H161" s="1400"/>
      <c r="I161" s="1400"/>
      <c r="J161" s="1400"/>
    </row>
    <row r="162" spans="1:10" ht="15.75" customHeight="1">
      <c r="A162" s="1463"/>
      <c r="B162" s="1463" t="s">
        <v>233</v>
      </c>
      <c r="C162" s="1463" t="s">
        <v>3098</v>
      </c>
      <c r="D162" s="1463" t="s">
        <v>2240</v>
      </c>
      <c r="E162" s="1467"/>
      <c r="F162" s="1400"/>
      <c r="G162" s="1400"/>
      <c r="H162" s="1400"/>
      <c r="I162" s="1400"/>
      <c r="J162" s="1400"/>
    </row>
    <row r="163" spans="1:10" ht="15.75" customHeight="1">
      <c r="A163" s="1463"/>
      <c r="B163" s="1463" t="s">
        <v>233</v>
      </c>
      <c r="C163" s="1463" t="s">
        <v>3098</v>
      </c>
      <c r="D163" s="1466" t="s">
        <v>2241</v>
      </c>
      <c r="E163" s="1467"/>
      <c r="F163" s="1400"/>
      <c r="G163" s="1400"/>
      <c r="H163" s="1400"/>
      <c r="I163" s="1400"/>
      <c r="J163" s="1400"/>
    </row>
    <row r="164" spans="1:10" ht="15.75" customHeight="1">
      <c r="A164" s="1463"/>
      <c r="B164" s="1463" t="s">
        <v>233</v>
      </c>
      <c r="C164" s="1463" t="s">
        <v>3098</v>
      </c>
      <c r="D164" s="1463" t="s">
        <v>2242</v>
      </c>
      <c r="E164" s="1467"/>
      <c r="F164" s="1400"/>
      <c r="G164" s="1400"/>
      <c r="H164" s="1400"/>
      <c r="I164" s="1400"/>
      <c r="J164" s="1400"/>
    </row>
    <row r="165" spans="1:10" ht="15.75" customHeight="1">
      <c r="A165" s="1463"/>
      <c r="B165" s="1463" t="s">
        <v>233</v>
      </c>
      <c r="C165" s="1463" t="s">
        <v>3098</v>
      </c>
      <c r="D165" s="1463" t="s">
        <v>3101</v>
      </c>
      <c r="E165" s="1467"/>
      <c r="F165" s="1400"/>
      <c r="G165" s="1400"/>
      <c r="H165" s="1400"/>
      <c r="I165" s="1400"/>
      <c r="J165" s="1400"/>
    </row>
    <row r="166" spans="1:10" ht="15.75" customHeight="1">
      <c r="A166" s="1463"/>
      <c r="B166" s="1463" t="s">
        <v>233</v>
      </c>
      <c r="C166" s="1463" t="s">
        <v>3098</v>
      </c>
      <c r="D166" s="1463" t="s">
        <v>3102</v>
      </c>
      <c r="E166" s="1467"/>
      <c r="F166" s="1400"/>
      <c r="G166" s="1400"/>
      <c r="H166" s="1400"/>
      <c r="I166" s="1400"/>
      <c r="J166" s="1400"/>
    </row>
    <row r="167" spans="1:10" ht="15.75" customHeight="1">
      <c r="A167" s="1463"/>
      <c r="B167" s="1463" t="s">
        <v>233</v>
      </c>
      <c r="C167" s="1463" t="s">
        <v>3098</v>
      </c>
      <c r="D167" s="1463" t="s">
        <v>3107</v>
      </c>
      <c r="E167" s="1467"/>
      <c r="F167" s="1400"/>
      <c r="G167" s="1400"/>
      <c r="H167" s="1400"/>
      <c r="I167" s="1400"/>
      <c r="J167" s="1400"/>
    </row>
    <row r="168" spans="1:10" ht="15.75" customHeight="1">
      <c r="A168" s="1463"/>
      <c r="B168" s="1463" t="s">
        <v>233</v>
      </c>
      <c r="C168" s="1463" t="s">
        <v>3098</v>
      </c>
      <c r="D168" s="1463" t="s">
        <v>3103</v>
      </c>
      <c r="E168" s="1467"/>
      <c r="F168" s="1400"/>
      <c r="G168" s="1400"/>
      <c r="H168" s="1400"/>
      <c r="I168" s="1400"/>
      <c r="J168" s="1400"/>
    </row>
    <row r="169" spans="1:10" ht="15.75" customHeight="1">
      <c r="A169" s="1463"/>
      <c r="B169" s="1463" t="s">
        <v>233</v>
      </c>
      <c r="C169" s="1463" t="s">
        <v>3098</v>
      </c>
      <c r="D169" s="1463" t="s">
        <v>3104</v>
      </c>
      <c r="E169" s="1467"/>
      <c r="F169" s="1400"/>
      <c r="G169" s="1400"/>
      <c r="H169" s="1400"/>
      <c r="I169" s="1400"/>
      <c r="J169" s="1400"/>
    </row>
    <row r="170" spans="1:10" ht="15.75" customHeight="1">
      <c r="A170" s="1463"/>
      <c r="B170" s="1463" t="s">
        <v>233</v>
      </c>
      <c r="C170" s="1463" t="s">
        <v>3098</v>
      </c>
      <c r="D170" s="1463" t="s">
        <v>3106</v>
      </c>
      <c r="E170" s="1467"/>
      <c r="F170" s="1400"/>
      <c r="G170" s="1400"/>
      <c r="H170" s="1400"/>
      <c r="I170" s="1400"/>
      <c r="J170" s="1400"/>
    </row>
    <row r="171" spans="1:10" ht="15.75" customHeight="1">
      <c r="A171" s="1463"/>
      <c r="B171" s="1463" t="s">
        <v>233</v>
      </c>
      <c r="C171" s="1463" t="s">
        <v>3098</v>
      </c>
      <c r="D171" s="1463" t="s">
        <v>2257</v>
      </c>
      <c r="E171" s="1467"/>
      <c r="F171" s="1400"/>
      <c r="G171" s="1400"/>
      <c r="H171" s="1400"/>
      <c r="I171" s="1400"/>
      <c r="J171" s="1400"/>
    </row>
    <row r="172" spans="1:10" ht="15.75" customHeight="1">
      <c r="A172" s="1463"/>
      <c r="B172" s="1463" t="s">
        <v>233</v>
      </c>
      <c r="C172" s="1463" t="s">
        <v>3098</v>
      </c>
      <c r="D172" s="1463" t="s">
        <v>3112</v>
      </c>
      <c r="E172" s="1467"/>
      <c r="F172" s="1400"/>
      <c r="G172" s="1400"/>
      <c r="H172" s="1400"/>
      <c r="I172" s="1400"/>
      <c r="J172" s="1400"/>
    </row>
    <row r="173" spans="1:10" ht="15.75" customHeight="1">
      <c r="A173" s="1463"/>
      <c r="B173" s="1463" t="s">
        <v>233</v>
      </c>
      <c r="C173" s="1463" t="s">
        <v>3098</v>
      </c>
      <c r="D173" s="1463" t="s">
        <v>2243</v>
      </c>
      <c r="E173" s="1467"/>
      <c r="F173" s="1400"/>
      <c r="G173" s="1400"/>
      <c r="H173" s="1400"/>
      <c r="I173" s="1400"/>
      <c r="J173" s="1400"/>
    </row>
    <row r="174" spans="1:10" ht="15.75" customHeight="1">
      <c r="A174" s="1400"/>
      <c r="B174" s="1400"/>
      <c r="C174" s="1400"/>
      <c r="D174" s="1400"/>
      <c r="E174" s="1400"/>
      <c r="F174" s="1400"/>
      <c r="G174" s="1400"/>
      <c r="H174" s="1400"/>
      <c r="I174" s="1400"/>
      <c r="J174" s="1400"/>
    </row>
    <row r="175" spans="1:10" ht="15.75" customHeight="1">
      <c r="A175" s="1467"/>
      <c r="B175" s="1463" t="s">
        <v>223</v>
      </c>
      <c r="C175" s="1463" t="s">
        <v>224</v>
      </c>
      <c r="D175" s="1463" t="s">
        <v>2486</v>
      </c>
      <c r="E175" s="1467"/>
      <c r="F175" s="621"/>
      <c r="G175" s="621"/>
      <c r="H175" s="621"/>
      <c r="I175" s="621"/>
      <c r="J175" s="621"/>
    </row>
    <row r="176" spans="1:10" ht="15.75" customHeight="1">
      <c r="A176" s="1463"/>
      <c r="B176" s="1463" t="s">
        <v>223</v>
      </c>
      <c r="C176" s="1463" t="s">
        <v>225</v>
      </c>
      <c r="D176" s="1463" t="s">
        <v>2057</v>
      </c>
      <c r="E176" s="1463"/>
      <c r="F176" s="1400"/>
      <c r="G176" s="1400"/>
      <c r="H176" s="1400"/>
      <c r="I176" s="1400"/>
      <c r="J176" s="1400"/>
    </row>
    <row r="177" spans="1:10" ht="15.75" customHeight="1">
      <c r="A177" s="1463"/>
      <c r="B177" s="1463" t="s">
        <v>223</v>
      </c>
      <c r="C177" s="1463" t="s">
        <v>225</v>
      </c>
      <c r="D177" s="1463" t="s">
        <v>2258</v>
      </c>
      <c r="E177" s="1463"/>
      <c r="F177" s="1400"/>
      <c r="G177" s="1400"/>
      <c r="H177" s="1400"/>
      <c r="I177" s="1400"/>
      <c r="J177" s="1400"/>
    </row>
    <row r="178" spans="1:10" ht="15.75" customHeight="1">
      <c r="A178" s="1463"/>
      <c r="B178" s="1463" t="s">
        <v>223</v>
      </c>
      <c r="C178" s="1463" t="s">
        <v>225</v>
      </c>
      <c r="D178" s="1463" t="s">
        <v>2259</v>
      </c>
      <c r="E178" s="1463"/>
      <c r="F178" s="1400"/>
      <c r="G178" s="1400"/>
      <c r="H178" s="1400"/>
      <c r="I178" s="1400"/>
      <c r="J178" s="1400"/>
    </row>
    <row r="179" spans="1:10" ht="15.75" customHeight="1">
      <c r="A179" s="1463"/>
      <c r="B179" s="1463" t="s">
        <v>223</v>
      </c>
      <c r="C179" s="1463" t="s">
        <v>225</v>
      </c>
      <c r="D179" s="1463" t="s">
        <v>2260</v>
      </c>
      <c r="E179" s="1463"/>
      <c r="F179" s="1400"/>
      <c r="G179" s="1400"/>
      <c r="H179" s="1400"/>
      <c r="I179" s="1400"/>
      <c r="J179" s="1400"/>
    </row>
    <row r="180" spans="1:10" ht="15.75" customHeight="1">
      <c r="A180" s="1463"/>
      <c r="B180" s="1463" t="s">
        <v>223</v>
      </c>
      <c r="C180" s="1463" t="s">
        <v>225</v>
      </c>
      <c r="D180" s="1463" t="s">
        <v>2261</v>
      </c>
      <c r="E180" s="1463"/>
      <c r="F180" s="1400"/>
      <c r="G180" s="1400"/>
      <c r="H180" s="1400"/>
      <c r="I180" s="1400"/>
      <c r="J180" s="1400"/>
    </row>
    <row r="181" spans="1:10" ht="15.75" customHeight="1">
      <c r="A181" s="1463"/>
      <c r="B181" s="1463" t="s">
        <v>223</v>
      </c>
      <c r="C181" s="1463" t="s">
        <v>225</v>
      </c>
      <c r="D181" s="1463" t="s">
        <v>2262</v>
      </c>
      <c r="E181" s="1463"/>
      <c r="F181" s="1400"/>
      <c r="G181" s="1400"/>
      <c r="H181" s="1400"/>
      <c r="I181" s="1400"/>
      <c r="J181" s="1400"/>
    </row>
    <row r="182" spans="1:10" ht="15.75" customHeight="1">
      <c r="A182" s="1463"/>
      <c r="B182" s="1463" t="s">
        <v>223</v>
      </c>
      <c r="C182" s="1463" t="s">
        <v>225</v>
      </c>
      <c r="D182" s="1463" t="s">
        <v>2263</v>
      </c>
      <c r="E182" s="1463"/>
      <c r="F182" s="1400"/>
      <c r="G182" s="1400"/>
      <c r="H182" s="1400"/>
      <c r="I182" s="1400"/>
      <c r="J182" s="1400"/>
    </row>
    <row r="183" spans="1:10" ht="15.75" customHeight="1">
      <c r="A183" s="1463"/>
      <c r="B183" s="1463" t="s">
        <v>223</v>
      </c>
      <c r="C183" s="1463" t="s">
        <v>225</v>
      </c>
      <c r="D183" s="1463" t="s">
        <v>2264</v>
      </c>
      <c r="E183" s="1463"/>
      <c r="F183" s="1400"/>
      <c r="G183" s="1400"/>
      <c r="H183" s="1400"/>
      <c r="I183" s="1400"/>
      <c r="J183" s="1400"/>
    </row>
    <row r="184" spans="1:10" ht="15.75" customHeight="1">
      <c r="A184" s="1463"/>
      <c r="B184" s="1463" t="s">
        <v>223</v>
      </c>
      <c r="C184" s="1463" t="s">
        <v>225</v>
      </c>
      <c r="D184" s="1463" t="s">
        <v>2265</v>
      </c>
      <c r="E184" s="1463"/>
      <c r="F184" s="1400"/>
      <c r="G184" s="1400"/>
      <c r="H184" s="1400"/>
      <c r="I184" s="1400"/>
      <c r="J184" s="1400"/>
    </row>
    <row r="185" spans="1:10" ht="15.75" customHeight="1">
      <c r="A185" s="1463"/>
      <c r="B185" s="1463" t="s">
        <v>223</v>
      </c>
      <c r="C185" s="1463" t="s">
        <v>225</v>
      </c>
      <c r="D185" s="1463" t="s">
        <v>2266</v>
      </c>
      <c r="E185" s="1463"/>
      <c r="F185" s="1400"/>
      <c r="G185" s="1400"/>
      <c r="H185" s="1400"/>
      <c r="I185" s="1400"/>
      <c r="J185" s="1400"/>
    </row>
    <row r="186" spans="1:10" ht="15.75" customHeight="1">
      <c r="A186" s="1463"/>
      <c r="B186" s="1463" t="s">
        <v>223</v>
      </c>
      <c r="C186" s="1463" t="s">
        <v>225</v>
      </c>
      <c r="D186" s="1463" t="s">
        <v>2267</v>
      </c>
      <c r="E186" s="1463"/>
      <c r="F186" s="1400"/>
      <c r="G186" s="1400"/>
      <c r="H186" s="1400"/>
      <c r="I186" s="1400"/>
      <c r="J186" s="1400"/>
    </row>
    <row r="187" spans="1:10" ht="15.75" customHeight="1">
      <c r="A187" s="1463"/>
      <c r="B187" s="1463" t="s">
        <v>223</v>
      </c>
      <c r="C187" s="1463" t="s">
        <v>225</v>
      </c>
      <c r="D187" s="1463" t="s">
        <v>2268</v>
      </c>
      <c r="E187" s="1463"/>
      <c r="F187" s="1400"/>
      <c r="G187" s="1400"/>
      <c r="H187" s="1400"/>
      <c r="I187" s="1400"/>
      <c r="J187" s="1400"/>
    </row>
    <row r="188" spans="1:10" ht="15.75" customHeight="1">
      <c r="A188" s="1463"/>
      <c r="B188" s="1463" t="s">
        <v>223</v>
      </c>
      <c r="C188" s="1463" t="s">
        <v>225</v>
      </c>
      <c r="D188" s="1463" t="s">
        <v>2269</v>
      </c>
      <c r="E188" s="1463"/>
      <c r="F188" s="1400"/>
      <c r="G188" s="1400"/>
      <c r="H188" s="1400"/>
      <c r="I188" s="1400"/>
      <c r="J188" s="1400"/>
    </row>
    <row r="189" spans="1:10" ht="15.75" customHeight="1">
      <c r="A189" s="1463"/>
      <c r="B189" s="1463" t="s">
        <v>223</v>
      </c>
      <c r="C189" s="1463" t="s">
        <v>225</v>
      </c>
      <c r="D189" s="1463" t="s">
        <v>3122</v>
      </c>
      <c r="E189" s="1463"/>
      <c r="F189" s="1400"/>
      <c r="G189" s="1400"/>
      <c r="H189" s="1400"/>
      <c r="I189" s="1400"/>
      <c r="J189" s="1400"/>
    </row>
    <row r="190" spans="1:10" ht="15.75" customHeight="1">
      <c r="A190" s="1463"/>
      <c r="B190" s="1463" t="s">
        <v>223</v>
      </c>
      <c r="C190" s="1463" t="s">
        <v>225</v>
      </c>
      <c r="D190" s="1463" t="s">
        <v>2270</v>
      </c>
      <c r="E190" s="1463"/>
      <c r="F190" s="1400"/>
      <c r="G190" s="1400"/>
      <c r="H190" s="1400"/>
      <c r="I190" s="1400"/>
      <c r="J190" s="1400"/>
    </row>
    <row r="191" spans="1:10" ht="15.75" customHeight="1">
      <c r="A191" s="1400"/>
      <c r="B191" s="1400"/>
      <c r="C191" s="1400"/>
      <c r="D191" s="1400"/>
      <c r="E191" s="1400"/>
      <c r="F191" s="1400"/>
      <c r="G191" s="1400"/>
      <c r="H191" s="1400"/>
      <c r="I191" s="1400"/>
      <c r="J191" s="1400"/>
    </row>
    <row r="192" spans="1:10" ht="15.75" customHeight="1">
      <c r="A192" s="1463"/>
      <c r="B192" s="1463" t="s">
        <v>226</v>
      </c>
      <c r="C192" s="1463" t="s">
        <v>227</v>
      </c>
      <c r="D192" s="1463" t="s">
        <v>2271</v>
      </c>
      <c r="E192" s="1467"/>
      <c r="F192" s="1400"/>
      <c r="G192" s="1400"/>
      <c r="H192" s="1400"/>
      <c r="I192" s="1400"/>
      <c r="J192" s="1400"/>
    </row>
    <row r="193" spans="1:10" ht="15.75" customHeight="1">
      <c r="A193" s="1463"/>
      <c r="B193" s="1463" t="s">
        <v>226</v>
      </c>
      <c r="C193" s="1463" t="s">
        <v>227</v>
      </c>
      <c r="D193" s="1463" t="s">
        <v>2272</v>
      </c>
      <c r="E193" s="1463"/>
      <c r="F193" s="1400"/>
      <c r="G193" s="1400"/>
      <c r="H193" s="1400"/>
      <c r="I193" s="1400"/>
      <c r="J193" s="1400"/>
    </row>
    <row r="194" spans="1:10" ht="15.75" customHeight="1">
      <c r="A194" s="1463"/>
      <c r="B194" s="1463" t="s">
        <v>226</v>
      </c>
      <c r="C194" s="1463" t="s">
        <v>227</v>
      </c>
      <c r="D194" s="1463" t="s">
        <v>3149</v>
      </c>
      <c r="E194" s="1463"/>
      <c r="F194" s="1400"/>
      <c r="G194" s="1400"/>
      <c r="H194" s="1400"/>
      <c r="I194" s="1400"/>
      <c r="J194" s="1400"/>
    </row>
    <row r="195" spans="1:10" ht="15.75" customHeight="1">
      <c r="A195" s="1463"/>
      <c r="B195" s="1463" t="s">
        <v>226</v>
      </c>
      <c r="C195" s="1463" t="s">
        <v>227</v>
      </c>
      <c r="D195" s="1463" t="s">
        <v>3120</v>
      </c>
      <c r="E195" s="1463"/>
      <c r="F195" s="1400"/>
      <c r="G195" s="1400"/>
      <c r="H195" s="1400"/>
      <c r="I195" s="1400"/>
      <c r="J195" s="1400"/>
    </row>
    <row r="196" spans="1:10" ht="15.75" customHeight="1">
      <c r="A196" s="1463"/>
      <c r="B196" s="1463" t="s">
        <v>226</v>
      </c>
      <c r="C196" s="1463" t="s">
        <v>227</v>
      </c>
      <c r="D196" s="1463" t="s">
        <v>2273</v>
      </c>
      <c r="E196" s="1463"/>
      <c r="F196" s="1400"/>
      <c r="G196" s="1400"/>
      <c r="H196" s="1400"/>
      <c r="I196" s="1400"/>
      <c r="J196" s="1400"/>
    </row>
    <row r="197" spans="1:10" ht="15.75" customHeight="1">
      <c r="A197" s="1463"/>
      <c r="B197" s="1463" t="s">
        <v>226</v>
      </c>
      <c r="C197" s="1463" t="s">
        <v>227</v>
      </c>
      <c r="D197" s="1463" t="s">
        <v>1284</v>
      </c>
      <c r="E197" s="1463"/>
      <c r="F197" s="1400"/>
      <c r="G197" s="1400"/>
      <c r="H197" s="1400"/>
      <c r="I197" s="1400"/>
      <c r="J197" s="1400"/>
    </row>
    <row r="198" spans="1:10" ht="15.75" customHeight="1">
      <c r="A198" s="1463"/>
      <c r="B198" s="1463" t="s">
        <v>226</v>
      </c>
      <c r="C198" s="1463" t="s">
        <v>227</v>
      </c>
      <c r="D198" s="1466" t="s">
        <v>1285</v>
      </c>
      <c r="E198" s="1466"/>
      <c r="F198" s="1400"/>
      <c r="G198" s="1400"/>
      <c r="H198" s="1400"/>
      <c r="I198" s="1400"/>
      <c r="J198" s="1400"/>
    </row>
    <row r="199" spans="1:10" ht="15.75" customHeight="1">
      <c r="A199" s="1463"/>
      <c r="B199" s="1463" t="s">
        <v>226</v>
      </c>
      <c r="C199" s="1463" t="s">
        <v>227</v>
      </c>
      <c r="D199" s="1466" t="s">
        <v>3109</v>
      </c>
      <c r="E199" s="1466"/>
      <c r="F199" s="1400"/>
      <c r="G199" s="1400"/>
      <c r="H199" s="1400"/>
      <c r="I199" s="1400"/>
      <c r="J199" s="1400"/>
    </row>
    <row r="200" spans="1:10" ht="15.75" customHeight="1">
      <c r="A200" s="1463"/>
      <c r="B200" s="1463" t="s">
        <v>226</v>
      </c>
      <c r="C200" s="1463" t="s">
        <v>227</v>
      </c>
      <c r="D200" s="1463" t="s">
        <v>3113</v>
      </c>
      <c r="E200" s="1463"/>
      <c r="F200" s="1400"/>
      <c r="G200" s="1400"/>
      <c r="H200" s="1400"/>
      <c r="I200" s="1400"/>
      <c r="J200" s="1400"/>
    </row>
    <row r="201" spans="1:10" ht="15.75" customHeight="1">
      <c r="A201" s="1400"/>
      <c r="B201" s="1400"/>
      <c r="C201" s="1400"/>
      <c r="D201" s="1400"/>
      <c r="E201" s="1400"/>
      <c r="F201" s="1400"/>
      <c r="G201" s="1400"/>
      <c r="H201" s="1400"/>
      <c r="I201" s="1400"/>
      <c r="J201" s="1400"/>
    </row>
    <row r="202" spans="1:10" ht="15.75" customHeight="1">
      <c r="A202" s="1475"/>
      <c r="B202" s="1477" t="s">
        <v>229</v>
      </c>
      <c r="C202" s="1477" t="s">
        <v>230</v>
      </c>
      <c r="D202" s="1477"/>
      <c r="E202" s="1475"/>
      <c r="F202" s="1440"/>
      <c r="G202" s="1440"/>
      <c r="H202" s="1440"/>
      <c r="I202" s="1440"/>
      <c r="J202" s="1440"/>
    </row>
    <row r="203" spans="1:10" ht="15.75" customHeight="1">
      <c r="A203" s="1475"/>
      <c r="B203" s="1477" t="s">
        <v>229</v>
      </c>
      <c r="C203" s="1477" t="s">
        <v>3121</v>
      </c>
      <c r="D203" s="1477"/>
      <c r="E203" s="1475"/>
      <c r="F203" s="1440"/>
      <c r="G203" s="1440"/>
      <c r="H203" s="1440"/>
      <c r="I203" s="1440"/>
      <c r="J203" s="1440"/>
    </row>
    <row r="204" spans="1:10" ht="15.75" customHeight="1">
      <c r="A204" s="1400"/>
      <c r="B204" s="1400"/>
      <c r="C204" s="1400"/>
      <c r="D204" s="1400"/>
      <c r="E204" s="1400"/>
      <c r="F204" s="1400"/>
      <c r="G204" s="1400"/>
      <c r="H204" s="1400"/>
      <c r="I204" s="1400"/>
      <c r="J204" s="1400"/>
    </row>
    <row r="205" spans="1:10" ht="15.75" customHeight="1">
      <c r="A205" s="1463"/>
      <c r="B205" s="1463" t="s">
        <v>232</v>
      </c>
      <c r="C205" s="1463" t="s">
        <v>2274</v>
      </c>
      <c r="D205" s="1463" t="s">
        <v>1286</v>
      </c>
      <c r="E205" s="1463"/>
      <c r="F205" s="1400"/>
      <c r="G205" s="1400"/>
      <c r="H205" s="1400"/>
      <c r="I205" s="1400"/>
      <c r="J205" s="1400"/>
    </row>
    <row r="206" spans="1:10" ht="15.75" customHeight="1">
      <c r="A206" s="1463"/>
      <c r="B206" s="1463" t="s">
        <v>232</v>
      </c>
      <c r="C206" s="1463" t="s">
        <v>2274</v>
      </c>
      <c r="D206" s="1463" t="s">
        <v>1287</v>
      </c>
      <c r="E206" s="1463"/>
      <c r="F206" s="1400"/>
      <c r="G206" s="1400"/>
      <c r="H206" s="1400"/>
      <c r="I206" s="1400"/>
      <c r="J206" s="1400"/>
    </row>
    <row r="207" spans="1:10" ht="15.75" customHeight="1">
      <c r="A207" s="1463"/>
      <c r="B207" s="1463" t="s">
        <v>232</v>
      </c>
      <c r="C207" s="1463" t="s">
        <v>2274</v>
      </c>
      <c r="D207" s="1463" t="s">
        <v>1288</v>
      </c>
      <c r="E207" s="1463"/>
      <c r="F207" s="1400"/>
      <c r="G207" s="1400"/>
      <c r="H207" s="1400"/>
      <c r="I207" s="1400"/>
      <c r="J207" s="1400"/>
    </row>
    <row r="208" spans="1:10" ht="15.75" customHeight="1">
      <c r="A208" s="1463"/>
      <c r="B208" s="1463" t="s">
        <v>232</v>
      </c>
      <c r="C208" s="1463" t="s">
        <v>2274</v>
      </c>
      <c r="D208" s="1463" t="s">
        <v>3125</v>
      </c>
      <c r="E208" s="1463"/>
      <c r="F208" s="1400"/>
      <c r="G208" s="1400"/>
      <c r="H208" s="1400"/>
      <c r="I208" s="1400"/>
      <c r="J208" s="1400"/>
    </row>
    <row r="209" spans="1:10" ht="15.75" customHeight="1">
      <c r="A209" s="1463"/>
      <c r="B209" s="1463" t="s">
        <v>232</v>
      </c>
      <c r="C209" s="1463" t="s">
        <v>2274</v>
      </c>
      <c r="D209" s="1466" t="s">
        <v>3124</v>
      </c>
      <c r="E209" s="1466"/>
      <c r="F209" s="1400"/>
      <c r="G209" s="1400"/>
      <c r="H209" s="1400"/>
      <c r="I209" s="1400"/>
      <c r="J209" s="1400"/>
    </row>
    <row r="210" spans="1:10" ht="15.75" customHeight="1">
      <c r="A210" s="1463"/>
      <c r="B210" s="1463" t="s">
        <v>232</v>
      </c>
      <c r="C210" s="1463" t="s">
        <v>2274</v>
      </c>
      <c r="D210" s="1466" t="s">
        <v>1289</v>
      </c>
      <c r="E210" s="1466"/>
      <c r="F210" s="1400"/>
      <c r="G210" s="1400"/>
      <c r="H210" s="1400"/>
      <c r="I210" s="1400"/>
      <c r="J210" s="1400"/>
    </row>
    <row r="211" spans="1:10" ht="15.75" customHeight="1">
      <c r="A211" s="1463"/>
      <c r="B211" s="1463" t="s">
        <v>232</v>
      </c>
      <c r="C211" s="1463" t="s">
        <v>2274</v>
      </c>
      <c r="D211" s="1466" t="s">
        <v>1290</v>
      </c>
      <c r="E211" s="1466"/>
      <c r="F211" s="1400"/>
      <c r="G211" s="1400"/>
      <c r="H211" s="1400"/>
      <c r="I211" s="1400"/>
      <c r="J211" s="1400"/>
    </row>
    <row r="212" spans="1:10" ht="15.75" customHeight="1">
      <c r="A212" s="1463"/>
      <c r="B212" s="1463" t="s">
        <v>232</v>
      </c>
      <c r="C212" s="1463" t="s">
        <v>2274</v>
      </c>
      <c r="D212" s="1466" t="s">
        <v>1291</v>
      </c>
      <c r="E212" s="1466"/>
      <c r="F212" s="1400"/>
      <c r="G212" s="1400"/>
      <c r="H212" s="1400"/>
      <c r="I212" s="1400"/>
      <c r="J212" s="1400"/>
    </row>
    <row r="213" spans="1:10" ht="15.75" customHeight="1">
      <c r="A213" s="1463"/>
      <c r="B213" s="1463" t="s">
        <v>232</v>
      </c>
      <c r="C213" s="1463" t="s">
        <v>2274</v>
      </c>
      <c r="D213" s="1466" t="s">
        <v>1292</v>
      </c>
      <c r="E213" s="1466"/>
      <c r="F213" s="1400"/>
      <c r="G213" s="1400"/>
      <c r="H213" s="1400"/>
      <c r="I213" s="1400"/>
      <c r="J213" s="1400"/>
    </row>
    <row r="214" spans="1:10" ht="15.75" customHeight="1">
      <c r="A214" s="1463"/>
      <c r="B214" s="1463" t="s">
        <v>232</v>
      </c>
      <c r="C214" s="1463" t="s">
        <v>2274</v>
      </c>
      <c r="D214" s="1466" t="s">
        <v>1293</v>
      </c>
      <c r="E214" s="1466"/>
      <c r="F214" s="1400"/>
      <c r="G214" s="1400"/>
      <c r="H214" s="1400"/>
      <c r="I214" s="1400"/>
      <c r="J214" s="1400"/>
    </row>
    <row r="215" spans="1:10" ht="15.75" customHeight="1">
      <c r="A215" s="1463"/>
      <c r="B215" s="1463" t="s">
        <v>232</v>
      </c>
      <c r="C215" s="1463" t="s">
        <v>2274</v>
      </c>
      <c r="D215" s="1466" t="s">
        <v>3123</v>
      </c>
      <c r="E215" s="1466"/>
      <c r="F215" s="1400"/>
      <c r="G215" s="1400"/>
      <c r="H215" s="1400"/>
      <c r="I215" s="1400"/>
      <c r="J215" s="1400"/>
    </row>
    <row r="216" spans="1:10" ht="15.75" customHeight="1">
      <c r="A216" s="621"/>
      <c r="B216" s="621"/>
      <c r="C216" s="621"/>
      <c r="D216" s="1478"/>
      <c r="E216" s="1478"/>
      <c r="F216" s="621"/>
      <c r="G216" s="621"/>
      <c r="H216" s="621"/>
      <c r="I216" s="621"/>
      <c r="J216" s="621"/>
    </row>
    <row r="217" spans="1:10" s="3" customFormat="1" ht="15.75" customHeight="1">
      <c r="A217" s="1467"/>
      <c r="B217" s="1463" t="s">
        <v>237</v>
      </c>
      <c r="C217" s="1466" t="s">
        <v>1282</v>
      </c>
      <c r="D217" s="1479"/>
      <c r="E217" s="1479"/>
      <c r="F217" s="621"/>
      <c r="G217" s="621"/>
      <c r="H217" s="621"/>
      <c r="I217" s="621"/>
      <c r="J217" s="621"/>
    </row>
    <row r="218" spans="1:10" s="3" customFormat="1" ht="15.75" customHeight="1">
      <c r="A218" s="1476"/>
      <c r="B218" s="1463" t="s">
        <v>237</v>
      </c>
      <c r="C218" s="1463" t="s">
        <v>1283</v>
      </c>
      <c r="D218" s="1480"/>
      <c r="E218" s="1480"/>
      <c r="F218" s="1481"/>
      <c r="G218" s="1481"/>
      <c r="H218" s="1481"/>
      <c r="I218" s="1481"/>
      <c r="J218" s="1481"/>
    </row>
    <row r="219" spans="1:10" s="3" customFormat="1" ht="15.75" customHeight="1">
      <c r="A219" s="1476"/>
      <c r="B219" s="1463" t="s">
        <v>237</v>
      </c>
      <c r="C219" s="1463" t="s">
        <v>221</v>
      </c>
      <c r="D219" s="1480"/>
      <c r="E219" s="1480"/>
      <c r="F219" s="1481"/>
      <c r="G219" s="1481"/>
      <c r="H219" s="1481"/>
      <c r="I219" s="1481"/>
      <c r="J219" s="1481"/>
    </row>
    <row r="220" spans="1:10" s="3" customFormat="1" ht="15.75" customHeight="1">
      <c r="A220" s="1476"/>
      <c r="B220" s="1467"/>
      <c r="C220" s="1463"/>
      <c r="D220" s="1480"/>
      <c r="E220" s="1480"/>
      <c r="F220" s="1481"/>
      <c r="G220" s="1481"/>
      <c r="H220" s="1481"/>
      <c r="I220" s="1481"/>
      <c r="J220" s="1481"/>
    </row>
    <row r="221" spans="1:10" ht="15.75" customHeight="1">
      <c r="A221" s="1400"/>
      <c r="B221" s="1400"/>
      <c r="C221" s="1400"/>
      <c r="D221" s="1400"/>
      <c r="E221" s="1400"/>
      <c r="F221" s="1400"/>
      <c r="G221" s="1400"/>
      <c r="H221" s="1400"/>
      <c r="I221" s="1400"/>
      <c r="J221" s="1400"/>
    </row>
    <row r="222" spans="1:10" ht="15.75" customHeight="1">
      <c r="A222" s="1400"/>
      <c r="B222" s="621" t="s">
        <v>559</v>
      </c>
      <c r="C222" s="621"/>
      <c r="D222" s="621"/>
      <c r="E222" s="621"/>
      <c r="F222" s="1400"/>
      <c r="G222" s="1400"/>
      <c r="H222" s="1400"/>
      <c r="I222" s="1400"/>
      <c r="J222" s="1400"/>
    </row>
    <row r="223" spans="1:10" ht="15.75" customHeight="1">
      <c r="A223" s="1444"/>
      <c r="B223" s="1444" t="s">
        <v>1257</v>
      </c>
      <c r="C223" s="1444" t="s">
        <v>1294</v>
      </c>
      <c r="D223" s="1444" t="s">
        <v>2275</v>
      </c>
      <c r="E223" s="1444"/>
      <c r="F223" s="1400"/>
      <c r="G223" s="1400"/>
      <c r="H223" s="1400"/>
      <c r="I223" s="1400"/>
      <c r="J223" s="1400"/>
    </row>
    <row r="224" spans="1:10" ht="15.75" customHeight="1">
      <c r="A224" s="1444"/>
      <c r="B224" s="1444" t="s">
        <v>1257</v>
      </c>
      <c r="C224" s="1444" t="s">
        <v>1294</v>
      </c>
      <c r="D224" s="1444" t="s">
        <v>2276</v>
      </c>
      <c r="E224" s="1444"/>
      <c r="F224" s="1400"/>
      <c r="G224" s="1400"/>
      <c r="H224" s="1400"/>
      <c r="I224" s="1400"/>
      <c r="J224" s="1400"/>
    </row>
    <row r="225" spans="1:10" ht="15.75" customHeight="1">
      <c r="A225" s="1444"/>
      <c r="B225" s="1444" t="s">
        <v>1257</v>
      </c>
      <c r="C225" s="1444" t="s">
        <v>1294</v>
      </c>
      <c r="D225" s="1444" t="s">
        <v>2277</v>
      </c>
      <c r="E225" s="1444"/>
      <c r="F225" s="1400"/>
      <c r="G225" s="1400"/>
      <c r="H225" s="1400"/>
      <c r="I225" s="1400"/>
      <c r="J225" s="1400"/>
    </row>
    <row r="226" spans="1:10" ht="15.75" customHeight="1">
      <c r="A226" s="1444"/>
      <c r="B226" s="1444" t="s">
        <v>1257</v>
      </c>
      <c r="C226" s="1444" t="s">
        <v>1294</v>
      </c>
      <c r="D226" s="1444" t="s">
        <v>2278</v>
      </c>
      <c r="E226" s="1444"/>
      <c r="F226" s="1400"/>
      <c r="G226" s="1400"/>
      <c r="H226" s="1400"/>
      <c r="I226" s="1400"/>
      <c r="J226" s="1400"/>
    </row>
    <row r="227" spans="1:10" ht="15.75" customHeight="1">
      <c r="A227" s="1444"/>
      <c r="B227" s="1444" t="s">
        <v>1257</v>
      </c>
      <c r="C227" s="1444" t="s">
        <v>1294</v>
      </c>
      <c r="D227" s="1444" t="s">
        <v>2279</v>
      </c>
      <c r="E227" s="1444"/>
      <c r="F227" s="1400"/>
      <c r="G227" s="1400"/>
      <c r="H227" s="1400"/>
      <c r="I227" s="1400"/>
      <c r="J227" s="1400"/>
    </row>
    <row r="228" spans="1:10" ht="15.75" customHeight="1">
      <c r="A228" s="1444"/>
      <c r="B228" s="1444" t="s">
        <v>1257</v>
      </c>
      <c r="C228" s="1444" t="s">
        <v>1294</v>
      </c>
      <c r="D228" s="1444" t="s">
        <v>2280</v>
      </c>
      <c r="E228" s="1444"/>
      <c r="F228" s="1400"/>
      <c r="G228" s="1400"/>
      <c r="H228" s="1400"/>
      <c r="I228" s="1400"/>
      <c r="J228" s="1400"/>
    </row>
    <row r="229" spans="1:10" ht="15.75" customHeight="1">
      <c r="A229" s="1444"/>
      <c r="B229" s="1444" t="s">
        <v>1257</v>
      </c>
      <c r="C229" s="1444" t="s">
        <v>1294</v>
      </c>
      <c r="D229" s="1444" t="s">
        <v>2281</v>
      </c>
      <c r="E229" s="1444"/>
      <c r="F229" s="1400"/>
      <c r="G229" s="1400"/>
      <c r="H229" s="1400"/>
      <c r="I229" s="1400"/>
      <c r="J229" s="1400"/>
    </row>
    <row r="230" spans="1:10" ht="15.75" customHeight="1">
      <c r="A230" s="1444"/>
      <c r="B230" s="1444" t="s">
        <v>1257</v>
      </c>
      <c r="C230" s="1444" t="s">
        <v>1294</v>
      </c>
      <c r="D230" s="1444" t="s">
        <v>2282</v>
      </c>
      <c r="E230" s="1444"/>
      <c r="F230" s="1400"/>
      <c r="G230" s="1400"/>
      <c r="H230" s="1400"/>
      <c r="I230" s="1400"/>
      <c r="J230" s="1400"/>
    </row>
    <row r="231" spans="1:10" ht="15.75" customHeight="1">
      <c r="A231" s="1444"/>
      <c r="B231" s="1444" t="s">
        <v>1257</v>
      </c>
      <c r="C231" s="1444" t="s">
        <v>1294</v>
      </c>
      <c r="D231" s="1444" t="s">
        <v>2283</v>
      </c>
      <c r="E231" s="1444"/>
      <c r="F231" s="1400"/>
      <c r="G231" s="1400"/>
      <c r="H231" s="1400"/>
      <c r="I231" s="1400"/>
      <c r="J231" s="1400"/>
    </row>
    <row r="232" spans="1:10" ht="15.75" customHeight="1">
      <c r="A232" s="1444"/>
      <c r="B232" s="1444" t="s">
        <v>1257</v>
      </c>
      <c r="C232" s="1444" t="s">
        <v>1294</v>
      </c>
      <c r="D232" s="1444" t="s">
        <v>2284</v>
      </c>
      <c r="E232" s="1444"/>
      <c r="F232" s="1400"/>
      <c r="G232" s="1400"/>
      <c r="H232" s="1400"/>
      <c r="I232" s="1400"/>
      <c r="J232" s="1400"/>
    </row>
    <row r="233" spans="1:10" ht="15.75" customHeight="1">
      <c r="A233" s="1444"/>
      <c r="B233" s="1444" t="s">
        <v>1257</v>
      </c>
      <c r="C233" s="1444" t="s">
        <v>1294</v>
      </c>
      <c r="D233" s="1444" t="s">
        <v>2285</v>
      </c>
      <c r="E233" s="1444"/>
      <c r="F233" s="1400"/>
      <c r="G233" s="1400"/>
      <c r="H233" s="1400"/>
      <c r="I233" s="1400"/>
      <c r="J233" s="1400"/>
    </row>
    <row r="234" spans="1:10" ht="15.75" customHeight="1">
      <c r="A234" s="1444"/>
      <c r="B234" s="1444" t="s">
        <v>1257</v>
      </c>
      <c r="C234" s="1444" t="s">
        <v>1294</v>
      </c>
      <c r="D234" s="1444" t="s">
        <v>2286</v>
      </c>
      <c r="E234" s="1444"/>
      <c r="F234" s="1400"/>
      <c r="G234" s="1400"/>
      <c r="H234" s="1400"/>
      <c r="I234" s="1400"/>
      <c r="J234" s="1400"/>
    </row>
    <row r="235" spans="1:10" ht="15.75" customHeight="1">
      <c r="A235" s="1444"/>
      <c r="B235" s="1444" t="s">
        <v>1257</v>
      </c>
      <c r="C235" s="1444" t="s">
        <v>1294</v>
      </c>
      <c r="D235" s="1444" t="s">
        <v>2287</v>
      </c>
      <c r="E235" s="1444"/>
      <c r="F235" s="1400"/>
      <c r="G235" s="1400"/>
      <c r="H235" s="1400"/>
      <c r="I235" s="1400"/>
      <c r="J235" s="1400"/>
    </row>
    <row r="236" spans="1:10" ht="15.75" customHeight="1">
      <c r="A236" s="1444"/>
      <c r="B236" s="1444" t="s">
        <v>1257</v>
      </c>
      <c r="C236" s="1444" t="s">
        <v>1294</v>
      </c>
      <c r="D236" s="1444" t="s">
        <v>2288</v>
      </c>
      <c r="E236" s="1444"/>
      <c r="F236" s="1400"/>
      <c r="G236" s="1400"/>
      <c r="H236" s="1400"/>
      <c r="I236" s="1400"/>
      <c r="J236" s="1400"/>
    </row>
    <row r="237" spans="1:10" ht="15.75" customHeight="1">
      <c r="A237" s="1444"/>
      <c r="B237" s="1444" t="s">
        <v>1257</v>
      </c>
      <c r="C237" s="1444" t="s">
        <v>1294</v>
      </c>
      <c r="D237" s="1444" t="s">
        <v>2289</v>
      </c>
      <c r="E237" s="1444"/>
      <c r="F237" s="1400"/>
      <c r="G237" s="1400"/>
      <c r="H237" s="1400"/>
      <c r="I237" s="1400"/>
      <c r="J237" s="1400"/>
    </row>
    <row r="238" spans="1:10" ht="15.75" customHeight="1">
      <c r="A238" s="1444"/>
      <c r="B238" s="1444" t="s">
        <v>1257</v>
      </c>
      <c r="C238" s="1444" t="s">
        <v>1294</v>
      </c>
      <c r="D238" s="1444" t="s">
        <v>2290</v>
      </c>
      <c r="E238" s="1444"/>
      <c r="F238" s="1400"/>
      <c r="G238" s="1400"/>
      <c r="H238" s="1400"/>
      <c r="I238" s="1400"/>
      <c r="J238" s="1400"/>
    </row>
    <row r="239" spans="1:10" ht="15.75" customHeight="1">
      <c r="A239" s="1448"/>
      <c r="B239" s="1444" t="s">
        <v>1257</v>
      </c>
      <c r="C239" s="1445" t="s">
        <v>2291</v>
      </c>
      <c r="D239" s="1444" t="s">
        <v>2292</v>
      </c>
      <c r="E239" s="1448"/>
      <c r="F239" s="621"/>
      <c r="G239" s="621"/>
      <c r="H239" s="621"/>
      <c r="I239" s="621"/>
      <c r="J239" s="621"/>
    </row>
    <row r="240" spans="1:10" ht="15.75" customHeight="1">
      <c r="A240" s="1448"/>
      <c r="B240" s="1444" t="s">
        <v>1257</v>
      </c>
      <c r="C240" s="1445" t="s">
        <v>2291</v>
      </c>
      <c r="D240" s="1444" t="s">
        <v>2293</v>
      </c>
      <c r="E240" s="1448"/>
      <c r="F240" s="621"/>
      <c r="G240" s="621"/>
      <c r="H240" s="621"/>
      <c r="I240" s="621"/>
      <c r="J240" s="621"/>
    </row>
    <row r="241" spans="1:10" ht="15.75" customHeight="1">
      <c r="A241" s="1448"/>
      <c r="B241" s="1444" t="s">
        <v>1257</v>
      </c>
      <c r="C241" s="1445" t="s">
        <v>2291</v>
      </c>
      <c r="D241" s="1444" t="s">
        <v>1282</v>
      </c>
      <c r="E241" s="1448"/>
      <c r="F241" s="621"/>
      <c r="G241" s="621"/>
      <c r="H241" s="621"/>
      <c r="I241" s="621"/>
      <c r="J241" s="621"/>
    </row>
    <row r="242" spans="1:10" ht="15.75" customHeight="1">
      <c r="A242" s="1448"/>
      <c r="B242" s="1444" t="s">
        <v>1257</v>
      </c>
      <c r="C242" s="1445" t="s">
        <v>2291</v>
      </c>
      <c r="D242" s="1444" t="s">
        <v>2294</v>
      </c>
      <c r="E242" s="1448"/>
      <c r="F242" s="621"/>
      <c r="G242" s="621"/>
      <c r="H242" s="621"/>
      <c r="I242" s="621"/>
      <c r="J242" s="621"/>
    </row>
    <row r="243" spans="1:10" ht="15.75" customHeight="1">
      <c r="A243" s="1448"/>
      <c r="B243" s="1444" t="s">
        <v>1257</v>
      </c>
      <c r="C243" s="1445" t="s">
        <v>2531</v>
      </c>
      <c r="D243" s="1444" t="s">
        <v>2532</v>
      </c>
      <c r="E243" s="1448"/>
      <c r="F243" s="621"/>
      <c r="G243" s="621"/>
      <c r="H243" s="621"/>
      <c r="I243" s="621"/>
      <c r="J243" s="621"/>
    </row>
    <row r="244" spans="1:10" ht="15.75" customHeight="1">
      <c r="A244" s="1444"/>
      <c r="B244" s="1444" t="s">
        <v>1257</v>
      </c>
      <c r="C244" s="1444" t="s">
        <v>1295</v>
      </c>
      <c r="D244" s="1444" t="s">
        <v>2295</v>
      </c>
      <c r="E244" s="1444"/>
      <c r="F244" s="1400"/>
      <c r="G244" s="1400"/>
      <c r="H244" s="1400"/>
      <c r="I244" s="1400"/>
      <c r="J244" s="1400"/>
    </row>
    <row r="245" spans="1:10" ht="15.75" customHeight="1">
      <c r="A245" s="1444"/>
      <c r="B245" s="1444" t="s">
        <v>1257</v>
      </c>
      <c r="C245" s="1444" t="s">
        <v>1295</v>
      </c>
      <c r="D245" s="1444" t="s">
        <v>2296</v>
      </c>
      <c r="E245" s="1444"/>
      <c r="F245" s="1400"/>
      <c r="G245" s="1400"/>
      <c r="H245" s="1400"/>
      <c r="I245" s="1400"/>
      <c r="J245" s="1400"/>
    </row>
    <row r="246" spans="1:10" ht="15.75" customHeight="1">
      <c r="A246" s="1444"/>
      <c r="B246" s="1444" t="s">
        <v>1257</v>
      </c>
      <c r="C246" s="1444" t="s">
        <v>1295</v>
      </c>
      <c r="D246" s="1444" t="s">
        <v>2297</v>
      </c>
      <c r="E246" s="1444"/>
      <c r="F246" s="1400"/>
      <c r="G246" s="1400"/>
      <c r="H246" s="1400"/>
      <c r="I246" s="1400"/>
      <c r="J246" s="1400"/>
    </row>
    <row r="247" spans="1:10" ht="15.75" customHeight="1">
      <c r="A247" s="1444"/>
      <c r="B247" s="1444" t="s">
        <v>1257</v>
      </c>
      <c r="C247" s="1444" t="s">
        <v>1295</v>
      </c>
      <c r="D247" s="1444" t="s">
        <v>2298</v>
      </c>
      <c r="E247" s="1444"/>
      <c r="F247" s="1400"/>
      <c r="G247" s="1400"/>
      <c r="H247" s="1400"/>
      <c r="I247" s="1400"/>
      <c r="J247" s="1400"/>
    </row>
    <row r="248" spans="1:10" ht="15.75" customHeight="1">
      <c r="A248" s="1444"/>
      <c r="B248" s="1444" t="s">
        <v>1257</v>
      </c>
      <c r="C248" s="1444" t="s">
        <v>1295</v>
      </c>
      <c r="D248" s="1444" t="s">
        <v>2299</v>
      </c>
      <c r="E248" s="1444"/>
      <c r="F248" s="1400"/>
      <c r="G248" s="1400"/>
      <c r="H248" s="1400"/>
      <c r="I248" s="1400"/>
      <c r="J248" s="1400"/>
    </row>
    <row r="249" spans="1:10" ht="15.75" customHeight="1">
      <c r="A249" s="1444"/>
      <c r="B249" s="1444" t="s">
        <v>1257</v>
      </c>
      <c r="C249" s="1444" t="s">
        <v>1295</v>
      </c>
      <c r="D249" s="1444" t="s">
        <v>2300</v>
      </c>
      <c r="E249" s="1444"/>
      <c r="F249" s="1400"/>
      <c r="G249" s="1400"/>
      <c r="H249" s="1400"/>
      <c r="I249" s="1400"/>
      <c r="J249" s="1400"/>
    </row>
    <row r="250" spans="1:10" ht="15.75" customHeight="1">
      <c r="A250" s="1444"/>
      <c r="B250" s="1444" t="s">
        <v>1257</v>
      </c>
      <c r="C250" s="1444" t="s">
        <v>1295</v>
      </c>
      <c r="D250" s="1444" t="s">
        <v>2301</v>
      </c>
      <c r="E250" s="1444"/>
      <c r="F250" s="1400"/>
      <c r="G250" s="1400"/>
      <c r="H250" s="1400"/>
      <c r="I250" s="1400"/>
      <c r="J250" s="1400"/>
    </row>
    <row r="251" spans="1:10" ht="15.75" customHeight="1">
      <c r="A251" s="1444"/>
      <c r="B251" s="1444" t="s">
        <v>1257</v>
      </c>
      <c r="C251" s="1444" t="s">
        <v>1295</v>
      </c>
      <c r="D251" s="1444" t="s">
        <v>2302</v>
      </c>
      <c r="E251" s="1444"/>
      <c r="F251" s="1400"/>
      <c r="G251" s="1400"/>
      <c r="H251" s="1400"/>
      <c r="I251" s="1400"/>
      <c r="J251" s="1400"/>
    </row>
    <row r="252" spans="1:10" ht="15.75" customHeight="1">
      <c r="A252" s="1444"/>
      <c r="B252" s="1444" t="s">
        <v>1257</v>
      </c>
      <c r="C252" s="1444" t="s">
        <v>1295</v>
      </c>
      <c r="D252" s="1444" t="s">
        <v>2303</v>
      </c>
      <c r="E252" s="1444"/>
      <c r="F252" s="1400"/>
      <c r="G252" s="1400"/>
      <c r="H252" s="1400"/>
      <c r="I252" s="1400"/>
      <c r="J252" s="1400"/>
    </row>
    <row r="253" spans="1:10" ht="15.75" customHeight="1">
      <c r="A253" s="1444"/>
      <c r="B253" s="1444" t="s">
        <v>1257</v>
      </c>
      <c r="C253" s="1444" t="s">
        <v>1295</v>
      </c>
      <c r="D253" s="1444" t="s">
        <v>2304</v>
      </c>
      <c r="E253" s="1444"/>
      <c r="F253" s="1400"/>
      <c r="G253" s="1400"/>
      <c r="H253" s="1400"/>
      <c r="I253" s="1400"/>
      <c r="J253" s="1400"/>
    </row>
    <row r="254" spans="1:10" ht="15.75" customHeight="1">
      <c r="A254" s="1444"/>
      <c r="B254" s="1444" t="s">
        <v>1257</v>
      </c>
      <c r="C254" s="1444" t="s">
        <v>1295</v>
      </c>
      <c r="D254" s="1444" t="s">
        <v>2305</v>
      </c>
      <c r="E254" s="1444"/>
      <c r="F254" s="1400"/>
      <c r="G254" s="1400"/>
      <c r="H254" s="1400"/>
      <c r="I254" s="1400"/>
      <c r="J254" s="1400"/>
    </row>
    <row r="255" spans="1:10" ht="15.75" customHeight="1">
      <c r="A255" s="1400"/>
      <c r="B255" s="1400"/>
      <c r="C255" s="1400"/>
      <c r="D255" s="1497"/>
      <c r="E255" s="1497"/>
      <c r="F255" s="1400"/>
      <c r="G255" s="1400"/>
      <c r="H255" s="1400"/>
      <c r="I255" s="1400"/>
      <c r="J255" s="1400"/>
    </row>
    <row r="256" spans="1:10" ht="15.75" customHeight="1">
      <c r="A256" s="1444"/>
      <c r="B256" s="1444" t="s">
        <v>1258</v>
      </c>
      <c r="C256" s="1444" t="s">
        <v>2306</v>
      </c>
      <c r="D256" s="1482"/>
      <c r="E256" s="1482"/>
      <c r="F256" s="1400"/>
      <c r="G256" s="1400"/>
      <c r="H256" s="1400"/>
      <c r="I256" s="1400"/>
      <c r="J256" s="1400"/>
    </row>
    <row r="257" spans="1:10" ht="15.75" customHeight="1">
      <c r="A257" s="1444"/>
      <c r="B257" s="1444" t="s">
        <v>1258</v>
      </c>
      <c r="C257" s="1444" t="s">
        <v>2307</v>
      </c>
      <c r="D257" s="1482"/>
      <c r="E257" s="1482"/>
      <c r="F257" s="1400"/>
      <c r="G257" s="1400"/>
      <c r="H257" s="1400"/>
      <c r="I257" s="1400"/>
      <c r="J257" s="1400"/>
    </row>
    <row r="258" spans="1:10" ht="15.75" customHeight="1">
      <c r="A258" s="1400"/>
      <c r="B258" s="1400"/>
      <c r="C258" s="1400"/>
      <c r="D258" s="1400"/>
      <c r="E258" s="1400"/>
      <c r="F258" s="1400"/>
      <c r="G258" s="1400"/>
      <c r="H258" s="1400"/>
      <c r="I258" s="1400"/>
      <c r="J258" s="1400"/>
    </row>
    <row r="259" spans="1:10" ht="15.75" customHeight="1">
      <c r="A259" s="1444"/>
      <c r="B259" s="1444" t="s">
        <v>294</v>
      </c>
      <c r="C259" s="1444" t="s">
        <v>1296</v>
      </c>
      <c r="D259" s="1444"/>
      <c r="E259" s="1444"/>
      <c r="F259" s="1400"/>
      <c r="G259" s="1400"/>
      <c r="H259" s="1400"/>
      <c r="I259" s="1400"/>
      <c r="J259" s="1400"/>
    </row>
    <row r="260" spans="1:10" ht="15.75" customHeight="1">
      <c r="A260" s="1444"/>
      <c r="B260" s="1444" t="s">
        <v>294</v>
      </c>
      <c r="C260" s="1444" t="s">
        <v>1297</v>
      </c>
      <c r="D260" s="1444"/>
      <c r="E260" s="1444"/>
      <c r="F260" s="1400"/>
      <c r="G260" s="1400"/>
      <c r="H260" s="1400"/>
      <c r="I260" s="1400"/>
      <c r="J260" s="1400"/>
    </row>
    <row r="261" spans="1:10" ht="15.6" customHeight="1">
      <c r="A261" s="1444"/>
      <c r="B261" s="1444" t="s">
        <v>294</v>
      </c>
      <c r="C261" s="1444" t="s">
        <v>1298</v>
      </c>
      <c r="D261" s="1444"/>
      <c r="E261" s="1444"/>
      <c r="F261" s="1400"/>
      <c r="G261" s="1400"/>
      <c r="H261" s="1400"/>
      <c r="I261" s="1400"/>
      <c r="J261" s="1400"/>
    </row>
    <row r="262" spans="1:10" ht="15.75" customHeight="1">
      <c r="A262" s="1400"/>
      <c r="B262" s="1400"/>
      <c r="C262" s="1400"/>
      <c r="D262" s="1400"/>
      <c r="E262" s="1400"/>
      <c r="F262" s="1400"/>
      <c r="G262" s="1400"/>
      <c r="H262" s="1400"/>
      <c r="I262" s="1400"/>
      <c r="J262" s="1400"/>
    </row>
    <row r="263" spans="1:10" ht="15.75" customHeight="1">
      <c r="A263" s="1444"/>
      <c r="B263" s="1444" t="s">
        <v>1259</v>
      </c>
      <c r="C263" s="1444" t="s">
        <v>2308</v>
      </c>
      <c r="D263" s="1444" t="s">
        <v>2309</v>
      </c>
      <c r="E263" s="1444"/>
      <c r="F263" s="1400"/>
      <c r="G263" s="1400"/>
      <c r="H263" s="1400"/>
      <c r="I263" s="1400"/>
      <c r="J263" s="1400"/>
    </row>
    <row r="264" spans="1:10" ht="15.75" customHeight="1">
      <c r="A264" s="1444"/>
      <c r="B264" s="1444" t="s">
        <v>1259</v>
      </c>
      <c r="C264" s="1444" t="s">
        <v>2308</v>
      </c>
      <c r="D264" s="1444" t="s">
        <v>2310</v>
      </c>
      <c r="E264" s="1444"/>
      <c r="F264" s="1400"/>
      <c r="G264" s="1400"/>
      <c r="H264" s="1400"/>
      <c r="I264" s="1400"/>
      <c r="J264" s="1400"/>
    </row>
    <row r="265" spans="1:10" ht="15.75" customHeight="1">
      <c r="A265" s="1444"/>
      <c r="B265" s="1444" t="s">
        <v>1259</v>
      </c>
      <c r="C265" s="1444" t="s">
        <v>2308</v>
      </c>
      <c r="D265" s="1444" t="s">
        <v>2311</v>
      </c>
      <c r="E265" s="1444"/>
      <c r="F265" s="1400"/>
      <c r="G265" s="1400"/>
      <c r="H265" s="1400"/>
      <c r="I265" s="1400"/>
      <c r="J265" s="1400"/>
    </row>
    <row r="266" spans="1:10" ht="15.75" customHeight="1">
      <c r="A266" s="1444"/>
      <c r="B266" s="1444" t="s">
        <v>1259</v>
      </c>
      <c r="C266" s="1444" t="s">
        <v>2308</v>
      </c>
      <c r="D266" s="1444" t="s">
        <v>2312</v>
      </c>
      <c r="E266" s="1444"/>
      <c r="F266" s="1400"/>
      <c r="G266" s="1400"/>
      <c r="H266" s="1400"/>
      <c r="I266" s="1400"/>
      <c r="J266" s="1400"/>
    </row>
    <row r="267" spans="1:10" ht="15.75" customHeight="1">
      <c r="A267" s="1444"/>
      <c r="B267" s="1444" t="s">
        <v>1259</v>
      </c>
      <c r="C267" s="1444" t="s">
        <v>2308</v>
      </c>
      <c r="D267" s="1444" t="s">
        <v>2313</v>
      </c>
      <c r="E267" s="1444"/>
      <c r="F267" s="1400"/>
      <c r="G267" s="1400"/>
      <c r="H267" s="1400"/>
      <c r="I267" s="1400"/>
      <c r="J267" s="1400"/>
    </row>
    <row r="268" spans="1:10" ht="15.75" customHeight="1">
      <c r="A268" s="1444"/>
      <c r="B268" s="1444" t="s">
        <v>1259</v>
      </c>
      <c r="C268" s="1444" t="s">
        <v>2308</v>
      </c>
      <c r="D268" s="1444" t="s">
        <v>2314</v>
      </c>
      <c r="E268" s="1444"/>
      <c r="F268" s="1400"/>
      <c r="G268" s="1400"/>
      <c r="H268" s="1400"/>
      <c r="I268" s="1400"/>
      <c r="J268" s="1400"/>
    </row>
    <row r="269" spans="1:10" ht="15.75" customHeight="1">
      <c r="A269" s="1444"/>
      <c r="B269" s="1444" t="s">
        <v>1259</v>
      </c>
      <c r="C269" s="1444" t="s">
        <v>2308</v>
      </c>
      <c r="D269" s="1444" t="s">
        <v>2315</v>
      </c>
      <c r="E269" s="1444"/>
      <c r="F269" s="1400"/>
      <c r="G269" s="1400"/>
      <c r="H269" s="1400"/>
      <c r="I269" s="1400"/>
      <c r="J269" s="1400"/>
    </row>
    <row r="270" spans="1:10" ht="15.75" customHeight="1">
      <c r="A270" s="1444"/>
      <c r="B270" s="1444" t="s">
        <v>1259</v>
      </c>
      <c r="C270" s="1444" t="s">
        <v>2308</v>
      </c>
      <c r="D270" s="1444" t="s">
        <v>2316</v>
      </c>
      <c r="E270" s="1444"/>
      <c r="F270" s="1400"/>
      <c r="G270" s="1400"/>
      <c r="H270" s="1400"/>
      <c r="I270" s="1400"/>
      <c r="J270" s="1400"/>
    </row>
    <row r="271" spans="1:10" ht="15.75" customHeight="1">
      <c r="A271" s="1444"/>
      <c r="B271" s="1444" t="s">
        <v>1259</v>
      </c>
      <c r="C271" s="1444" t="s">
        <v>2308</v>
      </c>
      <c r="D271" s="1444" t="s">
        <v>2317</v>
      </c>
      <c r="E271" s="1444"/>
      <c r="F271" s="1400"/>
      <c r="G271" s="1400"/>
      <c r="H271" s="1400"/>
      <c r="I271" s="1400"/>
      <c r="J271" s="1400"/>
    </row>
    <row r="272" spans="1:10" ht="15.75" customHeight="1">
      <c r="A272" s="1444"/>
      <c r="B272" s="1444" t="s">
        <v>1259</v>
      </c>
      <c r="C272" s="1445" t="s">
        <v>1299</v>
      </c>
      <c r="D272" s="1444" t="s">
        <v>2318</v>
      </c>
      <c r="E272" s="1444"/>
      <c r="F272" s="1400"/>
      <c r="G272" s="1400"/>
      <c r="H272" s="1400"/>
      <c r="I272" s="1400"/>
      <c r="J272" s="1400"/>
    </row>
    <row r="273" spans="1:10" ht="15.75" customHeight="1">
      <c r="A273" s="1444"/>
      <c r="B273" s="1444" t="s">
        <v>1259</v>
      </c>
      <c r="C273" s="1445" t="s">
        <v>1299</v>
      </c>
      <c r="D273" s="1444" t="s">
        <v>2319</v>
      </c>
      <c r="E273" s="1444"/>
      <c r="F273" s="1400"/>
      <c r="G273" s="1400"/>
      <c r="H273" s="1400"/>
      <c r="I273" s="1400"/>
      <c r="J273" s="1400"/>
    </row>
    <row r="274" spans="1:10" ht="15.75" customHeight="1">
      <c r="A274" s="1444"/>
      <c r="B274" s="1444" t="s">
        <v>1259</v>
      </c>
      <c r="C274" s="1445" t="s">
        <v>1299</v>
      </c>
      <c r="D274" s="1444" t="s">
        <v>2320</v>
      </c>
      <c r="E274" s="1444"/>
      <c r="F274" s="1400"/>
      <c r="G274" s="1400"/>
      <c r="H274" s="1400"/>
      <c r="I274" s="1400"/>
      <c r="J274" s="1400"/>
    </row>
    <row r="275" spans="1:10" ht="15.75" customHeight="1">
      <c r="A275" s="1444"/>
      <c r="B275" s="1444" t="s">
        <v>1259</v>
      </c>
      <c r="C275" s="1445" t="s">
        <v>1299</v>
      </c>
      <c r="D275" s="1444" t="s">
        <v>2321</v>
      </c>
      <c r="E275" s="1444"/>
      <c r="F275" s="1400"/>
      <c r="G275" s="1400"/>
      <c r="H275" s="1400"/>
      <c r="I275" s="1400"/>
      <c r="J275" s="1400"/>
    </row>
    <row r="276" spans="1:10" ht="15.75" customHeight="1">
      <c r="A276" s="1444"/>
      <c r="B276" s="1444" t="s">
        <v>1259</v>
      </c>
      <c r="C276" s="1445" t="s">
        <v>1299</v>
      </c>
      <c r="D276" s="1444" t="s">
        <v>2322</v>
      </c>
      <c r="E276" s="1444"/>
      <c r="F276" s="1400"/>
      <c r="G276" s="1400"/>
      <c r="H276" s="1400"/>
      <c r="I276" s="1400"/>
      <c r="J276" s="1400"/>
    </row>
    <row r="277" spans="1:10" ht="15.75" customHeight="1">
      <c r="A277" s="1444"/>
      <c r="B277" s="1444" t="s">
        <v>1259</v>
      </c>
      <c r="C277" s="1445" t="s">
        <v>1299</v>
      </c>
      <c r="D277" s="1444" t="s">
        <v>2323</v>
      </c>
      <c r="E277" s="1444"/>
      <c r="F277" s="1400"/>
      <c r="G277" s="1400"/>
      <c r="H277" s="1400"/>
      <c r="I277" s="1400"/>
      <c r="J277" s="1400"/>
    </row>
    <row r="278" spans="1:10" ht="15.75" customHeight="1">
      <c r="A278" s="1444"/>
      <c r="B278" s="1444" t="s">
        <v>1259</v>
      </c>
      <c r="C278" s="1444" t="s">
        <v>1300</v>
      </c>
      <c r="D278" s="1444" t="s">
        <v>2324</v>
      </c>
      <c r="E278" s="1444"/>
      <c r="F278" s="1400"/>
      <c r="G278" s="1400"/>
      <c r="H278" s="1400"/>
      <c r="I278" s="1400"/>
      <c r="J278" s="1400"/>
    </row>
    <row r="279" spans="1:10" ht="15.75" customHeight="1">
      <c r="A279" s="1444"/>
      <c r="B279" s="1444" t="s">
        <v>1259</v>
      </c>
      <c r="C279" s="1444" t="s">
        <v>1300</v>
      </c>
      <c r="D279" s="1444" t="s">
        <v>2325</v>
      </c>
      <c r="E279" s="1444"/>
      <c r="F279" s="1400"/>
      <c r="G279" s="1400"/>
      <c r="H279" s="1400"/>
      <c r="I279" s="1400"/>
      <c r="J279" s="1400"/>
    </row>
    <row r="280" spans="1:10" ht="15.75" customHeight="1">
      <c r="A280" s="1444"/>
      <c r="B280" s="1444" t="s">
        <v>1259</v>
      </c>
      <c r="C280" s="1444" t="s">
        <v>1300</v>
      </c>
      <c r="D280" s="1444" t="s">
        <v>2326</v>
      </c>
      <c r="E280" s="1444"/>
      <c r="F280" s="1400"/>
      <c r="G280" s="1400"/>
      <c r="H280" s="1400"/>
      <c r="I280" s="1400"/>
      <c r="J280" s="1400"/>
    </row>
    <row r="281" spans="1:10" ht="15.75" customHeight="1">
      <c r="A281" s="1444"/>
      <c r="B281" s="1444" t="s">
        <v>1259</v>
      </c>
      <c r="C281" s="1444" t="s">
        <v>1300</v>
      </c>
      <c r="D281" s="1444" t="s">
        <v>2327</v>
      </c>
      <c r="E281" s="1444"/>
      <c r="F281" s="1400"/>
      <c r="G281" s="1400"/>
      <c r="H281" s="1400"/>
      <c r="I281" s="1400"/>
      <c r="J281" s="1400"/>
    </row>
    <row r="282" spans="1:10" ht="15.75" customHeight="1">
      <c r="A282" s="1444"/>
      <c r="B282" s="1444" t="s">
        <v>1259</v>
      </c>
      <c r="C282" s="1444" t="s">
        <v>1300</v>
      </c>
      <c r="D282" s="1444" t="s">
        <v>2328</v>
      </c>
      <c r="E282" s="1444"/>
      <c r="F282" s="1400"/>
      <c r="G282" s="1400"/>
      <c r="H282" s="1400"/>
      <c r="I282" s="1400"/>
      <c r="J282" s="1400"/>
    </row>
    <row r="283" spans="1:10" ht="15.75" customHeight="1">
      <c r="A283" s="1444"/>
      <c r="B283" s="1444" t="s">
        <v>1259</v>
      </c>
      <c r="C283" s="1444" t="s">
        <v>1300</v>
      </c>
      <c r="D283" s="1444" t="s">
        <v>2329</v>
      </c>
      <c r="E283" s="1444"/>
      <c r="F283" s="1400"/>
      <c r="G283" s="1400"/>
      <c r="H283" s="1400"/>
      <c r="I283" s="1400"/>
      <c r="J283" s="1400"/>
    </row>
    <row r="284" spans="1:10" ht="15.75" customHeight="1">
      <c r="A284" s="1444"/>
      <c r="B284" s="1444" t="s">
        <v>1259</v>
      </c>
      <c r="C284" s="1444" t="s">
        <v>1300</v>
      </c>
      <c r="D284" s="1444" t="s">
        <v>2330</v>
      </c>
      <c r="E284" s="1444"/>
      <c r="F284" s="1400"/>
      <c r="G284" s="1400"/>
      <c r="H284" s="1400"/>
      <c r="I284" s="1400"/>
      <c r="J284" s="1400"/>
    </row>
    <row r="285" spans="1:10" ht="15.75" customHeight="1">
      <c r="A285" s="1444"/>
      <c r="B285" s="1444" t="s">
        <v>1259</v>
      </c>
      <c r="C285" s="1444" t="s">
        <v>1300</v>
      </c>
      <c r="D285" s="1444" t="s">
        <v>2331</v>
      </c>
      <c r="E285" s="1444"/>
      <c r="F285" s="1400"/>
      <c r="G285" s="1400"/>
      <c r="H285" s="1400"/>
      <c r="I285" s="1400"/>
      <c r="J285" s="1400"/>
    </row>
    <row r="286" spans="1:10" ht="15.75" customHeight="1">
      <c r="A286" s="1444"/>
      <c r="B286" s="1444" t="s">
        <v>1259</v>
      </c>
      <c r="C286" s="1444" t="s">
        <v>1300</v>
      </c>
      <c r="D286" s="1482" t="s">
        <v>2332</v>
      </c>
      <c r="E286" s="1482"/>
      <c r="F286" s="1400"/>
      <c r="G286" s="1400"/>
      <c r="H286" s="1400"/>
      <c r="I286" s="1400"/>
      <c r="J286" s="1400"/>
    </row>
    <row r="287" spans="1:10" ht="15.75" customHeight="1">
      <c r="A287" s="1444"/>
      <c r="B287" s="1444" t="s">
        <v>1259</v>
      </c>
      <c r="C287" s="1444" t="s">
        <v>1300</v>
      </c>
      <c r="D287" s="1482" t="s">
        <v>2333</v>
      </c>
      <c r="E287" s="1482"/>
      <c r="F287" s="1400"/>
      <c r="G287" s="1400"/>
      <c r="H287" s="1400"/>
      <c r="I287" s="1400"/>
      <c r="J287" s="1400"/>
    </row>
    <row r="288" spans="1:10" ht="15.75" customHeight="1">
      <c r="A288" s="1444"/>
      <c r="B288" s="1444" t="s">
        <v>1259</v>
      </c>
      <c r="C288" s="1444" t="s">
        <v>1300</v>
      </c>
      <c r="D288" s="1482" t="s">
        <v>2334</v>
      </c>
      <c r="E288" s="1482"/>
      <c r="F288" s="1400"/>
      <c r="G288" s="1400"/>
      <c r="H288" s="1400"/>
      <c r="I288" s="1400"/>
      <c r="J288" s="1400"/>
    </row>
    <row r="289" spans="1:10" ht="15.75" customHeight="1">
      <c r="A289" s="1444"/>
      <c r="B289" s="1444" t="s">
        <v>1259</v>
      </c>
      <c r="C289" s="1444" t="s">
        <v>1300</v>
      </c>
      <c r="D289" s="1483" t="s">
        <v>2335</v>
      </c>
      <c r="E289" s="1482"/>
      <c r="F289" s="1400"/>
      <c r="G289" s="1400"/>
      <c r="H289" s="1400"/>
      <c r="I289" s="1400"/>
      <c r="J289" s="1400"/>
    </row>
    <row r="290" spans="1:10" ht="15.75" customHeight="1">
      <c r="A290" s="1444"/>
      <c r="B290" s="1444" t="s">
        <v>1259</v>
      </c>
      <c r="C290" s="1444" t="s">
        <v>1300</v>
      </c>
      <c r="D290" s="1482" t="s">
        <v>2336</v>
      </c>
      <c r="E290" s="1482"/>
      <c r="F290" s="1400"/>
      <c r="G290" s="1400"/>
      <c r="H290" s="1400"/>
      <c r="I290" s="1400"/>
      <c r="J290" s="1400"/>
    </row>
    <row r="291" spans="1:10" ht="15.75" customHeight="1">
      <c r="A291" s="1444"/>
      <c r="B291" s="1444" t="s">
        <v>1259</v>
      </c>
      <c r="C291" s="1444" t="s">
        <v>1300</v>
      </c>
      <c r="D291" s="1482" t="s">
        <v>2337</v>
      </c>
      <c r="E291" s="1482"/>
      <c r="F291" s="1400"/>
      <c r="G291" s="1400"/>
      <c r="H291" s="1400"/>
      <c r="I291" s="1400"/>
      <c r="J291" s="1400"/>
    </row>
    <row r="292" spans="1:10" ht="15.75" customHeight="1">
      <c r="A292" s="1444"/>
      <c r="B292" s="1444" t="s">
        <v>1259</v>
      </c>
      <c r="C292" s="1444" t="s">
        <v>1300</v>
      </c>
      <c r="D292" s="1483" t="s">
        <v>2338</v>
      </c>
      <c r="E292" s="1482"/>
      <c r="F292" s="1400"/>
      <c r="G292" s="1400"/>
      <c r="H292" s="1400"/>
      <c r="I292" s="1400"/>
      <c r="J292" s="1400"/>
    </row>
    <row r="293" spans="1:10" ht="15.75" customHeight="1">
      <c r="A293" s="1400"/>
      <c r="B293" s="1400"/>
      <c r="C293" s="1400"/>
      <c r="D293" s="1400"/>
      <c r="E293" s="1400"/>
      <c r="F293" s="1400"/>
      <c r="G293" s="1400"/>
      <c r="H293" s="1400"/>
      <c r="I293" s="1400"/>
      <c r="J293" s="1400"/>
    </row>
    <row r="294" spans="1:10" ht="15.75" customHeight="1">
      <c r="A294" s="1444"/>
      <c r="B294" s="1444" t="s">
        <v>1260</v>
      </c>
      <c r="C294" s="1444" t="s">
        <v>1301</v>
      </c>
      <c r="D294" s="1444" t="s">
        <v>2339</v>
      </c>
      <c r="E294" s="1444"/>
      <c r="F294" s="1400"/>
      <c r="G294" s="1400"/>
      <c r="H294" s="1400"/>
      <c r="I294" s="1400"/>
      <c r="J294" s="1400"/>
    </row>
    <row r="295" spans="1:10" ht="15.75" customHeight="1">
      <c r="A295" s="1444"/>
      <c r="B295" s="1444" t="s">
        <v>1260</v>
      </c>
      <c r="C295" s="1444" t="s">
        <v>1301</v>
      </c>
      <c r="D295" s="1444" t="s">
        <v>2340</v>
      </c>
      <c r="E295" s="1444"/>
      <c r="F295" s="1400"/>
      <c r="G295" s="1400"/>
      <c r="H295" s="1400"/>
      <c r="I295" s="1400"/>
      <c r="J295" s="1400"/>
    </row>
    <row r="296" spans="1:10" ht="15.75" customHeight="1">
      <c r="A296" s="1444"/>
      <c r="B296" s="1444" t="s">
        <v>1260</v>
      </c>
      <c r="C296" s="1444" t="s">
        <v>1301</v>
      </c>
      <c r="D296" s="1444" t="s">
        <v>2341</v>
      </c>
      <c r="E296" s="1444"/>
      <c r="F296" s="1400"/>
      <c r="G296" s="1400"/>
      <c r="H296" s="1400"/>
      <c r="I296" s="1400"/>
      <c r="J296" s="1400"/>
    </row>
    <row r="297" spans="1:10" ht="15.75" customHeight="1">
      <c r="A297" s="1444"/>
      <c r="B297" s="1444" t="s">
        <v>1260</v>
      </c>
      <c r="C297" s="1444" t="s">
        <v>1301</v>
      </c>
      <c r="D297" s="1444" t="s">
        <v>2342</v>
      </c>
      <c r="E297" s="1444"/>
      <c r="F297" s="1400"/>
      <c r="G297" s="1400"/>
      <c r="H297" s="1400"/>
      <c r="I297" s="1400"/>
      <c r="J297" s="1400"/>
    </row>
    <row r="298" spans="1:10" ht="15.75" customHeight="1">
      <c r="A298" s="1444"/>
      <c r="B298" s="1444" t="s">
        <v>1260</v>
      </c>
      <c r="C298" s="1444" t="s">
        <v>1301</v>
      </c>
      <c r="D298" s="1444" t="s">
        <v>2343</v>
      </c>
      <c r="E298" s="1444"/>
      <c r="F298" s="1400"/>
      <c r="G298" s="1400"/>
      <c r="H298" s="1400"/>
      <c r="I298" s="1400"/>
      <c r="J298" s="1400"/>
    </row>
    <row r="299" spans="1:10" ht="15.75" customHeight="1">
      <c r="A299" s="1444"/>
      <c r="B299" s="1444" t="s">
        <v>1260</v>
      </c>
      <c r="C299" s="1444" t="s">
        <v>1301</v>
      </c>
      <c r="D299" s="1444" t="s">
        <v>2344</v>
      </c>
      <c r="E299" s="1444"/>
      <c r="F299" s="1400"/>
      <c r="G299" s="1400"/>
      <c r="H299" s="1400"/>
      <c r="I299" s="1400"/>
      <c r="J299" s="1400"/>
    </row>
    <row r="300" spans="1:10" ht="15.75" customHeight="1">
      <c r="A300" s="1444"/>
      <c r="B300" s="1444" t="s">
        <v>1260</v>
      </c>
      <c r="C300" s="1444" t="s">
        <v>1302</v>
      </c>
      <c r="D300" s="1444" t="s">
        <v>2345</v>
      </c>
      <c r="E300" s="1444"/>
      <c r="F300" s="1400"/>
      <c r="G300" s="1400"/>
      <c r="H300" s="1400"/>
      <c r="I300" s="1400"/>
      <c r="J300" s="1400"/>
    </row>
    <row r="301" spans="1:10" ht="15.75" customHeight="1">
      <c r="A301" s="1444"/>
      <c r="B301" s="1444" t="s">
        <v>1260</v>
      </c>
      <c r="C301" s="1444" t="s">
        <v>1302</v>
      </c>
      <c r="D301" s="1444" t="s">
        <v>2346</v>
      </c>
      <c r="E301" s="1444" t="s">
        <v>2347</v>
      </c>
      <c r="F301" s="1400"/>
      <c r="G301" s="1400"/>
      <c r="H301" s="1400"/>
      <c r="I301" s="1400"/>
      <c r="J301" s="1400"/>
    </row>
    <row r="302" spans="1:10" ht="15.75" customHeight="1">
      <c r="A302" s="1444"/>
      <c r="B302" s="1444" t="s">
        <v>1260</v>
      </c>
      <c r="C302" s="1444" t="s">
        <v>1302</v>
      </c>
      <c r="D302" s="1444" t="s">
        <v>2346</v>
      </c>
      <c r="E302" s="1444" t="s">
        <v>2348</v>
      </c>
      <c r="F302" s="1400"/>
      <c r="G302" s="1400"/>
      <c r="H302" s="1400"/>
      <c r="I302" s="1400"/>
      <c r="J302" s="1400"/>
    </row>
    <row r="303" spans="1:10" ht="15.75" customHeight="1">
      <c r="A303" s="1444"/>
      <c r="B303" s="1444" t="s">
        <v>1260</v>
      </c>
      <c r="C303" s="1444" t="s">
        <v>1302</v>
      </c>
      <c r="D303" s="1444" t="s">
        <v>2346</v>
      </c>
      <c r="E303" s="1444" t="s">
        <v>2349</v>
      </c>
      <c r="F303" s="1400"/>
      <c r="G303" s="1400"/>
      <c r="H303" s="1400"/>
      <c r="I303" s="1400"/>
      <c r="J303" s="1400"/>
    </row>
    <row r="304" spans="1:10" ht="15.75" customHeight="1">
      <c r="A304" s="1444"/>
      <c r="B304" s="1444" t="s">
        <v>1260</v>
      </c>
      <c r="C304" s="1444" t="s">
        <v>1302</v>
      </c>
      <c r="D304" s="1444" t="s">
        <v>2350</v>
      </c>
      <c r="E304" s="1444"/>
      <c r="F304" s="1400"/>
      <c r="G304" s="1400"/>
      <c r="H304" s="1400"/>
      <c r="I304" s="1400"/>
      <c r="J304" s="1400"/>
    </row>
    <row r="305" spans="1:10" ht="15.75" customHeight="1">
      <c r="A305" s="1444"/>
      <c r="B305" s="1444" t="s">
        <v>1260</v>
      </c>
      <c r="C305" s="1444" t="s">
        <v>1302</v>
      </c>
      <c r="D305" s="1444" t="s">
        <v>2351</v>
      </c>
      <c r="E305" s="1444" t="s">
        <v>2352</v>
      </c>
      <c r="F305" s="1400"/>
      <c r="G305" s="1400"/>
      <c r="H305" s="1400"/>
      <c r="I305" s="1400"/>
      <c r="J305" s="1400"/>
    </row>
    <row r="306" spans="1:10" ht="15.75" customHeight="1">
      <c r="A306" s="1444"/>
      <c r="B306" s="1444" t="s">
        <v>1260</v>
      </c>
      <c r="C306" s="1444" t="s">
        <v>1302</v>
      </c>
      <c r="D306" s="1444" t="s">
        <v>2351</v>
      </c>
      <c r="E306" s="1444" t="s">
        <v>2353</v>
      </c>
      <c r="F306" s="1400"/>
      <c r="G306" s="1400"/>
      <c r="H306" s="1400"/>
      <c r="I306" s="1400"/>
      <c r="J306" s="1400"/>
    </row>
    <row r="307" spans="1:10" ht="15.75" customHeight="1">
      <c r="A307" s="1444"/>
      <c r="B307" s="1444" t="s">
        <v>1260</v>
      </c>
      <c r="C307" s="1444" t="s">
        <v>1302</v>
      </c>
      <c r="D307" s="1444" t="s">
        <v>2351</v>
      </c>
      <c r="E307" s="1444" t="s">
        <v>2354</v>
      </c>
      <c r="F307" s="1400"/>
      <c r="G307" s="1400"/>
      <c r="H307" s="1400"/>
      <c r="I307" s="1400"/>
      <c r="J307" s="1400"/>
    </row>
    <row r="308" spans="1:10" ht="15.75" customHeight="1">
      <c r="A308" s="1444"/>
      <c r="B308" s="1444" t="s">
        <v>1260</v>
      </c>
      <c r="C308" s="1444" t="s">
        <v>1302</v>
      </c>
      <c r="D308" s="1444" t="s">
        <v>2351</v>
      </c>
      <c r="E308" s="1444" t="s">
        <v>2355</v>
      </c>
      <c r="F308" s="1400"/>
      <c r="G308" s="1400"/>
      <c r="H308" s="1400"/>
      <c r="I308" s="1400"/>
      <c r="J308" s="1400"/>
    </row>
    <row r="309" spans="1:10" ht="15.75" customHeight="1">
      <c r="A309" s="1444"/>
      <c r="B309" s="1444" t="s">
        <v>1260</v>
      </c>
      <c r="C309" s="1444" t="s">
        <v>1302</v>
      </c>
      <c r="D309" s="1444" t="s">
        <v>2351</v>
      </c>
      <c r="E309" s="1444" t="s">
        <v>2356</v>
      </c>
      <c r="F309" s="1400"/>
      <c r="G309" s="1400"/>
      <c r="H309" s="1400"/>
      <c r="I309" s="1400"/>
      <c r="J309" s="1400"/>
    </row>
    <row r="310" spans="1:10" ht="15.75" customHeight="1">
      <c r="A310" s="1444"/>
      <c r="B310" s="1444" t="s">
        <v>1260</v>
      </c>
      <c r="C310" s="1444" t="s">
        <v>1302</v>
      </c>
      <c r="D310" s="1444" t="s">
        <v>2351</v>
      </c>
      <c r="E310" s="1444" t="s">
        <v>2357</v>
      </c>
      <c r="F310" s="1400"/>
      <c r="G310" s="1400"/>
      <c r="H310" s="1400"/>
      <c r="I310" s="1400"/>
      <c r="J310" s="1400"/>
    </row>
    <row r="311" spans="1:10" ht="15.75" customHeight="1">
      <c r="A311" s="1444"/>
      <c r="B311" s="1444" t="s">
        <v>1260</v>
      </c>
      <c r="C311" s="1444" t="s">
        <v>1302</v>
      </c>
      <c r="D311" s="1444" t="s">
        <v>2351</v>
      </c>
      <c r="E311" s="1444" t="s">
        <v>2358</v>
      </c>
      <c r="F311" s="1400"/>
      <c r="G311" s="1400"/>
      <c r="H311" s="1400"/>
      <c r="I311" s="1400"/>
      <c r="J311" s="1400"/>
    </row>
    <row r="312" spans="1:10" ht="15.75" customHeight="1">
      <c r="A312" s="1444"/>
      <c r="B312" s="1444" t="s">
        <v>1260</v>
      </c>
      <c r="C312" s="1444" t="s">
        <v>1302</v>
      </c>
      <c r="D312" s="1444" t="s">
        <v>2351</v>
      </c>
      <c r="E312" s="1444" t="s">
        <v>2359</v>
      </c>
      <c r="F312" s="1400"/>
      <c r="G312" s="1400"/>
      <c r="H312" s="1400"/>
      <c r="I312" s="1400"/>
      <c r="J312" s="1400"/>
    </row>
    <row r="313" spans="1:10" ht="15.75" customHeight="1">
      <c r="A313" s="1444"/>
      <c r="B313" s="1444" t="s">
        <v>1260</v>
      </c>
      <c r="C313" s="1444" t="s">
        <v>1302</v>
      </c>
      <c r="D313" s="1444" t="s">
        <v>3141</v>
      </c>
      <c r="E313" s="1444" t="s">
        <v>3142</v>
      </c>
      <c r="F313" s="1400"/>
      <c r="G313" s="1400"/>
      <c r="H313" s="1400"/>
      <c r="I313" s="1400"/>
      <c r="J313" s="1400"/>
    </row>
    <row r="314" spans="1:10" ht="15.75" customHeight="1">
      <c r="A314" s="1444"/>
      <c r="B314" s="1444" t="s">
        <v>1260</v>
      </c>
      <c r="C314" s="1444" t="s">
        <v>1303</v>
      </c>
      <c r="D314" s="1444" t="s">
        <v>2107</v>
      </c>
      <c r="E314" s="1444"/>
      <c r="F314" s="1400"/>
      <c r="G314" s="1400"/>
      <c r="H314" s="1400"/>
      <c r="I314" s="1400"/>
      <c r="J314" s="1400"/>
    </row>
    <row r="315" spans="1:10" ht="15.75" customHeight="1">
      <c r="A315" s="1444"/>
      <c r="B315" s="1444" t="s">
        <v>1260</v>
      </c>
      <c r="C315" s="1444" t="s">
        <v>1303</v>
      </c>
      <c r="D315" s="1444" t="s">
        <v>2101</v>
      </c>
      <c r="E315" s="1444"/>
      <c r="F315" s="1400"/>
      <c r="G315" s="1400"/>
      <c r="H315" s="1400"/>
      <c r="I315" s="1400"/>
      <c r="J315" s="1400"/>
    </row>
    <row r="316" spans="1:10" ht="15.75" customHeight="1">
      <c r="A316" s="1444"/>
      <c r="B316" s="1444" t="s">
        <v>1260</v>
      </c>
      <c r="C316" s="1444" t="s">
        <v>1304</v>
      </c>
      <c r="D316" s="1444" t="s">
        <v>2360</v>
      </c>
      <c r="E316" s="1444"/>
      <c r="F316" s="1400"/>
      <c r="G316" s="1400"/>
      <c r="H316" s="1400"/>
      <c r="I316" s="1400"/>
      <c r="J316" s="1400"/>
    </row>
    <row r="317" spans="1:10" ht="15.75" customHeight="1">
      <c r="A317" s="1444"/>
      <c r="B317" s="1444" t="s">
        <v>1260</v>
      </c>
      <c r="C317" s="1444" t="s">
        <v>1304</v>
      </c>
      <c r="D317" s="1444" t="s">
        <v>2361</v>
      </c>
      <c r="E317" s="1444"/>
      <c r="F317" s="1400"/>
      <c r="G317" s="1400"/>
      <c r="H317" s="1400"/>
      <c r="I317" s="1400"/>
      <c r="J317" s="1400"/>
    </row>
    <row r="318" spans="1:10" ht="15.75" customHeight="1">
      <c r="A318" s="1444"/>
      <c r="B318" s="1444" t="s">
        <v>1260</v>
      </c>
      <c r="C318" s="1444" t="s">
        <v>1304</v>
      </c>
      <c r="D318" s="1444" t="s">
        <v>2362</v>
      </c>
      <c r="E318" s="1444"/>
      <c r="F318" s="1400"/>
      <c r="G318" s="1400"/>
      <c r="H318" s="1400"/>
      <c r="I318" s="1400"/>
      <c r="J318" s="1400"/>
    </row>
    <row r="319" spans="1:10" ht="15.75" customHeight="1">
      <c r="A319" s="1444"/>
      <c r="B319" s="1444" t="s">
        <v>1260</v>
      </c>
      <c r="C319" s="1444" t="s">
        <v>1304</v>
      </c>
      <c r="D319" s="1444" t="s">
        <v>2363</v>
      </c>
      <c r="E319" s="1444"/>
      <c r="F319" s="1400"/>
      <c r="G319" s="1400"/>
      <c r="H319" s="1400"/>
      <c r="I319" s="1400"/>
      <c r="J319" s="1400"/>
    </row>
    <row r="320" spans="1:10" ht="15.75" customHeight="1">
      <c r="A320" s="1444"/>
      <c r="B320" s="1444" t="s">
        <v>1260</v>
      </c>
      <c r="C320" s="1444" t="s">
        <v>1304</v>
      </c>
      <c r="D320" s="1444" t="s">
        <v>2364</v>
      </c>
      <c r="E320" s="1444"/>
      <c r="F320" s="1400"/>
      <c r="G320" s="1400"/>
      <c r="H320" s="1400"/>
      <c r="I320" s="1400"/>
      <c r="J320" s="1400"/>
    </row>
    <row r="321" spans="1:10" ht="15.75" customHeight="1">
      <c r="A321" s="1444"/>
      <c r="B321" s="1444" t="s">
        <v>1260</v>
      </c>
      <c r="C321" s="1444" t="s">
        <v>1304</v>
      </c>
      <c r="D321" s="1444" t="s">
        <v>3152</v>
      </c>
      <c r="E321" s="1444"/>
      <c r="F321" s="1400"/>
      <c r="G321" s="1400"/>
      <c r="H321" s="1400"/>
      <c r="I321" s="1400"/>
      <c r="J321" s="1400"/>
    </row>
    <row r="322" spans="1:10" ht="15.75" customHeight="1">
      <c r="A322" s="1444"/>
      <c r="B322" s="1444" t="s">
        <v>1260</v>
      </c>
      <c r="C322" s="1444" t="s">
        <v>1304</v>
      </c>
      <c r="D322" s="1444" t="s">
        <v>2365</v>
      </c>
      <c r="E322" s="1444"/>
      <c r="F322" s="1400"/>
      <c r="G322" s="1400"/>
      <c r="H322" s="1400"/>
      <c r="I322" s="1400"/>
      <c r="J322" s="1400"/>
    </row>
    <row r="323" spans="1:10" ht="15.75" customHeight="1">
      <c r="A323" s="1444"/>
      <c r="B323" s="1444" t="s">
        <v>1260</v>
      </c>
      <c r="C323" s="1444" t="s">
        <v>1305</v>
      </c>
      <c r="D323" s="1444" t="s">
        <v>2110</v>
      </c>
      <c r="E323" s="1444"/>
      <c r="F323" s="1400"/>
      <c r="G323" s="1400"/>
      <c r="H323" s="1400"/>
      <c r="I323" s="1400"/>
      <c r="J323" s="1400"/>
    </row>
    <row r="324" spans="1:10" ht="15.75" customHeight="1">
      <c r="A324" s="1444"/>
      <c r="B324" s="1444" t="s">
        <v>1260</v>
      </c>
      <c r="C324" s="1444" t="s">
        <v>1305</v>
      </c>
      <c r="D324" s="1444" t="s">
        <v>2366</v>
      </c>
      <c r="E324" s="1444"/>
      <c r="F324" s="1400"/>
      <c r="G324" s="1400"/>
      <c r="H324" s="1400"/>
      <c r="I324" s="1400"/>
      <c r="J324" s="1400"/>
    </row>
    <row r="325" spans="1:10" ht="15.75" customHeight="1">
      <c r="A325" s="1444"/>
      <c r="B325" s="1444" t="s">
        <v>1260</v>
      </c>
      <c r="C325" s="1444" t="s">
        <v>1305</v>
      </c>
      <c r="D325" s="1444" t="s">
        <v>2367</v>
      </c>
      <c r="E325" s="1444"/>
      <c r="F325" s="1400"/>
      <c r="G325" s="1400"/>
      <c r="H325" s="1400"/>
      <c r="I325" s="1400"/>
      <c r="J325" s="1400"/>
    </row>
    <row r="326" spans="1:10" ht="15.75" customHeight="1">
      <c r="A326" s="1444"/>
      <c r="B326" s="1444" t="s">
        <v>1260</v>
      </c>
      <c r="C326" s="1444" t="s">
        <v>1305</v>
      </c>
      <c r="D326" s="1444" t="s">
        <v>2368</v>
      </c>
      <c r="E326" s="1444"/>
      <c r="F326" s="1400"/>
      <c r="G326" s="1400"/>
      <c r="H326" s="1400"/>
      <c r="I326" s="1400"/>
      <c r="J326" s="1400"/>
    </row>
    <row r="327" spans="1:10" ht="15.75" customHeight="1">
      <c r="A327" s="1444"/>
      <c r="B327" s="1444" t="s">
        <v>1260</v>
      </c>
      <c r="C327" s="1444" t="s">
        <v>1305</v>
      </c>
      <c r="D327" s="1444" t="s">
        <v>2369</v>
      </c>
      <c r="E327" s="1444"/>
      <c r="F327" s="1400"/>
      <c r="G327" s="1400"/>
      <c r="H327" s="1400"/>
      <c r="I327" s="1400"/>
      <c r="J327" s="1400"/>
    </row>
    <row r="328" spans="1:10" ht="15.75" customHeight="1">
      <c r="A328" s="1445"/>
      <c r="B328" s="1444" t="s">
        <v>1260</v>
      </c>
      <c r="C328" s="1445" t="s">
        <v>1306</v>
      </c>
      <c r="D328" s="1445" t="s">
        <v>269</v>
      </c>
      <c r="E328" s="1445"/>
      <c r="F328" s="1474"/>
      <c r="G328" s="1474"/>
      <c r="H328" s="1474"/>
      <c r="I328" s="1474"/>
      <c r="J328" s="1474"/>
    </row>
    <row r="329" spans="1:10" ht="15.75" customHeight="1">
      <c r="A329" s="1445"/>
      <c r="B329" s="1444" t="s">
        <v>1260</v>
      </c>
      <c r="C329" s="1445" t="s">
        <v>1306</v>
      </c>
      <c r="D329" s="1445" t="s">
        <v>2370</v>
      </c>
      <c r="E329" s="1445"/>
      <c r="F329" s="1474"/>
      <c r="G329" s="1474"/>
      <c r="H329" s="1474"/>
      <c r="I329" s="1474"/>
      <c r="J329" s="1474"/>
    </row>
    <row r="330" spans="1:10" ht="15.75" customHeight="1">
      <c r="A330" s="1445"/>
      <c r="B330" s="1444" t="s">
        <v>1260</v>
      </c>
      <c r="C330" s="1445" t="s">
        <v>1306</v>
      </c>
      <c r="D330" s="1445" t="s">
        <v>2102</v>
      </c>
      <c r="E330" s="1445"/>
      <c r="F330" s="1474"/>
      <c r="G330" s="1474"/>
      <c r="H330" s="1474"/>
      <c r="I330" s="1474"/>
      <c r="J330" s="1474"/>
    </row>
    <row r="331" spans="1:10" ht="15.75" customHeight="1">
      <c r="A331" s="1445"/>
      <c r="B331" s="1444" t="s">
        <v>1260</v>
      </c>
      <c r="C331" s="1445" t="s">
        <v>1306</v>
      </c>
      <c r="D331" s="1444" t="s">
        <v>2107</v>
      </c>
      <c r="E331" s="1444"/>
      <c r="F331" s="1474"/>
      <c r="G331" s="1474"/>
      <c r="H331" s="1474"/>
      <c r="I331" s="1474"/>
      <c r="J331" s="1474"/>
    </row>
    <row r="332" spans="1:10" ht="15.75" customHeight="1">
      <c r="A332" s="1445"/>
      <c r="B332" s="1444" t="s">
        <v>1260</v>
      </c>
      <c r="C332" s="1445" t="s">
        <v>1306</v>
      </c>
      <c r="D332" s="1444" t="s">
        <v>3140</v>
      </c>
      <c r="E332" s="1444"/>
      <c r="F332" s="1474"/>
      <c r="G332" s="1474"/>
      <c r="H332" s="1474"/>
      <c r="I332" s="1474"/>
      <c r="J332" s="1474"/>
    </row>
    <row r="333" spans="1:10" ht="15.75" customHeight="1">
      <c r="A333" s="1445"/>
      <c r="B333" s="1444" t="s">
        <v>1260</v>
      </c>
      <c r="C333" s="1445" t="s">
        <v>1306</v>
      </c>
      <c r="D333" s="1445" t="s">
        <v>2371</v>
      </c>
      <c r="E333" s="1444"/>
      <c r="F333" s="1474"/>
      <c r="G333" s="1474"/>
      <c r="H333" s="1474"/>
      <c r="I333" s="1474"/>
      <c r="J333" s="1474"/>
    </row>
    <row r="334" spans="1:10" ht="15.75" customHeight="1">
      <c r="A334" s="1445"/>
      <c r="B334" s="1444" t="s">
        <v>1260</v>
      </c>
      <c r="C334" s="1445" t="s">
        <v>1306</v>
      </c>
      <c r="D334" s="1445" t="s">
        <v>2372</v>
      </c>
      <c r="E334" s="1444"/>
      <c r="F334" s="1474"/>
      <c r="G334" s="1474"/>
      <c r="H334" s="1474"/>
      <c r="I334" s="1474"/>
      <c r="J334" s="1474"/>
    </row>
    <row r="335" spans="1:10" ht="15.75" customHeight="1">
      <c r="A335" s="1445"/>
      <c r="B335" s="1444" t="s">
        <v>1260</v>
      </c>
      <c r="C335" s="1445" t="s">
        <v>1306</v>
      </c>
      <c r="D335" s="1445" t="s">
        <v>2373</v>
      </c>
      <c r="E335" s="1444"/>
      <c r="F335" s="1474"/>
      <c r="G335" s="1474"/>
      <c r="H335" s="1474"/>
      <c r="I335" s="1474"/>
      <c r="J335" s="1474"/>
    </row>
    <row r="336" spans="1:10" ht="15.75" customHeight="1">
      <c r="A336" s="1445"/>
      <c r="B336" s="1444" t="s">
        <v>1260</v>
      </c>
      <c r="C336" s="1445" t="s">
        <v>1306</v>
      </c>
      <c r="D336" s="1445" t="s">
        <v>2374</v>
      </c>
      <c r="E336" s="1444"/>
      <c r="F336" s="1474"/>
      <c r="G336" s="1474"/>
      <c r="H336" s="1474"/>
      <c r="I336" s="1474"/>
      <c r="J336" s="1474"/>
    </row>
    <row r="337" spans="1:10" ht="15.75" customHeight="1">
      <c r="A337" s="1445"/>
      <c r="B337" s="1444" t="s">
        <v>1260</v>
      </c>
      <c r="C337" s="1445" t="s">
        <v>1307</v>
      </c>
      <c r="D337" s="1445"/>
      <c r="E337" s="1444"/>
      <c r="F337" s="1474"/>
      <c r="G337" s="1474"/>
      <c r="H337" s="1474"/>
      <c r="I337" s="1474"/>
      <c r="J337" s="1474"/>
    </row>
    <row r="338" spans="1:10" ht="15.75" customHeight="1">
      <c r="A338" s="1444"/>
      <c r="B338" s="1444" t="s">
        <v>1260</v>
      </c>
      <c r="C338" s="1444" t="s">
        <v>1308</v>
      </c>
      <c r="D338" s="1444" t="s">
        <v>2375</v>
      </c>
      <c r="E338" s="1444"/>
      <c r="F338" s="1400"/>
      <c r="G338" s="1400"/>
      <c r="H338" s="1400"/>
      <c r="I338" s="1400"/>
      <c r="J338" s="1400"/>
    </row>
    <row r="339" spans="1:10" ht="15.75" customHeight="1">
      <c r="A339" s="1444"/>
      <c r="B339" s="1444" t="s">
        <v>1260</v>
      </c>
      <c r="C339" s="1444" t="s">
        <v>1308</v>
      </c>
      <c r="D339" s="1444" t="s">
        <v>2376</v>
      </c>
      <c r="E339" s="1444"/>
      <c r="F339" s="1400"/>
      <c r="G339" s="1400"/>
      <c r="H339" s="1400"/>
      <c r="I339" s="1400"/>
      <c r="J339" s="1400"/>
    </row>
    <row r="340" spans="1:10" ht="15.75" customHeight="1">
      <c r="A340" s="1444"/>
      <c r="B340" s="1444" t="s">
        <v>1260</v>
      </c>
      <c r="C340" s="1444" t="s">
        <v>1308</v>
      </c>
      <c r="D340" s="1444" t="s">
        <v>2377</v>
      </c>
      <c r="E340" s="1444"/>
      <c r="F340" s="1400"/>
      <c r="G340" s="1400"/>
      <c r="H340" s="1400"/>
      <c r="I340" s="1400"/>
      <c r="J340" s="1400"/>
    </row>
    <row r="341" spans="1:10" ht="15.75" customHeight="1">
      <c r="A341" s="1444"/>
      <c r="B341" s="1444" t="s">
        <v>1260</v>
      </c>
      <c r="C341" s="1444" t="s">
        <v>1308</v>
      </c>
      <c r="D341" s="1444" t="s">
        <v>2378</v>
      </c>
      <c r="E341" s="1444"/>
      <c r="F341" s="1400"/>
      <c r="G341" s="1400"/>
      <c r="H341" s="1400"/>
      <c r="I341" s="1400"/>
      <c r="J341" s="1400"/>
    </row>
    <row r="342" spans="1:10" ht="15.75" customHeight="1">
      <c r="A342" s="1444"/>
      <c r="B342" s="1444" t="s">
        <v>1260</v>
      </c>
      <c r="C342" s="1444" t="s">
        <v>1308</v>
      </c>
      <c r="D342" s="1444" t="s">
        <v>1264</v>
      </c>
      <c r="E342" s="1444" t="s">
        <v>2379</v>
      </c>
      <c r="F342" s="1400"/>
      <c r="G342" s="1400"/>
      <c r="H342" s="1400"/>
      <c r="I342" s="1400"/>
      <c r="J342" s="1400"/>
    </row>
    <row r="343" spans="1:10" ht="15.75" customHeight="1">
      <c r="A343" s="1444"/>
      <c r="B343" s="1444" t="s">
        <v>1260</v>
      </c>
      <c r="C343" s="1444" t="s">
        <v>1308</v>
      </c>
      <c r="D343" s="1444" t="s">
        <v>1264</v>
      </c>
      <c r="E343" s="1444" t="s">
        <v>2380</v>
      </c>
      <c r="F343" s="1400"/>
      <c r="G343" s="1400"/>
      <c r="H343" s="1400"/>
      <c r="I343" s="1400"/>
      <c r="J343" s="1400"/>
    </row>
    <row r="344" spans="1:10" ht="15.75" customHeight="1">
      <c r="A344" s="1444"/>
      <c r="B344" s="1444" t="s">
        <v>1260</v>
      </c>
      <c r="C344" s="1444" t="s">
        <v>1308</v>
      </c>
      <c r="D344" s="1444" t="s">
        <v>1264</v>
      </c>
      <c r="E344" s="1444" t="s">
        <v>2381</v>
      </c>
      <c r="F344" s="1400"/>
      <c r="G344" s="1400"/>
      <c r="H344" s="1400"/>
      <c r="I344" s="1400"/>
      <c r="J344" s="1400"/>
    </row>
    <row r="345" spans="1:10" ht="15.75" customHeight="1">
      <c r="A345" s="1444"/>
      <c r="B345" s="1444" t="s">
        <v>1260</v>
      </c>
      <c r="C345" s="1444" t="s">
        <v>1308</v>
      </c>
      <c r="D345" s="1444" t="s">
        <v>1264</v>
      </c>
      <c r="E345" s="1444" t="s">
        <v>2382</v>
      </c>
      <c r="F345" s="1400"/>
      <c r="G345" s="1400"/>
      <c r="H345" s="1400"/>
      <c r="I345" s="1400"/>
      <c r="J345" s="1400"/>
    </row>
    <row r="346" spans="1:10" ht="15.75" customHeight="1">
      <c r="A346" s="1444"/>
      <c r="B346" s="1444" t="s">
        <v>1260</v>
      </c>
      <c r="C346" s="1444" t="s">
        <v>1308</v>
      </c>
      <c r="D346" s="1444" t="s">
        <v>2383</v>
      </c>
      <c r="E346" s="1444"/>
      <c r="F346" s="1400"/>
      <c r="G346" s="1400"/>
      <c r="H346" s="1400"/>
      <c r="I346" s="1400"/>
      <c r="J346" s="1400"/>
    </row>
    <row r="347" spans="1:10" ht="15.75" customHeight="1">
      <c r="A347" s="1444"/>
      <c r="B347" s="1444" t="s">
        <v>1260</v>
      </c>
      <c r="C347" s="1444" t="s">
        <v>3127</v>
      </c>
      <c r="D347" s="1444"/>
      <c r="E347" s="1444"/>
      <c r="F347" s="1400"/>
      <c r="G347" s="1400"/>
      <c r="H347" s="1400"/>
      <c r="I347" s="1400"/>
      <c r="J347" s="1400"/>
    </row>
    <row r="348" spans="1:10" ht="15.75" customHeight="1">
      <c r="A348" s="1444"/>
      <c r="B348" s="1444" t="s">
        <v>1260</v>
      </c>
      <c r="C348" s="1444" t="s">
        <v>3131</v>
      </c>
      <c r="D348" s="1444"/>
      <c r="E348" s="1444"/>
      <c r="F348" s="1400"/>
      <c r="G348" s="1400"/>
      <c r="H348" s="1400"/>
      <c r="I348" s="1400"/>
      <c r="J348" s="1400"/>
    </row>
    <row r="349" spans="1:10" ht="15.75" customHeight="1">
      <c r="A349" s="1444"/>
      <c r="B349" s="1444" t="s">
        <v>1260</v>
      </c>
      <c r="C349" s="1444" t="s">
        <v>3139</v>
      </c>
      <c r="D349" s="1444"/>
      <c r="E349" s="1444"/>
      <c r="F349" s="1400"/>
      <c r="G349" s="1400"/>
      <c r="H349" s="1400"/>
      <c r="I349" s="1400"/>
      <c r="J349" s="1400"/>
    </row>
    <row r="350" spans="1:10" ht="15.75" customHeight="1">
      <c r="A350" s="1444"/>
      <c r="B350" s="1444" t="s">
        <v>1260</v>
      </c>
      <c r="C350" s="1444" t="s">
        <v>3132</v>
      </c>
      <c r="D350" s="1444"/>
      <c r="E350" s="1444"/>
      <c r="F350" s="1400"/>
      <c r="G350" s="1400"/>
      <c r="H350" s="1400"/>
      <c r="I350" s="1400"/>
      <c r="J350" s="1400"/>
    </row>
    <row r="351" spans="1:10" ht="15.75" customHeight="1">
      <c r="A351" s="1444"/>
      <c r="B351" s="1444" t="s">
        <v>1260</v>
      </c>
      <c r="C351" s="1444" t="s">
        <v>3128</v>
      </c>
      <c r="D351" s="1444"/>
      <c r="E351" s="1444"/>
      <c r="F351" s="1400"/>
      <c r="G351" s="1400"/>
      <c r="H351" s="1400"/>
      <c r="I351" s="1400"/>
      <c r="J351" s="1400"/>
    </row>
    <row r="352" spans="1:10" ht="15.75" customHeight="1">
      <c r="A352" s="1444"/>
      <c r="B352" s="1444" t="s">
        <v>1260</v>
      </c>
      <c r="C352" s="1444" t="s">
        <v>1309</v>
      </c>
      <c r="D352" s="1444" t="s">
        <v>2384</v>
      </c>
      <c r="E352" s="1444" t="s">
        <v>2385</v>
      </c>
      <c r="F352" s="1400"/>
      <c r="G352" s="1400"/>
      <c r="H352" s="1400"/>
      <c r="I352" s="1400"/>
      <c r="J352" s="1400"/>
    </row>
    <row r="353" spans="1:10" ht="15.75" customHeight="1">
      <c r="A353" s="1444"/>
      <c r="B353" s="1444" t="s">
        <v>1260</v>
      </c>
      <c r="C353" s="1444" t="s">
        <v>1309</v>
      </c>
      <c r="D353" s="1444" t="s">
        <v>2384</v>
      </c>
      <c r="E353" s="1444" t="s">
        <v>2386</v>
      </c>
      <c r="F353" s="1400"/>
      <c r="G353" s="1400"/>
      <c r="H353" s="1400"/>
      <c r="I353" s="1400"/>
      <c r="J353" s="1400"/>
    </row>
    <row r="354" spans="1:10" ht="15.75" customHeight="1">
      <c r="A354" s="1444"/>
      <c r="B354" s="1444" t="s">
        <v>1260</v>
      </c>
      <c r="C354" s="1444" t="s">
        <v>1309</v>
      </c>
      <c r="D354" s="1444" t="s">
        <v>2384</v>
      </c>
      <c r="E354" s="1444" t="s">
        <v>2387</v>
      </c>
      <c r="F354" s="1400"/>
      <c r="G354" s="1400"/>
      <c r="H354" s="1400"/>
      <c r="I354" s="1400"/>
      <c r="J354" s="1400"/>
    </row>
    <row r="355" spans="1:10" ht="15.75" customHeight="1">
      <c r="A355" s="1444"/>
      <c r="B355" s="1444" t="s">
        <v>1260</v>
      </c>
      <c r="C355" s="1444" t="s">
        <v>1309</v>
      </c>
      <c r="D355" s="1444" t="s">
        <v>2384</v>
      </c>
      <c r="E355" s="1444" t="s">
        <v>2388</v>
      </c>
      <c r="F355" s="1400"/>
      <c r="G355" s="1400"/>
      <c r="H355" s="1400"/>
      <c r="I355" s="1400"/>
      <c r="J355" s="1400"/>
    </row>
    <row r="356" spans="1:10" ht="15.75" customHeight="1">
      <c r="A356" s="1444"/>
      <c r="B356" s="1444" t="s">
        <v>1260</v>
      </c>
      <c r="C356" s="1444" t="s">
        <v>1309</v>
      </c>
      <c r="D356" s="1444" t="s">
        <v>2384</v>
      </c>
      <c r="E356" s="1444" t="s">
        <v>2389</v>
      </c>
      <c r="F356" s="1400"/>
      <c r="G356" s="1400"/>
      <c r="H356" s="1400"/>
      <c r="I356" s="1400"/>
      <c r="J356" s="1400"/>
    </row>
    <row r="357" spans="1:10" ht="15.75" customHeight="1">
      <c r="A357" s="1444"/>
      <c r="B357" s="1444" t="s">
        <v>1260</v>
      </c>
      <c r="C357" s="1444" t="s">
        <v>1309</v>
      </c>
      <c r="D357" s="1444" t="s">
        <v>2384</v>
      </c>
      <c r="E357" s="1444" t="s">
        <v>2390</v>
      </c>
      <c r="F357" s="1400"/>
      <c r="G357" s="1400"/>
      <c r="H357" s="1400"/>
      <c r="I357" s="1400"/>
      <c r="J357" s="1400"/>
    </row>
    <row r="358" spans="1:10" ht="15.75" customHeight="1">
      <c r="A358" s="1444"/>
      <c r="B358" s="1444" t="s">
        <v>1260</v>
      </c>
      <c r="C358" s="1444" t="s">
        <v>1309</v>
      </c>
      <c r="D358" s="1444" t="s">
        <v>2384</v>
      </c>
      <c r="E358" s="1444" t="s">
        <v>2391</v>
      </c>
      <c r="F358" s="1400"/>
      <c r="G358" s="1400"/>
      <c r="H358" s="1400"/>
      <c r="I358" s="1400"/>
      <c r="J358" s="1400"/>
    </row>
    <row r="359" spans="1:10" ht="15.75" customHeight="1">
      <c r="A359" s="1444"/>
      <c r="B359" s="1444" t="s">
        <v>1260</v>
      </c>
      <c r="C359" s="1444" t="s">
        <v>1309</v>
      </c>
      <c r="D359" s="1444" t="s">
        <v>2384</v>
      </c>
      <c r="E359" s="1444" t="s">
        <v>2392</v>
      </c>
      <c r="F359" s="1400"/>
      <c r="G359" s="1400"/>
      <c r="H359" s="1400"/>
      <c r="I359" s="1400"/>
      <c r="J359" s="1400"/>
    </row>
    <row r="360" spans="1:10" ht="15.75" customHeight="1">
      <c r="A360" s="1444"/>
      <c r="B360" s="1444" t="s">
        <v>1260</v>
      </c>
      <c r="C360" s="1444" t="s">
        <v>1309</v>
      </c>
      <c r="D360" s="1444" t="s">
        <v>2384</v>
      </c>
      <c r="E360" s="1444" t="s">
        <v>2393</v>
      </c>
      <c r="F360" s="1400"/>
      <c r="G360" s="1400"/>
      <c r="H360" s="1400"/>
      <c r="I360" s="1400"/>
      <c r="J360" s="1400"/>
    </row>
    <row r="361" spans="1:10" ht="15.75" customHeight="1">
      <c r="A361" s="1444"/>
      <c r="B361" s="1444" t="s">
        <v>1260</v>
      </c>
      <c r="C361" s="1444" t="s">
        <v>1309</v>
      </c>
      <c r="D361" s="1446" t="s">
        <v>3134</v>
      </c>
      <c r="E361" s="1444" t="s">
        <v>2394</v>
      </c>
      <c r="F361" s="1400"/>
      <c r="G361" s="1400"/>
      <c r="H361" s="1400"/>
      <c r="I361" s="1400"/>
      <c r="J361" s="1400"/>
    </row>
    <row r="362" spans="1:10" ht="15.75" customHeight="1">
      <c r="A362" s="1444"/>
      <c r="B362" s="1444" t="s">
        <v>1260</v>
      </c>
      <c r="C362" s="1444" t="s">
        <v>1309</v>
      </c>
      <c r="D362" s="1446" t="s">
        <v>3134</v>
      </c>
      <c r="E362" s="1444" t="s">
        <v>2188</v>
      </c>
      <c r="F362" s="1400"/>
      <c r="G362" s="1400"/>
      <c r="H362" s="1400"/>
      <c r="I362" s="1400"/>
      <c r="J362" s="1400"/>
    </row>
    <row r="363" spans="1:10" ht="15.75" customHeight="1">
      <c r="A363" s="1444"/>
      <c r="B363" s="1444" t="s">
        <v>1260</v>
      </c>
      <c r="C363" s="1444" t="s">
        <v>1309</v>
      </c>
      <c r="D363" s="1446" t="s">
        <v>3134</v>
      </c>
      <c r="E363" s="1444" t="s">
        <v>2395</v>
      </c>
      <c r="F363" s="1400"/>
      <c r="G363" s="1400"/>
      <c r="H363" s="1400"/>
      <c r="I363" s="1400"/>
      <c r="J363" s="1400"/>
    </row>
    <row r="364" spans="1:10" ht="15.75" customHeight="1">
      <c r="A364" s="1444"/>
      <c r="B364" s="1444" t="s">
        <v>1260</v>
      </c>
      <c r="C364" s="1444" t="s">
        <v>1309</v>
      </c>
      <c r="D364" s="1446" t="s">
        <v>3134</v>
      </c>
      <c r="E364" s="1444" t="s">
        <v>2396</v>
      </c>
      <c r="F364" s="1400"/>
      <c r="G364" s="1400"/>
      <c r="H364" s="1400"/>
      <c r="I364" s="1400"/>
      <c r="J364" s="1400"/>
    </row>
    <row r="365" spans="1:10" ht="15.75" customHeight="1">
      <c r="A365" s="1444"/>
      <c r="B365" s="1444" t="s">
        <v>1260</v>
      </c>
      <c r="C365" s="1444" t="s">
        <v>1309</v>
      </c>
      <c r="D365" s="1446" t="s">
        <v>3134</v>
      </c>
      <c r="E365" s="1444" t="s">
        <v>2397</v>
      </c>
      <c r="F365" s="1400"/>
      <c r="G365" s="1400"/>
      <c r="H365" s="1400"/>
      <c r="I365" s="1400"/>
      <c r="J365" s="1400"/>
    </row>
    <row r="366" spans="1:10" ht="15.75" customHeight="1">
      <c r="A366" s="1444"/>
      <c r="B366" s="1444" t="s">
        <v>1260</v>
      </c>
      <c r="C366" s="1444" t="s">
        <v>1309</v>
      </c>
      <c r="D366" s="1446" t="s">
        <v>3134</v>
      </c>
      <c r="E366" s="1444" t="s">
        <v>2398</v>
      </c>
      <c r="F366" s="1400"/>
      <c r="G366" s="1400"/>
      <c r="H366" s="1400"/>
      <c r="I366" s="1400"/>
      <c r="J366" s="1400"/>
    </row>
    <row r="367" spans="1:10" ht="15.75" customHeight="1">
      <c r="A367" s="1444"/>
      <c r="B367" s="1444" t="s">
        <v>1260</v>
      </c>
      <c r="C367" s="1444" t="s">
        <v>1309</v>
      </c>
      <c r="D367" s="1446" t="s">
        <v>3134</v>
      </c>
      <c r="E367" s="1444" t="s">
        <v>2399</v>
      </c>
      <c r="F367" s="1400"/>
      <c r="G367" s="1400"/>
      <c r="H367" s="1400"/>
      <c r="I367" s="1400"/>
      <c r="J367" s="1400"/>
    </row>
    <row r="368" spans="1:10" ht="15.75" customHeight="1">
      <c r="A368" s="1444"/>
      <c r="B368" s="1444" t="s">
        <v>1260</v>
      </c>
      <c r="C368" s="1444" t="s">
        <v>1309</v>
      </c>
      <c r="D368" s="1446" t="s">
        <v>3134</v>
      </c>
      <c r="E368" s="1444" t="s">
        <v>2400</v>
      </c>
      <c r="F368" s="1400"/>
      <c r="G368" s="1400"/>
      <c r="H368" s="1400"/>
      <c r="I368" s="1400"/>
      <c r="J368" s="1400"/>
    </row>
    <row r="369" spans="1:10" ht="15.75" customHeight="1">
      <c r="A369" s="1444"/>
      <c r="B369" s="1444" t="s">
        <v>1260</v>
      </c>
      <c r="C369" s="1444" t="s">
        <v>1309</v>
      </c>
      <c r="D369" s="1446" t="s">
        <v>3134</v>
      </c>
      <c r="E369" s="1444" t="s">
        <v>2401</v>
      </c>
      <c r="F369" s="1400"/>
      <c r="G369" s="1400"/>
      <c r="H369" s="1400"/>
      <c r="I369" s="1400"/>
      <c r="J369" s="1400"/>
    </row>
    <row r="370" spans="1:10" ht="15.75" customHeight="1">
      <c r="A370" s="1444"/>
      <c r="B370" s="1444" t="s">
        <v>1260</v>
      </c>
      <c r="C370" s="1444" t="s">
        <v>1309</v>
      </c>
      <c r="D370" s="1446" t="s">
        <v>3134</v>
      </c>
      <c r="E370" s="1444" t="s">
        <v>2402</v>
      </c>
      <c r="F370" s="1400"/>
      <c r="G370" s="1400"/>
      <c r="H370" s="1400"/>
      <c r="I370" s="1400"/>
      <c r="J370" s="1400"/>
    </row>
    <row r="371" spans="1:10" ht="15.75" customHeight="1">
      <c r="A371" s="1444"/>
      <c r="B371" s="1444" t="s">
        <v>1260</v>
      </c>
      <c r="C371" s="1444" t="s">
        <v>1309</v>
      </c>
      <c r="D371" s="1446" t="s">
        <v>3134</v>
      </c>
      <c r="E371" s="1444" t="s">
        <v>3133</v>
      </c>
      <c r="F371" s="1400"/>
      <c r="G371" s="1400"/>
      <c r="H371" s="1400"/>
      <c r="I371" s="1400"/>
      <c r="J371" s="1400"/>
    </row>
    <row r="372" spans="1:10" ht="15.75" customHeight="1">
      <c r="A372" s="1444"/>
      <c r="B372" s="1444" t="s">
        <v>1260</v>
      </c>
      <c r="C372" s="1444" t="s">
        <v>1309</v>
      </c>
      <c r="D372" s="1446" t="s">
        <v>3134</v>
      </c>
      <c r="E372" s="1444" t="s">
        <v>2403</v>
      </c>
      <c r="F372" s="1400"/>
      <c r="G372" s="1400"/>
      <c r="H372" s="1400"/>
      <c r="I372" s="1400"/>
      <c r="J372" s="1400"/>
    </row>
    <row r="373" spans="1:10" ht="15.75" customHeight="1">
      <c r="A373" s="1444"/>
      <c r="B373" s="1444" t="s">
        <v>1260</v>
      </c>
      <c r="C373" s="1444" t="s">
        <v>1309</v>
      </c>
      <c r="D373" s="1446" t="s">
        <v>3134</v>
      </c>
      <c r="E373" s="1444" t="s">
        <v>2404</v>
      </c>
      <c r="F373" s="1400"/>
      <c r="G373" s="1400"/>
      <c r="H373" s="1400"/>
      <c r="I373" s="1400"/>
      <c r="J373" s="1400"/>
    </row>
    <row r="374" spans="1:10" ht="15.75" customHeight="1">
      <c r="A374" s="1444"/>
      <c r="B374" s="1444" t="s">
        <v>1260</v>
      </c>
      <c r="C374" s="1444" t="s">
        <v>1309</v>
      </c>
      <c r="D374" s="1446" t="s">
        <v>3134</v>
      </c>
      <c r="E374" s="1444" t="s">
        <v>2405</v>
      </c>
      <c r="F374" s="1400"/>
      <c r="G374" s="1400"/>
      <c r="H374" s="1400"/>
      <c r="I374" s="1400"/>
      <c r="J374" s="1400"/>
    </row>
    <row r="375" spans="1:10" ht="15.75" customHeight="1">
      <c r="A375" s="1444"/>
      <c r="B375" s="1444" t="s">
        <v>1260</v>
      </c>
      <c r="C375" s="1444" t="s">
        <v>1309</v>
      </c>
      <c r="D375" s="1446" t="s">
        <v>3134</v>
      </c>
      <c r="E375" s="1444" t="s">
        <v>2406</v>
      </c>
      <c r="F375" s="1400"/>
      <c r="G375" s="1400"/>
      <c r="H375" s="1400"/>
      <c r="I375" s="1400"/>
      <c r="J375" s="1400"/>
    </row>
    <row r="376" spans="1:10" ht="15.75" customHeight="1">
      <c r="A376" s="1444"/>
      <c r="B376" s="1444" t="s">
        <v>1260</v>
      </c>
      <c r="C376" s="1444" t="s">
        <v>1309</v>
      </c>
      <c r="D376" s="1446" t="s">
        <v>3134</v>
      </c>
      <c r="E376" s="1444" t="s">
        <v>2407</v>
      </c>
      <c r="F376" s="1400"/>
      <c r="G376" s="1400"/>
      <c r="H376" s="1400"/>
      <c r="I376" s="1400"/>
      <c r="J376" s="1400"/>
    </row>
    <row r="377" spans="1:10" ht="15.75" customHeight="1">
      <c r="A377" s="1444"/>
      <c r="B377" s="1444" t="s">
        <v>1260</v>
      </c>
      <c r="C377" s="1444" t="s">
        <v>1309</v>
      </c>
      <c r="D377" s="1446" t="s">
        <v>3134</v>
      </c>
      <c r="E377" s="1444" t="s">
        <v>2408</v>
      </c>
      <c r="F377" s="1400"/>
      <c r="G377" s="1400"/>
      <c r="H377" s="1400"/>
      <c r="I377" s="1400"/>
      <c r="J377" s="1400"/>
    </row>
    <row r="378" spans="1:10" ht="15.75" customHeight="1">
      <c r="A378" s="1444"/>
      <c r="B378" s="1444" t="s">
        <v>1260</v>
      </c>
      <c r="C378" s="1444" t="s">
        <v>1309</v>
      </c>
      <c r="D378" s="1446" t="s">
        <v>3134</v>
      </c>
      <c r="E378" s="1444" t="s">
        <v>3130</v>
      </c>
      <c r="F378" s="1400"/>
      <c r="G378" s="1400"/>
      <c r="H378" s="1400"/>
      <c r="I378" s="1400"/>
      <c r="J378" s="1400"/>
    </row>
    <row r="379" spans="1:10" ht="15.75" customHeight="1">
      <c r="A379" s="1444"/>
      <c r="B379" s="1444" t="s">
        <v>1260</v>
      </c>
      <c r="C379" s="1444" t="s">
        <v>1309</v>
      </c>
      <c r="D379" s="1446" t="s">
        <v>3134</v>
      </c>
      <c r="E379" s="1444" t="s">
        <v>2409</v>
      </c>
      <c r="F379" s="1400"/>
      <c r="G379" s="1400"/>
      <c r="H379" s="1400"/>
      <c r="I379" s="1400"/>
      <c r="J379" s="1400"/>
    </row>
    <row r="380" spans="1:10" ht="15.75" customHeight="1">
      <c r="A380" s="1444"/>
      <c r="B380" s="1444" t="s">
        <v>1260</v>
      </c>
      <c r="C380" s="1444" t="s">
        <v>1309</v>
      </c>
      <c r="D380" s="1446" t="s">
        <v>3134</v>
      </c>
      <c r="E380" s="1444" t="s">
        <v>2410</v>
      </c>
      <c r="F380" s="1400"/>
      <c r="G380" s="1400"/>
      <c r="H380" s="1400"/>
      <c r="I380" s="1400"/>
      <c r="J380" s="1400"/>
    </row>
    <row r="381" spans="1:10" ht="15.75" customHeight="1">
      <c r="A381" s="1444"/>
      <c r="B381" s="1444" t="s">
        <v>1260</v>
      </c>
      <c r="C381" s="1444" t="s">
        <v>1309</v>
      </c>
      <c r="D381" s="1446" t="s">
        <v>3134</v>
      </c>
      <c r="E381" s="1444" t="s">
        <v>2411</v>
      </c>
      <c r="F381" s="1400"/>
      <c r="G381" s="1400"/>
      <c r="H381" s="1400"/>
      <c r="I381" s="1400"/>
      <c r="J381" s="1400"/>
    </row>
    <row r="382" spans="1:10" ht="15.75" customHeight="1">
      <c r="A382" s="1444"/>
      <c r="B382" s="1444" t="s">
        <v>1260</v>
      </c>
      <c r="C382" s="1444" t="s">
        <v>1309</v>
      </c>
      <c r="D382" s="1446" t="s">
        <v>3134</v>
      </c>
      <c r="E382" s="1444" t="s">
        <v>2412</v>
      </c>
      <c r="F382" s="1400"/>
      <c r="G382" s="1400"/>
      <c r="H382" s="1400"/>
      <c r="I382" s="1400"/>
      <c r="J382" s="1400"/>
    </row>
    <row r="383" spans="1:10" ht="15.75" customHeight="1">
      <c r="A383" s="1444"/>
      <c r="B383" s="1444" t="s">
        <v>1260</v>
      </c>
      <c r="C383" s="1444" t="s">
        <v>1309</v>
      </c>
      <c r="D383" s="1446" t="s">
        <v>3134</v>
      </c>
      <c r="E383" s="1444" t="s">
        <v>2413</v>
      </c>
      <c r="F383" s="1400"/>
      <c r="G383" s="1400"/>
      <c r="H383" s="1400"/>
      <c r="I383" s="1400"/>
      <c r="J383" s="1400"/>
    </row>
    <row r="384" spans="1:10" ht="15.75" customHeight="1">
      <c r="A384" s="1444"/>
      <c r="B384" s="1444" t="s">
        <v>1260</v>
      </c>
      <c r="C384" s="1444" t="s">
        <v>1309</v>
      </c>
      <c r="D384" s="1446" t="s">
        <v>3134</v>
      </c>
      <c r="E384" s="1444" t="s">
        <v>2414</v>
      </c>
      <c r="F384" s="1400"/>
      <c r="G384" s="1400"/>
      <c r="H384" s="1400"/>
      <c r="I384" s="1400"/>
      <c r="J384" s="1400"/>
    </row>
    <row r="385" spans="1:10" ht="15.75" customHeight="1">
      <c r="A385" s="1444"/>
      <c r="B385" s="1444" t="s">
        <v>1260</v>
      </c>
      <c r="C385" s="1444" t="s">
        <v>1309</v>
      </c>
      <c r="D385" s="1446" t="s">
        <v>3134</v>
      </c>
      <c r="E385" s="1444" t="s">
        <v>2415</v>
      </c>
      <c r="F385" s="1400"/>
      <c r="G385" s="1400"/>
      <c r="H385" s="1400"/>
      <c r="I385" s="1400"/>
      <c r="J385" s="1400"/>
    </row>
    <row r="386" spans="1:10" ht="15.75" customHeight="1">
      <c r="A386" s="1444"/>
      <c r="B386" s="1444" t="s">
        <v>1260</v>
      </c>
      <c r="C386" s="1444" t="s">
        <v>1309</v>
      </c>
      <c r="D386" s="1446" t="s">
        <v>3134</v>
      </c>
      <c r="E386" s="1444" t="s">
        <v>2416</v>
      </c>
      <c r="F386" s="1400"/>
      <c r="G386" s="1400"/>
      <c r="H386" s="1400"/>
      <c r="I386" s="1400"/>
      <c r="J386" s="1400"/>
    </row>
    <row r="387" spans="1:10" ht="15.75" customHeight="1">
      <c r="A387" s="1444"/>
      <c r="B387" s="1444" t="s">
        <v>1260</v>
      </c>
      <c r="C387" s="1444" t="s">
        <v>1309</v>
      </c>
      <c r="D387" s="1446" t="s">
        <v>3134</v>
      </c>
      <c r="E387" s="1444" t="s">
        <v>2417</v>
      </c>
      <c r="F387" s="1400"/>
      <c r="G387" s="1400"/>
      <c r="H387" s="1400"/>
      <c r="I387" s="1400"/>
      <c r="J387" s="1400"/>
    </row>
    <row r="388" spans="1:10" ht="15.75" customHeight="1">
      <c r="A388" s="1444"/>
      <c r="B388" s="1444" t="s">
        <v>1260</v>
      </c>
      <c r="C388" s="1444" t="s">
        <v>1309</v>
      </c>
      <c r="D388" s="1446" t="s">
        <v>3134</v>
      </c>
      <c r="E388" s="1444" t="s">
        <v>2418</v>
      </c>
      <c r="F388" s="1400"/>
      <c r="G388" s="1400"/>
      <c r="H388" s="1400"/>
      <c r="I388" s="1400"/>
      <c r="J388" s="1400"/>
    </row>
    <row r="389" spans="1:10" ht="15.75" customHeight="1">
      <c r="A389" s="1444"/>
      <c r="B389" s="1444" t="s">
        <v>1260</v>
      </c>
      <c r="C389" s="1444" t="s">
        <v>1309</v>
      </c>
      <c r="D389" s="1446" t="s">
        <v>3134</v>
      </c>
      <c r="E389" s="1444" t="s">
        <v>2419</v>
      </c>
      <c r="F389" s="1400"/>
      <c r="G389" s="1400"/>
      <c r="H389" s="1400"/>
      <c r="I389" s="1400"/>
      <c r="J389" s="1400"/>
    </row>
    <row r="390" spans="1:10" ht="15.75" customHeight="1">
      <c r="A390" s="1444"/>
      <c r="B390" s="1444" t="s">
        <v>1260</v>
      </c>
      <c r="C390" s="1444" t="s">
        <v>1309</v>
      </c>
      <c r="D390" s="1446" t="s">
        <v>3134</v>
      </c>
      <c r="E390" s="1444" t="s">
        <v>2420</v>
      </c>
      <c r="F390" s="1400"/>
      <c r="G390" s="1400"/>
      <c r="H390" s="1400"/>
      <c r="I390" s="1400"/>
      <c r="J390" s="1400"/>
    </row>
    <row r="391" spans="1:10" ht="15.75" customHeight="1">
      <c r="A391" s="1444"/>
      <c r="B391" s="1444" t="s">
        <v>1260</v>
      </c>
      <c r="C391" s="1444" t="s">
        <v>1309</v>
      </c>
      <c r="D391" s="1446" t="s">
        <v>3134</v>
      </c>
      <c r="E391" s="1444" t="s">
        <v>2421</v>
      </c>
      <c r="F391" s="1400"/>
      <c r="G391" s="1400"/>
      <c r="H391" s="1400"/>
      <c r="I391" s="1400"/>
      <c r="J391" s="1400"/>
    </row>
    <row r="392" spans="1:10" ht="15.75" customHeight="1">
      <c r="A392" s="1444"/>
      <c r="B392" s="1444" t="s">
        <v>1260</v>
      </c>
      <c r="C392" s="1444" t="s">
        <v>1309</v>
      </c>
      <c r="D392" s="1446" t="s">
        <v>3134</v>
      </c>
      <c r="E392" s="1444" t="s">
        <v>2422</v>
      </c>
      <c r="F392" s="1400"/>
      <c r="G392" s="1400"/>
      <c r="H392" s="1400"/>
      <c r="I392" s="1400"/>
      <c r="J392" s="1400"/>
    </row>
    <row r="393" spans="1:10" ht="15.75" customHeight="1">
      <c r="A393" s="1444"/>
      <c r="B393" s="1444" t="s">
        <v>1260</v>
      </c>
      <c r="C393" s="1444" t="s">
        <v>1309</v>
      </c>
      <c r="D393" s="1446" t="s">
        <v>3134</v>
      </c>
      <c r="E393" s="1444" t="s">
        <v>2423</v>
      </c>
      <c r="F393" s="1400"/>
      <c r="G393" s="1400"/>
      <c r="H393" s="1400"/>
      <c r="I393" s="1400"/>
      <c r="J393" s="1400"/>
    </row>
    <row r="394" spans="1:10" ht="15.75" customHeight="1">
      <c r="A394" s="1444"/>
      <c r="B394" s="1444" t="s">
        <v>1260</v>
      </c>
      <c r="C394" s="1444" t="s">
        <v>1309</v>
      </c>
      <c r="D394" s="1446" t="s">
        <v>3134</v>
      </c>
      <c r="E394" s="1444" t="s">
        <v>2424</v>
      </c>
      <c r="F394" s="1400"/>
      <c r="G394" s="1400"/>
      <c r="H394" s="1400"/>
      <c r="I394" s="1400"/>
      <c r="J394" s="1400"/>
    </row>
    <row r="395" spans="1:10" ht="15.75" customHeight="1">
      <c r="A395" s="1444"/>
      <c r="B395" s="1444" t="s">
        <v>1260</v>
      </c>
      <c r="C395" s="1444" t="s">
        <v>1309</v>
      </c>
      <c r="D395" s="1446" t="s">
        <v>3134</v>
      </c>
      <c r="E395" s="1444" t="s">
        <v>2425</v>
      </c>
      <c r="F395" s="1400"/>
      <c r="G395" s="1400"/>
      <c r="H395" s="1400"/>
      <c r="I395" s="1400"/>
      <c r="J395" s="1400"/>
    </row>
    <row r="396" spans="1:10" ht="15.75" customHeight="1">
      <c r="A396" s="1444"/>
      <c r="B396" s="1444" t="s">
        <v>1260</v>
      </c>
      <c r="C396" s="1444" t="s">
        <v>1309</v>
      </c>
      <c r="D396" s="1446" t="s">
        <v>3134</v>
      </c>
      <c r="E396" s="1444" t="s">
        <v>2426</v>
      </c>
      <c r="F396" s="1400"/>
      <c r="G396" s="1400"/>
      <c r="H396" s="1400"/>
      <c r="I396" s="1400"/>
      <c r="J396" s="1400"/>
    </row>
    <row r="397" spans="1:10" ht="15.75" customHeight="1">
      <c r="A397" s="1444"/>
      <c r="B397" s="1444" t="s">
        <v>1260</v>
      </c>
      <c r="C397" s="1444" t="s">
        <v>1309</v>
      </c>
      <c r="D397" s="1446" t="s">
        <v>3134</v>
      </c>
      <c r="E397" s="1444" t="s">
        <v>2427</v>
      </c>
      <c r="F397" s="1400"/>
      <c r="G397" s="1400"/>
      <c r="H397" s="1400"/>
      <c r="I397" s="1400"/>
      <c r="J397" s="1400"/>
    </row>
    <row r="398" spans="1:10" ht="15.75" customHeight="1">
      <c r="A398" s="1444"/>
      <c r="B398" s="1444" t="s">
        <v>1260</v>
      </c>
      <c r="C398" s="1444" t="s">
        <v>1309</v>
      </c>
      <c r="D398" s="1446" t="s">
        <v>3134</v>
      </c>
      <c r="E398" s="1444" t="s">
        <v>2428</v>
      </c>
      <c r="F398" s="1400"/>
      <c r="G398" s="1400"/>
      <c r="H398" s="1400"/>
      <c r="I398" s="1400"/>
      <c r="J398" s="1400"/>
    </row>
    <row r="399" spans="1:10" ht="15.75" customHeight="1">
      <c r="A399" s="1444"/>
      <c r="B399" s="1444" t="s">
        <v>1260</v>
      </c>
      <c r="C399" s="1444" t="s">
        <v>1309</v>
      </c>
      <c r="D399" s="1446" t="s">
        <v>3134</v>
      </c>
      <c r="E399" s="1444" t="s">
        <v>2429</v>
      </c>
      <c r="F399" s="1400"/>
      <c r="G399" s="1400"/>
      <c r="H399" s="1400"/>
      <c r="I399" s="1400"/>
      <c r="J399" s="1400"/>
    </row>
    <row r="400" spans="1:10" ht="15.75" customHeight="1">
      <c r="A400" s="1444"/>
      <c r="B400" s="1444" t="s">
        <v>1260</v>
      </c>
      <c r="C400" s="1444" t="s">
        <v>1309</v>
      </c>
      <c r="D400" s="1446" t="s">
        <v>3134</v>
      </c>
      <c r="E400" s="1444" t="s">
        <v>2430</v>
      </c>
      <c r="F400" s="1400"/>
      <c r="G400" s="1400"/>
      <c r="H400" s="1400"/>
      <c r="I400" s="1400"/>
      <c r="J400" s="1400"/>
    </row>
    <row r="401" spans="1:10" ht="15.75" customHeight="1">
      <c r="A401" s="1444"/>
      <c r="B401" s="1444" t="s">
        <v>1260</v>
      </c>
      <c r="C401" s="1444" t="s">
        <v>1309</v>
      </c>
      <c r="D401" s="1446" t="s">
        <v>3134</v>
      </c>
      <c r="E401" s="1444" t="s">
        <v>2431</v>
      </c>
      <c r="F401" s="1400"/>
      <c r="G401" s="1400"/>
      <c r="H401" s="1400"/>
      <c r="I401" s="1400"/>
      <c r="J401" s="1400"/>
    </row>
    <row r="402" spans="1:10" ht="15.75" customHeight="1">
      <c r="A402" s="1444"/>
      <c r="B402" s="1444" t="s">
        <v>1260</v>
      </c>
      <c r="C402" s="1444" t="s">
        <v>1309</v>
      </c>
      <c r="D402" s="1446" t="s">
        <v>3134</v>
      </c>
      <c r="E402" s="1444" t="s">
        <v>3129</v>
      </c>
      <c r="F402" s="1400"/>
      <c r="G402" s="1400"/>
      <c r="H402" s="1400"/>
      <c r="I402" s="1400"/>
      <c r="J402" s="1400"/>
    </row>
    <row r="403" spans="1:10" ht="15.75" customHeight="1">
      <c r="A403" s="1444"/>
      <c r="B403" s="1444" t="s">
        <v>1260</v>
      </c>
      <c r="C403" s="1444" t="s">
        <v>1309</v>
      </c>
      <c r="D403" s="1446" t="s">
        <v>3134</v>
      </c>
      <c r="E403" s="1444" t="s">
        <v>2432</v>
      </c>
      <c r="F403" s="1400"/>
      <c r="G403" s="1400"/>
      <c r="H403" s="1400"/>
      <c r="I403" s="1400"/>
      <c r="J403" s="1400"/>
    </row>
    <row r="404" spans="1:10" ht="15.75" customHeight="1">
      <c r="A404" s="1444"/>
      <c r="B404" s="1444" t="s">
        <v>1260</v>
      </c>
      <c r="C404" s="1444" t="s">
        <v>1309</v>
      </c>
      <c r="D404" s="1446" t="s">
        <v>3134</v>
      </c>
      <c r="E404" s="1444" t="s">
        <v>2433</v>
      </c>
      <c r="F404" s="1400"/>
      <c r="G404" s="1400"/>
      <c r="H404" s="1400"/>
      <c r="I404" s="1400"/>
      <c r="J404" s="1400"/>
    </row>
    <row r="405" spans="1:10" ht="15.75" customHeight="1">
      <c r="A405" s="1444"/>
      <c r="B405" s="1444" t="s">
        <v>1260</v>
      </c>
      <c r="C405" s="1444" t="s">
        <v>1309</v>
      </c>
      <c r="D405" s="1446" t="s">
        <v>3134</v>
      </c>
      <c r="E405" s="1444" t="s">
        <v>2237</v>
      </c>
      <c r="F405" s="1400"/>
      <c r="G405" s="1400"/>
      <c r="H405" s="1400"/>
      <c r="I405" s="1400"/>
      <c r="J405" s="1400"/>
    </row>
    <row r="406" spans="1:10" ht="15.75" customHeight="1">
      <c r="A406" s="1444"/>
      <c r="B406" s="1444" t="s">
        <v>1260</v>
      </c>
      <c r="C406" s="1444" t="s">
        <v>1309</v>
      </c>
      <c r="D406" s="1446" t="s">
        <v>3134</v>
      </c>
      <c r="E406" s="1444" t="s">
        <v>2393</v>
      </c>
      <c r="F406" s="1400"/>
      <c r="G406" s="1400"/>
      <c r="H406" s="1400"/>
      <c r="I406" s="1400"/>
      <c r="J406" s="1400"/>
    </row>
    <row r="407" spans="1:10" ht="15.75" customHeight="1">
      <c r="A407" s="1444"/>
      <c r="B407" s="1444" t="s">
        <v>1260</v>
      </c>
      <c r="C407" s="1444" t="s">
        <v>1309</v>
      </c>
      <c r="D407" s="1444" t="s">
        <v>2434</v>
      </c>
      <c r="E407" s="1444" t="s">
        <v>2435</v>
      </c>
      <c r="F407" s="1400"/>
      <c r="G407" s="1400"/>
      <c r="H407" s="1400"/>
      <c r="I407" s="1400"/>
      <c r="J407" s="1400"/>
    </row>
    <row r="408" spans="1:10" ht="15.75" customHeight="1">
      <c r="A408" s="1444"/>
      <c r="B408" s="1444" t="s">
        <v>1260</v>
      </c>
      <c r="C408" s="1444" t="s">
        <v>1309</v>
      </c>
      <c r="D408" s="1444" t="s">
        <v>2434</v>
      </c>
      <c r="E408" s="1444" t="s">
        <v>2436</v>
      </c>
      <c r="F408" s="1400"/>
      <c r="G408" s="1400"/>
      <c r="H408" s="1400"/>
      <c r="I408" s="1400"/>
      <c r="J408" s="1400"/>
    </row>
    <row r="409" spans="1:10" ht="15.75" customHeight="1">
      <c r="A409" s="1444"/>
      <c r="B409" s="1444" t="s">
        <v>1260</v>
      </c>
      <c r="C409" s="1444" t="s">
        <v>1309</v>
      </c>
      <c r="D409" s="1444" t="s">
        <v>2434</v>
      </c>
      <c r="E409" s="1444" t="s">
        <v>2437</v>
      </c>
      <c r="F409" s="1400"/>
      <c r="G409" s="1400"/>
      <c r="H409" s="1400"/>
      <c r="I409" s="1400"/>
      <c r="J409" s="1400"/>
    </row>
    <row r="410" spans="1:10" ht="15.75" customHeight="1">
      <c r="A410" s="1444"/>
      <c r="B410" s="1444" t="s">
        <v>1260</v>
      </c>
      <c r="C410" s="1444" t="s">
        <v>1309</v>
      </c>
      <c r="D410" s="1444" t="s">
        <v>2434</v>
      </c>
      <c r="E410" s="1444" t="s">
        <v>2438</v>
      </c>
      <c r="F410" s="1400"/>
      <c r="G410" s="1400"/>
      <c r="H410" s="1400"/>
      <c r="I410" s="1400"/>
      <c r="J410" s="1400"/>
    </row>
    <row r="411" spans="1:10" ht="15.75" customHeight="1">
      <c r="A411" s="1444"/>
      <c r="B411" s="1444" t="s">
        <v>1260</v>
      </c>
      <c r="C411" s="1444" t="s">
        <v>1309</v>
      </c>
      <c r="D411" s="1444" t="s">
        <v>2434</v>
      </c>
      <c r="E411" s="1444" t="s">
        <v>2439</v>
      </c>
      <c r="F411" s="1400"/>
      <c r="G411" s="1400"/>
      <c r="H411" s="1400"/>
      <c r="I411" s="1400"/>
      <c r="J411" s="1400"/>
    </row>
    <row r="412" spans="1:10" ht="15.75" customHeight="1">
      <c r="A412" s="1444"/>
      <c r="B412" s="1444" t="s">
        <v>1260</v>
      </c>
      <c r="C412" s="1444" t="s">
        <v>1309</v>
      </c>
      <c r="D412" s="1444" t="s">
        <v>2434</v>
      </c>
      <c r="E412" s="1444" t="s">
        <v>2440</v>
      </c>
      <c r="F412" s="1400"/>
      <c r="G412" s="1400"/>
      <c r="H412" s="1400"/>
      <c r="I412" s="1400"/>
      <c r="J412" s="1400"/>
    </row>
    <row r="413" spans="1:10" ht="15.75" customHeight="1">
      <c r="A413" s="1444"/>
      <c r="B413" s="1444" t="s">
        <v>1260</v>
      </c>
      <c r="C413" s="1444" t="s">
        <v>1309</v>
      </c>
      <c r="D413" s="1444" t="s">
        <v>2434</v>
      </c>
      <c r="E413" s="1444" t="s">
        <v>2441</v>
      </c>
      <c r="F413" s="1400"/>
      <c r="G413" s="1400"/>
      <c r="H413" s="1400"/>
      <c r="I413" s="1400"/>
      <c r="J413" s="1400"/>
    </row>
    <row r="414" spans="1:10" ht="15.75" customHeight="1">
      <c r="A414" s="1444"/>
      <c r="B414" s="1444" t="s">
        <v>1260</v>
      </c>
      <c r="C414" s="1444" t="s">
        <v>1309</v>
      </c>
      <c r="D414" s="1444" t="s">
        <v>2434</v>
      </c>
      <c r="E414" s="1444" t="s">
        <v>2393</v>
      </c>
      <c r="F414" s="1400"/>
      <c r="G414" s="1400"/>
      <c r="H414" s="1400"/>
      <c r="I414" s="1400"/>
      <c r="J414" s="1400"/>
    </row>
    <row r="415" spans="1:10" ht="12.75" customHeight="1">
      <c r="A415" s="1444"/>
      <c r="B415" s="1444" t="s">
        <v>1260</v>
      </c>
      <c r="C415" s="1444" t="s">
        <v>1309</v>
      </c>
      <c r="D415" s="1446" t="s">
        <v>2442</v>
      </c>
      <c r="E415" s="1444" t="s">
        <v>2443</v>
      </c>
      <c r="F415" s="1400"/>
      <c r="G415" s="1400"/>
      <c r="H415" s="1400"/>
      <c r="I415" s="1400"/>
      <c r="J415" s="1400"/>
    </row>
    <row r="416" spans="1:10" ht="15.75" customHeight="1">
      <c r="A416" s="1444"/>
      <c r="B416" s="1444" t="s">
        <v>1260</v>
      </c>
      <c r="C416" s="1444" t="s">
        <v>1309</v>
      </c>
      <c r="D416" s="1446" t="s">
        <v>2442</v>
      </c>
      <c r="E416" s="1444" t="s">
        <v>2376</v>
      </c>
      <c r="F416" s="1400"/>
      <c r="G416" s="1400"/>
      <c r="H416" s="1400"/>
      <c r="I416" s="1400"/>
      <c r="J416" s="1400"/>
    </row>
    <row r="417" spans="1:10" ht="15.75" customHeight="1">
      <c r="A417" s="1444"/>
      <c r="B417" s="1444" t="s">
        <v>1260</v>
      </c>
      <c r="C417" s="1444" t="s">
        <v>1309</v>
      </c>
      <c r="D417" s="1446" t="s">
        <v>2442</v>
      </c>
      <c r="E417" s="1444" t="s">
        <v>2444</v>
      </c>
      <c r="F417" s="1400"/>
      <c r="G417" s="1400"/>
      <c r="H417" s="1400"/>
      <c r="I417" s="1400"/>
      <c r="J417" s="1400"/>
    </row>
    <row r="418" spans="1:10" ht="15.75" customHeight="1">
      <c r="A418" s="1444"/>
      <c r="B418" s="1444" t="s">
        <v>1260</v>
      </c>
      <c r="C418" s="1444" t="s">
        <v>1309</v>
      </c>
      <c r="D418" s="1446" t="s">
        <v>2442</v>
      </c>
      <c r="E418" s="1444" t="s">
        <v>2445</v>
      </c>
      <c r="F418" s="1400"/>
      <c r="G418" s="1400"/>
      <c r="H418" s="1400"/>
      <c r="I418" s="1400"/>
      <c r="J418" s="1400"/>
    </row>
    <row r="419" spans="1:10" ht="15.75" customHeight="1">
      <c r="A419" s="1444"/>
      <c r="B419" s="1444" t="s">
        <v>1260</v>
      </c>
      <c r="C419" s="1444" t="s">
        <v>1309</v>
      </c>
      <c r="D419" s="1446" t="s">
        <v>2442</v>
      </c>
      <c r="E419" s="1444" t="s">
        <v>2446</v>
      </c>
      <c r="F419" s="1400"/>
      <c r="G419" s="1400"/>
      <c r="H419" s="1400"/>
      <c r="I419" s="1400"/>
      <c r="J419" s="1400"/>
    </row>
    <row r="420" spans="1:10" ht="15.75" customHeight="1">
      <c r="A420" s="1444"/>
      <c r="B420" s="1444" t="s">
        <v>1260</v>
      </c>
      <c r="C420" s="1444" t="s">
        <v>1309</v>
      </c>
      <c r="D420" s="1446" t="s">
        <v>2442</v>
      </c>
      <c r="E420" s="1444" t="s">
        <v>2447</v>
      </c>
      <c r="F420" s="1400"/>
      <c r="G420" s="1400"/>
      <c r="H420" s="1400"/>
      <c r="I420" s="1400"/>
      <c r="J420" s="1400"/>
    </row>
    <row r="421" spans="1:10" ht="15.75" customHeight="1">
      <c r="A421" s="1444"/>
      <c r="B421" s="1444" t="s">
        <v>1260</v>
      </c>
      <c r="C421" s="1444" t="s">
        <v>1309</v>
      </c>
      <c r="D421" s="1446" t="s">
        <v>2442</v>
      </c>
      <c r="E421" s="1444" t="s">
        <v>2448</v>
      </c>
      <c r="F421" s="1400"/>
      <c r="G421" s="1400"/>
      <c r="H421" s="1400"/>
      <c r="I421" s="1400"/>
      <c r="J421" s="1400"/>
    </row>
    <row r="422" spans="1:10" ht="15.75" customHeight="1">
      <c r="A422" s="1444"/>
      <c r="B422" s="1444" t="s">
        <v>1260</v>
      </c>
      <c r="C422" s="1444" t="s">
        <v>1309</v>
      </c>
      <c r="D422" s="1446" t="s">
        <v>2442</v>
      </c>
      <c r="E422" s="1444" t="s">
        <v>2449</v>
      </c>
      <c r="F422" s="1400"/>
      <c r="G422" s="1400"/>
      <c r="H422" s="1400"/>
      <c r="I422" s="1400"/>
      <c r="J422" s="1400"/>
    </row>
    <row r="423" spans="1:10" ht="15.75" customHeight="1">
      <c r="A423" s="1444"/>
      <c r="B423" s="1444" t="s">
        <v>1260</v>
      </c>
      <c r="C423" s="1444" t="s">
        <v>1309</v>
      </c>
      <c r="D423" s="1446" t="s">
        <v>2442</v>
      </c>
      <c r="E423" s="1444" t="s">
        <v>2450</v>
      </c>
      <c r="F423" s="1400"/>
      <c r="G423" s="1400"/>
      <c r="H423" s="1400"/>
      <c r="I423" s="1400"/>
      <c r="J423" s="1400"/>
    </row>
    <row r="424" spans="1:10" ht="15.75" customHeight="1">
      <c r="A424" s="1444"/>
      <c r="B424" s="1444" t="s">
        <v>1260</v>
      </c>
      <c r="C424" s="1444" t="s">
        <v>1309</v>
      </c>
      <c r="D424" s="1446" t="s">
        <v>2442</v>
      </c>
      <c r="E424" s="1444" t="s">
        <v>2451</v>
      </c>
      <c r="F424" s="1400"/>
      <c r="G424" s="1400"/>
      <c r="H424" s="1400"/>
      <c r="I424" s="1400"/>
      <c r="J424" s="1400"/>
    </row>
    <row r="425" spans="1:10" ht="15.75" customHeight="1">
      <c r="A425" s="1444"/>
      <c r="B425" s="1444" t="s">
        <v>1260</v>
      </c>
      <c r="C425" s="1444" t="s">
        <v>1309</v>
      </c>
      <c r="D425" s="1446" t="s">
        <v>2442</v>
      </c>
      <c r="E425" s="1444" t="s">
        <v>2452</v>
      </c>
      <c r="F425" s="1400"/>
      <c r="G425" s="1400"/>
      <c r="H425" s="1400"/>
      <c r="I425" s="1400"/>
      <c r="J425" s="1400"/>
    </row>
    <row r="426" spans="1:10" ht="15.75" customHeight="1">
      <c r="A426" s="1444"/>
      <c r="B426" s="1444" t="s">
        <v>1260</v>
      </c>
      <c r="C426" s="1444" t="s">
        <v>1309</v>
      </c>
      <c r="D426" s="1446" t="s">
        <v>2442</v>
      </c>
      <c r="E426" s="1444" t="s">
        <v>2453</v>
      </c>
      <c r="F426" s="1400"/>
      <c r="G426" s="1400"/>
      <c r="H426" s="1400"/>
      <c r="I426" s="1400"/>
      <c r="J426" s="1400"/>
    </row>
    <row r="427" spans="1:10" ht="15.75" customHeight="1">
      <c r="A427" s="1444"/>
      <c r="B427" s="1444" t="s">
        <v>1260</v>
      </c>
      <c r="C427" s="1444" t="s">
        <v>1309</v>
      </c>
      <c r="D427" s="1446" t="s">
        <v>2442</v>
      </c>
      <c r="E427" s="1444" t="s">
        <v>2454</v>
      </c>
      <c r="F427" s="1400"/>
      <c r="G427" s="1400"/>
      <c r="H427" s="1400"/>
      <c r="I427" s="1400"/>
      <c r="J427" s="1400"/>
    </row>
    <row r="428" spans="1:10" ht="15.75" customHeight="1">
      <c r="A428" s="1444"/>
      <c r="B428" s="1444" t="s">
        <v>1260</v>
      </c>
      <c r="C428" s="1444" t="s">
        <v>1309</v>
      </c>
      <c r="D428" s="1446" t="s">
        <v>2442</v>
      </c>
      <c r="E428" s="1444" t="s">
        <v>2455</v>
      </c>
      <c r="F428" s="1400"/>
      <c r="G428" s="1400"/>
      <c r="H428" s="1400"/>
      <c r="I428" s="1400"/>
      <c r="J428" s="1400"/>
    </row>
    <row r="429" spans="1:10" ht="15.75" customHeight="1">
      <c r="A429" s="1444"/>
      <c r="B429" s="1444" t="s">
        <v>1260</v>
      </c>
      <c r="C429" s="1444" t="s">
        <v>1309</v>
      </c>
      <c r="D429" s="1446" t="s">
        <v>2442</v>
      </c>
      <c r="E429" s="1444" t="s">
        <v>2456</v>
      </c>
      <c r="F429" s="1400"/>
      <c r="G429" s="1400"/>
      <c r="H429" s="1400"/>
      <c r="I429" s="1400"/>
      <c r="J429" s="1400"/>
    </row>
    <row r="430" spans="1:10" ht="15.75" customHeight="1">
      <c r="A430" s="1444"/>
      <c r="B430" s="1444" t="s">
        <v>1260</v>
      </c>
      <c r="C430" s="1444" t="s">
        <v>1309</v>
      </c>
      <c r="D430" s="1446" t="s">
        <v>2442</v>
      </c>
      <c r="E430" s="1444" t="s">
        <v>2457</v>
      </c>
      <c r="F430" s="1400"/>
      <c r="G430" s="1400"/>
      <c r="H430" s="1400"/>
      <c r="I430" s="1400"/>
      <c r="J430" s="1400"/>
    </row>
    <row r="431" spans="1:10" ht="15.75" customHeight="1">
      <c r="A431" s="1444"/>
      <c r="B431" s="1444" t="s">
        <v>1260</v>
      </c>
      <c r="C431" s="1444" t="s">
        <v>1309</v>
      </c>
      <c r="D431" s="1446" t="s">
        <v>2442</v>
      </c>
      <c r="E431" s="1444" t="s">
        <v>2458</v>
      </c>
      <c r="F431" s="1400"/>
      <c r="G431" s="1400"/>
      <c r="H431" s="1400"/>
      <c r="I431" s="1400"/>
      <c r="J431" s="1400"/>
    </row>
    <row r="432" spans="1:10" ht="15.75" customHeight="1">
      <c r="A432" s="1444"/>
      <c r="B432" s="1444" t="s">
        <v>1260</v>
      </c>
      <c r="C432" s="1444" t="s">
        <v>1309</v>
      </c>
      <c r="D432" s="1446" t="s">
        <v>2442</v>
      </c>
      <c r="E432" s="1444" t="s">
        <v>2459</v>
      </c>
      <c r="F432" s="1400"/>
      <c r="G432" s="1400"/>
      <c r="H432" s="1400"/>
      <c r="I432" s="1400"/>
      <c r="J432" s="1400"/>
    </row>
    <row r="433" spans="1:10" ht="15.75" customHeight="1">
      <c r="A433" s="1444"/>
      <c r="B433" s="1444" t="s">
        <v>1260</v>
      </c>
      <c r="C433" s="1444" t="s">
        <v>1309</v>
      </c>
      <c r="D433" s="1446" t="s">
        <v>2442</v>
      </c>
      <c r="E433" s="1444" t="s">
        <v>2460</v>
      </c>
      <c r="F433" s="1400"/>
      <c r="G433" s="1400"/>
      <c r="H433" s="1400"/>
      <c r="I433" s="1400"/>
      <c r="J433" s="1400"/>
    </row>
    <row r="434" spans="1:10" ht="15.75" customHeight="1">
      <c r="A434" s="1444"/>
      <c r="B434" s="1444" t="s">
        <v>1260</v>
      </c>
      <c r="C434" s="1444" t="s">
        <v>1309</v>
      </c>
      <c r="D434" s="1446" t="s">
        <v>2442</v>
      </c>
      <c r="E434" s="1444" t="s">
        <v>2461</v>
      </c>
      <c r="F434" s="1400"/>
      <c r="G434" s="1400"/>
      <c r="H434" s="1400"/>
      <c r="I434" s="1400"/>
      <c r="J434" s="1400"/>
    </row>
    <row r="435" spans="1:10" ht="15.75" customHeight="1">
      <c r="A435" s="1444"/>
      <c r="B435" s="1444" t="s">
        <v>1260</v>
      </c>
      <c r="C435" s="1444" t="s">
        <v>1309</v>
      </c>
      <c r="D435" s="1446" t="s">
        <v>2442</v>
      </c>
      <c r="E435" s="1444" t="s">
        <v>2462</v>
      </c>
      <c r="F435" s="1400"/>
      <c r="G435" s="1400"/>
      <c r="H435" s="1400"/>
      <c r="I435" s="1400"/>
      <c r="J435" s="1400"/>
    </row>
    <row r="436" spans="1:10" ht="15.75" customHeight="1">
      <c r="A436" s="1444"/>
      <c r="B436" s="1444" t="s">
        <v>1260</v>
      </c>
      <c r="C436" s="1444" t="s">
        <v>1309</v>
      </c>
      <c r="D436" s="1446" t="s">
        <v>2442</v>
      </c>
      <c r="E436" s="1444" t="s">
        <v>2463</v>
      </c>
      <c r="F436" s="1400"/>
      <c r="G436" s="1400"/>
      <c r="H436" s="1400"/>
      <c r="I436" s="1400"/>
      <c r="J436" s="1400"/>
    </row>
    <row r="437" spans="1:10" ht="15.75" customHeight="1">
      <c r="A437" s="1444"/>
      <c r="B437" s="1444" t="s">
        <v>1260</v>
      </c>
      <c r="C437" s="1444" t="s">
        <v>1309</v>
      </c>
      <c r="D437" s="1446" t="s">
        <v>2442</v>
      </c>
      <c r="E437" s="1444" t="s">
        <v>2464</v>
      </c>
      <c r="F437" s="1400"/>
      <c r="G437" s="1400"/>
      <c r="H437" s="1400"/>
      <c r="I437" s="1400"/>
      <c r="J437" s="1400"/>
    </row>
    <row r="438" spans="1:10" ht="15.75" customHeight="1">
      <c r="A438" s="1444"/>
      <c r="B438" s="1444" t="s">
        <v>1260</v>
      </c>
      <c r="C438" s="1444" t="s">
        <v>1309</v>
      </c>
      <c r="D438" s="1446" t="s">
        <v>2442</v>
      </c>
      <c r="E438" s="1444" t="s">
        <v>2465</v>
      </c>
      <c r="F438" s="1400"/>
      <c r="G438" s="1400"/>
      <c r="H438" s="1400"/>
      <c r="I438" s="1400"/>
      <c r="J438" s="1400"/>
    </row>
    <row r="439" spans="1:10" ht="15.75" customHeight="1">
      <c r="A439" s="1444"/>
      <c r="B439" s="1444" t="s">
        <v>1260</v>
      </c>
      <c r="C439" s="1444" t="s">
        <v>1309</v>
      </c>
      <c r="D439" s="1446" t="s">
        <v>2442</v>
      </c>
      <c r="E439" s="1444" t="s">
        <v>2466</v>
      </c>
      <c r="F439" s="1400"/>
      <c r="G439" s="1400"/>
      <c r="H439" s="1400"/>
      <c r="I439" s="1400"/>
      <c r="J439" s="1400"/>
    </row>
    <row r="440" spans="1:10" ht="15.75" customHeight="1">
      <c r="A440" s="1444"/>
      <c r="B440" s="1444" t="s">
        <v>1260</v>
      </c>
      <c r="C440" s="1444" t="s">
        <v>1309</v>
      </c>
      <c r="D440" s="1446" t="s">
        <v>2442</v>
      </c>
      <c r="E440" s="1444" t="s">
        <v>2467</v>
      </c>
      <c r="F440" s="1400"/>
      <c r="G440" s="1400"/>
      <c r="H440" s="1400"/>
      <c r="I440" s="1400"/>
      <c r="J440" s="1400"/>
    </row>
    <row r="441" spans="1:10" ht="15.75" customHeight="1">
      <c r="A441" s="1400"/>
      <c r="B441" s="1400"/>
      <c r="C441" s="1400"/>
      <c r="D441" s="1400"/>
      <c r="E441" s="1400"/>
      <c r="F441" s="1400"/>
      <c r="G441" s="1400"/>
      <c r="H441" s="1400"/>
      <c r="I441" s="1400"/>
      <c r="J441" s="1400"/>
    </row>
    <row r="442" spans="1:10" ht="15.75" customHeight="1">
      <c r="A442" s="1444"/>
      <c r="B442" s="1444" t="s">
        <v>1261</v>
      </c>
      <c r="C442" s="1444" t="s">
        <v>2468</v>
      </c>
      <c r="D442" s="1444"/>
      <c r="E442" s="1444"/>
      <c r="F442" s="1400"/>
      <c r="G442" s="1400"/>
      <c r="H442" s="1400"/>
      <c r="I442" s="1400"/>
      <c r="J442" s="1400"/>
    </row>
    <row r="443" spans="1:10" ht="15.75" customHeight="1">
      <c r="A443" s="1444"/>
      <c r="B443" s="1444" t="s">
        <v>1261</v>
      </c>
      <c r="C443" s="1444" t="s">
        <v>2469</v>
      </c>
      <c r="D443" s="1444"/>
      <c r="E443" s="1444"/>
      <c r="F443" s="1400"/>
      <c r="G443" s="1400"/>
      <c r="H443" s="1400"/>
      <c r="I443" s="1400"/>
      <c r="J443" s="1400"/>
    </row>
    <row r="444" spans="1:10" ht="15.75" customHeight="1">
      <c r="A444" s="1444"/>
      <c r="B444" s="1444" t="s">
        <v>1261</v>
      </c>
      <c r="C444" s="1444" t="s">
        <v>2470</v>
      </c>
      <c r="D444" s="1444"/>
      <c r="E444" s="1444"/>
      <c r="F444" s="1400"/>
      <c r="G444" s="1400"/>
      <c r="H444" s="1400"/>
      <c r="I444" s="1400"/>
      <c r="J444" s="1400"/>
    </row>
    <row r="445" spans="1:10" ht="15.75" customHeight="1">
      <c r="A445" s="1444"/>
      <c r="B445" s="1444" t="s">
        <v>1261</v>
      </c>
      <c r="C445" s="1444" t="s">
        <v>2471</v>
      </c>
      <c r="D445" s="1444"/>
      <c r="E445" s="1444"/>
      <c r="F445" s="1400"/>
      <c r="G445" s="1400"/>
      <c r="H445" s="1400"/>
      <c r="I445" s="1400"/>
      <c r="J445" s="1400"/>
    </row>
    <row r="446" spans="1:10" ht="15.75" customHeight="1">
      <c r="A446" s="1400"/>
      <c r="B446" s="1400"/>
      <c r="C446" s="1400"/>
      <c r="D446" s="1400"/>
      <c r="E446" s="1400"/>
      <c r="F446" s="1400"/>
      <c r="G446" s="1400"/>
      <c r="H446" s="1400"/>
      <c r="I446" s="1400"/>
      <c r="J446" s="1400"/>
    </row>
    <row r="447" spans="1:10" ht="15.75" customHeight="1">
      <c r="A447" s="1484"/>
      <c r="B447" s="1444" t="s">
        <v>1262</v>
      </c>
      <c r="C447" s="1484"/>
      <c r="D447" s="1484"/>
      <c r="E447" s="1484"/>
      <c r="F447" s="1440"/>
      <c r="G447" s="1440"/>
      <c r="H447" s="1440"/>
      <c r="I447" s="1440"/>
      <c r="J447" s="1440"/>
    </row>
    <row r="448" spans="1:10" ht="15.75" customHeight="1">
      <c r="A448" s="1400"/>
      <c r="B448" s="1474"/>
      <c r="C448" s="1400"/>
      <c r="D448" s="1400"/>
      <c r="E448" s="1400"/>
      <c r="F448" s="1400"/>
      <c r="G448" s="1400"/>
      <c r="H448" s="1400"/>
      <c r="I448" s="1400"/>
      <c r="J448" s="1400"/>
    </row>
    <row r="449" spans="1:10" ht="15.75" customHeight="1">
      <c r="A449" s="1484"/>
      <c r="B449" s="1444" t="s">
        <v>3147</v>
      </c>
      <c r="C449" s="1484"/>
      <c r="D449" s="1484"/>
      <c r="E449" s="1484"/>
      <c r="F449" s="1440"/>
      <c r="G449" s="1440"/>
      <c r="H449" s="1440"/>
      <c r="I449" s="1440"/>
      <c r="J449" s="1440"/>
    </row>
    <row r="450" spans="1:10" ht="15.75" customHeight="1">
      <c r="A450" s="1400"/>
      <c r="B450" s="1474"/>
      <c r="C450" s="1400"/>
      <c r="D450" s="1400"/>
      <c r="E450" s="1400"/>
      <c r="F450" s="1400"/>
      <c r="G450" s="1400"/>
      <c r="H450" s="1400"/>
      <c r="I450" s="1400"/>
      <c r="J450" s="1400"/>
    </row>
    <row r="451" spans="1:10" ht="15.75" customHeight="1">
      <c r="A451" s="1444"/>
      <c r="B451" s="1444" t="s">
        <v>1264</v>
      </c>
      <c r="C451" s="1444" t="s">
        <v>1310</v>
      </c>
      <c r="D451" s="1444" t="s">
        <v>2472</v>
      </c>
      <c r="E451" s="1444"/>
      <c r="F451" s="1400"/>
      <c r="G451" s="1400"/>
      <c r="H451" s="1400"/>
      <c r="I451" s="1400"/>
      <c r="J451" s="1400"/>
    </row>
    <row r="452" spans="1:10" ht="15.75" customHeight="1">
      <c r="A452" s="1444"/>
      <c r="B452" s="1444" t="s">
        <v>1264</v>
      </c>
      <c r="C452" s="1444" t="s">
        <v>1310</v>
      </c>
      <c r="D452" s="1444" t="s">
        <v>2473</v>
      </c>
      <c r="E452" s="1444"/>
      <c r="F452" s="1400"/>
      <c r="G452" s="1400"/>
      <c r="H452" s="1400"/>
      <c r="I452" s="1400"/>
      <c r="J452" s="1400"/>
    </row>
    <row r="453" spans="1:10" ht="15.75" customHeight="1">
      <c r="A453" s="1444"/>
      <c r="B453" s="1444" t="s">
        <v>1264</v>
      </c>
      <c r="C453" s="1444" t="s">
        <v>1310</v>
      </c>
      <c r="D453" s="1444" t="s">
        <v>2474</v>
      </c>
      <c r="E453" s="1444"/>
      <c r="F453" s="1400"/>
      <c r="G453" s="1400"/>
      <c r="H453" s="1400"/>
      <c r="I453" s="1400"/>
      <c r="J453" s="1400"/>
    </row>
    <row r="454" spans="1:10" ht="15.75" customHeight="1">
      <c r="A454" s="1444"/>
      <c r="B454" s="1444" t="s">
        <v>1264</v>
      </c>
      <c r="C454" s="1444" t="s">
        <v>1310</v>
      </c>
      <c r="D454" s="1444" t="s">
        <v>2475</v>
      </c>
      <c r="E454" s="1444"/>
      <c r="F454" s="1400"/>
      <c r="G454" s="1400"/>
      <c r="H454" s="1400"/>
      <c r="I454" s="1400"/>
      <c r="J454" s="1400"/>
    </row>
    <row r="455" spans="1:10" ht="15.75" customHeight="1">
      <c r="A455" s="1444"/>
      <c r="B455" s="1444" t="s">
        <v>1264</v>
      </c>
      <c r="C455" s="1444" t="s">
        <v>1310</v>
      </c>
      <c r="D455" s="1444" t="s">
        <v>2476</v>
      </c>
      <c r="E455" s="1444"/>
      <c r="F455" s="1400"/>
      <c r="G455" s="1400"/>
      <c r="H455" s="1400"/>
      <c r="I455" s="1400"/>
      <c r="J455" s="1400"/>
    </row>
    <row r="456" spans="1:10" ht="15.75" customHeight="1">
      <c r="A456" s="1444"/>
      <c r="B456" s="1444" t="s">
        <v>1264</v>
      </c>
      <c r="C456" s="1444" t="s">
        <v>1310</v>
      </c>
      <c r="D456" s="1444" t="s">
        <v>2477</v>
      </c>
      <c r="E456" s="1444"/>
      <c r="F456" s="1400"/>
      <c r="G456" s="1400"/>
      <c r="H456" s="1400"/>
      <c r="I456" s="1400"/>
      <c r="J456" s="1400"/>
    </row>
    <row r="457" spans="1:10" ht="15.75" customHeight="1">
      <c r="A457" s="1444"/>
      <c r="B457" s="1444" t="s">
        <v>1264</v>
      </c>
      <c r="C457" s="1444" t="s">
        <v>1311</v>
      </c>
      <c r="D457" s="1444" t="s">
        <v>2478</v>
      </c>
      <c r="E457" s="1444"/>
      <c r="F457" s="1400"/>
      <c r="G457" s="1400"/>
      <c r="H457" s="1400"/>
      <c r="I457" s="1400"/>
      <c r="J457" s="1400"/>
    </row>
    <row r="458" spans="1:10" ht="15.75" customHeight="1">
      <c r="A458" s="1444"/>
      <c r="B458" s="1444" t="s">
        <v>1264</v>
      </c>
      <c r="C458" s="1444" t="s">
        <v>1311</v>
      </c>
      <c r="D458" s="1444" t="s">
        <v>269</v>
      </c>
      <c r="E458" s="1444"/>
      <c r="F458" s="1400"/>
      <c r="G458" s="1400"/>
      <c r="H458" s="1400"/>
      <c r="I458" s="1400"/>
      <c r="J458" s="1400"/>
    </row>
    <row r="459" spans="1:10" ht="15.75" customHeight="1">
      <c r="A459" s="1444"/>
      <c r="B459" s="1444" t="s">
        <v>1264</v>
      </c>
      <c r="C459" s="1444" t="s">
        <v>1311</v>
      </c>
      <c r="D459" s="1444" t="s">
        <v>2101</v>
      </c>
      <c r="E459" s="1444"/>
      <c r="F459" s="1400"/>
      <c r="G459" s="1400"/>
      <c r="H459" s="1400"/>
      <c r="I459" s="1400"/>
      <c r="J459" s="1400"/>
    </row>
    <row r="460" spans="1:10" ht="15.75" customHeight="1">
      <c r="A460" s="1444"/>
      <c r="B460" s="1444" t="s">
        <v>1264</v>
      </c>
      <c r="C460" s="1444" t="s">
        <v>1311</v>
      </c>
      <c r="D460" s="1444" t="s">
        <v>2107</v>
      </c>
      <c r="E460" s="1444"/>
      <c r="F460" s="1400"/>
      <c r="G460" s="1400"/>
      <c r="H460" s="1400"/>
      <c r="I460" s="1400"/>
      <c r="J460" s="1400"/>
    </row>
    <row r="461" spans="1:10" ht="15.75" customHeight="1">
      <c r="A461" s="1444"/>
      <c r="B461" s="1444" t="s">
        <v>1264</v>
      </c>
      <c r="C461" s="1444" t="s">
        <v>1311</v>
      </c>
      <c r="D461" s="1444" t="s">
        <v>2479</v>
      </c>
      <c r="E461" s="1444"/>
      <c r="F461" s="1400"/>
      <c r="G461" s="1400"/>
      <c r="H461" s="1400"/>
      <c r="I461" s="1400"/>
      <c r="J461" s="1400"/>
    </row>
    <row r="462" spans="1:10" ht="16.5" customHeight="1">
      <c r="A462" s="1444"/>
      <c r="B462" s="1444" t="s">
        <v>1264</v>
      </c>
      <c r="C462" s="1444" t="s">
        <v>1312</v>
      </c>
      <c r="D462" s="1444" t="s">
        <v>2480</v>
      </c>
      <c r="E462" s="1444"/>
      <c r="F462" s="1400"/>
      <c r="G462" s="1400"/>
      <c r="H462" s="1400"/>
      <c r="I462" s="1400"/>
      <c r="J462" s="1400"/>
    </row>
    <row r="463" spans="1:10" ht="16.5" customHeight="1">
      <c r="A463" s="1444"/>
      <c r="B463" s="1444" t="s">
        <v>1264</v>
      </c>
      <c r="C463" s="1444" t="s">
        <v>1312</v>
      </c>
      <c r="D463" s="1444" t="s">
        <v>2481</v>
      </c>
      <c r="E463" s="1444"/>
      <c r="F463" s="1400"/>
      <c r="G463" s="1400"/>
      <c r="H463" s="1400"/>
      <c r="I463" s="1400"/>
      <c r="J463" s="1400"/>
    </row>
    <row r="464" spans="1:10" ht="16.5" customHeight="1">
      <c r="A464" s="1444"/>
      <c r="B464" s="1444" t="s">
        <v>1264</v>
      </c>
      <c r="C464" s="1444" t="s">
        <v>1312</v>
      </c>
      <c r="D464" s="1444" t="s">
        <v>2482</v>
      </c>
      <c r="E464" s="1444"/>
      <c r="F464" s="1400"/>
      <c r="G464" s="1400"/>
      <c r="H464" s="1400"/>
      <c r="I464" s="1400"/>
      <c r="J464" s="1400"/>
    </row>
    <row r="465" spans="1:10" ht="15.75" customHeight="1">
      <c r="A465" s="1444"/>
      <c r="B465" s="1444" t="s">
        <v>1264</v>
      </c>
      <c r="C465" s="1445" t="s">
        <v>1313</v>
      </c>
      <c r="D465" s="1444" t="s">
        <v>2483</v>
      </c>
      <c r="E465" s="1444"/>
      <c r="F465" s="1400"/>
      <c r="G465" s="1400"/>
      <c r="H465" s="1400"/>
      <c r="I465" s="1400"/>
      <c r="J465" s="1400"/>
    </row>
    <row r="466" spans="1:10" ht="15.75" customHeight="1">
      <c r="A466" s="1444"/>
      <c r="B466" s="1444" t="s">
        <v>1264</v>
      </c>
      <c r="C466" s="1445" t="s">
        <v>1313</v>
      </c>
      <c r="D466" s="1444" t="s">
        <v>2484</v>
      </c>
      <c r="E466" s="1444"/>
      <c r="F466" s="1400"/>
      <c r="G466" s="1400"/>
      <c r="H466" s="1400"/>
      <c r="I466" s="1400"/>
      <c r="J466" s="1400"/>
    </row>
    <row r="467" spans="1:10" ht="15.75" customHeight="1">
      <c r="A467" s="1444"/>
      <c r="B467" s="1444" t="s">
        <v>1264</v>
      </c>
      <c r="C467" s="1445" t="s">
        <v>1313</v>
      </c>
      <c r="D467" s="1444" t="s">
        <v>2485</v>
      </c>
      <c r="E467" s="1444"/>
      <c r="F467" s="1400"/>
      <c r="G467" s="1400"/>
      <c r="H467" s="1400"/>
      <c r="I467" s="1400"/>
      <c r="J467" s="1400"/>
    </row>
    <row r="468" spans="1:10">
      <c r="A468" s="1444"/>
      <c r="B468" s="1444" t="s">
        <v>1264</v>
      </c>
      <c r="C468" s="1445" t="s">
        <v>1314</v>
      </c>
      <c r="D468" s="1444"/>
      <c r="E468" s="1444"/>
      <c r="F468" s="1400"/>
      <c r="G468" s="1400"/>
      <c r="H468" s="1400"/>
      <c r="I468" s="1400"/>
      <c r="J468" s="1400"/>
    </row>
    <row r="469" spans="1:10" ht="30">
      <c r="A469" s="1444"/>
      <c r="B469" s="1444" t="s">
        <v>1264</v>
      </c>
      <c r="C469" s="1445" t="s">
        <v>3145</v>
      </c>
      <c r="D469" s="1444"/>
      <c r="E469" s="1444"/>
      <c r="F469" s="1400"/>
      <c r="G469" s="1400"/>
      <c r="H469" s="1400"/>
      <c r="I469" s="1400"/>
      <c r="J469" s="1400"/>
    </row>
    <row r="470" spans="1:10">
      <c r="A470" s="1444"/>
      <c r="B470" s="1444" t="s">
        <v>1264</v>
      </c>
      <c r="C470" s="1445" t="s">
        <v>3146</v>
      </c>
      <c r="D470" s="1444"/>
      <c r="E470" s="1444"/>
      <c r="F470" s="1400"/>
      <c r="G470" s="1400"/>
      <c r="H470" s="1400"/>
      <c r="I470" s="1400"/>
      <c r="J470" s="1400"/>
    </row>
    <row r="471" spans="1:10" ht="15.75" customHeight="1">
      <c r="A471" s="1444"/>
      <c r="B471" s="1444" t="s">
        <v>1264</v>
      </c>
      <c r="C471" s="1445" t="s">
        <v>1315</v>
      </c>
      <c r="D471" s="1444"/>
      <c r="E471" s="1444"/>
      <c r="F471" s="1400"/>
      <c r="G471" s="1400"/>
      <c r="H471" s="1400"/>
      <c r="I471" s="1400"/>
      <c r="J471" s="1400"/>
    </row>
    <row r="472" spans="1:10" ht="15.75" customHeight="1">
      <c r="A472" s="1444"/>
      <c r="B472" s="1444" t="s">
        <v>1264</v>
      </c>
      <c r="C472" s="1445" t="s">
        <v>1316</v>
      </c>
      <c r="D472" s="1444"/>
      <c r="E472" s="1444"/>
      <c r="F472" s="1400"/>
      <c r="G472" s="1400"/>
      <c r="H472" s="1400"/>
      <c r="I472" s="1400"/>
      <c r="J472" s="1400"/>
    </row>
    <row r="473" spans="1:10" ht="15.75" customHeight="1">
      <c r="A473" s="1444"/>
      <c r="B473" s="1444" t="s">
        <v>1264</v>
      </c>
      <c r="C473" s="1445" t="s">
        <v>1317</v>
      </c>
      <c r="D473" s="1444"/>
      <c r="E473" s="1444"/>
      <c r="F473" s="1400"/>
      <c r="G473" s="1400"/>
      <c r="H473" s="1400"/>
      <c r="I473" s="1400"/>
      <c r="J473" s="1400"/>
    </row>
    <row r="474" spans="1:10" ht="15.75" customHeight="1">
      <c r="A474" s="1444"/>
      <c r="B474" s="1444" t="s">
        <v>1264</v>
      </c>
      <c r="C474" s="1445" t="s">
        <v>1318</v>
      </c>
      <c r="D474" s="1444"/>
      <c r="E474" s="1444"/>
      <c r="F474" s="1400"/>
      <c r="G474" s="1400"/>
      <c r="H474" s="1400"/>
      <c r="I474" s="1400"/>
      <c r="J474" s="1400"/>
    </row>
    <row r="475" spans="1:10" ht="15.75" customHeight="1">
      <c r="A475" s="1444"/>
      <c r="B475" s="1444" t="s">
        <v>1264</v>
      </c>
      <c r="C475" s="1445" t="s">
        <v>1319</v>
      </c>
      <c r="D475" s="1444"/>
      <c r="E475" s="1444"/>
      <c r="F475" s="1400"/>
      <c r="G475" s="1400"/>
      <c r="H475" s="1400"/>
      <c r="I475" s="1400"/>
      <c r="J475" s="1400"/>
    </row>
    <row r="476" spans="1:10" ht="15.75" customHeight="1">
      <c r="A476" s="1448"/>
      <c r="B476" s="1444" t="s">
        <v>1264</v>
      </c>
      <c r="C476" s="1444" t="s">
        <v>2487</v>
      </c>
      <c r="D476" s="1444"/>
      <c r="E476" s="1448"/>
      <c r="F476" s="621"/>
      <c r="G476" s="621"/>
      <c r="H476" s="621"/>
      <c r="I476" s="621"/>
      <c r="J476" s="621"/>
    </row>
    <row r="477" spans="1:10" ht="15.75" customHeight="1">
      <c r="A477" s="1448"/>
      <c r="B477" s="1444" t="s">
        <v>1264</v>
      </c>
      <c r="C477" s="1444" t="s">
        <v>221</v>
      </c>
      <c r="D477" s="1444" t="s">
        <v>3143</v>
      </c>
      <c r="E477" s="1448"/>
      <c r="F477" s="621"/>
      <c r="G477" s="621"/>
      <c r="H477" s="621"/>
      <c r="I477" s="621"/>
      <c r="J477" s="621"/>
    </row>
    <row r="478" spans="1:10" ht="15.75" customHeight="1">
      <c r="A478" s="1448"/>
      <c r="B478" s="1444" t="s">
        <v>1264</v>
      </c>
      <c r="C478" s="1444" t="s">
        <v>221</v>
      </c>
      <c r="D478" s="1444" t="s">
        <v>3144</v>
      </c>
      <c r="E478" s="1448"/>
      <c r="F478" s="621"/>
      <c r="G478" s="621"/>
      <c r="H478" s="621"/>
      <c r="I478" s="621"/>
      <c r="J478" s="621"/>
    </row>
    <row r="479" spans="1:10" ht="15.75" customHeight="1">
      <c r="A479" s="1400"/>
      <c r="B479" s="1400"/>
      <c r="C479" s="1400"/>
      <c r="D479" s="1485"/>
      <c r="E479" s="1400"/>
      <c r="F479" s="1400"/>
      <c r="G479" s="1400"/>
      <c r="H479" s="1400"/>
      <c r="I479" s="1400"/>
      <c r="J479" s="1400"/>
    </row>
    <row r="480" spans="1:10" ht="15.75" customHeight="1">
      <c r="A480" s="1444"/>
      <c r="B480" s="1444" t="s">
        <v>1265</v>
      </c>
      <c r="C480" s="1445" t="s">
        <v>1320</v>
      </c>
      <c r="D480" s="1486" t="s">
        <v>2488</v>
      </c>
      <c r="E480" s="1444"/>
      <c r="F480" s="1400"/>
      <c r="G480" s="1400"/>
      <c r="H480" s="1400"/>
      <c r="I480" s="1400"/>
      <c r="J480" s="1400"/>
    </row>
    <row r="481" spans="1:10" ht="15.75" customHeight="1">
      <c r="A481" s="1444"/>
      <c r="B481" s="1444" t="s">
        <v>1265</v>
      </c>
      <c r="C481" s="1445" t="s">
        <v>1320</v>
      </c>
      <c r="D481" s="1486" t="s">
        <v>2489</v>
      </c>
      <c r="E481" s="1444"/>
      <c r="F481" s="1400"/>
      <c r="G481" s="1400"/>
      <c r="H481" s="1400"/>
      <c r="I481" s="1400"/>
      <c r="J481" s="1400"/>
    </row>
    <row r="482" spans="1:10" ht="15.75" customHeight="1">
      <c r="A482" s="1444"/>
      <c r="B482" s="1444" t="s">
        <v>1265</v>
      </c>
      <c r="C482" s="1445" t="s">
        <v>1320</v>
      </c>
      <c r="D482" s="1486" t="s">
        <v>2490</v>
      </c>
      <c r="E482" s="1444"/>
      <c r="F482" s="1400"/>
      <c r="G482" s="1400"/>
      <c r="H482" s="1400"/>
      <c r="I482" s="1400"/>
      <c r="J482" s="1400"/>
    </row>
    <row r="483" spans="1:10" ht="15.75" customHeight="1">
      <c r="A483" s="1444"/>
      <c r="B483" s="1444" t="s">
        <v>1265</v>
      </c>
      <c r="C483" s="1445" t="s">
        <v>1320</v>
      </c>
      <c r="D483" s="1486" t="s">
        <v>2491</v>
      </c>
      <c r="E483" s="1444"/>
      <c r="F483" s="1400"/>
      <c r="G483" s="1400"/>
      <c r="H483" s="1400"/>
      <c r="I483" s="1400"/>
      <c r="J483" s="1400"/>
    </row>
    <row r="484" spans="1:10" ht="15.75" customHeight="1">
      <c r="A484" s="1444"/>
      <c r="B484" s="1444" t="s">
        <v>1265</v>
      </c>
      <c r="C484" s="1445" t="s">
        <v>1320</v>
      </c>
      <c r="D484" s="1486" t="s">
        <v>2492</v>
      </c>
      <c r="E484" s="1444"/>
      <c r="F484" s="1400"/>
      <c r="G484" s="1400"/>
      <c r="H484" s="1400"/>
      <c r="I484" s="1400"/>
      <c r="J484" s="1400"/>
    </row>
    <row r="485" spans="1:10" ht="15.75" customHeight="1">
      <c r="A485" s="1444"/>
      <c r="B485" s="1444" t="s">
        <v>1265</v>
      </c>
      <c r="C485" s="1445" t="s">
        <v>1320</v>
      </c>
      <c r="D485" s="1486" t="s">
        <v>2493</v>
      </c>
      <c r="E485" s="1444"/>
      <c r="F485" s="1400"/>
      <c r="G485" s="1400"/>
      <c r="H485" s="1400"/>
      <c r="I485" s="1400"/>
      <c r="J485" s="1400"/>
    </row>
    <row r="486" spans="1:10" ht="15.75" customHeight="1">
      <c r="A486" s="1444"/>
      <c r="B486" s="1444" t="s">
        <v>1265</v>
      </c>
      <c r="C486" s="1445" t="s">
        <v>1320</v>
      </c>
      <c r="D486" s="1486" t="s">
        <v>2494</v>
      </c>
      <c r="E486" s="1444"/>
      <c r="F486" s="1400"/>
      <c r="G486" s="1400"/>
      <c r="H486" s="1400"/>
      <c r="I486" s="1400"/>
      <c r="J486" s="1400"/>
    </row>
    <row r="487" spans="1:10" ht="15.75" customHeight="1">
      <c r="A487" s="1444"/>
      <c r="B487" s="1444" t="s">
        <v>1265</v>
      </c>
      <c r="C487" s="1444" t="s">
        <v>1320</v>
      </c>
      <c r="D487" s="1486" t="s">
        <v>2495</v>
      </c>
      <c r="E487" s="1444"/>
      <c r="F487" s="1400"/>
      <c r="G487" s="1400"/>
      <c r="H487" s="1400"/>
      <c r="I487" s="1400"/>
      <c r="J487" s="1400"/>
    </row>
    <row r="488" spans="1:10" ht="15.75" customHeight="1">
      <c r="A488" s="1444"/>
      <c r="B488" s="1444" t="s">
        <v>1265</v>
      </c>
      <c r="C488" s="1444" t="s">
        <v>1321</v>
      </c>
      <c r="D488" s="1486"/>
      <c r="E488" s="1444"/>
      <c r="F488" s="1400"/>
      <c r="G488" s="1400"/>
      <c r="H488" s="1400"/>
      <c r="I488" s="1400"/>
      <c r="J488" s="1400"/>
    </row>
    <row r="489" spans="1:10" ht="15.75" customHeight="1">
      <c r="A489" s="1444"/>
      <c r="B489" s="1444" t="s">
        <v>1265</v>
      </c>
      <c r="C489" s="1444" t="s">
        <v>3148</v>
      </c>
      <c r="D489" s="1486"/>
      <c r="E489" s="1444"/>
      <c r="F489" s="1400"/>
      <c r="G489" s="1400"/>
      <c r="H489" s="1400"/>
      <c r="I489" s="1400"/>
      <c r="J489" s="1400"/>
    </row>
    <row r="490" spans="1:10" ht="15.75" customHeight="1">
      <c r="A490" s="1444"/>
      <c r="B490" s="1444" t="s">
        <v>1265</v>
      </c>
      <c r="C490" s="1444" t="s">
        <v>1322</v>
      </c>
      <c r="D490" s="1486"/>
      <c r="E490" s="1444"/>
      <c r="F490" s="1400"/>
      <c r="G490" s="1400"/>
      <c r="H490" s="1400"/>
      <c r="I490" s="1400"/>
      <c r="J490" s="1400"/>
    </row>
    <row r="491" spans="1:10" ht="15.75" customHeight="1">
      <c r="A491" s="1444"/>
      <c r="B491" s="1444" t="s">
        <v>1265</v>
      </c>
      <c r="C491" s="1444" t="s">
        <v>1323</v>
      </c>
      <c r="D491" s="1486"/>
      <c r="E491" s="1444"/>
      <c r="F491" s="1400"/>
      <c r="G491" s="1400"/>
      <c r="H491" s="1400"/>
      <c r="I491" s="1400"/>
      <c r="J491" s="1400"/>
    </row>
    <row r="492" spans="1:10" ht="15.75" customHeight="1">
      <c r="A492" s="1444"/>
      <c r="B492" s="1444" t="s">
        <v>1265</v>
      </c>
      <c r="C492" s="1444" t="s">
        <v>1324</v>
      </c>
      <c r="D492" s="1486"/>
      <c r="E492" s="1444"/>
      <c r="F492" s="1400"/>
      <c r="G492" s="1400"/>
      <c r="H492" s="1400"/>
      <c r="I492" s="1400"/>
      <c r="J492" s="1400"/>
    </row>
    <row r="493" spans="1:10" ht="15.75" customHeight="1">
      <c r="A493" s="1444"/>
      <c r="B493" s="1444" t="s">
        <v>1265</v>
      </c>
      <c r="C493" s="1444" t="str">
        <f>'Financial Perf Notes 35-53'!B268</f>
        <v>Interest Expense on Monetary Policy Operations</v>
      </c>
      <c r="D493" s="1486"/>
      <c r="E493" s="1444"/>
      <c r="F493" s="1400"/>
      <c r="G493" s="1400"/>
      <c r="H493" s="1400"/>
      <c r="I493" s="1400"/>
      <c r="J493" s="1400"/>
    </row>
    <row r="494" spans="1:10" ht="15.75" customHeight="1">
      <c r="A494" s="1444"/>
      <c r="B494" s="1444" t="s">
        <v>1265</v>
      </c>
      <c r="C494" s="1444" t="s">
        <v>2533</v>
      </c>
      <c r="D494" s="1486"/>
      <c r="E494" s="1444"/>
      <c r="F494" s="1400"/>
      <c r="G494" s="1400"/>
      <c r="H494" s="1400"/>
      <c r="I494" s="1400"/>
      <c r="J494" s="1400"/>
    </row>
    <row r="495" spans="1:10" ht="15.75" customHeight="1">
      <c r="A495" s="1444"/>
      <c r="B495" s="1444" t="s">
        <v>1265</v>
      </c>
      <c r="C495" s="1444" t="s">
        <v>221</v>
      </c>
      <c r="D495" s="1486"/>
      <c r="E495" s="1444"/>
      <c r="F495" s="1400"/>
      <c r="G495" s="1400"/>
      <c r="H495" s="1400"/>
      <c r="I495" s="1400"/>
      <c r="J495" s="1400"/>
    </row>
    <row r="496" spans="1:10" ht="15.75" customHeight="1">
      <c r="A496" s="1400"/>
      <c r="B496" s="1400"/>
      <c r="C496" s="1400"/>
      <c r="D496" s="1400"/>
      <c r="E496" s="1400"/>
      <c r="F496" s="1400"/>
      <c r="G496" s="1400"/>
      <c r="H496" s="1400"/>
      <c r="I496" s="1400"/>
      <c r="J496" s="1400"/>
    </row>
    <row r="497" spans="1:10" ht="15.75" customHeight="1">
      <c r="A497" s="1444"/>
      <c r="B497" s="1444" t="s">
        <v>671</v>
      </c>
      <c r="C497" s="1444" t="s">
        <v>255</v>
      </c>
      <c r="D497" s="1444"/>
      <c r="E497" s="1444"/>
      <c r="F497" s="1400"/>
      <c r="G497" s="1400"/>
      <c r="H497" s="1400"/>
      <c r="I497" s="1400"/>
      <c r="J497" s="1400"/>
    </row>
    <row r="498" spans="1:10" ht="15.75" customHeight="1">
      <c r="A498" s="1444"/>
      <c r="B498" s="1444" t="s">
        <v>671</v>
      </c>
      <c r="C498" s="1444" t="s">
        <v>256</v>
      </c>
      <c r="D498" s="1444"/>
      <c r="E498" s="1444"/>
      <c r="F498" s="1400"/>
      <c r="G498" s="1400"/>
      <c r="H498" s="1400"/>
      <c r="I498" s="1400"/>
      <c r="J498" s="1400"/>
    </row>
    <row r="499" spans="1:10" ht="15.75" customHeight="1">
      <c r="A499" s="1444"/>
      <c r="B499" s="1444" t="s">
        <v>671</v>
      </c>
      <c r="C499" s="1444" t="s">
        <v>257</v>
      </c>
      <c r="D499" s="1444"/>
      <c r="E499" s="1444"/>
      <c r="F499" s="1400"/>
      <c r="G499" s="1400"/>
      <c r="H499" s="1400"/>
      <c r="I499" s="1400"/>
      <c r="J499" s="1400"/>
    </row>
    <row r="500" spans="1:10" ht="15.75" customHeight="1">
      <c r="A500" s="1400"/>
      <c r="B500" s="621"/>
      <c r="C500" s="621"/>
      <c r="D500" s="621"/>
      <c r="E500" s="621"/>
      <c r="F500" s="1400"/>
      <c r="G500" s="1400"/>
      <c r="H500" s="1400"/>
      <c r="I500" s="1400"/>
      <c r="J500" s="1400"/>
    </row>
    <row r="501" spans="1:10" ht="15.75" customHeight="1">
      <c r="A501" s="1400"/>
      <c r="B501" s="5" t="s">
        <v>2535</v>
      </c>
      <c r="C501" s="1400"/>
      <c r="D501" s="1400"/>
      <c r="E501" s="1400"/>
      <c r="F501" s="1400"/>
      <c r="G501" s="1400"/>
      <c r="H501" s="1400"/>
      <c r="I501" s="1400"/>
      <c r="J501" s="1400"/>
    </row>
    <row r="502" spans="1:10" ht="15.75" customHeight="1">
      <c r="A502" s="1400"/>
      <c r="B502" s="1400" t="s">
        <v>1269</v>
      </c>
      <c r="C502" s="1400"/>
      <c r="D502" s="1400"/>
      <c r="E502" s="1400"/>
      <c r="F502" s="1400"/>
      <c r="G502" s="1400"/>
      <c r="H502" s="1400"/>
      <c r="I502" s="1400"/>
      <c r="J502" s="1400"/>
    </row>
    <row r="503" spans="1:10" ht="15.75" customHeight="1">
      <c r="A503" s="1400"/>
      <c r="B503" s="1400" t="s">
        <v>2829</v>
      </c>
      <c r="C503" s="1400"/>
      <c r="D503" s="1400"/>
      <c r="E503" s="1400"/>
      <c r="F503" s="1400"/>
      <c r="G503" s="1400"/>
      <c r="H503" s="1400"/>
      <c r="I503" s="1400"/>
      <c r="J503" s="1400"/>
    </row>
    <row r="504" spans="1:10" ht="15.75" customHeight="1">
      <c r="A504" s="1400"/>
      <c r="B504" s="1400" t="s">
        <v>1270</v>
      </c>
      <c r="C504" s="1400"/>
      <c r="D504" s="1400"/>
      <c r="E504" s="1400"/>
      <c r="F504" s="1400"/>
      <c r="G504" s="1400"/>
      <c r="H504" s="1400"/>
      <c r="I504" s="1400"/>
      <c r="J504" s="1400"/>
    </row>
    <row r="505" spans="1:10" ht="18" customHeight="1">
      <c r="A505" s="1400"/>
      <c r="B505" s="1400" t="s">
        <v>1271</v>
      </c>
      <c r="C505" s="1400"/>
      <c r="D505" s="1400"/>
      <c r="E505" s="1400"/>
      <c r="F505" s="1400"/>
      <c r="G505" s="1400"/>
      <c r="H505" s="1400"/>
      <c r="I505" s="1400"/>
      <c r="J505" s="1400"/>
    </row>
    <row r="506" spans="1:10" ht="15.75" customHeight="1">
      <c r="A506" s="1400"/>
      <c r="B506" s="1400" t="s">
        <v>2830</v>
      </c>
      <c r="C506" s="1400"/>
      <c r="D506" s="1400"/>
      <c r="E506" s="1400"/>
      <c r="F506" s="1400"/>
      <c r="G506" s="1400"/>
      <c r="H506" s="1400"/>
      <c r="I506" s="1400"/>
      <c r="J506" s="1400"/>
    </row>
    <row r="507" spans="1:10" ht="15.75" customHeight="1">
      <c r="A507" s="1400"/>
      <c r="B507" s="1400" t="s">
        <v>1766</v>
      </c>
      <c r="C507" s="1400"/>
      <c r="D507" s="1400"/>
      <c r="E507" s="1400"/>
      <c r="F507" s="1400"/>
      <c r="G507" s="1400"/>
      <c r="H507" s="1400"/>
      <c r="I507" s="1400"/>
      <c r="J507" s="1400"/>
    </row>
    <row r="508" spans="1:10" ht="15.75" customHeight="1">
      <c r="A508" s="1400"/>
      <c r="B508" s="1400" t="s">
        <v>1272</v>
      </c>
      <c r="C508" s="1400"/>
      <c r="D508" s="1400"/>
      <c r="E508" s="1400"/>
      <c r="F508" s="1400"/>
      <c r="G508" s="1400"/>
      <c r="H508" s="1400"/>
      <c r="I508" s="1400"/>
      <c r="J508" s="1400"/>
    </row>
    <row r="509" spans="1:10" ht="15.75" customHeight="1">
      <c r="A509" s="1400"/>
      <c r="B509" s="1400" t="s">
        <v>1273</v>
      </c>
      <c r="C509" s="1400"/>
      <c r="D509" s="1400"/>
      <c r="E509" s="1400"/>
      <c r="F509" s="1400"/>
      <c r="G509" s="1400"/>
      <c r="H509" s="1400"/>
      <c r="I509" s="1400"/>
      <c r="J509" s="1400"/>
    </row>
    <row r="510" spans="1:10" ht="15.75" customHeight="1">
      <c r="A510" s="1400"/>
      <c r="B510" s="1400" t="s">
        <v>3151</v>
      </c>
      <c r="C510" s="1400"/>
      <c r="D510" s="1400"/>
      <c r="E510" s="1400"/>
      <c r="F510" s="1400"/>
      <c r="G510" s="1400"/>
      <c r="H510" s="1400"/>
      <c r="I510" s="1400"/>
      <c r="J510" s="1400"/>
    </row>
    <row r="511" spans="1:10" ht="15.75" customHeight="1">
      <c r="A511" s="1400"/>
      <c r="B511" s="1400"/>
      <c r="C511" s="1400"/>
      <c r="D511" s="1400"/>
      <c r="E511" s="1400"/>
      <c r="F511" s="1400"/>
      <c r="G511" s="1400"/>
      <c r="H511" s="1400"/>
      <c r="I511" s="1400"/>
      <c r="J511" s="1400"/>
    </row>
    <row r="512" spans="1:10" ht="15.75" customHeight="1">
      <c r="A512" s="1"/>
      <c r="B512" s="1" t="s">
        <v>1274</v>
      </c>
      <c r="C512" s="1" t="s">
        <v>2496</v>
      </c>
      <c r="D512" s="1"/>
      <c r="E512" s="1"/>
      <c r="F512" s="1"/>
      <c r="G512" s="1"/>
      <c r="H512" s="1"/>
      <c r="I512" s="1"/>
      <c r="J512" s="1"/>
    </row>
    <row r="513" spans="1:10" ht="15.75" customHeight="1">
      <c r="A513" s="1"/>
      <c r="B513" s="1"/>
      <c r="C513" s="1" t="s">
        <v>2497</v>
      </c>
      <c r="D513" s="1"/>
      <c r="E513" s="1"/>
      <c r="F513" s="1"/>
      <c r="G513" s="1"/>
      <c r="H513" s="1"/>
      <c r="I513" s="1"/>
      <c r="J513" s="1"/>
    </row>
    <row r="514" spans="1:10" ht="15.75" customHeight="1">
      <c r="A514" s="1"/>
      <c r="B514" s="1"/>
      <c r="C514" s="1"/>
      <c r="D514" s="1"/>
      <c r="E514" s="1"/>
      <c r="F514" s="1"/>
      <c r="G514" s="1"/>
      <c r="H514" s="1"/>
      <c r="I514" s="1"/>
      <c r="J514" s="1"/>
    </row>
    <row r="515" spans="1:10" ht="15.75" customHeight="1">
      <c r="A515" s="1400"/>
      <c r="B515" s="5" t="s">
        <v>2534</v>
      </c>
      <c r="C515" s="1400"/>
      <c r="D515" s="1400"/>
      <c r="E515" s="1400"/>
      <c r="F515" s="1400"/>
      <c r="G515" s="1400"/>
      <c r="H515" s="1400"/>
      <c r="I515" s="1400"/>
      <c r="J515" s="1400"/>
    </row>
    <row r="516" spans="1:10" ht="15.75" customHeight="1">
      <c r="A516" s="1400"/>
      <c r="B516" s="1400" t="s">
        <v>2498</v>
      </c>
      <c r="C516" s="1400"/>
      <c r="D516" s="1400"/>
      <c r="E516" s="1400"/>
      <c r="F516" s="1400"/>
      <c r="G516" s="1400"/>
      <c r="H516" s="1400"/>
      <c r="I516" s="1400"/>
      <c r="J516" s="1400"/>
    </row>
    <row r="517" spans="1:10" ht="36" customHeight="1">
      <c r="A517" s="1400"/>
      <c r="B517" s="2585" t="s">
        <v>2499</v>
      </c>
      <c r="C517" s="2585"/>
      <c r="D517" s="1400"/>
      <c r="E517" s="1400"/>
      <c r="F517" s="1400"/>
      <c r="G517" s="1400"/>
      <c r="H517" s="1400"/>
      <c r="I517" s="1400"/>
      <c r="J517" s="1400"/>
    </row>
    <row r="518" spans="1:10" ht="15.75" customHeight="1">
      <c r="A518" s="1400"/>
      <c r="B518" s="1400"/>
      <c r="C518" s="1400"/>
      <c r="D518" s="1400"/>
      <c r="E518" s="1400"/>
      <c r="F518" s="1400"/>
      <c r="G518" s="1400"/>
      <c r="H518" s="1400"/>
      <c r="I518" s="1400"/>
      <c r="J518" s="1400"/>
    </row>
    <row r="519" spans="1:10" ht="15.75" customHeight="1">
      <c r="A519" s="1400"/>
      <c r="B519" s="1400" t="s">
        <v>1278</v>
      </c>
      <c r="C519" s="1400"/>
      <c r="D519" s="1400"/>
      <c r="E519" s="1400"/>
      <c r="F519" s="1400"/>
      <c r="G519" s="1400"/>
      <c r="H519" s="1400"/>
      <c r="I519" s="1400"/>
      <c r="J519" s="1400"/>
    </row>
    <row r="520" spans="1:10" ht="15.75" customHeight="1">
      <c r="A520" s="1400"/>
      <c r="B520" s="1400" t="s">
        <v>1279</v>
      </c>
      <c r="C520" s="1400"/>
      <c r="D520" s="1400"/>
      <c r="E520" s="1400"/>
      <c r="F520" s="1400"/>
      <c r="G520" s="1400"/>
      <c r="H520" s="1400"/>
      <c r="I520" s="1400"/>
      <c r="J520" s="1400"/>
    </row>
    <row r="521" spans="1:10" ht="15.75" customHeight="1">
      <c r="A521" s="1400"/>
      <c r="B521" s="1400" t="s">
        <v>1280</v>
      </c>
      <c r="C521" s="1400"/>
      <c r="D521" s="1400"/>
      <c r="E521" s="1400"/>
      <c r="F521" s="1400"/>
      <c r="G521" s="1400"/>
      <c r="H521" s="1400"/>
      <c r="I521" s="1400"/>
      <c r="J521" s="1400"/>
    </row>
    <row r="522" spans="1:10" ht="15.75" customHeight="1">
      <c r="A522" s="1400"/>
      <c r="B522" s="1400"/>
      <c r="C522" s="1400"/>
      <c r="D522" s="1400"/>
      <c r="E522" s="1400"/>
      <c r="F522" s="1400"/>
      <c r="G522" s="1400"/>
      <c r="H522" s="1400"/>
      <c r="I522" s="1400"/>
      <c r="J522" s="1400"/>
    </row>
    <row r="523" spans="1:10" ht="15.75" customHeight="1">
      <c r="A523" s="1400"/>
      <c r="B523" s="1400"/>
      <c r="C523" s="1400"/>
      <c r="D523" s="1400"/>
      <c r="E523" s="1400"/>
      <c r="F523" s="1400"/>
      <c r="G523" s="1400"/>
      <c r="H523" s="1400"/>
      <c r="I523" s="1400"/>
      <c r="J523" s="1400"/>
    </row>
    <row r="524" spans="1:10" ht="15.75" customHeight="1">
      <c r="A524" s="1400"/>
      <c r="B524" s="1400"/>
      <c r="C524" s="1400"/>
      <c r="D524" s="1400"/>
      <c r="E524" s="1400"/>
      <c r="F524" s="1400"/>
      <c r="G524" s="1400"/>
      <c r="H524" s="1400"/>
      <c r="I524" s="1400"/>
      <c r="J524" s="1400"/>
    </row>
    <row r="525" spans="1:10" ht="15.75" customHeight="1">
      <c r="A525" s="1400"/>
      <c r="B525" s="621"/>
      <c r="C525" s="1400"/>
      <c r="D525" s="1400"/>
      <c r="E525" s="1400"/>
      <c r="F525" s="1400"/>
      <c r="G525" s="1400"/>
      <c r="H525" s="1400"/>
      <c r="I525" s="1400"/>
      <c r="J525" s="1400"/>
    </row>
    <row r="526" spans="1:10" ht="15.75" customHeight="1">
      <c r="A526" s="1400"/>
      <c r="B526" s="621"/>
      <c r="C526" s="1400"/>
      <c r="D526" s="1400"/>
      <c r="E526" s="1400"/>
      <c r="F526" s="1400"/>
      <c r="G526" s="1400"/>
      <c r="H526" s="1400"/>
      <c r="I526" s="1400"/>
      <c r="J526" s="1400"/>
    </row>
    <row r="527" spans="1:10" ht="15.75" customHeight="1">
      <c r="A527" s="1400"/>
      <c r="B527" s="1400"/>
      <c r="C527" s="1400"/>
      <c r="D527" s="1400"/>
      <c r="E527" s="1400"/>
      <c r="F527" s="1400"/>
      <c r="G527" s="1400"/>
      <c r="H527" s="1400"/>
      <c r="I527" s="1400"/>
      <c r="J527" s="1400"/>
    </row>
    <row r="528" spans="1:10" ht="15.75" customHeight="1">
      <c r="A528" s="1400"/>
      <c r="B528" s="1400"/>
      <c r="C528" s="1400"/>
      <c r="D528" s="1400"/>
      <c r="E528" s="1400"/>
      <c r="F528" s="1400"/>
      <c r="G528" s="1400"/>
      <c r="H528" s="1400"/>
      <c r="I528" s="1400"/>
      <c r="J528" s="1400"/>
    </row>
    <row r="529" spans="1:10" ht="15.75" customHeight="1">
      <c r="A529" s="1400"/>
      <c r="B529" s="1400"/>
      <c r="C529" s="1400"/>
      <c r="D529" s="1400"/>
      <c r="E529" s="1400"/>
      <c r="F529" s="1400"/>
      <c r="G529" s="1400"/>
      <c r="H529" s="1400"/>
      <c r="I529" s="1400"/>
      <c r="J529" s="1400"/>
    </row>
    <row r="530" spans="1:10" ht="15.75" customHeight="1">
      <c r="A530" s="1400"/>
      <c r="B530" s="1400"/>
      <c r="C530" s="1400"/>
      <c r="D530" s="1400"/>
      <c r="E530" s="1400"/>
      <c r="F530" s="1400"/>
      <c r="G530" s="1400"/>
      <c r="H530" s="1400"/>
      <c r="I530" s="1400"/>
      <c r="J530" s="1400"/>
    </row>
    <row r="531" spans="1:10" ht="15.75" customHeight="1">
      <c r="A531" s="1400"/>
      <c r="B531" s="1400"/>
      <c r="C531" s="1400"/>
      <c r="D531" s="1400"/>
      <c r="E531" s="1400"/>
      <c r="F531" s="1400"/>
      <c r="G531" s="1400"/>
      <c r="H531" s="1400"/>
      <c r="I531" s="1400"/>
      <c r="J531" s="1400"/>
    </row>
    <row r="532" spans="1:10" ht="15.75" customHeight="1">
      <c r="A532" s="1400"/>
      <c r="B532" s="1400"/>
      <c r="C532" s="1400"/>
      <c r="D532" s="1400"/>
      <c r="E532" s="1400"/>
      <c r="F532" s="1400"/>
      <c r="G532" s="1400"/>
      <c r="H532" s="1400"/>
      <c r="I532" s="1400"/>
      <c r="J532" s="1400"/>
    </row>
    <row r="533" spans="1:10" ht="15.75" customHeight="1">
      <c r="A533" s="1400"/>
      <c r="B533" s="1400"/>
      <c r="C533" s="1400"/>
      <c r="D533" s="1400"/>
      <c r="E533" s="1400"/>
      <c r="F533" s="1400"/>
      <c r="G533" s="1400"/>
      <c r="H533" s="1400"/>
      <c r="I533" s="1400"/>
      <c r="J533" s="1400"/>
    </row>
    <row r="534" spans="1:10" ht="15.75" customHeight="1">
      <c r="A534" s="1400"/>
      <c r="B534" s="1400"/>
      <c r="C534" s="1400"/>
      <c r="D534" s="1400"/>
      <c r="E534" s="1400"/>
      <c r="F534" s="1400"/>
      <c r="G534" s="1400"/>
      <c r="H534" s="1400"/>
      <c r="I534" s="1400"/>
      <c r="J534" s="1400"/>
    </row>
    <row r="535" spans="1:10" ht="15.75" customHeight="1">
      <c r="A535" s="1400"/>
      <c r="B535" s="1400"/>
      <c r="C535" s="1400"/>
      <c r="D535" s="1400"/>
      <c r="E535" s="1400"/>
      <c r="F535" s="1400"/>
      <c r="G535" s="1400"/>
      <c r="H535" s="1400"/>
      <c r="I535" s="1400"/>
      <c r="J535" s="1400"/>
    </row>
    <row r="536" spans="1:10" ht="15.75" customHeight="1">
      <c r="A536" s="1400"/>
      <c r="B536" s="1400"/>
      <c r="C536" s="1400"/>
      <c r="D536" s="1400"/>
      <c r="E536" s="1400"/>
      <c r="F536" s="1400"/>
      <c r="G536" s="1400"/>
      <c r="H536" s="1400"/>
      <c r="I536" s="1400"/>
      <c r="J536" s="1400"/>
    </row>
    <row r="537" spans="1:10" ht="15.75" customHeight="1">
      <c r="A537" s="1400"/>
      <c r="B537" s="1400"/>
      <c r="C537" s="1400"/>
      <c r="D537" s="1400"/>
      <c r="E537" s="1400"/>
      <c r="F537" s="1400"/>
      <c r="G537" s="1400"/>
      <c r="H537" s="1400"/>
      <c r="I537" s="1400"/>
      <c r="J537" s="1400"/>
    </row>
    <row r="538" spans="1:10" ht="15.75" customHeight="1">
      <c r="A538" s="1400"/>
      <c r="B538" s="1400"/>
      <c r="C538" s="1400"/>
      <c r="D538" s="1400"/>
      <c r="E538" s="1400"/>
      <c r="F538" s="1400"/>
      <c r="G538" s="1400"/>
      <c r="H538" s="1400"/>
      <c r="I538" s="1400"/>
      <c r="J538" s="1400"/>
    </row>
    <row r="539" spans="1:10" ht="15.75" customHeight="1">
      <c r="A539" s="1400"/>
      <c r="B539" s="1400"/>
      <c r="C539" s="1400"/>
      <c r="D539" s="1400"/>
      <c r="E539" s="1400"/>
      <c r="F539" s="1400"/>
      <c r="G539" s="1400"/>
      <c r="H539" s="1400"/>
      <c r="I539" s="1400"/>
      <c r="J539" s="1400"/>
    </row>
    <row r="540" spans="1:10" ht="15.75" customHeight="1">
      <c r="A540" s="1400"/>
      <c r="B540" s="1400"/>
      <c r="C540" s="1400"/>
      <c r="D540" s="1400"/>
      <c r="E540" s="1400"/>
      <c r="F540" s="1400"/>
      <c r="G540" s="1400"/>
      <c r="H540" s="1400"/>
      <c r="I540" s="1400"/>
      <c r="J540" s="1400"/>
    </row>
    <row r="541" spans="1:10" ht="15.75" customHeight="1">
      <c r="A541" s="1400"/>
      <c r="B541" s="1400"/>
      <c r="C541" s="1400"/>
      <c r="D541" s="1400"/>
      <c r="E541" s="1400"/>
      <c r="F541" s="1400"/>
      <c r="G541" s="1400"/>
      <c r="H541" s="1400"/>
      <c r="I541" s="1400"/>
      <c r="J541" s="1400"/>
    </row>
    <row r="542" spans="1:10" ht="15.75" customHeight="1">
      <c r="A542" s="1400"/>
      <c r="B542" s="1400"/>
      <c r="C542" s="1400"/>
      <c r="D542" s="1400"/>
      <c r="E542" s="1400"/>
      <c r="F542" s="1400"/>
      <c r="G542" s="1400"/>
      <c r="H542" s="1400"/>
      <c r="I542" s="1400"/>
      <c r="J542" s="1400"/>
    </row>
    <row r="543" spans="1:10" ht="15.75" customHeight="1">
      <c r="A543" s="1400"/>
      <c r="B543" s="1400"/>
      <c r="C543" s="1400"/>
      <c r="D543" s="1400"/>
      <c r="E543" s="1400"/>
      <c r="F543" s="1400"/>
      <c r="G543" s="1400"/>
      <c r="H543" s="1400"/>
      <c r="I543" s="1400"/>
      <c r="J543" s="1400"/>
    </row>
    <row r="544" spans="1:10" ht="15.75" customHeight="1">
      <c r="A544" s="1400"/>
      <c r="B544" s="1400"/>
      <c r="C544" s="1400"/>
      <c r="D544" s="1400"/>
      <c r="E544" s="1400"/>
      <c r="F544" s="1400"/>
      <c r="G544" s="1400"/>
      <c r="H544" s="1400"/>
      <c r="I544" s="1400"/>
      <c r="J544" s="1400"/>
    </row>
    <row r="545" spans="1:10" ht="15.75" customHeight="1">
      <c r="A545" s="1400"/>
      <c r="B545" s="1400"/>
      <c r="C545" s="1400"/>
      <c r="D545" s="1400"/>
      <c r="E545" s="1400"/>
      <c r="F545" s="1400"/>
      <c r="G545" s="1400"/>
      <c r="H545" s="1400"/>
      <c r="I545" s="1400"/>
      <c r="J545" s="1400"/>
    </row>
    <row r="546" spans="1:10" ht="15.75" customHeight="1">
      <c r="A546" s="1400"/>
      <c r="B546" s="1400"/>
      <c r="C546" s="1400"/>
      <c r="D546" s="1400"/>
      <c r="E546" s="1400"/>
      <c r="F546" s="1400"/>
      <c r="G546" s="1400"/>
      <c r="H546" s="1400"/>
      <c r="I546" s="1400"/>
      <c r="J546" s="1400"/>
    </row>
    <row r="547" spans="1:10" ht="15.75" customHeight="1">
      <c r="A547" s="1400"/>
      <c r="B547" s="1400"/>
      <c r="C547" s="1400"/>
      <c r="D547" s="1400"/>
      <c r="E547" s="1400"/>
      <c r="F547" s="1400"/>
      <c r="G547" s="1400"/>
      <c r="H547" s="1400"/>
      <c r="I547" s="1400"/>
      <c r="J547" s="1400"/>
    </row>
    <row r="548" spans="1:10" ht="15.75" customHeight="1">
      <c r="A548" s="1400"/>
      <c r="B548" s="1400"/>
      <c r="C548" s="1400"/>
      <c r="D548" s="1400"/>
      <c r="E548" s="1400"/>
      <c r="F548" s="1400"/>
      <c r="G548" s="1400"/>
      <c r="H548" s="1400"/>
      <c r="I548" s="1400"/>
      <c r="J548" s="1400"/>
    </row>
    <row r="549" spans="1:10" ht="15.75" customHeight="1">
      <c r="A549" s="1400"/>
      <c r="B549" s="1400"/>
      <c r="C549" s="1400"/>
      <c r="D549" s="1400"/>
      <c r="E549" s="1400"/>
      <c r="F549" s="1400"/>
      <c r="G549" s="1400"/>
      <c r="H549" s="1400"/>
      <c r="I549" s="1400"/>
      <c r="J549" s="1400"/>
    </row>
    <row r="550" spans="1:10" ht="15.75" customHeight="1">
      <c r="A550" s="1400"/>
      <c r="B550" s="1400"/>
      <c r="C550" s="1400"/>
      <c r="D550" s="1400"/>
      <c r="E550" s="1400"/>
      <c r="F550" s="1400"/>
      <c r="G550" s="1400"/>
      <c r="H550" s="1400"/>
      <c r="I550" s="1400"/>
      <c r="J550" s="1400"/>
    </row>
    <row r="551" spans="1:10" ht="15.75" customHeight="1">
      <c r="A551" s="1400"/>
      <c r="B551" s="1400"/>
      <c r="C551" s="1400"/>
      <c r="D551" s="1400"/>
      <c r="E551" s="1400"/>
      <c r="F551" s="1400"/>
      <c r="G551" s="1400"/>
      <c r="H551" s="1400"/>
      <c r="I551" s="1400"/>
      <c r="J551" s="1400"/>
    </row>
    <row r="552" spans="1:10" ht="15.75" customHeight="1">
      <c r="A552" s="1400"/>
      <c r="B552" s="1400"/>
      <c r="C552" s="1400"/>
      <c r="D552" s="1400"/>
      <c r="E552" s="1400"/>
      <c r="F552" s="1400"/>
      <c r="G552" s="1400"/>
      <c r="H552" s="1400"/>
      <c r="I552" s="1400"/>
      <c r="J552" s="1400"/>
    </row>
    <row r="553" spans="1:10" ht="15.75" customHeight="1">
      <c r="A553" s="1400"/>
      <c r="B553" s="1400"/>
      <c r="C553" s="1400"/>
      <c r="D553" s="1400"/>
      <c r="E553" s="1400"/>
      <c r="F553" s="1400"/>
      <c r="G553" s="1400"/>
      <c r="H553" s="1400"/>
      <c r="I553" s="1400"/>
      <c r="J553" s="1400"/>
    </row>
    <row r="554" spans="1:10" ht="15.75" customHeight="1">
      <c r="A554" s="1400"/>
      <c r="B554" s="1400"/>
      <c r="C554" s="1400"/>
      <c r="D554" s="1400"/>
      <c r="E554" s="1400"/>
      <c r="F554" s="1400"/>
      <c r="G554" s="1400"/>
      <c r="H554" s="1400"/>
      <c r="I554" s="1400"/>
      <c r="J554" s="1400"/>
    </row>
    <row r="555" spans="1:10" ht="15.75" customHeight="1">
      <c r="A555" s="1400"/>
      <c r="B555" s="1400"/>
      <c r="C555" s="1400"/>
      <c r="D555" s="1400"/>
      <c r="E555" s="1400"/>
      <c r="F555" s="1400"/>
      <c r="G555" s="1400"/>
      <c r="H555" s="1400"/>
      <c r="I555" s="1400"/>
      <c r="J555" s="1400"/>
    </row>
    <row r="556" spans="1:10" ht="15.75" customHeight="1">
      <c r="A556" s="1400"/>
      <c r="B556" s="1400"/>
      <c r="C556" s="1400"/>
      <c r="D556" s="1400"/>
      <c r="E556" s="1400"/>
      <c r="F556" s="1400"/>
      <c r="G556" s="1400"/>
      <c r="H556" s="1400"/>
      <c r="I556" s="1400"/>
      <c r="J556" s="1400"/>
    </row>
    <row r="557" spans="1:10" ht="15.75" customHeight="1">
      <c r="A557" s="1400"/>
      <c r="B557" s="1400"/>
      <c r="C557" s="1400"/>
      <c r="D557" s="1400"/>
      <c r="E557" s="1400"/>
      <c r="F557" s="1400"/>
      <c r="G557" s="1400"/>
      <c r="H557" s="1400"/>
      <c r="I557" s="1400"/>
      <c r="J557" s="1400"/>
    </row>
    <row r="558" spans="1:10" ht="15.75" customHeight="1">
      <c r="A558" s="1400"/>
      <c r="B558" s="1400"/>
      <c r="C558" s="1400"/>
      <c r="D558" s="1400"/>
      <c r="E558" s="1400"/>
      <c r="F558" s="1400"/>
      <c r="G558" s="1400"/>
      <c r="H558" s="1400"/>
      <c r="I558" s="1400"/>
      <c r="J558" s="1400"/>
    </row>
    <row r="559" spans="1:10" ht="15.75" customHeight="1">
      <c r="A559" s="1400"/>
      <c r="B559" s="1400"/>
      <c r="C559" s="1400"/>
      <c r="D559" s="1400"/>
      <c r="E559" s="1400"/>
      <c r="F559" s="1400"/>
      <c r="G559" s="1400"/>
      <c r="H559" s="1400"/>
      <c r="I559" s="1400"/>
      <c r="J559" s="1400"/>
    </row>
    <row r="560" spans="1:10" ht="15.75" customHeight="1">
      <c r="A560" s="1400"/>
      <c r="B560" s="1400"/>
      <c r="C560" s="1400"/>
      <c r="D560" s="1400"/>
      <c r="E560" s="1400"/>
      <c r="F560" s="1400"/>
      <c r="G560" s="1400"/>
      <c r="H560" s="1400"/>
      <c r="I560" s="1400"/>
      <c r="J560" s="1400"/>
    </row>
    <row r="561" spans="1:10" ht="15.75" customHeight="1">
      <c r="A561" s="1400"/>
      <c r="B561" s="1400"/>
      <c r="C561" s="1400"/>
      <c r="D561" s="1400"/>
      <c r="E561" s="1400"/>
      <c r="F561" s="1400"/>
      <c r="G561" s="1400"/>
      <c r="H561" s="1400"/>
      <c r="I561" s="1400"/>
      <c r="J561" s="1400"/>
    </row>
    <row r="562" spans="1:10" ht="15.75" customHeight="1">
      <c r="A562" s="1400"/>
      <c r="B562" s="1400"/>
      <c r="C562" s="1400"/>
      <c r="D562" s="1400"/>
      <c r="E562" s="1400"/>
      <c r="F562" s="1400"/>
      <c r="G562" s="1400"/>
      <c r="H562" s="1400"/>
      <c r="I562" s="1400"/>
      <c r="J562" s="1400"/>
    </row>
    <row r="563" spans="1:10" ht="15.75" customHeight="1">
      <c r="A563" s="1400"/>
      <c r="B563" s="1400"/>
      <c r="C563" s="1400"/>
      <c r="D563" s="1400"/>
      <c r="E563" s="1400"/>
      <c r="F563" s="1400"/>
      <c r="G563" s="1400"/>
      <c r="H563" s="1400"/>
      <c r="I563" s="1400"/>
      <c r="J563" s="1400"/>
    </row>
    <row r="564" spans="1:10" ht="15.75" customHeight="1">
      <c r="A564" s="1400"/>
      <c r="B564" s="1400"/>
      <c r="C564" s="1400"/>
      <c r="D564" s="1400"/>
      <c r="E564" s="1400"/>
      <c r="F564" s="1400"/>
      <c r="G564" s="1400"/>
      <c r="H564" s="1400"/>
      <c r="I564" s="1400"/>
      <c r="J564" s="1400"/>
    </row>
    <row r="565" spans="1:10" ht="15.75" customHeight="1">
      <c r="A565" s="1400"/>
      <c r="B565" s="1400"/>
      <c r="C565" s="1400"/>
      <c r="D565" s="1400"/>
      <c r="E565" s="1400"/>
      <c r="F565" s="1400"/>
      <c r="G565" s="1400"/>
      <c r="H565" s="1400"/>
      <c r="I565" s="1400"/>
      <c r="J565" s="1400"/>
    </row>
    <row r="566" spans="1:10" ht="15.75" customHeight="1">
      <c r="A566" s="1400"/>
      <c r="B566" s="1400"/>
      <c r="C566" s="1400"/>
      <c r="D566" s="1400"/>
      <c r="E566" s="1400"/>
      <c r="F566" s="1400"/>
      <c r="G566" s="1400"/>
      <c r="H566" s="1400"/>
      <c r="I566" s="1400"/>
      <c r="J566" s="1400"/>
    </row>
    <row r="567" spans="1:10" ht="15.75" customHeight="1">
      <c r="A567" s="1400"/>
      <c r="B567" s="1400"/>
      <c r="C567" s="1400"/>
      <c r="D567" s="1400"/>
      <c r="E567" s="1400"/>
      <c r="F567" s="1400"/>
      <c r="G567" s="1400"/>
      <c r="H567" s="1400"/>
      <c r="I567" s="1400"/>
      <c r="J567" s="1400"/>
    </row>
    <row r="568" spans="1:10" ht="15.75" customHeight="1">
      <c r="A568" s="1400"/>
      <c r="B568" s="1400"/>
      <c r="C568" s="1400"/>
      <c r="D568" s="1400"/>
      <c r="E568" s="1400"/>
      <c r="F568" s="1400"/>
      <c r="G568" s="1400"/>
      <c r="H568" s="1400"/>
      <c r="I568" s="1400"/>
      <c r="J568" s="1400"/>
    </row>
    <row r="569" spans="1:10" ht="15.75" customHeight="1">
      <c r="A569" s="1400"/>
      <c r="B569" s="1400"/>
      <c r="C569" s="1400"/>
      <c r="D569" s="1400"/>
      <c r="E569" s="1400"/>
      <c r="F569" s="1400"/>
      <c r="G569" s="1400"/>
      <c r="H569" s="1400"/>
      <c r="I569" s="1400"/>
      <c r="J569" s="1400"/>
    </row>
    <row r="570" spans="1:10" ht="15.75" customHeight="1">
      <c r="A570" s="1400"/>
      <c r="B570" s="1400"/>
      <c r="C570" s="1400"/>
      <c r="D570" s="1400"/>
      <c r="E570" s="1400"/>
      <c r="F570" s="1400"/>
      <c r="G570" s="1400"/>
      <c r="H570" s="1400"/>
      <c r="I570" s="1400"/>
      <c r="J570" s="1400"/>
    </row>
    <row r="571" spans="1:10" ht="15.75" customHeight="1">
      <c r="A571" s="1400"/>
      <c r="B571" s="1400"/>
      <c r="C571" s="1400"/>
      <c r="D571" s="1400"/>
      <c r="E571" s="1400"/>
      <c r="F571" s="1400"/>
      <c r="G571" s="1400"/>
      <c r="H571" s="1400"/>
      <c r="I571" s="1400"/>
      <c r="J571" s="1400"/>
    </row>
    <row r="572" spans="1:10" ht="15.75" customHeight="1">
      <c r="A572" s="1400"/>
      <c r="B572" s="1400"/>
      <c r="C572" s="1400"/>
      <c r="D572" s="1400"/>
      <c r="E572" s="1400"/>
      <c r="F572" s="1400"/>
      <c r="G572" s="1400"/>
      <c r="H572" s="1400"/>
      <c r="I572" s="1400"/>
      <c r="J572" s="1400"/>
    </row>
    <row r="573" spans="1:10" ht="15.75" customHeight="1">
      <c r="A573" s="1400"/>
      <c r="B573" s="1400"/>
      <c r="C573" s="1400"/>
      <c r="D573" s="1400"/>
      <c r="E573" s="1400"/>
      <c r="F573" s="1400"/>
      <c r="G573" s="1400"/>
      <c r="H573" s="1400"/>
      <c r="I573" s="1400"/>
      <c r="J573" s="1400"/>
    </row>
    <row r="574" spans="1:10" ht="15.75" customHeight="1">
      <c r="A574" s="1400"/>
      <c r="B574" s="1400"/>
      <c r="C574" s="1400"/>
      <c r="D574" s="1400"/>
      <c r="E574" s="1400"/>
      <c r="F574" s="1400"/>
      <c r="G574" s="1400"/>
      <c r="H574" s="1400"/>
      <c r="I574" s="1400"/>
      <c r="J574" s="1400"/>
    </row>
    <row r="575" spans="1:10" ht="15.75" customHeight="1">
      <c r="A575" s="1400"/>
      <c r="B575" s="1400"/>
      <c r="C575" s="1400"/>
      <c r="D575" s="1400"/>
      <c r="E575" s="1400"/>
      <c r="F575" s="1400"/>
      <c r="G575" s="1400"/>
      <c r="H575" s="1400"/>
      <c r="I575" s="1400"/>
      <c r="J575" s="1400"/>
    </row>
    <row r="576" spans="1:10" ht="15.75" customHeight="1">
      <c r="A576" s="1400"/>
      <c r="B576" s="1400"/>
      <c r="C576" s="1400"/>
      <c r="D576" s="1400"/>
      <c r="E576" s="1400"/>
      <c r="F576" s="1400"/>
      <c r="G576" s="1400"/>
      <c r="H576" s="1400"/>
      <c r="I576" s="1400"/>
      <c r="J576" s="1400"/>
    </row>
    <row r="577" spans="1:10" ht="15.75" customHeight="1">
      <c r="A577" s="1400"/>
      <c r="B577" s="1400"/>
      <c r="C577" s="1400"/>
      <c r="D577" s="1400"/>
      <c r="E577" s="1400"/>
      <c r="F577" s="1400"/>
      <c r="G577" s="1400"/>
      <c r="H577" s="1400"/>
      <c r="I577" s="1400"/>
      <c r="J577" s="1400"/>
    </row>
    <row r="578" spans="1:10" ht="15.75" customHeight="1">
      <c r="A578" s="1400"/>
      <c r="B578" s="1400"/>
      <c r="C578" s="1400"/>
      <c r="D578" s="1400"/>
      <c r="E578" s="1400"/>
      <c r="F578" s="1400"/>
      <c r="G578" s="1400"/>
      <c r="H578" s="1400"/>
      <c r="I578" s="1400"/>
      <c r="J578" s="1400"/>
    </row>
    <row r="579" spans="1:10" ht="15.75" customHeight="1">
      <c r="A579" s="1400"/>
      <c r="B579" s="1400"/>
      <c r="C579" s="1400"/>
      <c r="D579" s="1400"/>
      <c r="E579" s="1400"/>
      <c r="F579" s="1400"/>
      <c r="G579" s="1400"/>
      <c r="H579" s="1400"/>
      <c r="I579" s="1400"/>
      <c r="J579" s="1400"/>
    </row>
    <row r="580" spans="1:10" ht="15.75" customHeight="1">
      <c r="A580" s="1400"/>
      <c r="B580" s="1400"/>
      <c r="C580" s="1400"/>
      <c r="D580" s="1400"/>
      <c r="E580" s="1400"/>
      <c r="F580" s="1400"/>
      <c r="G580" s="1400"/>
      <c r="H580" s="1400"/>
      <c r="I580" s="1400"/>
      <c r="J580" s="1400"/>
    </row>
    <row r="581" spans="1:10" ht="15.75" customHeight="1">
      <c r="A581" s="1400"/>
      <c r="B581" s="1400"/>
      <c r="C581" s="1400"/>
      <c r="D581" s="1400"/>
      <c r="E581" s="1400"/>
      <c r="F581" s="1400"/>
      <c r="G581" s="1400"/>
      <c r="H581" s="1400"/>
      <c r="I581" s="1400"/>
      <c r="J581" s="1400"/>
    </row>
    <row r="582" spans="1:10" ht="15.75" customHeight="1">
      <c r="A582" s="1400"/>
      <c r="B582" s="1400"/>
      <c r="C582" s="1400"/>
      <c r="D582" s="1400"/>
      <c r="E582" s="1400"/>
      <c r="F582" s="1400"/>
      <c r="G582" s="1400"/>
      <c r="H582" s="1400"/>
      <c r="I582" s="1400"/>
      <c r="J582" s="1400"/>
    </row>
    <row r="583" spans="1:10" ht="15.75" customHeight="1">
      <c r="A583" s="1400"/>
      <c r="B583" s="1400"/>
      <c r="C583" s="1400"/>
      <c r="D583" s="1400"/>
      <c r="E583" s="1400"/>
      <c r="F583" s="1400"/>
      <c r="G583" s="1400"/>
      <c r="H583" s="1400"/>
      <c r="I583" s="1400"/>
      <c r="J583" s="1400"/>
    </row>
    <row r="584" spans="1:10" ht="15.75" customHeight="1">
      <c r="A584" s="1400"/>
      <c r="B584" s="1400"/>
      <c r="C584" s="1400"/>
      <c r="D584" s="1400"/>
      <c r="E584" s="1400"/>
      <c r="F584" s="1400"/>
      <c r="G584" s="1400"/>
      <c r="H584" s="1400"/>
      <c r="I584" s="1400"/>
      <c r="J584" s="1400"/>
    </row>
    <row r="585" spans="1:10" ht="15.75" customHeight="1">
      <c r="A585" s="1400"/>
      <c r="B585" s="1400"/>
      <c r="C585" s="1400"/>
      <c r="D585" s="1400"/>
      <c r="E585" s="1400"/>
      <c r="F585" s="1400"/>
      <c r="G585" s="1400"/>
      <c r="H585" s="1400"/>
      <c r="I585" s="1400"/>
      <c r="J585" s="1400"/>
    </row>
    <row r="586" spans="1:10" ht="15.75" customHeight="1">
      <c r="A586" s="1400"/>
      <c r="B586" s="1400"/>
      <c r="C586" s="1400"/>
      <c r="D586" s="1400"/>
      <c r="E586" s="1400"/>
      <c r="F586" s="1400"/>
      <c r="G586" s="1400"/>
      <c r="H586" s="1400"/>
      <c r="I586" s="1400"/>
      <c r="J586" s="1400"/>
    </row>
    <row r="587" spans="1:10" ht="15.75" customHeight="1">
      <c r="A587" s="1400"/>
      <c r="B587" s="1400"/>
      <c r="C587" s="1400"/>
      <c r="D587" s="1400"/>
      <c r="E587" s="1400"/>
      <c r="F587" s="1400"/>
      <c r="G587" s="1400"/>
      <c r="H587" s="1400"/>
      <c r="I587" s="1400"/>
      <c r="J587" s="1400"/>
    </row>
    <row r="588" spans="1:10" ht="15.75" customHeight="1">
      <c r="A588" s="1400"/>
      <c r="B588" s="1400"/>
      <c r="C588" s="1400"/>
      <c r="D588" s="1400"/>
      <c r="E588" s="1400"/>
      <c r="F588" s="1400"/>
      <c r="G588" s="1400"/>
      <c r="H588" s="1400"/>
      <c r="I588" s="1400"/>
      <c r="J588" s="1400"/>
    </row>
    <row r="589" spans="1:10" ht="15.75" customHeight="1">
      <c r="A589" s="1400"/>
      <c r="B589" s="1400"/>
      <c r="C589" s="1400"/>
      <c r="D589" s="1400"/>
      <c r="E589" s="1400"/>
      <c r="F589" s="1400"/>
      <c r="G589" s="1400"/>
      <c r="H589" s="1400"/>
      <c r="I589" s="1400"/>
      <c r="J589" s="1400"/>
    </row>
    <row r="590" spans="1:10" ht="15.75" customHeight="1">
      <c r="A590" s="1400"/>
      <c r="B590" s="1400"/>
      <c r="C590" s="1400"/>
      <c r="D590" s="1400"/>
      <c r="E590" s="1400"/>
      <c r="F590" s="1400"/>
      <c r="G590" s="1400"/>
      <c r="H590" s="1400"/>
      <c r="I590" s="1400"/>
      <c r="J590" s="1400"/>
    </row>
    <row r="591" spans="1:10" ht="15.75" customHeight="1">
      <c r="A591" s="1400"/>
      <c r="B591" s="1400"/>
      <c r="C591" s="1400"/>
      <c r="D591" s="1400"/>
      <c r="E591" s="1400"/>
      <c r="F591" s="1400"/>
      <c r="G591" s="1400"/>
      <c r="H591" s="1400"/>
      <c r="I591" s="1400"/>
      <c r="J591" s="1400"/>
    </row>
    <row r="592" spans="1:10" ht="15.75" customHeight="1">
      <c r="A592" s="1400"/>
      <c r="B592" s="1400"/>
      <c r="C592" s="1400"/>
      <c r="D592" s="1400"/>
      <c r="E592" s="1400"/>
      <c r="F592" s="1400"/>
      <c r="G592" s="1400"/>
      <c r="H592" s="1400"/>
      <c r="I592" s="1400"/>
      <c r="J592" s="1400"/>
    </row>
    <row r="593" spans="1:10" ht="15.75" customHeight="1">
      <c r="A593" s="1400"/>
      <c r="B593" s="1400"/>
      <c r="C593" s="1400"/>
      <c r="D593" s="1400"/>
      <c r="E593" s="1400"/>
      <c r="F593" s="1400"/>
      <c r="G593" s="1400"/>
      <c r="H593" s="1400"/>
      <c r="I593" s="1400"/>
      <c r="J593" s="1400"/>
    </row>
    <row r="594" spans="1:10" ht="15.75" customHeight="1">
      <c r="A594" s="1400"/>
      <c r="B594" s="1400"/>
      <c r="C594" s="1400"/>
      <c r="D594" s="1400"/>
      <c r="E594" s="1400"/>
      <c r="F594" s="1400"/>
      <c r="G594" s="1400"/>
      <c r="H594" s="1400"/>
      <c r="I594" s="1400"/>
      <c r="J594" s="1400"/>
    </row>
    <row r="595" spans="1:10" ht="15.75" customHeight="1">
      <c r="A595" s="1400"/>
      <c r="B595" s="1400"/>
      <c r="C595" s="1400"/>
      <c r="D595" s="1400"/>
      <c r="E595" s="1400"/>
      <c r="F595" s="1400"/>
      <c r="G595" s="1400"/>
      <c r="H595" s="1400"/>
      <c r="I595" s="1400"/>
      <c r="J595" s="1400"/>
    </row>
    <row r="596" spans="1:10" ht="15.75" customHeight="1">
      <c r="A596" s="1400"/>
      <c r="B596" s="1400"/>
      <c r="C596" s="1400"/>
      <c r="D596" s="1400"/>
      <c r="E596" s="1400"/>
      <c r="F596" s="1400"/>
      <c r="G596" s="1400"/>
      <c r="H596" s="1400"/>
      <c r="I596" s="1400"/>
      <c r="J596" s="1400"/>
    </row>
    <row r="597" spans="1:10" ht="15.75" customHeight="1">
      <c r="A597" s="1400"/>
      <c r="B597" s="1400"/>
      <c r="C597" s="1400"/>
      <c r="D597" s="1400"/>
      <c r="E597" s="1400"/>
      <c r="F597" s="1400"/>
      <c r="G597" s="1400"/>
      <c r="H597" s="1400"/>
      <c r="I597" s="1400"/>
      <c r="J597" s="1400"/>
    </row>
    <row r="598" spans="1:10" ht="15.75" customHeight="1">
      <c r="A598" s="1400"/>
      <c r="B598" s="1400"/>
      <c r="C598" s="1400"/>
      <c r="D598" s="1400"/>
      <c r="E598" s="1400"/>
      <c r="F598" s="1400"/>
      <c r="G598" s="1400"/>
      <c r="H598" s="1400"/>
      <c r="I598" s="1400"/>
      <c r="J598" s="1400"/>
    </row>
    <row r="599" spans="1:10" ht="15.75" customHeight="1">
      <c r="A599" s="1400"/>
      <c r="B599" s="1400"/>
      <c r="C599" s="1400"/>
      <c r="D599" s="1400"/>
      <c r="E599" s="1400"/>
      <c r="F599" s="1400"/>
      <c r="G599" s="1400"/>
      <c r="H599" s="1400"/>
      <c r="I599" s="1400"/>
      <c r="J599" s="1400"/>
    </row>
    <row r="600" spans="1:10" ht="15.75" customHeight="1">
      <c r="A600" s="1400"/>
      <c r="B600" s="1400"/>
      <c r="C600" s="1400"/>
      <c r="D600" s="1400"/>
      <c r="E600" s="1400"/>
      <c r="F600" s="1400"/>
      <c r="G600" s="1400"/>
      <c r="H600" s="1400"/>
      <c r="I600" s="1400"/>
      <c r="J600" s="1400"/>
    </row>
    <row r="601" spans="1:10" ht="15.75" customHeight="1">
      <c r="A601" s="1400"/>
      <c r="B601" s="1400"/>
      <c r="C601" s="1400"/>
      <c r="D601" s="1400"/>
      <c r="E601" s="1400"/>
      <c r="F601" s="1400"/>
      <c r="G601" s="1400"/>
      <c r="H601" s="1400"/>
      <c r="I601" s="1400"/>
      <c r="J601" s="1400"/>
    </row>
    <row r="602" spans="1:10" ht="15.75" customHeight="1">
      <c r="A602" s="1400"/>
      <c r="B602" s="1400"/>
      <c r="C602" s="1400"/>
      <c r="D602" s="1400"/>
      <c r="E602" s="1400"/>
      <c r="F602" s="1400"/>
      <c r="G602" s="1400"/>
      <c r="H602" s="1400"/>
      <c r="I602" s="1400"/>
      <c r="J602" s="1400"/>
    </row>
    <row r="603" spans="1:10" ht="15.75" customHeight="1">
      <c r="A603" s="1400"/>
      <c r="B603" s="1400"/>
      <c r="C603" s="1400"/>
      <c r="D603" s="1400"/>
      <c r="E603" s="1400"/>
      <c r="F603" s="1400"/>
      <c r="G603" s="1400"/>
      <c r="H603" s="1400"/>
      <c r="I603" s="1400"/>
      <c r="J603" s="1400"/>
    </row>
    <row r="604" spans="1:10" ht="15.75" customHeight="1">
      <c r="A604" s="1400"/>
      <c r="B604" s="1400"/>
      <c r="C604" s="1400"/>
      <c r="D604" s="1400"/>
      <c r="E604" s="1400"/>
      <c r="F604" s="1400"/>
      <c r="G604" s="1400"/>
      <c r="H604" s="1400"/>
      <c r="I604" s="1400"/>
      <c r="J604" s="1400"/>
    </row>
    <row r="605" spans="1:10" ht="15.75" customHeight="1">
      <c r="A605" s="1400"/>
      <c r="B605" s="1400"/>
      <c r="C605" s="1400"/>
      <c r="D605" s="1400"/>
      <c r="E605" s="1400"/>
      <c r="F605" s="1400"/>
      <c r="G605" s="1400"/>
      <c r="H605" s="1400"/>
      <c r="I605" s="1400"/>
      <c r="J605" s="1400"/>
    </row>
    <row r="606" spans="1:10" ht="15.75" customHeight="1">
      <c r="A606" s="1400"/>
      <c r="B606" s="1400"/>
      <c r="C606" s="1400"/>
      <c r="D606" s="1400"/>
      <c r="E606" s="1400"/>
      <c r="F606" s="1400"/>
      <c r="G606" s="1400"/>
      <c r="H606" s="1400"/>
      <c r="I606" s="1400"/>
      <c r="J606" s="1400"/>
    </row>
    <row r="607" spans="1:10" ht="15.75" customHeight="1">
      <c r="A607" s="1400"/>
      <c r="B607" s="1400"/>
      <c r="C607" s="1400"/>
      <c r="D607" s="1400"/>
      <c r="E607" s="1400"/>
      <c r="F607" s="1400"/>
      <c r="G607" s="1400"/>
      <c r="H607" s="1400"/>
      <c r="I607" s="1400"/>
      <c r="J607" s="1400"/>
    </row>
    <row r="608" spans="1:10" ht="15.75" customHeight="1">
      <c r="A608" s="1400"/>
      <c r="B608" s="1400"/>
      <c r="C608" s="1400"/>
      <c r="D608" s="1400"/>
      <c r="E608" s="1400"/>
      <c r="F608" s="1400"/>
      <c r="G608" s="1400"/>
      <c r="H608" s="1400"/>
      <c r="I608" s="1400"/>
      <c r="J608" s="1400"/>
    </row>
    <row r="609" spans="1:10" ht="15.75" customHeight="1">
      <c r="A609" s="1400"/>
      <c r="B609" s="1400"/>
      <c r="C609" s="1400"/>
      <c r="D609" s="1400"/>
      <c r="E609" s="1400"/>
      <c r="F609" s="1400"/>
      <c r="G609" s="1400"/>
      <c r="H609" s="1400"/>
      <c r="I609" s="1400"/>
      <c r="J609" s="1400"/>
    </row>
    <row r="610" spans="1:10" ht="15.75" customHeight="1">
      <c r="A610" s="1400"/>
      <c r="B610" s="1400"/>
      <c r="C610" s="1400"/>
      <c r="D610" s="1400"/>
      <c r="E610" s="1400"/>
      <c r="F610" s="1400"/>
      <c r="G610" s="1400"/>
      <c r="H610" s="1400"/>
      <c r="I610" s="1400"/>
      <c r="J610" s="1400"/>
    </row>
    <row r="611" spans="1:10" ht="15.75" customHeight="1">
      <c r="A611" s="1400"/>
      <c r="B611" s="1400"/>
      <c r="C611" s="1400"/>
      <c r="D611" s="1400"/>
      <c r="E611" s="1400"/>
      <c r="F611" s="1400"/>
      <c r="G611" s="1400"/>
      <c r="H611" s="1400"/>
      <c r="I611" s="1400"/>
      <c r="J611" s="1400"/>
    </row>
    <row r="612" spans="1:10" ht="15.75" customHeight="1">
      <c r="A612" s="1400"/>
      <c r="B612" s="1400"/>
      <c r="C612" s="1400"/>
      <c r="D612" s="1400"/>
      <c r="E612" s="1400"/>
      <c r="F612" s="1400"/>
      <c r="G612" s="1400"/>
      <c r="H612" s="1400"/>
      <c r="I612" s="1400"/>
      <c r="J612" s="1400"/>
    </row>
    <row r="613" spans="1:10" ht="15.75" customHeight="1">
      <c r="A613" s="1400"/>
      <c r="B613" s="1400"/>
      <c r="C613" s="1400"/>
      <c r="D613" s="1400"/>
      <c r="E613" s="1400"/>
      <c r="F613" s="1400"/>
      <c r="G613" s="1400"/>
      <c r="H613" s="1400"/>
      <c r="I613" s="1400"/>
      <c r="J613" s="1400"/>
    </row>
    <row r="614" spans="1:10" ht="15.75" customHeight="1">
      <c r="A614" s="1400"/>
      <c r="B614" s="1400"/>
      <c r="C614" s="1400"/>
      <c r="D614" s="1400"/>
      <c r="E614" s="1400"/>
      <c r="F614" s="1400"/>
      <c r="G614" s="1400"/>
      <c r="H614" s="1400"/>
      <c r="I614" s="1400"/>
      <c r="J614" s="1400"/>
    </row>
    <row r="615" spans="1:10" ht="15.75" customHeight="1">
      <c r="A615" s="1400"/>
      <c r="B615" s="1400"/>
      <c r="C615" s="1400"/>
      <c r="D615" s="1400"/>
      <c r="E615" s="1400"/>
      <c r="F615" s="1400"/>
      <c r="G615" s="1400"/>
      <c r="H615" s="1400"/>
      <c r="I615" s="1400"/>
      <c r="J615" s="1400"/>
    </row>
    <row r="616" spans="1:10" ht="15.75" customHeight="1">
      <c r="A616" s="1400"/>
      <c r="B616" s="1400"/>
      <c r="C616" s="1400"/>
      <c r="D616" s="1400"/>
      <c r="E616" s="1400"/>
      <c r="F616" s="1400"/>
      <c r="G616" s="1400"/>
      <c r="H616" s="1400"/>
      <c r="I616" s="1400"/>
      <c r="J616" s="1400"/>
    </row>
    <row r="617" spans="1:10" ht="15.75" customHeight="1">
      <c r="A617" s="1400"/>
      <c r="B617" s="1400"/>
      <c r="C617" s="1400"/>
      <c r="D617" s="1400"/>
      <c r="E617" s="1400"/>
      <c r="F617" s="1400"/>
      <c r="G617" s="1400"/>
      <c r="H617" s="1400"/>
      <c r="I617" s="1400"/>
      <c r="J617" s="1400"/>
    </row>
    <row r="618" spans="1:10" ht="15.75" customHeight="1">
      <c r="A618" s="1400"/>
      <c r="B618" s="1400"/>
      <c r="C618" s="1400"/>
      <c r="D618" s="1400"/>
      <c r="E618" s="1400"/>
      <c r="F618" s="1400"/>
      <c r="G618" s="1400"/>
      <c r="H618" s="1400"/>
      <c r="I618" s="1400"/>
      <c r="J618" s="1400"/>
    </row>
    <row r="619" spans="1:10" ht="15.75" customHeight="1">
      <c r="A619" s="1400"/>
      <c r="B619" s="1400"/>
      <c r="C619" s="1400"/>
      <c r="D619" s="1400"/>
      <c r="E619" s="1400"/>
      <c r="F619" s="1400"/>
      <c r="G619" s="1400"/>
      <c r="H619" s="1400"/>
      <c r="I619" s="1400"/>
      <c r="J619" s="1400"/>
    </row>
    <row r="620" spans="1:10" ht="15.75" customHeight="1">
      <c r="A620" s="1400"/>
      <c r="B620" s="1400"/>
      <c r="C620" s="1400"/>
      <c r="D620" s="1400"/>
      <c r="E620" s="1400"/>
      <c r="F620" s="1400"/>
      <c r="G620" s="1400"/>
      <c r="H620" s="1400"/>
      <c r="I620" s="1400"/>
      <c r="J620" s="1400"/>
    </row>
    <row r="621" spans="1:10" ht="15.75" customHeight="1">
      <c r="A621" s="1400"/>
      <c r="B621" s="1400"/>
      <c r="C621" s="1400"/>
      <c r="D621" s="1400"/>
      <c r="E621" s="1400"/>
      <c r="F621" s="1400"/>
      <c r="G621" s="1400"/>
      <c r="H621" s="1400"/>
      <c r="I621" s="1400"/>
      <c r="J621" s="1400"/>
    </row>
    <row r="622" spans="1:10" ht="15.75" customHeight="1">
      <c r="A622" s="1400"/>
      <c r="B622" s="1400"/>
      <c r="C622" s="1400"/>
      <c r="D622" s="1400"/>
      <c r="E622" s="1400"/>
      <c r="F622" s="1400"/>
      <c r="G622" s="1400"/>
      <c r="H622" s="1400"/>
      <c r="I622" s="1400"/>
      <c r="J622" s="1400"/>
    </row>
    <row r="623" spans="1:10" ht="15.75" customHeight="1">
      <c r="A623" s="1400"/>
      <c r="B623" s="1400"/>
      <c r="C623" s="1400"/>
      <c r="D623" s="1400"/>
      <c r="E623" s="1400"/>
      <c r="F623" s="1400"/>
      <c r="G623" s="1400"/>
      <c r="H623" s="1400"/>
      <c r="I623" s="1400"/>
      <c r="J623" s="1400"/>
    </row>
    <row r="624" spans="1:10" ht="15.75" customHeight="1">
      <c r="A624" s="1400"/>
      <c r="B624" s="1400"/>
      <c r="C624" s="1400"/>
      <c r="D624" s="1400"/>
      <c r="E624" s="1400"/>
      <c r="F624" s="1400"/>
      <c r="G624" s="1400"/>
      <c r="H624" s="1400"/>
      <c r="I624" s="1400"/>
      <c r="J624" s="1400"/>
    </row>
    <row r="625" spans="1:10" ht="15.75" customHeight="1">
      <c r="A625" s="1400"/>
      <c r="B625" s="1400"/>
      <c r="C625" s="1400"/>
      <c r="D625" s="1400"/>
      <c r="E625" s="1400"/>
      <c r="F625" s="1400"/>
      <c r="G625" s="1400"/>
      <c r="H625" s="1400"/>
      <c r="I625" s="1400"/>
      <c r="J625" s="1400"/>
    </row>
    <row r="626" spans="1:10" ht="15.75" customHeight="1">
      <c r="A626" s="1400"/>
      <c r="B626" s="1400"/>
      <c r="C626" s="1400"/>
      <c r="D626" s="1400"/>
      <c r="E626" s="1400"/>
      <c r="F626" s="1400"/>
      <c r="G626" s="1400"/>
      <c r="H626" s="1400"/>
      <c r="I626" s="1400"/>
      <c r="J626" s="1400"/>
    </row>
    <row r="627" spans="1:10" ht="15.75" customHeight="1">
      <c r="A627" s="1400"/>
      <c r="B627" s="1400"/>
      <c r="C627" s="1400"/>
      <c r="D627" s="1400"/>
      <c r="E627" s="1400"/>
      <c r="F627" s="1400"/>
      <c r="G627" s="1400"/>
      <c r="H627" s="1400"/>
      <c r="I627" s="1400"/>
      <c r="J627" s="1400"/>
    </row>
    <row r="628" spans="1:10" ht="15.75" customHeight="1">
      <c r="A628" s="1400"/>
      <c r="B628" s="1400"/>
      <c r="C628" s="1400"/>
      <c r="D628" s="1400"/>
      <c r="E628" s="1400"/>
      <c r="F628" s="1400"/>
      <c r="G628" s="1400"/>
      <c r="H628" s="1400"/>
      <c r="I628" s="1400"/>
      <c r="J628" s="1400"/>
    </row>
    <row r="629" spans="1:10" ht="15.75" customHeight="1">
      <c r="A629" s="1400"/>
      <c r="B629" s="1400"/>
      <c r="C629" s="1400"/>
      <c r="D629" s="1400"/>
      <c r="E629" s="1400"/>
      <c r="F629" s="1400"/>
      <c r="G629" s="1400"/>
      <c r="H629" s="1400"/>
      <c r="I629" s="1400"/>
      <c r="J629" s="1400"/>
    </row>
    <row r="630" spans="1:10" ht="15.75" customHeight="1">
      <c r="A630" s="1400"/>
      <c r="B630" s="1400"/>
      <c r="C630" s="1400"/>
      <c r="D630" s="1400"/>
      <c r="E630" s="1400"/>
      <c r="F630" s="1400"/>
      <c r="G630" s="1400"/>
      <c r="H630" s="1400"/>
      <c r="I630" s="1400"/>
      <c r="J630" s="1400"/>
    </row>
    <row r="631" spans="1:10" ht="15.75" customHeight="1">
      <c r="A631" s="1400"/>
      <c r="B631" s="1400"/>
      <c r="C631" s="1400"/>
      <c r="D631" s="1400"/>
      <c r="E631" s="1400"/>
      <c r="F631" s="1400"/>
      <c r="G631" s="1400"/>
      <c r="H631" s="1400"/>
      <c r="I631" s="1400"/>
      <c r="J631" s="1400"/>
    </row>
    <row r="632" spans="1:10" ht="15.75" customHeight="1">
      <c r="A632" s="1400"/>
      <c r="B632" s="1400"/>
      <c r="C632" s="1400"/>
      <c r="D632" s="1400"/>
      <c r="E632" s="1400"/>
      <c r="F632" s="1400"/>
      <c r="G632" s="1400"/>
      <c r="H632" s="1400"/>
      <c r="I632" s="1400"/>
      <c r="J632" s="1400"/>
    </row>
    <row r="633" spans="1:10" ht="15.75" customHeight="1">
      <c r="A633" s="1400"/>
      <c r="B633" s="1400"/>
      <c r="C633" s="1400"/>
      <c r="D633" s="1400"/>
      <c r="E633" s="1400"/>
      <c r="F633" s="1400"/>
      <c r="G633" s="1400"/>
      <c r="H633" s="1400"/>
      <c r="I633" s="1400"/>
      <c r="J633" s="1400"/>
    </row>
    <row r="634" spans="1:10" ht="15.75" customHeight="1">
      <c r="A634" s="1400"/>
      <c r="B634" s="1400"/>
      <c r="C634" s="1400"/>
      <c r="D634" s="1400"/>
      <c r="E634" s="1400"/>
      <c r="F634" s="1400"/>
      <c r="G634" s="1400"/>
      <c r="H634" s="1400"/>
      <c r="I634" s="1400"/>
      <c r="J634" s="1400"/>
    </row>
    <row r="635" spans="1:10" ht="15.75" customHeight="1">
      <c r="A635" s="1400"/>
      <c r="B635" s="1400"/>
      <c r="C635" s="1400"/>
      <c r="D635" s="1400"/>
      <c r="E635" s="1400"/>
      <c r="F635" s="1400"/>
      <c r="G635" s="1400"/>
      <c r="H635" s="1400"/>
      <c r="I635" s="1400"/>
      <c r="J635" s="1400"/>
    </row>
    <row r="636" spans="1:10" ht="15.75" customHeight="1">
      <c r="A636" s="1400"/>
      <c r="B636" s="1400"/>
      <c r="C636" s="1400"/>
      <c r="D636" s="1400"/>
      <c r="E636" s="1400"/>
      <c r="F636" s="1400"/>
      <c r="G636" s="1400"/>
      <c r="H636" s="1400"/>
      <c r="I636" s="1400"/>
      <c r="J636" s="1400"/>
    </row>
    <row r="637" spans="1:10" ht="15.75" customHeight="1">
      <c r="A637" s="1400"/>
      <c r="B637" s="1400"/>
      <c r="C637" s="1400"/>
      <c r="D637" s="1400"/>
      <c r="E637" s="1400"/>
      <c r="F637" s="1400"/>
      <c r="G637" s="1400"/>
      <c r="H637" s="1400"/>
      <c r="I637" s="1400"/>
      <c r="J637" s="1400"/>
    </row>
    <row r="638" spans="1:10" ht="15.75" customHeight="1">
      <c r="A638" s="1400"/>
      <c r="B638" s="1400"/>
      <c r="C638" s="1400"/>
      <c r="D638" s="1400"/>
      <c r="E638" s="1400"/>
      <c r="F638" s="1400"/>
      <c r="G638" s="1400"/>
      <c r="H638" s="1400"/>
      <c r="I638" s="1400"/>
      <c r="J638" s="1400"/>
    </row>
    <row r="639" spans="1:10" ht="15.75" customHeight="1">
      <c r="A639" s="1400"/>
      <c r="B639" s="1400"/>
      <c r="C639" s="1400"/>
      <c r="D639" s="1400"/>
      <c r="E639" s="1400"/>
      <c r="F639" s="1400"/>
      <c r="G639" s="1400"/>
      <c r="H639" s="1400"/>
      <c r="I639" s="1400"/>
      <c r="J639" s="1400"/>
    </row>
    <row r="640" spans="1:10" ht="15.75" customHeight="1">
      <c r="A640" s="1400"/>
      <c r="B640" s="1400"/>
      <c r="C640" s="1400"/>
      <c r="D640" s="1400"/>
      <c r="E640" s="1400"/>
      <c r="F640" s="1400"/>
      <c r="G640" s="1400"/>
      <c r="H640" s="1400"/>
      <c r="I640" s="1400"/>
      <c r="J640" s="1400"/>
    </row>
    <row r="641" spans="1:10" ht="15.75" customHeight="1">
      <c r="A641" s="1400"/>
      <c r="B641" s="1400"/>
      <c r="C641" s="1400"/>
      <c r="D641" s="1400"/>
      <c r="E641" s="1400"/>
      <c r="F641" s="1400"/>
      <c r="G641" s="1400"/>
      <c r="H641" s="1400"/>
      <c r="I641" s="1400"/>
      <c r="J641" s="1400"/>
    </row>
    <row r="642" spans="1:10" ht="15.75" customHeight="1">
      <c r="A642" s="1400"/>
      <c r="B642" s="1400"/>
      <c r="C642" s="1400"/>
      <c r="D642" s="1400"/>
      <c r="E642" s="1400"/>
      <c r="F642" s="1400"/>
      <c r="G642" s="1400"/>
      <c r="H642" s="1400"/>
      <c r="I642" s="1400"/>
      <c r="J642" s="1400"/>
    </row>
    <row r="643" spans="1:10" ht="15.75" customHeight="1">
      <c r="A643" s="1400"/>
      <c r="B643" s="1400"/>
      <c r="C643" s="1400"/>
      <c r="D643" s="1400"/>
      <c r="E643" s="1400"/>
      <c r="F643" s="1400"/>
      <c r="G643" s="1400"/>
      <c r="H643" s="1400"/>
      <c r="I643" s="1400"/>
      <c r="J643" s="1400"/>
    </row>
    <row r="644" spans="1:10" ht="15.75" customHeight="1">
      <c r="A644" s="1400"/>
      <c r="B644" s="1400"/>
      <c r="C644" s="1400"/>
      <c r="D644" s="1400"/>
      <c r="E644" s="1400"/>
      <c r="F644" s="1400"/>
      <c r="G644" s="1400"/>
      <c r="H644" s="1400"/>
      <c r="I644" s="1400"/>
      <c r="J644" s="1400"/>
    </row>
    <row r="645" spans="1:10" ht="15.75" customHeight="1">
      <c r="A645" s="1400"/>
      <c r="B645" s="1400"/>
      <c r="C645" s="1400"/>
      <c r="D645" s="1400"/>
      <c r="E645" s="1400"/>
      <c r="F645" s="1400"/>
      <c r="G645" s="1400"/>
      <c r="H645" s="1400"/>
      <c r="I645" s="1400"/>
      <c r="J645" s="1400"/>
    </row>
    <row r="646" spans="1:10" ht="15.75" customHeight="1">
      <c r="A646" s="1400"/>
      <c r="B646" s="1400"/>
      <c r="C646" s="1400"/>
      <c r="D646" s="1400"/>
      <c r="E646" s="1400"/>
      <c r="F646" s="1400"/>
      <c r="G646" s="1400"/>
      <c r="H646" s="1400"/>
      <c r="I646" s="1400"/>
      <c r="J646" s="1400"/>
    </row>
    <row r="647" spans="1:10" ht="15.75" customHeight="1">
      <c r="A647" s="1400"/>
      <c r="B647" s="1400"/>
      <c r="C647" s="1400"/>
      <c r="D647" s="1400"/>
      <c r="E647" s="1400"/>
      <c r="F647" s="1400"/>
      <c r="G647" s="1400"/>
      <c r="H647" s="1400"/>
      <c r="I647" s="1400"/>
      <c r="J647" s="1400"/>
    </row>
    <row r="648" spans="1:10" ht="15.75" customHeight="1">
      <c r="A648" s="1400"/>
      <c r="B648" s="1400"/>
      <c r="C648" s="1400"/>
      <c r="D648" s="1400"/>
      <c r="E648" s="1400"/>
      <c r="F648" s="1400"/>
      <c r="G648" s="1400"/>
      <c r="H648" s="1400"/>
      <c r="I648" s="1400"/>
      <c r="J648" s="1400"/>
    </row>
    <row r="649" spans="1:10" ht="15.75" customHeight="1">
      <c r="A649" s="1400"/>
      <c r="B649" s="1400"/>
      <c r="C649" s="1400"/>
      <c r="D649" s="1400"/>
      <c r="E649" s="1400"/>
      <c r="F649" s="1400"/>
      <c r="G649" s="1400"/>
      <c r="H649" s="1400"/>
      <c r="I649" s="1400"/>
      <c r="J649" s="1400"/>
    </row>
    <row r="650" spans="1:10" ht="15.75" customHeight="1">
      <c r="A650" s="1400"/>
      <c r="B650" s="1400"/>
      <c r="C650" s="1400"/>
      <c r="D650" s="1400"/>
      <c r="E650" s="1400"/>
      <c r="F650" s="1400"/>
      <c r="G650" s="1400"/>
      <c r="H650" s="1400"/>
      <c r="I650" s="1400"/>
      <c r="J650" s="1400"/>
    </row>
    <row r="651" spans="1:10" ht="15.75" customHeight="1">
      <c r="A651" s="1400"/>
      <c r="B651" s="1400"/>
      <c r="C651" s="1400"/>
      <c r="D651" s="1400"/>
      <c r="E651" s="1400"/>
      <c r="F651" s="1400"/>
      <c r="G651" s="1400"/>
      <c r="H651" s="1400"/>
      <c r="I651" s="1400"/>
      <c r="J651" s="1400"/>
    </row>
    <row r="652" spans="1:10" ht="15.75" customHeight="1">
      <c r="A652" s="1400"/>
      <c r="B652" s="1400"/>
      <c r="C652" s="1400"/>
      <c r="D652" s="1400"/>
      <c r="E652" s="1400"/>
      <c r="F652" s="1400"/>
      <c r="G652" s="1400"/>
      <c r="H652" s="1400"/>
      <c r="I652" s="1400"/>
      <c r="J652" s="1400"/>
    </row>
    <row r="653" spans="1:10" ht="15.75" customHeight="1">
      <c r="A653" s="1400"/>
      <c r="B653" s="1400"/>
      <c r="C653" s="1400"/>
      <c r="D653" s="1400"/>
      <c r="E653" s="1400"/>
      <c r="F653" s="1400"/>
      <c r="G653" s="1400"/>
      <c r="H653" s="1400"/>
      <c r="I653" s="1400"/>
      <c r="J653" s="1400"/>
    </row>
    <row r="654" spans="1:10" ht="15.75" customHeight="1">
      <c r="A654" s="1400"/>
      <c r="B654" s="1400"/>
      <c r="C654" s="1400"/>
      <c r="D654" s="1400"/>
      <c r="E654" s="1400"/>
      <c r="F654" s="1400"/>
      <c r="G654" s="1400"/>
      <c r="H654" s="1400"/>
      <c r="I654" s="1400"/>
      <c r="J654" s="1400"/>
    </row>
    <row r="655" spans="1:10" ht="15.75" customHeight="1">
      <c r="A655" s="1400"/>
      <c r="B655" s="1400"/>
      <c r="C655" s="1400"/>
      <c r="D655" s="1400"/>
      <c r="E655" s="1400"/>
      <c r="F655" s="1400"/>
      <c r="G655" s="1400"/>
      <c r="H655" s="1400"/>
      <c r="I655" s="1400"/>
      <c r="J655" s="1400"/>
    </row>
    <row r="656" spans="1:10" ht="15.75" customHeight="1">
      <c r="A656" s="1400"/>
      <c r="B656" s="1400"/>
      <c r="C656" s="1400"/>
      <c r="D656" s="1400"/>
      <c r="E656" s="1400"/>
      <c r="F656" s="1400"/>
      <c r="G656" s="1400"/>
      <c r="H656" s="1400"/>
      <c r="I656" s="1400"/>
      <c r="J656" s="1400"/>
    </row>
    <row r="657" spans="1:10" ht="15.75" customHeight="1">
      <c r="A657" s="1400"/>
      <c r="B657" s="1400"/>
      <c r="C657" s="1400"/>
      <c r="D657" s="1400"/>
      <c r="E657" s="1400"/>
      <c r="F657" s="1400"/>
      <c r="G657" s="1400"/>
      <c r="H657" s="1400"/>
      <c r="I657" s="1400"/>
      <c r="J657" s="1400"/>
    </row>
    <row r="658" spans="1:10" ht="15.75" customHeight="1">
      <c r="A658" s="1400"/>
      <c r="B658" s="1400"/>
      <c r="C658" s="1400"/>
      <c r="D658" s="1400"/>
      <c r="E658" s="1400"/>
      <c r="F658" s="1400"/>
      <c r="G658" s="1400"/>
      <c r="H658" s="1400"/>
      <c r="I658" s="1400"/>
      <c r="J658" s="1400"/>
    </row>
    <row r="659" spans="1:10" ht="15.75" customHeight="1">
      <c r="A659" s="1400"/>
      <c r="B659" s="1400"/>
      <c r="C659" s="1400"/>
      <c r="D659" s="1400"/>
      <c r="E659" s="1400"/>
      <c r="F659" s="1400"/>
      <c r="G659" s="1400"/>
      <c r="H659" s="1400"/>
      <c r="I659" s="1400"/>
      <c r="J659" s="1400"/>
    </row>
    <row r="660" spans="1:10" ht="15.75" customHeight="1">
      <c r="A660" s="1400"/>
      <c r="B660" s="1400"/>
      <c r="C660" s="1400"/>
      <c r="D660" s="1400"/>
      <c r="E660" s="1400"/>
      <c r="F660" s="1400"/>
      <c r="G660" s="1400"/>
      <c r="H660" s="1400"/>
      <c r="I660" s="1400"/>
      <c r="J660" s="1400"/>
    </row>
    <row r="661" spans="1:10" ht="15.75" customHeight="1">
      <c r="A661" s="1400"/>
      <c r="B661" s="1400"/>
      <c r="C661" s="1400"/>
      <c r="D661" s="1400"/>
      <c r="E661" s="1400"/>
      <c r="F661" s="1400"/>
      <c r="G661" s="1400"/>
      <c r="H661" s="1400"/>
      <c r="I661" s="1400"/>
      <c r="J661" s="1400"/>
    </row>
    <row r="662" spans="1:10" ht="15.75" customHeight="1">
      <c r="A662" s="1400"/>
      <c r="B662" s="1400"/>
      <c r="C662" s="1400"/>
      <c r="D662" s="1400"/>
      <c r="E662" s="1400"/>
      <c r="F662" s="1400"/>
      <c r="G662" s="1400"/>
      <c r="H662" s="1400"/>
      <c r="I662" s="1400"/>
      <c r="J662" s="1400"/>
    </row>
    <row r="663" spans="1:10" ht="15.75" customHeight="1">
      <c r="A663" s="1400"/>
      <c r="B663" s="1400"/>
      <c r="C663" s="1400"/>
      <c r="D663" s="1400"/>
      <c r="E663" s="1400"/>
      <c r="F663" s="1400"/>
      <c r="G663" s="1400"/>
      <c r="H663" s="1400"/>
      <c r="I663" s="1400"/>
      <c r="J663" s="1400"/>
    </row>
    <row r="664" spans="1:10" ht="15.75" customHeight="1">
      <c r="A664" s="1400"/>
      <c r="B664" s="1400"/>
      <c r="C664" s="1400"/>
      <c r="D664" s="1400"/>
      <c r="E664" s="1400"/>
      <c r="F664" s="1400"/>
      <c r="G664" s="1400"/>
      <c r="H664" s="1400"/>
      <c r="I664" s="1400"/>
      <c r="J664" s="1400"/>
    </row>
    <row r="665" spans="1:10" ht="15.75" customHeight="1">
      <c r="A665" s="1400"/>
      <c r="B665" s="1400"/>
      <c r="C665" s="1400"/>
      <c r="D665" s="1400"/>
      <c r="E665" s="1400"/>
      <c r="F665" s="1400"/>
      <c r="G665" s="1400"/>
      <c r="H665" s="1400"/>
      <c r="I665" s="1400"/>
      <c r="J665" s="1400"/>
    </row>
    <row r="666" spans="1:10" ht="15.75" customHeight="1">
      <c r="A666" s="1400"/>
      <c r="B666" s="1400"/>
      <c r="C666" s="1400"/>
      <c r="D666" s="1400"/>
      <c r="E666" s="1400"/>
      <c r="F666" s="1400"/>
      <c r="G666" s="1400"/>
      <c r="H666" s="1400"/>
      <c r="I666" s="1400"/>
      <c r="J666" s="1400"/>
    </row>
    <row r="667" spans="1:10" ht="15.75" customHeight="1">
      <c r="A667" s="1400"/>
      <c r="B667" s="1400"/>
      <c r="C667" s="1400"/>
      <c r="D667" s="1400"/>
      <c r="E667" s="1400"/>
      <c r="F667" s="1400"/>
      <c r="G667" s="1400"/>
      <c r="H667" s="1400"/>
      <c r="I667" s="1400"/>
      <c r="J667" s="1400"/>
    </row>
    <row r="668" spans="1:10" ht="15.75" customHeight="1">
      <c r="A668" s="1400"/>
      <c r="B668" s="1400"/>
      <c r="C668" s="1400"/>
      <c r="D668" s="1400"/>
      <c r="E668" s="1400"/>
      <c r="F668" s="1400"/>
      <c r="G668" s="1400"/>
      <c r="H668" s="1400"/>
      <c r="I668" s="1400"/>
      <c r="J668" s="1400"/>
    </row>
    <row r="669" spans="1:10" ht="15.75" customHeight="1">
      <c r="A669" s="1400"/>
      <c r="B669" s="1400"/>
      <c r="C669" s="1400"/>
      <c r="D669" s="1400"/>
      <c r="E669" s="1400"/>
      <c r="F669" s="1400"/>
      <c r="G669" s="1400"/>
      <c r="H669" s="1400"/>
      <c r="I669" s="1400"/>
      <c r="J669" s="1400"/>
    </row>
    <row r="670" spans="1:10" ht="15.75" customHeight="1">
      <c r="A670" s="1400"/>
      <c r="B670" s="1400"/>
      <c r="C670" s="1400"/>
      <c r="D670" s="1400"/>
      <c r="E670" s="1400"/>
      <c r="F670" s="1400"/>
      <c r="G670" s="1400"/>
      <c r="H670" s="1400"/>
      <c r="I670" s="1400"/>
      <c r="J670" s="1400"/>
    </row>
    <row r="671" spans="1:10" ht="15.75" customHeight="1">
      <c r="A671" s="1400"/>
      <c r="B671" s="1400"/>
      <c r="C671" s="1400"/>
      <c r="D671" s="1400"/>
      <c r="E671" s="1400"/>
      <c r="F671" s="1400"/>
      <c r="G671" s="1400"/>
      <c r="H671" s="1400"/>
      <c r="I671" s="1400"/>
      <c r="J671" s="1400"/>
    </row>
    <row r="672" spans="1:10" ht="15.75" customHeight="1">
      <c r="A672" s="1400"/>
      <c r="B672" s="1400"/>
      <c r="C672" s="1400"/>
      <c r="D672" s="1400"/>
      <c r="E672" s="1400"/>
      <c r="F672" s="1400"/>
      <c r="G672" s="1400"/>
      <c r="H672" s="1400"/>
      <c r="I672" s="1400"/>
      <c r="J672" s="1400"/>
    </row>
    <row r="673" spans="1:10" ht="15.75" customHeight="1">
      <c r="A673" s="1400"/>
      <c r="B673" s="1400"/>
      <c r="C673" s="1400"/>
      <c r="D673" s="1400"/>
      <c r="E673" s="1400"/>
      <c r="F673" s="1400"/>
      <c r="G673" s="1400"/>
      <c r="H673" s="1400"/>
      <c r="I673" s="1400"/>
      <c r="J673" s="1400"/>
    </row>
    <row r="674" spans="1:10" ht="15.75" customHeight="1">
      <c r="A674" s="1400"/>
      <c r="B674" s="1400"/>
      <c r="C674" s="1400"/>
      <c r="D674" s="1400"/>
      <c r="E674" s="1400"/>
      <c r="F674" s="1400"/>
      <c r="G674" s="1400"/>
      <c r="H674" s="1400"/>
      <c r="I674" s="1400"/>
      <c r="J674" s="1400"/>
    </row>
    <row r="675" spans="1:10" ht="15.75" customHeight="1">
      <c r="A675" s="1400"/>
      <c r="B675" s="1400"/>
      <c r="C675" s="1400"/>
      <c r="D675" s="1400"/>
      <c r="E675" s="1400"/>
      <c r="F675" s="1400"/>
      <c r="G675" s="1400"/>
      <c r="H675" s="1400"/>
      <c r="I675" s="1400"/>
      <c r="J675" s="1400"/>
    </row>
    <row r="676" spans="1:10" ht="15.75" customHeight="1">
      <c r="A676" s="1400"/>
      <c r="B676" s="1400"/>
      <c r="C676" s="1400"/>
      <c r="D676" s="1400"/>
      <c r="E676" s="1400"/>
      <c r="F676" s="1400"/>
      <c r="G676" s="1400"/>
      <c r="H676" s="1400"/>
      <c r="I676" s="1400"/>
      <c r="J676" s="1400"/>
    </row>
    <row r="677" spans="1:10" ht="15.75" customHeight="1">
      <c r="A677" s="1400"/>
      <c r="B677" s="1400"/>
      <c r="C677" s="1400"/>
      <c r="D677" s="1400"/>
      <c r="E677" s="1400"/>
      <c r="F677" s="1400"/>
      <c r="G677" s="1400"/>
      <c r="H677" s="1400"/>
      <c r="I677" s="1400"/>
      <c r="J677" s="1400"/>
    </row>
    <row r="678" spans="1:10" ht="15.75" customHeight="1">
      <c r="A678" s="1400"/>
      <c r="B678" s="1400"/>
      <c r="C678" s="1400"/>
      <c r="D678" s="1400"/>
      <c r="E678" s="1400"/>
      <c r="F678" s="1400"/>
      <c r="G678" s="1400"/>
      <c r="H678" s="1400"/>
      <c r="I678" s="1400"/>
      <c r="J678" s="1400"/>
    </row>
    <row r="679" spans="1:10" ht="15.75" customHeight="1">
      <c r="A679" s="1400"/>
      <c r="B679" s="1400"/>
      <c r="C679" s="1400"/>
      <c r="D679" s="1400"/>
      <c r="E679" s="1400"/>
      <c r="F679" s="1400"/>
      <c r="G679" s="1400"/>
      <c r="H679" s="1400"/>
      <c r="I679" s="1400"/>
      <c r="J679" s="1400"/>
    </row>
    <row r="680" spans="1:10" ht="15.75" customHeight="1">
      <c r="A680" s="1400"/>
      <c r="B680" s="1400"/>
      <c r="C680" s="1400"/>
      <c r="D680" s="1400"/>
      <c r="E680" s="1400"/>
      <c r="F680" s="1400"/>
      <c r="G680" s="1400"/>
      <c r="H680" s="1400"/>
      <c r="I680" s="1400"/>
      <c r="J680" s="1400"/>
    </row>
    <row r="681" spans="1:10" ht="15.75" customHeight="1">
      <c r="A681" s="1400"/>
      <c r="B681" s="1400"/>
      <c r="C681" s="1400"/>
      <c r="D681" s="1400"/>
      <c r="E681" s="1400"/>
      <c r="F681" s="1400"/>
      <c r="G681" s="1400"/>
      <c r="H681" s="1400"/>
      <c r="I681" s="1400"/>
      <c r="J681" s="1400"/>
    </row>
    <row r="682" spans="1:10" ht="15.75" customHeight="1">
      <c r="A682" s="1400"/>
      <c r="B682" s="1400"/>
      <c r="C682" s="1400"/>
      <c r="D682" s="1400"/>
      <c r="E682" s="1400"/>
      <c r="F682" s="1400"/>
      <c r="G682" s="1400"/>
      <c r="H682" s="1400"/>
      <c r="I682" s="1400"/>
      <c r="J682" s="1400"/>
    </row>
    <row r="683" spans="1:10" ht="15.75" customHeight="1">
      <c r="A683" s="1400"/>
      <c r="B683" s="1400"/>
      <c r="C683" s="1400"/>
      <c r="D683" s="1400"/>
      <c r="E683" s="1400"/>
      <c r="F683" s="1400"/>
      <c r="G683" s="1400"/>
      <c r="H683" s="1400"/>
      <c r="I683" s="1400"/>
      <c r="J683" s="1400"/>
    </row>
    <row r="684" spans="1:10" ht="15.75" customHeight="1">
      <c r="A684" s="1400"/>
      <c r="B684" s="1400"/>
      <c r="C684" s="1400"/>
      <c r="D684" s="1400"/>
      <c r="E684" s="1400"/>
      <c r="F684" s="1400"/>
      <c r="G684" s="1400"/>
      <c r="H684" s="1400"/>
      <c r="I684" s="1400"/>
      <c r="J684" s="1400"/>
    </row>
    <row r="685" spans="1:10" ht="15.75" customHeight="1">
      <c r="A685" s="1400"/>
      <c r="B685" s="1400"/>
      <c r="C685" s="1400"/>
      <c r="D685" s="1400"/>
      <c r="E685" s="1400"/>
      <c r="F685" s="1400"/>
      <c r="G685" s="1400"/>
      <c r="H685" s="1400"/>
      <c r="I685" s="1400"/>
      <c r="J685" s="1400"/>
    </row>
    <row r="686" spans="1:10" ht="15.75" customHeight="1">
      <c r="A686" s="1400"/>
      <c r="B686" s="1400"/>
      <c r="C686" s="1400"/>
      <c r="D686" s="1400"/>
      <c r="E686" s="1400"/>
      <c r="F686" s="1400"/>
      <c r="G686" s="1400"/>
      <c r="H686" s="1400"/>
      <c r="I686" s="1400"/>
      <c r="J686" s="1400"/>
    </row>
    <row r="687" spans="1:10" ht="15.75" customHeight="1">
      <c r="A687" s="1400"/>
      <c r="B687" s="1400"/>
      <c r="C687" s="1400"/>
      <c r="D687" s="1400"/>
      <c r="E687" s="1400"/>
      <c r="F687" s="1400"/>
      <c r="G687" s="1400"/>
      <c r="H687" s="1400"/>
      <c r="I687" s="1400"/>
      <c r="J687" s="1400"/>
    </row>
    <row r="688" spans="1:10" ht="15.75" customHeight="1">
      <c r="A688" s="1400"/>
      <c r="B688" s="1400"/>
      <c r="C688" s="1400"/>
      <c r="D688" s="1400"/>
      <c r="E688" s="1400"/>
      <c r="F688" s="1400"/>
      <c r="G688" s="1400"/>
      <c r="H688" s="1400"/>
      <c r="I688" s="1400"/>
      <c r="J688" s="1400"/>
    </row>
    <row r="689" spans="1:10" ht="15.75" customHeight="1">
      <c r="A689" s="1400"/>
      <c r="B689" s="1400"/>
      <c r="C689" s="1400"/>
      <c r="D689" s="1400"/>
      <c r="E689" s="1400"/>
      <c r="F689" s="1400"/>
      <c r="G689" s="1400"/>
      <c r="H689" s="1400"/>
      <c r="I689" s="1400"/>
      <c r="J689" s="1400"/>
    </row>
    <row r="690" spans="1:10" ht="15.75" customHeight="1">
      <c r="A690" s="1400"/>
      <c r="B690" s="1400"/>
      <c r="C690" s="1400"/>
      <c r="D690" s="1400"/>
      <c r="E690" s="1400"/>
      <c r="F690" s="1400"/>
      <c r="G690" s="1400"/>
      <c r="H690" s="1400"/>
      <c r="I690" s="1400"/>
      <c r="J690" s="1400"/>
    </row>
    <row r="691" spans="1:10" ht="15.75" customHeight="1">
      <c r="A691" s="1400"/>
      <c r="B691" s="1400"/>
      <c r="C691" s="1400"/>
      <c r="D691" s="1400"/>
      <c r="E691" s="1400"/>
      <c r="F691" s="1400"/>
      <c r="G691" s="1400"/>
      <c r="H691" s="1400"/>
      <c r="I691" s="1400"/>
      <c r="J691" s="1400"/>
    </row>
    <row r="692" spans="1:10" ht="15.75" customHeight="1">
      <c r="A692" s="1400"/>
      <c r="B692" s="1400"/>
      <c r="C692" s="1400"/>
      <c r="D692" s="1400"/>
      <c r="E692" s="1400"/>
      <c r="F692" s="1400"/>
      <c r="G692" s="1400"/>
      <c r="H692" s="1400"/>
      <c r="I692" s="1400"/>
      <c r="J692" s="1400"/>
    </row>
    <row r="693" spans="1:10" ht="15.75" customHeight="1">
      <c r="A693" s="1400"/>
      <c r="B693" s="1400"/>
      <c r="C693" s="1400"/>
      <c r="D693" s="1400"/>
      <c r="E693" s="1400"/>
      <c r="F693" s="1400"/>
      <c r="G693" s="1400"/>
      <c r="H693" s="1400"/>
      <c r="I693" s="1400"/>
      <c r="J693" s="1400"/>
    </row>
    <row r="694" spans="1:10" ht="15.75" customHeight="1">
      <c r="A694" s="1400"/>
      <c r="B694" s="1400"/>
      <c r="C694" s="1400"/>
      <c r="D694" s="1400"/>
      <c r="E694" s="1400"/>
      <c r="F694" s="1400"/>
      <c r="G694" s="1400"/>
      <c r="H694" s="1400"/>
      <c r="I694" s="1400"/>
      <c r="J694" s="1400"/>
    </row>
    <row r="695" spans="1:10" ht="15.75" customHeight="1">
      <c r="A695" s="1400"/>
      <c r="B695" s="1400"/>
      <c r="C695" s="1400"/>
      <c r="D695" s="1400"/>
      <c r="E695" s="1400"/>
      <c r="F695" s="1400"/>
      <c r="G695" s="1400"/>
      <c r="H695" s="1400"/>
      <c r="I695" s="1400"/>
      <c r="J695" s="1400"/>
    </row>
    <row r="696" spans="1:10" ht="15.75" customHeight="1">
      <c r="A696" s="1400"/>
      <c r="B696" s="1400"/>
      <c r="C696" s="1400"/>
      <c r="D696" s="1400"/>
      <c r="E696" s="1400"/>
      <c r="F696" s="1400"/>
      <c r="G696" s="1400"/>
      <c r="H696" s="1400"/>
      <c r="I696" s="1400"/>
      <c r="J696" s="1400"/>
    </row>
    <row r="697" spans="1:10" ht="15.75" customHeight="1">
      <c r="A697" s="1400"/>
      <c r="B697" s="1400"/>
      <c r="C697" s="1400"/>
      <c r="D697" s="1400"/>
      <c r="E697" s="1400"/>
      <c r="F697" s="1400"/>
      <c r="G697" s="1400"/>
      <c r="H697" s="1400"/>
      <c r="I697" s="1400"/>
      <c r="J697" s="1400"/>
    </row>
    <row r="698" spans="1:10" ht="15.75" customHeight="1">
      <c r="A698" s="1400"/>
      <c r="B698" s="1400"/>
      <c r="C698" s="1400"/>
      <c r="D698" s="1400"/>
      <c r="E698" s="1400"/>
      <c r="F698" s="1400"/>
      <c r="G698" s="1400"/>
      <c r="H698" s="1400"/>
      <c r="I698" s="1400"/>
      <c r="J698" s="1400"/>
    </row>
    <row r="699" spans="1:10" ht="15.75" customHeight="1">
      <c r="A699" s="1400"/>
      <c r="B699" s="1400"/>
      <c r="C699" s="1400"/>
      <c r="D699" s="1400"/>
      <c r="E699" s="1400"/>
      <c r="F699" s="1400"/>
      <c r="G699" s="1400"/>
      <c r="H699" s="1400"/>
      <c r="I699" s="1400"/>
      <c r="J699" s="1400"/>
    </row>
    <row r="700" spans="1:10" ht="15.75" customHeight="1">
      <c r="A700" s="1400"/>
      <c r="B700" s="1400"/>
      <c r="C700" s="1400"/>
      <c r="D700" s="1400"/>
      <c r="E700" s="1400"/>
      <c r="F700" s="1400"/>
      <c r="G700" s="1400"/>
      <c r="H700" s="1400"/>
      <c r="I700" s="1400"/>
      <c r="J700" s="1400"/>
    </row>
    <row r="701" spans="1:10" ht="15.75" customHeight="1">
      <c r="A701" s="1400"/>
      <c r="B701" s="1400"/>
      <c r="C701" s="1400"/>
      <c r="D701" s="1400"/>
      <c r="E701" s="1400"/>
      <c r="F701" s="1400"/>
      <c r="G701" s="1400"/>
      <c r="H701" s="1400"/>
      <c r="I701" s="1400"/>
      <c r="J701" s="1400"/>
    </row>
    <row r="702" spans="1:10" ht="15.75" customHeight="1">
      <c r="A702" s="1400"/>
      <c r="B702" s="1400"/>
      <c r="C702" s="1400"/>
      <c r="D702" s="1400"/>
      <c r="E702" s="1400"/>
      <c r="F702" s="1400"/>
      <c r="G702" s="1400"/>
      <c r="H702" s="1400"/>
      <c r="I702" s="1400"/>
      <c r="J702" s="1400"/>
    </row>
    <row r="703" spans="1:10" ht="15.75" customHeight="1">
      <c r="A703" s="1400"/>
      <c r="B703" s="1400"/>
      <c r="C703" s="1400"/>
      <c r="D703" s="1400"/>
      <c r="E703" s="1400"/>
      <c r="F703" s="1400"/>
      <c r="G703" s="1400"/>
      <c r="H703" s="1400"/>
      <c r="I703" s="1400"/>
      <c r="J703" s="1400"/>
    </row>
    <row r="704" spans="1:10" ht="15.75" customHeight="1">
      <c r="A704" s="1400"/>
      <c r="B704" s="1400"/>
      <c r="C704" s="1400"/>
      <c r="D704" s="1400"/>
      <c r="E704" s="1400"/>
      <c r="F704" s="1400"/>
      <c r="G704" s="1400"/>
      <c r="H704" s="1400"/>
      <c r="I704" s="1400"/>
      <c r="J704" s="1400"/>
    </row>
    <row r="705" spans="1:10" ht="15.75" customHeight="1">
      <c r="A705" s="1400"/>
      <c r="B705" s="1400"/>
      <c r="C705" s="1400"/>
      <c r="D705" s="1400"/>
      <c r="E705" s="1400"/>
      <c r="F705" s="1400"/>
      <c r="G705" s="1400"/>
      <c r="H705" s="1400"/>
      <c r="I705" s="1400"/>
      <c r="J705" s="1400"/>
    </row>
    <row r="706" spans="1:10" ht="15.75" customHeight="1">
      <c r="A706" s="1400"/>
      <c r="B706" s="1400"/>
      <c r="C706" s="1400"/>
      <c r="D706" s="1400"/>
      <c r="E706" s="1400"/>
      <c r="F706" s="1400"/>
      <c r="G706" s="1400"/>
      <c r="H706" s="1400"/>
      <c r="I706" s="1400"/>
      <c r="J706" s="1400"/>
    </row>
    <row r="707" spans="1:10" ht="15.75" customHeight="1">
      <c r="A707" s="1400"/>
      <c r="B707" s="1400"/>
      <c r="C707" s="1400"/>
      <c r="D707" s="1400"/>
      <c r="E707" s="1400"/>
      <c r="F707" s="1400"/>
      <c r="G707" s="1400"/>
      <c r="H707" s="1400"/>
      <c r="I707" s="1400"/>
      <c r="J707" s="1400"/>
    </row>
    <row r="708" spans="1:10" ht="15.75" customHeight="1">
      <c r="A708" s="1400"/>
      <c r="B708" s="1400"/>
      <c r="C708" s="1400"/>
      <c r="D708" s="1400"/>
      <c r="E708" s="1400"/>
      <c r="F708" s="1400"/>
      <c r="G708" s="1400"/>
      <c r="H708" s="1400"/>
      <c r="I708" s="1400"/>
      <c r="J708" s="1400"/>
    </row>
    <row r="709" spans="1:10" ht="15.75" customHeight="1">
      <c r="A709" s="1400"/>
      <c r="B709" s="1400"/>
      <c r="C709" s="1400"/>
      <c r="D709" s="1400"/>
      <c r="E709" s="1400"/>
      <c r="F709" s="1400"/>
      <c r="G709" s="1400"/>
      <c r="H709" s="1400"/>
      <c r="I709" s="1400"/>
      <c r="J709" s="1400"/>
    </row>
    <row r="710" spans="1:10" ht="15.75" customHeight="1">
      <c r="A710" s="1400"/>
      <c r="B710" s="1400"/>
      <c r="C710" s="1400"/>
      <c r="D710" s="1400"/>
      <c r="E710" s="1400"/>
      <c r="F710" s="1400"/>
      <c r="G710" s="1400"/>
      <c r="H710" s="1400"/>
      <c r="I710" s="1400"/>
      <c r="J710" s="1400"/>
    </row>
    <row r="711" spans="1:10" ht="15.75" customHeight="1">
      <c r="A711" s="1400"/>
      <c r="B711" s="1400"/>
      <c r="C711" s="1400"/>
      <c r="D711" s="1400"/>
      <c r="E711" s="1400"/>
      <c r="F711" s="1400"/>
      <c r="G711" s="1400"/>
      <c r="H711" s="1400"/>
      <c r="I711" s="1400"/>
      <c r="J711" s="1400"/>
    </row>
    <row r="712" spans="1:10" ht="15.75" customHeight="1">
      <c r="A712" s="1400"/>
      <c r="B712" s="1400"/>
      <c r="C712" s="1400"/>
      <c r="D712" s="1400"/>
      <c r="E712" s="1400"/>
      <c r="F712" s="1400"/>
      <c r="G712" s="1400"/>
      <c r="H712" s="1400"/>
      <c r="I712" s="1400"/>
      <c r="J712" s="1400"/>
    </row>
    <row r="713" spans="1:10" ht="15.75" customHeight="1">
      <c r="A713" s="1400"/>
      <c r="B713" s="1400"/>
      <c r="C713" s="1400"/>
      <c r="D713" s="1400"/>
      <c r="E713" s="1400"/>
      <c r="F713" s="1400"/>
      <c r="G713" s="1400"/>
      <c r="H713" s="1400"/>
      <c r="I713" s="1400"/>
      <c r="J713" s="1400"/>
    </row>
    <row r="714" spans="1:10" ht="15.75" customHeight="1">
      <c r="A714" s="1400"/>
      <c r="B714" s="1400"/>
      <c r="C714" s="1400"/>
      <c r="D714" s="1400"/>
      <c r="E714" s="1400"/>
      <c r="F714" s="1400"/>
      <c r="G714" s="1400"/>
      <c r="H714" s="1400"/>
      <c r="I714" s="1400"/>
      <c r="J714" s="1400"/>
    </row>
    <row r="715" spans="1:10" ht="15.75" customHeight="1">
      <c r="A715" s="1400"/>
      <c r="B715" s="1400"/>
      <c r="C715" s="1400"/>
      <c r="D715" s="1400"/>
      <c r="E715" s="1400"/>
      <c r="F715" s="1400"/>
      <c r="G715" s="1400"/>
      <c r="H715" s="1400"/>
      <c r="I715" s="1400"/>
      <c r="J715" s="1400"/>
    </row>
    <row r="716" spans="1:10" ht="15.75" customHeight="1">
      <c r="A716" s="1400"/>
      <c r="B716" s="1400"/>
      <c r="C716" s="1400"/>
      <c r="D716" s="1400"/>
      <c r="E716" s="1400"/>
      <c r="F716" s="1400"/>
      <c r="G716" s="1400"/>
      <c r="H716" s="1400"/>
      <c r="I716" s="1400"/>
      <c r="J716" s="1400"/>
    </row>
    <row r="717" spans="1:10" ht="15.75" customHeight="1">
      <c r="A717" s="1400"/>
      <c r="B717" s="1400"/>
      <c r="C717" s="1400"/>
      <c r="D717" s="1400"/>
      <c r="E717" s="1400"/>
      <c r="F717" s="1400"/>
      <c r="G717" s="1400"/>
      <c r="H717" s="1400"/>
      <c r="I717" s="1400"/>
      <c r="J717" s="1400"/>
    </row>
    <row r="718" spans="1:10" ht="15.75" customHeight="1">
      <c r="A718" s="1400"/>
      <c r="B718" s="1400"/>
      <c r="C718" s="1400"/>
      <c r="D718" s="1400"/>
      <c r="E718" s="1400"/>
      <c r="F718" s="1400"/>
      <c r="G718" s="1400"/>
      <c r="H718" s="1400"/>
      <c r="I718" s="1400"/>
      <c r="J718" s="1400"/>
    </row>
    <row r="719" spans="1:10" ht="15.75" customHeight="1">
      <c r="A719" s="1400"/>
      <c r="B719" s="1400"/>
      <c r="C719" s="1400"/>
      <c r="D719" s="1400"/>
      <c r="E719" s="1400"/>
      <c r="F719" s="1400"/>
      <c r="G719" s="1400"/>
      <c r="H719" s="1400"/>
      <c r="I719" s="1400"/>
      <c r="J719" s="1400"/>
    </row>
    <row r="720" spans="1:10" ht="15.75" customHeight="1">
      <c r="A720" s="1400"/>
      <c r="B720" s="1400"/>
      <c r="C720" s="1400"/>
      <c r="D720" s="1400"/>
      <c r="E720" s="1400"/>
      <c r="F720" s="1400"/>
      <c r="G720" s="1400"/>
      <c r="H720" s="1400"/>
      <c r="I720" s="1400"/>
      <c r="J720" s="1400"/>
    </row>
    <row r="721" spans="1:10" ht="15.75" customHeight="1">
      <c r="A721" s="1400"/>
      <c r="B721" s="1400"/>
      <c r="C721" s="1400"/>
      <c r="D721" s="1400"/>
      <c r="E721" s="1400"/>
      <c r="F721" s="1400"/>
      <c r="G721" s="1400"/>
      <c r="H721" s="1400"/>
      <c r="I721" s="1400"/>
      <c r="J721" s="1400"/>
    </row>
    <row r="722" spans="1:10" ht="15.75" customHeight="1">
      <c r="A722" s="1400"/>
      <c r="B722" s="1400"/>
      <c r="C722" s="1400"/>
      <c r="D722" s="1400"/>
      <c r="E722" s="1400"/>
      <c r="F722" s="1400"/>
      <c r="G722" s="1400"/>
      <c r="H722" s="1400"/>
      <c r="I722" s="1400"/>
      <c r="J722" s="1400"/>
    </row>
    <row r="723" spans="1:10" ht="15.75" customHeight="1">
      <c r="A723" s="1400"/>
      <c r="B723" s="1400"/>
      <c r="C723" s="1400"/>
      <c r="D723" s="1400"/>
      <c r="E723" s="1400"/>
      <c r="F723" s="1400"/>
      <c r="G723" s="1400"/>
      <c r="H723" s="1400"/>
      <c r="I723" s="1400"/>
      <c r="J723" s="1400"/>
    </row>
    <row r="724" spans="1:10" ht="15.75" customHeight="1">
      <c r="A724" s="1400"/>
      <c r="B724" s="1400"/>
      <c r="C724" s="1400"/>
      <c r="D724" s="1400"/>
      <c r="E724" s="1400"/>
      <c r="F724" s="1400"/>
      <c r="G724" s="1400"/>
      <c r="H724" s="1400"/>
      <c r="I724" s="1400"/>
      <c r="J724" s="1400"/>
    </row>
    <row r="725" spans="1:10" ht="15.75" customHeight="1">
      <c r="A725" s="1400"/>
      <c r="B725" s="1400"/>
      <c r="C725" s="1400"/>
      <c r="D725" s="1400"/>
      <c r="E725" s="1400"/>
      <c r="F725" s="1400"/>
      <c r="G725" s="1400"/>
      <c r="H725" s="1400"/>
      <c r="I725" s="1400"/>
      <c r="J725" s="1400"/>
    </row>
    <row r="726" spans="1:10" ht="15.75" customHeight="1">
      <c r="A726" s="1400"/>
      <c r="B726" s="1400"/>
      <c r="C726" s="1400"/>
      <c r="D726" s="1400"/>
      <c r="E726" s="1400"/>
      <c r="F726" s="1400"/>
      <c r="G726" s="1400"/>
      <c r="H726" s="1400"/>
      <c r="I726" s="1400"/>
      <c r="J726" s="1400"/>
    </row>
    <row r="727" spans="1:10" ht="15.75" customHeight="1">
      <c r="A727" s="1400"/>
      <c r="B727" s="1400"/>
      <c r="C727" s="1400"/>
      <c r="D727" s="1400"/>
      <c r="E727" s="1400"/>
      <c r="F727" s="1400"/>
      <c r="G727" s="1400"/>
      <c r="H727" s="1400"/>
      <c r="I727" s="1400"/>
      <c r="J727" s="1400"/>
    </row>
    <row r="728" spans="1:10" ht="15.75" customHeight="1">
      <c r="A728" s="1400"/>
      <c r="B728" s="1400"/>
      <c r="C728" s="1400"/>
      <c r="D728" s="1400"/>
      <c r="E728" s="1400"/>
      <c r="F728" s="1400"/>
      <c r="G728" s="1400"/>
      <c r="H728" s="1400"/>
      <c r="I728" s="1400"/>
      <c r="J728" s="1400"/>
    </row>
    <row r="729" spans="1:10" ht="15.75" customHeight="1">
      <c r="A729" s="1400"/>
      <c r="B729" s="1400"/>
      <c r="C729" s="1400"/>
      <c r="D729" s="1400"/>
      <c r="E729" s="1400"/>
      <c r="F729" s="1400"/>
      <c r="G729" s="1400"/>
      <c r="H729" s="1400"/>
      <c r="I729" s="1400"/>
      <c r="J729" s="1400"/>
    </row>
    <row r="730" spans="1:10" ht="15.75" customHeight="1">
      <c r="A730" s="1400"/>
      <c r="B730" s="1400"/>
      <c r="C730" s="1400"/>
      <c r="D730" s="1400"/>
      <c r="E730" s="1400"/>
      <c r="F730" s="1400"/>
      <c r="G730" s="1400"/>
      <c r="H730" s="1400"/>
      <c r="I730" s="1400"/>
      <c r="J730" s="1400"/>
    </row>
    <row r="731" spans="1:10" ht="15.75" customHeight="1">
      <c r="A731" s="1400"/>
      <c r="B731" s="1400"/>
      <c r="C731" s="1400"/>
      <c r="D731" s="1400"/>
      <c r="E731" s="1400"/>
      <c r="F731" s="1400"/>
      <c r="G731" s="1400"/>
      <c r="H731" s="1400"/>
      <c r="I731" s="1400"/>
      <c r="J731" s="1400"/>
    </row>
    <row r="732" spans="1:10" ht="15.75" customHeight="1">
      <c r="A732" s="1400"/>
      <c r="B732" s="1400"/>
      <c r="C732" s="1400"/>
      <c r="D732" s="1400"/>
      <c r="E732" s="1400"/>
      <c r="F732" s="1400"/>
      <c r="G732" s="1400"/>
      <c r="H732" s="1400"/>
      <c r="I732" s="1400"/>
      <c r="J732" s="1400"/>
    </row>
    <row r="733" spans="1:10" ht="15.75" customHeight="1">
      <c r="A733" s="1400"/>
      <c r="B733" s="1400"/>
      <c r="C733" s="1400"/>
      <c r="D733" s="1400"/>
      <c r="E733" s="1400"/>
      <c r="F733" s="1400"/>
      <c r="G733" s="1400"/>
      <c r="H733" s="1400"/>
      <c r="I733" s="1400"/>
      <c r="J733" s="1400"/>
    </row>
    <row r="734" spans="1:10" ht="15.75" customHeight="1">
      <c r="A734" s="1400"/>
      <c r="B734" s="1400"/>
      <c r="C734" s="1400"/>
      <c r="D734" s="1400"/>
      <c r="E734" s="1400"/>
      <c r="F734" s="1400"/>
      <c r="G734" s="1400"/>
      <c r="H734" s="1400"/>
      <c r="I734" s="1400"/>
      <c r="J734" s="1400"/>
    </row>
    <row r="735" spans="1:10" ht="15.75" customHeight="1">
      <c r="A735" s="1400"/>
      <c r="B735" s="1400"/>
      <c r="C735" s="1400"/>
      <c r="D735" s="1400"/>
      <c r="E735" s="1400"/>
      <c r="F735" s="1400"/>
      <c r="G735" s="1400"/>
      <c r="H735" s="1400"/>
      <c r="I735" s="1400"/>
      <c r="J735" s="1400"/>
    </row>
    <row r="736" spans="1:10" ht="15.75" customHeight="1">
      <c r="A736" s="1400"/>
      <c r="B736" s="1400"/>
      <c r="C736" s="1400"/>
      <c r="D736" s="1400"/>
      <c r="E736" s="1400"/>
      <c r="F736" s="1400"/>
      <c r="G736" s="1400"/>
      <c r="H736" s="1400"/>
      <c r="I736" s="1400"/>
      <c r="J736" s="1400"/>
    </row>
    <row r="737" spans="1:10" ht="15.75" customHeight="1">
      <c r="A737" s="1400"/>
      <c r="B737" s="1400"/>
      <c r="C737" s="1400"/>
      <c r="D737" s="1400"/>
      <c r="E737" s="1400"/>
      <c r="F737" s="1400"/>
      <c r="G737" s="1400"/>
      <c r="H737" s="1400"/>
      <c r="I737" s="1400"/>
      <c r="J737" s="1400"/>
    </row>
    <row r="738" spans="1:10" ht="15.75" customHeight="1">
      <c r="A738" s="1400"/>
      <c r="B738" s="1400"/>
      <c r="C738" s="1400"/>
      <c r="D738" s="1400"/>
      <c r="E738" s="1400"/>
      <c r="F738" s="1400"/>
      <c r="G738" s="1400"/>
      <c r="H738" s="1400"/>
      <c r="I738" s="1400"/>
      <c r="J738" s="1400"/>
    </row>
    <row r="739" spans="1:10" ht="15.75" customHeight="1">
      <c r="A739" s="1400"/>
      <c r="B739" s="1400"/>
      <c r="C739" s="1400"/>
      <c r="D739" s="1400"/>
      <c r="E739" s="1400"/>
      <c r="F739" s="1400"/>
      <c r="G739" s="1400"/>
      <c r="H739" s="1400"/>
      <c r="I739" s="1400"/>
      <c r="J739" s="1400"/>
    </row>
    <row r="740" spans="1:10" ht="15.75" customHeight="1">
      <c r="A740" s="1400"/>
      <c r="B740" s="1400"/>
      <c r="C740" s="1400"/>
      <c r="D740" s="1400"/>
      <c r="E740" s="1400"/>
      <c r="F740" s="1400"/>
      <c r="G740" s="1400"/>
      <c r="H740" s="1400"/>
      <c r="I740" s="1400"/>
      <c r="J740" s="1400"/>
    </row>
    <row r="741" spans="1:10" ht="15.75" customHeight="1">
      <c r="A741" s="1400"/>
      <c r="B741" s="1400"/>
      <c r="C741" s="1400"/>
      <c r="D741" s="1400"/>
      <c r="E741" s="1400"/>
      <c r="F741" s="1400"/>
      <c r="G741" s="1400"/>
      <c r="H741" s="1400"/>
      <c r="I741" s="1400"/>
      <c r="J741" s="1400"/>
    </row>
    <row r="742" spans="1:10" ht="15.75" customHeight="1">
      <c r="A742" s="1400"/>
      <c r="B742" s="1400"/>
      <c r="C742" s="1400"/>
      <c r="D742" s="1400"/>
      <c r="E742" s="1400"/>
      <c r="F742" s="1400"/>
      <c r="G742" s="1400"/>
      <c r="H742" s="1400"/>
      <c r="I742" s="1400"/>
      <c r="J742" s="1400"/>
    </row>
    <row r="743" spans="1:10" ht="15.75" customHeight="1">
      <c r="A743" s="1400"/>
      <c r="B743" s="1400"/>
      <c r="C743" s="1400"/>
      <c r="D743" s="1400"/>
      <c r="E743" s="1400"/>
      <c r="F743" s="1400"/>
      <c r="G743" s="1400"/>
      <c r="H743" s="1400"/>
      <c r="I743" s="1400"/>
      <c r="J743" s="1400"/>
    </row>
    <row r="744" spans="1:10" ht="15.75" customHeight="1">
      <c r="A744" s="1400"/>
      <c r="B744" s="1400"/>
      <c r="C744" s="1400"/>
      <c r="D744" s="1400"/>
      <c r="E744" s="1400"/>
      <c r="F744" s="1400"/>
      <c r="G744" s="1400"/>
      <c r="H744" s="1400"/>
      <c r="I744" s="1400"/>
      <c r="J744" s="1400"/>
    </row>
    <row r="745" spans="1:10" ht="15.75" customHeight="1">
      <c r="A745" s="1400"/>
      <c r="B745" s="1400"/>
      <c r="C745" s="1400"/>
      <c r="D745" s="1400"/>
      <c r="E745" s="1400"/>
      <c r="F745" s="1400"/>
      <c r="G745" s="1400"/>
      <c r="H745" s="1400"/>
      <c r="I745" s="1400"/>
      <c r="J745" s="1400"/>
    </row>
    <row r="746" spans="1:10" ht="15.75" customHeight="1">
      <c r="A746" s="1400"/>
      <c r="B746" s="1400"/>
      <c r="C746" s="1400"/>
      <c r="D746" s="1400"/>
      <c r="E746" s="1400"/>
      <c r="F746" s="1400"/>
      <c r="G746" s="1400"/>
      <c r="H746" s="1400"/>
      <c r="I746" s="1400"/>
      <c r="J746" s="1400"/>
    </row>
    <row r="747" spans="1:10" ht="15.75" customHeight="1">
      <c r="A747" s="1400"/>
      <c r="B747" s="1400"/>
      <c r="C747" s="1400"/>
      <c r="D747" s="1400"/>
      <c r="E747" s="1400"/>
      <c r="F747" s="1400"/>
      <c r="G747" s="1400"/>
      <c r="H747" s="1400"/>
      <c r="I747" s="1400"/>
      <c r="J747" s="1400"/>
    </row>
    <row r="748" spans="1:10" ht="15.75" customHeight="1">
      <c r="A748" s="1400"/>
      <c r="B748" s="1400"/>
      <c r="C748" s="1400"/>
      <c r="D748" s="1400"/>
      <c r="E748" s="1400"/>
      <c r="F748" s="1400"/>
      <c r="G748" s="1400"/>
      <c r="H748" s="1400"/>
      <c r="I748" s="1400"/>
      <c r="J748" s="1400"/>
    </row>
    <row r="749" spans="1:10" ht="15.75" customHeight="1">
      <c r="A749" s="1400"/>
      <c r="B749" s="1400"/>
      <c r="C749" s="1400"/>
      <c r="D749" s="1400"/>
      <c r="E749" s="1400"/>
      <c r="F749" s="1400"/>
      <c r="G749" s="1400"/>
      <c r="H749" s="1400"/>
      <c r="I749" s="1400"/>
      <c r="J749" s="1400"/>
    </row>
    <row r="750" spans="1:10" ht="15.75" customHeight="1">
      <c r="A750" s="1400"/>
      <c r="B750" s="1400"/>
      <c r="C750" s="1400"/>
      <c r="D750" s="1400"/>
      <c r="E750" s="1400"/>
      <c r="F750" s="1400"/>
      <c r="G750" s="1400"/>
      <c r="H750" s="1400"/>
      <c r="I750" s="1400"/>
      <c r="J750" s="1400"/>
    </row>
    <row r="751" spans="1:10" ht="15.75" customHeight="1">
      <c r="A751" s="1400"/>
      <c r="B751" s="1400"/>
      <c r="C751" s="1400"/>
      <c r="D751" s="1400"/>
      <c r="E751" s="1400"/>
      <c r="F751" s="1400"/>
      <c r="G751" s="1400"/>
      <c r="H751" s="1400"/>
      <c r="I751" s="1400"/>
      <c r="J751" s="1400"/>
    </row>
    <row r="752" spans="1:10" ht="15.75" customHeight="1">
      <c r="A752" s="1400"/>
      <c r="B752" s="1400"/>
      <c r="C752" s="1400"/>
      <c r="D752" s="1400"/>
      <c r="E752" s="1400"/>
      <c r="F752" s="1400"/>
      <c r="G752" s="1400"/>
      <c r="H752" s="1400"/>
      <c r="I752" s="1400"/>
      <c r="J752" s="1400"/>
    </row>
    <row r="753" spans="1:10" ht="15.75" customHeight="1">
      <c r="A753" s="1400"/>
      <c r="B753" s="1400"/>
      <c r="C753" s="1400"/>
      <c r="D753" s="1400"/>
      <c r="E753" s="1400"/>
      <c r="F753" s="1400"/>
      <c r="G753" s="1400"/>
      <c r="H753" s="1400"/>
      <c r="I753" s="1400"/>
      <c r="J753" s="1400"/>
    </row>
    <row r="754" spans="1:10" ht="15.75" customHeight="1">
      <c r="A754" s="1400"/>
      <c r="B754" s="1400"/>
      <c r="C754" s="1400"/>
      <c r="D754" s="1400"/>
      <c r="E754" s="1400"/>
      <c r="F754" s="1400"/>
      <c r="G754" s="1400"/>
      <c r="H754" s="1400"/>
      <c r="I754" s="1400"/>
      <c r="J754" s="1400"/>
    </row>
    <row r="755" spans="1:10" ht="15.75" customHeight="1">
      <c r="A755" s="1400"/>
      <c r="B755" s="1400"/>
      <c r="C755" s="1400"/>
      <c r="D755" s="1400"/>
      <c r="E755" s="1400"/>
      <c r="F755" s="1400"/>
      <c r="G755" s="1400"/>
      <c r="H755" s="1400"/>
      <c r="I755" s="1400"/>
      <c r="J755" s="1400"/>
    </row>
    <row r="756" spans="1:10" ht="15.75" customHeight="1">
      <c r="A756" s="1400"/>
      <c r="B756" s="1400"/>
      <c r="C756" s="1400"/>
      <c r="D756" s="1400"/>
      <c r="E756" s="1400"/>
      <c r="F756" s="1400"/>
      <c r="G756" s="1400"/>
      <c r="H756" s="1400"/>
      <c r="I756" s="1400"/>
      <c r="J756" s="1400"/>
    </row>
    <row r="757" spans="1:10" ht="15.75" customHeight="1">
      <c r="A757" s="1400"/>
      <c r="B757" s="1400"/>
      <c r="C757" s="1400"/>
      <c r="D757" s="1400"/>
      <c r="E757" s="1400"/>
      <c r="F757" s="1400"/>
      <c r="G757" s="1400"/>
      <c r="H757" s="1400"/>
      <c r="I757" s="1400"/>
      <c r="J757" s="1400"/>
    </row>
    <row r="758" spans="1:10" ht="15.75" customHeight="1">
      <c r="A758" s="1400"/>
      <c r="B758" s="1400"/>
      <c r="C758" s="1400"/>
      <c r="D758" s="1400"/>
      <c r="E758" s="1400"/>
      <c r="F758" s="1400"/>
      <c r="G758" s="1400"/>
      <c r="H758" s="1400"/>
      <c r="I758" s="1400"/>
      <c r="J758" s="1400"/>
    </row>
    <row r="759" spans="1:10" ht="15.75" customHeight="1">
      <c r="A759" s="1400"/>
      <c r="B759" s="1400"/>
      <c r="C759" s="1400"/>
      <c r="D759" s="1400"/>
      <c r="E759" s="1400"/>
      <c r="F759" s="1400"/>
      <c r="G759" s="1400"/>
      <c r="H759" s="1400"/>
      <c r="I759" s="1400"/>
      <c r="J759" s="1400"/>
    </row>
    <row r="760" spans="1:10" ht="15.75" customHeight="1">
      <c r="A760" s="1400"/>
      <c r="B760" s="1400"/>
      <c r="C760" s="1400"/>
      <c r="D760" s="1400"/>
      <c r="E760" s="1400"/>
      <c r="F760" s="1400"/>
      <c r="G760" s="1400"/>
      <c r="H760" s="1400"/>
      <c r="I760" s="1400"/>
      <c r="J760" s="1400"/>
    </row>
    <row r="761" spans="1:10" ht="15.75" customHeight="1">
      <c r="A761" s="1400"/>
      <c r="B761" s="1400"/>
      <c r="C761" s="1400"/>
      <c r="D761" s="1400"/>
      <c r="E761" s="1400"/>
      <c r="F761" s="1400"/>
      <c r="G761" s="1400"/>
      <c r="H761" s="1400"/>
      <c r="I761" s="1400"/>
      <c r="J761" s="1400"/>
    </row>
    <row r="762" spans="1:10" ht="15.75" customHeight="1">
      <c r="A762" s="1400"/>
      <c r="B762" s="1400"/>
      <c r="C762" s="1400"/>
      <c r="D762" s="1400"/>
      <c r="E762" s="1400"/>
      <c r="F762" s="1400"/>
      <c r="G762" s="1400"/>
      <c r="H762" s="1400"/>
      <c r="I762" s="1400"/>
      <c r="J762" s="1400"/>
    </row>
    <row r="763" spans="1:10" ht="15.75" customHeight="1">
      <c r="A763" s="1400"/>
      <c r="B763" s="1400"/>
      <c r="C763" s="1400"/>
      <c r="D763" s="1400"/>
      <c r="E763" s="1400"/>
      <c r="F763" s="1400"/>
      <c r="G763" s="1400"/>
      <c r="H763" s="1400"/>
      <c r="I763" s="1400"/>
      <c r="J763" s="1400"/>
    </row>
    <row r="764" spans="1:10" ht="15.75" customHeight="1">
      <c r="A764" s="1400"/>
      <c r="B764" s="1400"/>
      <c r="C764" s="1400"/>
      <c r="D764" s="1400"/>
      <c r="E764" s="1400"/>
      <c r="F764" s="1400"/>
      <c r="G764" s="1400"/>
      <c r="H764" s="1400"/>
      <c r="I764" s="1400"/>
      <c r="J764" s="1400"/>
    </row>
    <row r="765" spans="1:10" ht="15.75" customHeight="1">
      <c r="A765" s="1400"/>
      <c r="B765" s="1400"/>
      <c r="C765" s="1400"/>
      <c r="D765" s="1400"/>
      <c r="E765" s="1400"/>
      <c r="F765" s="1400"/>
      <c r="G765" s="1400"/>
      <c r="H765" s="1400"/>
      <c r="I765" s="1400"/>
      <c r="J765" s="1400"/>
    </row>
    <row r="766" spans="1:10" ht="15.75" customHeight="1">
      <c r="A766" s="1400"/>
      <c r="B766" s="1400"/>
      <c r="C766" s="1400"/>
      <c r="D766" s="1400"/>
      <c r="E766" s="1400"/>
      <c r="F766" s="1400"/>
      <c r="G766" s="1400"/>
      <c r="H766" s="1400"/>
      <c r="I766" s="1400"/>
      <c r="J766" s="1400"/>
    </row>
    <row r="767" spans="1:10" ht="15.75" customHeight="1">
      <c r="A767" s="1400"/>
      <c r="B767" s="1400"/>
      <c r="C767" s="1400"/>
      <c r="D767" s="1400"/>
      <c r="E767" s="1400"/>
      <c r="F767" s="1400"/>
      <c r="G767" s="1400"/>
      <c r="H767" s="1400"/>
      <c r="I767" s="1400"/>
      <c r="J767" s="1400"/>
    </row>
    <row r="768" spans="1:10" ht="15.75" customHeight="1">
      <c r="A768" s="1400"/>
      <c r="B768" s="1400"/>
      <c r="C768" s="1400"/>
      <c r="D768" s="1400"/>
      <c r="E768" s="1400"/>
      <c r="F768" s="1400"/>
      <c r="G768" s="1400"/>
      <c r="H768" s="1400"/>
      <c r="I768" s="1400"/>
      <c r="J768" s="1400"/>
    </row>
    <row r="769" spans="1:10" ht="15.75" customHeight="1">
      <c r="A769" s="1400"/>
      <c r="B769" s="1400"/>
      <c r="C769" s="1400"/>
      <c r="D769" s="1400"/>
      <c r="E769" s="1400"/>
      <c r="F769" s="1400"/>
      <c r="G769" s="1400"/>
      <c r="H769" s="1400"/>
      <c r="I769" s="1400"/>
      <c r="J769" s="1400"/>
    </row>
    <row r="770" spans="1:10" ht="15.75" customHeight="1">
      <c r="A770" s="1400"/>
      <c r="B770" s="1400"/>
      <c r="C770" s="1400"/>
      <c r="D770" s="1400"/>
      <c r="E770" s="1400"/>
      <c r="F770" s="1400"/>
      <c r="G770" s="1400"/>
      <c r="H770" s="1400"/>
      <c r="I770" s="1400"/>
      <c r="J770" s="1400"/>
    </row>
    <row r="771" spans="1:10" ht="15.75" customHeight="1">
      <c r="A771" s="1400"/>
      <c r="B771" s="1400"/>
      <c r="C771" s="1400"/>
      <c r="D771" s="1400"/>
      <c r="E771" s="1400"/>
      <c r="F771" s="1400"/>
      <c r="G771" s="1400"/>
      <c r="H771" s="1400"/>
      <c r="I771" s="1400"/>
      <c r="J771" s="1400"/>
    </row>
    <row r="772" spans="1:10" ht="15.75" customHeight="1">
      <c r="A772" s="1400"/>
      <c r="B772" s="1400"/>
      <c r="C772" s="1400"/>
      <c r="D772" s="1400"/>
      <c r="E772" s="1400"/>
      <c r="F772" s="1400"/>
      <c r="G772" s="1400"/>
      <c r="H772" s="1400"/>
      <c r="I772" s="1400"/>
      <c r="J772" s="1400"/>
    </row>
    <row r="773" spans="1:10" ht="15.75" customHeight="1">
      <c r="A773" s="1400"/>
      <c r="B773" s="1400"/>
      <c r="C773" s="1400"/>
      <c r="D773" s="1400"/>
      <c r="E773" s="1400"/>
      <c r="F773" s="1400"/>
      <c r="G773" s="1400"/>
      <c r="H773" s="1400"/>
      <c r="I773" s="1400"/>
      <c r="J773" s="1400"/>
    </row>
    <row r="774" spans="1:10" ht="15.75" customHeight="1">
      <c r="A774" s="1400"/>
      <c r="B774" s="1400"/>
      <c r="C774" s="1400"/>
      <c r="D774" s="1400"/>
      <c r="E774" s="1400"/>
      <c r="F774" s="1400"/>
      <c r="G774" s="1400"/>
      <c r="H774" s="1400"/>
      <c r="I774" s="1400"/>
      <c r="J774" s="1400"/>
    </row>
    <row r="775" spans="1:10" ht="15.75" customHeight="1">
      <c r="A775" s="1400"/>
      <c r="B775" s="1400"/>
      <c r="C775" s="1400"/>
      <c r="D775" s="1400"/>
      <c r="E775" s="1400"/>
      <c r="F775" s="1400"/>
      <c r="G775" s="1400"/>
      <c r="H775" s="1400"/>
      <c r="I775" s="1400"/>
      <c r="J775" s="1400"/>
    </row>
    <row r="776" spans="1:10" ht="15.75" customHeight="1">
      <c r="A776" s="1400"/>
      <c r="B776" s="1400"/>
      <c r="C776" s="1400"/>
      <c r="D776" s="1400"/>
      <c r="E776" s="1400"/>
      <c r="F776" s="1400"/>
      <c r="G776" s="1400"/>
      <c r="H776" s="1400"/>
      <c r="I776" s="1400"/>
      <c r="J776" s="1400"/>
    </row>
    <row r="777" spans="1:10" ht="15.75" customHeight="1">
      <c r="A777" s="1400"/>
      <c r="B777" s="1400"/>
      <c r="C777" s="1400"/>
      <c r="D777" s="1400"/>
      <c r="E777" s="1400"/>
      <c r="F777" s="1400"/>
      <c r="G777" s="1400"/>
      <c r="H777" s="1400"/>
      <c r="I777" s="1400"/>
      <c r="J777" s="1400"/>
    </row>
    <row r="778" spans="1:10" ht="15.75" customHeight="1">
      <c r="A778" s="1400"/>
      <c r="B778" s="1400"/>
      <c r="C778" s="1400"/>
      <c r="D778" s="1400"/>
      <c r="E778" s="1400"/>
      <c r="F778" s="1400"/>
      <c r="G778" s="1400"/>
      <c r="H778" s="1400"/>
      <c r="I778" s="1400"/>
      <c r="J778" s="1400"/>
    </row>
    <row r="779" spans="1:10" ht="15.75" customHeight="1">
      <c r="A779" s="1400"/>
      <c r="B779" s="1400"/>
      <c r="C779" s="1400"/>
      <c r="D779" s="1400"/>
      <c r="E779" s="1400"/>
      <c r="F779" s="1400"/>
      <c r="G779" s="1400"/>
      <c r="H779" s="1400"/>
      <c r="I779" s="1400"/>
      <c r="J779" s="1400"/>
    </row>
    <row r="780" spans="1:10" ht="15.75" customHeight="1">
      <c r="A780" s="1400"/>
      <c r="B780" s="1400"/>
      <c r="C780" s="1400"/>
      <c r="D780" s="1400"/>
      <c r="E780" s="1400"/>
      <c r="F780" s="1400"/>
      <c r="G780" s="1400"/>
      <c r="H780" s="1400"/>
      <c r="I780" s="1400"/>
      <c r="J780" s="1400"/>
    </row>
    <row r="781" spans="1:10" ht="15.75" customHeight="1">
      <c r="A781" s="1400"/>
      <c r="B781" s="1400"/>
      <c r="C781" s="1400"/>
      <c r="D781" s="1400"/>
      <c r="E781" s="1400"/>
      <c r="F781" s="1400"/>
      <c r="G781" s="1400"/>
      <c r="H781" s="1400"/>
      <c r="I781" s="1400"/>
      <c r="J781" s="1400"/>
    </row>
    <row r="782" spans="1:10" ht="15.75" customHeight="1">
      <c r="A782" s="1400"/>
      <c r="B782" s="1400"/>
      <c r="C782" s="1400"/>
      <c r="D782" s="1400"/>
      <c r="E782" s="1400"/>
      <c r="F782" s="1400"/>
      <c r="G782" s="1400"/>
      <c r="H782" s="1400"/>
      <c r="I782" s="1400"/>
      <c r="J782" s="1400"/>
    </row>
    <row r="783" spans="1:10" ht="15.75" customHeight="1">
      <c r="A783" s="1400"/>
      <c r="B783" s="1400"/>
      <c r="C783" s="1400"/>
      <c r="D783" s="1400"/>
      <c r="E783" s="1400"/>
      <c r="F783" s="1400"/>
      <c r="G783" s="1400"/>
      <c r="H783" s="1400"/>
      <c r="I783" s="1400"/>
      <c r="J783" s="1400"/>
    </row>
    <row r="784" spans="1:10" ht="15.75" customHeight="1">
      <c r="A784" s="1400"/>
      <c r="B784" s="1400"/>
      <c r="C784" s="1400"/>
      <c r="D784" s="1400"/>
      <c r="E784" s="1400"/>
      <c r="F784" s="1400"/>
      <c r="G784" s="1400"/>
      <c r="H784" s="1400"/>
      <c r="I784" s="1400"/>
      <c r="J784" s="1400"/>
    </row>
    <row r="785" spans="1:10" ht="15.75" customHeight="1">
      <c r="A785" s="1400"/>
      <c r="B785" s="1400"/>
      <c r="C785" s="1400"/>
      <c r="D785" s="1400"/>
      <c r="E785" s="1400"/>
      <c r="F785" s="1400"/>
      <c r="G785" s="1400"/>
      <c r="H785" s="1400"/>
      <c r="I785" s="1400"/>
      <c r="J785" s="1400"/>
    </row>
    <row r="786" spans="1:10" ht="15.75" customHeight="1">
      <c r="A786" s="1400"/>
      <c r="B786" s="1400"/>
      <c r="C786" s="1400"/>
      <c r="D786" s="1400"/>
      <c r="E786" s="1400"/>
      <c r="F786" s="1400"/>
      <c r="G786" s="1400"/>
      <c r="H786" s="1400"/>
      <c r="I786" s="1400"/>
      <c r="J786" s="1400"/>
    </row>
    <row r="787" spans="1:10" ht="15.75" customHeight="1">
      <c r="A787" s="1400"/>
      <c r="B787" s="1400"/>
      <c r="C787" s="1400"/>
      <c r="D787" s="1400"/>
      <c r="E787" s="1400"/>
      <c r="F787" s="1400"/>
      <c r="G787" s="1400"/>
      <c r="H787" s="1400"/>
      <c r="I787" s="1400"/>
      <c r="J787" s="1400"/>
    </row>
    <row r="788" spans="1:10" ht="15.75" customHeight="1">
      <c r="A788" s="1400"/>
      <c r="B788" s="1400"/>
      <c r="C788" s="1400"/>
      <c r="D788" s="1400"/>
      <c r="E788" s="1400"/>
      <c r="F788" s="1400"/>
      <c r="G788" s="1400"/>
      <c r="H788" s="1400"/>
      <c r="I788" s="1400"/>
      <c r="J788" s="1400"/>
    </row>
    <row r="789" spans="1:10" ht="15.75" customHeight="1">
      <c r="A789" s="1400"/>
      <c r="B789" s="1400"/>
      <c r="C789" s="1400"/>
      <c r="D789" s="1400"/>
      <c r="E789" s="1400"/>
      <c r="F789" s="1400"/>
      <c r="G789" s="1400"/>
      <c r="H789" s="1400"/>
      <c r="I789" s="1400"/>
      <c r="J789" s="1400"/>
    </row>
    <row r="790" spans="1:10" ht="15.75" customHeight="1">
      <c r="A790" s="1400"/>
      <c r="B790" s="1400"/>
      <c r="C790" s="1400"/>
      <c r="D790" s="1400"/>
      <c r="E790" s="1400"/>
      <c r="F790" s="1400"/>
      <c r="G790" s="1400"/>
      <c r="H790" s="1400"/>
      <c r="I790" s="1400"/>
      <c r="J790" s="1400"/>
    </row>
    <row r="791" spans="1:10" ht="15.75" customHeight="1">
      <c r="A791" s="1400"/>
      <c r="B791" s="1400"/>
      <c r="C791" s="1400"/>
      <c r="D791" s="1400"/>
      <c r="E791" s="1400"/>
      <c r="F791" s="1400"/>
      <c r="G791" s="1400"/>
      <c r="H791" s="1400"/>
      <c r="I791" s="1400"/>
      <c r="J791" s="1400"/>
    </row>
    <row r="792" spans="1:10" ht="15.75" customHeight="1">
      <c r="A792" s="1400"/>
      <c r="B792" s="1400"/>
      <c r="C792" s="1400"/>
      <c r="D792" s="1400"/>
      <c r="E792" s="1400"/>
      <c r="F792" s="1400"/>
      <c r="G792" s="1400"/>
      <c r="H792" s="1400"/>
      <c r="I792" s="1400"/>
      <c r="J792" s="1400"/>
    </row>
    <row r="793" spans="1:10" ht="15.75" customHeight="1">
      <c r="A793" s="1400"/>
      <c r="B793" s="1400"/>
      <c r="C793" s="1400"/>
      <c r="D793" s="1400"/>
      <c r="E793" s="1400"/>
      <c r="F793" s="1400"/>
      <c r="G793" s="1400"/>
      <c r="H793" s="1400"/>
      <c r="I793" s="1400"/>
      <c r="J793" s="1400"/>
    </row>
    <row r="794" spans="1:10" ht="15.75" customHeight="1">
      <c r="A794" s="1400"/>
      <c r="B794" s="1400"/>
      <c r="C794" s="1400"/>
      <c r="D794" s="1400"/>
      <c r="E794" s="1400"/>
      <c r="F794" s="1400"/>
      <c r="G794" s="1400"/>
      <c r="H794" s="1400"/>
      <c r="I794" s="1400"/>
      <c r="J794" s="1400"/>
    </row>
    <row r="795" spans="1:10" ht="15.75" customHeight="1">
      <c r="A795" s="1400"/>
      <c r="B795" s="1400"/>
      <c r="C795" s="1400"/>
      <c r="D795" s="1400"/>
      <c r="E795" s="1400"/>
      <c r="F795" s="1400"/>
      <c r="G795" s="1400"/>
      <c r="H795" s="1400"/>
      <c r="I795" s="1400"/>
      <c r="J795" s="1400"/>
    </row>
    <row r="796" spans="1:10" ht="15.75" customHeight="1">
      <c r="A796" s="1400"/>
      <c r="B796" s="1400"/>
      <c r="C796" s="1400"/>
      <c r="D796" s="1400"/>
      <c r="E796" s="1400"/>
      <c r="F796" s="1400"/>
      <c r="G796" s="1400"/>
      <c r="H796" s="1400"/>
      <c r="I796" s="1400"/>
      <c r="J796" s="1400"/>
    </row>
    <row r="797" spans="1:10" ht="15.75" customHeight="1">
      <c r="A797" s="1400"/>
      <c r="B797" s="1400"/>
      <c r="C797" s="1400"/>
      <c r="D797" s="1400"/>
      <c r="E797" s="1400"/>
      <c r="F797" s="1400"/>
      <c r="G797" s="1400"/>
      <c r="H797" s="1400"/>
      <c r="I797" s="1400"/>
      <c r="J797" s="1400"/>
    </row>
    <row r="798" spans="1:10" ht="15.75" customHeight="1">
      <c r="A798" s="1400"/>
      <c r="B798" s="1400"/>
      <c r="C798" s="1400"/>
      <c r="D798" s="1400"/>
      <c r="E798" s="1400"/>
      <c r="F798" s="1400"/>
      <c r="G798" s="1400"/>
      <c r="H798" s="1400"/>
      <c r="I798" s="1400"/>
      <c r="J798" s="1400"/>
    </row>
    <row r="799" spans="1:10" ht="15.75" customHeight="1">
      <c r="A799" s="1400"/>
      <c r="B799" s="1400"/>
      <c r="C799" s="1400"/>
      <c r="D799" s="1400"/>
      <c r="E799" s="1400"/>
      <c r="F799" s="1400"/>
      <c r="G799" s="1400"/>
      <c r="H799" s="1400"/>
      <c r="I799" s="1400"/>
      <c r="J799" s="1400"/>
    </row>
    <row r="800" spans="1:10" ht="15.75" customHeight="1">
      <c r="A800" s="1400"/>
      <c r="B800" s="1400"/>
      <c r="C800" s="1400"/>
      <c r="D800" s="1400"/>
      <c r="E800" s="1400"/>
      <c r="F800" s="1400"/>
      <c r="G800" s="1400"/>
      <c r="H800" s="1400"/>
      <c r="I800" s="1400"/>
      <c r="J800" s="1400"/>
    </row>
    <row r="801" spans="1:10" ht="15.75" customHeight="1">
      <c r="A801" s="1400"/>
      <c r="B801" s="1400"/>
      <c r="C801" s="1400"/>
      <c r="D801" s="1400"/>
      <c r="E801" s="1400"/>
      <c r="F801" s="1400"/>
      <c r="G801" s="1400"/>
      <c r="H801" s="1400"/>
      <c r="I801" s="1400"/>
      <c r="J801" s="1400"/>
    </row>
    <row r="802" spans="1:10" ht="15.75" customHeight="1">
      <c r="A802" s="1400"/>
      <c r="B802" s="1400"/>
      <c r="C802" s="1400"/>
      <c r="D802" s="1400"/>
      <c r="E802" s="1400"/>
      <c r="F802" s="1400"/>
      <c r="G802" s="1400"/>
      <c r="H802" s="1400"/>
      <c r="I802" s="1400"/>
      <c r="J802" s="1400"/>
    </row>
    <row r="803" spans="1:10" ht="15.75" customHeight="1">
      <c r="A803" s="1400"/>
      <c r="B803" s="1400"/>
      <c r="C803" s="1400"/>
      <c r="D803" s="1400"/>
      <c r="E803" s="1400"/>
      <c r="F803" s="1400"/>
      <c r="G803" s="1400"/>
      <c r="H803" s="1400"/>
      <c r="I803" s="1400"/>
      <c r="J803" s="1400"/>
    </row>
    <row r="804" spans="1:10" ht="15.75" customHeight="1">
      <c r="A804" s="1400"/>
      <c r="B804" s="1400"/>
      <c r="C804" s="1400"/>
      <c r="D804" s="1400"/>
      <c r="E804" s="1400"/>
      <c r="F804" s="1400"/>
      <c r="G804" s="1400"/>
      <c r="H804" s="1400"/>
      <c r="I804" s="1400"/>
      <c r="J804" s="1400"/>
    </row>
    <row r="805" spans="1:10" ht="15.75" customHeight="1">
      <c r="A805" s="1400"/>
      <c r="B805" s="1400"/>
      <c r="C805" s="1400"/>
      <c r="D805" s="1400"/>
      <c r="E805" s="1400"/>
      <c r="F805" s="1400"/>
      <c r="G805" s="1400"/>
      <c r="H805" s="1400"/>
      <c r="I805" s="1400"/>
      <c r="J805" s="1400"/>
    </row>
    <row r="806" spans="1:10" ht="15.75" customHeight="1">
      <c r="A806" s="1400"/>
      <c r="B806" s="1400"/>
      <c r="C806" s="1400"/>
      <c r="D806" s="1400"/>
      <c r="E806" s="1400"/>
      <c r="F806" s="1400"/>
      <c r="G806" s="1400"/>
      <c r="H806" s="1400"/>
      <c r="I806" s="1400"/>
      <c r="J806" s="1400"/>
    </row>
    <row r="807" spans="1:10" ht="15.75" customHeight="1">
      <c r="A807" s="1400"/>
      <c r="B807" s="1400"/>
      <c r="C807" s="1400"/>
      <c r="D807" s="1400"/>
      <c r="E807" s="1400"/>
      <c r="F807" s="1400"/>
      <c r="G807" s="1400"/>
      <c r="H807" s="1400"/>
      <c r="I807" s="1400"/>
      <c r="J807" s="1400"/>
    </row>
    <row r="808" spans="1:10" ht="15.75" customHeight="1">
      <c r="A808" s="1400"/>
      <c r="B808" s="1400"/>
      <c r="C808" s="1400"/>
      <c r="D808" s="1400"/>
      <c r="E808" s="1400"/>
      <c r="F808" s="1400"/>
      <c r="G808" s="1400"/>
      <c r="H808" s="1400"/>
      <c r="I808" s="1400"/>
      <c r="J808" s="1400"/>
    </row>
    <row r="809" spans="1:10" ht="15.75" customHeight="1">
      <c r="A809" s="1400"/>
      <c r="B809" s="1400"/>
      <c r="C809" s="1400"/>
      <c r="D809" s="1400"/>
      <c r="E809" s="1400"/>
      <c r="F809" s="1400"/>
      <c r="G809" s="1400"/>
      <c r="H809" s="1400"/>
      <c r="I809" s="1400"/>
      <c r="J809" s="1400"/>
    </row>
    <row r="810" spans="1:10" ht="15.75" customHeight="1">
      <c r="A810" s="1400"/>
      <c r="B810" s="1400"/>
      <c r="C810" s="1400"/>
      <c r="D810" s="1400"/>
      <c r="E810" s="1400"/>
      <c r="F810" s="1400"/>
      <c r="G810" s="1400"/>
      <c r="H810" s="1400"/>
      <c r="I810" s="1400"/>
      <c r="J810" s="1400"/>
    </row>
    <row r="811" spans="1:10" ht="15.75" customHeight="1">
      <c r="A811" s="1400"/>
      <c r="B811" s="1400"/>
      <c r="C811" s="1400"/>
      <c r="D811" s="1400"/>
      <c r="E811" s="1400"/>
      <c r="F811" s="1400"/>
      <c r="G811" s="1400"/>
      <c r="H811" s="1400"/>
      <c r="I811" s="1400"/>
      <c r="J811" s="1400"/>
    </row>
    <row r="812" spans="1:10" ht="15.75" customHeight="1">
      <c r="A812" s="1400"/>
      <c r="B812" s="1400"/>
      <c r="C812" s="1400"/>
      <c r="D812" s="1400"/>
      <c r="E812" s="1400"/>
      <c r="F812" s="1400"/>
      <c r="G812" s="1400"/>
      <c r="H812" s="1400"/>
      <c r="I812" s="1400"/>
      <c r="J812" s="1400"/>
    </row>
    <row r="813" spans="1:10" ht="15.75" customHeight="1">
      <c r="A813" s="1400"/>
      <c r="B813" s="1400"/>
      <c r="C813" s="1400"/>
      <c r="D813" s="1400"/>
      <c r="E813" s="1400"/>
      <c r="F813" s="1400"/>
      <c r="G813" s="1400"/>
      <c r="H813" s="1400"/>
      <c r="I813" s="1400"/>
      <c r="J813" s="1400"/>
    </row>
    <row r="814" spans="1:10" ht="15.75" customHeight="1">
      <c r="A814" s="1400"/>
      <c r="B814" s="1400"/>
      <c r="C814" s="1400"/>
      <c r="D814" s="1400"/>
      <c r="E814" s="1400"/>
      <c r="F814" s="1400"/>
      <c r="G814" s="1400"/>
      <c r="H814" s="1400"/>
      <c r="I814" s="1400"/>
      <c r="J814" s="1400"/>
    </row>
    <row r="815" spans="1:10" ht="15.75" customHeight="1">
      <c r="A815" s="1400"/>
      <c r="B815" s="1400"/>
      <c r="C815" s="1400"/>
      <c r="D815" s="1400"/>
      <c r="E815" s="1400"/>
      <c r="F815" s="1400"/>
      <c r="G815" s="1400"/>
      <c r="H815" s="1400"/>
      <c r="I815" s="1400"/>
      <c r="J815" s="1400"/>
    </row>
    <row r="816" spans="1:10" ht="15.75" customHeight="1">
      <c r="A816" s="1400"/>
      <c r="B816" s="1400"/>
      <c r="C816" s="1400"/>
      <c r="D816" s="1400"/>
      <c r="E816" s="1400"/>
      <c r="F816" s="1400"/>
      <c r="G816" s="1400"/>
      <c r="H816" s="1400"/>
      <c r="I816" s="1400"/>
      <c r="J816" s="1400"/>
    </row>
    <row r="817" spans="1:10" ht="15.75" customHeight="1">
      <c r="A817" s="1400"/>
      <c r="B817" s="1400"/>
      <c r="C817" s="1400"/>
      <c r="D817" s="1400"/>
      <c r="E817" s="1400"/>
      <c r="F817" s="1400"/>
      <c r="G817" s="1400"/>
      <c r="H817" s="1400"/>
      <c r="I817" s="1400"/>
      <c r="J817" s="1400"/>
    </row>
    <row r="818" spans="1:10" ht="15.75" customHeight="1">
      <c r="A818" s="1400"/>
      <c r="B818" s="1400"/>
      <c r="C818" s="1400"/>
      <c r="D818" s="1400"/>
      <c r="E818" s="1400"/>
      <c r="F818" s="1400"/>
      <c r="G818" s="1400"/>
      <c r="H818" s="1400"/>
      <c r="I818" s="1400"/>
      <c r="J818" s="1400"/>
    </row>
    <row r="819" spans="1:10" ht="15.75" customHeight="1">
      <c r="A819" s="1400"/>
      <c r="B819" s="1400"/>
      <c r="C819" s="1400"/>
      <c r="D819" s="1400"/>
      <c r="E819" s="1400"/>
      <c r="F819" s="1400"/>
      <c r="G819" s="1400"/>
      <c r="H819" s="1400"/>
      <c r="I819" s="1400"/>
      <c r="J819" s="1400"/>
    </row>
    <row r="820" spans="1:10" ht="15.75" customHeight="1">
      <c r="A820" s="1400"/>
      <c r="B820" s="1400"/>
      <c r="C820" s="1400"/>
      <c r="D820" s="1400"/>
      <c r="E820" s="1400"/>
      <c r="F820" s="1400"/>
      <c r="G820" s="1400"/>
      <c r="H820" s="1400"/>
      <c r="I820" s="1400"/>
      <c r="J820" s="1400"/>
    </row>
    <row r="821" spans="1:10" ht="15.75" customHeight="1">
      <c r="A821" s="1400"/>
      <c r="B821" s="1400"/>
      <c r="C821" s="1400"/>
      <c r="D821" s="1400"/>
      <c r="E821" s="1400"/>
      <c r="F821" s="1400"/>
      <c r="G821" s="1400"/>
      <c r="H821" s="1400"/>
      <c r="I821" s="1400"/>
      <c r="J821" s="1400"/>
    </row>
    <row r="822" spans="1:10" ht="15.75" customHeight="1">
      <c r="A822" s="1400"/>
      <c r="B822" s="1400"/>
      <c r="C822" s="1400"/>
      <c r="D822" s="1400"/>
      <c r="E822" s="1400"/>
      <c r="F822" s="1400"/>
      <c r="G822" s="1400"/>
      <c r="H822" s="1400"/>
      <c r="I822" s="1400"/>
      <c r="J822" s="1400"/>
    </row>
    <row r="823" spans="1:10" ht="15.75" customHeight="1">
      <c r="A823" s="1400"/>
      <c r="B823" s="1400"/>
      <c r="C823" s="1400"/>
      <c r="D823" s="1400"/>
      <c r="E823" s="1400"/>
      <c r="F823" s="1400"/>
      <c r="G823" s="1400"/>
      <c r="H823" s="1400"/>
      <c r="I823" s="1400"/>
      <c r="J823" s="1400"/>
    </row>
    <row r="824" spans="1:10" ht="15.75" customHeight="1">
      <c r="A824" s="1400"/>
      <c r="B824" s="1400"/>
      <c r="C824" s="1400"/>
      <c r="D824" s="1400"/>
      <c r="E824" s="1400"/>
      <c r="F824" s="1400"/>
      <c r="G824" s="1400"/>
      <c r="H824" s="1400"/>
      <c r="I824" s="1400"/>
      <c r="J824" s="1400"/>
    </row>
    <row r="825" spans="1:10" ht="15.75" customHeight="1">
      <c r="A825" s="1400"/>
      <c r="B825" s="1400"/>
      <c r="C825" s="1400"/>
      <c r="D825" s="1400"/>
      <c r="E825" s="1400"/>
      <c r="F825" s="1400"/>
      <c r="G825" s="1400"/>
      <c r="H825" s="1400"/>
      <c r="I825" s="1400"/>
      <c r="J825" s="1400"/>
    </row>
    <row r="826" spans="1:10" ht="15.75" customHeight="1">
      <c r="A826" s="1400"/>
      <c r="B826" s="1400"/>
      <c r="C826" s="1400"/>
      <c r="D826" s="1400"/>
      <c r="E826" s="1400"/>
      <c r="F826" s="1400"/>
      <c r="G826" s="1400"/>
      <c r="H826" s="1400"/>
      <c r="I826" s="1400"/>
      <c r="J826" s="1400"/>
    </row>
    <row r="827" spans="1:10" ht="15.75" customHeight="1">
      <c r="A827" s="1400"/>
      <c r="B827" s="1400"/>
      <c r="C827" s="1400"/>
      <c r="D827" s="1400"/>
      <c r="E827" s="1400"/>
      <c r="F827" s="1400"/>
      <c r="G827" s="1400"/>
      <c r="H827" s="1400"/>
      <c r="I827" s="1400"/>
      <c r="J827" s="1400"/>
    </row>
    <row r="828" spans="1:10" ht="15.75" customHeight="1">
      <c r="A828" s="1400"/>
      <c r="B828" s="1400"/>
      <c r="C828" s="1400"/>
      <c r="D828" s="1400"/>
      <c r="E828" s="1400"/>
      <c r="F828" s="1400"/>
      <c r="G828" s="1400"/>
      <c r="H828" s="1400"/>
      <c r="I828" s="1400"/>
      <c r="J828" s="1400"/>
    </row>
    <row r="829" spans="1:10" ht="15.75" customHeight="1">
      <c r="A829" s="1400"/>
      <c r="B829" s="1400"/>
      <c r="C829" s="1400"/>
      <c r="D829" s="1400"/>
      <c r="E829" s="1400"/>
      <c r="F829" s="1400"/>
      <c r="G829" s="1400"/>
      <c r="H829" s="1400"/>
      <c r="I829" s="1400"/>
      <c r="J829" s="1400"/>
    </row>
    <row r="830" spans="1:10" ht="15.75" customHeight="1">
      <c r="A830" s="1400"/>
      <c r="B830" s="1400"/>
      <c r="C830" s="1400"/>
      <c r="D830" s="1400"/>
      <c r="E830" s="1400"/>
      <c r="F830" s="1400"/>
      <c r="G830" s="1400"/>
      <c r="H830" s="1400"/>
      <c r="I830" s="1400"/>
      <c r="J830" s="1400"/>
    </row>
    <row r="831" spans="1:10" ht="15.75" customHeight="1">
      <c r="A831" s="1400"/>
      <c r="B831" s="1400"/>
      <c r="C831" s="1400"/>
      <c r="D831" s="1400"/>
      <c r="E831" s="1400"/>
      <c r="F831" s="1400"/>
      <c r="G831" s="1400"/>
      <c r="H831" s="1400"/>
      <c r="I831" s="1400"/>
      <c r="J831" s="1400"/>
    </row>
    <row r="832" spans="1:10" ht="15.75" customHeight="1">
      <c r="A832" s="1400"/>
      <c r="B832" s="1400"/>
      <c r="C832" s="1400"/>
      <c r="D832" s="1400"/>
      <c r="E832" s="1400"/>
      <c r="F832" s="1400"/>
      <c r="G832" s="1400"/>
      <c r="H832" s="1400"/>
      <c r="I832" s="1400"/>
      <c r="J832" s="1400"/>
    </row>
    <row r="833" spans="1:10" ht="15.75" customHeight="1">
      <c r="A833" s="1400"/>
      <c r="B833" s="1400"/>
      <c r="C833" s="1400"/>
      <c r="D833" s="1400"/>
      <c r="E833" s="1400"/>
      <c r="F833" s="1400"/>
      <c r="G833" s="1400"/>
      <c r="H833" s="1400"/>
      <c r="I833" s="1400"/>
      <c r="J833" s="1400"/>
    </row>
    <row r="834" spans="1:10" ht="15.75" customHeight="1">
      <c r="A834" s="1400"/>
      <c r="B834" s="1400"/>
      <c r="C834" s="1400"/>
      <c r="D834" s="1400"/>
      <c r="E834" s="1400"/>
      <c r="F834" s="1400"/>
      <c r="G834" s="1400"/>
      <c r="H834" s="1400"/>
      <c r="I834" s="1400"/>
      <c r="J834" s="1400"/>
    </row>
    <row r="835" spans="1:10" ht="15.75" customHeight="1">
      <c r="A835" s="1400"/>
      <c r="B835" s="1400"/>
      <c r="C835" s="1400"/>
      <c r="D835" s="1400"/>
      <c r="E835" s="1400"/>
      <c r="F835" s="1400"/>
      <c r="G835" s="1400"/>
      <c r="H835" s="1400"/>
      <c r="I835" s="1400"/>
      <c r="J835" s="1400"/>
    </row>
    <row r="836" spans="1:10" ht="15.75" customHeight="1">
      <c r="A836" s="1400"/>
      <c r="B836" s="1400"/>
      <c r="C836" s="1400"/>
      <c r="D836" s="1400"/>
      <c r="E836" s="1400"/>
      <c r="F836" s="1400"/>
      <c r="G836" s="1400"/>
      <c r="H836" s="1400"/>
      <c r="I836" s="1400"/>
      <c r="J836" s="1400"/>
    </row>
    <row r="837" spans="1:10" ht="15.75" customHeight="1">
      <c r="A837" s="1400"/>
      <c r="B837" s="1400"/>
      <c r="C837" s="1400"/>
      <c r="D837" s="1400"/>
      <c r="E837" s="1400"/>
      <c r="F837" s="1400"/>
      <c r="G837" s="1400"/>
      <c r="H837" s="1400"/>
      <c r="I837" s="1400"/>
      <c r="J837" s="1400"/>
    </row>
    <row r="838" spans="1:10" ht="15.75" customHeight="1">
      <c r="A838" s="1400"/>
      <c r="B838" s="1400"/>
      <c r="C838" s="1400"/>
      <c r="D838" s="1400"/>
      <c r="E838" s="1400"/>
      <c r="F838" s="1400"/>
      <c r="G838" s="1400"/>
      <c r="H838" s="1400"/>
      <c r="I838" s="1400"/>
      <c r="J838" s="1400"/>
    </row>
    <row r="839" spans="1:10" ht="15.75" customHeight="1">
      <c r="A839" s="1400"/>
      <c r="B839" s="1400"/>
      <c r="C839" s="1400"/>
      <c r="D839" s="1400"/>
      <c r="E839" s="1400"/>
      <c r="F839" s="1400"/>
      <c r="G839" s="1400"/>
      <c r="H839" s="1400"/>
      <c r="I839" s="1400"/>
      <c r="J839" s="1400"/>
    </row>
    <row r="840" spans="1:10" ht="15.75" customHeight="1">
      <c r="A840" s="1400"/>
      <c r="B840" s="1400"/>
      <c r="C840" s="1400"/>
      <c r="D840" s="1400"/>
      <c r="E840" s="1400"/>
      <c r="F840" s="1400"/>
      <c r="G840" s="1400"/>
      <c r="H840" s="1400"/>
      <c r="I840" s="1400"/>
      <c r="J840" s="1400"/>
    </row>
    <row r="841" spans="1:10" ht="15.75" customHeight="1">
      <c r="A841" s="1400"/>
      <c r="B841" s="1400"/>
      <c r="C841" s="1400"/>
      <c r="D841" s="1400"/>
      <c r="E841" s="1400"/>
      <c r="F841" s="1400"/>
      <c r="G841" s="1400"/>
      <c r="H841" s="1400"/>
      <c r="I841" s="1400"/>
      <c r="J841" s="1400"/>
    </row>
    <row r="842" spans="1:10" ht="15.75" customHeight="1">
      <c r="A842" s="1400"/>
      <c r="B842" s="1400"/>
      <c r="C842" s="1400"/>
      <c r="D842" s="1400"/>
      <c r="E842" s="1400"/>
      <c r="F842" s="1400"/>
      <c r="G842" s="1400"/>
      <c r="H842" s="1400"/>
      <c r="I842" s="1400"/>
      <c r="J842" s="1400"/>
    </row>
    <row r="843" spans="1:10" ht="15.75" customHeight="1">
      <c r="A843" s="1400"/>
      <c r="B843" s="1400"/>
      <c r="C843" s="1400"/>
      <c r="D843" s="1400"/>
      <c r="E843" s="1400"/>
      <c r="F843" s="1400"/>
      <c r="G843" s="1400"/>
      <c r="H843" s="1400"/>
      <c r="I843" s="1400"/>
      <c r="J843" s="1400"/>
    </row>
    <row r="844" spans="1:10" ht="15.75" customHeight="1">
      <c r="A844" s="1400"/>
      <c r="B844" s="1400"/>
      <c r="C844" s="1400"/>
      <c r="D844" s="1400"/>
      <c r="E844" s="1400"/>
      <c r="F844" s="1400"/>
      <c r="G844" s="1400"/>
      <c r="H844" s="1400"/>
      <c r="I844" s="1400"/>
      <c r="J844" s="1400"/>
    </row>
    <row r="845" spans="1:10" ht="15.75" customHeight="1">
      <c r="A845" s="1400"/>
      <c r="B845" s="1400"/>
      <c r="C845" s="1400"/>
      <c r="D845" s="1400"/>
      <c r="E845" s="1400"/>
      <c r="F845" s="1400"/>
      <c r="G845" s="1400"/>
      <c r="H845" s="1400"/>
      <c r="I845" s="1400"/>
      <c r="J845" s="1400"/>
    </row>
    <row r="846" spans="1:10" ht="15.75" customHeight="1">
      <c r="A846" s="1400"/>
      <c r="B846" s="1400"/>
      <c r="C846" s="1400"/>
      <c r="D846" s="1400"/>
      <c r="E846" s="1400"/>
      <c r="F846" s="1400"/>
      <c r="G846" s="1400"/>
      <c r="H846" s="1400"/>
      <c r="I846" s="1400"/>
      <c r="J846" s="1400"/>
    </row>
    <row r="847" spans="1:10" ht="15.75" customHeight="1">
      <c r="A847" s="1400"/>
      <c r="B847" s="1400"/>
      <c r="C847" s="1400"/>
      <c r="D847" s="1400"/>
      <c r="E847" s="1400"/>
      <c r="F847" s="1400"/>
      <c r="G847" s="1400"/>
      <c r="H847" s="1400"/>
      <c r="I847" s="1400"/>
      <c r="J847" s="1400"/>
    </row>
    <row r="848" spans="1:10" ht="15.75" customHeight="1">
      <c r="A848" s="1400"/>
      <c r="B848" s="1400"/>
      <c r="C848" s="1400"/>
      <c r="D848" s="1400"/>
      <c r="E848" s="1400"/>
      <c r="F848" s="1400"/>
      <c r="G848" s="1400"/>
      <c r="H848" s="1400"/>
      <c r="I848" s="1400"/>
      <c r="J848" s="1400"/>
    </row>
    <row r="849" spans="1:10" ht="15.75" customHeight="1">
      <c r="A849" s="1400"/>
      <c r="B849" s="1400"/>
      <c r="C849" s="1400"/>
      <c r="D849" s="1400"/>
      <c r="E849" s="1400"/>
      <c r="F849" s="1400"/>
      <c r="G849" s="1400"/>
      <c r="H849" s="1400"/>
      <c r="I849" s="1400"/>
      <c r="J849" s="1400"/>
    </row>
    <row r="850" spans="1:10" ht="15.75" customHeight="1">
      <c r="A850" s="1400"/>
      <c r="B850" s="1400"/>
      <c r="C850" s="1400"/>
      <c r="D850" s="1400"/>
      <c r="E850" s="1400"/>
      <c r="F850" s="1400"/>
      <c r="G850" s="1400"/>
      <c r="H850" s="1400"/>
      <c r="I850" s="1400"/>
      <c r="J850" s="1400"/>
    </row>
    <row r="851" spans="1:10" ht="15.75" customHeight="1">
      <c r="A851" s="1400"/>
      <c r="B851" s="1400"/>
      <c r="C851" s="1400"/>
      <c r="D851" s="1400"/>
      <c r="E851" s="1400"/>
      <c r="F851" s="1400"/>
      <c r="G851" s="1400"/>
      <c r="H851" s="1400"/>
      <c r="I851" s="1400"/>
      <c r="J851" s="1400"/>
    </row>
    <row r="852" spans="1:10" ht="15.75" customHeight="1">
      <c r="A852" s="1400"/>
      <c r="B852" s="1400"/>
      <c r="C852" s="1400"/>
      <c r="D852" s="1400"/>
      <c r="E852" s="1400"/>
      <c r="F852" s="1400"/>
      <c r="G852" s="1400"/>
      <c r="H852" s="1400"/>
      <c r="I852" s="1400"/>
      <c r="J852" s="1400"/>
    </row>
    <row r="853" spans="1:10" ht="15.75" customHeight="1">
      <c r="A853" s="1400"/>
      <c r="B853" s="1400"/>
      <c r="C853" s="1400"/>
      <c r="D853" s="1400"/>
      <c r="E853" s="1400"/>
      <c r="F853" s="1400"/>
      <c r="G853" s="1400"/>
      <c r="H853" s="1400"/>
      <c r="I853" s="1400"/>
      <c r="J853" s="1400"/>
    </row>
    <row r="854" spans="1:10" ht="15.75" customHeight="1">
      <c r="A854" s="1400"/>
      <c r="B854" s="1400"/>
      <c r="C854" s="1400"/>
      <c r="D854" s="1400"/>
      <c r="E854" s="1400"/>
      <c r="F854" s="1400"/>
      <c r="G854" s="1400"/>
      <c r="H854" s="1400"/>
      <c r="I854" s="1400"/>
      <c r="J854" s="1400"/>
    </row>
    <row r="855" spans="1:10" ht="15.75" customHeight="1">
      <c r="A855" s="1400"/>
      <c r="B855" s="1400"/>
      <c r="C855" s="1400"/>
      <c r="D855" s="1400"/>
      <c r="E855" s="1400"/>
      <c r="F855" s="1400"/>
      <c r="G855" s="1400"/>
      <c r="H855" s="1400"/>
      <c r="I855" s="1400"/>
      <c r="J855" s="1400"/>
    </row>
    <row r="856" spans="1:10" ht="15.75" customHeight="1">
      <c r="A856" s="1400"/>
      <c r="B856" s="1400"/>
      <c r="C856" s="1400"/>
      <c r="D856" s="1400"/>
      <c r="E856" s="1400"/>
      <c r="F856" s="1400"/>
      <c r="G856" s="1400"/>
      <c r="H856" s="1400"/>
      <c r="I856" s="1400"/>
      <c r="J856" s="1400"/>
    </row>
    <row r="857" spans="1:10" ht="15.75" customHeight="1">
      <c r="A857" s="1400"/>
      <c r="B857" s="1400"/>
      <c r="C857" s="1400"/>
      <c r="D857" s="1400"/>
      <c r="E857" s="1400"/>
      <c r="F857" s="1400"/>
      <c r="G857" s="1400"/>
      <c r="H857" s="1400"/>
      <c r="I857" s="1400"/>
      <c r="J857" s="1400"/>
    </row>
    <row r="858" spans="1:10" ht="15.75" customHeight="1">
      <c r="A858" s="1400"/>
      <c r="B858" s="1400"/>
      <c r="C858" s="1400"/>
      <c r="D858" s="1400"/>
      <c r="E858" s="1400"/>
      <c r="F858" s="1400"/>
      <c r="G858" s="1400"/>
      <c r="H858" s="1400"/>
      <c r="I858" s="1400"/>
      <c r="J858" s="1400"/>
    </row>
    <row r="859" spans="1:10" ht="15.75" customHeight="1">
      <c r="A859" s="1400"/>
      <c r="B859" s="1400"/>
      <c r="C859" s="1400"/>
      <c r="D859" s="1400"/>
      <c r="E859" s="1400"/>
      <c r="F859" s="1400"/>
      <c r="G859" s="1400"/>
      <c r="H859" s="1400"/>
      <c r="I859" s="1400"/>
      <c r="J859" s="1400"/>
    </row>
    <row r="860" spans="1:10" ht="15.75" customHeight="1">
      <c r="A860" s="1400"/>
      <c r="B860" s="1400"/>
      <c r="C860" s="1400"/>
      <c r="D860" s="1400"/>
      <c r="E860" s="1400"/>
      <c r="F860" s="1400"/>
      <c r="G860" s="1400"/>
      <c r="H860" s="1400"/>
      <c r="I860" s="1400"/>
      <c r="J860" s="1400"/>
    </row>
    <row r="861" spans="1:10" ht="15.75" customHeight="1">
      <c r="A861" s="1400"/>
      <c r="B861" s="1400"/>
      <c r="C861" s="1400"/>
      <c r="D861" s="1400"/>
      <c r="E861" s="1400"/>
      <c r="F861" s="1400"/>
      <c r="G861" s="1400"/>
      <c r="H861" s="1400"/>
      <c r="I861" s="1400"/>
      <c r="J861" s="1400"/>
    </row>
    <row r="862" spans="1:10" ht="15.75" customHeight="1">
      <c r="A862" s="1400"/>
      <c r="B862" s="1400"/>
      <c r="C862" s="1400"/>
      <c r="D862" s="1400"/>
      <c r="E862" s="1400"/>
      <c r="F862" s="1400"/>
      <c r="G862" s="1400"/>
      <c r="H862" s="1400"/>
      <c r="I862" s="1400"/>
      <c r="J862" s="1400"/>
    </row>
    <row r="863" spans="1:10" ht="15.75" customHeight="1">
      <c r="A863" s="1400"/>
      <c r="B863" s="1400"/>
      <c r="C863" s="1400"/>
      <c r="D863" s="1400"/>
      <c r="E863" s="1400"/>
      <c r="F863" s="1400"/>
      <c r="G863" s="1400"/>
      <c r="H863" s="1400"/>
      <c r="I863" s="1400"/>
      <c r="J863" s="1400"/>
    </row>
    <row r="864" spans="1:10" ht="15.75" customHeight="1">
      <c r="A864" s="1400"/>
      <c r="B864" s="1400"/>
      <c r="C864" s="1400"/>
      <c r="D864" s="1400"/>
      <c r="E864" s="1400"/>
      <c r="F864" s="1400"/>
      <c r="G864" s="1400"/>
      <c r="H864" s="1400"/>
      <c r="I864" s="1400"/>
      <c r="J864" s="1400"/>
    </row>
    <row r="865" spans="1:10" ht="15.75" customHeight="1">
      <c r="A865" s="1400"/>
      <c r="B865" s="1400"/>
      <c r="C865" s="1400"/>
      <c r="D865" s="1400"/>
      <c r="E865" s="1400"/>
      <c r="F865" s="1400"/>
      <c r="G865" s="1400"/>
      <c r="H865" s="1400"/>
      <c r="I865" s="1400"/>
      <c r="J865" s="1400"/>
    </row>
    <row r="866" spans="1:10" ht="15.75" customHeight="1">
      <c r="A866" s="1400"/>
      <c r="B866" s="1400"/>
      <c r="C866" s="1400"/>
      <c r="D866" s="1400"/>
      <c r="E866" s="1400"/>
      <c r="F866" s="1400"/>
      <c r="G866" s="1400"/>
      <c r="H866" s="1400"/>
      <c r="I866" s="1400"/>
      <c r="J866" s="1400"/>
    </row>
    <row r="867" spans="1:10" ht="15.75" customHeight="1">
      <c r="A867" s="1400"/>
      <c r="B867" s="1400"/>
      <c r="C867" s="1400"/>
      <c r="D867" s="1400"/>
      <c r="E867" s="1400"/>
      <c r="F867" s="1400"/>
      <c r="G867" s="1400"/>
      <c r="H867" s="1400"/>
      <c r="I867" s="1400"/>
      <c r="J867" s="1400"/>
    </row>
    <row r="868" spans="1:10" ht="15.75" customHeight="1">
      <c r="A868" s="1400"/>
      <c r="B868" s="1400"/>
      <c r="C868" s="1400"/>
      <c r="D868" s="1400"/>
      <c r="E868" s="1400"/>
      <c r="F868" s="1400"/>
      <c r="G868" s="1400"/>
      <c r="H868" s="1400"/>
      <c r="I868" s="1400"/>
      <c r="J868" s="1400"/>
    </row>
    <row r="869" spans="1:10" ht="15.75" customHeight="1">
      <c r="A869" s="1400"/>
      <c r="B869" s="1400"/>
      <c r="C869" s="1400"/>
      <c r="D869" s="1400"/>
      <c r="E869" s="1400"/>
      <c r="F869" s="1400"/>
      <c r="G869" s="1400"/>
      <c r="H869" s="1400"/>
      <c r="I869" s="1400"/>
      <c r="J869" s="1400"/>
    </row>
    <row r="870" spans="1:10" ht="15.75" customHeight="1">
      <c r="A870" s="1400"/>
      <c r="B870" s="1400"/>
      <c r="C870" s="1400"/>
      <c r="D870" s="1400"/>
      <c r="E870" s="1400"/>
      <c r="F870" s="1400"/>
      <c r="G870" s="1400"/>
      <c r="H870" s="1400"/>
      <c r="I870" s="1400"/>
      <c r="J870" s="1400"/>
    </row>
    <row r="871" spans="1:10" ht="15.75" customHeight="1">
      <c r="A871" s="1400"/>
      <c r="B871" s="1400"/>
      <c r="C871" s="1400"/>
      <c r="D871" s="1400"/>
      <c r="E871" s="1400"/>
      <c r="F871" s="1400"/>
      <c r="G871" s="1400"/>
      <c r="H871" s="1400"/>
      <c r="I871" s="1400"/>
      <c r="J871" s="1400"/>
    </row>
    <row r="872" spans="1:10" ht="15.75" customHeight="1">
      <c r="A872" s="1400"/>
      <c r="B872" s="1400"/>
      <c r="C872" s="1400"/>
      <c r="D872" s="1400"/>
      <c r="E872" s="1400"/>
      <c r="F872" s="1400"/>
      <c r="G872" s="1400"/>
      <c r="H872" s="1400"/>
      <c r="I872" s="1400"/>
      <c r="J872" s="1400"/>
    </row>
    <row r="873" spans="1:10" ht="15.75" customHeight="1">
      <c r="A873" s="1400"/>
      <c r="B873" s="1400"/>
      <c r="C873" s="1400"/>
      <c r="D873" s="1400"/>
      <c r="E873" s="1400"/>
      <c r="F873" s="1400"/>
      <c r="G873" s="1400"/>
      <c r="H873" s="1400"/>
      <c r="I873" s="1400"/>
      <c r="J873" s="1400"/>
    </row>
    <row r="874" spans="1:10" ht="15.75" customHeight="1">
      <c r="A874" s="1400"/>
      <c r="B874" s="1400"/>
      <c r="C874" s="1400"/>
      <c r="D874" s="1400"/>
      <c r="E874" s="1400"/>
      <c r="F874" s="1400"/>
      <c r="G874" s="1400"/>
      <c r="H874" s="1400"/>
      <c r="I874" s="1400"/>
      <c r="J874" s="1400"/>
    </row>
    <row r="875" spans="1:10" ht="15.75" customHeight="1">
      <c r="A875" s="1400"/>
      <c r="B875" s="1400"/>
      <c r="C875" s="1400"/>
      <c r="D875" s="1400"/>
      <c r="E875" s="1400"/>
      <c r="F875" s="1400"/>
      <c r="G875" s="1400"/>
      <c r="H875" s="1400"/>
      <c r="I875" s="1400"/>
      <c r="J875" s="1400"/>
    </row>
    <row r="876" spans="1:10" ht="15.75" customHeight="1">
      <c r="A876" s="1400"/>
      <c r="B876" s="1400"/>
      <c r="C876" s="1400"/>
      <c r="D876" s="1400"/>
      <c r="E876" s="1400"/>
      <c r="F876" s="1400"/>
      <c r="G876" s="1400"/>
      <c r="H876" s="1400"/>
      <c r="I876" s="1400"/>
      <c r="J876" s="1400"/>
    </row>
    <row r="877" spans="1:10" ht="15.75" customHeight="1">
      <c r="A877" s="1400"/>
      <c r="B877" s="1400"/>
      <c r="C877" s="1400"/>
      <c r="D877" s="1400"/>
      <c r="E877" s="1400"/>
      <c r="F877" s="1400"/>
      <c r="G877" s="1400"/>
      <c r="H877" s="1400"/>
      <c r="I877" s="1400"/>
      <c r="J877" s="1400"/>
    </row>
    <row r="878" spans="1:10" ht="15.75" customHeight="1">
      <c r="A878" s="1400"/>
      <c r="B878" s="1400"/>
      <c r="C878" s="1400"/>
      <c r="D878" s="1400"/>
      <c r="E878" s="1400"/>
      <c r="F878" s="1400"/>
      <c r="G878" s="1400"/>
      <c r="H878" s="1400"/>
      <c r="I878" s="1400"/>
      <c r="J878" s="1400"/>
    </row>
    <row r="879" spans="1:10" ht="15.75" customHeight="1">
      <c r="A879" s="1400"/>
      <c r="B879" s="1400"/>
      <c r="C879" s="1400"/>
      <c r="D879" s="1400"/>
      <c r="E879" s="1400"/>
      <c r="F879" s="1400"/>
      <c r="G879" s="1400"/>
      <c r="H879" s="1400"/>
      <c r="I879" s="1400"/>
      <c r="J879" s="1400"/>
    </row>
    <row r="880" spans="1:10" ht="15.75" customHeight="1">
      <c r="A880" s="1400"/>
      <c r="B880" s="1400"/>
      <c r="C880" s="1400"/>
      <c r="D880" s="1400"/>
      <c r="E880" s="1400"/>
      <c r="F880" s="1400"/>
      <c r="G880" s="1400"/>
      <c r="H880" s="1400"/>
      <c r="I880" s="1400"/>
      <c r="J880" s="1400"/>
    </row>
    <row r="881" spans="1:10" ht="15.75" customHeight="1">
      <c r="A881" s="1400"/>
      <c r="B881" s="1400"/>
      <c r="C881" s="1400"/>
      <c r="D881" s="1400"/>
      <c r="E881" s="1400"/>
      <c r="F881" s="1400"/>
      <c r="G881" s="1400"/>
      <c r="H881" s="1400"/>
      <c r="I881" s="1400"/>
      <c r="J881" s="1400"/>
    </row>
    <row r="882" spans="1:10" ht="15.75" customHeight="1">
      <c r="A882" s="1400"/>
      <c r="B882" s="1400"/>
      <c r="C882" s="1400"/>
      <c r="D882" s="1400"/>
      <c r="E882" s="1400"/>
      <c r="F882" s="1400"/>
      <c r="G882" s="1400"/>
      <c r="H882" s="1400"/>
      <c r="I882" s="1400"/>
      <c r="J882" s="1400"/>
    </row>
    <row r="883" spans="1:10" ht="15.75" customHeight="1">
      <c r="A883" s="1400"/>
      <c r="B883" s="1400"/>
      <c r="C883" s="1400"/>
      <c r="D883" s="1400"/>
      <c r="E883" s="1400"/>
      <c r="F883" s="1400"/>
      <c r="G883" s="1400"/>
      <c r="H883" s="1400"/>
      <c r="I883" s="1400"/>
      <c r="J883" s="1400"/>
    </row>
    <row r="884" spans="1:10" ht="15.75" customHeight="1">
      <c r="A884" s="1400"/>
      <c r="B884" s="1400"/>
      <c r="C884" s="1400"/>
      <c r="D884" s="1400"/>
      <c r="E884" s="1400"/>
      <c r="F884" s="1400"/>
      <c r="G884" s="1400"/>
      <c r="H884" s="1400"/>
      <c r="I884" s="1400"/>
      <c r="J884" s="1400"/>
    </row>
    <row r="885" spans="1:10" ht="15.75" customHeight="1">
      <c r="A885" s="1400"/>
      <c r="B885" s="1400"/>
      <c r="C885" s="1400"/>
      <c r="D885" s="1400"/>
      <c r="E885" s="1400"/>
      <c r="F885" s="1400"/>
      <c r="G885" s="1400"/>
      <c r="H885" s="1400"/>
      <c r="I885" s="1400"/>
      <c r="J885" s="1400"/>
    </row>
    <row r="886" spans="1:10" ht="15.75" customHeight="1">
      <c r="A886" s="1400"/>
      <c r="B886" s="1400"/>
      <c r="C886" s="1400"/>
      <c r="D886" s="1400"/>
      <c r="E886" s="1400"/>
      <c r="F886" s="1400"/>
      <c r="G886" s="1400"/>
      <c r="H886" s="1400"/>
      <c r="I886" s="1400"/>
      <c r="J886" s="1400"/>
    </row>
    <row r="887" spans="1:10" ht="15.75" customHeight="1">
      <c r="A887" s="1400"/>
      <c r="B887" s="1400"/>
      <c r="C887" s="1400"/>
      <c r="D887" s="1400"/>
      <c r="E887" s="1400"/>
      <c r="F887" s="1400"/>
      <c r="G887" s="1400"/>
      <c r="H887" s="1400"/>
      <c r="I887" s="1400"/>
      <c r="J887" s="1400"/>
    </row>
    <row r="888" spans="1:10" ht="15.75" customHeight="1">
      <c r="A888" s="1400"/>
      <c r="B888" s="1400"/>
      <c r="C888" s="1400"/>
      <c r="D888" s="1400"/>
      <c r="E888" s="1400"/>
      <c r="F888" s="1400"/>
      <c r="G888" s="1400"/>
      <c r="H888" s="1400"/>
      <c r="I888" s="1400"/>
      <c r="J888" s="1400"/>
    </row>
    <row r="889" spans="1:10" ht="15.75" customHeight="1">
      <c r="A889" s="1400"/>
      <c r="B889" s="1400"/>
      <c r="C889" s="1400"/>
      <c r="D889" s="1400"/>
      <c r="E889" s="1400"/>
      <c r="F889" s="1400"/>
      <c r="G889" s="1400"/>
      <c r="H889" s="1400"/>
      <c r="I889" s="1400"/>
      <c r="J889" s="1400"/>
    </row>
    <row r="890" spans="1:10" ht="15.75" customHeight="1">
      <c r="A890" s="1400"/>
      <c r="B890" s="1400"/>
      <c r="C890" s="1400"/>
      <c r="D890" s="1400"/>
      <c r="E890" s="1400"/>
      <c r="F890" s="1400"/>
      <c r="G890" s="1400"/>
      <c r="H890" s="1400"/>
      <c r="I890" s="1400"/>
      <c r="J890" s="1400"/>
    </row>
    <row r="891" spans="1:10" ht="15.75" customHeight="1">
      <c r="A891" s="1400"/>
      <c r="B891" s="1400"/>
      <c r="C891" s="1400"/>
      <c r="D891" s="1400"/>
      <c r="E891" s="1400"/>
      <c r="F891" s="1400"/>
      <c r="G891" s="1400"/>
      <c r="H891" s="1400"/>
      <c r="I891" s="1400"/>
      <c r="J891" s="1400"/>
    </row>
    <row r="892" spans="1:10" ht="15.75" customHeight="1">
      <c r="A892" s="1400"/>
      <c r="B892" s="1400"/>
      <c r="C892" s="1400"/>
      <c r="D892" s="1400"/>
      <c r="E892" s="1400"/>
      <c r="F892" s="1400"/>
      <c r="G892" s="1400"/>
      <c r="H892" s="1400"/>
      <c r="I892" s="1400"/>
      <c r="J892" s="1400"/>
    </row>
    <row r="893" spans="1:10" ht="15.75" customHeight="1">
      <c r="A893" s="1400"/>
      <c r="B893" s="1400"/>
      <c r="C893" s="1400"/>
      <c r="D893" s="1400"/>
      <c r="E893" s="1400"/>
      <c r="F893" s="1400"/>
      <c r="G893" s="1400"/>
      <c r="H893" s="1400"/>
      <c r="I893" s="1400"/>
      <c r="J893" s="1400"/>
    </row>
    <row r="894" spans="1:10" ht="15.75" customHeight="1">
      <c r="A894" s="1400"/>
      <c r="B894" s="1400"/>
      <c r="C894" s="1400"/>
      <c r="D894" s="1400"/>
      <c r="E894" s="1400"/>
      <c r="F894" s="1400"/>
      <c r="G894" s="1400"/>
      <c r="H894" s="1400"/>
      <c r="I894" s="1400"/>
      <c r="J894" s="1400"/>
    </row>
    <row r="895" spans="1:10" ht="15.75" customHeight="1">
      <c r="A895" s="1400"/>
      <c r="B895" s="1400"/>
      <c r="C895" s="1400"/>
      <c r="D895" s="1400"/>
      <c r="E895" s="1400"/>
      <c r="F895" s="1400"/>
      <c r="G895" s="1400"/>
      <c r="H895" s="1400"/>
      <c r="I895" s="1400"/>
      <c r="J895" s="1400"/>
    </row>
    <row r="896" spans="1:10" ht="15.75" customHeight="1">
      <c r="A896" s="1400"/>
      <c r="B896" s="1400"/>
      <c r="C896" s="1400"/>
      <c r="D896" s="1400"/>
      <c r="E896" s="1400"/>
      <c r="F896" s="1400"/>
      <c r="G896" s="1400"/>
      <c r="H896" s="1400"/>
      <c r="I896" s="1400"/>
      <c r="J896" s="1400"/>
    </row>
    <row r="897" spans="1:10" ht="15.75" customHeight="1">
      <c r="A897" s="1400"/>
      <c r="B897" s="1400"/>
      <c r="C897" s="1400"/>
      <c r="D897" s="1400"/>
      <c r="E897" s="1400"/>
      <c r="F897" s="1400"/>
      <c r="G897" s="1400"/>
      <c r="H897" s="1400"/>
      <c r="I897" s="1400"/>
      <c r="J897" s="1400"/>
    </row>
    <row r="898" spans="1:10" ht="15.75" customHeight="1">
      <c r="A898" s="1400"/>
      <c r="B898" s="1400"/>
      <c r="C898" s="1400"/>
      <c r="D898" s="1400"/>
      <c r="E898" s="1400"/>
      <c r="F898" s="1400"/>
      <c r="G898" s="1400"/>
      <c r="H898" s="1400"/>
      <c r="I898" s="1400"/>
      <c r="J898" s="1400"/>
    </row>
    <row r="899" spans="1:10" ht="15.75" customHeight="1">
      <c r="A899" s="1400"/>
      <c r="B899" s="1400"/>
      <c r="C899" s="1400"/>
      <c r="D899" s="1400"/>
      <c r="E899" s="1400"/>
      <c r="F899" s="1400"/>
      <c r="G899" s="1400"/>
      <c r="H899" s="1400"/>
      <c r="I899" s="1400"/>
      <c r="J899" s="1400"/>
    </row>
    <row r="900" spans="1:10" ht="15.75" customHeight="1">
      <c r="A900" s="1400"/>
      <c r="B900" s="1400"/>
      <c r="C900" s="1400"/>
      <c r="D900" s="1400"/>
      <c r="E900" s="1400"/>
      <c r="F900" s="1400"/>
      <c r="G900" s="1400"/>
      <c r="H900" s="1400"/>
      <c r="I900" s="1400"/>
      <c r="J900" s="1400"/>
    </row>
    <row r="901" spans="1:10" ht="15.75" customHeight="1">
      <c r="A901" s="1400"/>
      <c r="B901" s="1400"/>
      <c r="C901" s="1400"/>
      <c r="D901" s="1400"/>
      <c r="E901" s="1400"/>
      <c r="F901" s="1400"/>
      <c r="G901" s="1400"/>
      <c r="H901" s="1400"/>
      <c r="I901" s="1400"/>
      <c r="J901" s="1400"/>
    </row>
    <row r="902" spans="1:10" ht="15.75" customHeight="1">
      <c r="A902" s="1400"/>
      <c r="B902" s="1400"/>
      <c r="C902" s="1400"/>
      <c r="D902" s="1400"/>
      <c r="E902" s="1400"/>
      <c r="F902" s="1400"/>
      <c r="G902" s="1400"/>
      <c r="H902" s="1400"/>
      <c r="I902" s="1400"/>
      <c r="J902" s="1400"/>
    </row>
    <row r="903" spans="1:10" ht="15.75" customHeight="1">
      <c r="A903" s="1400"/>
      <c r="B903" s="1400"/>
      <c r="C903" s="1400"/>
      <c r="D903" s="1400"/>
      <c r="E903" s="1400"/>
      <c r="F903" s="1400"/>
      <c r="G903" s="1400"/>
      <c r="H903" s="1400"/>
      <c r="I903" s="1400"/>
      <c r="J903" s="1400"/>
    </row>
    <row r="904" spans="1:10" ht="15.75" customHeight="1">
      <c r="A904" s="1400"/>
      <c r="B904" s="1400"/>
      <c r="C904" s="1400"/>
      <c r="D904" s="1400"/>
      <c r="E904" s="1400"/>
      <c r="F904" s="1400"/>
      <c r="G904" s="1400"/>
      <c r="H904" s="1400"/>
      <c r="I904" s="1400"/>
      <c r="J904" s="1400"/>
    </row>
    <row r="905" spans="1:10" ht="15.75" customHeight="1">
      <c r="A905" s="1400"/>
      <c r="B905" s="1400"/>
      <c r="C905" s="1400"/>
      <c r="D905" s="1400"/>
      <c r="E905" s="1400"/>
      <c r="F905" s="1400"/>
      <c r="G905" s="1400"/>
      <c r="H905" s="1400"/>
      <c r="I905" s="1400"/>
      <c r="J905" s="1400"/>
    </row>
    <row r="906" spans="1:10" ht="15.75" customHeight="1">
      <c r="A906" s="1400"/>
      <c r="B906" s="1400"/>
      <c r="C906" s="1400"/>
      <c r="D906" s="1400"/>
      <c r="E906" s="1400"/>
      <c r="F906" s="1400"/>
      <c r="G906" s="1400"/>
      <c r="H906" s="1400"/>
      <c r="I906" s="1400"/>
      <c r="J906" s="1400"/>
    </row>
    <row r="907" spans="1:10" ht="15.75" customHeight="1">
      <c r="A907" s="1400"/>
      <c r="B907" s="1400"/>
      <c r="C907" s="1400"/>
      <c r="D907" s="1400"/>
      <c r="E907" s="1400"/>
      <c r="F907" s="1400"/>
      <c r="G907" s="1400"/>
      <c r="H907" s="1400"/>
      <c r="I907" s="1400"/>
      <c r="J907" s="1400"/>
    </row>
    <row r="908" spans="1:10" ht="15.75" customHeight="1">
      <c r="A908" s="1400"/>
      <c r="B908" s="1400"/>
      <c r="C908" s="1400"/>
      <c r="D908" s="1400"/>
      <c r="E908" s="1400"/>
      <c r="F908" s="1400"/>
      <c r="G908" s="1400"/>
      <c r="H908" s="1400"/>
      <c r="I908" s="1400"/>
      <c r="J908" s="1400"/>
    </row>
    <row r="909" spans="1:10" ht="15.75" customHeight="1">
      <c r="A909" s="1400"/>
      <c r="B909" s="1400"/>
      <c r="C909" s="1400"/>
      <c r="D909" s="1400"/>
      <c r="E909" s="1400"/>
      <c r="F909" s="1400"/>
      <c r="G909" s="1400"/>
      <c r="H909" s="1400"/>
      <c r="I909" s="1400"/>
      <c r="J909" s="1400"/>
    </row>
    <row r="910" spans="1:10" ht="15.75" customHeight="1">
      <c r="A910" s="1400"/>
      <c r="B910" s="1400"/>
      <c r="C910" s="1400"/>
      <c r="D910" s="1400"/>
      <c r="E910" s="1400"/>
      <c r="F910" s="1400"/>
      <c r="G910" s="1400"/>
      <c r="H910" s="1400"/>
      <c r="I910" s="1400"/>
      <c r="J910" s="1400"/>
    </row>
    <row r="911" spans="1:10" ht="15.75" customHeight="1">
      <c r="A911" s="1400"/>
      <c r="B911" s="1400"/>
      <c r="C911" s="1400"/>
      <c r="D911" s="1400"/>
      <c r="E911" s="1400"/>
      <c r="F911" s="1400"/>
      <c r="G911" s="1400"/>
      <c r="H911" s="1400"/>
      <c r="I911" s="1400"/>
      <c r="J911" s="1400"/>
    </row>
    <row r="912" spans="1:10" ht="15.75" customHeight="1">
      <c r="A912" s="1400"/>
      <c r="B912" s="1400"/>
      <c r="C912" s="1400"/>
      <c r="D912" s="1400"/>
      <c r="E912" s="1400"/>
      <c r="F912" s="1400"/>
      <c r="G912" s="1400"/>
      <c r="H912" s="1400"/>
      <c r="I912" s="1400"/>
      <c r="J912" s="1400"/>
    </row>
    <row r="913" spans="1:10" ht="15.75" customHeight="1">
      <c r="A913" s="1400"/>
      <c r="B913" s="1400"/>
      <c r="C913" s="1400"/>
      <c r="D913" s="1400"/>
      <c r="E913" s="1400"/>
      <c r="F913" s="1400"/>
      <c r="G913" s="1400"/>
      <c r="H913" s="1400"/>
      <c r="I913" s="1400"/>
      <c r="J913" s="1400"/>
    </row>
    <row r="914" spans="1:10" ht="15.75" customHeight="1">
      <c r="A914" s="1400"/>
      <c r="B914" s="1400"/>
      <c r="C914" s="1400"/>
      <c r="D914" s="1400"/>
      <c r="E914" s="1400"/>
      <c r="F914" s="1400"/>
      <c r="G914" s="1400"/>
      <c r="H914" s="1400"/>
      <c r="I914" s="1400"/>
      <c r="J914" s="1400"/>
    </row>
    <row r="915" spans="1:10" ht="15.75" customHeight="1">
      <c r="A915" s="1400"/>
      <c r="B915" s="1400"/>
      <c r="C915" s="1400"/>
      <c r="D915" s="1400"/>
      <c r="E915" s="1400"/>
      <c r="F915" s="1400"/>
      <c r="G915" s="1400"/>
      <c r="H915" s="1400"/>
      <c r="I915" s="1400"/>
      <c r="J915" s="1400"/>
    </row>
    <row r="916" spans="1:10" ht="15.75" customHeight="1">
      <c r="A916" s="1400"/>
      <c r="B916" s="1400"/>
      <c r="C916" s="1400"/>
      <c r="D916" s="1400"/>
      <c r="E916" s="1400"/>
      <c r="F916" s="1400"/>
      <c r="G916" s="1400"/>
      <c r="H916" s="1400"/>
      <c r="I916" s="1400"/>
      <c r="J916" s="1400"/>
    </row>
    <row r="917" spans="1:10" ht="15.75" customHeight="1">
      <c r="A917" s="1400"/>
      <c r="B917" s="1400"/>
      <c r="C917" s="1400"/>
      <c r="D917" s="1400"/>
      <c r="E917" s="1400"/>
      <c r="F917" s="1400"/>
      <c r="G917" s="1400"/>
      <c r="H917" s="1400"/>
      <c r="I917" s="1400"/>
      <c r="J917" s="1400"/>
    </row>
    <row r="918" spans="1:10" ht="15.75" customHeight="1">
      <c r="A918" s="1400"/>
      <c r="B918" s="1400"/>
      <c r="C918" s="1400"/>
      <c r="D918" s="1400"/>
      <c r="E918" s="1400"/>
      <c r="F918" s="1400"/>
      <c r="G918" s="1400"/>
      <c r="H918" s="1400"/>
      <c r="I918" s="1400"/>
      <c r="J918" s="1400"/>
    </row>
    <row r="919" spans="1:10" ht="15.75" customHeight="1">
      <c r="A919" s="1400"/>
      <c r="B919" s="1400"/>
      <c r="C919" s="1400"/>
      <c r="D919" s="1400"/>
      <c r="E919" s="1400"/>
      <c r="F919" s="1400"/>
      <c r="G919" s="1400"/>
      <c r="H919" s="1400"/>
      <c r="I919" s="1400"/>
      <c r="J919" s="1400"/>
    </row>
    <row r="920" spans="1:10" ht="15.75" customHeight="1">
      <c r="A920" s="1400"/>
      <c r="B920" s="1400"/>
      <c r="C920" s="1400"/>
      <c r="D920" s="1400"/>
      <c r="E920" s="1400"/>
      <c r="F920" s="1400"/>
      <c r="G920" s="1400"/>
      <c r="H920" s="1400"/>
      <c r="I920" s="1400"/>
      <c r="J920" s="1400"/>
    </row>
    <row r="921" spans="1:10" ht="15.75" customHeight="1">
      <c r="A921" s="1400"/>
      <c r="B921" s="1400"/>
      <c r="C921" s="1400"/>
      <c r="D921" s="1400"/>
      <c r="E921" s="1400"/>
      <c r="F921" s="1400"/>
      <c r="G921" s="1400"/>
      <c r="H921" s="1400"/>
      <c r="I921" s="1400"/>
      <c r="J921" s="1400"/>
    </row>
    <row r="922" spans="1:10" ht="15.75" customHeight="1">
      <c r="A922" s="1400"/>
      <c r="B922" s="1400"/>
      <c r="C922" s="1400"/>
      <c r="D922" s="1400"/>
      <c r="E922" s="1400"/>
      <c r="F922" s="1400"/>
      <c r="G922" s="1400"/>
      <c r="H922" s="1400"/>
      <c r="I922" s="1400"/>
      <c r="J922" s="1400"/>
    </row>
    <row r="923" spans="1:10" ht="15.75" customHeight="1">
      <c r="A923" s="1400"/>
      <c r="B923" s="1400"/>
      <c r="C923" s="1400"/>
      <c r="D923" s="1400"/>
      <c r="E923" s="1400"/>
      <c r="F923" s="1400"/>
      <c r="G923" s="1400"/>
      <c r="H923" s="1400"/>
      <c r="I923" s="1400"/>
      <c r="J923" s="1400"/>
    </row>
    <row r="924" spans="1:10" ht="15.75" customHeight="1">
      <c r="A924" s="1400"/>
      <c r="B924" s="1400"/>
      <c r="C924" s="1400"/>
      <c r="D924" s="1400"/>
      <c r="E924" s="1400"/>
      <c r="F924" s="1400"/>
      <c r="G924" s="1400"/>
      <c r="H924" s="1400"/>
      <c r="I924" s="1400"/>
      <c r="J924" s="1400"/>
    </row>
    <row r="925" spans="1:10" ht="15.75" customHeight="1">
      <c r="A925" s="1400"/>
      <c r="B925" s="1400"/>
      <c r="C925" s="1400"/>
      <c r="D925" s="1400"/>
      <c r="E925" s="1400"/>
      <c r="F925" s="1400"/>
      <c r="G925" s="1400"/>
      <c r="H925" s="1400"/>
      <c r="I925" s="1400"/>
      <c r="J925" s="1400"/>
    </row>
    <row r="926" spans="1:10" ht="15.75" customHeight="1">
      <c r="A926" s="1400"/>
      <c r="B926" s="1400"/>
      <c r="C926" s="1400"/>
      <c r="D926" s="1400"/>
      <c r="E926" s="1400"/>
      <c r="F926" s="1400"/>
      <c r="G926" s="1400"/>
      <c r="H926" s="1400"/>
      <c r="I926" s="1400"/>
      <c r="J926" s="1400"/>
    </row>
    <row r="927" spans="1:10" ht="15.75" customHeight="1">
      <c r="A927" s="1400"/>
      <c r="B927" s="1400"/>
      <c r="C927" s="1400"/>
      <c r="D927" s="1400"/>
      <c r="E927" s="1400"/>
      <c r="F927" s="1400"/>
      <c r="G927" s="1400"/>
      <c r="H927" s="1400"/>
      <c r="I927" s="1400"/>
      <c r="J927" s="1400"/>
    </row>
    <row r="928" spans="1:10" ht="15.75" customHeight="1">
      <c r="A928" s="1400"/>
      <c r="B928" s="1400"/>
      <c r="C928" s="1400"/>
      <c r="D928" s="1400"/>
      <c r="E928" s="1400"/>
      <c r="F928" s="1400"/>
      <c r="G928" s="1400"/>
      <c r="H928" s="1400"/>
      <c r="I928" s="1400"/>
      <c r="J928" s="1400"/>
    </row>
    <row r="929" spans="1:10" ht="15.75" customHeight="1">
      <c r="A929" s="1400"/>
      <c r="B929" s="1400"/>
      <c r="C929" s="1400"/>
      <c r="D929" s="1400"/>
      <c r="E929" s="1400"/>
      <c r="F929" s="1400"/>
      <c r="G929" s="1400"/>
      <c r="H929" s="1400"/>
      <c r="I929" s="1400"/>
      <c r="J929" s="1400"/>
    </row>
    <row r="930" spans="1:10" ht="15.75" customHeight="1">
      <c r="A930" s="1400"/>
      <c r="B930" s="1400"/>
      <c r="C930" s="1400"/>
      <c r="D930" s="1400"/>
      <c r="E930" s="1400"/>
      <c r="F930" s="1400"/>
      <c r="G930" s="1400"/>
      <c r="H930" s="1400"/>
      <c r="I930" s="1400"/>
      <c r="J930" s="1400"/>
    </row>
    <row r="931" spans="1:10" ht="15.75" customHeight="1">
      <c r="A931" s="1400"/>
      <c r="B931" s="1400"/>
      <c r="C931" s="1400"/>
      <c r="D931" s="1400"/>
      <c r="E931" s="1400"/>
      <c r="F931" s="1400"/>
      <c r="G931" s="1400"/>
      <c r="H931" s="1400"/>
      <c r="I931" s="1400"/>
      <c r="J931" s="1400"/>
    </row>
    <row r="932" spans="1:10" ht="15.75" customHeight="1">
      <c r="A932" s="1400"/>
      <c r="B932" s="1400"/>
      <c r="C932" s="1400"/>
      <c r="D932" s="1400"/>
      <c r="E932" s="1400"/>
      <c r="F932" s="1400"/>
      <c r="G932" s="1400"/>
      <c r="H932" s="1400"/>
      <c r="I932" s="1400"/>
      <c r="J932" s="1400"/>
    </row>
    <row r="933" spans="1:10" ht="15.75" customHeight="1">
      <c r="A933" s="1400"/>
      <c r="B933" s="1400"/>
      <c r="C933" s="1400"/>
      <c r="D933" s="1400"/>
      <c r="E933" s="1400"/>
      <c r="F933" s="1400"/>
      <c r="G933" s="1400"/>
      <c r="H933" s="1400"/>
      <c r="I933" s="1400"/>
      <c r="J933" s="1400"/>
    </row>
    <row r="934" spans="1:10" ht="15.75" customHeight="1">
      <c r="A934" s="1400"/>
      <c r="B934" s="1400"/>
      <c r="C934" s="1400"/>
      <c r="D934" s="1400"/>
      <c r="E934" s="1400"/>
      <c r="F934" s="1400"/>
      <c r="G934" s="1400"/>
      <c r="H934" s="1400"/>
      <c r="I934" s="1400"/>
      <c r="J934" s="1400"/>
    </row>
    <row r="935" spans="1:10" ht="15.75" customHeight="1">
      <c r="A935" s="1400"/>
      <c r="B935" s="1400"/>
      <c r="C935" s="1400"/>
      <c r="D935" s="1400"/>
      <c r="E935" s="1400"/>
      <c r="F935" s="1400"/>
      <c r="G935" s="1400"/>
      <c r="H935" s="1400"/>
      <c r="I935" s="1400"/>
      <c r="J935" s="1400"/>
    </row>
    <row r="936" spans="1:10" ht="15.75" customHeight="1">
      <c r="A936" s="1400"/>
      <c r="B936" s="1400"/>
      <c r="C936" s="1400"/>
      <c r="D936" s="1400"/>
      <c r="E936" s="1400"/>
      <c r="F936" s="1400"/>
      <c r="G936" s="1400"/>
      <c r="H936" s="1400"/>
      <c r="I936" s="1400"/>
      <c r="J936" s="1400"/>
    </row>
    <row r="937" spans="1:10" ht="15.75" customHeight="1">
      <c r="A937" s="1400"/>
      <c r="B937" s="1400"/>
      <c r="C937" s="1400"/>
      <c r="D937" s="1400"/>
      <c r="E937" s="1400"/>
      <c r="F937" s="1400"/>
      <c r="G937" s="1400"/>
      <c r="H937" s="1400"/>
      <c r="I937" s="1400"/>
      <c r="J937" s="1400"/>
    </row>
    <row r="938" spans="1:10" ht="15.75" customHeight="1">
      <c r="A938" s="1400"/>
      <c r="B938" s="1400"/>
      <c r="C938" s="1400"/>
      <c r="D938" s="1400"/>
      <c r="E938" s="1400"/>
      <c r="F938" s="1400"/>
      <c r="G938" s="1400"/>
      <c r="H938" s="1400"/>
      <c r="I938" s="1400"/>
      <c r="J938" s="1400"/>
    </row>
    <row r="939" spans="1:10" ht="15.75" customHeight="1">
      <c r="A939" s="1400"/>
      <c r="B939" s="1400"/>
      <c r="C939" s="1400"/>
      <c r="D939" s="1400"/>
      <c r="E939" s="1400"/>
      <c r="F939" s="1400"/>
      <c r="G939" s="1400"/>
      <c r="H939" s="1400"/>
      <c r="I939" s="1400"/>
      <c r="J939" s="1400"/>
    </row>
    <row r="940" spans="1:10" ht="15.75" customHeight="1">
      <c r="A940" s="1400"/>
      <c r="B940" s="1400"/>
      <c r="C940" s="1400"/>
      <c r="D940" s="1400"/>
      <c r="E940" s="1400"/>
      <c r="F940" s="1400"/>
      <c r="G940" s="1400"/>
      <c r="H940" s="1400"/>
      <c r="I940" s="1400"/>
      <c r="J940" s="1400"/>
    </row>
    <row r="941" spans="1:10" ht="15.75" customHeight="1">
      <c r="A941" s="1400"/>
      <c r="B941" s="1400"/>
      <c r="C941" s="1400"/>
      <c r="D941" s="1400"/>
      <c r="E941" s="1400"/>
      <c r="F941" s="1400"/>
      <c r="G941" s="1400"/>
      <c r="H941" s="1400"/>
      <c r="I941" s="1400"/>
      <c r="J941" s="1400"/>
    </row>
    <row r="942" spans="1:10" ht="15.75" customHeight="1">
      <c r="A942" s="1400"/>
      <c r="B942" s="1400"/>
      <c r="C942" s="1400"/>
      <c r="D942" s="1400"/>
      <c r="E942" s="1400"/>
      <c r="F942" s="1400"/>
      <c r="G942" s="1400"/>
      <c r="H942" s="1400"/>
      <c r="I942" s="1400"/>
      <c r="J942" s="1400"/>
    </row>
    <row r="943" spans="1:10" ht="15.75" customHeight="1">
      <c r="A943" s="1400"/>
      <c r="B943" s="1400"/>
      <c r="C943" s="1400"/>
      <c r="D943" s="1400"/>
      <c r="E943" s="1400"/>
      <c r="F943" s="1400"/>
      <c r="G943" s="1400"/>
      <c r="H943" s="1400"/>
      <c r="I943" s="1400"/>
      <c r="J943" s="1400"/>
    </row>
    <row r="944" spans="1:10" ht="15.75" customHeight="1">
      <c r="A944" s="1400"/>
      <c r="B944" s="1400"/>
      <c r="C944" s="1400"/>
      <c r="D944" s="1400"/>
      <c r="E944" s="1400"/>
      <c r="F944" s="1400"/>
      <c r="G944" s="1400"/>
      <c r="H944" s="1400"/>
      <c r="I944" s="1400"/>
      <c r="J944" s="1400"/>
    </row>
    <row r="945" spans="1:10" ht="15.75" customHeight="1">
      <c r="A945" s="1400"/>
      <c r="B945" s="1400"/>
      <c r="C945" s="1400"/>
      <c r="D945" s="1400"/>
      <c r="E945" s="1400"/>
      <c r="F945" s="1400"/>
      <c r="G945" s="1400"/>
      <c r="H945" s="1400"/>
      <c r="I945" s="1400"/>
      <c r="J945" s="1400"/>
    </row>
    <row r="946" spans="1:10" ht="15.75" customHeight="1">
      <c r="A946" s="1400"/>
      <c r="B946" s="1400"/>
      <c r="C946" s="1400"/>
      <c r="D946" s="1400"/>
      <c r="E946" s="1400"/>
      <c r="F946" s="1400"/>
      <c r="G946" s="1400"/>
      <c r="H946" s="1400"/>
      <c r="I946" s="1400"/>
      <c r="J946" s="1400"/>
    </row>
    <row r="947" spans="1:10" ht="15.75" customHeight="1">
      <c r="A947" s="1400"/>
      <c r="B947" s="1400"/>
      <c r="C947" s="1400"/>
      <c r="D947" s="1400"/>
      <c r="E947" s="1400"/>
      <c r="F947" s="1400"/>
      <c r="G947" s="1400"/>
      <c r="H947" s="1400"/>
      <c r="I947" s="1400"/>
      <c r="J947" s="1400"/>
    </row>
    <row r="948" spans="1:10" ht="15" customHeight="1"/>
  </sheetData>
  <sheetProtection algorithmName="SHA-512" hashValue="BmAk1Eh8yaMC6xEa9Lj+H394RWYyPza/iMctyc2GWqNW8HmLQz0bbd2JAUztgiwQaEtlpQAxYVLEpzd4XtCNxw==" saltValue="yNL5GBAbTFLc2jf5BGga6A==" spinCount="100000" sheet="1" objects="1" scenarios="1"/>
  <customSheetViews>
    <customSheetView guid="{93D694A3-6696-4923-AD26-2B395EB303DB}" topLeftCell="A478">
      <selection activeCell="C494" sqref="C494"/>
      <pageMargins left="0.7" right="0.7" top="0.75" bottom="0.75" header="0.3" footer="0.3"/>
      <pageSetup orientation="portrait" r:id="rId1"/>
    </customSheetView>
    <customSheetView guid="{E56CFA07-B62D-4672-9EDE-094AE1102D0C}" topLeftCell="A500">
      <selection activeCell="A508" sqref="A508:XFD508"/>
      <pageMargins left="0.7" right="0.7" top="0.75" bottom="0.75" header="0.3" footer="0.3"/>
      <pageSetup orientation="portrait" r:id="rId2"/>
    </customSheetView>
    <customSheetView guid="{F914A013-5798-4B89-B98F-51F0CA86D906}">
      <selection activeCell="A219" sqref="A219:XFD220"/>
      <pageMargins left="0.7" right="0.7" top="0.75" bottom="0.75" header="0.3" footer="0.3"/>
      <pageSetup orientation="portrait" r:id="rId3"/>
    </customSheetView>
    <customSheetView guid="{FB8FBA87-37E8-4FC2-B783-5AECFD22DC45}" topLeftCell="A301">
      <selection activeCell="D322" sqref="D322"/>
      <pageMargins left="0.7" right="0.7" top="0.75" bottom="0.75" header="0.3" footer="0.3"/>
      <pageSetup orientation="portrait" r:id="rId4"/>
    </customSheetView>
  </customSheetViews>
  <mergeCells count="1">
    <mergeCell ref="B517:C517"/>
  </mergeCells>
  <pageMargins left="0.7" right="0.7" top="0.75" bottom="0.75" header="0.3" footer="0.3"/>
  <pageSetup orientation="portrait"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defaultColWidth="14.42578125" defaultRowHeight="15" customHeight="1"/>
  <cols>
    <col min="1" max="1" width="5.140625" customWidth="1"/>
    <col min="2" max="3" width="9.140625" customWidth="1"/>
    <col min="4" max="4" width="34.7109375" customWidth="1"/>
    <col min="5" max="5" width="13.7109375" customWidth="1"/>
    <col min="6" max="6" width="2.7109375" customWidth="1"/>
    <col min="7" max="7" width="13.7109375" customWidth="1"/>
    <col min="8" max="14" width="9.140625" customWidth="1"/>
    <col min="15" max="26" width="8.7109375" customWidth="1"/>
  </cols>
  <sheetData>
    <row r="1" spans="1:26" ht="15.75" customHeight="1">
      <c r="A1" s="34"/>
      <c r="B1" s="34"/>
      <c r="C1" s="34"/>
      <c r="D1" s="34"/>
      <c r="E1" s="32"/>
      <c r="F1" s="32"/>
      <c r="G1" s="32"/>
      <c r="H1" s="32"/>
      <c r="I1" s="32"/>
      <c r="J1" s="32"/>
      <c r="K1" s="32"/>
      <c r="L1" s="32"/>
      <c r="M1" s="32"/>
      <c r="N1" s="32"/>
      <c r="O1" s="32"/>
      <c r="P1" s="32"/>
      <c r="Q1" s="32"/>
      <c r="R1" s="32"/>
      <c r="S1" s="32"/>
      <c r="T1" s="32"/>
      <c r="U1" s="32"/>
      <c r="V1" s="32"/>
      <c r="W1" s="32"/>
      <c r="X1" s="32"/>
      <c r="Y1" s="32"/>
      <c r="Z1" s="32"/>
    </row>
    <row r="2" spans="1:26" ht="15.75" customHeight="1">
      <c r="A2" s="28" t="s">
        <v>302</v>
      </c>
      <c r="B2" s="29"/>
      <c r="C2" s="29"/>
      <c r="D2" s="29"/>
      <c r="E2" s="30"/>
      <c r="F2" s="30"/>
      <c r="G2" s="30"/>
      <c r="H2" s="32"/>
      <c r="I2" s="32"/>
      <c r="J2" s="32"/>
      <c r="K2" s="32"/>
      <c r="L2" s="32"/>
      <c r="M2" s="32"/>
      <c r="N2" s="32"/>
      <c r="O2" s="32"/>
      <c r="P2" s="32"/>
      <c r="Q2" s="32"/>
      <c r="R2" s="32"/>
      <c r="S2" s="32"/>
      <c r="T2" s="32"/>
      <c r="U2" s="32"/>
      <c r="V2" s="32"/>
      <c r="W2" s="32"/>
      <c r="X2" s="32"/>
      <c r="Y2" s="32"/>
      <c r="Z2" s="32"/>
    </row>
    <row r="3" spans="1:26" ht="12" customHeight="1">
      <c r="A3" s="32"/>
      <c r="B3" s="32"/>
      <c r="C3" s="32"/>
      <c r="D3" s="32"/>
      <c r="E3" s="44"/>
      <c r="F3" s="44"/>
      <c r="G3" s="44"/>
      <c r="H3" s="32"/>
      <c r="I3" s="32"/>
      <c r="J3" s="32"/>
      <c r="K3" s="32"/>
      <c r="L3" s="32"/>
      <c r="M3" s="32"/>
      <c r="N3" s="32"/>
      <c r="O3" s="32"/>
      <c r="P3" s="32"/>
      <c r="Q3" s="32"/>
      <c r="R3" s="32"/>
      <c r="S3" s="32"/>
      <c r="T3" s="32"/>
      <c r="U3" s="32"/>
      <c r="V3" s="32"/>
      <c r="W3" s="32"/>
      <c r="X3" s="32"/>
      <c r="Y3" s="32"/>
      <c r="Z3" s="32"/>
    </row>
    <row r="4" spans="1:26" ht="15.75" customHeight="1">
      <c r="A4" s="605" t="s">
        <v>306</v>
      </c>
      <c r="B4" s="39" t="s">
        <v>1460</v>
      </c>
      <c r="C4" s="120"/>
      <c r="D4" s="120"/>
      <c r="E4" s="39"/>
      <c r="F4" s="120"/>
      <c r="G4" s="120"/>
      <c r="H4" s="120"/>
      <c r="I4" s="120"/>
      <c r="J4" s="120"/>
      <c r="K4" s="120"/>
      <c r="L4" s="120"/>
      <c r="M4" s="120"/>
      <c r="N4" s="120"/>
      <c r="O4" s="120"/>
      <c r="P4" s="120"/>
      <c r="Q4" s="120"/>
      <c r="R4" s="120"/>
      <c r="S4" s="120"/>
      <c r="T4" s="120"/>
      <c r="U4" s="120"/>
      <c r="V4" s="120"/>
      <c r="W4" s="120"/>
      <c r="X4" s="120"/>
      <c r="Y4" s="120"/>
      <c r="Z4" s="120"/>
    </row>
    <row r="5" spans="1:26" ht="15.75" customHeight="1">
      <c r="A5" s="14"/>
      <c r="B5" s="14"/>
      <c r="C5" s="32"/>
      <c r="D5" s="32"/>
      <c r="E5" s="106"/>
      <c r="F5" s="32"/>
      <c r="G5" s="44"/>
      <c r="H5" s="32"/>
      <c r="I5" s="32"/>
      <c r="J5" s="32"/>
      <c r="K5" s="32"/>
      <c r="L5" s="32"/>
      <c r="M5" s="32"/>
      <c r="N5" s="32"/>
      <c r="O5" s="32"/>
      <c r="P5" s="32"/>
      <c r="Q5" s="32"/>
      <c r="R5" s="32"/>
      <c r="S5" s="32"/>
      <c r="T5" s="32"/>
      <c r="U5" s="32"/>
      <c r="V5" s="32"/>
      <c r="W5" s="32"/>
      <c r="X5" s="32"/>
      <c r="Y5" s="32"/>
      <c r="Z5" s="32"/>
    </row>
    <row r="6" spans="1:26" ht="138.75" customHeight="1">
      <c r="A6" s="32"/>
      <c r="B6" s="2586" t="s">
        <v>1461</v>
      </c>
      <c r="C6" s="2383"/>
      <c r="D6" s="2383"/>
      <c r="E6" s="2383"/>
      <c r="F6" s="2383"/>
      <c r="G6" s="2402"/>
      <c r="H6" s="32"/>
      <c r="I6" s="32"/>
      <c r="J6" s="32"/>
      <c r="K6" s="32"/>
      <c r="L6" s="32"/>
      <c r="M6" s="32"/>
      <c r="N6" s="32"/>
      <c r="O6" s="32"/>
      <c r="P6" s="32"/>
      <c r="Q6" s="32"/>
      <c r="R6" s="32"/>
      <c r="S6" s="32"/>
      <c r="T6" s="32"/>
      <c r="U6" s="32"/>
      <c r="V6" s="32"/>
      <c r="W6" s="32"/>
      <c r="X6" s="32"/>
      <c r="Y6" s="32"/>
      <c r="Z6" s="32"/>
    </row>
    <row r="7" spans="1:26" ht="18" customHeight="1">
      <c r="A7" s="32"/>
      <c r="B7" s="32"/>
      <c r="C7" s="32"/>
      <c r="D7" s="32"/>
      <c r="E7" s="47"/>
      <c r="F7" s="47"/>
      <c r="G7" s="47"/>
      <c r="H7" s="32"/>
      <c r="I7" s="32"/>
      <c r="J7" s="32"/>
      <c r="K7" s="32"/>
      <c r="L7" s="32"/>
      <c r="M7" s="32"/>
      <c r="N7" s="32"/>
      <c r="O7" s="32"/>
      <c r="P7" s="32"/>
      <c r="Q7" s="32"/>
      <c r="R7" s="32"/>
      <c r="S7" s="32"/>
      <c r="T7" s="32"/>
      <c r="U7" s="32"/>
      <c r="V7" s="32"/>
      <c r="W7" s="32"/>
      <c r="X7" s="32"/>
      <c r="Y7" s="32"/>
      <c r="Z7" s="32"/>
    </row>
    <row r="8" spans="1:26" ht="18" customHeight="1">
      <c r="A8" s="10" t="s">
        <v>10</v>
      </c>
      <c r="B8" s="14" t="s">
        <v>1462</v>
      </c>
      <c r="C8" s="32"/>
      <c r="D8" s="32"/>
      <c r="E8" s="47"/>
      <c r="F8" s="47"/>
      <c r="G8" s="47"/>
      <c r="H8" s="32"/>
      <c r="I8" s="32"/>
      <c r="J8" s="32"/>
      <c r="K8" s="32"/>
      <c r="L8" s="32"/>
      <c r="M8" s="32"/>
      <c r="N8" s="32"/>
      <c r="O8" s="32"/>
      <c r="P8" s="32"/>
      <c r="Q8" s="32"/>
      <c r="R8" s="32"/>
      <c r="S8" s="32"/>
      <c r="T8" s="32"/>
      <c r="U8" s="32"/>
      <c r="V8" s="32"/>
      <c r="W8" s="32"/>
      <c r="X8" s="32"/>
      <c r="Y8" s="32"/>
      <c r="Z8" s="32"/>
    </row>
    <row r="9" spans="1:26" ht="18" customHeight="1">
      <c r="A9" s="32"/>
      <c r="B9" s="32"/>
      <c r="C9" s="32"/>
      <c r="D9" s="32"/>
      <c r="E9" s="47"/>
      <c r="F9" s="47"/>
      <c r="G9" s="47"/>
      <c r="H9" s="32"/>
      <c r="I9" s="32"/>
      <c r="J9" s="32"/>
      <c r="K9" s="32"/>
      <c r="L9" s="32"/>
      <c r="M9" s="32"/>
      <c r="N9" s="32"/>
      <c r="O9" s="32"/>
      <c r="P9" s="32"/>
      <c r="Q9" s="32"/>
      <c r="R9" s="32"/>
      <c r="S9" s="32"/>
      <c r="T9" s="32"/>
      <c r="U9" s="32"/>
      <c r="V9" s="32"/>
      <c r="W9" s="32"/>
      <c r="X9" s="32"/>
      <c r="Y9" s="32"/>
      <c r="Z9" s="32"/>
    </row>
    <row r="10" spans="1:26" ht="18" customHeight="1">
      <c r="A10" s="8">
        <v>2.1</v>
      </c>
      <c r="B10" s="8" t="s">
        <v>1463</v>
      </c>
      <c r="C10" s="41"/>
      <c r="D10" s="41"/>
      <c r="E10" s="53"/>
      <c r="F10" s="53"/>
      <c r="G10" s="53"/>
      <c r="H10" s="41"/>
      <c r="I10" s="41"/>
      <c r="J10" s="41"/>
      <c r="K10" s="41"/>
      <c r="L10" s="41"/>
      <c r="M10" s="41"/>
      <c r="N10" s="41"/>
      <c r="O10" s="41"/>
      <c r="P10" s="41"/>
      <c r="Q10" s="41"/>
      <c r="R10" s="41"/>
      <c r="S10" s="41"/>
      <c r="T10" s="41"/>
      <c r="U10" s="41"/>
      <c r="V10" s="41"/>
      <c r="W10" s="41"/>
      <c r="X10" s="41"/>
      <c r="Y10" s="41"/>
      <c r="Z10" s="41"/>
    </row>
    <row r="11" spans="1:26" ht="18" customHeight="1">
      <c r="A11" s="32"/>
      <c r="B11" s="32"/>
      <c r="C11" s="32"/>
      <c r="D11" s="32"/>
      <c r="E11" s="47"/>
      <c r="F11" s="47"/>
      <c r="G11" s="47"/>
      <c r="H11" s="32"/>
      <c r="I11" s="32"/>
      <c r="J11" s="32"/>
      <c r="K11" s="32"/>
      <c r="L11" s="32"/>
      <c r="M11" s="32"/>
      <c r="N11" s="32"/>
      <c r="O11" s="32"/>
      <c r="P11" s="32"/>
      <c r="Q11" s="32"/>
      <c r="R11" s="32"/>
      <c r="S11" s="32"/>
      <c r="T11" s="32"/>
      <c r="U11" s="32"/>
      <c r="V11" s="32"/>
      <c r="W11" s="32"/>
      <c r="X11" s="32"/>
      <c r="Y11" s="32"/>
      <c r="Z11" s="32"/>
    </row>
    <row r="12" spans="1:26" ht="18" customHeight="1">
      <c r="A12" s="14"/>
      <c r="B12" s="14" t="s">
        <v>1464</v>
      </c>
      <c r="C12" s="32"/>
      <c r="D12" s="32"/>
      <c r="E12" s="47"/>
      <c r="F12" s="47"/>
      <c r="G12" s="47"/>
      <c r="H12" s="32"/>
      <c r="I12" s="32"/>
      <c r="J12" s="32"/>
      <c r="K12" s="32"/>
      <c r="L12" s="32"/>
      <c r="M12" s="32"/>
      <c r="N12" s="32"/>
      <c r="O12" s="32"/>
      <c r="P12" s="32"/>
      <c r="Q12" s="32"/>
      <c r="R12" s="32"/>
      <c r="S12" s="32"/>
      <c r="T12" s="32"/>
      <c r="U12" s="32"/>
      <c r="V12" s="32"/>
      <c r="W12" s="32"/>
      <c r="X12" s="32"/>
      <c r="Y12" s="32"/>
      <c r="Z12" s="32"/>
    </row>
    <row r="13" spans="1:26" ht="18" customHeight="1">
      <c r="A13" s="32"/>
      <c r="B13" s="32"/>
      <c r="C13" s="32"/>
      <c r="D13" s="32"/>
      <c r="E13" s="47"/>
      <c r="F13" s="47"/>
      <c r="G13" s="47"/>
      <c r="H13" s="32"/>
      <c r="I13" s="32"/>
      <c r="J13" s="32"/>
      <c r="K13" s="32"/>
      <c r="L13" s="32"/>
      <c r="M13" s="32"/>
      <c r="N13" s="32"/>
      <c r="O13" s="32"/>
      <c r="P13" s="32"/>
      <c r="Q13" s="32"/>
      <c r="R13" s="32"/>
      <c r="S13" s="32"/>
      <c r="T13" s="32"/>
      <c r="U13" s="32"/>
      <c r="V13" s="32"/>
      <c r="W13" s="32"/>
      <c r="X13" s="32"/>
      <c r="Y13" s="32"/>
      <c r="Z13" s="32"/>
    </row>
    <row r="14" spans="1:26" ht="69.75" customHeight="1">
      <c r="A14" s="14"/>
      <c r="B14" s="2423" t="s">
        <v>1465</v>
      </c>
      <c r="C14" s="2383"/>
      <c r="D14" s="2383"/>
      <c r="E14" s="2383"/>
      <c r="F14" s="2383"/>
      <c r="G14" s="2402"/>
      <c r="H14" s="32"/>
      <c r="I14" s="32"/>
      <c r="J14" s="32"/>
      <c r="K14" s="32"/>
      <c r="L14" s="32"/>
      <c r="M14" s="32"/>
      <c r="N14" s="32"/>
      <c r="O14" s="32"/>
      <c r="P14" s="32"/>
      <c r="Q14" s="32"/>
      <c r="R14" s="32"/>
      <c r="S14" s="32"/>
      <c r="T14" s="32"/>
      <c r="U14" s="32"/>
      <c r="V14" s="32"/>
      <c r="W14" s="32"/>
      <c r="X14" s="32"/>
      <c r="Y14" s="32"/>
      <c r="Z14" s="32"/>
    </row>
    <row r="15" spans="1:26" ht="18" customHeight="1">
      <c r="A15" s="32"/>
      <c r="B15" s="32"/>
      <c r="C15" s="32"/>
      <c r="D15" s="32"/>
      <c r="E15" s="47"/>
      <c r="F15" s="47"/>
      <c r="G15" s="47"/>
      <c r="H15" s="32"/>
      <c r="I15" s="32"/>
      <c r="J15" s="32"/>
      <c r="K15" s="32"/>
      <c r="L15" s="32"/>
      <c r="M15" s="32"/>
      <c r="N15" s="32"/>
      <c r="O15" s="32"/>
      <c r="P15" s="32"/>
      <c r="Q15" s="32"/>
      <c r="R15" s="32"/>
      <c r="S15" s="32"/>
      <c r="T15" s="32"/>
      <c r="U15" s="32"/>
      <c r="V15" s="32"/>
      <c r="W15" s="32"/>
      <c r="X15" s="32"/>
      <c r="Y15" s="32"/>
      <c r="Z15" s="32"/>
    </row>
    <row r="16" spans="1:26" ht="54" customHeight="1">
      <c r="A16" s="14"/>
      <c r="B16" s="2423" t="s">
        <v>1466</v>
      </c>
      <c r="C16" s="2383"/>
      <c r="D16" s="2383"/>
      <c r="E16" s="2383"/>
      <c r="F16" s="2383"/>
      <c r="G16" s="2402"/>
      <c r="H16" s="32"/>
      <c r="I16" s="32"/>
      <c r="J16" s="32"/>
      <c r="K16" s="32"/>
      <c r="L16" s="32"/>
      <c r="M16" s="32"/>
      <c r="N16" s="32"/>
      <c r="O16" s="32"/>
      <c r="P16" s="32"/>
      <c r="Q16" s="32"/>
      <c r="R16" s="32"/>
      <c r="S16" s="32"/>
      <c r="T16" s="32"/>
      <c r="U16" s="32"/>
      <c r="V16" s="32"/>
      <c r="W16" s="32"/>
      <c r="X16" s="32"/>
      <c r="Y16" s="32"/>
      <c r="Z16" s="32"/>
    </row>
    <row r="17" spans="1:26" ht="18" customHeight="1">
      <c r="A17" s="32"/>
      <c r="B17" s="32"/>
      <c r="C17" s="32"/>
      <c r="D17" s="32"/>
      <c r="E17" s="47"/>
      <c r="F17" s="47"/>
      <c r="G17" s="47"/>
      <c r="H17" s="32"/>
      <c r="I17" s="32"/>
      <c r="J17" s="32"/>
      <c r="K17" s="32"/>
      <c r="L17" s="32"/>
      <c r="M17" s="32"/>
      <c r="N17" s="32"/>
      <c r="O17" s="32"/>
      <c r="P17" s="32"/>
      <c r="Q17" s="32"/>
      <c r="R17" s="32"/>
      <c r="S17" s="32"/>
      <c r="T17" s="32"/>
      <c r="U17" s="32"/>
      <c r="V17" s="32"/>
      <c r="W17" s="32"/>
      <c r="X17" s="32"/>
      <c r="Y17" s="32"/>
      <c r="Z17" s="32"/>
    </row>
    <row r="18" spans="1:26" ht="18" customHeight="1">
      <c r="A18" s="14"/>
      <c r="B18" s="2423" t="s">
        <v>1467</v>
      </c>
      <c r="C18" s="2383"/>
      <c r="D18" s="2383"/>
      <c r="E18" s="2383"/>
      <c r="F18" s="2383"/>
      <c r="G18" s="2402"/>
      <c r="H18" s="32"/>
      <c r="I18" s="32"/>
      <c r="J18" s="32"/>
      <c r="K18" s="32"/>
      <c r="L18" s="32"/>
      <c r="M18" s="32"/>
      <c r="N18" s="32"/>
      <c r="O18" s="32"/>
      <c r="P18" s="32"/>
      <c r="Q18" s="32"/>
      <c r="R18" s="32"/>
      <c r="S18" s="32"/>
      <c r="T18" s="32"/>
      <c r="U18" s="32"/>
      <c r="V18" s="32"/>
      <c r="W18" s="32"/>
      <c r="X18" s="32"/>
      <c r="Y18" s="32"/>
      <c r="Z18" s="32"/>
    </row>
    <row r="19" spans="1:26" ht="18" customHeight="1">
      <c r="A19" s="14"/>
      <c r="B19" s="14"/>
      <c r="C19" s="32"/>
      <c r="D19" s="32"/>
      <c r="E19" s="47"/>
      <c r="F19" s="47"/>
      <c r="G19" s="47"/>
      <c r="H19" s="32"/>
      <c r="I19" s="32"/>
      <c r="J19" s="32"/>
      <c r="K19" s="32"/>
      <c r="L19" s="32"/>
      <c r="M19" s="32"/>
      <c r="N19" s="32"/>
      <c r="O19" s="32"/>
      <c r="P19" s="32"/>
      <c r="Q19" s="32"/>
      <c r="R19" s="32"/>
      <c r="S19" s="32"/>
      <c r="T19" s="32"/>
      <c r="U19" s="32"/>
      <c r="V19" s="32"/>
      <c r="W19" s="32"/>
      <c r="X19" s="32"/>
      <c r="Y19" s="32"/>
      <c r="Z19" s="32"/>
    </row>
    <row r="20" spans="1:26" ht="18" customHeight="1">
      <c r="A20" s="8"/>
      <c r="B20" s="8" t="s">
        <v>1468</v>
      </c>
      <c r="C20" s="41"/>
      <c r="D20" s="41"/>
      <c r="E20" s="53"/>
      <c r="F20" s="53"/>
      <c r="G20" s="53"/>
      <c r="H20" s="41"/>
      <c r="I20" s="41"/>
      <c r="J20" s="41"/>
      <c r="K20" s="41"/>
      <c r="L20" s="41"/>
      <c r="M20" s="41"/>
      <c r="N20" s="41"/>
      <c r="O20" s="41"/>
      <c r="P20" s="41"/>
      <c r="Q20" s="41"/>
      <c r="R20" s="41"/>
      <c r="S20" s="41"/>
      <c r="T20" s="41"/>
      <c r="U20" s="41"/>
      <c r="V20" s="41"/>
      <c r="W20" s="41"/>
      <c r="X20" s="41"/>
      <c r="Y20" s="41"/>
      <c r="Z20" s="41"/>
    </row>
    <row r="21" spans="1:26" ht="18" customHeight="1">
      <c r="A21" s="14"/>
      <c r="B21" s="14"/>
      <c r="C21" s="32"/>
      <c r="D21" s="32"/>
      <c r="E21" s="47"/>
      <c r="F21" s="47"/>
      <c r="G21" s="47"/>
      <c r="H21" s="32"/>
      <c r="I21" s="32"/>
      <c r="J21" s="32"/>
      <c r="K21" s="32"/>
      <c r="L21" s="32"/>
      <c r="M21" s="32"/>
      <c r="N21" s="32"/>
      <c r="O21" s="32"/>
      <c r="P21" s="32"/>
      <c r="Q21" s="32"/>
      <c r="R21" s="32"/>
      <c r="S21" s="32"/>
      <c r="T21" s="32"/>
      <c r="U21" s="32"/>
      <c r="V21" s="32"/>
      <c r="W21" s="32"/>
      <c r="X21" s="32"/>
      <c r="Y21" s="32"/>
      <c r="Z21" s="32"/>
    </row>
    <row r="22" spans="1:26" ht="36" customHeight="1">
      <c r="A22" s="14"/>
      <c r="B22" s="2423" t="s">
        <v>1469</v>
      </c>
      <c r="C22" s="2383"/>
      <c r="D22" s="2383"/>
      <c r="E22" s="2383"/>
      <c r="F22" s="2383"/>
      <c r="G22" s="2402"/>
      <c r="H22" s="32"/>
      <c r="I22" s="32"/>
      <c r="J22" s="32"/>
      <c r="K22" s="32"/>
      <c r="L22" s="32"/>
      <c r="M22" s="32"/>
      <c r="N22" s="32"/>
      <c r="O22" s="32"/>
      <c r="P22" s="32"/>
      <c r="Q22" s="32"/>
      <c r="R22" s="32"/>
      <c r="S22" s="32"/>
      <c r="T22" s="32"/>
      <c r="U22" s="32"/>
      <c r="V22" s="32"/>
      <c r="W22" s="32"/>
      <c r="X22" s="32"/>
      <c r="Y22" s="32"/>
      <c r="Z22" s="32"/>
    </row>
    <row r="23" spans="1:26" ht="18" customHeight="1">
      <c r="A23" s="14"/>
      <c r="B23" s="14"/>
      <c r="C23" s="32"/>
      <c r="D23" s="32"/>
      <c r="E23" s="47"/>
      <c r="F23" s="47"/>
      <c r="G23" s="47"/>
      <c r="H23" s="32"/>
      <c r="I23" s="32"/>
      <c r="J23" s="32"/>
      <c r="K23" s="32"/>
      <c r="L23" s="32"/>
      <c r="M23" s="32"/>
      <c r="N23" s="32"/>
      <c r="O23" s="32"/>
      <c r="P23" s="32"/>
      <c r="Q23" s="32"/>
      <c r="R23" s="32"/>
      <c r="S23" s="32"/>
      <c r="T23" s="32"/>
      <c r="U23" s="32"/>
      <c r="V23" s="32"/>
      <c r="W23" s="32"/>
      <c r="X23" s="32"/>
      <c r="Y23" s="32"/>
      <c r="Z23" s="32"/>
    </row>
    <row r="24" spans="1:26" ht="42.75" customHeight="1">
      <c r="A24" s="14"/>
      <c r="B24" s="2423" t="s">
        <v>1470</v>
      </c>
      <c r="C24" s="2383"/>
      <c r="D24" s="2383"/>
      <c r="E24" s="2383"/>
      <c r="F24" s="2383"/>
      <c r="G24" s="2402"/>
      <c r="H24" s="32"/>
      <c r="I24" s="32"/>
      <c r="J24" s="32"/>
      <c r="K24" s="32"/>
      <c r="L24" s="32"/>
      <c r="M24" s="32"/>
      <c r="N24" s="32"/>
      <c r="O24" s="32"/>
      <c r="P24" s="32"/>
      <c r="Q24" s="32"/>
      <c r="R24" s="32"/>
      <c r="S24" s="32"/>
      <c r="T24" s="32"/>
      <c r="U24" s="32"/>
      <c r="V24" s="32"/>
      <c r="W24" s="32"/>
      <c r="X24" s="32"/>
      <c r="Y24" s="32"/>
      <c r="Z24" s="32"/>
    </row>
    <row r="25" spans="1:26" ht="18" customHeight="1">
      <c r="A25" s="14"/>
      <c r="B25" s="14"/>
      <c r="C25" s="32"/>
      <c r="D25" s="32"/>
      <c r="E25" s="47"/>
      <c r="F25" s="47"/>
      <c r="G25" s="47"/>
      <c r="H25" s="32"/>
      <c r="I25" s="32"/>
      <c r="J25" s="32"/>
      <c r="K25" s="32"/>
      <c r="L25" s="32"/>
      <c r="M25" s="32"/>
      <c r="N25" s="32"/>
      <c r="O25" s="32"/>
      <c r="P25" s="32"/>
      <c r="Q25" s="32"/>
      <c r="R25" s="32"/>
      <c r="S25" s="32"/>
      <c r="T25" s="32"/>
      <c r="U25" s="32"/>
      <c r="V25" s="32"/>
      <c r="W25" s="32"/>
      <c r="X25" s="32"/>
      <c r="Y25" s="32"/>
      <c r="Z25" s="32"/>
    </row>
    <row r="26" spans="1:26" ht="18" customHeight="1">
      <c r="A26" s="14"/>
      <c r="B26" s="14"/>
      <c r="C26" s="32"/>
      <c r="D26" s="32"/>
      <c r="E26" s="47"/>
      <c r="F26" s="47"/>
      <c r="G26" s="47"/>
      <c r="H26" s="32"/>
      <c r="I26" s="32"/>
      <c r="J26" s="32"/>
      <c r="K26" s="32"/>
      <c r="L26" s="32"/>
      <c r="M26" s="32"/>
      <c r="N26" s="32"/>
      <c r="O26" s="32"/>
      <c r="P26" s="32"/>
      <c r="Q26" s="32"/>
      <c r="R26" s="32"/>
      <c r="S26" s="32"/>
      <c r="T26" s="32"/>
      <c r="U26" s="32"/>
      <c r="V26" s="32"/>
      <c r="W26" s="32"/>
      <c r="X26" s="32"/>
      <c r="Y26" s="32"/>
      <c r="Z26" s="32"/>
    </row>
    <row r="27" spans="1:26" ht="15.75" customHeight="1">
      <c r="A27" s="28" t="s">
        <v>302</v>
      </c>
      <c r="B27" s="29"/>
      <c r="C27" s="29"/>
      <c r="D27" s="29"/>
      <c r="E27" s="30"/>
      <c r="F27" s="30"/>
      <c r="G27" s="30"/>
      <c r="H27" s="32"/>
      <c r="I27" s="32"/>
      <c r="J27" s="32"/>
      <c r="K27" s="32"/>
      <c r="L27" s="32"/>
      <c r="M27" s="32"/>
      <c r="N27" s="32"/>
      <c r="O27" s="32"/>
      <c r="P27" s="32"/>
      <c r="Q27" s="32"/>
      <c r="R27" s="32"/>
      <c r="S27" s="32"/>
      <c r="T27" s="32"/>
      <c r="U27" s="32"/>
      <c r="V27" s="32"/>
      <c r="W27" s="32"/>
      <c r="X27" s="32"/>
      <c r="Y27" s="32"/>
      <c r="Z27" s="32"/>
    </row>
    <row r="28" spans="1:26" ht="15.75" customHeight="1">
      <c r="A28" s="33"/>
      <c r="B28" s="34"/>
      <c r="C28" s="34"/>
      <c r="D28" s="34"/>
      <c r="E28" s="32"/>
      <c r="F28" s="32"/>
      <c r="G28" s="32"/>
      <c r="H28" s="32"/>
      <c r="I28" s="32"/>
      <c r="J28" s="32"/>
      <c r="K28" s="32"/>
      <c r="L28" s="32"/>
      <c r="M28" s="32"/>
      <c r="N28" s="32"/>
      <c r="O28" s="32"/>
      <c r="P28" s="32"/>
      <c r="Q28" s="32"/>
      <c r="R28" s="32"/>
      <c r="S28" s="32"/>
      <c r="T28" s="32"/>
      <c r="U28" s="32"/>
      <c r="V28" s="32"/>
      <c r="W28" s="32"/>
      <c r="X28" s="32"/>
      <c r="Y28" s="32"/>
      <c r="Z28" s="32"/>
    </row>
    <row r="29" spans="1:26" ht="18" customHeight="1">
      <c r="A29" s="14"/>
      <c r="B29" s="41" t="s">
        <v>1471</v>
      </c>
      <c r="C29" s="41"/>
      <c r="D29" s="41"/>
      <c r="E29" s="53"/>
      <c r="F29" s="53"/>
      <c r="G29" s="53"/>
      <c r="H29" s="32"/>
      <c r="I29" s="32"/>
      <c r="J29" s="32"/>
      <c r="K29" s="32"/>
      <c r="L29" s="32"/>
      <c r="M29" s="32"/>
      <c r="N29" s="32"/>
      <c r="O29" s="32"/>
      <c r="P29" s="32"/>
      <c r="Q29" s="32"/>
      <c r="R29" s="32"/>
      <c r="S29" s="32"/>
      <c r="T29" s="32"/>
      <c r="U29" s="32"/>
      <c r="V29" s="32"/>
      <c r="W29" s="32"/>
      <c r="X29" s="32"/>
      <c r="Y29" s="32"/>
      <c r="Z29" s="32"/>
    </row>
    <row r="30" spans="1:26" ht="18" customHeight="1">
      <c r="A30" s="14"/>
      <c r="B30" s="14"/>
      <c r="C30" s="32"/>
      <c r="D30" s="32"/>
      <c r="E30" s="47"/>
      <c r="F30" s="47"/>
      <c r="G30" s="47"/>
      <c r="H30" s="32"/>
      <c r="I30" s="32"/>
      <c r="J30" s="32"/>
      <c r="K30" s="32"/>
      <c r="L30" s="32"/>
      <c r="M30" s="32"/>
      <c r="N30" s="32"/>
      <c r="O30" s="32"/>
      <c r="P30" s="32"/>
      <c r="Q30" s="32"/>
      <c r="R30" s="32"/>
      <c r="S30" s="32"/>
      <c r="T30" s="32"/>
      <c r="U30" s="32"/>
      <c r="V30" s="32"/>
      <c r="W30" s="32"/>
      <c r="X30" s="32"/>
      <c r="Y30" s="32"/>
      <c r="Z30" s="32"/>
    </row>
    <row r="31" spans="1:26" ht="18" customHeight="1">
      <c r="A31" s="14"/>
      <c r="B31" s="2587" t="s">
        <v>1472</v>
      </c>
      <c r="C31" s="2342"/>
      <c r="D31" s="2342"/>
      <c r="E31" s="2587" t="s">
        <v>1473</v>
      </c>
      <c r="F31" s="2342"/>
      <c r="G31" s="2342"/>
      <c r="H31" s="32"/>
      <c r="I31" s="32"/>
      <c r="J31" s="32"/>
      <c r="K31" s="32"/>
      <c r="L31" s="32"/>
      <c r="M31" s="32"/>
      <c r="N31" s="32"/>
      <c r="O31" s="32"/>
      <c r="P31" s="32"/>
      <c r="Q31" s="32"/>
      <c r="R31" s="32"/>
      <c r="S31" s="32"/>
      <c r="T31" s="32"/>
      <c r="U31" s="32"/>
      <c r="V31" s="32"/>
      <c r="W31" s="32"/>
      <c r="X31" s="32"/>
      <c r="Y31" s="32"/>
      <c r="Z31" s="32"/>
    </row>
    <row r="32" spans="1:26" ht="18" customHeight="1">
      <c r="A32" s="14"/>
      <c r="B32" s="2588" t="s">
        <v>557</v>
      </c>
      <c r="C32" s="2342"/>
      <c r="D32" s="2342"/>
      <c r="E32" s="2440"/>
      <c r="F32" s="2342"/>
      <c r="G32" s="2342"/>
      <c r="H32" s="32"/>
      <c r="I32" s="32"/>
      <c r="J32" s="32"/>
      <c r="K32" s="32"/>
      <c r="L32" s="32"/>
      <c r="M32" s="32"/>
      <c r="N32" s="32"/>
      <c r="O32" s="32"/>
      <c r="P32" s="32"/>
      <c r="Q32" s="32"/>
      <c r="R32" s="32"/>
      <c r="S32" s="32"/>
      <c r="T32" s="32"/>
      <c r="U32" s="32"/>
      <c r="V32" s="32"/>
      <c r="W32" s="32"/>
      <c r="X32" s="32"/>
      <c r="Y32" s="32"/>
      <c r="Z32" s="32"/>
    </row>
    <row r="33" spans="1:26" ht="26.25" customHeight="1">
      <c r="A33" s="14"/>
      <c r="B33" s="2442" t="s">
        <v>1474</v>
      </c>
      <c r="C33" s="2342"/>
      <c r="D33" s="2342"/>
      <c r="E33" s="2589" t="s">
        <v>1475</v>
      </c>
      <c r="F33" s="2342"/>
      <c r="G33" s="2342"/>
      <c r="H33" s="32"/>
      <c r="I33" s="32"/>
      <c r="J33" s="32"/>
      <c r="K33" s="32"/>
      <c r="L33" s="32"/>
      <c r="M33" s="32"/>
      <c r="N33" s="32"/>
      <c r="O33" s="32"/>
      <c r="P33" s="32"/>
      <c r="Q33" s="32"/>
      <c r="R33" s="32"/>
      <c r="S33" s="32"/>
      <c r="T33" s="32"/>
      <c r="U33" s="32"/>
      <c r="V33" s="32"/>
      <c r="W33" s="32"/>
      <c r="X33" s="32"/>
      <c r="Y33" s="32"/>
      <c r="Z33" s="32"/>
    </row>
    <row r="34" spans="1:26" ht="26.25" customHeight="1">
      <c r="A34" s="14"/>
      <c r="B34" s="2442" t="s">
        <v>1476</v>
      </c>
      <c r="C34" s="2342"/>
      <c r="D34" s="2342"/>
      <c r="E34" s="2589" t="s">
        <v>1475</v>
      </c>
      <c r="F34" s="2342"/>
      <c r="G34" s="2342"/>
      <c r="H34" s="32"/>
      <c r="I34" s="32"/>
      <c r="J34" s="32"/>
      <c r="K34" s="32"/>
      <c r="L34" s="32"/>
      <c r="M34" s="32"/>
      <c r="N34" s="32"/>
      <c r="O34" s="32"/>
      <c r="P34" s="32"/>
      <c r="Q34" s="32"/>
      <c r="R34" s="32"/>
      <c r="S34" s="32"/>
      <c r="T34" s="32"/>
      <c r="U34" s="32"/>
      <c r="V34" s="32"/>
      <c r="W34" s="32"/>
      <c r="X34" s="32"/>
      <c r="Y34" s="32"/>
      <c r="Z34" s="32"/>
    </row>
    <row r="35" spans="1:26" ht="18" customHeight="1">
      <c r="A35" s="14"/>
      <c r="B35" s="2587"/>
      <c r="C35" s="2342"/>
      <c r="D35" s="2342"/>
      <c r="E35" s="2440"/>
      <c r="F35" s="2342"/>
      <c r="G35" s="2342"/>
      <c r="H35" s="32"/>
      <c r="I35" s="32"/>
      <c r="J35" s="32"/>
      <c r="K35" s="32"/>
      <c r="L35" s="32"/>
      <c r="M35" s="32"/>
      <c r="N35" s="32"/>
      <c r="O35" s="32"/>
      <c r="P35" s="32"/>
      <c r="Q35" s="32"/>
      <c r="R35" s="32"/>
      <c r="S35" s="32"/>
      <c r="T35" s="32"/>
      <c r="U35" s="32"/>
      <c r="V35" s="32"/>
      <c r="W35" s="32"/>
      <c r="X35" s="32"/>
      <c r="Y35" s="32"/>
      <c r="Z35" s="32"/>
    </row>
    <row r="36" spans="1:26" ht="18" customHeight="1">
      <c r="A36" s="14"/>
      <c r="B36" s="2588" t="s">
        <v>559</v>
      </c>
      <c r="C36" s="2342"/>
      <c r="D36" s="2342"/>
      <c r="E36" s="2440"/>
      <c r="F36" s="2342"/>
      <c r="G36" s="2342"/>
      <c r="H36" s="32"/>
      <c r="I36" s="32"/>
      <c r="J36" s="32"/>
      <c r="K36" s="32"/>
      <c r="L36" s="32"/>
      <c r="M36" s="32"/>
      <c r="N36" s="32"/>
      <c r="O36" s="32"/>
      <c r="P36" s="32"/>
      <c r="Q36" s="32"/>
      <c r="R36" s="32"/>
      <c r="S36" s="32"/>
      <c r="T36" s="32"/>
      <c r="U36" s="32"/>
      <c r="V36" s="32"/>
      <c r="W36" s="32"/>
      <c r="X36" s="32"/>
      <c r="Y36" s="32"/>
      <c r="Z36" s="32"/>
    </row>
    <row r="37" spans="1:26" ht="18" customHeight="1">
      <c r="A37" s="14"/>
      <c r="B37" s="2442" t="s">
        <v>1477</v>
      </c>
      <c r="C37" s="2342"/>
      <c r="D37" s="2342"/>
      <c r="E37" s="2589" t="s">
        <v>1475</v>
      </c>
      <c r="F37" s="2342"/>
      <c r="G37" s="2342"/>
      <c r="H37" s="32"/>
      <c r="I37" s="32"/>
      <c r="J37" s="32"/>
      <c r="K37" s="32"/>
      <c r="L37" s="32"/>
      <c r="M37" s="32"/>
      <c r="N37" s="32"/>
      <c r="O37" s="32"/>
      <c r="P37" s="32"/>
      <c r="Q37" s="32"/>
      <c r="R37" s="32"/>
      <c r="S37" s="32"/>
      <c r="T37" s="32"/>
      <c r="U37" s="32"/>
      <c r="V37" s="32"/>
      <c r="W37" s="32"/>
      <c r="X37" s="32"/>
      <c r="Y37" s="32"/>
      <c r="Z37" s="32"/>
    </row>
    <row r="38" spans="1:26" ht="18" customHeight="1">
      <c r="A38" s="14"/>
      <c r="B38" s="2442" t="s">
        <v>1258</v>
      </c>
      <c r="C38" s="2342"/>
      <c r="D38" s="2342"/>
      <c r="E38" s="2589" t="s">
        <v>1478</v>
      </c>
      <c r="F38" s="2342"/>
      <c r="G38" s="2342"/>
      <c r="H38" s="32"/>
      <c r="I38" s="32"/>
      <c r="J38" s="32"/>
      <c r="K38" s="32"/>
      <c r="L38" s="32"/>
      <c r="M38" s="32"/>
      <c r="N38" s="32"/>
      <c r="O38" s="32"/>
      <c r="P38" s="32"/>
      <c r="Q38" s="32"/>
      <c r="R38" s="32"/>
      <c r="S38" s="32"/>
      <c r="T38" s="32"/>
      <c r="U38" s="32"/>
      <c r="V38" s="32"/>
      <c r="W38" s="32"/>
      <c r="X38" s="32"/>
      <c r="Y38" s="32"/>
      <c r="Z38" s="32"/>
    </row>
    <row r="39" spans="1:26" ht="18" customHeight="1">
      <c r="A39" s="14"/>
      <c r="B39" s="2442" t="s">
        <v>294</v>
      </c>
      <c r="C39" s="2342"/>
      <c r="D39" s="2342"/>
      <c r="E39" s="2589" t="s">
        <v>1479</v>
      </c>
      <c r="F39" s="2342"/>
      <c r="G39" s="2342"/>
      <c r="H39" s="32"/>
      <c r="I39" s="32"/>
      <c r="J39" s="32"/>
      <c r="K39" s="32"/>
      <c r="L39" s="32"/>
      <c r="M39" s="32"/>
      <c r="N39" s="32"/>
      <c r="O39" s="32"/>
      <c r="P39" s="32"/>
      <c r="Q39" s="32"/>
      <c r="R39" s="32"/>
      <c r="S39" s="32"/>
      <c r="T39" s="32"/>
      <c r="U39" s="32"/>
      <c r="V39" s="32"/>
      <c r="W39" s="32"/>
      <c r="X39" s="32"/>
      <c r="Y39" s="32"/>
      <c r="Z39" s="32"/>
    </row>
    <row r="40" spans="1:26" ht="18" customHeight="1">
      <c r="A40" s="14"/>
      <c r="B40" s="2442" t="s">
        <v>1259</v>
      </c>
      <c r="C40" s="2342"/>
      <c r="D40" s="2342"/>
      <c r="E40" s="2589" t="s">
        <v>1475</v>
      </c>
      <c r="F40" s="2342"/>
      <c r="G40" s="2342"/>
      <c r="H40" s="32"/>
      <c r="I40" s="32"/>
      <c r="J40" s="32"/>
      <c r="K40" s="32"/>
      <c r="L40" s="32"/>
      <c r="M40" s="32"/>
      <c r="N40" s="32"/>
      <c r="O40" s="32"/>
      <c r="P40" s="32"/>
      <c r="Q40" s="32"/>
      <c r="R40" s="32"/>
      <c r="S40" s="32"/>
      <c r="T40" s="32"/>
      <c r="U40" s="32"/>
      <c r="V40" s="32"/>
      <c r="W40" s="32"/>
      <c r="X40" s="32"/>
      <c r="Y40" s="32"/>
      <c r="Z40" s="32"/>
    </row>
    <row r="41" spans="1:26" ht="18" customHeight="1">
      <c r="A41" s="14"/>
      <c r="B41" s="2442" t="s">
        <v>1260</v>
      </c>
      <c r="C41" s="2342"/>
      <c r="D41" s="2342"/>
      <c r="E41" s="2589" t="s">
        <v>1475</v>
      </c>
      <c r="F41" s="2342"/>
      <c r="G41" s="2342"/>
      <c r="H41" s="32"/>
      <c r="I41" s="32"/>
      <c r="J41" s="32"/>
      <c r="K41" s="32"/>
      <c r="L41" s="32"/>
      <c r="M41" s="32"/>
      <c r="N41" s="32"/>
      <c r="O41" s="32"/>
      <c r="P41" s="32"/>
      <c r="Q41" s="32"/>
      <c r="R41" s="32"/>
      <c r="S41" s="32"/>
      <c r="T41" s="32"/>
      <c r="U41" s="32"/>
      <c r="V41" s="32"/>
      <c r="W41" s="32"/>
      <c r="X41" s="32"/>
      <c r="Y41" s="32"/>
      <c r="Z41" s="32"/>
    </row>
    <row r="42" spans="1:26" ht="18" customHeight="1">
      <c r="A42" s="14"/>
      <c r="B42" s="2442" t="s">
        <v>1261</v>
      </c>
      <c r="C42" s="2342"/>
      <c r="D42" s="2342"/>
      <c r="E42" s="2589" t="s">
        <v>1475</v>
      </c>
      <c r="F42" s="2342"/>
      <c r="G42" s="2342"/>
      <c r="H42" s="32"/>
      <c r="I42" s="32"/>
      <c r="J42" s="32"/>
      <c r="K42" s="32"/>
      <c r="L42" s="32"/>
      <c r="M42" s="32"/>
      <c r="N42" s="32"/>
      <c r="O42" s="32"/>
      <c r="P42" s="32"/>
      <c r="Q42" s="32"/>
      <c r="R42" s="32"/>
      <c r="S42" s="32"/>
      <c r="T42" s="32"/>
      <c r="U42" s="32"/>
      <c r="V42" s="32"/>
      <c r="W42" s="32"/>
      <c r="X42" s="32"/>
      <c r="Y42" s="32"/>
      <c r="Z42" s="32"/>
    </row>
    <row r="43" spans="1:26" ht="18" customHeight="1">
      <c r="A43" s="14"/>
      <c r="B43" s="2442" t="s">
        <v>1262</v>
      </c>
      <c r="C43" s="2342"/>
      <c r="D43" s="2342"/>
      <c r="E43" s="2589" t="s">
        <v>1475</v>
      </c>
      <c r="F43" s="2342"/>
      <c r="G43" s="2342"/>
      <c r="H43" s="32"/>
      <c r="I43" s="32"/>
      <c r="J43" s="32"/>
      <c r="K43" s="32"/>
      <c r="L43" s="32"/>
      <c r="M43" s="32"/>
      <c r="N43" s="32"/>
      <c r="O43" s="32"/>
      <c r="P43" s="32"/>
      <c r="Q43" s="32"/>
      <c r="R43" s="32"/>
      <c r="S43" s="32"/>
      <c r="T43" s="32"/>
      <c r="U43" s="32"/>
      <c r="V43" s="32"/>
      <c r="W43" s="32"/>
      <c r="X43" s="32"/>
      <c r="Y43" s="32"/>
      <c r="Z43" s="32"/>
    </row>
    <row r="44" spans="1:26" ht="18" customHeight="1">
      <c r="A44" s="14"/>
      <c r="B44" s="2442" t="s">
        <v>1480</v>
      </c>
      <c r="C44" s="2342"/>
      <c r="D44" s="2342"/>
      <c r="E44" s="2589" t="s">
        <v>1475</v>
      </c>
      <c r="F44" s="2342"/>
      <c r="G44" s="2342"/>
      <c r="H44" s="32"/>
      <c r="I44" s="32"/>
      <c r="J44" s="32"/>
      <c r="K44" s="32"/>
      <c r="L44" s="32"/>
      <c r="M44" s="32"/>
      <c r="N44" s="32"/>
      <c r="O44" s="32"/>
      <c r="P44" s="32"/>
      <c r="Q44" s="32"/>
      <c r="R44" s="32"/>
      <c r="S44" s="32"/>
      <c r="T44" s="32"/>
      <c r="U44" s="32"/>
      <c r="V44" s="32"/>
      <c r="W44" s="32"/>
      <c r="X44" s="32"/>
      <c r="Y44" s="32"/>
      <c r="Z44" s="32"/>
    </row>
    <row r="45" spans="1:26" ht="36.75" customHeight="1">
      <c r="A45" s="14"/>
      <c r="B45" s="2587" t="s">
        <v>1481</v>
      </c>
      <c r="C45" s="2342"/>
      <c r="D45" s="2342"/>
      <c r="E45" s="2589" t="s">
        <v>1478</v>
      </c>
      <c r="F45" s="2342"/>
      <c r="G45" s="2342"/>
      <c r="H45" s="32"/>
      <c r="I45" s="32"/>
      <c r="J45" s="32"/>
      <c r="K45" s="32"/>
      <c r="L45" s="32"/>
      <c r="M45" s="32"/>
      <c r="N45" s="32"/>
      <c r="O45" s="32"/>
      <c r="P45" s="32"/>
      <c r="Q45" s="32"/>
      <c r="R45" s="32"/>
      <c r="S45" s="32"/>
      <c r="T45" s="32"/>
      <c r="U45" s="32"/>
      <c r="V45" s="32"/>
      <c r="W45" s="32"/>
      <c r="X45" s="32"/>
      <c r="Y45" s="32"/>
      <c r="Z45" s="32"/>
    </row>
    <row r="46" spans="1:26" ht="18" customHeight="1">
      <c r="A46" s="14"/>
      <c r="B46" s="2442" t="s">
        <v>1265</v>
      </c>
      <c r="C46" s="2342"/>
      <c r="D46" s="2342"/>
      <c r="E46" s="2589" t="s">
        <v>1475</v>
      </c>
      <c r="F46" s="2342"/>
      <c r="G46" s="2342"/>
      <c r="H46" s="32"/>
      <c r="I46" s="32"/>
      <c r="J46" s="32"/>
      <c r="K46" s="32"/>
      <c r="L46" s="32"/>
      <c r="M46" s="32"/>
      <c r="N46" s="32"/>
      <c r="O46" s="32"/>
      <c r="P46" s="32"/>
      <c r="Q46" s="32"/>
      <c r="R46" s="32"/>
      <c r="S46" s="32"/>
      <c r="T46" s="32"/>
      <c r="U46" s="32"/>
      <c r="V46" s="32"/>
      <c r="W46" s="32"/>
      <c r="X46" s="32"/>
      <c r="Y46" s="32"/>
      <c r="Z46" s="32"/>
    </row>
    <row r="47" spans="1:26" ht="18" customHeight="1">
      <c r="A47" s="14"/>
      <c r="B47" s="14"/>
      <c r="C47" s="32"/>
      <c r="D47" s="32"/>
      <c r="E47" s="47"/>
      <c r="F47" s="47"/>
      <c r="G47" s="47"/>
      <c r="H47" s="32"/>
      <c r="I47" s="32"/>
      <c r="J47" s="32"/>
      <c r="K47" s="32"/>
      <c r="L47" s="32"/>
      <c r="M47" s="32"/>
      <c r="N47" s="32"/>
      <c r="O47" s="32"/>
      <c r="P47" s="32"/>
      <c r="Q47" s="32"/>
      <c r="R47" s="32"/>
      <c r="S47" s="32"/>
      <c r="T47" s="32"/>
      <c r="U47" s="32"/>
      <c r="V47" s="32"/>
      <c r="W47" s="32"/>
      <c r="X47" s="32"/>
      <c r="Y47" s="32"/>
      <c r="Z47" s="32"/>
    </row>
    <row r="48" spans="1:26" ht="18" customHeight="1">
      <c r="A48" s="14"/>
      <c r="B48" s="2587" t="s">
        <v>1482</v>
      </c>
      <c r="C48" s="2342"/>
      <c r="D48" s="2342"/>
      <c r="E48" s="2587" t="s">
        <v>1483</v>
      </c>
      <c r="F48" s="2342"/>
      <c r="G48" s="2342"/>
      <c r="H48" s="32"/>
      <c r="I48" s="32"/>
      <c r="J48" s="32"/>
      <c r="K48" s="32"/>
      <c r="L48" s="32"/>
      <c r="M48" s="32"/>
      <c r="N48" s="32"/>
      <c r="O48" s="32"/>
      <c r="P48" s="32"/>
      <c r="Q48" s="32"/>
      <c r="R48" s="32"/>
      <c r="S48" s="32"/>
      <c r="T48" s="32"/>
      <c r="U48" s="32"/>
      <c r="V48" s="32"/>
      <c r="W48" s="32"/>
      <c r="X48" s="32"/>
      <c r="Y48" s="32"/>
      <c r="Z48" s="32"/>
    </row>
    <row r="49" spans="1:26" ht="18" customHeight="1">
      <c r="A49" s="14"/>
      <c r="B49" s="2588" t="s">
        <v>196</v>
      </c>
      <c r="C49" s="2342"/>
      <c r="D49" s="2342"/>
      <c r="E49" s="2587"/>
      <c r="F49" s="2342"/>
      <c r="G49" s="2342"/>
      <c r="H49" s="32"/>
      <c r="I49" s="32"/>
      <c r="J49" s="32"/>
      <c r="K49" s="32"/>
      <c r="L49" s="32"/>
      <c r="M49" s="32"/>
      <c r="N49" s="32"/>
      <c r="O49" s="32"/>
      <c r="P49" s="32"/>
      <c r="Q49" s="32"/>
      <c r="R49" s="32"/>
      <c r="S49" s="32"/>
      <c r="T49" s="32"/>
      <c r="U49" s="32"/>
      <c r="V49" s="32"/>
      <c r="W49" s="32"/>
      <c r="X49" s="32"/>
      <c r="Y49" s="32"/>
      <c r="Z49" s="32"/>
    </row>
    <row r="50" spans="1:26" ht="18" customHeight="1">
      <c r="A50" s="14"/>
      <c r="B50" s="2442" t="s">
        <v>115</v>
      </c>
      <c r="C50" s="2342"/>
      <c r="D50" s="2342"/>
      <c r="E50" s="2442" t="s">
        <v>1484</v>
      </c>
      <c r="F50" s="2342"/>
      <c r="G50" s="2342"/>
      <c r="H50" s="32"/>
      <c r="I50" s="32"/>
      <c r="J50" s="32"/>
      <c r="K50" s="32"/>
      <c r="L50" s="32"/>
      <c r="M50" s="32"/>
      <c r="N50" s="32"/>
      <c r="O50" s="32"/>
      <c r="P50" s="32"/>
      <c r="Q50" s="32"/>
      <c r="R50" s="32"/>
      <c r="S50" s="32"/>
      <c r="T50" s="32"/>
      <c r="U50" s="32"/>
      <c r="V50" s="32"/>
      <c r="W50" s="32"/>
      <c r="X50" s="32"/>
      <c r="Y50" s="32"/>
      <c r="Z50" s="32"/>
    </row>
    <row r="51" spans="1:26" ht="18" customHeight="1">
      <c r="A51" s="14"/>
      <c r="B51" s="2442" t="s">
        <v>117</v>
      </c>
      <c r="C51" s="2342"/>
      <c r="D51" s="2342"/>
      <c r="E51" s="2442" t="s">
        <v>1485</v>
      </c>
      <c r="F51" s="2342"/>
      <c r="G51" s="2342"/>
      <c r="H51" s="32"/>
      <c r="I51" s="32"/>
      <c r="J51" s="32"/>
      <c r="K51" s="32"/>
      <c r="L51" s="32"/>
      <c r="M51" s="32"/>
      <c r="N51" s="32"/>
      <c r="O51" s="32"/>
      <c r="P51" s="32"/>
      <c r="Q51" s="32"/>
      <c r="R51" s="32"/>
      <c r="S51" s="32"/>
      <c r="T51" s="32"/>
      <c r="U51" s="32"/>
      <c r="V51" s="32"/>
      <c r="W51" s="32"/>
      <c r="X51" s="32"/>
      <c r="Y51" s="32"/>
      <c r="Z51" s="32"/>
    </row>
    <row r="52" spans="1:26" ht="18" customHeight="1">
      <c r="A52" s="14"/>
      <c r="B52" s="2442" t="s">
        <v>119</v>
      </c>
      <c r="C52" s="2342"/>
      <c r="D52" s="2342"/>
      <c r="E52" s="2442" t="s">
        <v>1484</v>
      </c>
      <c r="F52" s="2342"/>
      <c r="G52" s="2342"/>
      <c r="H52" s="32"/>
      <c r="I52" s="32"/>
      <c r="J52" s="32"/>
      <c r="K52" s="32"/>
      <c r="L52" s="32"/>
      <c r="M52" s="32"/>
      <c r="N52" s="32"/>
      <c r="O52" s="32"/>
      <c r="P52" s="32"/>
      <c r="Q52" s="32"/>
      <c r="R52" s="32"/>
      <c r="S52" s="32"/>
      <c r="T52" s="32"/>
      <c r="U52" s="32"/>
      <c r="V52" s="32"/>
      <c r="W52" s="32"/>
      <c r="X52" s="32"/>
      <c r="Y52" s="32"/>
      <c r="Z52" s="32"/>
    </row>
    <row r="53" spans="1:26" ht="18" customHeight="1">
      <c r="A53" s="14"/>
      <c r="B53" s="2442" t="s">
        <v>121</v>
      </c>
      <c r="C53" s="2342"/>
      <c r="D53" s="2342"/>
      <c r="E53" s="2442"/>
      <c r="F53" s="2342"/>
      <c r="G53" s="2342"/>
      <c r="H53" s="32"/>
      <c r="I53" s="32"/>
      <c r="J53" s="32"/>
      <c r="K53" s="32"/>
      <c r="L53" s="32"/>
      <c r="M53" s="32"/>
      <c r="N53" s="32"/>
      <c r="O53" s="32"/>
      <c r="P53" s="32"/>
      <c r="Q53" s="32"/>
      <c r="R53" s="32"/>
      <c r="S53" s="32"/>
      <c r="T53" s="32"/>
      <c r="U53" s="32"/>
      <c r="V53" s="32"/>
      <c r="W53" s="32"/>
      <c r="X53" s="32"/>
      <c r="Y53" s="32"/>
      <c r="Z53" s="32"/>
    </row>
    <row r="54" spans="1:26" ht="18" customHeight="1">
      <c r="A54" s="14"/>
      <c r="B54" s="2442" t="s">
        <v>1486</v>
      </c>
      <c r="C54" s="2342"/>
      <c r="D54" s="2342"/>
      <c r="E54" s="2442" t="s">
        <v>1487</v>
      </c>
      <c r="F54" s="2342"/>
      <c r="G54" s="2342"/>
      <c r="H54" s="32"/>
      <c r="I54" s="32"/>
      <c r="J54" s="32"/>
      <c r="K54" s="32"/>
      <c r="L54" s="32"/>
      <c r="M54" s="32"/>
      <c r="N54" s="32"/>
      <c r="O54" s="32"/>
      <c r="P54" s="32"/>
      <c r="Q54" s="32"/>
      <c r="R54" s="32"/>
      <c r="S54" s="32"/>
      <c r="T54" s="32"/>
      <c r="U54" s="32"/>
      <c r="V54" s="32"/>
      <c r="W54" s="32"/>
      <c r="X54" s="32"/>
      <c r="Y54" s="32"/>
      <c r="Z54" s="32"/>
    </row>
    <row r="55" spans="1:26" ht="18" customHeight="1">
      <c r="A55" s="14"/>
      <c r="B55" s="2442" t="s">
        <v>1488</v>
      </c>
      <c r="C55" s="2342"/>
      <c r="D55" s="2342"/>
      <c r="E55" s="2442" t="s">
        <v>1484</v>
      </c>
      <c r="F55" s="2342"/>
      <c r="G55" s="2342"/>
      <c r="H55" s="32"/>
      <c r="I55" s="32"/>
      <c r="J55" s="32"/>
      <c r="K55" s="32"/>
      <c r="L55" s="32"/>
      <c r="M55" s="32"/>
      <c r="N55" s="32"/>
      <c r="O55" s="32"/>
      <c r="P55" s="32"/>
      <c r="Q55" s="32"/>
      <c r="R55" s="32"/>
      <c r="S55" s="32"/>
      <c r="T55" s="32"/>
      <c r="U55" s="32"/>
      <c r="V55" s="32"/>
      <c r="W55" s="32"/>
      <c r="X55" s="32"/>
      <c r="Y55" s="32"/>
      <c r="Z55" s="32"/>
    </row>
    <row r="56" spans="1:26" ht="18" customHeight="1">
      <c r="A56" s="14"/>
      <c r="B56" s="2442" t="s">
        <v>262</v>
      </c>
      <c r="C56" s="2342"/>
      <c r="D56" s="2342"/>
      <c r="E56" s="2442"/>
      <c r="F56" s="2342"/>
      <c r="G56" s="2342"/>
      <c r="H56" s="32"/>
      <c r="I56" s="32"/>
      <c r="J56" s="32"/>
      <c r="K56" s="32"/>
      <c r="L56" s="32"/>
      <c r="M56" s="32"/>
      <c r="N56" s="32"/>
      <c r="O56" s="32"/>
      <c r="P56" s="32"/>
      <c r="Q56" s="32"/>
      <c r="R56" s="32"/>
      <c r="S56" s="32"/>
      <c r="T56" s="32"/>
      <c r="U56" s="32"/>
      <c r="V56" s="32"/>
      <c r="W56" s="32"/>
      <c r="X56" s="32"/>
      <c r="Y56" s="32"/>
      <c r="Z56" s="32"/>
    </row>
    <row r="57" spans="1:26" ht="18" customHeight="1">
      <c r="A57" s="14"/>
      <c r="B57" s="2442" t="s">
        <v>1489</v>
      </c>
      <c r="C57" s="2342"/>
      <c r="D57" s="2342"/>
      <c r="E57" s="2442" t="s">
        <v>1484</v>
      </c>
      <c r="F57" s="2342"/>
      <c r="G57" s="2342"/>
      <c r="H57" s="32"/>
      <c r="I57" s="32"/>
      <c r="J57" s="32"/>
      <c r="K57" s="32"/>
      <c r="L57" s="32"/>
      <c r="M57" s="32"/>
      <c r="N57" s="32"/>
      <c r="O57" s="32"/>
      <c r="P57" s="32"/>
      <c r="Q57" s="32"/>
      <c r="R57" s="32"/>
      <c r="S57" s="32"/>
      <c r="T57" s="32"/>
      <c r="U57" s="32"/>
      <c r="V57" s="32"/>
      <c r="W57" s="32"/>
      <c r="X57" s="32"/>
      <c r="Y57" s="32"/>
      <c r="Z57" s="32"/>
    </row>
    <row r="58" spans="1:26" ht="18" customHeight="1">
      <c r="A58" s="14"/>
      <c r="B58" s="2442" t="s">
        <v>1490</v>
      </c>
      <c r="C58" s="2342"/>
      <c r="D58" s="2342"/>
      <c r="E58" s="2442" t="s">
        <v>1484</v>
      </c>
      <c r="F58" s="2342"/>
      <c r="G58" s="2342"/>
      <c r="H58" s="32"/>
      <c r="I58" s="32"/>
      <c r="J58" s="32"/>
      <c r="K58" s="32"/>
      <c r="L58" s="32"/>
      <c r="M58" s="32"/>
      <c r="N58" s="32"/>
      <c r="O58" s="32"/>
      <c r="P58" s="32"/>
      <c r="Q58" s="32"/>
      <c r="R58" s="32"/>
      <c r="S58" s="32"/>
      <c r="T58" s="32"/>
      <c r="U58" s="32"/>
      <c r="V58" s="32"/>
      <c r="W58" s="32"/>
      <c r="X58" s="32"/>
      <c r="Y58" s="32"/>
      <c r="Z58" s="32"/>
    </row>
    <row r="59" spans="1:26" ht="18" customHeight="1">
      <c r="A59" s="14"/>
      <c r="B59" s="2442" t="s">
        <v>123</v>
      </c>
      <c r="C59" s="2342"/>
      <c r="D59" s="2342"/>
      <c r="E59" s="2442" t="s">
        <v>1491</v>
      </c>
      <c r="F59" s="2342"/>
      <c r="G59" s="2342"/>
      <c r="H59" s="32"/>
      <c r="I59" s="32"/>
      <c r="J59" s="32"/>
      <c r="K59" s="32"/>
      <c r="L59" s="32"/>
      <c r="M59" s="32"/>
      <c r="N59" s="32"/>
      <c r="O59" s="32"/>
      <c r="P59" s="32"/>
      <c r="Q59" s="32"/>
      <c r="R59" s="32"/>
      <c r="S59" s="32"/>
      <c r="T59" s="32"/>
      <c r="U59" s="32"/>
      <c r="V59" s="32"/>
      <c r="W59" s="32"/>
      <c r="X59" s="32"/>
      <c r="Y59" s="32"/>
      <c r="Z59" s="32"/>
    </row>
    <row r="60" spans="1:26" ht="32.25" customHeight="1">
      <c r="A60" s="14"/>
      <c r="B60" s="2442" t="s">
        <v>1492</v>
      </c>
      <c r="C60" s="2342"/>
      <c r="D60" s="2342"/>
      <c r="E60" s="2442" t="s">
        <v>1484</v>
      </c>
      <c r="F60" s="2342"/>
      <c r="G60" s="2342"/>
      <c r="H60" s="32"/>
      <c r="I60" s="32"/>
      <c r="J60" s="32"/>
      <c r="K60" s="32"/>
      <c r="L60" s="32"/>
      <c r="M60" s="32"/>
      <c r="N60" s="32"/>
      <c r="O60" s="32"/>
      <c r="P60" s="32"/>
      <c r="Q60" s="32"/>
      <c r="R60" s="32"/>
      <c r="S60" s="32"/>
      <c r="T60" s="32"/>
      <c r="U60" s="32"/>
      <c r="V60" s="32"/>
      <c r="W60" s="32"/>
      <c r="X60" s="32"/>
      <c r="Y60" s="32"/>
      <c r="Z60" s="32"/>
    </row>
    <row r="61" spans="1:26" ht="32.25" customHeight="1">
      <c r="A61" s="14"/>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3"/>
      <c r="B62" s="34"/>
      <c r="C62" s="34"/>
      <c r="D62" s="34"/>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28" t="s">
        <v>302</v>
      </c>
      <c r="B63" s="29"/>
      <c r="C63" s="29"/>
      <c r="D63" s="29"/>
      <c r="E63" s="30"/>
      <c r="F63" s="30"/>
      <c r="G63" s="30"/>
      <c r="H63" s="32"/>
      <c r="I63" s="32"/>
      <c r="J63" s="32"/>
      <c r="K63" s="32"/>
      <c r="L63" s="32"/>
      <c r="M63" s="32"/>
      <c r="N63" s="32"/>
      <c r="O63" s="32"/>
      <c r="P63" s="32"/>
      <c r="Q63" s="32"/>
      <c r="R63" s="32"/>
      <c r="S63" s="32"/>
      <c r="T63" s="32"/>
      <c r="U63" s="32"/>
      <c r="V63" s="32"/>
      <c r="W63" s="32"/>
      <c r="X63" s="32"/>
      <c r="Y63" s="32"/>
      <c r="Z63" s="32"/>
    </row>
    <row r="64" spans="1:26" ht="15.75" customHeight="1">
      <c r="A64" s="33"/>
      <c r="B64" s="34"/>
      <c r="C64" s="34"/>
      <c r="D64" s="34"/>
      <c r="E64" s="32"/>
      <c r="F64" s="32"/>
      <c r="G64" s="32"/>
      <c r="H64" s="32"/>
      <c r="I64" s="32"/>
      <c r="J64" s="32"/>
      <c r="K64" s="32"/>
      <c r="L64" s="32"/>
      <c r="M64" s="32"/>
      <c r="N64" s="32"/>
      <c r="O64" s="32"/>
      <c r="P64" s="32"/>
      <c r="Q64" s="32"/>
      <c r="R64" s="32"/>
      <c r="S64" s="32"/>
      <c r="T64" s="32"/>
      <c r="U64" s="32"/>
      <c r="V64" s="32"/>
      <c r="W64" s="32"/>
      <c r="X64" s="32"/>
      <c r="Y64" s="32"/>
      <c r="Z64" s="32"/>
    </row>
    <row r="65" spans="1:26" ht="18" customHeight="1">
      <c r="A65" s="32"/>
      <c r="B65" s="2587" t="s">
        <v>1482</v>
      </c>
      <c r="C65" s="2342"/>
      <c r="D65" s="2342"/>
      <c r="E65" s="2587" t="s">
        <v>1483</v>
      </c>
      <c r="F65" s="2342"/>
      <c r="G65" s="2342"/>
      <c r="H65" s="32"/>
      <c r="I65" s="32"/>
      <c r="J65" s="32"/>
      <c r="K65" s="32"/>
      <c r="L65" s="32"/>
      <c r="M65" s="32"/>
      <c r="N65" s="32"/>
      <c r="O65" s="32"/>
      <c r="P65" s="32"/>
      <c r="Q65" s="32"/>
      <c r="R65" s="32"/>
      <c r="S65" s="32"/>
      <c r="T65" s="32"/>
      <c r="U65" s="32"/>
      <c r="V65" s="32"/>
      <c r="W65" s="32"/>
      <c r="X65" s="32"/>
      <c r="Y65" s="32"/>
      <c r="Z65" s="32"/>
    </row>
    <row r="66" spans="1:26" ht="18" customHeight="1">
      <c r="A66" s="14"/>
      <c r="B66" s="2442" t="s">
        <v>1493</v>
      </c>
      <c r="C66" s="2342"/>
      <c r="D66" s="2342"/>
      <c r="E66" s="2442"/>
      <c r="F66" s="2342"/>
      <c r="G66" s="2342"/>
      <c r="H66" s="32"/>
      <c r="I66" s="32"/>
      <c r="J66" s="32"/>
      <c r="K66" s="32"/>
      <c r="L66" s="32"/>
      <c r="M66" s="32"/>
      <c r="N66" s="32"/>
      <c r="O66" s="32"/>
      <c r="P66" s="32"/>
      <c r="Q66" s="32"/>
      <c r="R66" s="32"/>
      <c r="S66" s="32"/>
      <c r="T66" s="32"/>
      <c r="U66" s="32"/>
      <c r="V66" s="32"/>
      <c r="W66" s="32"/>
      <c r="X66" s="32"/>
      <c r="Y66" s="32"/>
      <c r="Z66" s="32"/>
    </row>
    <row r="67" spans="1:26" ht="33.75" customHeight="1">
      <c r="A67" s="14"/>
      <c r="B67" s="2442" t="s">
        <v>1494</v>
      </c>
      <c r="C67" s="2342"/>
      <c r="D67" s="2342"/>
      <c r="E67" s="2442" t="s">
        <v>1495</v>
      </c>
      <c r="F67" s="2342"/>
      <c r="G67" s="2342"/>
      <c r="H67" s="32"/>
      <c r="I67" s="32"/>
      <c r="J67" s="32"/>
      <c r="K67" s="32"/>
      <c r="L67" s="32"/>
      <c r="M67" s="32"/>
      <c r="N67" s="32"/>
      <c r="O67" s="32"/>
      <c r="P67" s="32"/>
      <c r="Q67" s="32"/>
      <c r="R67" s="32"/>
      <c r="S67" s="32"/>
      <c r="T67" s="32"/>
      <c r="U67" s="32"/>
      <c r="V67" s="32"/>
      <c r="W67" s="32"/>
      <c r="X67" s="32"/>
      <c r="Y67" s="32"/>
      <c r="Z67" s="32"/>
    </row>
    <row r="68" spans="1:26" ht="18" customHeight="1">
      <c r="A68" s="32"/>
      <c r="B68" s="2442" t="s">
        <v>1496</v>
      </c>
      <c r="C68" s="2342"/>
      <c r="D68" s="2342"/>
      <c r="E68" s="2442" t="s">
        <v>1484</v>
      </c>
      <c r="F68" s="2342"/>
      <c r="G68" s="2342"/>
      <c r="H68" s="32"/>
      <c r="I68" s="32"/>
      <c r="J68" s="32"/>
      <c r="K68" s="32"/>
      <c r="L68" s="32"/>
      <c r="M68" s="32"/>
      <c r="N68" s="32"/>
      <c r="O68" s="32"/>
      <c r="P68" s="32"/>
      <c r="Q68" s="32"/>
      <c r="R68" s="32"/>
      <c r="S68" s="32"/>
      <c r="T68" s="32"/>
      <c r="U68" s="32"/>
      <c r="V68" s="32"/>
      <c r="W68" s="32"/>
      <c r="X68" s="32"/>
      <c r="Y68" s="32"/>
      <c r="Z68" s="32"/>
    </row>
    <row r="69" spans="1:26" ht="18" customHeight="1">
      <c r="A69" s="32"/>
      <c r="B69" s="2442" t="s">
        <v>1497</v>
      </c>
      <c r="C69" s="2342"/>
      <c r="D69" s="2342"/>
      <c r="E69" s="2442"/>
      <c r="F69" s="2342"/>
      <c r="G69" s="2342"/>
      <c r="H69" s="32"/>
      <c r="I69" s="32"/>
      <c r="J69" s="32"/>
      <c r="K69" s="32"/>
      <c r="L69" s="32"/>
      <c r="M69" s="32"/>
      <c r="N69" s="32"/>
      <c r="O69" s="32"/>
      <c r="P69" s="32"/>
      <c r="Q69" s="32"/>
      <c r="R69" s="32"/>
      <c r="S69" s="32"/>
      <c r="T69" s="32"/>
      <c r="U69" s="32"/>
      <c r="V69" s="32"/>
      <c r="W69" s="32"/>
      <c r="X69" s="32"/>
      <c r="Y69" s="32"/>
      <c r="Z69" s="32"/>
    </row>
    <row r="70" spans="1:26" ht="27" customHeight="1">
      <c r="A70" s="32"/>
      <c r="B70" s="2442" t="s">
        <v>1498</v>
      </c>
      <c r="C70" s="2342"/>
      <c r="D70" s="2342"/>
      <c r="E70" s="2442" t="s">
        <v>1499</v>
      </c>
      <c r="F70" s="2342"/>
      <c r="G70" s="2342"/>
      <c r="H70" s="32"/>
      <c r="I70" s="32"/>
      <c r="J70" s="32"/>
      <c r="K70" s="32"/>
      <c r="L70" s="32"/>
      <c r="M70" s="32"/>
      <c r="N70" s="32"/>
      <c r="O70" s="32"/>
      <c r="P70" s="32"/>
      <c r="Q70" s="32"/>
      <c r="R70" s="32"/>
      <c r="S70" s="32"/>
      <c r="T70" s="32"/>
      <c r="U70" s="32"/>
      <c r="V70" s="32"/>
      <c r="W70" s="32"/>
      <c r="X70" s="32"/>
      <c r="Y70" s="32"/>
      <c r="Z70" s="32"/>
    </row>
    <row r="71" spans="1:26" ht="18" customHeight="1">
      <c r="A71" s="32"/>
      <c r="B71" s="2442" t="s">
        <v>1500</v>
      </c>
      <c r="C71" s="2342"/>
      <c r="D71" s="2342"/>
      <c r="E71" s="2442" t="s">
        <v>1501</v>
      </c>
      <c r="F71" s="2342"/>
      <c r="G71" s="2342"/>
      <c r="H71" s="32"/>
      <c r="I71" s="32"/>
      <c r="J71" s="32"/>
      <c r="K71" s="32"/>
      <c r="L71" s="32"/>
      <c r="M71" s="32"/>
      <c r="N71" s="32"/>
      <c r="O71" s="32"/>
      <c r="P71" s="32"/>
      <c r="Q71" s="32"/>
      <c r="R71" s="32"/>
      <c r="S71" s="32"/>
      <c r="T71" s="32"/>
      <c r="U71" s="32"/>
      <c r="V71" s="32"/>
      <c r="W71" s="32"/>
      <c r="X71" s="32"/>
      <c r="Y71" s="32"/>
      <c r="Z71" s="32"/>
    </row>
    <row r="72" spans="1:26" ht="17.25" customHeight="1">
      <c r="A72" s="32"/>
      <c r="B72" s="2442" t="s">
        <v>1502</v>
      </c>
      <c r="C72" s="2342"/>
      <c r="D72" s="2342"/>
      <c r="E72" s="2442" t="s">
        <v>1503</v>
      </c>
      <c r="F72" s="2342"/>
      <c r="G72" s="2342"/>
      <c r="H72" s="32"/>
      <c r="I72" s="32"/>
      <c r="J72" s="32"/>
      <c r="K72" s="32"/>
      <c r="L72" s="32"/>
      <c r="M72" s="32"/>
      <c r="N72" s="32"/>
      <c r="O72" s="32"/>
      <c r="P72" s="32"/>
      <c r="Q72" s="32"/>
      <c r="R72" s="32"/>
      <c r="S72" s="32"/>
      <c r="T72" s="32"/>
      <c r="U72" s="32"/>
      <c r="V72" s="32"/>
      <c r="W72" s="32"/>
      <c r="X72" s="32"/>
      <c r="Y72" s="32"/>
      <c r="Z72" s="32"/>
    </row>
    <row r="73" spans="1:26" ht="18" customHeight="1">
      <c r="A73" s="32"/>
      <c r="B73" s="2442" t="s">
        <v>1458</v>
      </c>
      <c r="C73" s="2342"/>
      <c r="D73" s="2342"/>
      <c r="E73" s="2442" t="s">
        <v>1484</v>
      </c>
      <c r="F73" s="2342"/>
      <c r="G73" s="2342"/>
      <c r="H73" s="32"/>
      <c r="I73" s="32"/>
      <c r="J73" s="32"/>
      <c r="K73" s="32"/>
      <c r="L73" s="32"/>
      <c r="M73" s="32"/>
      <c r="N73" s="32"/>
      <c r="O73" s="32"/>
      <c r="P73" s="32"/>
      <c r="Q73" s="32"/>
      <c r="R73" s="32"/>
      <c r="S73" s="32"/>
      <c r="T73" s="32"/>
      <c r="U73" s="32"/>
      <c r="V73" s="32"/>
      <c r="W73" s="32"/>
      <c r="X73" s="32"/>
      <c r="Y73" s="32"/>
      <c r="Z73" s="32"/>
    </row>
    <row r="74" spans="1:26" ht="18" customHeight="1">
      <c r="A74" s="32"/>
      <c r="B74" s="2442" t="s">
        <v>124</v>
      </c>
      <c r="C74" s="2342"/>
      <c r="D74" s="2342"/>
      <c r="E74" s="2442" t="s">
        <v>1484</v>
      </c>
      <c r="F74" s="2342"/>
      <c r="G74" s="2342"/>
      <c r="H74" s="32"/>
      <c r="I74" s="32"/>
      <c r="J74" s="32"/>
      <c r="K74" s="32"/>
      <c r="L74" s="32"/>
      <c r="M74" s="32"/>
      <c r="N74" s="32"/>
      <c r="O74" s="32"/>
      <c r="P74" s="32"/>
      <c r="Q74" s="32"/>
      <c r="R74" s="32"/>
      <c r="S74" s="32"/>
      <c r="T74" s="32"/>
      <c r="U74" s="32"/>
      <c r="V74" s="32"/>
      <c r="W74" s="32"/>
      <c r="X74" s="32"/>
      <c r="Y74" s="32"/>
      <c r="Z74" s="32"/>
    </row>
    <row r="75" spans="1:26" ht="18" customHeight="1">
      <c r="A75" s="32"/>
      <c r="B75" s="2588" t="s">
        <v>197</v>
      </c>
      <c r="C75" s="2342"/>
      <c r="D75" s="2342"/>
      <c r="E75" s="2442"/>
      <c r="F75" s="2342"/>
      <c r="G75" s="2342"/>
      <c r="H75" s="32"/>
      <c r="I75" s="32"/>
      <c r="J75" s="32"/>
      <c r="K75" s="32"/>
      <c r="L75" s="32"/>
      <c r="M75" s="32"/>
      <c r="N75" s="32"/>
      <c r="O75" s="32"/>
      <c r="P75" s="32"/>
      <c r="Q75" s="32"/>
      <c r="R75" s="32"/>
      <c r="S75" s="32"/>
      <c r="T75" s="32"/>
      <c r="U75" s="32"/>
      <c r="V75" s="32"/>
      <c r="W75" s="32"/>
      <c r="X75" s="32"/>
      <c r="Y75" s="32"/>
      <c r="Z75" s="32"/>
    </row>
    <row r="76" spans="1:26" ht="18" customHeight="1">
      <c r="A76" s="32"/>
      <c r="B76" s="2442" t="s">
        <v>1459</v>
      </c>
      <c r="C76" s="2342"/>
      <c r="D76" s="2342"/>
      <c r="E76" s="2442" t="s">
        <v>1484</v>
      </c>
      <c r="F76" s="2342"/>
      <c r="G76" s="2342"/>
      <c r="H76" s="32"/>
      <c r="I76" s="32"/>
      <c r="J76" s="32"/>
      <c r="K76" s="32"/>
      <c r="L76" s="32"/>
      <c r="M76" s="32"/>
      <c r="N76" s="32"/>
      <c r="O76" s="32"/>
      <c r="P76" s="32"/>
      <c r="Q76" s="32"/>
      <c r="R76" s="32"/>
      <c r="S76" s="32"/>
      <c r="T76" s="32"/>
      <c r="U76" s="32"/>
      <c r="V76" s="32"/>
      <c r="W76" s="32"/>
      <c r="X76" s="32"/>
      <c r="Y76" s="32"/>
      <c r="Z76" s="32"/>
    </row>
    <row r="77" spans="1:26" ht="18" customHeight="1">
      <c r="A77" s="32"/>
      <c r="B77" s="2442" t="s">
        <v>293</v>
      </c>
      <c r="C77" s="2342"/>
      <c r="D77" s="2342"/>
      <c r="E77" s="2442" t="s">
        <v>1484</v>
      </c>
      <c r="F77" s="2342"/>
      <c r="G77" s="2342"/>
      <c r="H77" s="32"/>
      <c r="I77" s="32"/>
      <c r="J77" s="32"/>
      <c r="K77" s="32"/>
      <c r="L77" s="32"/>
      <c r="M77" s="32"/>
      <c r="N77" s="32"/>
      <c r="O77" s="32"/>
      <c r="P77" s="32"/>
      <c r="Q77" s="32"/>
      <c r="R77" s="32"/>
      <c r="S77" s="32"/>
      <c r="T77" s="32"/>
      <c r="U77" s="32"/>
      <c r="V77" s="32"/>
      <c r="W77" s="32"/>
      <c r="X77" s="32"/>
      <c r="Y77" s="32"/>
      <c r="Z77" s="32"/>
    </row>
    <row r="78" spans="1:26" ht="18" customHeight="1">
      <c r="A78" s="32"/>
      <c r="B78" s="2442" t="s">
        <v>1504</v>
      </c>
      <c r="C78" s="2342"/>
      <c r="D78" s="2342"/>
      <c r="E78" s="2442"/>
      <c r="F78" s="2342"/>
      <c r="G78" s="2342"/>
      <c r="H78" s="32"/>
      <c r="I78" s="32"/>
      <c r="J78" s="32"/>
      <c r="K78" s="32"/>
      <c r="L78" s="32"/>
      <c r="M78" s="32"/>
      <c r="N78" s="32"/>
      <c r="O78" s="32"/>
      <c r="P78" s="32"/>
      <c r="Q78" s="32"/>
      <c r="R78" s="32"/>
      <c r="S78" s="32"/>
      <c r="T78" s="32"/>
      <c r="U78" s="32"/>
      <c r="V78" s="32"/>
      <c r="W78" s="32"/>
      <c r="X78" s="32"/>
      <c r="Y78" s="32"/>
      <c r="Z78" s="32"/>
    </row>
    <row r="79" spans="1:26" ht="41.25" customHeight="1">
      <c r="A79" s="32"/>
      <c r="B79" s="2442" t="s">
        <v>1505</v>
      </c>
      <c r="C79" s="2342"/>
      <c r="D79" s="2342"/>
      <c r="E79" s="2442" t="s">
        <v>1506</v>
      </c>
      <c r="F79" s="2342"/>
      <c r="G79" s="2342"/>
      <c r="H79" s="32"/>
      <c r="I79" s="32"/>
      <c r="J79" s="32"/>
      <c r="K79" s="32"/>
      <c r="L79" s="32"/>
      <c r="M79" s="32"/>
      <c r="N79" s="32"/>
      <c r="O79" s="32"/>
      <c r="P79" s="32"/>
      <c r="Q79" s="32"/>
      <c r="R79" s="32"/>
      <c r="S79" s="32"/>
      <c r="T79" s="32"/>
      <c r="U79" s="32"/>
      <c r="V79" s="32"/>
      <c r="W79" s="32"/>
      <c r="X79" s="32"/>
      <c r="Y79" s="32"/>
      <c r="Z79" s="32"/>
    </row>
    <row r="80" spans="1:26" ht="18" customHeight="1">
      <c r="A80" s="32"/>
      <c r="B80" s="2442" t="s">
        <v>1507</v>
      </c>
      <c r="C80" s="2342"/>
      <c r="D80" s="2342"/>
      <c r="E80" s="2442" t="s">
        <v>1484</v>
      </c>
      <c r="F80" s="2342"/>
      <c r="G80" s="2342"/>
      <c r="H80" s="32"/>
      <c r="I80" s="32"/>
      <c r="J80" s="32"/>
      <c r="K80" s="32"/>
      <c r="L80" s="32"/>
      <c r="M80" s="32"/>
      <c r="N80" s="32"/>
      <c r="O80" s="32"/>
      <c r="P80" s="32"/>
      <c r="Q80" s="32"/>
      <c r="R80" s="32"/>
      <c r="S80" s="32"/>
      <c r="T80" s="32"/>
      <c r="U80" s="32"/>
      <c r="V80" s="32"/>
      <c r="W80" s="32"/>
      <c r="X80" s="32"/>
      <c r="Y80" s="32"/>
      <c r="Z80" s="32"/>
    </row>
    <row r="81" spans="1:26" ht="43.5" customHeight="1">
      <c r="A81" s="32"/>
      <c r="B81" s="2442" t="s">
        <v>160</v>
      </c>
      <c r="C81" s="2342"/>
      <c r="D81" s="2342"/>
      <c r="E81" s="2442" t="s">
        <v>1508</v>
      </c>
      <c r="F81" s="2342"/>
      <c r="G81" s="2342"/>
      <c r="H81" s="32"/>
      <c r="I81" s="32"/>
      <c r="J81" s="32"/>
      <c r="K81" s="32"/>
      <c r="L81" s="32"/>
      <c r="M81" s="32"/>
      <c r="N81" s="32"/>
      <c r="O81" s="32"/>
      <c r="P81" s="32"/>
      <c r="Q81" s="32"/>
      <c r="R81" s="32"/>
      <c r="S81" s="32"/>
      <c r="T81" s="32"/>
      <c r="U81" s="32"/>
      <c r="V81" s="32"/>
      <c r="W81" s="32"/>
      <c r="X81" s="32"/>
      <c r="Y81" s="32"/>
      <c r="Z81" s="32"/>
    </row>
    <row r="82" spans="1:26" ht="18" customHeight="1">
      <c r="A82" s="32"/>
      <c r="B82" s="2442" t="s">
        <v>167</v>
      </c>
      <c r="C82" s="2342"/>
      <c r="D82" s="2342"/>
      <c r="E82" s="2442"/>
      <c r="F82" s="2342"/>
      <c r="G82" s="2342"/>
      <c r="H82" s="32"/>
      <c r="I82" s="32"/>
      <c r="J82" s="32"/>
      <c r="K82" s="32"/>
      <c r="L82" s="32"/>
      <c r="M82" s="32"/>
      <c r="N82" s="32"/>
      <c r="O82" s="32"/>
      <c r="P82" s="32"/>
      <c r="Q82" s="32"/>
      <c r="R82" s="32"/>
      <c r="S82" s="32"/>
      <c r="T82" s="32"/>
      <c r="U82" s="32"/>
      <c r="V82" s="32"/>
      <c r="W82" s="32"/>
      <c r="X82" s="32"/>
      <c r="Y82" s="32"/>
      <c r="Z82" s="32"/>
    </row>
    <row r="83" spans="1:26" ht="18" customHeight="1">
      <c r="A83" s="32"/>
      <c r="B83" s="2442" t="s">
        <v>1509</v>
      </c>
      <c r="C83" s="2342"/>
      <c r="D83" s="2342"/>
      <c r="E83" s="2442" t="s">
        <v>1484</v>
      </c>
      <c r="F83" s="2342"/>
      <c r="G83" s="2342"/>
      <c r="H83" s="32"/>
      <c r="I83" s="32"/>
      <c r="J83" s="32"/>
      <c r="K83" s="32"/>
      <c r="L83" s="32"/>
      <c r="M83" s="32"/>
      <c r="N83" s="32"/>
      <c r="O83" s="32"/>
      <c r="P83" s="32"/>
      <c r="Q83" s="32"/>
      <c r="R83" s="32"/>
      <c r="S83" s="32"/>
      <c r="T83" s="32"/>
      <c r="U83" s="32"/>
      <c r="V83" s="32"/>
      <c r="W83" s="32"/>
      <c r="X83" s="32"/>
      <c r="Y83" s="32"/>
      <c r="Z83" s="32"/>
    </row>
    <row r="84" spans="1:26" ht="26.25" customHeight="1">
      <c r="A84" s="32"/>
      <c r="B84" s="2442" t="s">
        <v>1510</v>
      </c>
      <c r="C84" s="2342"/>
      <c r="D84" s="2342"/>
      <c r="E84" s="2442" t="s">
        <v>1511</v>
      </c>
      <c r="F84" s="2342"/>
      <c r="G84" s="2342"/>
      <c r="H84" s="32"/>
      <c r="I84" s="32"/>
      <c r="J84" s="32"/>
      <c r="K84" s="32"/>
      <c r="L84" s="32"/>
      <c r="M84" s="32"/>
      <c r="N84" s="32"/>
      <c r="O84" s="32"/>
      <c r="P84" s="32"/>
      <c r="Q84" s="32"/>
      <c r="R84" s="32"/>
      <c r="S84" s="32"/>
      <c r="T84" s="32"/>
      <c r="U84" s="32"/>
      <c r="V84" s="32"/>
      <c r="W84" s="32"/>
      <c r="X84" s="32"/>
      <c r="Y84" s="32"/>
      <c r="Z84" s="32"/>
    </row>
    <row r="85" spans="1:26" ht="18" customHeight="1">
      <c r="A85" s="32"/>
      <c r="B85" s="32"/>
      <c r="C85" s="32"/>
      <c r="D85" s="32"/>
      <c r="E85" s="47"/>
      <c r="F85" s="47"/>
      <c r="G85" s="47"/>
      <c r="H85" s="32"/>
      <c r="I85" s="32"/>
      <c r="J85" s="32"/>
      <c r="K85" s="32"/>
      <c r="L85" s="32"/>
      <c r="M85" s="32"/>
      <c r="N85" s="32"/>
      <c r="O85" s="32"/>
      <c r="P85" s="32"/>
      <c r="Q85" s="32"/>
      <c r="R85" s="32"/>
      <c r="S85" s="32"/>
      <c r="T85" s="32"/>
      <c r="U85" s="32"/>
      <c r="V85" s="32"/>
      <c r="W85" s="32"/>
      <c r="X85" s="32"/>
      <c r="Y85" s="32"/>
      <c r="Z85" s="32"/>
    </row>
    <row r="86" spans="1:26" ht="41.25" customHeight="1">
      <c r="A86" s="32"/>
      <c r="B86" s="2423" t="s">
        <v>1512</v>
      </c>
      <c r="C86" s="2383"/>
      <c r="D86" s="2383"/>
      <c r="E86" s="2383"/>
      <c r="F86" s="2383"/>
      <c r="G86" s="2402"/>
      <c r="H86" s="32"/>
      <c r="I86" s="32"/>
      <c r="J86" s="32"/>
      <c r="K86" s="32"/>
      <c r="L86" s="32"/>
      <c r="M86" s="32"/>
      <c r="N86" s="32"/>
      <c r="O86" s="32"/>
      <c r="P86" s="32"/>
      <c r="Q86" s="32"/>
      <c r="R86" s="32"/>
      <c r="S86" s="32"/>
      <c r="T86" s="32"/>
      <c r="U86" s="32"/>
      <c r="V86" s="32"/>
      <c r="W86" s="32"/>
      <c r="X86" s="32"/>
      <c r="Y86" s="32"/>
      <c r="Z86" s="32"/>
    </row>
    <row r="87" spans="1:26" ht="18" customHeight="1">
      <c r="A87" s="32"/>
      <c r="B87" s="32"/>
      <c r="C87" s="32"/>
      <c r="D87" s="32"/>
      <c r="E87" s="47"/>
      <c r="F87" s="47"/>
      <c r="G87" s="47"/>
      <c r="H87" s="32"/>
      <c r="I87" s="32"/>
      <c r="J87" s="32"/>
      <c r="K87" s="32"/>
      <c r="L87" s="32"/>
      <c r="M87" s="32"/>
      <c r="N87" s="32"/>
      <c r="O87" s="32"/>
      <c r="P87" s="32"/>
      <c r="Q87" s="32"/>
      <c r="R87" s="32"/>
      <c r="S87" s="32"/>
      <c r="T87" s="32"/>
      <c r="U87" s="32"/>
      <c r="V87" s="32"/>
      <c r="W87" s="32"/>
      <c r="X87" s="32"/>
      <c r="Y87" s="32"/>
      <c r="Z87" s="32"/>
    </row>
    <row r="88" spans="1:26" ht="18" customHeight="1">
      <c r="A88" s="8">
        <v>2.2000000000000002</v>
      </c>
      <c r="B88" s="179" t="s">
        <v>1513</v>
      </c>
      <c r="C88" s="190"/>
      <c r="D88" s="190"/>
      <c r="E88" s="278"/>
      <c r="F88" s="278"/>
      <c r="G88" s="278"/>
      <c r="H88" s="190"/>
      <c r="I88" s="190"/>
      <c r="J88" s="190"/>
      <c r="K88" s="190"/>
      <c r="L88" s="190"/>
      <c r="M88" s="190"/>
      <c r="N88" s="190"/>
      <c r="O88" s="190"/>
      <c r="P88" s="190"/>
      <c r="Q88" s="190"/>
      <c r="R88" s="190"/>
      <c r="S88" s="190"/>
      <c r="T88" s="190"/>
      <c r="U88" s="190"/>
      <c r="V88" s="190"/>
      <c r="W88" s="190"/>
      <c r="X88" s="190"/>
      <c r="Y88" s="190"/>
      <c r="Z88" s="190"/>
    </row>
    <row r="89" spans="1:26" ht="18" customHeight="1">
      <c r="A89" s="14"/>
      <c r="B89" s="14"/>
      <c r="C89" s="32"/>
      <c r="D89" s="32"/>
      <c r="E89" s="47"/>
      <c r="F89" s="47"/>
      <c r="G89" s="47"/>
      <c r="H89" s="32"/>
      <c r="I89" s="32"/>
      <c r="J89" s="32"/>
      <c r="K89" s="32"/>
      <c r="L89" s="32"/>
      <c r="M89" s="32"/>
      <c r="N89" s="32"/>
      <c r="O89" s="32"/>
      <c r="P89" s="32"/>
      <c r="Q89" s="32"/>
      <c r="R89" s="32"/>
      <c r="S89" s="32"/>
      <c r="T89" s="32"/>
      <c r="U89" s="32"/>
      <c r="V89" s="32"/>
      <c r="W89" s="32"/>
      <c r="X89" s="32"/>
      <c r="Y89" s="32"/>
      <c r="Z89" s="32"/>
    </row>
    <row r="90" spans="1:26" ht="40.5" customHeight="1">
      <c r="A90" s="14"/>
      <c r="B90" s="2423" t="s">
        <v>1514</v>
      </c>
      <c r="C90" s="2383"/>
      <c r="D90" s="2383"/>
      <c r="E90" s="2383"/>
      <c r="F90" s="2383"/>
      <c r="G90" s="2402"/>
      <c r="H90" s="32"/>
      <c r="I90" s="32"/>
      <c r="J90" s="32"/>
      <c r="K90" s="32"/>
      <c r="L90" s="32"/>
      <c r="M90" s="32"/>
      <c r="N90" s="32"/>
      <c r="O90" s="32"/>
      <c r="P90" s="32"/>
      <c r="Q90" s="32"/>
      <c r="R90" s="32"/>
      <c r="S90" s="32"/>
      <c r="T90" s="32"/>
      <c r="U90" s="32"/>
      <c r="V90" s="32"/>
      <c r="W90" s="32"/>
      <c r="X90" s="32"/>
      <c r="Y90" s="32"/>
      <c r="Z90" s="32"/>
    </row>
    <row r="91" spans="1:26" ht="18" customHeight="1">
      <c r="A91" s="14"/>
      <c r="B91" s="14"/>
      <c r="C91" s="32"/>
      <c r="D91" s="32"/>
      <c r="E91" s="47"/>
      <c r="F91" s="47"/>
      <c r="G91" s="47"/>
      <c r="H91" s="32"/>
      <c r="I91" s="32"/>
      <c r="J91" s="32"/>
      <c r="K91" s="32"/>
      <c r="L91" s="32"/>
      <c r="M91" s="32"/>
      <c r="N91" s="32"/>
      <c r="O91" s="32"/>
      <c r="P91" s="32"/>
      <c r="Q91" s="32"/>
      <c r="R91" s="32"/>
      <c r="S91" s="32"/>
      <c r="T91" s="32"/>
      <c r="U91" s="32"/>
      <c r="V91" s="32"/>
      <c r="W91" s="32"/>
      <c r="X91" s="32"/>
      <c r="Y91" s="32"/>
      <c r="Z91" s="32"/>
    </row>
    <row r="92" spans="1:26" ht="18" customHeight="1">
      <c r="A92" s="606">
        <v>2.2999999999999998</v>
      </c>
      <c r="B92" s="8" t="s">
        <v>1515</v>
      </c>
      <c r="C92" s="41"/>
      <c r="D92" s="41"/>
      <c r="E92" s="53"/>
      <c r="F92" s="53"/>
      <c r="G92" s="53"/>
      <c r="H92" s="41"/>
      <c r="I92" s="41"/>
      <c r="J92" s="41"/>
      <c r="K92" s="41"/>
      <c r="L92" s="41"/>
      <c r="M92" s="41"/>
      <c r="N92" s="41"/>
      <c r="O92" s="41"/>
      <c r="P92" s="41"/>
      <c r="Q92" s="41"/>
      <c r="R92" s="41"/>
      <c r="S92" s="41"/>
      <c r="T92" s="41"/>
      <c r="U92" s="41"/>
      <c r="V92" s="41"/>
      <c r="W92" s="41"/>
      <c r="X92" s="41"/>
      <c r="Y92" s="41"/>
      <c r="Z92" s="41"/>
    </row>
    <row r="93" spans="1:26" ht="18" customHeight="1">
      <c r="A93" s="14"/>
      <c r="B93" s="14"/>
      <c r="C93" s="32"/>
      <c r="D93" s="32"/>
      <c r="E93" s="47"/>
      <c r="F93" s="47"/>
      <c r="G93" s="47"/>
      <c r="H93" s="32"/>
      <c r="I93" s="32"/>
      <c r="J93" s="32"/>
      <c r="K93" s="32"/>
      <c r="L93" s="32"/>
      <c r="M93" s="32"/>
      <c r="N93" s="32"/>
      <c r="O93" s="32"/>
      <c r="P93" s="32"/>
      <c r="Q93" s="32"/>
      <c r="R93" s="32"/>
      <c r="S93" s="32"/>
      <c r="T93" s="32"/>
      <c r="U93" s="32"/>
      <c r="V93" s="32"/>
      <c r="W93" s="32"/>
      <c r="X93" s="32"/>
      <c r="Y93" s="32"/>
      <c r="Z93" s="32"/>
    </row>
    <row r="94" spans="1:26" ht="18" customHeight="1">
      <c r="A94" s="14"/>
      <c r="B94" s="2590" t="s">
        <v>1516</v>
      </c>
      <c r="C94" s="2383"/>
      <c r="D94" s="2383"/>
      <c r="E94" s="2383"/>
      <c r="F94" s="2383"/>
      <c r="G94" s="2402"/>
      <c r="H94" s="32"/>
      <c r="I94" s="32"/>
      <c r="J94" s="32"/>
      <c r="K94" s="32"/>
      <c r="L94" s="32"/>
      <c r="M94" s="32"/>
      <c r="N94" s="32"/>
      <c r="O94" s="32"/>
      <c r="P94" s="32"/>
      <c r="Q94" s="32"/>
      <c r="R94" s="32"/>
      <c r="S94" s="32"/>
      <c r="T94" s="32"/>
      <c r="U94" s="32"/>
      <c r="V94" s="32"/>
      <c r="W94" s="32"/>
      <c r="X94" s="32"/>
      <c r="Y94" s="32"/>
      <c r="Z94" s="32"/>
    </row>
    <row r="95" spans="1:26" ht="15.75" customHeight="1">
      <c r="A95" s="28" t="s">
        <v>302</v>
      </c>
      <c r="B95" s="29"/>
      <c r="C95" s="29"/>
      <c r="D95" s="29"/>
      <c r="E95" s="30"/>
      <c r="F95" s="30"/>
      <c r="G95" s="30"/>
      <c r="H95" s="32"/>
      <c r="I95" s="32"/>
      <c r="J95" s="32"/>
      <c r="K95" s="32"/>
      <c r="L95" s="32"/>
      <c r="M95" s="32"/>
      <c r="N95" s="32"/>
      <c r="O95" s="32"/>
      <c r="P95" s="32"/>
      <c r="Q95" s="32"/>
      <c r="R95" s="32"/>
      <c r="S95" s="32"/>
      <c r="T95" s="32"/>
      <c r="U95" s="32"/>
      <c r="V95" s="32"/>
      <c r="W95" s="32"/>
      <c r="X95" s="32"/>
      <c r="Y95" s="32"/>
      <c r="Z95" s="32"/>
    </row>
    <row r="96" spans="1:26" ht="18" customHeight="1">
      <c r="A96" s="14"/>
      <c r="B96" s="14"/>
      <c r="C96" s="32"/>
      <c r="D96" s="32"/>
      <c r="E96" s="47"/>
      <c r="F96" s="47"/>
      <c r="G96" s="47"/>
      <c r="H96" s="32"/>
      <c r="I96" s="32"/>
      <c r="J96" s="32"/>
      <c r="K96" s="32"/>
      <c r="L96" s="32"/>
      <c r="M96" s="32"/>
      <c r="N96" s="32"/>
      <c r="O96" s="32"/>
      <c r="P96" s="32"/>
      <c r="Q96" s="32"/>
      <c r="R96" s="32"/>
      <c r="S96" s="32"/>
      <c r="T96" s="32"/>
      <c r="U96" s="32"/>
      <c r="V96" s="32"/>
      <c r="W96" s="32"/>
      <c r="X96" s="32"/>
      <c r="Y96" s="32"/>
      <c r="Z96" s="32"/>
    </row>
    <row r="97" spans="1:26" ht="18" customHeight="1">
      <c r="A97" s="606">
        <v>2.4</v>
      </c>
      <c r="B97" s="8" t="s">
        <v>1517</v>
      </c>
      <c r="C97" s="8"/>
      <c r="D97" s="120"/>
      <c r="E97" s="374"/>
      <c r="F97" s="374"/>
      <c r="G97" s="374"/>
      <c r="H97" s="120"/>
      <c r="I97" s="120"/>
      <c r="J97" s="120"/>
      <c r="K97" s="120"/>
      <c r="L97" s="120"/>
      <c r="M97" s="120"/>
      <c r="N97" s="120"/>
      <c r="O97" s="120"/>
      <c r="P97" s="120"/>
      <c r="Q97" s="120"/>
      <c r="R97" s="120"/>
      <c r="S97" s="120"/>
      <c r="T97" s="120"/>
      <c r="U97" s="120"/>
      <c r="V97" s="120"/>
      <c r="W97" s="120"/>
      <c r="X97" s="120"/>
      <c r="Y97" s="120"/>
      <c r="Z97" s="120"/>
    </row>
    <row r="98" spans="1:26" ht="18" customHeight="1">
      <c r="A98" s="14"/>
      <c r="B98" s="14"/>
      <c r="C98" s="32"/>
      <c r="D98" s="32"/>
      <c r="E98" s="47"/>
      <c r="F98" s="47"/>
      <c r="G98" s="47"/>
      <c r="H98" s="32"/>
      <c r="I98" s="32"/>
      <c r="J98" s="32"/>
      <c r="K98" s="32"/>
      <c r="L98" s="32"/>
      <c r="M98" s="32"/>
      <c r="N98" s="32"/>
      <c r="O98" s="32"/>
      <c r="P98" s="32"/>
      <c r="Q98" s="32"/>
      <c r="R98" s="32"/>
      <c r="S98" s="32"/>
      <c r="T98" s="32"/>
      <c r="U98" s="32"/>
      <c r="V98" s="32"/>
      <c r="W98" s="32"/>
      <c r="X98" s="32"/>
      <c r="Y98" s="32"/>
      <c r="Z98" s="32"/>
    </row>
    <row r="99" spans="1:26" ht="30" customHeight="1">
      <c r="A99" s="14"/>
      <c r="B99" s="2423" t="s">
        <v>1518</v>
      </c>
      <c r="C99" s="2383"/>
      <c r="D99" s="2383"/>
      <c r="E99" s="2383"/>
      <c r="F99" s="2383"/>
      <c r="G99" s="2402"/>
      <c r="H99" s="32"/>
      <c r="I99" s="32"/>
      <c r="J99" s="32"/>
      <c r="K99" s="32"/>
      <c r="L99" s="32"/>
      <c r="M99" s="32"/>
      <c r="N99" s="32"/>
      <c r="O99" s="32"/>
      <c r="P99" s="32"/>
      <c r="Q99" s="32"/>
      <c r="R99" s="32"/>
      <c r="S99" s="32"/>
      <c r="T99" s="32"/>
      <c r="U99" s="32"/>
      <c r="V99" s="32"/>
      <c r="W99" s="32"/>
      <c r="X99" s="32"/>
      <c r="Y99" s="32"/>
      <c r="Z99" s="32"/>
    </row>
    <row r="100" spans="1:26" ht="18" customHeight="1">
      <c r="A100" s="14"/>
      <c r="B100" s="14"/>
      <c r="C100" s="32"/>
      <c r="D100" s="32"/>
      <c r="E100" s="47"/>
      <c r="F100" s="47"/>
      <c r="G100" s="47"/>
      <c r="H100" s="32"/>
      <c r="I100" s="32"/>
      <c r="J100" s="32"/>
      <c r="K100" s="32"/>
      <c r="L100" s="32"/>
      <c r="M100" s="32"/>
      <c r="N100" s="32"/>
      <c r="O100" s="32"/>
      <c r="P100" s="32"/>
      <c r="Q100" s="32"/>
      <c r="R100" s="32"/>
      <c r="S100" s="32"/>
      <c r="T100" s="32"/>
      <c r="U100" s="32"/>
      <c r="V100" s="32"/>
      <c r="W100" s="32"/>
      <c r="X100" s="32"/>
      <c r="Y100" s="32"/>
      <c r="Z100" s="32"/>
    </row>
    <row r="101" spans="1:26" ht="18" customHeight="1">
      <c r="A101" s="8" t="s">
        <v>1519</v>
      </c>
      <c r="B101" s="8" t="s">
        <v>1520</v>
      </c>
      <c r="C101" s="32"/>
      <c r="D101" s="32"/>
      <c r="E101" s="47"/>
      <c r="F101" s="47"/>
      <c r="G101" s="47"/>
      <c r="H101" s="32"/>
      <c r="I101" s="32"/>
      <c r="J101" s="32"/>
      <c r="K101" s="32"/>
      <c r="L101" s="32"/>
      <c r="M101" s="32"/>
      <c r="N101" s="32"/>
      <c r="O101" s="32"/>
      <c r="P101" s="32"/>
      <c r="Q101" s="32"/>
      <c r="R101" s="32"/>
      <c r="S101" s="32"/>
      <c r="T101" s="32"/>
      <c r="U101" s="32"/>
      <c r="V101" s="32"/>
      <c r="W101" s="32"/>
      <c r="X101" s="32"/>
      <c r="Y101" s="32"/>
      <c r="Z101" s="32"/>
    </row>
    <row r="102" spans="1:26" ht="18" customHeight="1">
      <c r="A102" s="14"/>
      <c r="B102" s="32" t="s">
        <v>1521</v>
      </c>
      <c r="C102" s="32"/>
      <c r="D102" s="32"/>
      <c r="E102" s="47"/>
      <c r="F102" s="47"/>
      <c r="G102" s="47"/>
      <c r="H102" s="32"/>
      <c r="I102" s="32"/>
      <c r="J102" s="32"/>
      <c r="K102" s="32"/>
      <c r="L102" s="32"/>
      <c r="M102" s="32"/>
      <c r="N102" s="32"/>
      <c r="O102" s="32"/>
      <c r="P102" s="32"/>
      <c r="Q102" s="32"/>
      <c r="R102" s="32"/>
      <c r="S102" s="32"/>
      <c r="T102" s="32"/>
      <c r="U102" s="32"/>
      <c r="V102" s="32"/>
      <c r="W102" s="32"/>
      <c r="X102" s="32"/>
      <c r="Y102" s="32"/>
      <c r="Z102" s="32"/>
    </row>
    <row r="103" spans="1:26" ht="18" customHeight="1">
      <c r="A103" s="14"/>
      <c r="B103" s="14"/>
      <c r="C103" s="32"/>
      <c r="D103" s="32"/>
      <c r="E103" s="47"/>
      <c r="F103" s="47"/>
      <c r="G103" s="47"/>
      <c r="H103" s="32"/>
      <c r="I103" s="32"/>
      <c r="J103" s="32"/>
      <c r="K103" s="32"/>
      <c r="L103" s="32"/>
      <c r="M103" s="32"/>
      <c r="N103" s="32"/>
      <c r="O103" s="32"/>
      <c r="P103" s="32"/>
      <c r="Q103" s="32"/>
      <c r="R103" s="32"/>
      <c r="S103" s="32"/>
      <c r="T103" s="32"/>
      <c r="U103" s="32"/>
      <c r="V103" s="32"/>
      <c r="W103" s="32"/>
      <c r="X103" s="32"/>
      <c r="Y103" s="32"/>
      <c r="Z103" s="32"/>
    </row>
    <row r="104" spans="1:26" ht="29.25" customHeight="1">
      <c r="A104" s="14"/>
      <c r="B104" s="2423" t="s">
        <v>1522</v>
      </c>
      <c r="C104" s="2383"/>
      <c r="D104" s="2383"/>
      <c r="E104" s="2383"/>
      <c r="F104" s="2383"/>
      <c r="G104" s="2402"/>
      <c r="H104" s="32"/>
      <c r="I104" s="32"/>
      <c r="J104" s="32"/>
      <c r="K104" s="32"/>
      <c r="L104" s="32"/>
      <c r="M104" s="32"/>
      <c r="N104" s="32"/>
      <c r="O104" s="32"/>
      <c r="P104" s="32"/>
      <c r="Q104" s="32"/>
      <c r="R104" s="32"/>
      <c r="S104" s="32"/>
      <c r="T104" s="32"/>
      <c r="U104" s="32"/>
      <c r="V104" s="32"/>
      <c r="W104" s="32"/>
      <c r="X104" s="32"/>
      <c r="Y104" s="32"/>
      <c r="Z104" s="32"/>
    </row>
    <row r="105" spans="1:26" ht="18" customHeight="1">
      <c r="A105" s="14"/>
      <c r="B105" s="14"/>
      <c r="C105" s="32"/>
      <c r="D105" s="32"/>
      <c r="E105" s="47"/>
      <c r="F105" s="47"/>
      <c r="G105" s="47"/>
      <c r="H105" s="32"/>
      <c r="I105" s="32"/>
      <c r="J105" s="32"/>
      <c r="K105" s="32"/>
      <c r="L105" s="32"/>
      <c r="M105" s="32"/>
      <c r="N105" s="32"/>
      <c r="O105" s="32"/>
      <c r="P105" s="32"/>
      <c r="Q105" s="32"/>
      <c r="R105" s="32"/>
      <c r="S105" s="32"/>
      <c r="T105" s="32"/>
      <c r="U105" s="32"/>
      <c r="V105" s="32"/>
      <c r="W105" s="32"/>
      <c r="X105" s="32"/>
      <c r="Y105" s="32"/>
      <c r="Z105" s="32"/>
    </row>
    <row r="106" spans="1:26" ht="18" customHeight="1">
      <c r="A106" s="14"/>
      <c r="B106" s="32" t="s">
        <v>1523</v>
      </c>
      <c r="C106" s="32"/>
      <c r="D106" s="32"/>
      <c r="E106" s="47"/>
      <c r="F106" s="47"/>
      <c r="G106" s="47"/>
      <c r="H106" s="32"/>
      <c r="I106" s="32"/>
      <c r="J106" s="32"/>
      <c r="K106" s="32"/>
      <c r="L106" s="32"/>
      <c r="M106" s="32"/>
      <c r="N106" s="32"/>
      <c r="O106" s="32"/>
      <c r="P106" s="32"/>
      <c r="Q106" s="32"/>
      <c r="R106" s="32"/>
      <c r="S106" s="32"/>
      <c r="T106" s="32"/>
      <c r="U106" s="32"/>
      <c r="V106" s="32"/>
      <c r="W106" s="32"/>
      <c r="X106" s="32"/>
      <c r="Y106" s="32"/>
      <c r="Z106" s="32"/>
    </row>
    <row r="107" spans="1:26" ht="18" customHeight="1">
      <c r="A107" s="14"/>
      <c r="B107" s="14"/>
      <c r="C107" s="32"/>
      <c r="D107" s="32"/>
      <c r="E107" s="47"/>
      <c r="F107" s="47"/>
      <c r="G107" s="47"/>
      <c r="H107" s="32"/>
      <c r="I107" s="32"/>
      <c r="J107" s="32"/>
      <c r="K107" s="32"/>
      <c r="L107" s="32"/>
      <c r="M107" s="32"/>
      <c r="N107" s="32"/>
      <c r="O107" s="32"/>
      <c r="P107" s="32"/>
      <c r="Q107" s="32"/>
      <c r="R107" s="32"/>
      <c r="S107" s="32"/>
      <c r="T107" s="32"/>
      <c r="U107" s="32"/>
      <c r="V107" s="32"/>
      <c r="W107" s="32"/>
      <c r="X107" s="32"/>
      <c r="Y107" s="32"/>
      <c r="Z107" s="32"/>
    </row>
    <row r="108" spans="1:26" ht="92.25" customHeight="1">
      <c r="A108" s="14"/>
      <c r="B108" s="2442" t="s">
        <v>1524</v>
      </c>
      <c r="C108" s="2342"/>
      <c r="D108" s="2342"/>
      <c r="E108" s="2342"/>
      <c r="F108" s="2342"/>
      <c r="G108" s="2342"/>
      <c r="H108" s="32"/>
      <c r="I108" s="32"/>
      <c r="J108" s="32"/>
      <c r="K108" s="32"/>
      <c r="L108" s="32"/>
      <c r="M108" s="32"/>
      <c r="N108" s="32"/>
      <c r="O108" s="32"/>
      <c r="P108" s="32"/>
      <c r="Q108" s="32"/>
      <c r="R108" s="32"/>
      <c r="S108" s="32"/>
      <c r="T108" s="32"/>
      <c r="U108" s="32"/>
      <c r="V108" s="32"/>
      <c r="W108" s="32"/>
      <c r="X108" s="32"/>
      <c r="Y108" s="32"/>
      <c r="Z108" s="32"/>
    </row>
    <row r="109" spans="1:26" ht="18" customHeight="1">
      <c r="A109" s="14"/>
      <c r="B109" s="32"/>
      <c r="C109" s="32"/>
      <c r="D109" s="32"/>
      <c r="E109" s="47"/>
      <c r="F109" s="47"/>
      <c r="G109" s="47"/>
      <c r="H109" s="32"/>
      <c r="I109" s="32"/>
      <c r="J109" s="32"/>
      <c r="K109" s="32"/>
      <c r="L109" s="32"/>
      <c r="M109" s="32"/>
      <c r="N109" s="32"/>
      <c r="O109" s="32"/>
      <c r="P109" s="32"/>
      <c r="Q109" s="32"/>
      <c r="R109" s="32"/>
      <c r="S109" s="32"/>
      <c r="T109" s="32"/>
      <c r="U109" s="32"/>
      <c r="V109" s="32"/>
      <c r="W109" s="32"/>
      <c r="X109" s="32"/>
      <c r="Y109" s="32"/>
      <c r="Z109" s="32"/>
    </row>
    <row r="110" spans="1:26" ht="18" customHeight="1">
      <c r="A110" s="8">
        <v>2.6</v>
      </c>
      <c r="B110" s="9" t="s">
        <v>114</v>
      </c>
      <c r="C110" s="9"/>
      <c r="D110" s="120"/>
      <c r="E110" s="47"/>
      <c r="F110" s="47"/>
      <c r="G110" s="47"/>
      <c r="H110" s="32"/>
      <c r="I110" s="32"/>
      <c r="J110" s="32"/>
      <c r="K110" s="32"/>
      <c r="L110" s="32"/>
      <c r="M110" s="32"/>
      <c r="N110" s="32"/>
      <c r="O110" s="32"/>
      <c r="P110" s="32"/>
      <c r="Q110" s="32"/>
      <c r="R110" s="32"/>
      <c r="S110" s="32"/>
      <c r="T110" s="32"/>
      <c r="U110" s="32"/>
      <c r="V110" s="32"/>
      <c r="W110" s="32"/>
      <c r="X110" s="32"/>
      <c r="Y110" s="32"/>
      <c r="Z110" s="32"/>
    </row>
    <row r="111" spans="1:26" ht="18" customHeight="1">
      <c r="A111" s="32"/>
      <c r="B111" s="32"/>
      <c r="C111" s="32"/>
      <c r="D111" s="32"/>
      <c r="E111" s="47"/>
      <c r="F111" s="47"/>
      <c r="G111" s="47"/>
      <c r="H111" s="32"/>
      <c r="I111" s="32"/>
      <c r="J111" s="32"/>
      <c r="K111" s="32"/>
      <c r="L111" s="32"/>
      <c r="M111" s="32"/>
      <c r="N111" s="32"/>
      <c r="O111" s="32"/>
      <c r="P111" s="32"/>
      <c r="Q111" s="32"/>
      <c r="R111" s="32"/>
      <c r="S111" s="32"/>
      <c r="T111" s="32"/>
      <c r="U111" s="32"/>
      <c r="V111" s="32"/>
      <c r="W111" s="32"/>
      <c r="X111" s="32"/>
      <c r="Y111" s="32"/>
      <c r="Z111" s="32"/>
    </row>
    <row r="112" spans="1:26" ht="52.5" customHeight="1">
      <c r="A112" s="14"/>
      <c r="B112" s="2423" t="s">
        <v>1525</v>
      </c>
      <c r="C112" s="2383"/>
      <c r="D112" s="2383"/>
      <c r="E112" s="2383"/>
      <c r="F112" s="2383"/>
      <c r="G112" s="2402"/>
      <c r="H112" s="32"/>
      <c r="I112" s="32"/>
      <c r="J112" s="32"/>
      <c r="K112" s="32"/>
      <c r="L112" s="32"/>
      <c r="M112" s="32"/>
      <c r="N112" s="32"/>
      <c r="O112" s="32"/>
      <c r="P112" s="32"/>
      <c r="Q112" s="32"/>
      <c r="R112" s="32"/>
      <c r="S112" s="32"/>
      <c r="T112" s="32"/>
      <c r="U112" s="32"/>
      <c r="V112" s="32"/>
      <c r="W112" s="32"/>
      <c r="X112" s="32"/>
      <c r="Y112" s="32"/>
      <c r="Z112" s="32"/>
    </row>
    <row r="113" spans="1:26" ht="18" customHeight="1">
      <c r="A113" s="14"/>
      <c r="B113" s="32"/>
      <c r="C113" s="32"/>
      <c r="D113" s="32"/>
      <c r="E113" s="47"/>
      <c r="F113" s="47"/>
      <c r="G113" s="47"/>
      <c r="H113" s="32"/>
      <c r="I113" s="32"/>
      <c r="J113" s="32"/>
      <c r="K113" s="32"/>
      <c r="L113" s="32"/>
      <c r="M113" s="32"/>
      <c r="N113" s="32"/>
      <c r="O113" s="32"/>
      <c r="P113" s="32"/>
      <c r="Q113" s="32"/>
      <c r="R113" s="32"/>
      <c r="S113" s="32"/>
      <c r="T113" s="32"/>
      <c r="U113" s="32"/>
      <c r="V113" s="32"/>
      <c r="W113" s="32"/>
      <c r="X113" s="32"/>
      <c r="Y113" s="32"/>
      <c r="Z113" s="32"/>
    </row>
    <row r="114" spans="1:26" ht="18" customHeight="1">
      <c r="A114" s="8">
        <v>2.7</v>
      </c>
      <c r="B114" s="606" t="s">
        <v>1526</v>
      </c>
      <c r="C114" s="32"/>
      <c r="D114" s="32"/>
      <c r="E114" s="47"/>
      <c r="F114" s="47"/>
      <c r="G114" s="47"/>
      <c r="H114" s="32"/>
      <c r="I114" s="32"/>
      <c r="J114" s="32"/>
      <c r="K114" s="32"/>
      <c r="L114" s="32"/>
      <c r="M114" s="32"/>
      <c r="N114" s="32"/>
      <c r="O114" s="32"/>
      <c r="P114" s="32"/>
      <c r="Q114" s="32"/>
      <c r="R114" s="32"/>
      <c r="S114" s="32"/>
      <c r="T114" s="32"/>
      <c r="U114" s="32"/>
      <c r="V114" s="32"/>
      <c r="W114" s="32"/>
      <c r="X114" s="32"/>
      <c r="Y114" s="32"/>
      <c r="Z114" s="32"/>
    </row>
    <row r="115" spans="1:26" ht="18" customHeight="1">
      <c r="A115" s="32"/>
      <c r="B115" s="32"/>
      <c r="C115" s="32"/>
      <c r="D115" s="32"/>
      <c r="E115" s="47"/>
      <c r="F115" s="47"/>
      <c r="G115" s="47"/>
      <c r="H115" s="32"/>
      <c r="I115" s="32"/>
      <c r="J115" s="32"/>
      <c r="K115" s="32"/>
      <c r="L115" s="32"/>
      <c r="M115" s="32"/>
      <c r="N115" s="32"/>
      <c r="O115" s="32"/>
      <c r="P115" s="32"/>
      <c r="Q115" s="32"/>
      <c r="R115" s="32"/>
      <c r="S115" s="32"/>
      <c r="T115" s="32"/>
      <c r="U115" s="32"/>
      <c r="V115" s="32"/>
      <c r="W115" s="32"/>
      <c r="X115" s="32"/>
      <c r="Y115" s="32"/>
      <c r="Z115" s="32"/>
    </row>
    <row r="116" spans="1:26" ht="18" customHeight="1">
      <c r="A116" s="14"/>
      <c r="B116" s="32" t="s">
        <v>1527</v>
      </c>
      <c r="C116" s="32"/>
      <c r="D116" s="32"/>
      <c r="E116" s="47"/>
      <c r="F116" s="47"/>
      <c r="G116" s="47"/>
      <c r="H116" s="32"/>
      <c r="I116" s="32"/>
      <c r="J116" s="32"/>
      <c r="K116" s="32"/>
      <c r="L116" s="32"/>
      <c r="M116" s="32"/>
      <c r="N116" s="32"/>
      <c r="O116" s="32"/>
      <c r="P116" s="32"/>
      <c r="Q116" s="32"/>
      <c r="R116" s="32"/>
      <c r="S116" s="32"/>
      <c r="T116" s="32"/>
      <c r="U116" s="32"/>
      <c r="V116" s="32"/>
      <c r="W116" s="32"/>
      <c r="X116" s="32"/>
      <c r="Y116" s="32"/>
      <c r="Z116" s="32"/>
    </row>
    <row r="117" spans="1:26" ht="18" customHeight="1">
      <c r="A117" s="14"/>
      <c r="B117" s="32"/>
      <c r="C117" s="32"/>
      <c r="D117" s="32"/>
      <c r="E117" s="47"/>
      <c r="F117" s="47"/>
      <c r="G117" s="47"/>
      <c r="H117" s="32"/>
      <c r="I117" s="32"/>
      <c r="J117" s="32"/>
      <c r="K117" s="32"/>
      <c r="L117" s="32"/>
      <c r="M117" s="32"/>
      <c r="N117" s="32"/>
      <c r="O117" s="32"/>
      <c r="P117" s="32"/>
      <c r="Q117" s="32"/>
      <c r="R117" s="32"/>
      <c r="S117" s="32"/>
      <c r="T117" s="32"/>
      <c r="U117" s="32"/>
      <c r="V117" s="32"/>
      <c r="W117" s="32"/>
      <c r="X117" s="32"/>
      <c r="Y117" s="32"/>
      <c r="Z117" s="32"/>
    </row>
    <row r="118" spans="1:26" ht="31.5" customHeight="1">
      <c r="A118" s="14"/>
      <c r="B118" s="2442" t="s">
        <v>1528</v>
      </c>
      <c r="C118" s="2342"/>
      <c r="D118" s="2342"/>
      <c r="E118" s="2342"/>
      <c r="F118" s="2342"/>
      <c r="G118" s="2342"/>
      <c r="H118" s="32"/>
      <c r="I118" s="32"/>
      <c r="J118" s="32"/>
      <c r="K118" s="32"/>
      <c r="L118" s="32"/>
      <c r="M118" s="32"/>
      <c r="N118" s="32"/>
      <c r="O118" s="32"/>
      <c r="P118" s="32"/>
      <c r="Q118" s="32"/>
      <c r="R118" s="32"/>
      <c r="S118" s="32"/>
      <c r="T118" s="32"/>
      <c r="U118" s="32"/>
      <c r="V118" s="32"/>
      <c r="W118" s="32"/>
      <c r="X118" s="32"/>
      <c r="Y118" s="32"/>
      <c r="Z118" s="32"/>
    </row>
    <row r="119" spans="1:26" ht="18" customHeight="1">
      <c r="A119" s="14"/>
      <c r="B119" s="32"/>
      <c r="C119" s="32"/>
      <c r="D119" s="32"/>
      <c r="E119" s="47"/>
      <c r="F119" s="47"/>
      <c r="G119" s="47"/>
      <c r="H119" s="32"/>
      <c r="I119" s="32"/>
      <c r="J119" s="32"/>
      <c r="K119" s="32"/>
      <c r="L119" s="32"/>
      <c r="M119" s="32"/>
      <c r="N119" s="32"/>
      <c r="O119" s="32"/>
      <c r="P119" s="32"/>
      <c r="Q119" s="32"/>
      <c r="R119" s="32"/>
      <c r="S119" s="32"/>
      <c r="T119" s="32"/>
      <c r="U119" s="32"/>
      <c r="V119" s="32"/>
      <c r="W119" s="32"/>
      <c r="X119" s="32"/>
      <c r="Y119" s="32"/>
      <c r="Z119" s="32"/>
    </row>
    <row r="120" spans="1:26" ht="28.5" customHeight="1">
      <c r="A120" s="14"/>
      <c r="B120" s="2442" t="s">
        <v>1529</v>
      </c>
      <c r="C120" s="2342"/>
      <c r="D120" s="2342"/>
      <c r="E120" s="2342"/>
      <c r="F120" s="2342"/>
      <c r="G120" s="2342"/>
      <c r="H120" s="32"/>
      <c r="I120" s="32"/>
      <c r="J120" s="32"/>
      <c r="K120" s="32"/>
      <c r="L120" s="32"/>
      <c r="M120" s="32"/>
      <c r="N120" s="32"/>
      <c r="O120" s="32"/>
      <c r="P120" s="32"/>
      <c r="Q120" s="32"/>
      <c r="R120" s="32"/>
      <c r="S120" s="32"/>
      <c r="T120" s="32"/>
      <c r="U120" s="32"/>
      <c r="V120" s="32"/>
      <c r="W120" s="32"/>
      <c r="X120" s="32"/>
      <c r="Y120" s="32"/>
      <c r="Z120" s="32"/>
    </row>
    <row r="121" spans="1:26" ht="18" customHeight="1">
      <c r="A121" s="14"/>
      <c r="B121" s="32"/>
      <c r="C121" s="32"/>
      <c r="D121" s="32"/>
      <c r="E121" s="47"/>
      <c r="F121" s="47"/>
      <c r="G121" s="47"/>
      <c r="H121" s="32"/>
      <c r="I121" s="32"/>
      <c r="J121" s="32"/>
      <c r="K121" s="32"/>
      <c r="L121" s="32"/>
      <c r="M121" s="32"/>
      <c r="N121" s="32"/>
      <c r="O121" s="32"/>
      <c r="P121" s="32"/>
      <c r="Q121" s="32"/>
      <c r="R121" s="32"/>
      <c r="S121" s="32"/>
      <c r="T121" s="32"/>
      <c r="U121" s="32"/>
      <c r="V121" s="32"/>
      <c r="W121" s="32"/>
      <c r="X121" s="32"/>
      <c r="Y121" s="32"/>
      <c r="Z121" s="32"/>
    </row>
    <row r="122" spans="1:26" ht="30.75" customHeight="1">
      <c r="A122" s="14"/>
      <c r="B122" s="2442" t="s">
        <v>1530</v>
      </c>
      <c r="C122" s="2342"/>
      <c r="D122" s="2342"/>
      <c r="E122" s="2342"/>
      <c r="F122" s="2342"/>
      <c r="G122" s="2342"/>
      <c r="H122" s="32"/>
      <c r="I122" s="32"/>
      <c r="J122" s="32"/>
      <c r="K122" s="32"/>
      <c r="L122" s="32"/>
      <c r="M122" s="32"/>
      <c r="N122" s="32"/>
      <c r="O122" s="32"/>
      <c r="P122" s="32"/>
      <c r="Q122" s="32"/>
      <c r="R122" s="32"/>
      <c r="S122" s="32"/>
      <c r="T122" s="32"/>
      <c r="U122" s="32"/>
      <c r="V122" s="32"/>
      <c r="W122" s="32"/>
      <c r="X122" s="32"/>
      <c r="Y122" s="32"/>
      <c r="Z122" s="32"/>
    </row>
    <row r="123" spans="1:26" ht="30.75" customHeight="1">
      <c r="A123" s="14"/>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28" t="s">
        <v>302</v>
      </c>
      <c r="B124" s="29"/>
      <c r="C124" s="29"/>
      <c r="D124" s="29"/>
      <c r="E124" s="30"/>
      <c r="F124" s="30"/>
      <c r="G124" s="30"/>
      <c r="H124" s="32"/>
      <c r="I124" s="32"/>
      <c r="J124" s="32"/>
      <c r="K124" s="32"/>
      <c r="L124" s="32"/>
      <c r="M124" s="32"/>
      <c r="N124" s="32"/>
      <c r="O124" s="32"/>
      <c r="P124" s="32"/>
      <c r="Q124" s="32"/>
      <c r="R124" s="32"/>
      <c r="S124" s="32"/>
      <c r="T124" s="32"/>
      <c r="U124" s="32"/>
      <c r="V124" s="32"/>
      <c r="W124" s="32"/>
      <c r="X124" s="32"/>
      <c r="Y124" s="32"/>
      <c r="Z124" s="32"/>
    </row>
    <row r="125" spans="1:26" ht="18" customHeight="1">
      <c r="A125" s="14"/>
      <c r="B125" s="411" t="s">
        <v>1531</v>
      </c>
      <c r="C125" s="32"/>
      <c r="D125" s="32"/>
      <c r="E125" s="47"/>
      <c r="F125" s="47"/>
      <c r="G125" s="47"/>
      <c r="H125" s="32"/>
      <c r="I125" s="32"/>
      <c r="J125" s="32"/>
      <c r="K125" s="32"/>
      <c r="L125" s="32"/>
      <c r="M125" s="32"/>
      <c r="N125" s="32"/>
      <c r="O125" s="32"/>
      <c r="P125" s="32"/>
      <c r="Q125" s="32"/>
      <c r="R125" s="32"/>
      <c r="S125" s="32"/>
      <c r="T125" s="32"/>
      <c r="U125" s="32"/>
      <c r="V125" s="32"/>
      <c r="W125" s="32"/>
      <c r="X125" s="32"/>
      <c r="Y125" s="32"/>
      <c r="Z125" s="32"/>
    </row>
    <row r="126" spans="1:26" ht="18" customHeight="1">
      <c r="A126" s="14"/>
      <c r="B126" s="32"/>
      <c r="C126" s="32"/>
      <c r="D126" s="32"/>
      <c r="E126" s="47"/>
      <c r="F126" s="47"/>
      <c r="G126" s="47"/>
      <c r="H126" s="32"/>
      <c r="I126" s="32"/>
      <c r="J126" s="32"/>
      <c r="K126" s="32"/>
      <c r="L126" s="32"/>
      <c r="M126" s="32"/>
      <c r="N126" s="32"/>
      <c r="O126" s="32"/>
      <c r="P126" s="32"/>
      <c r="Q126" s="32"/>
      <c r="R126" s="32"/>
      <c r="S126" s="32"/>
      <c r="T126" s="32"/>
      <c r="U126" s="32"/>
      <c r="V126" s="32"/>
      <c r="W126" s="32"/>
      <c r="X126" s="32"/>
      <c r="Y126" s="32"/>
      <c r="Z126" s="32"/>
    </row>
    <row r="127" spans="1:26" ht="51" customHeight="1">
      <c r="A127" s="14"/>
      <c r="B127" s="2442" t="s">
        <v>1532</v>
      </c>
      <c r="C127" s="2342"/>
      <c r="D127" s="2342"/>
      <c r="E127" s="2342"/>
      <c r="F127" s="2342"/>
      <c r="G127" s="2342"/>
      <c r="H127" s="32"/>
      <c r="I127" s="32"/>
      <c r="J127" s="32"/>
      <c r="K127" s="32"/>
      <c r="L127" s="32"/>
      <c r="M127" s="32"/>
      <c r="N127" s="32"/>
      <c r="O127" s="32"/>
      <c r="P127" s="32"/>
      <c r="Q127" s="32"/>
      <c r="R127" s="32"/>
      <c r="S127" s="32"/>
      <c r="T127" s="32"/>
      <c r="U127" s="32"/>
      <c r="V127" s="32"/>
      <c r="W127" s="32"/>
      <c r="X127" s="32"/>
      <c r="Y127" s="32"/>
      <c r="Z127" s="32"/>
    </row>
    <row r="128" spans="1:26" ht="18" customHeight="1">
      <c r="A128" s="14"/>
      <c r="B128" s="32"/>
      <c r="C128" s="32"/>
      <c r="D128" s="32"/>
      <c r="E128" s="47"/>
      <c r="F128" s="47"/>
      <c r="G128" s="47"/>
      <c r="H128" s="32"/>
      <c r="I128" s="32"/>
      <c r="J128" s="32"/>
      <c r="K128" s="32"/>
      <c r="L128" s="32"/>
      <c r="M128" s="32"/>
      <c r="N128" s="32"/>
      <c r="O128" s="32"/>
      <c r="P128" s="32"/>
      <c r="Q128" s="32"/>
      <c r="R128" s="32"/>
      <c r="S128" s="32"/>
      <c r="T128" s="32"/>
      <c r="U128" s="32"/>
      <c r="V128" s="32"/>
      <c r="W128" s="32"/>
      <c r="X128" s="32"/>
      <c r="Y128" s="32"/>
      <c r="Z128" s="32"/>
    </row>
    <row r="129" spans="1:26" ht="26.25" customHeight="1">
      <c r="A129" s="14"/>
      <c r="B129" s="2442" t="s">
        <v>1533</v>
      </c>
      <c r="C129" s="2342"/>
      <c r="D129" s="2342"/>
      <c r="E129" s="2342"/>
      <c r="F129" s="2342"/>
      <c r="G129" s="2342"/>
      <c r="H129" s="32"/>
      <c r="I129" s="32"/>
      <c r="J129" s="32"/>
      <c r="K129" s="32"/>
      <c r="L129" s="32"/>
      <c r="M129" s="32"/>
      <c r="N129" s="32"/>
      <c r="O129" s="32"/>
      <c r="P129" s="32"/>
      <c r="Q129" s="32"/>
      <c r="R129" s="32"/>
      <c r="S129" s="32"/>
      <c r="T129" s="32"/>
      <c r="U129" s="32"/>
      <c r="V129" s="32"/>
      <c r="W129" s="32"/>
      <c r="X129" s="32"/>
      <c r="Y129" s="32"/>
      <c r="Z129" s="32"/>
    </row>
    <row r="130" spans="1:26" ht="18" customHeight="1">
      <c r="A130" s="14"/>
      <c r="B130" s="32"/>
      <c r="C130" s="32"/>
      <c r="D130" s="32"/>
      <c r="E130" s="47"/>
      <c r="F130" s="47"/>
      <c r="G130" s="47"/>
      <c r="H130" s="32"/>
      <c r="I130" s="32"/>
      <c r="J130" s="32"/>
      <c r="K130" s="32"/>
      <c r="L130" s="32"/>
      <c r="M130" s="32"/>
      <c r="N130" s="32"/>
      <c r="O130" s="32"/>
      <c r="P130" s="32"/>
      <c r="Q130" s="32"/>
      <c r="R130" s="32"/>
      <c r="S130" s="32"/>
      <c r="T130" s="32"/>
      <c r="U130" s="32"/>
      <c r="V130" s="32"/>
      <c r="W130" s="32"/>
      <c r="X130" s="32"/>
      <c r="Y130" s="32"/>
      <c r="Z130" s="32"/>
    </row>
    <row r="131" spans="1:26" ht="18" customHeight="1">
      <c r="A131" s="14"/>
      <c r="B131" s="32" t="s">
        <v>1534</v>
      </c>
      <c r="C131" s="32"/>
      <c r="D131" s="32"/>
      <c r="E131" s="47"/>
      <c r="F131" s="47"/>
      <c r="G131" s="47"/>
      <c r="H131" s="32"/>
      <c r="I131" s="32"/>
      <c r="J131" s="32"/>
      <c r="K131" s="32"/>
      <c r="L131" s="32"/>
      <c r="M131" s="32"/>
      <c r="N131" s="32"/>
      <c r="O131" s="32"/>
      <c r="P131" s="32"/>
      <c r="Q131" s="32"/>
      <c r="R131" s="32"/>
      <c r="S131" s="32"/>
      <c r="T131" s="32"/>
      <c r="U131" s="32"/>
      <c r="V131" s="32"/>
      <c r="W131" s="32"/>
      <c r="X131" s="32"/>
      <c r="Y131" s="32"/>
      <c r="Z131" s="32"/>
    </row>
    <row r="132" spans="1:26" ht="18" customHeight="1">
      <c r="A132" s="14"/>
      <c r="B132" s="32"/>
      <c r="C132" s="32"/>
      <c r="D132" s="32"/>
      <c r="E132" s="47"/>
      <c r="F132" s="47"/>
      <c r="G132" s="47"/>
      <c r="H132" s="32"/>
      <c r="I132" s="32"/>
      <c r="J132" s="32"/>
      <c r="K132" s="32"/>
      <c r="L132" s="32"/>
      <c r="M132" s="32"/>
      <c r="N132" s="32"/>
      <c r="O132" s="32"/>
      <c r="P132" s="32"/>
      <c r="Q132" s="32"/>
      <c r="R132" s="32"/>
      <c r="S132" s="32"/>
      <c r="T132" s="32"/>
      <c r="U132" s="32"/>
      <c r="V132" s="32"/>
      <c r="W132" s="32"/>
      <c r="X132" s="32"/>
      <c r="Y132" s="32"/>
      <c r="Z132" s="32"/>
    </row>
    <row r="133" spans="1:26" ht="41.25" customHeight="1">
      <c r="A133" s="14"/>
      <c r="B133" s="2442" t="s">
        <v>1535</v>
      </c>
      <c r="C133" s="2342"/>
      <c r="D133" s="2342"/>
      <c r="E133" s="2342"/>
      <c r="F133" s="2342"/>
      <c r="G133" s="2342"/>
      <c r="H133" s="32"/>
      <c r="I133" s="32"/>
      <c r="J133" s="32"/>
      <c r="K133" s="32"/>
      <c r="L133" s="32"/>
      <c r="M133" s="32"/>
      <c r="N133" s="32"/>
      <c r="O133" s="32"/>
      <c r="P133" s="32"/>
      <c r="Q133" s="32"/>
      <c r="R133" s="32"/>
      <c r="S133" s="32"/>
      <c r="T133" s="32"/>
      <c r="U133" s="32"/>
      <c r="V133" s="32"/>
      <c r="W133" s="32"/>
      <c r="X133" s="32"/>
      <c r="Y133" s="32"/>
      <c r="Z133" s="32"/>
    </row>
    <row r="134" spans="1:26" ht="18" customHeight="1">
      <c r="A134" s="14"/>
      <c r="B134" s="32"/>
      <c r="C134" s="32"/>
      <c r="D134" s="32"/>
      <c r="E134" s="47"/>
      <c r="F134" s="47"/>
      <c r="G134" s="47"/>
      <c r="H134" s="32"/>
      <c r="I134" s="32"/>
      <c r="J134" s="32"/>
      <c r="K134" s="32"/>
      <c r="L134" s="32"/>
      <c r="M134" s="32"/>
      <c r="N134" s="32"/>
      <c r="O134" s="32"/>
      <c r="P134" s="32"/>
      <c r="Q134" s="32"/>
      <c r="R134" s="32"/>
      <c r="S134" s="32"/>
      <c r="T134" s="32"/>
      <c r="U134" s="32"/>
      <c r="V134" s="32"/>
      <c r="W134" s="32"/>
      <c r="X134" s="32"/>
      <c r="Y134" s="32"/>
      <c r="Z134" s="32"/>
    </row>
    <row r="135" spans="1:26" ht="18" customHeight="1">
      <c r="A135" s="14"/>
      <c r="B135" s="32" t="s">
        <v>1536</v>
      </c>
      <c r="C135" s="32"/>
      <c r="D135" s="32"/>
      <c r="E135" s="47"/>
      <c r="F135" s="47"/>
      <c r="G135" s="47"/>
      <c r="H135" s="32"/>
      <c r="I135" s="32"/>
      <c r="J135" s="32"/>
      <c r="K135" s="32"/>
      <c r="L135" s="32"/>
      <c r="M135" s="32"/>
      <c r="N135" s="32"/>
      <c r="O135" s="32"/>
      <c r="P135" s="32"/>
      <c r="Q135" s="32"/>
      <c r="R135" s="32"/>
      <c r="S135" s="32"/>
      <c r="T135" s="32"/>
      <c r="U135" s="32"/>
      <c r="V135" s="32"/>
      <c r="W135" s="32"/>
      <c r="X135" s="32"/>
      <c r="Y135" s="32"/>
      <c r="Z135" s="32"/>
    </row>
    <row r="136" spans="1:26" ht="18" customHeight="1">
      <c r="A136" s="14"/>
      <c r="B136" s="32"/>
      <c r="C136" s="32"/>
      <c r="D136" s="32"/>
      <c r="E136" s="47"/>
      <c r="F136" s="47"/>
      <c r="G136" s="47"/>
      <c r="H136" s="32"/>
      <c r="I136" s="32"/>
      <c r="J136" s="32"/>
      <c r="K136" s="32"/>
      <c r="L136" s="32"/>
      <c r="M136" s="32"/>
      <c r="N136" s="32"/>
      <c r="O136" s="32"/>
      <c r="P136" s="32"/>
      <c r="Q136" s="32"/>
      <c r="R136" s="32"/>
      <c r="S136" s="32"/>
      <c r="T136" s="32"/>
      <c r="U136" s="32"/>
      <c r="V136" s="32"/>
      <c r="W136" s="32"/>
      <c r="X136" s="32"/>
      <c r="Y136" s="32"/>
      <c r="Z136" s="32"/>
    </row>
    <row r="137" spans="1:26" ht="26.25" customHeight="1">
      <c r="A137" s="39"/>
      <c r="B137" s="2442" t="s">
        <v>1537</v>
      </c>
      <c r="C137" s="2342"/>
      <c r="D137" s="2342"/>
      <c r="E137" s="2342"/>
      <c r="F137" s="2342"/>
      <c r="G137" s="2342"/>
      <c r="H137" s="120"/>
      <c r="I137" s="120"/>
      <c r="J137" s="120"/>
      <c r="K137" s="120"/>
      <c r="L137" s="120"/>
      <c r="M137" s="120"/>
      <c r="N137" s="120"/>
      <c r="O137" s="120"/>
      <c r="P137" s="120"/>
      <c r="Q137" s="120"/>
      <c r="R137" s="120"/>
      <c r="S137" s="120"/>
      <c r="T137" s="120"/>
      <c r="U137" s="120"/>
      <c r="V137" s="120"/>
      <c r="W137" s="120"/>
      <c r="X137" s="120"/>
      <c r="Y137" s="120"/>
      <c r="Z137" s="120"/>
    </row>
    <row r="138" spans="1:26" ht="18" customHeight="1">
      <c r="A138" s="14"/>
      <c r="B138" s="32"/>
      <c r="C138" s="32"/>
      <c r="D138" s="32"/>
      <c r="E138" s="47"/>
      <c r="F138" s="47"/>
      <c r="G138" s="47"/>
      <c r="H138" s="32"/>
      <c r="I138" s="32"/>
      <c r="J138" s="32"/>
      <c r="K138" s="32"/>
      <c r="L138" s="32"/>
      <c r="M138" s="32"/>
      <c r="N138" s="32"/>
      <c r="O138" s="32"/>
      <c r="P138" s="32"/>
      <c r="Q138" s="32"/>
      <c r="R138" s="32"/>
      <c r="S138" s="32"/>
      <c r="T138" s="32"/>
      <c r="U138" s="32"/>
      <c r="V138" s="32"/>
      <c r="W138" s="32"/>
      <c r="X138" s="32"/>
      <c r="Y138" s="32"/>
      <c r="Z138" s="32"/>
    </row>
    <row r="139" spans="1:26" ht="18" customHeight="1">
      <c r="A139" s="14"/>
      <c r="B139" s="2591" t="s">
        <v>1538</v>
      </c>
      <c r="C139" s="2342"/>
      <c r="D139" s="2342"/>
      <c r="E139" s="2342"/>
      <c r="F139" s="2342"/>
      <c r="G139" s="2342"/>
      <c r="H139" s="32"/>
      <c r="I139" s="32"/>
      <c r="J139" s="32"/>
      <c r="K139" s="32"/>
      <c r="L139" s="32"/>
      <c r="M139" s="32"/>
      <c r="N139" s="32"/>
      <c r="O139" s="32"/>
      <c r="P139" s="32"/>
      <c r="Q139" s="32"/>
      <c r="R139" s="32"/>
      <c r="S139" s="32"/>
      <c r="T139" s="32"/>
      <c r="U139" s="32"/>
      <c r="V139" s="32"/>
      <c r="W139" s="32"/>
      <c r="X139" s="32"/>
      <c r="Y139" s="32"/>
      <c r="Z139" s="32"/>
    </row>
    <row r="140" spans="1:26" ht="18" customHeight="1">
      <c r="A140" s="14"/>
      <c r="B140" s="32"/>
      <c r="C140" s="32"/>
      <c r="D140" s="32"/>
      <c r="E140" s="47"/>
      <c r="F140" s="47"/>
      <c r="G140" s="47"/>
      <c r="H140" s="32"/>
      <c r="I140" s="32"/>
      <c r="J140" s="32"/>
      <c r="K140" s="32"/>
      <c r="L140" s="32"/>
      <c r="M140" s="32"/>
      <c r="N140" s="32"/>
      <c r="O140" s="32"/>
      <c r="P140" s="32"/>
      <c r="Q140" s="32"/>
      <c r="R140" s="32"/>
      <c r="S140" s="32"/>
      <c r="T140" s="32"/>
      <c r="U140" s="32"/>
      <c r="V140" s="32"/>
      <c r="W140" s="32"/>
      <c r="X140" s="32"/>
      <c r="Y140" s="32"/>
      <c r="Z140" s="32"/>
    </row>
    <row r="141" spans="1:26" ht="18" customHeight="1">
      <c r="A141" s="14"/>
      <c r="B141" s="2442" t="s">
        <v>1539</v>
      </c>
      <c r="C141" s="2342"/>
      <c r="D141" s="2342"/>
      <c r="E141" s="2342"/>
      <c r="F141" s="2342"/>
      <c r="G141" s="2342"/>
      <c r="H141" s="32"/>
      <c r="I141" s="32"/>
      <c r="J141" s="32"/>
      <c r="K141" s="32"/>
      <c r="L141" s="32"/>
      <c r="M141" s="32"/>
      <c r="N141" s="32"/>
      <c r="O141" s="32"/>
      <c r="P141" s="32"/>
      <c r="Q141" s="32"/>
      <c r="R141" s="32"/>
      <c r="S141" s="32"/>
      <c r="T141" s="32"/>
      <c r="U141" s="32"/>
      <c r="V141" s="32"/>
      <c r="W141" s="32"/>
      <c r="X141" s="32"/>
      <c r="Y141" s="32"/>
      <c r="Z141" s="32"/>
    </row>
    <row r="142" spans="1:26" ht="18" customHeight="1">
      <c r="A142" s="14"/>
      <c r="B142" s="32"/>
      <c r="C142" s="32"/>
      <c r="D142" s="32"/>
      <c r="E142" s="47"/>
      <c r="F142" s="47"/>
      <c r="G142" s="47"/>
      <c r="H142" s="32"/>
      <c r="I142" s="32"/>
      <c r="J142" s="32"/>
      <c r="K142" s="32"/>
      <c r="L142" s="32"/>
      <c r="M142" s="32"/>
      <c r="N142" s="32"/>
      <c r="O142" s="32"/>
      <c r="P142" s="32"/>
      <c r="Q142" s="32"/>
      <c r="R142" s="32"/>
      <c r="S142" s="32"/>
      <c r="T142" s="32"/>
      <c r="U142" s="32"/>
      <c r="V142" s="32"/>
      <c r="W142" s="32"/>
      <c r="X142" s="32"/>
      <c r="Y142" s="32"/>
      <c r="Z142" s="32"/>
    </row>
    <row r="143" spans="1:26" ht="18" customHeight="1">
      <c r="A143" s="14"/>
      <c r="B143" s="2591" t="s">
        <v>1540</v>
      </c>
      <c r="C143" s="2342"/>
      <c r="D143" s="2342"/>
      <c r="E143" s="2342"/>
      <c r="F143" s="2342"/>
      <c r="G143" s="2342"/>
      <c r="H143" s="32"/>
      <c r="I143" s="32"/>
      <c r="J143" s="32"/>
      <c r="K143" s="32"/>
      <c r="L143" s="32"/>
      <c r="M143" s="32"/>
      <c r="N143" s="32"/>
      <c r="O143" s="32"/>
      <c r="P143" s="32"/>
      <c r="Q143" s="32"/>
      <c r="R143" s="32"/>
      <c r="S143" s="32"/>
      <c r="T143" s="32"/>
      <c r="U143" s="32"/>
      <c r="V143" s="32"/>
      <c r="W143" s="32"/>
      <c r="X143" s="32"/>
      <c r="Y143" s="32"/>
      <c r="Z143" s="32"/>
    </row>
    <row r="144" spans="1:26" ht="18" customHeight="1">
      <c r="A144" s="14"/>
      <c r="B144" s="32"/>
      <c r="C144" s="32"/>
      <c r="D144" s="32"/>
      <c r="E144" s="47"/>
      <c r="F144" s="47"/>
      <c r="G144" s="47"/>
      <c r="H144" s="32"/>
      <c r="I144" s="32"/>
      <c r="J144" s="32"/>
      <c r="K144" s="32"/>
      <c r="L144" s="32"/>
      <c r="M144" s="32"/>
      <c r="N144" s="32"/>
      <c r="O144" s="32"/>
      <c r="P144" s="32"/>
      <c r="Q144" s="32"/>
      <c r="R144" s="32"/>
      <c r="S144" s="32"/>
      <c r="T144" s="32"/>
      <c r="U144" s="32"/>
      <c r="V144" s="32"/>
      <c r="W144" s="32"/>
      <c r="X144" s="32"/>
      <c r="Y144" s="32"/>
      <c r="Z144" s="32"/>
    </row>
    <row r="145" spans="1:26" ht="18" customHeight="1">
      <c r="A145" s="14"/>
      <c r="B145" s="2442" t="s">
        <v>1541</v>
      </c>
      <c r="C145" s="2342"/>
      <c r="D145" s="2342"/>
      <c r="E145" s="2342"/>
      <c r="F145" s="2342"/>
      <c r="G145" s="2342"/>
      <c r="H145" s="32"/>
      <c r="I145" s="32"/>
      <c r="J145" s="32"/>
      <c r="K145" s="32"/>
      <c r="L145" s="32"/>
      <c r="M145" s="32"/>
      <c r="N145" s="32"/>
      <c r="O145" s="32"/>
      <c r="P145" s="32"/>
      <c r="Q145" s="32"/>
      <c r="R145" s="32"/>
      <c r="S145" s="32"/>
      <c r="T145" s="32"/>
      <c r="U145" s="32"/>
      <c r="V145" s="32"/>
      <c r="W145" s="32"/>
      <c r="X145" s="32"/>
      <c r="Y145" s="32"/>
      <c r="Z145" s="32"/>
    </row>
    <row r="146" spans="1:26" ht="18" customHeight="1">
      <c r="A146" s="14"/>
      <c r="B146" s="32"/>
      <c r="C146" s="32"/>
      <c r="D146" s="32"/>
      <c r="E146" s="47"/>
      <c r="F146" s="47"/>
      <c r="G146" s="47"/>
      <c r="H146" s="32"/>
      <c r="I146" s="32"/>
      <c r="J146" s="32"/>
      <c r="K146" s="32"/>
      <c r="L146" s="32"/>
      <c r="M146" s="32"/>
      <c r="N146" s="32"/>
      <c r="O146" s="32"/>
      <c r="P146" s="32"/>
      <c r="Q146" s="32"/>
      <c r="R146" s="32"/>
      <c r="S146" s="32"/>
      <c r="T146" s="32"/>
      <c r="U146" s="32"/>
      <c r="V146" s="32"/>
      <c r="W146" s="32"/>
      <c r="X146" s="32"/>
      <c r="Y146" s="32"/>
      <c r="Z146" s="32"/>
    </row>
    <row r="147" spans="1:26" ht="30" customHeight="1">
      <c r="A147" s="14"/>
      <c r="B147" s="2587" t="s">
        <v>474</v>
      </c>
      <c r="C147" s="2342"/>
      <c r="D147" s="2342"/>
      <c r="E147" s="2587" t="s">
        <v>1542</v>
      </c>
      <c r="F147" s="2342"/>
      <c r="G147" s="2342"/>
      <c r="H147" s="32"/>
      <c r="I147" s="32"/>
      <c r="J147" s="32"/>
      <c r="K147" s="32"/>
      <c r="L147" s="32"/>
      <c r="M147" s="32"/>
      <c r="N147" s="32"/>
      <c r="O147" s="32"/>
      <c r="P147" s="32"/>
      <c r="Q147" s="32"/>
      <c r="R147" s="32"/>
      <c r="S147" s="32"/>
      <c r="T147" s="32"/>
      <c r="U147" s="32"/>
      <c r="V147" s="32"/>
      <c r="W147" s="32"/>
      <c r="X147" s="32"/>
      <c r="Y147" s="32"/>
      <c r="Z147" s="32"/>
    </row>
    <row r="148" spans="1:26" ht="28.5" customHeight="1">
      <c r="A148" s="14"/>
      <c r="B148" s="2442" t="s">
        <v>1543</v>
      </c>
      <c r="C148" s="2342"/>
      <c r="D148" s="2342"/>
      <c r="E148" s="2442" t="s">
        <v>1544</v>
      </c>
      <c r="F148" s="2342"/>
      <c r="G148" s="2342"/>
      <c r="H148" s="32"/>
      <c r="I148" s="32"/>
      <c r="J148" s="32"/>
      <c r="K148" s="32"/>
      <c r="L148" s="32"/>
      <c r="M148" s="32"/>
      <c r="N148" s="32"/>
      <c r="O148" s="32"/>
      <c r="P148" s="32"/>
      <c r="Q148" s="32"/>
      <c r="R148" s="32"/>
      <c r="S148" s="32"/>
      <c r="T148" s="32"/>
      <c r="U148" s="32"/>
      <c r="V148" s="32"/>
      <c r="W148" s="32"/>
      <c r="X148" s="32"/>
      <c r="Y148" s="32"/>
      <c r="Z148" s="32"/>
    </row>
    <row r="149" spans="1:26" ht="27.75" customHeight="1">
      <c r="A149" s="14"/>
      <c r="B149" s="2442" t="s">
        <v>261</v>
      </c>
      <c r="C149" s="2342"/>
      <c r="D149" s="2342"/>
      <c r="E149" s="2442" t="s">
        <v>1544</v>
      </c>
      <c r="F149" s="2342"/>
      <c r="G149" s="2342"/>
      <c r="H149" s="32"/>
      <c r="I149" s="32"/>
      <c r="J149" s="32"/>
      <c r="K149" s="32"/>
      <c r="L149" s="32"/>
      <c r="M149" s="32"/>
      <c r="N149" s="32"/>
      <c r="O149" s="32"/>
      <c r="P149" s="32"/>
      <c r="Q149" s="32"/>
      <c r="R149" s="32"/>
      <c r="S149" s="32"/>
      <c r="T149" s="32"/>
      <c r="U149" s="32"/>
      <c r="V149" s="32"/>
      <c r="W149" s="32"/>
      <c r="X149" s="32"/>
      <c r="Y149" s="32"/>
      <c r="Z149" s="32"/>
    </row>
    <row r="150" spans="1:26" ht="18" customHeight="1">
      <c r="A150" s="14"/>
      <c r="B150" s="2442" t="s">
        <v>1545</v>
      </c>
      <c r="C150" s="2342"/>
      <c r="D150" s="2342"/>
      <c r="E150" s="2442" t="s">
        <v>820</v>
      </c>
      <c r="F150" s="2342"/>
      <c r="G150" s="2342"/>
      <c r="H150" s="32"/>
      <c r="I150" s="32"/>
      <c r="J150" s="32"/>
      <c r="K150" s="32"/>
      <c r="L150" s="32"/>
      <c r="M150" s="32"/>
      <c r="N150" s="32"/>
      <c r="O150" s="32"/>
      <c r="P150" s="32"/>
      <c r="Q150" s="32"/>
      <c r="R150" s="32"/>
      <c r="S150" s="32"/>
      <c r="T150" s="32"/>
      <c r="U150" s="32"/>
      <c r="V150" s="32"/>
      <c r="W150" s="32"/>
      <c r="X150" s="32"/>
      <c r="Y150" s="32"/>
      <c r="Z150" s="32"/>
    </row>
    <row r="151" spans="1:26" ht="18" customHeight="1">
      <c r="A151" s="14"/>
      <c r="B151" s="32"/>
      <c r="C151" s="32"/>
      <c r="D151" s="32"/>
      <c r="E151" s="47"/>
      <c r="F151" s="47"/>
      <c r="G151" s="47"/>
      <c r="H151" s="32"/>
      <c r="I151" s="32"/>
      <c r="J151" s="32"/>
      <c r="K151" s="32"/>
      <c r="L151" s="32"/>
      <c r="M151" s="32"/>
      <c r="N151" s="32"/>
      <c r="O151" s="32"/>
      <c r="P151" s="32"/>
      <c r="Q151" s="32"/>
      <c r="R151" s="32"/>
      <c r="S151" s="32"/>
      <c r="T151" s="32"/>
      <c r="U151" s="32"/>
      <c r="V151" s="32"/>
      <c r="W151" s="32"/>
      <c r="X151" s="32"/>
      <c r="Y151" s="32"/>
      <c r="Z151" s="32"/>
    </row>
    <row r="152" spans="1:26" ht="27" customHeight="1">
      <c r="A152" s="14"/>
      <c r="B152" s="2592" t="s">
        <v>1546</v>
      </c>
      <c r="C152" s="2383"/>
      <c r="D152" s="2383"/>
      <c r="E152" s="2383"/>
      <c r="F152" s="2383"/>
      <c r="G152" s="2402"/>
      <c r="H152" s="32"/>
      <c r="I152" s="32"/>
      <c r="J152" s="32"/>
      <c r="K152" s="32"/>
      <c r="L152" s="32"/>
      <c r="M152" s="32"/>
      <c r="N152" s="32"/>
      <c r="O152" s="32"/>
      <c r="P152" s="32"/>
      <c r="Q152" s="32"/>
      <c r="R152" s="32"/>
      <c r="S152" s="32"/>
      <c r="T152" s="32"/>
      <c r="U152" s="32"/>
      <c r="V152" s="32"/>
      <c r="W152" s="32"/>
      <c r="X152" s="32"/>
      <c r="Y152" s="32"/>
      <c r="Z152" s="32"/>
    </row>
    <row r="153" spans="1:26" ht="18" customHeight="1">
      <c r="A153" s="14"/>
      <c r="B153" s="32"/>
      <c r="C153" s="32"/>
      <c r="D153" s="32"/>
      <c r="E153" s="47"/>
      <c r="F153" s="47"/>
      <c r="G153" s="47"/>
      <c r="H153" s="32"/>
      <c r="I153" s="32"/>
      <c r="J153" s="32"/>
      <c r="K153" s="32"/>
      <c r="L153" s="32"/>
      <c r="M153" s="32"/>
      <c r="N153" s="32"/>
      <c r="O153" s="32"/>
      <c r="P153" s="32"/>
      <c r="Q153" s="32"/>
      <c r="R153" s="32"/>
      <c r="S153" s="32"/>
      <c r="T153" s="32"/>
      <c r="U153" s="32"/>
      <c r="V153" s="32"/>
      <c r="W153" s="32"/>
      <c r="X153" s="32"/>
      <c r="Y153" s="32"/>
      <c r="Z153" s="32"/>
    </row>
    <row r="154" spans="1:26" ht="41.25" customHeight="1">
      <c r="A154" s="14"/>
      <c r="B154" s="2442" t="s">
        <v>1547</v>
      </c>
      <c r="C154" s="2342"/>
      <c r="D154" s="2342"/>
      <c r="E154" s="2342"/>
      <c r="F154" s="2342"/>
      <c r="G154" s="234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28" t="s">
        <v>302</v>
      </c>
      <c r="B155" s="29"/>
      <c r="C155" s="29"/>
      <c r="D155" s="29"/>
      <c r="E155" s="30"/>
      <c r="F155" s="30"/>
      <c r="G155" s="30"/>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3"/>
      <c r="B156" s="34"/>
      <c r="C156" s="34"/>
      <c r="D156" s="34"/>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8" customHeight="1">
      <c r="A157" s="14"/>
      <c r="B157" s="14" t="s">
        <v>1548</v>
      </c>
      <c r="C157" s="32"/>
      <c r="D157" s="32"/>
      <c r="E157" s="47"/>
      <c r="F157" s="47"/>
      <c r="G157" s="47"/>
      <c r="H157" s="32"/>
      <c r="I157" s="32"/>
      <c r="J157" s="32"/>
      <c r="K157" s="32"/>
      <c r="L157" s="32"/>
      <c r="M157" s="32"/>
      <c r="N157" s="32"/>
      <c r="O157" s="32"/>
      <c r="P157" s="32"/>
      <c r="Q157" s="32"/>
      <c r="R157" s="32"/>
      <c r="S157" s="32"/>
      <c r="T157" s="32"/>
      <c r="U157" s="32"/>
      <c r="V157" s="32"/>
      <c r="W157" s="32"/>
      <c r="X157" s="32"/>
      <c r="Y157" s="32"/>
      <c r="Z157" s="32"/>
    </row>
    <row r="158" spans="1:26" ht="18" customHeight="1">
      <c r="A158" s="14"/>
      <c r="B158" s="32"/>
      <c r="C158" s="32"/>
      <c r="D158" s="32"/>
      <c r="E158" s="47"/>
      <c r="F158" s="47"/>
      <c r="G158" s="47"/>
      <c r="H158" s="32"/>
      <c r="I158" s="32"/>
      <c r="J158" s="32"/>
      <c r="K158" s="32"/>
      <c r="L158" s="32"/>
      <c r="M158" s="32"/>
      <c r="N158" s="32"/>
      <c r="O158" s="32"/>
      <c r="P158" s="32"/>
      <c r="Q158" s="32"/>
      <c r="R158" s="32"/>
      <c r="S158" s="32"/>
      <c r="T158" s="32"/>
      <c r="U158" s="32"/>
      <c r="V158" s="32"/>
      <c r="W158" s="32"/>
      <c r="X158" s="32"/>
      <c r="Y158" s="32"/>
      <c r="Z158" s="32"/>
    </row>
    <row r="159" spans="1:26" ht="27.75" customHeight="1">
      <c r="A159" s="14"/>
      <c r="B159" s="2442" t="s">
        <v>1549</v>
      </c>
      <c r="C159" s="2342"/>
      <c r="D159" s="2342"/>
      <c r="E159" s="2342"/>
      <c r="F159" s="2342"/>
      <c r="G159" s="2342"/>
      <c r="H159" s="32"/>
      <c r="I159" s="32"/>
      <c r="J159" s="32"/>
      <c r="K159" s="32"/>
      <c r="L159" s="32"/>
      <c r="M159" s="32"/>
      <c r="N159" s="32"/>
      <c r="O159" s="32"/>
      <c r="P159" s="32"/>
      <c r="Q159" s="32"/>
      <c r="R159" s="32"/>
      <c r="S159" s="32"/>
      <c r="T159" s="32"/>
      <c r="U159" s="32"/>
      <c r="V159" s="32"/>
      <c r="W159" s="32"/>
      <c r="X159" s="32"/>
      <c r="Y159" s="32"/>
      <c r="Z159" s="32"/>
    </row>
    <row r="160" spans="1:26" ht="18" customHeight="1">
      <c r="A160" s="14"/>
      <c r="B160" s="32"/>
      <c r="C160" s="32"/>
      <c r="D160" s="32"/>
      <c r="E160" s="47"/>
      <c r="F160" s="47"/>
      <c r="G160" s="47"/>
      <c r="H160" s="32"/>
      <c r="I160" s="32"/>
      <c r="J160" s="32"/>
      <c r="K160" s="32"/>
      <c r="L160" s="32"/>
      <c r="M160" s="32"/>
      <c r="N160" s="32"/>
      <c r="O160" s="32"/>
      <c r="P160" s="32"/>
      <c r="Q160" s="32"/>
      <c r="R160" s="32"/>
      <c r="S160" s="32"/>
      <c r="T160" s="32"/>
      <c r="U160" s="32"/>
      <c r="V160" s="32"/>
      <c r="W160" s="32"/>
      <c r="X160" s="32"/>
      <c r="Y160" s="32"/>
      <c r="Z160" s="32"/>
    </row>
    <row r="161" spans="1:26" ht="18" customHeight="1">
      <c r="A161" s="14"/>
      <c r="B161" s="32" t="s">
        <v>1550</v>
      </c>
      <c r="C161" s="32"/>
      <c r="D161" s="32"/>
      <c r="E161" s="47"/>
      <c r="F161" s="47"/>
      <c r="G161" s="47"/>
      <c r="H161" s="32"/>
      <c r="I161" s="32"/>
      <c r="J161" s="32"/>
      <c r="K161" s="32"/>
      <c r="L161" s="32"/>
      <c r="M161" s="32"/>
      <c r="N161" s="32"/>
      <c r="O161" s="32"/>
      <c r="P161" s="32"/>
      <c r="Q161" s="32"/>
      <c r="R161" s="32"/>
      <c r="S161" s="32"/>
      <c r="T161" s="32"/>
      <c r="U161" s="32"/>
      <c r="V161" s="32"/>
      <c r="W161" s="32"/>
      <c r="X161" s="32"/>
      <c r="Y161" s="32"/>
      <c r="Z161" s="32"/>
    </row>
    <row r="162" spans="1:26" ht="18" customHeight="1">
      <c r="A162" s="14"/>
      <c r="B162" s="32"/>
      <c r="C162" s="32"/>
      <c r="D162" s="32"/>
      <c r="E162" s="47"/>
      <c r="F162" s="47"/>
      <c r="G162" s="47"/>
      <c r="H162" s="32"/>
      <c r="I162" s="32"/>
      <c r="J162" s="32"/>
      <c r="K162" s="32"/>
      <c r="L162" s="32"/>
      <c r="M162" s="32"/>
      <c r="N162" s="32"/>
      <c r="O162" s="32"/>
      <c r="P162" s="32"/>
      <c r="Q162" s="32"/>
      <c r="R162" s="32"/>
      <c r="S162" s="32"/>
      <c r="T162" s="32"/>
      <c r="U162" s="32"/>
      <c r="V162" s="32"/>
      <c r="W162" s="32"/>
      <c r="X162" s="32"/>
      <c r="Y162" s="32"/>
      <c r="Z162" s="32"/>
    </row>
    <row r="163" spans="1:26" ht="18" customHeight="1">
      <c r="A163" s="14"/>
      <c r="B163" s="14" t="s">
        <v>1551</v>
      </c>
      <c r="C163" s="32"/>
      <c r="D163" s="32"/>
      <c r="E163" s="47"/>
      <c r="F163" s="47"/>
      <c r="G163" s="47"/>
      <c r="H163" s="32"/>
      <c r="I163" s="32"/>
      <c r="J163" s="32"/>
      <c r="K163" s="32"/>
      <c r="L163" s="32"/>
      <c r="M163" s="32"/>
      <c r="N163" s="32"/>
      <c r="O163" s="32"/>
      <c r="P163" s="32"/>
      <c r="Q163" s="32"/>
      <c r="R163" s="32"/>
      <c r="S163" s="32"/>
      <c r="T163" s="32"/>
      <c r="U163" s="32"/>
      <c r="V163" s="32"/>
      <c r="W163" s="32"/>
      <c r="X163" s="32"/>
      <c r="Y163" s="32"/>
      <c r="Z163" s="32"/>
    </row>
    <row r="164" spans="1:26" ht="18" customHeight="1">
      <c r="A164" s="14"/>
      <c r="B164" s="32"/>
      <c r="C164" s="32"/>
      <c r="D164" s="32"/>
      <c r="E164" s="47"/>
      <c r="F164" s="47"/>
      <c r="G164" s="47"/>
      <c r="H164" s="32"/>
      <c r="I164" s="32"/>
      <c r="J164" s="32"/>
      <c r="K164" s="32"/>
      <c r="L164" s="32"/>
      <c r="M164" s="32"/>
      <c r="N164" s="32"/>
      <c r="O164" s="32"/>
      <c r="P164" s="32"/>
      <c r="Q164" s="32"/>
      <c r="R164" s="32"/>
      <c r="S164" s="32"/>
      <c r="T164" s="32"/>
      <c r="U164" s="32"/>
      <c r="V164" s="32"/>
      <c r="W164" s="32"/>
      <c r="X164" s="32"/>
      <c r="Y164" s="32"/>
      <c r="Z164" s="32"/>
    </row>
    <row r="165" spans="1:26" ht="27" customHeight="1">
      <c r="A165" s="14"/>
      <c r="B165" s="2442" t="s">
        <v>1552</v>
      </c>
      <c r="C165" s="2342"/>
      <c r="D165" s="2342"/>
      <c r="E165" s="2342"/>
      <c r="F165" s="2342"/>
      <c r="G165" s="2342"/>
      <c r="H165" s="32"/>
      <c r="I165" s="32"/>
      <c r="J165" s="32"/>
      <c r="K165" s="32"/>
      <c r="L165" s="32"/>
      <c r="M165" s="32"/>
      <c r="N165" s="32"/>
      <c r="O165" s="32"/>
      <c r="P165" s="32"/>
      <c r="Q165" s="32"/>
      <c r="R165" s="32"/>
      <c r="S165" s="32"/>
      <c r="T165" s="32"/>
      <c r="U165" s="32"/>
      <c r="V165" s="32"/>
      <c r="W165" s="32"/>
      <c r="X165" s="32"/>
      <c r="Y165" s="32"/>
      <c r="Z165" s="32"/>
    </row>
    <row r="166" spans="1:26" ht="18" customHeight="1">
      <c r="A166" s="14"/>
      <c r="B166" s="32"/>
      <c r="C166" s="32"/>
      <c r="D166" s="32"/>
      <c r="E166" s="47"/>
      <c r="F166" s="47"/>
      <c r="G166" s="47"/>
      <c r="H166" s="32"/>
      <c r="I166" s="32"/>
      <c r="J166" s="32"/>
      <c r="K166" s="32"/>
      <c r="L166" s="32"/>
      <c r="M166" s="32"/>
      <c r="N166" s="32"/>
      <c r="O166" s="32"/>
      <c r="P166" s="32"/>
      <c r="Q166" s="32"/>
      <c r="R166" s="32"/>
      <c r="S166" s="32"/>
      <c r="T166" s="32"/>
      <c r="U166" s="32"/>
      <c r="V166" s="32"/>
      <c r="W166" s="32"/>
      <c r="X166" s="32"/>
      <c r="Y166" s="32"/>
      <c r="Z166" s="32"/>
    </row>
    <row r="167" spans="1:26" ht="24.75" customHeight="1">
      <c r="A167" s="14"/>
      <c r="B167" s="2442" t="s">
        <v>1553</v>
      </c>
      <c r="C167" s="2342"/>
      <c r="D167" s="2342"/>
      <c r="E167" s="2342"/>
      <c r="F167" s="2342"/>
      <c r="G167" s="2342"/>
      <c r="H167" s="32"/>
      <c r="I167" s="32"/>
      <c r="J167" s="32"/>
      <c r="K167" s="32"/>
      <c r="L167" s="32"/>
      <c r="M167" s="32"/>
      <c r="N167" s="32"/>
      <c r="O167" s="32"/>
      <c r="P167" s="32"/>
      <c r="Q167" s="32"/>
      <c r="R167" s="32"/>
      <c r="S167" s="32"/>
      <c r="T167" s="32"/>
      <c r="U167" s="32"/>
      <c r="V167" s="32"/>
      <c r="W167" s="32"/>
      <c r="X167" s="32"/>
      <c r="Y167" s="32"/>
      <c r="Z167" s="32"/>
    </row>
    <row r="168" spans="1:26" ht="18" customHeight="1">
      <c r="A168" s="14"/>
      <c r="B168" s="32"/>
      <c r="C168" s="32"/>
      <c r="D168" s="32"/>
      <c r="E168" s="47"/>
      <c r="F168" s="47"/>
      <c r="G168" s="47"/>
      <c r="H168" s="32"/>
      <c r="I168" s="32"/>
      <c r="J168" s="32"/>
      <c r="K168" s="32"/>
      <c r="L168" s="32"/>
      <c r="M168" s="32"/>
      <c r="N168" s="32"/>
      <c r="O168" s="32"/>
      <c r="P168" s="32"/>
      <c r="Q168" s="32"/>
      <c r="R168" s="32"/>
      <c r="S168" s="32"/>
      <c r="T168" s="32"/>
      <c r="U168" s="32"/>
      <c r="V168" s="32"/>
      <c r="W168" s="32"/>
      <c r="X168" s="32"/>
      <c r="Y168" s="32"/>
      <c r="Z168" s="32"/>
    </row>
    <row r="169" spans="1:26" ht="18" customHeight="1">
      <c r="A169" s="14"/>
      <c r="B169" s="14" t="s">
        <v>1554</v>
      </c>
      <c r="C169" s="32"/>
      <c r="D169" s="32"/>
      <c r="E169" s="47"/>
      <c r="F169" s="47"/>
      <c r="G169" s="47"/>
      <c r="H169" s="32"/>
      <c r="I169" s="32"/>
      <c r="J169" s="32"/>
      <c r="K169" s="32"/>
      <c r="L169" s="32"/>
      <c r="M169" s="32"/>
      <c r="N169" s="32"/>
      <c r="O169" s="32"/>
      <c r="P169" s="32"/>
      <c r="Q169" s="32"/>
      <c r="R169" s="32"/>
      <c r="S169" s="32"/>
      <c r="T169" s="32"/>
      <c r="U169" s="32"/>
      <c r="V169" s="32"/>
      <c r="W169" s="32"/>
      <c r="X169" s="32"/>
      <c r="Y169" s="32"/>
      <c r="Z169" s="32"/>
    </row>
    <row r="170" spans="1:26" ht="18" customHeight="1">
      <c r="A170" s="14"/>
      <c r="B170" s="32"/>
      <c r="C170" s="32"/>
      <c r="D170" s="32"/>
      <c r="E170" s="47"/>
      <c r="F170" s="47"/>
      <c r="G170" s="47"/>
      <c r="H170" s="32"/>
      <c r="I170" s="32"/>
      <c r="J170" s="32"/>
      <c r="K170" s="32"/>
      <c r="L170" s="32"/>
      <c r="M170" s="32"/>
      <c r="N170" s="32"/>
      <c r="O170" s="32"/>
      <c r="P170" s="32"/>
      <c r="Q170" s="32"/>
      <c r="R170" s="32"/>
      <c r="S170" s="32"/>
      <c r="T170" s="32"/>
      <c r="U170" s="32"/>
      <c r="V170" s="32"/>
      <c r="W170" s="32"/>
      <c r="X170" s="32"/>
      <c r="Y170" s="32"/>
      <c r="Z170" s="32"/>
    </row>
    <row r="171" spans="1:26" ht="27" customHeight="1">
      <c r="A171" s="14"/>
      <c r="B171" s="2442" t="s">
        <v>1555</v>
      </c>
      <c r="C171" s="2342"/>
      <c r="D171" s="2342"/>
      <c r="E171" s="2342"/>
      <c r="F171" s="2342"/>
      <c r="G171" s="2342"/>
      <c r="H171" s="32"/>
      <c r="I171" s="32"/>
      <c r="J171" s="32"/>
      <c r="K171" s="32"/>
      <c r="L171" s="32"/>
      <c r="M171" s="32"/>
      <c r="N171" s="32"/>
      <c r="O171" s="32"/>
      <c r="P171" s="32"/>
      <c r="Q171" s="32"/>
      <c r="R171" s="32"/>
      <c r="S171" s="32"/>
      <c r="T171" s="32"/>
      <c r="U171" s="32"/>
      <c r="V171" s="32"/>
      <c r="W171" s="32"/>
      <c r="X171" s="32"/>
      <c r="Y171" s="32"/>
      <c r="Z171" s="32"/>
    </row>
    <row r="172" spans="1:26" ht="18" customHeight="1">
      <c r="A172" s="14"/>
      <c r="B172" s="32"/>
      <c r="C172" s="32"/>
      <c r="D172" s="32"/>
      <c r="E172" s="47"/>
      <c r="F172" s="47"/>
      <c r="G172" s="47"/>
      <c r="H172" s="32"/>
      <c r="I172" s="32"/>
      <c r="J172" s="32"/>
      <c r="K172" s="32"/>
      <c r="L172" s="32"/>
      <c r="M172" s="32"/>
      <c r="N172" s="32"/>
      <c r="O172" s="32"/>
      <c r="P172" s="32"/>
      <c r="Q172" s="32"/>
      <c r="R172" s="32"/>
      <c r="S172" s="32"/>
      <c r="T172" s="32"/>
      <c r="U172" s="32"/>
      <c r="V172" s="32"/>
      <c r="W172" s="32"/>
      <c r="X172" s="32"/>
      <c r="Y172" s="32"/>
      <c r="Z172" s="32"/>
    </row>
    <row r="173" spans="1:26" ht="53.25" customHeight="1">
      <c r="A173" s="14"/>
      <c r="B173" s="2442" t="s">
        <v>1556</v>
      </c>
      <c r="C173" s="2342"/>
      <c r="D173" s="2342"/>
      <c r="E173" s="2342"/>
      <c r="F173" s="2342"/>
      <c r="G173" s="2342"/>
      <c r="H173" s="32"/>
      <c r="I173" s="32"/>
      <c r="J173" s="32"/>
      <c r="K173" s="32"/>
      <c r="L173" s="32"/>
      <c r="M173" s="32"/>
      <c r="N173" s="32"/>
      <c r="O173" s="32"/>
      <c r="P173" s="32"/>
      <c r="Q173" s="32"/>
      <c r="R173" s="32"/>
      <c r="S173" s="32"/>
      <c r="T173" s="32"/>
      <c r="U173" s="32"/>
      <c r="V173" s="32"/>
      <c r="W173" s="32"/>
      <c r="X173" s="32"/>
      <c r="Y173" s="32"/>
      <c r="Z173" s="32"/>
    </row>
    <row r="174" spans="1:26" ht="18" customHeight="1">
      <c r="A174" s="14"/>
      <c r="B174" s="32"/>
      <c r="C174" s="32"/>
      <c r="D174" s="32"/>
      <c r="E174" s="47"/>
      <c r="F174" s="47"/>
      <c r="G174" s="47"/>
      <c r="H174" s="32"/>
      <c r="I174" s="32"/>
      <c r="J174" s="32"/>
      <c r="K174" s="32"/>
      <c r="L174" s="32"/>
      <c r="M174" s="32"/>
      <c r="N174" s="32"/>
      <c r="O174" s="32"/>
      <c r="P174" s="32"/>
      <c r="Q174" s="32"/>
      <c r="R174" s="32"/>
      <c r="S174" s="32"/>
      <c r="T174" s="32"/>
      <c r="U174" s="32"/>
      <c r="V174" s="32"/>
      <c r="W174" s="32"/>
      <c r="X174" s="32"/>
      <c r="Y174" s="32"/>
      <c r="Z174" s="32"/>
    </row>
    <row r="175" spans="1:26" ht="18" customHeight="1">
      <c r="A175" s="8">
        <v>2.8</v>
      </c>
      <c r="B175" s="606" t="s">
        <v>123</v>
      </c>
      <c r="C175" s="32"/>
      <c r="D175" s="32"/>
      <c r="E175" s="47"/>
      <c r="F175" s="47"/>
      <c r="G175" s="47"/>
      <c r="H175" s="32"/>
      <c r="I175" s="32"/>
      <c r="J175" s="32"/>
      <c r="K175" s="32"/>
      <c r="L175" s="32"/>
      <c r="M175" s="32"/>
      <c r="N175" s="32"/>
      <c r="O175" s="32"/>
      <c r="P175" s="32"/>
      <c r="Q175" s="32"/>
      <c r="R175" s="32"/>
      <c r="S175" s="32"/>
      <c r="T175" s="32"/>
      <c r="U175" s="32"/>
      <c r="V175" s="32"/>
      <c r="W175" s="32"/>
      <c r="X175" s="32"/>
      <c r="Y175" s="32"/>
      <c r="Z175" s="32"/>
    </row>
    <row r="176" spans="1:26" ht="18" customHeight="1">
      <c r="A176" s="14"/>
      <c r="B176" s="32"/>
      <c r="C176" s="32"/>
      <c r="D176" s="32"/>
      <c r="E176" s="47"/>
      <c r="F176" s="47"/>
      <c r="G176" s="47"/>
      <c r="H176" s="32"/>
      <c r="I176" s="32"/>
      <c r="J176" s="32"/>
      <c r="K176" s="32"/>
      <c r="L176" s="32"/>
      <c r="M176" s="32"/>
      <c r="N176" s="32"/>
      <c r="O176" s="32"/>
      <c r="P176" s="32"/>
      <c r="Q176" s="32"/>
      <c r="R176" s="32"/>
      <c r="S176" s="32"/>
      <c r="T176" s="32"/>
      <c r="U176" s="32"/>
      <c r="V176" s="32"/>
      <c r="W176" s="32"/>
      <c r="X176" s="32"/>
      <c r="Y176" s="32"/>
      <c r="Z176" s="32"/>
    </row>
    <row r="177" spans="1:26" ht="39" customHeight="1">
      <c r="A177" s="14"/>
      <c r="B177" s="2442" t="s">
        <v>1557</v>
      </c>
      <c r="C177" s="2342"/>
      <c r="D177" s="2342"/>
      <c r="E177" s="2342"/>
      <c r="F177" s="2342"/>
      <c r="G177" s="2342"/>
      <c r="H177" s="32"/>
      <c r="I177" s="32"/>
      <c r="J177" s="32"/>
      <c r="K177" s="32"/>
      <c r="L177" s="32"/>
      <c r="M177" s="32"/>
      <c r="N177" s="32"/>
      <c r="O177" s="32"/>
      <c r="P177" s="32"/>
      <c r="Q177" s="32"/>
      <c r="R177" s="32"/>
      <c r="S177" s="32"/>
      <c r="T177" s="32"/>
      <c r="U177" s="32"/>
      <c r="V177" s="32"/>
      <c r="W177" s="32"/>
      <c r="X177" s="32"/>
      <c r="Y177" s="32"/>
      <c r="Z177" s="32"/>
    </row>
    <row r="178" spans="1:26" ht="18" customHeight="1">
      <c r="A178" s="14"/>
      <c r="B178" s="32"/>
      <c r="C178" s="32"/>
      <c r="D178" s="32"/>
      <c r="E178" s="47"/>
      <c r="F178" s="47"/>
      <c r="G178" s="47"/>
      <c r="H178" s="32"/>
      <c r="I178" s="32"/>
      <c r="J178" s="32"/>
      <c r="K178" s="32"/>
      <c r="L178" s="32"/>
      <c r="M178" s="32"/>
      <c r="N178" s="32"/>
      <c r="O178" s="32"/>
      <c r="P178" s="32"/>
      <c r="Q178" s="32"/>
      <c r="R178" s="32"/>
      <c r="S178" s="32"/>
      <c r="T178" s="32"/>
      <c r="U178" s="32"/>
      <c r="V178" s="32"/>
      <c r="W178" s="32"/>
      <c r="X178" s="32"/>
      <c r="Y178" s="32"/>
      <c r="Z178" s="32"/>
    </row>
    <row r="179" spans="1:26" ht="18" customHeight="1">
      <c r="A179" s="14"/>
      <c r="B179" s="41" t="s">
        <v>1558</v>
      </c>
      <c r="C179" s="32"/>
      <c r="D179" s="32"/>
      <c r="E179" s="47"/>
      <c r="F179" s="47"/>
      <c r="G179" s="47"/>
      <c r="H179" s="32"/>
      <c r="I179" s="32"/>
      <c r="J179" s="32"/>
      <c r="K179" s="32"/>
      <c r="L179" s="32"/>
      <c r="M179" s="32"/>
      <c r="N179" s="32"/>
      <c r="O179" s="32"/>
      <c r="P179" s="32"/>
      <c r="Q179" s="32"/>
      <c r="R179" s="32"/>
      <c r="S179" s="32"/>
      <c r="T179" s="32"/>
      <c r="U179" s="32"/>
      <c r="V179" s="32"/>
      <c r="W179" s="32"/>
      <c r="X179" s="32"/>
      <c r="Y179" s="32"/>
      <c r="Z179" s="32"/>
    </row>
    <row r="180" spans="1:26" ht="18" customHeight="1">
      <c r="A180" s="14"/>
      <c r="B180" s="32"/>
      <c r="C180" s="32"/>
      <c r="D180" s="32"/>
      <c r="E180" s="47"/>
      <c r="F180" s="47"/>
      <c r="G180" s="47"/>
      <c r="H180" s="32"/>
      <c r="I180" s="32"/>
      <c r="J180" s="32"/>
      <c r="K180" s="32"/>
      <c r="L180" s="32"/>
      <c r="M180" s="32"/>
      <c r="N180" s="32"/>
      <c r="O180" s="32"/>
      <c r="P180" s="32"/>
      <c r="Q180" s="32"/>
      <c r="R180" s="32"/>
      <c r="S180" s="32"/>
      <c r="T180" s="32"/>
      <c r="U180" s="32"/>
      <c r="V180" s="32"/>
      <c r="W180" s="32"/>
      <c r="X180" s="32"/>
      <c r="Y180" s="32"/>
      <c r="Z180" s="32"/>
    </row>
    <row r="181" spans="1:26" ht="18" customHeight="1">
      <c r="A181" s="8">
        <v>2.9</v>
      </c>
      <c r="B181" s="8" t="s">
        <v>124</v>
      </c>
      <c r="C181" s="32"/>
      <c r="D181" s="32"/>
      <c r="E181" s="47"/>
      <c r="F181" s="47"/>
      <c r="G181" s="47"/>
      <c r="H181" s="32"/>
      <c r="I181" s="32"/>
      <c r="J181" s="32"/>
      <c r="K181" s="32"/>
      <c r="L181" s="32"/>
      <c r="M181" s="32"/>
      <c r="N181" s="32"/>
      <c r="O181" s="32"/>
      <c r="P181" s="32"/>
      <c r="Q181" s="32"/>
      <c r="R181" s="32"/>
      <c r="S181" s="32"/>
      <c r="T181" s="32"/>
      <c r="U181" s="32"/>
      <c r="V181" s="32"/>
      <c r="W181" s="32"/>
      <c r="X181" s="32"/>
      <c r="Y181" s="32"/>
      <c r="Z181" s="32"/>
    </row>
    <row r="182" spans="1:26" ht="18" customHeight="1">
      <c r="A182" s="14"/>
      <c r="B182" s="32"/>
      <c r="C182" s="32"/>
      <c r="D182" s="32"/>
      <c r="E182" s="47"/>
      <c r="F182" s="47"/>
      <c r="G182" s="47"/>
      <c r="H182" s="32"/>
      <c r="I182" s="32"/>
      <c r="J182" s="32"/>
      <c r="K182" s="32"/>
      <c r="L182" s="32"/>
      <c r="M182" s="32"/>
      <c r="N182" s="32"/>
      <c r="O182" s="32"/>
      <c r="P182" s="32"/>
      <c r="Q182" s="32"/>
      <c r="R182" s="32"/>
      <c r="S182" s="32"/>
      <c r="T182" s="32"/>
      <c r="U182" s="32"/>
      <c r="V182" s="32"/>
      <c r="W182" s="32"/>
      <c r="X182" s="32"/>
      <c r="Y182" s="32"/>
      <c r="Z182" s="32"/>
    </row>
    <row r="183" spans="1:26" ht="28.5" customHeight="1">
      <c r="A183" s="8"/>
      <c r="B183" s="2442" t="s">
        <v>1559</v>
      </c>
      <c r="C183" s="2342"/>
      <c r="D183" s="2342"/>
      <c r="E183" s="2342"/>
      <c r="F183" s="2342"/>
      <c r="G183" s="2342"/>
      <c r="H183" s="41"/>
      <c r="I183" s="41"/>
      <c r="J183" s="41"/>
      <c r="K183" s="41"/>
      <c r="L183" s="41"/>
      <c r="M183" s="41"/>
      <c r="N183" s="41"/>
      <c r="O183" s="41"/>
      <c r="P183" s="41"/>
      <c r="Q183" s="41"/>
      <c r="R183" s="41"/>
      <c r="S183" s="41"/>
      <c r="T183" s="41"/>
      <c r="U183" s="41"/>
      <c r="V183" s="41"/>
      <c r="W183" s="41"/>
      <c r="X183" s="41"/>
      <c r="Y183" s="41"/>
      <c r="Z183" s="41"/>
    </row>
    <row r="184" spans="1:26" ht="28.5" customHeight="1">
      <c r="A184" s="47"/>
      <c r="B184" s="47"/>
      <c r="C184" s="47"/>
      <c r="D184" s="47"/>
      <c r="E184" s="47"/>
      <c r="F184" s="47"/>
      <c r="G184" s="47"/>
      <c r="H184" s="41"/>
      <c r="I184" s="41"/>
      <c r="J184" s="41"/>
      <c r="K184" s="41"/>
      <c r="L184" s="41"/>
      <c r="M184" s="41"/>
      <c r="N184" s="41"/>
      <c r="O184" s="41"/>
      <c r="P184" s="41"/>
      <c r="Q184" s="41"/>
      <c r="R184" s="41"/>
      <c r="S184" s="41"/>
      <c r="T184" s="41"/>
      <c r="U184" s="41"/>
      <c r="V184" s="41"/>
      <c r="W184" s="41"/>
      <c r="X184" s="41"/>
      <c r="Y184" s="41"/>
      <c r="Z184" s="41"/>
    </row>
    <row r="185" spans="1:26" ht="28.5" customHeight="1">
      <c r="A185" s="47"/>
      <c r="B185" s="47"/>
      <c r="C185" s="47"/>
      <c r="D185" s="47"/>
      <c r="E185" s="47"/>
      <c r="F185" s="47"/>
      <c r="G185" s="47"/>
      <c r="H185" s="41"/>
      <c r="I185" s="41"/>
      <c r="J185" s="41"/>
      <c r="K185" s="41"/>
      <c r="L185" s="41"/>
      <c r="M185" s="41"/>
      <c r="N185" s="41"/>
      <c r="O185" s="41"/>
      <c r="P185" s="41"/>
      <c r="Q185" s="41"/>
      <c r="R185" s="41"/>
      <c r="S185" s="41"/>
      <c r="T185" s="41"/>
      <c r="U185" s="41"/>
      <c r="V185" s="41"/>
      <c r="W185" s="41"/>
      <c r="X185" s="41"/>
      <c r="Y185" s="41"/>
      <c r="Z185" s="41"/>
    </row>
    <row r="186" spans="1:26" ht="28.5" customHeight="1">
      <c r="A186" s="47"/>
      <c r="B186" s="47"/>
      <c r="C186" s="47"/>
      <c r="D186" s="47"/>
      <c r="E186" s="47"/>
      <c r="F186" s="47"/>
      <c r="G186" s="47"/>
      <c r="H186" s="41"/>
      <c r="I186" s="41"/>
      <c r="J186" s="41"/>
      <c r="K186" s="41"/>
      <c r="L186" s="41"/>
      <c r="M186" s="41"/>
      <c r="N186" s="41"/>
      <c r="O186" s="41"/>
      <c r="P186" s="41"/>
      <c r="Q186" s="41"/>
      <c r="R186" s="41"/>
      <c r="S186" s="41"/>
      <c r="T186" s="41"/>
      <c r="U186" s="41"/>
      <c r="V186" s="41"/>
      <c r="W186" s="41"/>
      <c r="X186" s="41"/>
      <c r="Y186" s="41"/>
      <c r="Z186" s="41"/>
    </row>
    <row r="187" spans="1:26" ht="15.75" customHeight="1">
      <c r="A187" s="28" t="s">
        <v>302</v>
      </c>
      <c r="B187" s="29"/>
      <c r="C187" s="29"/>
      <c r="D187" s="29"/>
      <c r="E187" s="30"/>
      <c r="F187" s="30"/>
      <c r="G187" s="30"/>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3"/>
      <c r="B188" s="34"/>
      <c r="C188" s="34"/>
      <c r="D188" s="34"/>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8" customHeight="1">
      <c r="A189" s="607">
        <v>2.1</v>
      </c>
      <c r="B189" s="606" t="s">
        <v>146</v>
      </c>
      <c r="C189" s="32"/>
      <c r="D189" s="32"/>
      <c r="E189" s="47"/>
      <c r="F189" s="47"/>
      <c r="G189" s="47"/>
      <c r="H189" s="32"/>
      <c r="I189" s="32"/>
      <c r="J189" s="32"/>
      <c r="K189" s="32"/>
      <c r="L189" s="32"/>
      <c r="M189" s="32"/>
      <c r="N189" s="32"/>
      <c r="O189" s="32"/>
      <c r="P189" s="32"/>
      <c r="Q189" s="32"/>
      <c r="R189" s="32"/>
      <c r="S189" s="32"/>
      <c r="T189" s="32"/>
      <c r="U189" s="32"/>
      <c r="V189" s="32"/>
      <c r="W189" s="32"/>
      <c r="X189" s="32"/>
      <c r="Y189" s="32"/>
      <c r="Z189" s="32"/>
    </row>
    <row r="190" spans="1:26" ht="18" customHeight="1">
      <c r="A190" s="14"/>
      <c r="B190" s="32"/>
      <c r="C190" s="32"/>
      <c r="D190" s="32"/>
      <c r="E190" s="47"/>
      <c r="F190" s="47"/>
      <c r="G190" s="47"/>
      <c r="H190" s="32"/>
      <c r="I190" s="32"/>
      <c r="J190" s="32"/>
      <c r="K190" s="32"/>
      <c r="L190" s="32"/>
      <c r="M190" s="32"/>
      <c r="N190" s="32"/>
      <c r="O190" s="32"/>
      <c r="P190" s="32"/>
      <c r="Q190" s="32"/>
      <c r="R190" s="32"/>
      <c r="S190" s="32"/>
      <c r="T190" s="32"/>
      <c r="U190" s="32"/>
      <c r="V190" s="32"/>
      <c r="W190" s="32"/>
      <c r="X190" s="32"/>
      <c r="Y190" s="32"/>
      <c r="Z190" s="32"/>
    </row>
    <row r="191" spans="1:26" ht="18" customHeight="1">
      <c r="A191" s="14"/>
      <c r="B191" s="41" t="s">
        <v>1560</v>
      </c>
      <c r="C191" s="32"/>
      <c r="D191" s="32"/>
      <c r="E191" s="47"/>
      <c r="F191" s="47"/>
      <c r="G191" s="47"/>
      <c r="H191" s="32"/>
      <c r="I191" s="32"/>
      <c r="J191" s="32"/>
      <c r="K191" s="32"/>
      <c r="L191" s="32"/>
      <c r="M191" s="32"/>
      <c r="N191" s="32"/>
      <c r="O191" s="32"/>
      <c r="P191" s="32"/>
      <c r="Q191" s="32"/>
      <c r="R191" s="32"/>
      <c r="S191" s="32"/>
      <c r="T191" s="32"/>
      <c r="U191" s="32"/>
      <c r="V191" s="32"/>
      <c r="W191" s="32"/>
      <c r="X191" s="32"/>
      <c r="Y191" s="32"/>
      <c r="Z191" s="32"/>
    </row>
    <row r="192" spans="1:26" ht="18" customHeight="1">
      <c r="A192" s="14"/>
      <c r="B192" s="32" t="s">
        <v>1561</v>
      </c>
      <c r="C192" s="32"/>
      <c r="D192" s="32"/>
      <c r="E192" s="47"/>
      <c r="F192" s="47"/>
      <c r="G192" s="47"/>
      <c r="H192" s="32"/>
      <c r="I192" s="32"/>
      <c r="J192" s="32"/>
      <c r="K192" s="32"/>
      <c r="L192" s="32"/>
      <c r="M192" s="32"/>
      <c r="N192" s="32"/>
      <c r="O192" s="32"/>
      <c r="P192" s="32"/>
      <c r="Q192" s="32"/>
      <c r="R192" s="32"/>
      <c r="S192" s="32"/>
      <c r="T192" s="32"/>
      <c r="U192" s="32"/>
      <c r="V192" s="32"/>
      <c r="W192" s="32"/>
      <c r="X192" s="32"/>
      <c r="Y192" s="32"/>
      <c r="Z192" s="32"/>
    </row>
    <row r="193" spans="1:26" ht="18" customHeight="1">
      <c r="A193" s="14"/>
      <c r="B193" s="32" t="s">
        <v>1562</v>
      </c>
      <c r="C193" s="32"/>
      <c r="D193" s="32"/>
      <c r="E193" s="47"/>
      <c r="F193" s="47"/>
      <c r="G193" s="47"/>
      <c r="H193" s="32"/>
      <c r="I193" s="32"/>
      <c r="J193" s="32"/>
      <c r="K193" s="32"/>
      <c r="L193" s="32"/>
      <c r="M193" s="32"/>
      <c r="N193" s="32"/>
      <c r="O193" s="32"/>
      <c r="P193" s="32"/>
      <c r="Q193" s="32"/>
      <c r="R193" s="32"/>
      <c r="S193" s="32"/>
      <c r="T193" s="32"/>
      <c r="U193" s="32"/>
      <c r="V193" s="32"/>
      <c r="W193" s="32"/>
      <c r="X193" s="32"/>
      <c r="Y193" s="32"/>
      <c r="Z193" s="32"/>
    </row>
    <row r="194" spans="1:26" ht="18" customHeight="1">
      <c r="A194" s="14"/>
      <c r="B194" s="32" t="s">
        <v>1563</v>
      </c>
      <c r="C194" s="32"/>
      <c r="D194" s="32"/>
      <c r="E194" s="47"/>
      <c r="F194" s="47"/>
      <c r="G194" s="47"/>
      <c r="H194" s="32"/>
      <c r="I194" s="32"/>
      <c r="J194" s="32"/>
      <c r="K194" s="32"/>
      <c r="L194" s="32"/>
      <c r="M194" s="32"/>
      <c r="N194" s="32"/>
      <c r="O194" s="32"/>
      <c r="P194" s="32"/>
      <c r="Q194" s="32"/>
      <c r="R194" s="32"/>
      <c r="S194" s="32"/>
      <c r="T194" s="32"/>
      <c r="U194" s="32"/>
      <c r="V194" s="32"/>
      <c r="W194" s="32"/>
      <c r="X194" s="32"/>
      <c r="Y194" s="32"/>
      <c r="Z194" s="32"/>
    </row>
    <row r="195" spans="1:26" ht="18" customHeight="1">
      <c r="A195" s="14"/>
      <c r="B195" s="32"/>
      <c r="C195" s="32"/>
      <c r="D195" s="32"/>
      <c r="E195" s="47"/>
      <c r="F195" s="47"/>
      <c r="G195" s="47"/>
      <c r="H195" s="32"/>
      <c r="I195" s="32"/>
      <c r="J195" s="32"/>
      <c r="K195" s="32"/>
      <c r="L195" s="32"/>
      <c r="M195" s="32"/>
      <c r="N195" s="32"/>
      <c r="O195" s="32"/>
      <c r="P195" s="32"/>
      <c r="Q195" s="32"/>
      <c r="R195" s="32"/>
      <c r="S195" s="32"/>
      <c r="T195" s="32"/>
      <c r="U195" s="32"/>
      <c r="V195" s="32"/>
      <c r="W195" s="32"/>
      <c r="X195" s="32"/>
      <c r="Y195" s="32"/>
      <c r="Z195" s="32"/>
    </row>
    <row r="196" spans="1:26" ht="18" customHeight="1">
      <c r="A196" s="14"/>
      <c r="B196" s="32" t="s">
        <v>1564</v>
      </c>
      <c r="C196" s="32"/>
      <c r="D196" s="32"/>
      <c r="E196" s="47"/>
      <c r="F196" s="47"/>
      <c r="G196" s="47"/>
      <c r="H196" s="32"/>
      <c r="I196" s="32"/>
      <c r="J196" s="32"/>
      <c r="K196" s="32"/>
      <c r="L196" s="32"/>
      <c r="M196" s="32"/>
      <c r="N196" s="32"/>
      <c r="O196" s="32"/>
      <c r="P196" s="32"/>
      <c r="Q196" s="32"/>
      <c r="R196" s="32"/>
      <c r="S196" s="32"/>
      <c r="T196" s="32"/>
      <c r="U196" s="32"/>
      <c r="V196" s="32"/>
      <c r="W196" s="32"/>
      <c r="X196" s="32"/>
      <c r="Y196" s="32"/>
      <c r="Z196" s="32"/>
    </row>
    <row r="197" spans="1:26" ht="18" customHeight="1">
      <c r="A197" s="14"/>
      <c r="B197" s="32"/>
      <c r="C197" s="32"/>
      <c r="D197" s="32"/>
      <c r="E197" s="47"/>
      <c r="F197" s="47"/>
      <c r="G197" s="47"/>
      <c r="H197" s="32"/>
      <c r="I197" s="32"/>
      <c r="J197" s="32"/>
      <c r="K197" s="32"/>
      <c r="L197" s="32"/>
      <c r="M197" s="32"/>
      <c r="N197" s="32"/>
      <c r="O197" s="32"/>
      <c r="P197" s="32"/>
      <c r="Q197" s="32"/>
      <c r="R197" s="32"/>
      <c r="S197" s="32"/>
      <c r="T197" s="32"/>
      <c r="U197" s="32"/>
      <c r="V197" s="32"/>
      <c r="W197" s="32"/>
      <c r="X197" s="32"/>
      <c r="Y197" s="32"/>
      <c r="Z197" s="32"/>
    </row>
    <row r="198" spans="1:26" ht="18" customHeight="1">
      <c r="A198" s="14"/>
      <c r="B198" s="41" t="s">
        <v>1565</v>
      </c>
      <c r="C198" s="32"/>
      <c r="D198" s="32"/>
      <c r="E198" s="47"/>
      <c r="F198" s="47"/>
      <c r="G198" s="47"/>
      <c r="H198" s="32"/>
      <c r="I198" s="32"/>
      <c r="J198" s="32"/>
      <c r="K198" s="32"/>
      <c r="L198" s="32"/>
      <c r="M198" s="32"/>
      <c r="N198" s="32"/>
      <c r="O198" s="32"/>
      <c r="P198" s="32"/>
      <c r="Q198" s="32"/>
      <c r="R198" s="32"/>
      <c r="S198" s="32"/>
      <c r="T198" s="32"/>
      <c r="U198" s="32"/>
      <c r="V198" s="32"/>
      <c r="W198" s="32"/>
      <c r="X198" s="32"/>
      <c r="Y198" s="32"/>
      <c r="Z198" s="32"/>
    </row>
    <row r="199" spans="1:26" ht="18" customHeight="1">
      <c r="A199" s="14"/>
      <c r="B199" s="32"/>
      <c r="C199" s="32"/>
      <c r="D199" s="32"/>
      <c r="E199" s="47"/>
      <c r="F199" s="47"/>
      <c r="G199" s="47"/>
      <c r="H199" s="32"/>
      <c r="I199" s="32"/>
      <c r="J199" s="32"/>
      <c r="K199" s="32"/>
      <c r="L199" s="32"/>
      <c r="M199" s="32"/>
      <c r="N199" s="32"/>
      <c r="O199" s="32"/>
      <c r="P199" s="32"/>
      <c r="Q199" s="32"/>
      <c r="R199" s="32"/>
      <c r="S199" s="32"/>
      <c r="T199" s="32"/>
      <c r="U199" s="32"/>
      <c r="V199" s="32"/>
      <c r="W199" s="32"/>
      <c r="X199" s="32"/>
      <c r="Y199" s="32"/>
      <c r="Z199" s="32"/>
    </row>
    <row r="200" spans="1:26" ht="48.75" customHeight="1">
      <c r="A200" s="8"/>
      <c r="B200" s="2442" t="s">
        <v>1566</v>
      </c>
      <c r="C200" s="2342"/>
      <c r="D200" s="2342"/>
      <c r="E200" s="2342"/>
      <c r="F200" s="2342"/>
      <c r="G200" s="2342"/>
      <c r="H200" s="41"/>
      <c r="I200" s="41"/>
      <c r="J200" s="41"/>
      <c r="K200" s="41"/>
      <c r="L200" s="41"/>
      <c r="M200" s="41"/>
      <c r="N200" s="41"/>
      <c r="O200" s="41"/>
      <c r="P200" s="41"/>
      <c r="Q200" s="41"/>
      <c r="R200" s="41"/>
      <c r="S200" s="41"/>
      <c r="T200" s="41"/>
      <c r="U200" s="41"/>
      <c r="V200" s="41"/>
      <c r="W200" s="41"/>
      <c r="X200" s="41"/>
      <c r="Y200" s="41"/>
      <c r="Z200" s="41"/>
    </row>
    <row r="201" spans="1:26" ht="18" customHeight="1">
      <c r="A201" s="14"/>
      <c r="B201" s="190" t="s">
        <v>1567</v>
      </c>
      <c r="C201" s="32"/>
      <c r="D201" s="32"/>
      <c r="E201" s="47"/>
      <c r="F201" s="47"/>
      <c r="G201" s="47"/>
      <c r="H201" s="32"/>
      <c r="I201" s="32"/>
      <c r="J201" s="32"/>
      <c r="K201" s="32"/>
      <c r="L201" s="32"/>
      <c r="M201" s="32"/>
      <c r="N201" s="32"/>
      <c r="O201" s="32"/>
      <c r="P201" s="32"/>
      <c r="Q201" s="32"/>
      <c r="R201" s="32"/>
      <c r="S201" s="32"/>
      <c r="T201" s="32"/>
      <c r="U201" s="32"/>
      <c r="V201" s="32"/>
      <c r="W201" s="32"/>
      <c r="X201" s="32"/>
      <c r="Y201" s="32"/>
      <c r="Z201" s="32"/>
    </row>
    <row r="202" spans="1:26" ht="18" customHeight="1">
      <c r="A202" s="14"/>
      <c r="B202" s="41" t="s">
        <v>1568</v>
      </c>
      <c r="C202" s="32"/>
      <c r="D202" s="32"/>
      <c r="E202" s="47"/>
      <c r="F202" s="47"/>
      <c r="G202" s="47"/>
      <c r="H202" s="32"/>
      <c r="I202" s="32"/>
      <c r="J202" s="32"/>
      <c r="K202" s="32"/>
      <c r="L202" s="32"/>
      <c r="M202" s="32"/>
      <c r="N202" s="32"/>
      <c r="O202" s="32"/>
      <c r="P202" s="32"/>
      <c r="Q202" s="32"/>
      <c r="R202" s="32"/>
      <c r="S202" s="32"/>
      <c r="T202" s="32"/>
      <c r="U202" s="32"/>
      <c r="V202" s="32"/>
      <c r="W202" s="32"/>
      <c r="X202" s="32"/>
      <c r="Y202" s="32"/>
      <c r="Z202" s="32"/>
    </row>
    <row r="203" spans="1:26" ht="18" customHeight="1">
      <c r="A203" s="14"/>
      <c r="B203" s="604" t="s">
        <v>1569</v>
      </c>
      <c r="C203" s="32"/>
      <c r="D203" s="32"/>
      <c r="E203" s="47"/>
      <c r="F203" s="47"/>
      <c r="G203" s="47"/>
      <c r="H203" s="32"/>
      <c r="I203" s="32"/>
      <c r="J203" s="32"/>
      <c r="K203" s="32"/>
      <c r="L203" s="32"/>
      <c r="M203" s="32"/>
      <c r="N203" s="32"/>
      <c r="O203" s="32"/>
      <c r="P203" s="32"/>
      <c r="Q203" s="32"/>
      <c r="R203" s="32"/>
      <c r="S203" s="32"/>
      <c r="T203" s="32"/>
      <c r="U203" s="32"/>
      <c r="V203" s="32"/>
      <c r="W203" s="32"/>
      <c r="X203" s="32"/>
      <c r="Y203" s="32"/>
      <c r="Z203" s="32"/>
    </row>
    <row r="204" spans="1:26" ht="30.75" customHeight="1">
      <c r="A204" s="14"/>
      <c r="B204" s="2442" t="s">
        <v>1570</v>
      </c>
      <c r="C204" s="2342"/>
      <c r="D204" s="2342"/>
      <c r="E204" s="2342"/>
      <c r="F204" s="2342"/>
      <c r="G204" s="2342"/>
      <c r="H204" s="32"/>
      <c r="I204" s="32"/>
      <c r="J204" s="32"/>
      <c r="K204" s="32"/>
      <c r="L204" s="32"/>
      <c r="M204" s="32"/>
      <c r="N204" s="32"/>
      <c r="O204" s="32"/>
      <c r="P204" s="32"/>
      <c r="Q204" s="32"/>
      <c r="R204" s="32"/>
      <c r="S204" s="32"/>
      <c r="T204" s="32"/>
      <c r="U204" s="32"/>
      <c r="V204" s="32"/>
      <c r="W204" s="32"/>
      <c r="X204" s="32"/>
      <c r="Y204" s="32"/>
      <c r="Z204" s="32"/>
    </row>
    <row r="205" spans="1:26" ht="18" customHeight="1">
      <c r="A205" s="14"/>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8" customHeight="1">
      <c r="A206" s="14"/>
      <c r="B206" s="32"/>
      <c r="C206" s="608" t="s">
        <v>1571</v>
      </c>
      <c r="D206" s="106" t="s">
        <v>1572</v>
      </c>
      <c r="E206" s="124" t="s">
        <v>1573</v>
      </c>
      <c r="F206" s="54"/>
      <c r="G206" s="47"/>
      <c r="H206" s="32"/>
      <c r="I206" s="32"/>
      <c r="J206" s="32"/>
      <c r="K206" s="32"/>
      <c r="L206" s="32"/>
      <c r="M206" s="32"/>
      <c r="N206" s="32"/>
      <c r="O206" s="32"/>
      <c r="P206" s="32"/>
      <c r="Q206" s="32"/>
      <c r="R206" s="32"/>
      <c r="S206" s="32"/>
      <c r="T206" s="32"/>
      <c r="U206" s="32"/>
      <c r="V206" s="32"/>
      <c r="W206" s="32"/>
      <c r="X206" s="32"/>
      <c r="Y206" s="32"/>
      <c r="Z206" s="32"/>
    </row>
    <row r="207" spans="1:26" ht="18" customHeight="1">
      <c r="A207" s="14"/>
      <c r="B207" s="32"/>
      <c r="C207" s="32">
        <v>1</v>
      </c>
      <c r="D207" s="44" t="s">
        <v>1574</v>
      </c>
      <c r="E207" s="53" t="s">
        <v>1575</v>
      </c>
      <c r="F207" s="32"/>
      <c r="G207" s="32"/>
      <c r="H207" s="32"/>
      <c r="I207" s="32"/>
      <c r="J207" s="32"/>
      <c r="K207" s="32"/>
      <c r="L207" s="32"/>
      <c r="M207" s="32"/>
      <c r="N207" s="32"/>
      <c r="O207" s="32"/>
      <c r="P207" s="32"/>
      <c r="Q207" s="32"/>
      <c r="R207" s="32"/>
      <c r="S207" s="32"/>
      <c r="T207" s="32"/>
      <c r="U207" s="32"/>
      <c r="V207" s="32"/>
      <c r="W207" s="32"/>
      <c r="X207" s="32"/>
      <c r="Y207" s="32"/>
      <c r="Z207" s="32"/>
    </row>
    <row r="208" spans="1:26" ht="18" customHeight="1">
      <c r="A208" s="14"/>
      <c r="B208" s="32"/>
      <c r="C208" s="32">
        <v>2</v>
      </c>
      <c r="D208" s="44" t="s">
        <v>1576</v>
      </c>
      <c r="E208" s="53" t="s">
        <v>1577</v>
      </c>
      <c r="F208" s="32"/>
      <c r="G208" s="32"/>
      <c r="H208" s="32"/>
      <c r="I208" s="32"/>
      <c r="J208" s="32"/>
      <c r="K208" s="32"/>
      <c r="L208" s="32"/>
      <c r="M208" s="32"/>
      <c r="N208" s="32"/>
      <c r="O208" s="32"/>
      <c r="P208" s="32"/>
      <c r="Q208" s="32"/>
      <c r="R208" s="32"/>
      <c r="S208" s="32"/>
      <c r="T208" s="32"/>
      <c r="U208" s="32"/>
      <c r="V208" s="32"/>
      <c r="W208" s="32"/>
      <c r="X208" s="32"/>
      <c r="Y208" s="32"/>
      <c r="Z208" s="32"/>
    </row>
    <row r="209" spans="1:26" ht="18" customHeight="1">
      <c r="A209" s="14"/>
      <c r="B209" s="32"/>
      <c r="C209" s="32">
        <v>3</v>
      </c>
      <c r="D209" s="44" t="s">
        <v>1578</v>
      </c>
      <c r="E209" s="53" t="s">
        <v>1579</v>
      </c>
      <c r="F209" s="32"/>
      <c r="G209" s="32"/>
      <c r="H209" s="32"/>
      <c r="I209" s="32"/>
      <c r="J209" s="32"/>
      <c r="K209" s="32"/>
      <c r="L209" s="32"/>
      <c r="M209" s="32"/>
      <c r="N209" s="32"/>
      <c r="O209" s="32"/>
      <c r="P209" s="32"/>
      <c r="Q209" s="32"/>
      <c r="R209" s="32"/>
      <c r="S209" s="32"/>
      <c r="T209" s="32"/>
      <c r="U209" s="32"/>
      <c r="V209" s="32"/>
      <c r="W209" s="32"/>
      <c r="X209" s="32"/>
      <c r="Y209" s="32"/>
      <c r="Z209" s="32"/>
    </row>
    <row r="210" spans="1:26" ht="18" customHeight="1">
      <c r="A210" s="14"/>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30" customHeight="1">
      <c r="A211" s="8"/>
      <c r="B211" s="2442" t="s">
        <v>1580</v>
      </c>
      <c r="C211" s="2342"/>
      <c r="D211" s="2342"/>
      <c r="E211" s="2342"/>
      <c r="F211" s="2342"/>
      <c r="G211" s="2342"/>
      <c r="H211" s="41"/>
      <c r="I211" s="41"/>
      <c r="J211" s="41"/>
      <c r="K211" s="41"/>
      <c r="L211" s="41"/>
      <c r="M211" s="41"/>
      <c r="N211" s="41"/>
      <c r="O211" s="41"/>
      <c r="P211" s="41"/>
      <c r="Q211" s="41"/>
      <c r="R211" s="41"/>
      <c r="S211" s="41"/>
      <c r="T211" s="41"/>
      <c r="U211" s="41"/>
      <c r="V211" s="41"/>
      <c r="W211" s="41"/>
      <c r="X211" s="41"/>
      <c r="Y211" s="41"/>
      <c r="Z211" s="41"/>
    </row>
    <row r="212" spans="1:26" ht="18" customHeight="1">
      <c r="A212" s="14"/>
      <c r="B212" s="41" t="s">
        <v>1581</v>
      </c>
      <c r="C212" s="32"/>
      <c r="D212" s="32"/>
      <c r="E212" s="47"/>
      <c r="F212" s="47"/>
      <c r="G212" s="47"/>
      <c r="H212" s="32"/>
      <c r="I212" s="32"/>
      <c r="J212" s="32"/>
      <c r="K212" s="32"/>
      <c r="L212" s="32"/>
      <c r="M212" s="32"/>
      <c r="N212" s="32"/>
      <c r="O212" s="32"/>
      <c r="P212" s="32"/>
      <c r="Q212" s="32"/>
      <c r="R212" s="32"/>
      <c r="S212" s="32"/>
      <c r="T212" s="32"/>
      <c r="U212" s="32"/>
      <c r="V212" s="32"/>
      <c r="W212" s="32"/>
      <c r="X212" s="32"/>
      <c r="Y212" s="32"/>
      <c r="Z212" s="32"/>
    </row>
    <row r="213" spans="1:26" ht="18" customHeight="1">
      <c r="A213" s="14"/>
      <c r="B213" s="41" t="s">
        <v>1582</v>
      </c>
      <c r="C213" s="32"/>
      <c r="D213" s="32"/>
      <c r="E213" s="47"/>
      <c r="F213" s="47"/>
      <c r="G213" s="47"/>
      <c r="H213" s="32"/>
      <c r="I213" s="32"/>
      <c r="J213" s="32"/>
      <c r="K213" s="32"/>
      <c r="L213" s="32"/>
      <c r="M213" s="32"/>
      <c r="N213" s="32"/>
      <c r="O213" s="32"/>
      <c r="P213" s="32"/>
      <c r="Q213" s="32"/>
      <c r="R213" s="32"/>
      <c r="S213" s="32"/>
      <c r="T213" s="32"/>
      <c r="U213" s="32"/>
      <c r="V213" s="32"/>
      <c r="W213" s="32"/>
      <c r="X213" s="32"/>
      <c r="Y213" s="32"/>
      <c r="Z213" s="32"/>
    </row>
    <row r="214" spans="1:26" ht="18" customHeight="1">
      <c r="A214" s="14"/>
      <c r="B214" s="2591" t="s">
        <v>1583</v>
      </c>
      <c r="C214" s="2342"/>
      <c r="D214" s="2342"/>
      <c r="E214" s="2342"/>
      <c r="F214" s="2342"/>
      <c r="G214" s="2342"/>
      <c r="H214" s="32"/>
      <c r="I214" s="32"/>
      <c r="J214" s="32"/>
      <c r="K214" s="32"/>
      <c r="L214" s="32"/>
      <c r="M214" s="32"/>
      <c r="N214" s="32"/>
      <c r="O214" s="32"/>
      <c r="P214" s="32"/>
      <c r="Q214" s="32"/>
      <c r="R214" s="32"/>
      <c r="S214" s="32"/>
      <c r="T214" s="32"/>
      <c r="U214" s="32"/>
      <c r="V214" s="32"/>
      <c r="W214" s="32"/>
      <c r="X214" s="32"/>
      <c r="Y214" s="32"/>
      <c r="Z214" s="32"/>
    </row>
    <row r="215" spans="1:26" ht="29.25" customHeight="1">
      <c r="A215" s="14"/>
      <c r="B215" s="2423" t="s">
        <v>1584</v>
      </c>
      <c r="C215" s="2383"/>
      <c r="D215" s="2383"/>
      <c r="E215" s="2383"/>
      <c r="F215" s="2383"/>
      <c r="G215" s="2402"/>
      <c r="H215" s="32"/>
      <c r="I215" s="32"/>
      <c r="J215" s="32"/>
      <c r="K215" s="32"/>
      <c r="L215" s="32"/>
      <c r="M215" s="32"/>
      <c r="N215" s="32"/>
      <c r="O215" s="32"/>
      <c r="P215" s="32"/>
      <c r="Q215" s="32"/>
      <c r="R215" s="32"/>
      <c r="S215" s="32"/>
      <c r="T215" s="32"/>
      <c r="U215" s="32"/>
      <c r="V215" s="32"/>
      <c r="W215" s="32"/>
      <c r="X215" s="32"/>
      <c r="Y215" s="32"/>
      <c r="Z215" s="32"/>
    </row>
    <row r="216" spans="1:26" ht="18" customHeight="1">
      <c r="A216" s="14"/>
      <c r="B216" s="41" t="s">
        <v>1585</v>
      </c>
      <c r="C216" s="41"/>
      <c r="D216" s="32"/>
      <c r="E216" s="47"/>
      <c r="F216" s="47"/>
      <c r="G216" s="47"/>
      <c r="H216" s="32"/>
      <c r="I216" s="32"/>
      <c r="J216" s="32"/>
      <c r="K216" s="32"/>
      <c r="L216" s="32"/>
      <c r="M216" s="32"/>
      <c r="N216" s="32"/>
      <c r="O216" s="32"/>
      <c r="P216" s="32"/>
      <c r="Q216" s="32"/>
      <c r="R216" s="32"/>
      <c r="S216" s="32"/>
      <c r="T216" s="32"/>
      <c r="U216" s="32"/>
      <c r="V216" s="32"/>
      <c r="W216" s="32"/>
      <c r="X216" s="32"/>
      <c r="Y216" s="32"/>
      <c r="Z216" s="32"/>
    </row>
    <row r="217" spans="1:26" ht="18" customHeight="1">
      <c r="A217" s="14"/>
      <c r="B217" s="41" t="s">
        <v>1586</v>
      </c>
      <c r="C217" s="32"/>
      <c r="D217" s="32"/>
      <c r="E217" s="47"/>
      <c r="F217" s="47"/>
      <c r="G217" s="47"/>
      <c r="H217" s="32"/>
      <c r="I217" s="32"/>
      <c r="J217" s="32"/>
      <c r="K217" s="32"/>
      <c r="L217" s="32"/>
      <c r="M217" s="32"/>
      <c r="N217" s="32"/>
      <c r="O217" s="32"/>
      <c r="P217" s="32"/>
      <c r="Q217" s="32"/>
      <c r="R217" s="32"/>
      <c r="S217" s="32"/>
      <c r="T217" s="32"/>
      <c r="U217" s="32"/>
      <c r="V217" s="32"/>
      <c r="W217" s="32"/>
      <c r="X217" s="32"/>
      <c r="Y217" s="32"/>
      <c r="Z217" s="32"/>
    </row>
    <row r="218" spans="1:26" ht="18" customHeight="1">
      <c r="A218" s="14"/>
      <c r="B218" s="41" t="s">
        <v>1587</v>
      </c>
      <c r="C218" s="32"/>
      <c r="D218" s="32"/>
      <c r="E218" s="47"/>
      <c r="F218" s="47"/>
      <c r="G218" s="47"/>
      <c r="H218" s="32"/>
      <c r="I218" s="32"/>
      <c r="J218" s="32"/>
      <c r="K218" s="32"/>
      <c r="L218" s="32"/>
      <c r="M218" s="32"/>
      <c r="N218" s="32"/>
      <c r="O218" s="32"/>
      <c r="P218" s="32"/>
      <c r="Q218" s="32"/>
      <c r="R218" s="32"/>
      <c r="S218" s="32"/>
      <c r="T218" s="32"/>
      <c r="U218" s="32"/>
      <c r="V218" s="32"/>
      <c r="W218" s="32"/>
      <c r="X218" s="32"/>
      <c r="Y218" s="32"/>
      <c r="Z218" s="32"/>
    </row>
    <row r="219" spans="1:26" ht="18" customHeight="1">
      <c r="A219" s="14"/>
      <c r="B219" s="32" t="s">
        <v>1588</v>
      </c>
      <c r="C219" s="32"/>
      <c r="D219" s="32"/>
      <c r="E219" s="47"/>
      <c r="F219" s="47"/>
      <c r="G219" s="47"/>
      <c r="H219" s="32"/>
      <c r="I219" s="32"/>
      <c r="J219" s="32"/>
      <c r="K219" s="32"/>
      <c r="L219" s="32"/>
      <c r="M219" s="32"/>
      <c r="N219" s="32"/>
      <c r="O219" s="32"/>
      <c r="P219" s="32"/>
      <c r="Q219" s="32"/>
      <c r="R219" s="32"/>
      <c r="S219" s="32"/>
      <c r="T219" s="32"/>
      <c r="U219" s="32"/>
      <c r="V219" s="32"/>
      <c r="W219" s="32"/>
      <c r="X219" s="32"/>
      <c r="Y219" s="32"/>
      <c r="Z219" s="32"/>
    </row>
    <row r="220" spans="1:26" ht="18" customHeight="1">
      <c r="A220" s="14"/>
      <c r="B220" s="32"/>
      <c r="C220" s="32"/>
      <c r="D220" s="32"/>
      <c r="E220" s="47"/>
      <c r="F220" s="47"/>
      <c r="G220" s="47"/>
      <c r="H220" s="32"/>
      <c r="I220" s="32"/>
      <c r="J220" s="32"/>
      <c r="K220" s="32"/>
      <c r="L220" s="32"/>
      <c r="M220" s="32"/>
      <c r="N220" s="32"/>
      <c r="O220" s="32"/>
      <c r="P220" s="32"/>
      <c r="Q220" s="32"/>
      <c r="R220" s="32"/>
      <c r="S220" s="32"/>
      <c r="T220" s="32"/>
      <c r="U220" s="32"/>
      <c r="V220" s="32"/>
      <c r="W220" s="32"/>
      <c r="X220" s="32"/>
      <c r="Y220" s="32"/>
      <c r="Z220" s="32"/>
    </row>
    <row r="221" spans="1:26" ht="18" customHeight="1">
      <c r="A221" s="14"/>
      <c r="B221" s="32"/>
      <c r="C221" s="32"/>
      <c r="D221" s="32"/>
      <c r="E221" s="47"/>
      <c r="F221" s="47"/>
      <c r="G221" s="47"/>
      <c r="H221" s="32"/>
      <c r="I221" s="32"/>
      <c r="J221" s="32"/>
      <c r="K221" s="32"/>
      <c r="L221" s="32"/>
      <c r="M221" s="32"/>
      <c r="N221" s="32"/>
      <c r="O221" s="32"/>
      <c r="P221" s="32"/>
      <c r="Q221" s="32"/>
      <c r="R221" s="32"/>
      <c r="S221" s="32"/>
      <c r="T221" s="32"/>
      <c r="U221" s="32"/>
      <c r="V221" s="32"/>
      <c r="W221" s="32"/>
      <c r="X221" s="32"/>
      <c r="Y221" s="32"/>
      <c r="Z221" s="32"/>
    </row>
    <row r="222" spans="1:26" ht="18" customHeight="1">
      <c r="A222" s="14"/>
      <c r="B222" s="32"/>
      <c r="C222" s="32"/>
      <c r="D222" s="32"/>
      <c r="E222" s="47"/>
      <c r="F222" s="47"/>
      <c r="G222" s="47"/>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28" t="s">
        <v>302</v>
      </c>
      <c r="B223" s="29"/>
      <c r="C223" s="29"/>
      <c r="D223" s="29"/>
      <c r="E223" s="30"/>
      <c r="F223" s="30"/>
      <c r="G223" s="30"/>
      <c r="H223" s="32"/>
      <c r="I223" s="32"/>
      <c r="J223" s="32"/>
      <c r="K223" s="32"/>
      <c r="L223" s="32"/>
      <c r="M223" s="32"/>
      <c r="N223" s="32"/>
      <c r="O223" s="32"/>
      <c r="P223" s="32"/>
      <c r="Q223" s="32"/>
      <c r="R223" s="32"/>
      <c r="S223" s="32"/>
      <c r="T223" s="32"/>
      <c r="U223" s="32"/>
      <c r="V223" s="32"/>
      <c r="W223" s="32"/>
      <c r="X223" s="32"/>
      <c r="Y223" s="32"/>
      <c r="Z223" s="32"/>
    </row>
    <row r="224" spans="1:26" ht="18" customHeight="1">
      <c r="A224" s="14"/>
      <c r="B224" s="32"/>
      <c r="C224" s="32"/>
      <c r="D224" s="32"/>
      <c r="E224" s="47"/>
      <c r="F224" s="47"/>
      <c r="G224" s="47"/>
      <c r="H224" s="32"/>
      <c r="I224" s="32"/>
      <c r="J224" s="32"/>
      <c r="K224" s="32"/>
      <c r="L224" s="32"/>
      <c r="M224" s="32"/>
      <c r="N224" s="32"/>
      <c r="O224" s="32"/>
      <c r="P224" s="32"/>
      <c r="Q224" s="32"/>
      <c r="R224" s="32"/>
      <c r="S224" s="32"/>
      <c r="T224" s="32"/>
      <c r="U224" s="32"/>
      <c r="V224" s="32"/>
      <c r="W224" s="32"/>
      <c r="X224" s="32"/>
      <c r="Y224" s="32"/>
      <c r="Z224" s="32"/>
    </row>
    <row r="225" spans="1:26" ht="18" customHeight="1">
      <c r="A225" s="14"/>
      <c r="B225" s="32" t="s">
        <v>1589</v>
      </c>
      <c r="C225" s="32"/>
      <c r="D225" s="32"/>
      <c r="E225" s="47"/>
      <c r="F225" s="47"/>
      <c r="G225" s="47"/>
      <c r="H225" s="32"/>
      <c r="I225" s="32"/>
      <c r="J225" s="32"/>
      <c r="K225" s="32"/>
      <c r="L225" s="32"/>
      <c r="M225" s="32"/>
      <c r="N225" s="32"/>
      <c r="O225" s="32"/>
      <c r="P225" s="32"/>
      <c r="Q225" s="32"/>
      <c r="R225" s="32"/>
      <c r="S225" s="32"/>
      <c r="T225" s="32"/>
      <c r="U225" s="32"/>
      <c r="V225" s="32"/>
      <c r="W225" s="32"/>
      <c r="X225" s="32"/>
      <c r="Y225" s="32"/>
      <c r="Z225" s="32"/>
    </row>
    <row r="226" spans="1:26" ht="18" customHeight="1">
      <c r="A226" s="14"/>
      <c r="B226" s="32" t="s">
        <v>1590</v>
      </c>
      <c r="C226" s="32"/>
      <c r="D226" s="32"/>
      <c r="E226" s="47"/>
      <c r="F226" s="47"/>
      <c r="G226" s="47"/>
      <c r="H226" s="32"/>
      <c r="I226" s="32"/>
      <c r="J226" s="32"/>
      <c r="K226" s="32"/>
      <c r="L226" s="32"/>
      <c r="M226" s="32"/>
      <c r="N226" s="32"/>
      <c r="O226" s="32"/>
      <c r="P226" s="32"/>
      <c r="Q226" s="32"/>
      <c r="R226" s="32"/>
      <c r="S226" s="32"/>
      <c r="T226" s="32"/>
      <c r="U226" s="32"/>
      <c r="V226" s="32"/>
      <c r="W226" s="32"/>
      <c r="X226" s="32"/>
      <c r="Y226" s="32"/>
      <c r="Z226" s="32"/>
    </row>
    <row r="227" spans="1:26" ht="18" customHeight="1">
      <c r="A227" s="14"/>
      <c r="B227" s="32" t="s">
        <v>1591</v>
      </c>
      <c r="C227" s="32"/>
      <c r="D227" s="32"/>
      <c r="E227" s="47"/>
      <c r="F227" s="47"/>
      <c r="G227" s="47"/>
      <c r="H227" s="32"/>
      <c r="I227" s="32"/>
      <c r="J227" s="32"/>
      <c r="K227" s="32"/>
      <c r="L227" s="32"/>
      <c r="M227" s="32"/>
      <c r="N227" s="32"/>
      <c r="O227" s="32"/>
      <c r="P227" s="32"/>
      <c r="Q227" s="32"/>
      <c r="R227" s="32"/>
      <c r="S227" s="32"/>
      <c r="T227" s="32"/>
      <c r="U227" s="32"/>
      <c r="V227" s="32"/>
      <c r="W227" s="32"/>
      <c r="X227" s="32"/>
      <c r="Y227" s="32"/>
      <c r="Z227" s="32"/>
    </row>
    <row r="228" spans="1:26" ht="18" customHeight="1">
      <c r="A228" s="14"/>
      <c r="B228" s="32" t="s">
        <v>1592</v>
      </c>
      <c r="C228" s="32"/>
      <c r="D228" s="32"/>
      <c r="E228" s="47"/>
      <c r="F228" s="47"/>
      <c r="G228" s="47"/>
      <c r="H228" s="32"/>
      <c r="I228" s="32"/>
      <c r="J228" s="32"/>
      <c r="K228" s="32"/>
      <c r="L228" s="32"/>
      <c r="M228" s="32"/>
      <c r="N228" s="32"/>
      <c r="O228" s="32"/>
      <c r="P228" s="32"/>
      <c r="Q228" s="32"/>
      <c r="R228" s="32"/>
      <c r="S228" s="32"/>
      <c r="T228" s="32"/>
      <c r="U228" s="32"/>
      <c r="V228" s="32"/>
      <c r="W228" s="32"/>
      <c r="X228" s="32"/>
      <c r="Y228" s="32"/>
      <c r="Z228" s="32"/>
    </row>
    <row r="229" spans="1:26" ht="18" customHeight="1">
      <c r="A229" s="14"/>
      <c r="B229" s="32"/>
      <c r="C229" s="32"/>
      <c r="D229" s="32"/>
      <c r="E229" s="47"/>
      <c r="F229" s="47"/>
      <c r="G229" s="47"/>
      <c r="H229" s="32"/>
      <c r="I229" s="32"/>
      <c r="J229" s="32"/>
      <c r="K229" s="32"/>
      <c r="L229" s="32"/>
      <c r="M229" s="32"/>
      <c r="N229" s="32"/>
      <c r="O229" s="32"/>
      <c r="P229" s="32"/>
      <c r="Q229" s="32"/>
      <c r="R229" s="32"/>
      <c r="S229" s="32"/>
      <c r="T229" s="32"/>
      <c r="U229" s="32"/>
      <c r="V229" s="32"/>
      <c r="W229" s="32"/>
      <c r="X229" s="32"/>
      <c r="Y229" s="32"/>
      <c r="Z229" s="32"/>
    </row>
    <row r="230" spans="1:26" ht="18" customHeight="1">
      <c r="A230" s="14"/>
      <c r="B230" s="32" t="s">
        <v>1593</v>
      </c>
      <c r="C230" s="32"/>
      <c r="D230" s="32"/>
      <c r="E230" s="47"/>
      <c r="F230" s="47"/>
      <c r="G230" s="47"/>
      <c r="H230" s="32"/>
      <c r="I230" s="32"/>
      <c r="J230" s="32"/>
      <c r="K230" s="32"/>
      <c r="L230" s="32"/>
      <c r="M230" s="32"/>
      <c r="N230" s="32"/>
      <c r="O230" s="32"/>
      <c r="P230" s="32"/>
      <c r="Q230" s="32"/>
      <c r="R230" s="32"/>
      <c r="S230" s="32"/>
      <c r="T230" s="32"/>
      <c r="U230" s="32"/>
      <c r="V230" s="32"/>
      <c r="W230" s="32"/>
      <c r="X230" s="32"/>
      <c r="Y230" s="32"/>
      <c r="Z230" s="32"/>
    </row>
    <row r="231" spans="1:26" ht="18" customHeight="1">
      <c r="A231" s="14"/>
      <c r="B231" s="32" t="s">
        <v>1594</v>
      </c>
      <c r="C231" s="32"/>
      <c r="D231" s="32"/>
      <c r="E231" s="47"/>
      <c r="F231" s="47"/>
      <c r="G231" s="47"/>
      <c r="H231" s="32"/>
      <c r="I231" s="32"/>
      <c r="J231" s="32"/>
      <c r="K231" s="32"/>
      <c r="L231" s="32"/>
      <c r="M231" s="32"/>
      <c r="N231" s="32"/>
      <c r="O231" s="32"/>
      <c r="P231" s="32"/>
      <c r="Q231" s="32"/>
      <c r="R231" s="32"/>
      <c r="S231" s="32"/>
      <c r="T231" s="32"/>
      <c r="U231" s="32"/>
      <c r="V231" s="32"/>
      <c r="W231" s="32"/>
      <c r="X231" s="32"/>
      <c r="Y231" s="32"/>
      <c r="Z231" s="32"/>
    </row>
    <row r="232" spans="1:26" ht="18" customHeight="1">
      <c r="A232" s="14"/>
      <c r="B232" s="32" t="s">
        <v>1595</v>
      </c>
      <c r="C232" s="32"/>
      <c r="D232" s="32"/>
      <c r="E232" s="47"/>
      <c r="F232" s="47"/>
      <c r="G232" s="47"/>
      <c r="H232" s="32"/>
      <c r="I232" s="32"/>
      <c r="J232" s="32"/>
      <c r="K232" s="32"/>
      <c r="L232" s="32"/>
      <c r="M232" s="32"/>
      <c r="N232" s="32"/>
      <c r="O232" s="32"/>
      <c r="P232" s="32"/>
      <c r="Q232" s="32"/>
      <c r="R232" s="32"/>
      <c r="S232" s="32"/>
      <c r="T232" s="32"/>
      <c r="U232" s="32"/>
      <c r="V232" s="32"/>
      <c r="W232" s="32"/>
      <c r="X232" s="32"/>
      <c r="Y232" s="32"/>
      <c r="Z232" s="32"/>
    </row>
    <row r="233" spans="1:26" ht="18" customHeight="1">
      <c r="A233" s="14"/>
      <c r="B233" s="32" t="s">
        <v>1596</v>
      </c>
      <c r="C233" s="32"/>
      <c r="D233" s="32"/>
      <c r="E233" s="47"/>
      <c r="F233" s="47"/>
      <c r="G233" s="47"/>
      <c r="H233" s="32"/>
      <c r="I233" s="32"/>
      <c r="J233" s="32"/>
      <c r="K233" s="32"/>
      <c r="L233" s="32"/>
      <c r="M233" s="32"/>
      <c r="N233" s="32"/>
      <c r="O233" s="32"/>
      <c r="P233" s="32"/>
      <c r="Q233" s="32"/>
      <c r="R233" s="32"/>
      <c r="S233" s="32"/>
      <c r="T233" s="32"/>
      <c r="U233" s="32"/>
      <c r="V233" s="32"/>
      <c r="W233" s="32"/>
      <c r="X233" s="32"/>
      <c r="Y233" s="32"/>
      <c r="Z233" s="32"/>
    </row>
    <row r="234" spans="1:26" ht="18" customHeight="1">
      <c r="A234" s="14"/>
      <c r="B234" s="32"/>
      <c r="C234" s="32"/>
      <c r="D234" s="32"/>
      <c r="E234" s="47"/>
      <c r="F234" s="47"/>
      <c r="G234" s="47"/>
      <c r="H234" s="32"/>
      <c r="I234" s="32"/>
      <c r="J234" s="32"/>
      <c r="K234" s="32"/>
      <c r="L234" s="32"/>
      <c r="M234" s="32"/>
      <c r="N234" s="32"/>
      <c r="O234" s="32"/>
      <c r="P234" s="32"/>
      <c r="Q234" s="32"/>
      <c r="R234" s="32"/>
      <c r="S234" s="32"/>
      <c r="T234" s="32"/>
      <c r="U234" s="32"/>
      <c r="V234" s="32"/>
      <c r="W234" s="32"/>
      <c r="X234" s="32"/>
      <c r="Y234" s="32"/>
      <c r="Z234" s="32"/>
    </row>
    <row r="235" spans="1:26" ht="18" customHeight="1">
      <c r="A235" s="14"/>
      <c r="B235" s="32" t="s">
        <v>1597</v>
      </c>
      <c r="C235" s="32"/>
      <c r="D235" s="32"/>
      <c r="E235" s="47"/>
      <c r="F235" s="47"/>
      <c r="G235" s="47"/>
      <c r="H235" s="32"/>
      <c r="I235" s="32"/>
      <c r="J235" s="32"/>
      <c r="K235" s="32"/>
      <c r="L235" s="32"/>
      <c r="M235" s="32"/>
      <c r="N235" s="32"/>
      <c r="O235" s="32"/>
      <c r="P235" s="32"/>
      <c r="Q235" s="32"/>
      <c r="R235" s="32"/>
      <c r="S235" s="32"/>
      <c r="T235" s="32"/>
      <c r="U235" s="32"/>
      <c r="V235" s="32"/>
      <c r="W235" s="32"/>
      <c r="X235" s="32"/>
      <c r="Y235" s="32"/>
      <c r="Z235" s="32"/>
    </row>
    <row r="236" spans="1:26" ht="18" customHeight="1">
      <c r="A236" s="14"/>
      <c r="B236" s="32"/>
      <c r="C236" s="32"/>
      <c r="D236" s="32"/>
      <c r="E236" s="47"/>
      <c r="F236" s="47"/>
      <c r="G236" s="47"/>
      <c r="H236" s="32"/>
      <c r="I236" s="32"/>
      <c r="J236" s="32"/>
      <c r="K236" s="32"/>
      <c r="L236" s="32"/>
      <c r="M236" s="32"/>
      <c r="N236" s="32"/>
      <c r="O236" s="32"/>
      <c r="P236" s="32"/>
      <c r="Q236" s="32"/>
      <c r="R236" s="32"/>
      <c r="S236" s="32"/>
      <c r="T236" s="32"/>
      <c r="U236" s="32"/>
      <c r="V236" s="32"/>
      <c r="W236" s="32"/>
      <c r="X236" s="32"/>
      <c r="Y236" s="32"/>
      <c r="Z236" s="32"/>
    </row>
    <row r="237" spans="1:26" ht="26.25" customHeight="1">
      <c r="A237" s="14"/>
      <c r="B237" s="2423" t="s">
        <v>1598</v>
      </c>
      <c r="C237" s="2383"/>
      <c r="D237" s="2383"/>
      <c r="E237" s="2383"/>
      <c r="F237" s="2383"/>
      <c r="G237" s="2402"/>
      <c r="H237" s="32"/>
      <c r="I237" s="32"/>
      <c r="J237" s="32"/>
      <c r="K237" s="32"/>
      <c r="L237" s="32"/>
      <c r="M237" s="32"/>
      <c r="N237" s="32"/>
      <c r="O237" s="32"/>
      <c r="P237" s="32"/>
      <c r="Q237" s="32"/>
      <c r="R237" s="32"/>
      <c r="S237" s="32"/>
      <c r="T237" s="32"/>
      <c r="U237" s="32"/>
      <c r="V237" s="32"/>
      <c r="W237" s="32"/>
      <c r="X237" s="32"/>
      <c r="Y237" s="32"/>
      <c r="Z237" s="32"/>
    </row>
    <row r="238" spans="1:26" ht="18" customHeight="1">
      <c r="A238" s="14"/>
      <c r="B238" s="186" t="s">
        <v>1599</v>
      </c>
      <c r="C238" s="32"/>
      <c r="D238" s="32"/>
      <c r="E238" s="47"/>
      <c r="F238" s="47"/>
      <c r="G238" s="47"/>
      <c r="H238" s="32"/>
      <c r="I238" s="32"/>
      <c r="J238" s="32"/>
      <c r="K238" s="32"/>
      <c r="L238" s="32"/>
      <c r="M238" s="32"/>
      <c r="N238" s="32"/>
      <c r="O238" s="32"/>
      <c r="P238" s="32"/>
      <c r="Q238" s="32"/>
      <c r="R238" s="32"/>
      <c r="S238" s="32"/>
      <c r="T238" s="32"/>
      <c r="U238" s="32"/>
      <c r="V238" s="32"/>
      <c r="W238" s="32"/>
      <c r="X238" s="32"/>
      <c r="Y238" s="32"/>
      <c r="Z238" s="32"/>
    </row>
    <row r="239" spans="1:26" ht="18" customHeight="1">
      <c r="A239" s="14"/>
      <c r="B239" s="32"/>
      <c r="C239" s="32"/>
      <c r="D239" s="32"/>
      <c r="E239" s="47"/>
      <c r="F239" s="47"/>
      <c r="G239" s="47"/>
      <c r="H239" s="32"/>
      <c r="I239" s="32"/>
      <c r="J239" s="32"/>
      <c r="K239" s="32"/>
      <c r="L239" s="32"/>
      <c r="M239" s="32"/>
      <c r="N239" s="32"/>
      <c r="O239" s="32"/>
      <c r="P239" s="32"/>
      <c r="Q239" s="32"/>
      <c r="R239" s="32"/>
      <c r="S239" s="32"/>
      <c r="T239" s="32"/>
      <c r="U239" s="32"/>
      <c r="V239" s="32"/>
      <c r="W239" s="32"/>
      <c r="X239" s="32"/>
      <c r="Y239" s="32"/>
      <c r="Z239" s="32"/>
    </row>
    <row r="240" spans="1:26" ht="42.75" customHeight="1">
      <c r="A240" s="14"/>
      <c r="B240" s="2423" t="s">
        <v>1600</v>
      </c>
      <c r="C240" s="2383"/>
      <c r="D240" s="2383"/>
      <c r="E240" s="2383"/>
      <c r="F240" s="2383"/>
      <c r="G240" s="2402"/>
      <c r="H240" s="32"/>
      <c r="I240" s="32"/>
      <c r="J240" s="32"/>
      <c r="K240" s="32"/>
      <c r="L240" s="32"/>
      <c r="M240" s="32"/>
      <c r="N240" s="32"/>
      <c r="O240" s="32"/>
      <c r="P240" s="32"/>
      <c r="Q240" s="32"/>
      <c r="R240" s="32"/>
      <c r="S240" s="32"/>
      <c r="T240" s="32"/>
      <c r="U240" s="32"/>
      <c r="V240" s="32"/>
      <c r="W240" s="32"/>
      <c r="X240" s="32"/>
      <c r="Y240" s="32"/>
      <c r="Z240" s="32"/>
    </row>
    <row r="241" spans="1:26" ht="18" customHeight="1">
      <c r="A241" s="14"/>
      <c r="B241" s="32"/>
      <c r="C241" s="32"/>
      <c r="D241" s="32"/>
      <c r="E241" s="47"/>
      <c r="F241" s="47"/>
      <c r="G241" s="47"/>
      <c r="H241" s="32"/>
      <c r="I241" s="32"/>
      <c r="J241" s="32"/>
      <c r="K241" s="32"/>
      <c r="L241" s="32"/>
      <c r="M241" s="32"/>
      <c r="N241" s="32"/>
      <c r="O241" s="32"/>
      <c r="P241" s="32"/>
      <c r="Q241" s="32"/>
      <c r="R241" s="32"/>
      <c r="S241" s="32"/>
      <c r="T241" s="32"/>
      <c r="U241" s="32"/>
      <c r="V241" s="32"/>
      <c r="W241" s="32"/>
      <c r="X241" s="32"/>
      <c r="Y241" s="32"/>
      <c r="Z241" s="32"/>
    </row>
    <row r="242" spans="1:26" ht="40.5" customHeight="1">
      <c r="A242" s="14"/>
      <c r="B242" s="2423" t="s">
        <v>1601</v>
      </c>
      <c r="C242" s="2383"/>
      <c r="D242" s="2383"/>
      <c r="E242" s="2383"/>
      <c r="F242" s="2383"/>
      <c r="G242" s="2402"/>
      <c r="H242" s="32"/>
      <c r="I242" s="32"/>
      <c r="J242" s="32"/>
      <c r="K242" s="32"/>
      <c r="L242" s="32"/>
      <c r="M242" s="32"/>
      <c r="N242" s="32"/>
      <c r="O242" s="32"/>
      <c r="P242" s="32"/>
      <c r="Q242" s="32"/>
      <c r="R242" s="32"/>
      <c r="S242" s="32"/>
      <c r="T242" s="32"/>
      <c r="U242" s="32"/>
      <c r="V242" s="32"/>
      <c r="W242" s="32"/>
      <c r="X242" s="32"/>
      <c r="Y242" s="32"/>
      <c r="Z242" s="32"/>
    </row>
    <row r="243" spans="1:26" ht="18" customHeight="1">
      <c r="A243" s="14"/>
      <c r="B243" s="32"/>
      <c r="C243" s="32"/>
      <c r="D243" s="32"/>
      <c r="E243" s="47"/>
      <c r="F243" s="47"/>
      <c r="G243" s="47"/>
      <c r="H243" s="32"/>
      <c r="I243" s="32"/>
      <c r="J243" s="32"/>
      <c r="K243" s="32"/>
      <c r="L243" s="32"/>
      <c r="M243" s="32"/>
      <c r="N243" s="32"/>
      <c r="O243" s="32"/>
      <c r="P243" s="32"/>
      <c r="Q243" s="32"/>
      <c r="R243" s="32"/>
      <c r="S243" s="32"/>
      <c r="T243" s="32"/>
      <c r="U243" s="32"/>
      <c r="V243" s="32"/>
      <c r="W243" s="32"/>
      <c r="X243" s="32"/>
      <c r="Y243" s="32"/>
      <c r="Z243" s="32"/>
    </row>
    <row r="244" spans="1:26" ht="29.25" customHeight="1">
      <c r="A244" s="14"/>
      <c r="B244" s="2423" t="s">
        <v>1602</v>
      </c>
      <c r="C244" s="2383"/>
      <c r="D244" s="2383"/>
      <c r="E244" s="2383"/>
      <c r="F244" s="2383"/>
      <c r="G244" s="2402"/>
      <c r="H244" s="32"/>
      <c r="I244" s="32"/>
      <c r="J244" s="32"/>
      <c r="K244" s="32"/>
      <c r="L244" s="32"/>
      <c r="M244" s="32"/>
      <c r="N244" s="32"/>
      <c r="O244" s="32"/>
      <c r="P244" s="32"/>
      <c r="Q244" s="32"/>
      <c r="R244" s="32"/>
      <c r="S244" s="32"/>
      <c r="T244" s="32"/>
      <c r="U244" s="32"/>
      <c r="V244" s="32"/>
      <c r="W244" s="32"/>
      <c r="X244" s="32"/>
      <c r="Y244" s="32"/>
      <c r="Z244" s="32"/>
    </row>
    <row r="245" spans="1:26" ht="18" customHeight="1">
      <c r="A245" s="14"/>
      <c r="B245" s="32"/>
      <c r="C245" s="32"/>
      <c r="D245" s="32"/>
      <c r="E245" s="47"/>
      <c r="F245" s="47"/>
      <c r="G245" s="47"/>
      <c r="H245" s="32"/>
      <c r="I245" s="32"/>
      <c r="J245" s="32"/>
      <c r="K245" s="32"/>
      <c r="L245" s="32"/>
      <c r="M245" s="32"/>
      <c r="N245" s="32"/>
      <c r="O245" s="32"/>
      <c r="P245" s="32"/>
      <c r="Q245" s="32"/>
      <c r="R245" s="32"/>
      <c r="S245" s="32"/>
      <c r="T245" s="32"/>
      <c r="U245" s="32"/>
      <c r="V245" s="32"/>
      <c r="W245" s="32"/>
      <c r="X245" s="32"/>
      <c r="Y245" s="32"/>
      <c r="Z245" s="32"/>
    </row>
    <row r="246" spans="1:26" ht="30" customHeight="1">
      <c r="A246" s="14"/>
      <c r="B246" s="2423" t="s">
        <v>1603</v>
      </c>
      <c r="C246" s="2383"/>
      <c r="D246" s="2383"/>
      <c r="E246" s="2383"/>
      <c r="F246" s="2383"/>
      <c r="G246" s="2402"/>
      <c r="H246" s="32"/>
      <c r="I246" s="32"/>
      <c r="J246" s="32"/>
      <c r="K246" s="32"/>
      <c r="L246" s="32"/>
      <c r="M246" s="32"/>
      <c r="N246" s="32"/>
      <c r="O246" s="32"/>
      <c r="P246" s="32"/>
      <c r="Q246" s="32"/>
      <c r="R246" s="32"/>
      <c r="S246" s="32"/>
      <c r="T246" s="32"/>
      <c r="U246" s="32"/>
      <c r="V246" s="32"/>
      <c r="W246" s="32"/>
      <c r="X246" s="32"/>
      <c r="Y246" s="32"/>
      <c r="Z246" s="32"/>
    </row>
    <row r="247" spans="1:26" ht="18" customHeight="1">
      <c r="A247" s="14"/>
      <c r="B247" s="32"/>
      <c r="C247" s="32"/>
      <c r="D247" s="32"/>
      <c r="E247" s="47"/>
      <c r="F247" s="47"/>
      <c r="G247" s="47"/>
      <c r="H247" s="32"/>
      <c r="I247" s="32"/>
      <c r="J247" s="32"/>
      <c r="K247" s="32"/>
      <c r="L247" s="32"/>
      <c r="M247" s="32"/>
      <c r="N247" s="32"/>
      <c r="O247" s="32"/>
      <c r="P247" s="32"/>
      <c r="Q247" s="32"/>
      <c r="R247" s="32"/>
      <c r="S247" s="32"/>
      <c r="T247" s="32"/>
      <c r="U247" s="32"/>
      <c r="V247" s="32"/>
      <c r="W247" s="32"/>
      <c r="X247" s="32"/>
      <c r="Y247" s="32"/>
      <c r="Z247" s="32"/>
    </row>
    <row r="248" spans="1:26" ht="30.75" customHeight="1">
      <c r="A248" s="14"/>
      <c r="B248" s="2423" t="s">
        <v>1604</v>
      </c>
      <c r="C248" s="2383"/>
      <c r="D248" s="2383"/>
      <c r="E248" s="2383"/>
      <c r="F248" s="2383"/>
      <c r="G248" s="2402"/>
      <c r="H248" s="32"/>
      <c r="I248" s="32"/>
      <c r="J248" s="32"/>
      <c r="K248" s="32"/>
      <c r="L248" s="32"/>
      <c r="M248" s="32"/>
      <c r="N248" s="32"/>
      <c r="O248" s="32"/>
      <c r="P248" s="32"/>
      <c r="Q248" s="32"/>
      <c r="R248" s="32"/>
      <c r="S248" s="32"/>
      <c r="T248" s="32"/>
      <c r="U248" s="32"/>
      <c r="V248" s="32"/>
      <c r="W248" s="32"/>
      <c r="X248" s="32"/>
      <c r="Y248" s="32"/>
      <c r="Z248" s="32"/>
    </row>
    <row r="249" spans="1:26" ht="18" customHeight="1">
      <c r="A249" s="14"/>
      <c r="B249" s="32"/>
      <c r="C249" s="32"/>
      <c r="D249" s="32"/>
      <c r="E249" s="47"/>
      <c r="F249" s="47"/>
      <c r="G249" s="47"/>
      <c r="H249" s="32"/>
      <c r="I249" s="32"/>
      <c r="J249" s="32"/>
      <c r="K249" s="32"/>
      <c r="L249" s="32"/>
      <c r="M249" s="32"/>
      <c r="N249" s="32"/>
      <c r="O249" s="32"/>
      <c r="P249" s="32"/>
      <c r="Q249" s="32"/>
      <c r="R249" s="32"/>
      <c r="S249" s="32"/>
      <c r="T249" s="32"/>
      <c r="U249" s="32"/>
      <c r="V249" s="32"/>
      <c r="W249" s="32"/>
      <c r="X249" s="32"/>
      <c r="Y249" s="32"/>
      <c r="Z249" s="32"/>
    </row>
    <row r="250" spans="1:26" ht="27" customHeight="1">
      <c r="A250" s="14"/>
      <c r="B250" s="2423" t="s">
        <v>1605</v>
      </c>
      <c r="C250" s="2383"/>
      <c r="D250" s="2383"/>
      <c r="E250" s="2383"/>
      <c r="F250" s="2383"/>
      <c r="G250" s="2402"/>
      <c r="H250" s="32"/>
      <c r="I250" s="32"/>
      <c r="J250" s="32"/>
      <c r="K250" s="32"/>
      <c r="L250" s="32"/>
      <c r="M250" s="32"/>
      <c r="N250" s="32"/>
      <c r="O250" s="32"/>
      <c r="P250" s="32"/>
      <c r="Q250" s="32"/>
      <c r="R250" s="32"/>
      <c r="S250" s="32"/>
      <c r="T250" s="32"/>
      <c r="U250" s="32"/>
      <c r="V250" s="32"/>
      <c r="W250" s="32"/>
      <c r="X250" s="32"/>
      <c r="Y250" s="32"/>
      <c r="Z250" s="32"/>
    </row>
    <row r="251" spans="1:26" ht="18" customHeight="1">
      <c r="A251" s="14"/>
      <c r="B251" s="32"/>
      <c r="C251" s="32"/>
      <c r="D251" s="32"/>
      <c r="E251" s="47"/>
      <c r="F251" s="47"/>
      <c r="G251" s="47"/>
      <c r="H251" s="32"/>
      <c r="I251" s="32"/>
      <c r="J251" s="32"/>
      <c r="K251" s="32"/>
      <c r="L251" s="32"/>
      <c r="M251" s="32"/>
      <c r="N251" s="32"/>
      <c r="O251" s="32"/>
      <c r="P251" s="32"/>
      <c r="Q251" s="32"/>
      <c r="R251" s="32"/>
      <c r="S251" s="32"/>
      <c r="T251" s="32"/>
      <c r="U251" s="32"/>
      <c r="V251" s="32"/>
      <c r="W251" s="32"/>
      <c r="X251" s="32"/>
      <c r="Y251" s="32"/>
      <c r="Z251" s="32"/>
    </row>
    <row r="252" spans="1:26" ht="18" customHeight="1">
      <c r="A252" s="14"/>
      <c r="B252" s="2423" t="s">
        <v>1606</v>
      </c>
      <c r="C252" s="2383"/>
      <c r="D252" s="2383"/>
      <c r="E252" s="2383"/>
      <c r="F252" s="2383"/>
      <c r="G252" s="2402"/>
      <c r="H252" s="32"/>
      <c r="I252" s="32"/>
      <c r="J252" s="32"/>
      <c r="K252" s="32"/>
      <c r="L252" s="32"/>
      <c r="M252" s="32"/>
      <c r="N252" s="32"/>
      <c r="O252" s="32"/>
      <c r="P252" s="32"/>
      <c r="Q252" s="32"/>
      <c r="R252" s="32"/>
      <c r="S252" s="32"/>
      <c r="T252" s="32"/>
      <c r="U252" s="32"/>
      <c r="V252" s="32"/>
      <c r="W252" s="32"/>
      <c r="X252" s="32"/>
      <c r="Y252" s="32"/>
      <c r="Z252" s="32"/>
    </row>
    <row r="253" spans="1:26" ht="18" customHeight="1">
      <c r="A253" s="14"/>
      <c r="B253" s="32"/>
      <c r="C253" s="32"/>
      <c r="D253" s="32"/>
      <c r="E253" s="47"/>
      <c r="F253" s="47"/>
      <c r="G253" s="47"/>
      <c r="H253" s="32"/>
      <c r="I253" s="32"/>
      <c r="J253" s="32"/>
      <c r="K253" s="32"/>
      <c r="L253" s="32"/>
      <c r="M253" s="32"/>
      <c r="N253" s="32"/>
      <c r="O253" s="32"/>
      <c r="P253" s="32"/>
      <c r="Q253" s="32"/>
      <c r="R253" s="32"/>
      <c r="S253" s="32"/>
      <c r="T253" s="32"/>
      <c r="U253" s="32"/>
      <c r="V253" s="32"/>
      <c r="W253" s="32"/>
      <c r="X253" s="32"/>
      <c r="Y253" s="32"/>
      <c r="Z253" s="32"/>
    </row>
    <row r="254" spans="1:26" ht="27" customHeight="1">
      <c r="A254" s="14"/>
      <c r="B254" s="2423" t="s">
        <v>1607</v>
      </c>
      <c r="C254" s="2383"/>
      <c r="D254" s="2383"/>
      <c r="E254" s="2383"/>
      <c r="F254" s="2383"/>
      <c r="G254" s="240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28" t="s">
        <v>302</v>
      </c>
      <c r="B255" s="29"/>
      <c r="C255" s="29"/>
      <c r="D255" s="29"/>
      <c r="E255" s="30"/>
      <c r="F255" s="30"/>
      <c r="G255" s="30"/>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3"/>
      <c r="B256" s="34"/>
      <c r="C256" s="34"/>
      <c r="D256" s="34"/>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27" customHeight="1">
      <c r="A257" s="14"/>
      <c r="B257" s="2423" t="s">
        <v>1608</v>
      </c>
      <c r="C257" s="2383"/>
      <c r="D257" s="2383"/>
      <c r="E257" s="2383"/>
      <c r="F257" s="2383"/>
      <c r="G257" s="2402"/>
      <c r="H257" s="32"/>
      <c r="I257" s="32"/>
      <c r="J257" s="32"/>
      <c r="K257" s="32"/>
      <c r="L257" s="32"/>
      <c r="M257" s="32"/>
      <c r="N257" s="32"/>
      <c r="O257" s="32"/>
      <c r="P257" s="32"/>
      <c r="Q257" s="32"/>
      <c r="R257" s="32"/>
      <c r="S257" s="32"/>
      <c r="T257" s="32"/>
      <c r="U257" s="32"/>
      <c r="V257" s="32"/>
      <c r="W257" s="32"/>
      <c r="X257" s="32"/>
      <c r="Y257" s="32"/>
      <c r="Z257" s="32"/>
    </row>
    <row r="258" spans="1:26" ht="18" customHeight="1">
      <c r="A258" s="14"/>
      <c r="B258" s="32"/>
      <c r="C258" s="32"/>
      <c r="D258" s="32"/>
      <c r="E258" s="47"/>
      <c r="F258" s="47"/>
      <c r="G258" s="47"/>
      <c r="H258" s="32"/>
      <c r="I258" s="32"/>
      <c r="J258" s="32"/>
      <c r="K258" s="32"/>
      <c r="L258" s="32"/>
      <c r="M258" s="32"/>
      <c r="N258" s="32"/>
      <c r="O258" s="32"/>
      <c r="P258" s="32"/>
      <c r="Q258" s="32"/>
      <c r="R258" s="32"/>
      <c r="S258" s="32"/>
      <c r="T258" s="32"/>
      <c r="U258" s="32"/>
      <c r="V258" s="32"/>
      <c r="W258" s="32"/>
      <c r="X258" s="32"/>
      <c r="Y258" s="32"/>
      <c r="Z258" s="32"/>
    </row>
    <row r="259" spans="1:26" ht="27.75" customHeight="1">
      <c r="A259" s="14"/>
      <c r="B259" s="2423" t="s">
        <v>1609</v>
      </c>
      <c r="C259" s="2383"/>
      <c r="D259" s="2383"/>
      <c r="E259" s="2383"/>
      <c r="F259" s="2383"/>
      <c r="G259" s="2402"/>
      <c r="H259" s="32"/>
      <c r="I259" s="32"/>
      <c r="J259" s="32"/>
      <c r="K259" s="32"/>
      <c r="L259" s="32"/>
      <c r="M259" s="32"/>
      <c r="N259" s="32"/>
      <c r="O259" s="32"/>
      <c r="P259" s="32"/>
      <c r="Q259" s="32"/>
      <c r="R259" s="32"/>
      <c r="S259" s="32"/>
      <c r="T259" s="32"/>
      <c r="U259" s="32"/>
      <c r="V259" s="32"/>
      <c r="W259" s="32"/>
      <c r="X259" s="32"/>
      <c r="Y259" s="32"/>
      <c r="Z259" s="32"/>
    </row>
    <row r="260" spans="1:26" ht="18" customHeight="1">
      <c r="A260" s="14"/>
      <c r="B260" s="32"/>
      <c r="C260" s="32"/>
      <c r="D260" s="32"/>
      <c r="E260" s="47"/>
      <c r="F260" s="47"/>
      <c r="G260" s="47"/>
      <c r="H260" s="32"/>
      <c r="I260" s="32"/>
      <c r="J260" s="32"/>
      <c r="K260" s="32"/>
      <c r="L260" s="32"/>
      <c r="M260" s="32"/>
      <c r="N260" s="32"/>
      <c r="O260" s="32"/>
      <c r="P260" s="32"/>
      <c r="Q260" s="32"/>
      <c r="R260" s="32"/>
      <c r="S260" s="32"/>
      <c r="T260" s="32"/>
      <c r="U260" s="32"/>
      <c r="V260" s="32"/>
      <c r="W260" s="32"/>
      <c r="X260" s="32"/>
      <c r="Y260" s="32"/>
      <c r="Z260" s="32"/>
    </row>
    <row r="261" spans="1:26" ht="25.5" customHeight="1">
      <c r="A261" s="14"/>
      <c r="B261" s="2423" t="s">
        <v>1610</v>
      </c>
      <c r="C261" s="2383"/>
      <c r="D261" s="2383"/>
      <c r="E261" s="2383"/>
      <c r="F261" s="2383"/>
      <c r="G261" s="2402"/>
      <c r="H261" s="32"/>
      <c r="I261" s="32"/>
      <c r="J261" s="32"/>
      <c r="K261" s="32"/>
      <c r="L261" s="32"/>
      <c r="M261" s="32"/>
      <c r="N261" s="32"/>
      <c r="O261" s="32"/>
      <c r="P261" s="32"/>
      <c r="Q261" s="32"/>
      <c r="R261" s="32"/>
      <c r="S261" s="32"/>
      <c r="T261" s="32"/>
      <c r="U261" s="32"/>
      <c r="V261" s="32"/>
      <c r="W261" s="32"/>
      <c r="X261" s="32"/>
      <c r="Y261" s="32"/>
      <c r="Z261" s="32"/>
    </row>
    <row r="262" spans="1:26" ht="18" customHeight="1">
      <c r="A262" s="14"/>
      <c r="B262" s="32"/>
      <c r="C262" s="32"/>
      <c r="D262" s="32"/>
      <c r="E262" s="47"/>
      <c r="F262" s="47"/>
      <c r="G262" s="47"/>
      <c r="H262" s="32"/>
      <c r="I262" s="32"/>
      <c r="J262" s="32"/>
      <c r="K262" s="32"/>
      <c r="L262" s="32"/>
      <c r="M262" s="32"/>
      <c r="N262" s="32"/>
      <c r="O262" s="32"/>
      <c r="P262" s="32"/>
      <c r="Q262" s="32"/>
      <c r="R262" s="32"/>
      <c r="S262" s="32"/>
      <c r="T262" s="32"/>
      <c r="U262" s="32"/>
      <c r="V262" s="32"/>
      <c r="W262" s="32"/>
      <c r="X262" s="32"/>
      <c r="Y262" s="32"/>
      <c r="Z262" s="32"/>
    </row>
    <row r="263" spans="1:26" ht="18" customHeight="1">
      <c r="A263" s="14"/>
      <c r="B263" s="2593" t="s">
        <v>1611</v>
      </c>
      <c r="C263" s="2383"/>
      <c r="D263" s="2383"/>
      <c r="E263" s="2383"/>
      <c r="F263" s="2383"/>
      <c r="G263" s="2402"/>
      <c r="H263" s="32"/>
      <c r="I263" s="32"/>
      <c r="J263" s="32"/>
      <c r="K263" s="32"/>
      <c r="L263" s="32"/>
      <c r="M263" s="32"/>
      <c r="N263" s="32"/>
      <c r="O263" s="32"/>
      <c r="P263" s="32"/>
      <c r="Q263" s="32"/>
      <c r="R263" s="32"/>
      <c r="S263" s="32"/>
      <c r="T263" s="32"/>
      <c r="U263" s="32"/>
      <c r="V263" s="32"/>
      <c r="W263" s="32"/>
      <c r="X263" s="32"/>
      <c r="Y263" s="32"/>
      <c r="Z263" s="32"/>
    </row>
    <row r="264" spans="1:26" ht="18" customHeight="1">
      <c r="A264" s="14"/>
      <c r="B264" s="32"/>
      <c r="C264" s="32"/>
      <c r="D264" s="32"/>
      <c r="E264" s="47"/>
      <c r="F264" s="47"/>
      <c r="G264" s="47"/>
      <c r="H264" s="32"/>
      <c r="I264" s="32"/>
      <c r="J264" s="32"/>
      <c r="K264" s="32"/>
      <c r="L264" s="32"/>
      <c r="M264" s="32"/>
      <c r="N264" s="32"/>
      <c r="O264" s="32"/>
      <c r="P264" s="32"/>
      <c r="Q264" s="32"/>
      <c r="R264" s="32"/>
      <c r="S264" s="32"/>
      <c r="T264" s="32"/>
      <c r="U264" s="32"/>
      <c r="V264" s="32"/>
      <c r="W264" s="32"/>
      <c r="X264" s="32"/>
      <c r="Y264" s="32"/>
      <c r="Z264" s="32"/>
    </row>
    <row r="265" spans="1:26" ht="18" customHeight="1">
      <c r="A265" s="14"/>
      <c r="B265" s="2423" t="s">
        <v>1612</v>
      </c>
      <c r="C265" s="2383"/>
      <c r="D265" s="2383"/>
      <c r="E265" s="2383"/>
      <c r="F265" s="2383"/>
      <c r="G265" s="2402"/>
      <c r="H265" s="32"/>
      <c r="I265" s="32"/>
      <c r="J265" s="32"/>
      <c r="K265" s="32"/>
      <c r="L265" s="32"/>
      <c r="M265" s="32"/>
      <c r="N265" s="32"/>
      <c r="O265" s="32"/>
      <c r="P265" s="32"/>
      <c r="Q265" s="32"/>
      <c r="R265" s="32"/>
      <c r="S265" s="32"/>
      <c r="T265" s="32"/>
      <c r="U265" s="32"/>
      <c r="V265" s="32"/>
      <c r="W265" s="32"/>
      <c r="X265" s="32"/>
      <c r="Y265" s="32"/>
      <c r="Z265" s="32"/>
    </row>
    <row r="266" spans="1:26" ht="18" customHeight="1">
      <c r="A266" s="14"/>
      <c r="B266" s="32"/>
      <c r="C266" s="32"/>
      <c r="D266" s="32"/>
      <c r="E266" s="47"/>
      <c r="F266" s="47"/>
      <c r="G266" s="47"/>
      <c r="H266" s="32"/>
      <c r="I266" s="32"/>
      <c r="J266" s="32"/>
      <c r="K266" s="32"/>
      <c r="L266" s="32"/>
      <c r="M266" s="32"/>
      <c r="N266" s="32"/>
      <c r="O266" s="32"/>
      <c r="P266" s="32"/>
      <c r="Q266" s="32"/>
      <c r="R266" s="32"/>
      <c r="S266" s="32"/>
      <c r="T266" s="32"/>
      <c r="U266" s="32"/>
      <c r="V266" s="32"/>
      <c r="W266" s="32"/>
      <c r="X266" s="32"/>
      <c r="Y266" s="32"/>
      <c r="Z266" s="32"/>
    </row>
    <row r="267" spans="1:26" ht="18" customHeight="1">
      <c r="A267" s="14"/>
      <c r="B267" s="2593" t="s">
        <v>1613</v>
      </c>
      <c r="C267" s="2383"/>
      <c r="D267" s="2383"/>
      <c r="E267" s="2383"/>
      <c r="F267" s="2383"/>
      <c r="G267" s="2402"/>
      <c r="H267" s="32"/>
      <c r="I267" s="32"/>
      <c r="J267" s="32"/>
      <c r="K267" s="32"/>
      <c r="L267" s="32"/>
      <c r="M267" s="32"/>
      <c r="N267" s="32"/>
      <c r="O267" s="32"/>
      <c r="P267" s="32"/>
      <c r="Q267" s="32"/>
      <c r="R267" s="32"/>
      <c r="S267" s="32"/>
      <c r="T267" s="32"/>
      <c r="U267" s="32"/>
      <c r="V267" s="32"/>
      <c r="W267" s="32"/>
      <c r="X267" s="32"/>
      <c r="Y267" s="32"/>
      <c r="Z267" s="32"/>
    </row>
    <row r="268" spans="1:26" ht="18" customHeight="1">
      <c r="A268" s="14"/>
      <c r="B268" s="32"/>
      <c r="C268" s="32"/>
      <c r="D268" s="32"/>
      <c r="E268" s="47"/>
      <c r="F268" s="47"/>
      <c r="G268" s="47"/>
      <c r="H268" s="32"/>
      <c r="I268" s="32"/>
      <c r="J268" s="32"/>
      <c r="K268" s="32"/>
      <c r="L268" s="32"/>
      <c r="M268" s="32"/>
      <c r="N268" s="32"/>
      <c r="O268" s="32"/>
      <c r="P268" s="32"/>
      <c r="Q268" s="32"/>
      <c r="R268" s="32"/>
      <c r="S268" s="32"/>
      <c r="T268" s="32"/>
      <c r="U268" s="32"/>
      <c r="V268" s="32"/>
      <c r="W268" s="32"/>
      <c r="X268" s="32"/>
      <c r="Y268" s="32"/>
      <c r="Z268" s="32"/>
    </row>
    <row r="269" spans="1:26" ht="18" customHeight="1">
      <c r="A269" s="14"/>
      <c r="B269" s="2423" t="s">
        <v>1614</v>
      </c>
      <c r="C269" s="2383"/>
      <c r="D269" s="2383"/>
      <c r="E269" s="2383"/>
      <c r="F269" s="2383"/>
      <c r="G269" s="2402"/>
      <c r="H269" s="32"/>
      <c r="I269" s="32"/>
      <c r="J269" s="32"/>
      <c r="K269" s="32"/>
      <c r="L269" s="47"/>
      <c r="M269" s="47"/>
      <c r="N269" s="47"/>
      <c r="O269" s="32"/>
      <c r="P269" s="32"/>
      <c r="Q269" s="32"/>
      <c r="R269" s="32"/>
      <c r="S269" s="32"/>
      <c r="T269" s="32"/>
      <c r="U269" s="32"/>
      <c r="V269" s="32"/>
      <c r="W269" s="32"/>
      <c r="X269" s="32"/>
      <c r="Y269" s="32"/>
      <c r="Z269" s="32"/>
    </row>
    <row r="270" spans="1:26" ht="18" customHeight="1">
      <c r="A270" s="14"/>
      <c r="B270" s="32"/>
      <c r="C270" s="32"/>
      <c r="D270" s="32"/>
      <c r="E270" s="47"/>
      <c r="F270" s="47"/>
      <c r="G270" s="47"/>
      <c r="H270" s="32"/>
      <c r="I270" s="32"/>
      <c r="J270" s="32"/>
      <c r="K270" s="32"/>
      <c r="L270" s="32"/>
      <c r="M270" s="32"/>
      <c r="N270" s="32"/>
      <c r="O270" s="32"/>
      <c r="P270" s="32"/>
      <c r="Q270" s="32"/>
      <c r="R270" s="32"/>
      <c r="S270" s="32"/>
      <c r="T270" s="32"/>
      <c r="U270" s="32"/>
      <c r="V270" s="32"/>
      <c r="W270" s="32"/>
      <c r="X270" s="32"/>
      <c r="Y270" s="32"/>
      <c r="Z270" s="32"/>
    </row>
    <row r="271" spans="1:26" ht="18" customHeight="1">
      <c r="A271" s="14"/>
      <c r="B271" s="41" t="s">
        <v>1615</v>
      </c>
      <c r="C271" s="32"/>
      <c r="D271" s="32"/>
      <c r="E271" s="47"/>
      <c r="F271" s="47"/>
      <c r="G271" s="47"/>
      <c r="H271" s="32"/>
      <c r="I271" s="32"/>
      <c r="J271" s="32"/>
      <c r="K271" s="32"/>
      <c r="L271" s="32"/>
      <c r="M271" s="32"/>
      <c r="N271" s="32"/>
      <c r="O271" s="32"/>
      <c r="P271" s="32"/>
      <c r="Q271" s="32"/>
      <c r="R271" s="32"/>
      <c r="S271" s="32"/>
      <c r="T271" s="32"/>
      <c r="U271" s="32"/>
      <c r="V271" s="32"/>
      <c r="W271" s="32"/>
      <c r="X271" s="32"/>
      <c r="Y271" s="32"/>
      <c r="Z271" s="32"/>
    </row>
    <row r="272" spans="1:26" ht="18" customHeight="1">
      <c r="A272" s="14"/>
      <c r="B272" s="32"/>
      <c r="C272" s="32"/>
      <c r="D272" s="32"/>
      <c r="E272" s="47"/>
      <c r="F272" s="47"/>
      <c r="G272" s="47"/>
      <c r="H272" s="32"/>
      <c r="I272" s="32"/>
      <c r="J272" s="32"/>
      <c r="K272" s="32"/>
      <c r="L272" s="32"/>
      <c r="M272" s="32"/>
      <c r="N272" s="32"/>
      <c r="O272" s="32"/>
      <c r="P272" s="32"/>
      <c r="Q272" s="32"/>
      <c r="R272" s="32"/>
      <c r="S272" s="32"/>
      <c r="T272" s="32"/>
      <c r="U272" s="32"/>
      <c r="V272" s="32"/>
      <c r="W272" s="32"/>
      <c r="X272" s="32"/>
      <c r="Y272" s="32"/>
      <c r="Z272" s="32"/>
    </row>
    <row r="273" spans="1:26" ht="18" customHeight="1">
      <c r="A273" s="14"/>
      <c r="B273" s="41" t="s">
        <v>1616</v>
      </c>
      <c r="C273" s="32"/>
      <c r="D273" s="32"/>
      <c r="E273" s="47"/>
      <c r="F273" s="47"/>
      <c r="G273" s="47"/>
      <c r="H273" s="32"/>
      <c r="I273" s="32"/>
      <c r="J273" s="32"/>
      <c r="K273" s="32"/>
      <c r="L273" s="32"/>
      <c r="M273" s="32"/>
      <c r="N273" s="32"/>
      <c r="O273" s="32"/>
      <c r="P273" s="32"/>
      <c r="Q273" s="32"/>
      <c r="R273" s="32"/>
      <c r="S273" s="32"/>
      <c r="T273" s="32"/>
      <c r="U273" s="32"/>
      <c r="V273" s="32"/>
      <c r="W273" s="32"/>
      <c r="X273" s="32"/>
      <c r="Y273" s="32"/>
      <c r="Z273" s="32"/>
    </row>
    <row r="274" spans="1:26" ht="18" customHeight="1">
      <c r="A274" s="14"/>
      <c r="B274" s="32"/>
      <c r="C274" s="32"/>
      <c r="D274" s="32"/>
      <c r="E274" s="47"/>
      <c r="F274" s="47"/>
      <c r="G274" s="47"/>
      <c r="H274" s="32"/>
      <c r="I274" s="32"/>
      <c r="J274" s="32"/>
      <c r="K274" s="32"/>
      <c r="L274" s="32"/>
      <c r="M274" s="32"/>
      <c r="N274" s="32"/>
      <c r="O274" s="32"/>
      <c r="P274" s="32"/>
      <c r="Q274" s="32"/>
      <c r="R274" s="32"/>
      <c r="S274" s="32"/>
      <c r="T274" s="32"/>
      <c r="U274" s="32"/>
      <c r="V274" s="32"/>
      <c r="W274" s="32"/>
      <c r="X274" s="32"/>
      <c r="Y274" s="32"/>
      <c r="Z274" s="32"/>
    </row>
    <row r="275" spans="1:26" ht="18" customHeight="1">
      <c r="A275" s="14"/>
      <c r="B275" s="2423" t="s">
        <v>1617</v>
      </c>
      <c r="C275" s="2383"/>
      <c r="D275" s="2383"/>
      <c r="E275" s="2383"/>
      <c r="F275" s="2383"/>
      <c r="G275" s="2402"/>
      <c r="H275" s="32"/>
      <c r="I275" s="32"/>
      <c r="J275" s="32"/>
      <c r="K275" s="32"/>
      <c r="L275" s="32"/>
      <c r="M275" s="32"/>
      <c r="N275" s="32"/>
      <c r="O275" s="32"/>
      <c r="P275" s="32"/>
      <c r="Q275" s="32"/>
      <c r="R275" s="32"/>
      <c r="S275" s="32"/>
      <c r="T275" s="32"/>
      <c r="U275" s="32"/>
      <c r="V275" s="32"/>
      <c r="W275" s="32"/>
      <c r="X275" s="32"/>
      <c r="Y275" s="32"/>
      <c r="Z275" s="32"/>
    </row>
    <row r="276" spans="1:26" ht="18" customHeight="1">
      <c r="A276" s="14"/>
      <c r="B276" s="32"/>
      <c r="C276" s="32"/>
      <c r="D276" s="32"/>
      <c r="E276" s="47"/>
      <c r="F276" s="47"/>
      <c r="G276" s="47"/>
      <c r="H276" s="32"/>
      <c r="I276" s="32"/>
      <c r="J276" s="32"/>
      <c r="K276" s="32"/>
      <c r="L276" s="32"/>
      <c r="M276" s="32"/>
      <c r="N276" s="32"/>
      <c r="O276" s="32"/>
      <c r="P276" s="32"/>
      <c r="Q276" s="32"/>
      <c r="R276" s="32"/>
      <c r="S276" s="32"/>
      <c r="T276" s="32"/>
      <c r="U276" s="32"/>
      <c r="V276" s="32"/>
      <c r="W276" s="32"/>
      <c r="X276" s="32"/>
      <c r="Y276" s="32"/>
      <c r="Z276" s="32"/>
    </row>
    <row r="277" spans="1:26" ht="18" customHeight="1">
      <c r="A277" s="14"/>
      <c r="B277" s="41" t="s">
        <v>1618</v>
      </c>
      <c r="C277" s="32"/>
      <c r="D277" s="32"/>
      <c r="E277" s="47"/>
      <c r="F277" s="47"/>
      <c r="G277" s="47"/>
      <c r="H277" s="32"/>
      <c r="I277" s="32"/>
      <c r="J277" s="32"/>
      <c r="K277" s="32"/>
      <c r="L277" s="32"/>
      <c r="M277" s="32"/>
      <c r="N277" s="32"/>
      <c r="O277" s="32"/>
      <c r="P277" s="32"/>
      <c r="Q277" s="32"/>
      <c r="R277" s="32"/>
      <c r="S277" s="32"/>
      <c r="T277" s="32"/>
      <c r="U277" s="32"/>
      <c r="V277" s="32"/>
      <c r="W277" s="32"/>
      <c r="X277" s="32"/>
      <c r="Y277" s="32"/>
      <c r="Z277" s="32"/>
    </row>
    <row r="278" spans="1:26" ht="18" customHeight="1">
      <c r="A278" s="14"/>
      <c r="B278" s="32"/>
      <c r="C278" s="32"/>
      <c r="D278" s="32"/>
      <c r="E278" s="47"/>
      <c r="F278" s="47"/>
      <c r="G278" s="47"/>
      <c r="H278" s="32"/>
      <c r="I278" s="32"/>
      <c r="J278" s="32"/>
      <c r="K278" s="32"/>
      <c r="L278" s="32"/>
      <c r="M278" s="32"/>
      <c r="N278" s="32"/>
      <c r="O278" s="32"/>
      <c r="P278" s="32"/>
      <c r="Q278" s="32"/>
      <c r="R278" s="32"/>
      <c r="S278" s="32"/>
      <c r="T278" s="32"/>
      <c r="U278" s="32"/>
      <c r="V278" s="32"/>
      <c r="W278" s="32"/>
      <c r="X278" s="32"/>
      <c r="Y278" s="32"/>
      <c r="Z278" s="32"/>
    </row>
    <row r="279" spans="1:26" ht="18" customHeight="1">
      <c r="A279" s="14"/>
      <c r="B279" s="41" t="s">
        <v>1619</v>
      </c>
      <c r="C279" s="32"/>
      <c r="D279" s="32"/>
      <c r="E279" s="47"/>
      <c r="F279" s="47"/>
      <c r="G279" s="47"/>
      <c r="H279" s="32"/>
      <c r="I279" s="32"/>
      <c r="J279" s="32"/>
      <c r="K279" s="32"/>
      <c r="L279" s="32"/>
      <c r="M279" s="32"/>
      <c r="N279" s="32"/>
      <c r="O279" s="32"/>
      <c r="P279" s="32"/>
      <c r="Q279" s="32"/>
      <c r="R279" s="32"/>
      <c r="S279" s="32"/>
      <c r="T279" s="32"/>
      <c r="U279" s="32"/>
      <c r="V279" s="32"/>
      <c r="W279" s="32"/>
      <c r="X279" s="32"/>
      <c r="Y279" s="32"/>
      <c r="Z279" s="32"/>
    </row>
    <row r="280" spans="1:26" ht="18" customHeight="1">
      <c r="A280" s="14"/>
      <c r="B280" s="32"/>
      <c r="C280" s="32"/>
      <c r="D280" s="32"/>
      <c r="E280" s="47"/>
      <c r="F280" s="47"/>
      <c r="G280" s="47"/>
      <c r="H280" s="32"/>
      <c r="I280" s="32"/>
      <c r="J280" s="32"/>
      <c r="K280" s="32"/>
      <c r="L280" s="32"/>
      <c r="M280" s="32"/>
      <c r="N280" s="32"/>
      <c r="O280" s="32"/>
      <c r="P280" s="32"/>
      <c r="Q280" s="32"/>
      <c r="R280" s="32"/>
      <c r="S280" s="32"/>
      <c r="T280" s="32"/>
      <c r="U280" s="32"/>
      <c r="V280" s="32"/>
      <c r="W280" s="32"/>
      <c r="X280" s="32"/>
      <c r="Y280" s="32"/>
      <c r="Z280" s="32"/>
    </row>
    <row r="281" spans="1:26" ht="18" customHeight="1">
      <c r="A281" s="14"/>
      <c r="B281" s="2423" t="s">
        <v>1620</v>
      </c>
      <c r="C281" s="2383"/>
      <c r="D281" s="2383"/>
      <c r="E281" s="2383"/>
      <c r="F281" s="2383"/>
      <c r="G281" s="2402"/>
      <c r="H281" s="32"/>
      <c r="I281" s="32"/>
      <c r="J281" s="32"/>
      <c r="K281" s="32"/>
      <c r="L281" s="32"/>
      <c r="M281" s="32"/>
      <c r="N281" s="32"/>
      <c r="O281" s="32"/>
      <c r="P281" s="32"/>
      <c r="Q281" s="32"/>
      <c r="R281" s="32"/>
      <c r="S281" s="32"/>
      <c r="T281" s="32"/>
      <c r="U281" s="32"/>
      <c r="V281" s="32"/>
      <c r="W281" s="32"/>
      <c r="X281" s="32"/>
      <c r="Y281" s="32"/>
      <c r="Z281" s="32"/>
    </row>
    <row r="282" spans="1:26" ht="18" customHeight="1">
      <c r="A282" s="14"/>
      <c r="B282" s="32"/>
      <c r="C282" s="32"/>
      <c r="D282" s="32"/>
      <c r="E282" s="47"/>
      <c r="F282" s="47"/>
      <c r="G282" s="47"/>
      <c r="H282" s="32"/>
      <c r="I282" s="32"/>
      <c r="J282" s="32"/>
      <c r="K282" s="32"/>
      <c r="L282" s="32"/>
      <c r="M282" s="32"/>
      <c r="N282" s="32"/>
      <c r="O282" s="32"/>
      <c r="P282" s="32"/>
      <c r="Q282" s="32"/>
      <c r="R282" s="32"/>
      <c r="S282" s="32"/>
      <c r="T282" s="32"/>
      <c r="U282" s="32"/>
      <c r="V282" s="32"/>
      <c r="W282" s="32"/>
      <c r="X282" s="32"/>
      <c r="Y282" s="32"/>
      <c r="Z282" s="32"/>
    </row>
    <row r="283" spans="1:26" ht="26.25" customHeight="1">
      <c r="A283" s="14"/>
      <c r="B283" s="2423" t="s">
        <v>1621</v>
      </c>
      <c r="C283" s="2383"/>
      <c r="D283" s="2383"/>
      <c r="E283" s="2383"/>
      <c r="F283" s="2383"/>
      <c r="G283" s="2402"/>
      <c r="H283" s="32"/>
      <c r="I283" s="32"/>
      <c r="J283" s="32"/>
      <c r="K283" s="32"/>
      <c r="L283" s="32"/>
      <c r="M283" s="32"/>
      <c r="N283" s="32"/>
      <c r="O283" s="32"/>
      <c r="P283" s="32"/>
      <c r="Q283" s="32"/>
      <c r="R283" s="32"/>
      <c r="S283" s="32"/>
      <c r="T283" s="32"/>
      <c r="U283" s="32"/>
      <c r="V283" s="32"/>
      <c r="W283" s="32"/>
      <c r="X283" s="32"/>
      <c r="Y283" s="32"/>
      <c r="Z283" s="32"/>
    </row>
    <row r="284" spans="1:26" ht="18" customHeight="1">
      <c r="A284" s="14"/>
      <c r="B284" s="32"/>
      <c r="C284" s="32"/>
      <c r="D284" s="32"/>
      <c r="E284" s="47"/>
      <c r="F284" s="47"/>
      <c r="G284" s="47"/>
      <c r="H284" s="32"/>
      <c r="I284" s="32"/>
      <c r="J284" s="32"/>
      <c r="K284" s="32"/>
      <c r="L284" s="32"/>
      <c r="M284" s="32"/>
      <c r="N284" s="32"/>
      <c r="O284" s="32"/>
      <c r="P284" s="32"/>
      <c r="Q284" s="32"/>
      <c r="R284" s="32"/>
      <c r="S284" s="32"/>
      <c r="T284" s="32"/>
      <c r="U284" s="32"/>
      <c r="V284" s="32"/>
      <c r="W284" s="32"/>
      <c r="X284" s="32"/>
      <c r="Y284" s="32"/>
      <c r="Z284" s="32"/>
    </row>
    <row r="285" spans="1:26" ht="18" customHeight="1">
      <c r="A285" s="14"/>
      <c r="B285" s="2423" t="s">
        <v>1622</v>
      </c>
      <c r="C285" s="2383"/>
      <c r="D285" s="2383"/>
      <c r="E285" s="2383"/>
      <c r="F285" s="2383"/>
      <c r="G285" s="2402"/>
      <c r="H285" s="32"/>
      <c r="I285" s="32"/>
      <c r="J285" s="32"/>
      <c r="K285" s="32"/>
      <c r="L285" s="32"/>
      <c r="M285" s="32"/>
      <c r="N285" s="32"/>
      <c r="O285" s="32"/>
      <c r="P285" s="32"/>
      <c r="Q285" s="32"/>
      <c r="R285" s="32"/>
      <c r="S285" s="32"/>
      <c r="T285" s="32"/>
      <c r="U285" s="32"/>
      <c r="V285" s="32"/>
      <c r="W285" s="32"/>
      <c r="X285" s="32"/>
      <c r="Y285" s="32"/>
      <c r="Z285" s="32"/>
    </row>
    <row r="286" spans="1:26" ht="18" customHeight="1">
      <c r="A286" s="14"/>
      <c r="B286" s="32"/>
      <c r="C286" s="32"/>
      <c r="D286" s="32"/>
      <c r="E286" s="47"/>
      <c r="F286" s="47"/>
      <c r="G286" s="47"/>
      <c r="H286" s="32"/>
      <c r="I286" s="32"/>
      <c r="J286" s="32"/>
      <c r="K286" s="32"/>
      <c r="L286" s="32"/>
      <c r="M286" s="32"/>
      <c r="N286" s="32"/>
      <c r="O286" s="32"/>
      <c r="P286" s="32"/>
      <c r="Q286" s="32"/>
      <c r="R286" s="32"/>
      <c r="S286" s="32"/>
      <c r="T286" s="32"/>
      <c r="U286" s="32"/>
      <c r="V286" s="32"/>
      <c r="W286" s="32"/>
      <c r="X286" s="32"/>
      <c r="Y286" s="32"/>
      <c r="Z286" s="32"/>
    </row>
    <row r="287" spans="1:26" ht="42" customHeight="1">
      <c r="A287" s="14"/>
      <c r="B287" s="2423" t="s">
        <v>1623</v>
      </c>
      <c r="C287" s="2383"/>
      <c r="D287" s="2383"/>
      <c r="E287" s="2383"/>
      <c r="F287" s="2383"/>
      <c r="G287" s="2402"/>
      <c r="H287" s="32"/>
      <c r="I287" s="32"/>
      <c r="J287" s="32"/>
      <c r="K287" s="32"/>
      <c r="L287" s="32"/>
      <c r="M287" s="32"/>
      <c r="N287" s="32"/>
      <c r="O287" s="32"/>
      <c r="P287" s="32"/>
      <c r="Q287" s="32"/>
      <c r="R287" s="32"/>
      <c r="S287" s="32"/>
      <c r="T287" s="32"/>
      <c r="U287" s="32"/>
      <c r="V287" s="32"/>
      <c r="W287" s="32"/>
      <c r="X287" s="32"/>
      <c r="Y287" s="32"/>
      <c r="Z287" s="32"/>
    </row>
    <row r="288" spans="1:26" ht="42" customHeight="1">
      <c r="A288" s="14"/>
      <c r="B288" s="93"/>
      <c r="C288" s="93"/>
      <c r="D288" s="93"/>
      <c r="E288" s="93"/>
      <c r="F288" s="93"/>
      <c r="G288" s="93"/>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28"/>
      <c r="B289" s="29"/>
      <c r="C289" s="29"/>
      <c r="D289" s="29"/>
      <c r="E289" s="30"/>
      <c r="F289" s="30"/>
      <c r="G289" s="30"/>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28" t="s">
        <v>302</v>
      </c>
      <c r="B290" s="29"/>
      <c r="C290" s="29"/>
      <c r="D290" s="29"/>
      <c r="E290" s="30"/>
      <c r="F290" s="30"/>
      <c r="G290" s="30"/>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3"/>
      <c r="B291" s="34"/>
      <c r="C291" s="34"/>
      <c r="D291" s="34"/>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8" customHeight="1">
      <c r="A292" s="14"/>
      <c r="B292" s="32" t="s">
        <v>1624</v>
      </c>
      <c r="C292" s="32"/>
      <c r="D292" s="44" t="s">
        <v>1625</v>
      </c>
      <c r="E292" s="47"/>
      <c r="F292" s="47"/>
      <c r="G292" s="47"/>
      <c r="H292" s="32"/>
      <c r="I292" s="32"/>
      <c r="J292" s="32"/>
      <c r="K292" s="32"/>
      <c r="L292" s="32"/>
      <c r="M292" s="32"/>
      <c r="N292" s="32"/>
      <c r="O292" s="32"/>
      <c r="P292" s="32"/>
      <c r="Q292" s="32"/>
      <c r="R292" s="32"/>
      <c r="S292" s="32"/>
      <c r="T292" s="32"/>
      <c r="U292" s="32"/>
      <c r="V292" s="32"/>
      <c r="W292" s="32"/>
      <c r="X292" s="32"/>
      <c r="Y292" s="32"/>
      <c r="Z292" s="32"/>
    </row>
    <row r="293" spans="1:26" ht="18" customHeight="1">
      <c r="A293" s="14"/>
      <c r="B293" s="32" t="s">
        <v>1626</v>
      </c>
      <c r="C293" s="32"/>
      <c r="D293" s="44"/>
      <c r="E293" s="47"/>
      <c r="F293" s="47"/>
      <c r="G293" s="47"/>
      <c r="H293" s="32"/>
      <c r="I293" s="32"/>
      <c r="J293" s="32"/>
      <c r="K293" s="32"/>
      <c r="L293" s="32"/>
      <c r="M293" s="32"/>
      <c r="N293" s="32"/>
      <c r="O293" s="32"/>
      <c r="P293" s="32"/>
      <c r="Q293" s="32"/>
      <c r="R293" s="32"/>
      <c r="S293" s="32"/>
      <c r="T293" s="32"/>
      <c r="U293" s="32"/>
      <c r="V293" s="32"/>
      <c r="W293" s="32"/>
      <c r="X293" s="32"/>
      <c r="Y293" s="32"/>
      <c r="Z293" s="32"/>
    </row>
    <row r="294" spans="1:26" ht="18" customHeight="1">
      <c r="A294" s="14"/>
      <c r="B294" s="32" t="s">
        <v>1627</v>
      </c>
      <c r="C294" s="32"/>
      <c r="D294" s="44"/>
      <c r="E294" s="47"/>
      <c r="F294" s="47"/>
      <c r="G294" s="47"/>
      <c r="H294" s="32"/>
      <c r="I294" s="32"/>
      <c r="J294" s="32"/>
      <c r="K294" s="32"/>
      <c r="L294" s="32"/>
      <c r="M294" s="32"/>
      <c r="N294" s="32"/>
      <c r="O294" s="32"/>
      <c r="P294" s="32"/>
      <c r="Q294" s="32"/>
      <c r="R294" s="32"/>
      <c r="S294" s="32"/>
      <c r="T294" s="32"/>
      <c r="U294" s="32"/>
      <c r="V294" s="32"/>
      <c r="W294" s="32"/>
      <c r="X294" s="32"/>
      <c r="Y294" s="32"/>
      <c r="Z294" s="32"/>
    </row>
    <row r="295" spans="1:26" ht="18" customHeight="1">
      <c r="A295" s="14"/>
      <c r="B295" s="32" t="s">
        <v>1628</v>
      </c>
      <c r="C295" s="32"/>
      <c r="D295" s="44"/>
      <c r="E295" s="47"/>
      <c r="F295" s="47"/>
      <c r="G295" s="47"/>
      <c r="H295" s="32"/>
      <c r="I295" s="32"/>
      <c r="J295" s="32"/>
      <c r="K295" s="32"/>
      <c r="L295" s="32"/>
      <c r="M295" s="32"/>
      <c r="N295" s="32"/>
      <c r="O295" s="32"/>
      <c r="P295" s="32"/>
      <c r="Q295" s="32"/>
      <c r="R295" s="32"/>
      <c r="S295" s="32"/>
      <c r="T295" s="32"/>
      <c r="U295" s="32"/>
      <c r="V295" s="32"/>
      <c r="W295" s="32"/>
      <c r="X295" s="32"/>
      <c r="Y295" s="32"/>
      <c r="Z295" s="32"/>
    </row>
    <row r="296" spans="1:26" ht="18" customHeight="1">
      <c r="A296" s="14"/>
      <c r="B296" s="32"/>
      <c r="C296" s="32"/>
      <c r="D296" s="32"/>
      <c r="E296" s="47"/>
      <c r="F296" s="47"/>
      <c r="G296" s="47"/>
      <c r="H296" s="32"/>
      <c r="I296" s="32"/>
      <c r="J296" s="32"/>
      <c r="K296" s="32"/>
      <c r="L296" s="32"/>
      <c r="M296" s="32"/>
      <c r="N296" s="32"/>
      <c r="O296" s="32"/>
      <c r="P296" s="32"/>
      <c r="Q296" s="32"/>
      <c r="R296" s="32"/>
      <c r="S296" s="32"/>
      <c r="T296" s="32"/>
      <c r="U296" s="32"/>
      <c r="V296" s="32"/>
      <c r="W296" s="32"/>
      <c r="X296" s="32"/>
      <c r="Y296" s="32"/>
      <c r="Z296" s="32"/>
    </row>
    <row r="297" spans="1:26" ht="18" customHeight="1">
      <c r="A297" s="14"/>
      <c r="B297" s="2423" t="s">
        <v>1629</v>
      </c>
      <c r="C297" s="2383"/>
      <c r="D297" s="2383"/>
      <c r="E297" s="2383"/>
      <c r="F297" s="2383"/>
      <c r="G297" s="2402"/>
      <c r="H297" s="32"/>
      <c r="I297" s="32"/>
      <c r="J297" s="32"/>
      <c r="K297" s="32"/>
      <c r="L297" s="32"/>
      <c r="M297" s="32"/>
      <c r="N297" s="32"/>
      <c r="O297" s="32"/>
      <c r="P297" s="32"/>
      <c r="Q297" s="32"/>
      <c r="R297" s="32"/>
      <c r="S297" s="32"/>
      <c r="T297" s="32"/>
      <c r="U297" s="32"/>
      <c r="V297" s="32"/>
      <c r="W297" s="32"/>
      <c r="X297" s="32"/>
      <c r="Y297" s="32"/>
      <c r="Z297" s="32"/>
    </row>
    <row r="298" spans="1:26" ht="18" customHeight="1">
      <c r="A298" s="14"/>
      <c r="B298" s="32"/>
      <c r="C298" s="32"/>
      <c r="D298" s="32"/>
      <c r="E298" s="47"/>
      <c r="F298" s="47"/>
      <c r="G298" s="47"/>
      <c r="H298" s="32"/>
      <c r="I298" s="32"/>
      <c r="J298" s="32"/>
      <c r="K298" s="32"/>
      <c r="L298" s="32"/>
      <c r="M298" s="32"/>
      <c r="N298" s="32"/>
      <c r="O298" s="32"/>
      <c r="P298" s="32"/>
      <c r="Q298" s="32"/>
      <c r="R298" s="32"/>
      <c r="S298" s="32"/>
      <c r="T298" s="32"/>
      <c r="U298" s="32"/>
      <c r="V298" s="32"/>
      <c r="W298" s="32"/>
      <c r="X298" s="32"/>
      <c r="Y298" s="32"/>
      <c r="Z298" s="32"/>
    </row>
    <row r="299" spans="1:26" ht="18" customHeight="1">
      <c r="A299" s="14"/>
      <c r="B299" s="2423" t="s">
        <v>1630</v>
      </c>
      <c r="C299" s="2383"/>
      <c r="D299" s="2383"/>
      <c r="E299" s="2383"/>
      <c r="F299" s="2383"/>
      <c r="G299" s="2402"/>
      <c r="H299" s="32"/>
      <c r="I299" s="32"/>
      <c r="J299" s="32"/>
      <c r="K299" s="32"/>
      <c r="L299" s="32"/>
      <c r="M299" s="32"/>
      <c r="N299" s="32"/>
      <c r="O299" s="32"/>
      <c r="P299" s="32"/>
      <c r="Q299" s="32"/>
      <c r="R299" s="32"/>
      <c r="S299" s="32"/>
      <c r="T299" s="32"/>
      <c r="U299" s="32"/>
      <c r="V299" s="32"/>
      <c r="W299" s="32"/>
      <c r="X299" s="32"/>
      <c r="Y299" s="32"/>
      <c r="Z299" s="32"/>
    </row>
    <row r="300" spans="1:26" ht="18" customHeight="1">
      <c r="A300" s="14"/>
      <c r="B300" s="93"/>
      <c r="C300" s="93"/>
      <c r="D300" s="93"/>
      <c r="E300" s="93"/>
      <c r="F300" s="93"/>
      <c r="G300" s="93"/>
      <c r="H300" s="32"/>
      <c r="I300" s="32"/>
      <c r="J300" s="32"/>
      <c r="K300" s="32"/>
      <c r="L300" s="32"/>
      <c r="M300" s="32"/>
      <c r="N300" s="32"/>
      <c r="O300" s="32"/>
      <c r="P300" s="32"/>
      <c r="Q300" s="32"/>
      <c r="R300" s="32"/>
      <c r="S300" s="32"/>
      <c r="T300" s="32"/>
      <c r="U300" s="32"/>
      <c r="V300" s="32"/>
      <c r="W300" s="32"/>
      <c r="X300" s="32"/>
      <c r="Y300" s="32"/>
      <c r="Z300" s="32"/>
    </row>
    <row r="301" spans="1:26" ht="18" customHeight="1">
      <c r="A301" s="14"/>
      <c r="B301" s="41" t="s">
        <v>1631</v>
      </c>
      <c r="C301" s="32"/>
      <c r="D301" s="32"/>
      <c r="E301" s="47"/>
      <c r="F301" s="47"/>
      <c r="G301" s="47"/>
      <c r="H301" s="32"/>
      <c r="I301" s="32"/>
      <c r="J301" s="32"/>
      <c r="K301" s="32"/>
      <c r="L301" s="32"/>
      <c r="M301" s="32"/>
      <c r="N301" s="32"/>
      <c r="O301" s="32"/>
      <c r="P301" s="32"/>
      <c r="Q301" s="32"/>
      <c r="R301" s="32"/>
      <c r="S301" s="32"/>
      <c r="T301" s="32"/>
      <c r="U301" s="32"/>
      <c r="V301" s="32"/>
      <c r="W301" s="32"/>
      <c r="X301" s="32"/>
      <c r="Y301" s="32"/>
      <c r="Z301" s="32"/>
    </row>
    <row r="302" spans="1:26" ht="18" customHeight="1">
      <c r="A302" s="14"/>
      <c r="B302" s="41"/>
      <c r="C302" s="32"/>
      <c r="D302" s="32"/>
      <c r="E302" s="47"/>
      <c r="F302" s="47"/>
      <c r="G302" s="47"/>
      <c r="H302" s="32"/>
      <c r="I302" s="32"/>
      <c r="J302" s="32"/>
      <c r="K302" s="32"/>
      <c r="L302" s="32"/>
      <c r="M302" s="32"/>
      <c r="N302" s="32"/>
      <c r="O302" s="32"/>
      <c r="P302" s="32"/>
      <c r="Q302" s="32"/>
      <c r="R302" s="32"/>
      <c r="S302" s="32"/>
      <c r="T302" s="32"/>
      <c r="U302" s="32"/>
      <c r="V302" s="32"/>
      <c r="W302" s="32"/>
      <c r="X302" s="32"/>
      <c r="Y302" s="32"/>
      <c r="Z302" s="32"/>
    </row>
    <row r="303" spans="1:26" ht="18" customHeight="1">
      <c r="A303" s="14"/>
      <c r="B303" s="2423" t="s">
        <v>1632</v>
      </c>
      <c r="C303" s="2383"/>
      <c r="D303" s="2383"/>
      <c r="E303" s="2383"/>
      <c r="F303" s="2383"/>
      <c r="G303" s="2402"/>
      <c r="H303" s="32"/>
      <c r="I303" s="32"/>
      <c r="J303" s="32"/>
      <c r="K303" s="32"/>
      <c r="L303" s="32"/>
      <c r="M303" s="32"/>
      <c r="N303" s="32"/>
      <c r="O303" s="32"/>
      <c r="P303" s="32"/>
      <c r="Q303" s="32"/>
      <c r="R303" s="32"/>
      <c r="S303" s="32"/>
      <c r="T303" s="32"/>
      <c r="U303" s="32"/>
      <c r="V303" s="32"/>
      <c r="W303" s="32"/>
      <c r="X303" s="32"/>
      <c r="Y303" s="32"/>
      <c r="Z303" s="32"/>
    </row>
    <row r="304" spans="1:26" ht="18" customHeight="1">
      <c r="A304" s="14"/>
      <c r="B304" s="93"/>
      <c r="C304" s="93"/>
      <c r="D304" s="93"/>
      <c r="E304" s="93"/>
      <c r="F304" s="93"/>
      <c r="G304" s="93"/>
      <c r="H304" s="32"/>
      <c r="I304" s="32"/>
      <c r="J304" s="32"/>
      <c r="K304" s="32"/>
      <c r="L304" s="32"/>
      <c r="M304" s="32"/>
      <c r="N304" s="32"/>
      <c r="O304" s="32"/>
      <c r="P304" s="32"/>
      <c r="Q304" s="32"/>
      <c r="R304" s="32"/>
      <c r="S304" s="32"/>
      <c r="T304" s="32"/>
      <c r="U304" s="32"/>
      <c r="V304" s="32"/>
      <c r="W304" s="32"/>
      <c r="X304" s="32"/>
      <c r="Y304" s="32"/>
      <c r="Z304" s="32"/>
    </row>
    <row r="305" spans="1:26" ht="43.5" customHeight="1">
      <c r="A305" s="14"/>
      <c r="B305" s="2423" t="s">
        <v>1633</v>
      </c>
      <c r="C305" s="2383"/>
      <c r="D305" s="2383"/>
      <c r="E305" s="2383"/>
      <c r="F305" s="2383"/>
      <c r="G305" s="2402"/>
      <c r="H305" s="32"/>
      <c r="I305" s="32"/>
      <c r="J305" s="32"/>
      <c r="K305" s="32"/>
      <c r="L305" s="32"/>
      <c r="M305" s="32"/>
      <c r="N305" s="32"/>
      <c r="O305" s="32"/>
      <c r="P305" s="32"/>
      <c r="Q305" s="32"/>
      <c r="R305" s="32"/>
      <c r="S305" s="32"/>
      <c r="T305" s="32"/>
      <c r="U305" s="32"/>
      <c r="V305" s="32"/>
      <c r="W305" s="32"/>
      <c r="X305" s="32"/>
      <c r="Y305" s="32"/>
      <c r="Z305" s="32"/>
    </row>
    <row r="306" spans="1:26" ht="18" customHeight="1">
      <c r="A306" s="14"/>
      <c r="B306" s="32"/>
      <c r="C306" s="32"/>
      <c r="D306" s="32"/>
      <c r="E306" s="47"/>
      <c r="F306" s="47"/>
      <c r="G306" s="47"/>
      <c r="H306" s="32"/>
      <c r="I306" s="32"/>
      <c r="J306" s="32"/>
      <c r="K306" s="32"/>
      <c r="L306" s="32"/>
      <c r="M306" s="32"/>
      <c r="N306" s="32"/>
      <c r="O306" s="32"/>
      <c r="P306" s="32"/>
      <c r="Q306" s="32"/>
      <c r="R306" s="32"/>
      <c r="S306" s="32"/>
      <c r="T306" s="32"/>
      <c r="U306" s="32"/>
      <c r="V306" s="32"/>
      <c r="W306" s="32"/>
      <c r="X306" s="32"/>
      <c r="Y306" s="32"/>
      <c r="Z306" s="32"/>
    </row>
    <row r="307" spans="1:26" ht="18" customHeight="1">
      <c r="A307" s="8">
        <v>2.11</v>
      </c>
      <c r="B307" s="8" t="s">
        <v>1458</v>
      </c>
      <c r="C307" s="32"/>
      <c r="D307" s="32"/>
      <c r="E307" s="47"/>
      <c r="F307" s="47"/>
      <c r="G307" s="47"/>
      <c r="H307" s="32"/>
      <c r="I307" s="32"/>
      <c r="J307" s="32"/>
      <c r="K307" s="32"/>
      <c r="L307" s="32"/>
      <c r="M307" s="32"/>
      <c r="N307" s="32"/>
      <c r="O307" s="32"/>
      <c r="P307" s="32"/>
      <c r="Q307" s="32"/>
      <c r="R307" s="32"/>
      <c r="S307" s="32"/>
      <c r="T307" s="32"/>
      <c r="U307" s="32"/>
      <c r="V307" s="32"/>
      <c r="W307" s="32"/>
      <c r="X307" s="32"/>
      <c r="Y307" s="32"/>
      <c r="Z307" s="32"/>
    </row>
    <row r="308" spans="1:26" ht="18" customHeight="1">
      <c r="A308" s="14"/>
      <c r="B308" s="32"/>
      <c r="C308" s="32"/>
      <c r="D308" s="32"/>
      <c r="E308" s="47"/>
      <c r="F308" s="47"/>
      <c r="G308" s="47"/>
      <c r="H308" s="32"/>
      <c r="I308" s="32"/>
      <c r="J308" s="32"/>
      <c r="K308" s="32"/>
      <c r="L308" s="32"/>
      <c r="M308" s="32"/>
      <c r="N308" s="32"/>
      <c r="O308" s="32"/>
      <c r="P308" s="32"/>
      <c r="Q308" s="32"/>
      <c r="R308" s="32"/>
      <c r="S308" s="32"/>
      <c r="T308" s="32"/>
      <c r="U308" s="32"/>
      <c r="V308" s="32"/>
      <c r="W308" s="32"/>
      <c r="X308" s="32"/>
      <c r="Y308" s="32"/>
      <c r="Z308" s="32"/>
    </row>
    <row r="309" spans="1:26" ht="27" customHeight="1">
      <c r="A309" s="14"/>
      <c r="B309" s="2423" t="s">
        <v>1634</v>
      </c>
      <c r="C309" s="2383"/>
      <c r="D309" s="2383"/>
      <c r="E309" s="2383"/>
      <c r="F309" s="2383"/>
      <c r="G309" s="2402"/>
      <c r="H309" s="32"/>
      <c r="I309" s="32"/>
      <c r="J309" s="32"/>
      <c r="K309" s="32"/>
      <c r="L309" s="32"/>
      <c r="M309" s="32"/>
      <c r="N309" s="32"/>
      <c r="O309" s="32"/>
      <c r="P309" s="32"/>
      <c r="Q309" s="32"/>
      <c r="R309" s="32"/>
      <c r="S309" s="32"/>
      <c r="T309" s="32"/>
      <c r="U309" s="32"/>
      <c r="V309" s="32"/>
      <c r="W309" s="32"/>
      <c r="X309" s="32"/>
      <c r="Y309" s="32"/>
      <c r="Z309" s="32"/>
    </row>
    <row r="310" spans="1:26" ht="18" customHeight="1">
      <c r="A310" s="14"/>
      <c r="B310" s="32"/>
      <c r="C310" s="32"/>
      <c r="D310" s="32"/>
      <c r="E310" s="47"/>
      <c r="F310" s="47"/>
      <c r="G310" s="47"/>
      <c r="H310" s="32"/>
      <c r="I310" s="32"/>
      <c r="J310" s="32"/>
      <c r="K310" s="32"/>
      <c r="L310" s="32"/>
      <c r="M310" s="32"/>
      <c r="N310" s="32"/>
      <c r="O310" s="32"/>
      <c r="P310" s="32"/>
      <c r="Q310" s="32"/>
      <c r="R310" s="32"/>
      <c r="S310" s="32"/>
      <c r="T310" s="32"/>
      <c r="U310" s="32"/>
      <c r="V310" s="32"/>
      <c r="W310" s="32"/>
      <c r="X310" s="32"/>
      <c r="Y310" s="32"/>
      <c r="Z310" s="32"/>
    </row>
    <row r="311" spans="1:26" ht="54" customHeight="1">
      <c r="A311" s="14"/>
      <c r="B311" s="2423" t="s">
        <v>1635</v>
      </c>
      <c r="C311" s="2383"/>
      <c r="D311" s="2383"/>
      <c r="E311" s="2383"/>
      <c r="F311" s="2383"/>
      <c r="G311" s="2402"/>
      <c r="H311" s="32"/>
      <c r="I311" s="32"/>
      <c r="J311" s="32"/>
      <c r="K311" s="32"/>
      <c r="L311" s="32"/>
      <c r="M311" s="32"/>
      <c r="N311" s="32"/>
      <c r="O311" s="32"/>
      <c r="P311" s="32"/>
      <c r="Q311" s="32"/>
      <c r="R311" s="32"/>
      <c r="S311" s="32"/>
      <c r="T311" s="32"/>
      <c r="U311" s="32"/>
      <c r="V311" s="32"/>
      <c r="W311" s="32"/>
      <c r="X311" s="32"/>
      <c r="Y311" s="32"/>
      <c r="Z311" s="32"/>
    </row>
    <row r="312" spans="1:26" ht="18" customHeight="1">
      <c r="A312" s="14"/>
      <c r="B312" s="32"/>
      <c r="C312" s="32"/>
      <c r="D312" s="32"/>
      <c r="E312" s="47"/>
      <c r="F312" s="47"/>
      <c r="G312" s="47"/>
      <c r="H312" s="32"/>
      <c r="I312" s="32"/>
      <c r="J312" s="32"/>
      <c r="K312" s="32"/>
      <c r="L312" s="32"/>
      <c r="M312" s="32"/>
      <c r="N312" s="32"/>
      <c r="O312" s="32"/>
      <c r="P312" s="32"/>
      <c r="Q312" s="32"/>
      <c r="R312" s="32"/>
      <c r="S312" s="32"/>
      <c r="T312" s="32"/>
      <c r="U312" s="32"/>
      <c r="V312" s="32"/>
      <c r="W312" s="32"/>
      <c r="X312" s="32"/>
      <c r="Y312" s="32"/>
      <c r="Z312" s="32"/>
    </row>
    <row r="313" spans="1:26" ht="42" customHeight="1">
      <c r="A313" s="14"/>
      <c r="B313" s="2423" t="s">
        <v>1636</v>
      </c>
      <c r="C313" s="2383"/>
      <c r="D313" s="2383"/>
      <c r="E313" s="2383"/>
      <c r="F313" s="2383"/>
      <c r="G313" s="2402"/>
      <c r="H313" s="32"/>
      <c r="I313" s="32"/>
      <c r="J313" s="32"/>
      <c r="K313" s="32"/>
      <c r="L313" s="32"/>
      <c r="M313" s="32"/>
      <c r="N313" s="32"/>
      <c r="O313" s="32"/>
      <c r="P313" s="32"/>
      <c r="Q313" s="32"/>
      <c r="R313" s="32"/>
      <c r="S313" s="32"/>
      <c r="T313" s="32"/>
      <c r="U313" s="32"/>
      <c r="V313" s="32"/>
      <c r="W313" s="32"/>
      <c r="X313" s="32"/>
      <c r="Y313" s="32"/>
      <c r="Z313" s="32"/>
    </row>
    <row r="314" spans="1:26" ht="18" customHeight="1">
      <c r="A314" s="14"/>
      <c r="B314" s="32"/>
      <c r="C314" s="32"/>
      <c r="D314" s="32"/>
      <c r="E314" s="47"/>
      <c r="F314" s="47"/>
      <c r="G314" s="47"/>
      <c r="H314" s="32"/>
      <c r="I314" s="32"/>
      <c r="J314" s="32"/>
      <c r="K314" s="32"/>
      <c r="L314" s="32"/>
      <c r="M314" s="32"/>
      <c r="N314" s="32"/>
      <c r="O314" s="32"/>
      <c r="P314" s="32"/>
      <c r="Q314" s="32"/>
      <c r="R314" s="32"/>
      <c r="S314" s="32"/>
      <c r="T314" s="32"/>
      <c r="U314" s="32"/>
      <c r="V314" s="32"/>
      <c r="W314" s="32"/>
      <c r="X314" s="32"/>
      <c r="Y314" s="32"/>
      <c r="Z314" s="32"/>
    </row>
    <row r="315" spans="1:26" ht="37.5" customHeight="1">
      <c r="A315" s="14"/>
      <c r="B315" s="2423" t="s">
        <v>1637</v>
      </c>
      <c r="C315" s="2383"/>
      <c r="D315" s="2383"/>
      <c r="E315" s="2383"/>
      <c r="F315" s="2383"/>
      <c r="G315" s="2402"/>
      <c r="H315" s="32"/>
      <c r="I315" s="32"/>
      <c r="J315" s="32"/>
      <c r="K315" s="32"/>
      <c r="L315" s="32"/>
      <c r="M315" s="32"/>
      <c r="N315" s="32"/>
      <c r="O315" s="32"/>
      <c r="P315" s="32"/>
      <c r="Q315" s="32"/>
      <c r="R315" s="32"/>
      <c r="S315" s="32"/>
      <c r="T315" s="32"/>
      <c r="U315" s="32"/>
      <c r="V315" s="32"/>
      <c r="W315" s="32"/>
      <c r="X315" s="32"/>
      <c r="Y315" s="32"/>
      <c r="Z315" s="32"/>
    </row>
    <row r="316" spans="1:26" ht="37.5" customHeight="1">
      <c r="A316" s="14"/>
      <c r="B316" s="93"/>
      <c r="C316" s="93"/>
      <c r="D316" s="93"/>
      <c r="E316" s="93"/>
      <c r="F316" s="93"/>
      <c r="G316" s="93"/>
      <c r="H316" s="32"/>
      <c r="I316" s="32"/>
      <c r="J316" s="32"/>
      <c r="K316" s="32"/>
      <c r="L316" s="32"/>
      <c r="M316" s="32"/>
      <c r="N316" s="32"/>
      <c r="O316" s="32"/>
      <c r="P316" s="32"/>
      <c r="Q316" s="32"/>
      <c r="R316" s="32"/>
      <c r="S316" s="32"/>
      <c r="T316" s="32"/>
      <c r="U316" s="32"/>
      <c r="V316" s="32"/>
      <c r="W316" s="32"/>
      <c r="X316" s="32"/>
      <c r="Y316" s="32"/>
      <c r="Z316" s="32"/>
    </row>
    <row r="317" spans="1:26" ht="37.5" customHeight="1">
      <c r="A317" s="14"/>
      <c r="B317" s="93"/>
      <c r="C317" s="93"/>
      <c r="D317" s="93"/>
      <c r="E317" s="93"/>
      <c r="F317" s="93"/>
      <c r="G317" s="93"/>
      <c r="H317" s="32"/>
      <c r="I317" s="32"/>
      <c r="J317" s="32"/>
      <c r="K317" s="32"/>
      <c r="L317" s="32"/>
      <c r="M317" s="32"/>
      <c r="N317" s="32"/>
      <c r="O317" s="32"/>
      <c r="P317" s="32"/>
      <c r="Q317" s="32"/>
      <c r="R317" s="32"/>
      <c r="S317" s="32"/>
      <c r="T317" s="32"/>
      <c r="U317" s="32"/>
      <c r="V317" s="32"/>
      <c r="W317" s="32"/>
      <c r="X317" s="32"/>
      <c r="Y317" s="32"/>
      <c r="Z317" s="32"/>
    </row>
    <row r="318" spans="1:26" ht="37.5" customHeight="1">
      <c r="A318" s="14"/>
      <c r="B318" s="93"/>
      <c r="C318" s="93"/>
      <c r="D318" s="93"/>
      <c r="E318" s="93"/>
      <c r="F318" s="93"/>
      <c r="G318" s="93"/>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3"/>
      <c r="B319" s="34"/>
      <c r="C319" s="34"/>
      <c r="D319" s="34"/>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28" t="s">
        <v>302</v>
      </c>
      <c r="B320" s="29"/>
      <c r="C320" s="29"/>
      <c r="D320" s="29"/>
      <c r="E320" s="30"/>
      <c r="F320" s="30"/>
      <c r="G320" s="30"/>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3"/>
      <c r="B321" s="34"/>
      <c r="C321" s="34"/>
      <c r="D321" s="34"/>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8" customHeight="1">
      <c r="A322" s="8">
        <v>2.12</v>
      </c>
      <c r="B322" s="8" t="s">
        <v>1638</v>
      </c>
      <c r="C322" s="609"/>
      <c r="D322" s="32"/>
      <c r="E322" s="47"/>
      <c r="F322" s="47"/>
      <c r="G322" s="47"/>
      <c r="H322" s="32"/>
      <c r="I322" s="32"/>
      <c r="J322" s="32"/>
      <c r="K322" s="32"/>
      <c r="L322" s="32"/>
      <c r="M322" s="32"/>
      <c r="N322" s="32"/>
      <c r="O322" s="32"/>
      <c r="P322" s="32"/>
      <c r="Q322" s="32"/>
      <c r="R322" s="32"/>
      <c r="S322" s="32"/>
      <c r="T322" s="32"/>
      <c r="U322" s="32"/>
      <c r="V322" s="32"/>
      <c r="W322" s="32"/>
      <c r="X322" s="32"/>
      <c r="Y322" s="32"/>
      <c r="Z322" s="32"/>
    </row>
    <row r="323" spans="1:26" ht="18" customHeight="1">
      <c r="A323" s="14"/>
      <c r="B323" s="32" t="s">
        <v>1639</v>
      </c>
      <c r="C323" s="32"/>
      <c r="D323" s="32"/>
      <c r="E323" s="47"/>
      <c r="F323" s="47"/>
      <c r="G323" s="47"/>
      <c r="H323" s="32"/>
      <c r="I323" s="32"/>
      <c r="J323" s="32"/>
      <c r="K323" s="32"/>
      <c r="L323" s="32"/>
      <c r="M323" s="32"/>
      <c r="N323" s="32"/>
      <c r="O323" s="32"/>
      <c r="P323" s="32"/>
      <c r="Q323" s="32"/>
      <c r="R323" s="32"/>
      <c r="S323" s="32"/>
      <c r="T323" s="32"/>
      <c r="U323" s="32"/>
      <c r="V323" s="32"/>
      <c r="W323" s="32"/>
      <c r="X323" s="32"/>
      <c r="Y323" s="32"/>
      <c r="Z323" s="32"/>
    </row>
    <row r="324" spans="1:26" ht="18" customHeight="1">
      <c r="A324" s="14"/>
      <c r="B324" s="32"/>
      <c r="C324" s="32"/>
      <c r="D324" s="32"/>
      <c r="E324" s="47"/>
      <c r="F324" s="47"/>
      <c r="G324" s="47"/>
      <c r="H324" s="32"/>
      <c r="I324" s="32"/>
      <c r="J324" s="32"/>
      <c r="K324" s="32"/>
      <c r="L324" s="32"/>
      <c r="M324" s="32"/>
      <c r="N324" s="32"/>
      <c r="O324" s="32"/>
      <c r="P324" s="32"/>
      <c r="Q324" s="32"/>
      <c r="R324" s="32"/>
      <c r="S324" s="32"/>
      <c r="T324" s="32"/>
      <c r="U324" s="32"/>
      <c r="V324" s="32"/>
      <c r="W324" s="32"/>
      <c r="X324" s="32"/>
      <c r="Y324" s="32"/>
      <c r="Z324" s="32"/>
    </row>
    <row r="325" spans="1:26" ht="26.25" customHeight="1">
      <c r="A325" s="14"/>
      <c r="B325" s="2423" t="s">
        <v>1640</v>
      </c>
      <c r="C325" s="2383"/>
      <c r="D325" s="2383"/>
      <c r="E325" s="2383"/>
      <c r="F325" s="2383"/>
      <c r="G325" s="2402"/>
      <c r="H325" s="32"/>
      <c r="I325" s="32"/>
      <c r="J325" s="32"/>
      <c r="K325" s="32"/>
      <c r="L325" s="32"/>
      <c r="M325" s="32"/>
      <c r="N325" s="32"/>
      <c r="O325" s="32"/>
      <c r="P325" s="32"/>
      <c r="Q325" s="32"/>
      <c r="R325" s="32"/>
      <c r="S325" s="32"/>
      <c r="T325" s="32"/>
      <c r="U325" s="32"/>
      <c r="V325" s="32"/>
      <c r="W325" s="32"/>
      <c r="X325" s="32"/>
      <c r="Y325" s="32"/>
      <c r="Z325" s="32"/>
    </row>
    <row r="326" spans="1:26" ht="18" customHeight="1">
      <c r="A326" s="14"/>
      <c r="B326" s="2423" t="s">
        <v>1641</v>
      </c>
      <c r="C326" s="2383"/>
      <c r="D326" s="2383"/>
      <c r="E326" s="2383"/>
      <c r="F326" s="2383"/>
      <c r="G326" s="2402"/>
      <c r="H326" s="32"/>
      <c r="I326" s="32"/>
      <c r="J326" s="32"/>
      <c r="K326" s="32"/>
      <c r="L326" s="32"/>
      <c r="M326" s="32"/>
      <c r="N326" s="32"/>
      <c r="O326" s="32"/>
      <c r="P326" s="32"/>
      <c r="Q326" s="32"/>
      <c r="R326" s="32"/>
      <c r="S326" s="32"/>
      <c r="T326" s="32"/>
      <c r="U326" s="32"/>
      <c r="V326" s="32"/>
      <c r="W326" s="32"/>
      <c r="X326" s="32"/>
      <c r="Y326" s="32"/>
      <c r="Z326" s="32"/>
    </row>
    <row r="327" spans="1:26" ht="28.5" customHeight="1">
      <c r="A327" s="14"/>
      <c r="B327" s="2423" t="s">
        <v>1642</v>
      </c>
      <c r="C327" s="2383"/>
      <c r="D327" s="2383"/>
      <c r="E327" s="2383"/>
      <c r="F327" s="2383"/>
      <c r="G327" s="2402"/>
      <c r="H327" s="32"/>
      <c r="I327" s="32"/>
      <c r="J327" s="32"/>
      <c r="K327" s="32"/>
      <c r="L327" s="32"/>
      <c r="M327" s="32"/>
      <c r="N327" s="32"/>
      <c r="O327" s="32"/>
      <c r="P327" s="32"/>
      <c r="Q327" s="32"/>
      <c r="R327" s="32"/>
      <c r="S327" s="32"/>
      <c r="T327" s="32"/>
      <c r="U327" s="32"/>
      <c r="V327" s="32"/>
      <c r="W327" s="32"/>
      <c r="X327" s="32"/>
      <c r="Y327" s="32"/>
      <c r="Z327" s="32"/>
    </row>
    <row r="328" spans="1:26" ht="28.5" customHeight="1">
      <c r="A328" s="14"/>
      <c r="B328" s="2423" t="s">
        <v>1643</v>
      </c>
      <c r="C328" s="2383"/>
      <c r="D328" s="2383"/>
      <c r="E328" s="2383"/>
      <c r="F328" s="2383"/>
      <c r="G328" s="2402"/>
      <c r="H328" s="32"/>
      <c r="I328" s="32"/>
      <c r="J328" s="32"/>
      <c r="K328" s="32"/>
      <c r="L328" s="32"/>
      <c r="M328" s="32"/>
      <c r="N328" s="32"/>
      <c r="O328" s="32"/>
      <c r="P328" s="32"/>
      <c r="Q328" s="32"/>
      <c r="R328" s="32"/>
      <c r="S328" s="32"/>
      <c r="T328" s="32"/>
      <c r="U328" s="32"/>
      <c r="V328" s="32"/>
      <c r="W328" s="32"/>
      <c r="X328" s="32"/>
      <c r="Y328" s="32"/>
      <c r="Z328" s="32"/>
    </row>
    <row r="329" spans="1:26" ht="62.25" customHeight="1">
      <c r="A329" s="14"/>
      <c r="B329" s="2423" t="s">
        <v>1644</v>
      </c>
      <c r="C329" s="2383"/>
      <c r="D329" s="2383"/>
      <c r="E329" s="2383"/>
      <c r="F329" s="2383"/>
      <c r="G329" s="2402"/>
      <c r="H329" s="32"/>
      <c r="I329" s="32"/>
      <c r="J329" s="32"/>
      <c r="K329" s="32"/>
      <c r="L329" s="32"/>
      <c r="M329" s="32"/>
      <c r="N329" s="32"/>
      <c r="O329" s="32"/>
      <c r="P329" s="32"/>
      <c r="Q329" s="32"/>
      <c r="R329" s="32"/>
      <c r="S329" s="32"/>
      <c r="T329" s="32"/>
      <c r="U329" s="32"/>
      <c r="V329" s="32"/>
      <c r="W329" s="32"/>
      <c r="X329" s="32"/>
      <c r="Y329" s="32"/>
      <c r="Z329" s="32"/>
    </row>
    <row r="330" spans="1:26" ht="18" customHeight="1">
      <c r="A330" s="14"/>
      <c r="B330" s="32"/>
      <c r="C330" s="32"/>
      <c r="D330" s="32"/>
      <c r="E330" s="47"/>
      <c r="F330" s="47"/>
      <c r="G330" s="47"/>
      <c r="H330" s="32"/>
      <c r="I330" s="32"/>
      <c r="J330" s="32"/>
      <c r="K330" s="32"/>
      <c r="L330" s="32"/>
      <c r="M330" s="32"/>
      <c r="N330" s="32"/>
      <c r="O330" s="32"/>
      <c r="P330" s="32"/>
      <c r="Q330" s="32"/>
      <c r="R330" s="32"/>
      <c r="S330" s="32"/>
      <c r="T330" s="32"/>
      <c r="U330" s="32"/>
      <c r="V330" s="32"/>
      <c r="W330" s="32"/>
      <c r="X330" s="32"/>
      <c r="Y330" s="32"/>
      <c r="Z330" s="32"/>
    </row>
    <row r="331" spans="1:26" ht="18" customHeight="1">
      <c r="A331" s="14"/>
      <c r="B331" s="32" t="s">
        <v>1645</v>
      </c>
      <c r="C331" s="32"/>
      <c r="D331" s="32"/>
      <c r="E331" s="47"/>
      <c r="F331" s="47"/>
      <c r="G331" s="47"/>
      <c r="H331" s="32"/>
      <c r="I331" s="32"/>
      <c r="J331" s="32"/>
      <c r="K331" s="32"/>
      <c r="L331" s="32"/>
      <c r="M331" s="32"/>
      <c r="N331" s="32"/>
      <c r="O331" s="32"/>
      <c r="P331" s="32"/>
      <c r="Q331" s="32"/>
      <c r="R331" s="32"/>
      <c r="S331" s="32"/>
      <c r="T331" s="32"/>
      <c r="U331" s="32"/>
      <c r="V331" s="32"/>
      <c r="W331" s="32"/>
      <c r="X331" s="32"/>
      <c r="Y331" s="32"/>
      <c r="Z331" s="32"/>
    </row>
    <row r="332" spans="1:26" ht="18" customHeight="1">
      <c r="A332" s="14"/>
      <c r="B332" s="32"/>
      <c r="C332" s="32"/>
      <c r="D332" s="32"/>
      <c r="E332" s="47"/>
      <c r="F332" s="47"/>
      <c r="G332" s="47"/>
      <c r="H332" s="32"/>
      <c r="I332" s="32"/>
      <c r="J332" s="32"/>
      <c r="K332" s="32"/>
      <c r="L332" s="32"/>
      <c r="M332" s="32"/>
      <c r="N332" s="32"/>
      <c r="O332" s="32"/>
      <c r="P332" s="32"/>
      <c r="Q332" s="32"/>
      <c r="R332" s="32"/>
      <c r="S332" s="32"/>
      <c r="T332" s="32"/>
      <c r="U332" s="32"/>
      <c r="V332" s="32"/>
      <c r="W332" s="32"/>
      <c r="X332" s="32"/>
      <c r="Y332" s="32"/>
      <c r="Z332" s="32"/>
    </row>
    <row r="333" spans="1:26" ht="29.25" customHeight="1">
      <c r="A333" s="14"/>
      <c r="B333" s="2423" t="s">
        <v>1646</v>
      </c>
      <c r="C333" s="2383"/>
      <c r="D333" s="2383"/>
      <c r="E333" s="2383"/>
      <c r="F333" s="2383"/>
      <c r="G333" s="2402"/>
      <c r="H333" s="32"/>
      <c r="I333" s="32"/>
      <c r="J333" s="32"/>
      <c r="K333" s="32"/>
      <c r="L333" s="32"/>
      <c r="M333" s="32"/>
      <c r="N333" s="32"/>
      <c r="O333" s="32"/>
      <c r="P333" s="32"/>
      <c r="Q333" s="32"/>
      <c r="R333" s="32"/>
      <c r="S333" s="32"/>
      <c r="T333" s="32"/>
      <c r="U333" s="32"/>
      <c r="V333" s="32"/>
      <c r="W333" s="32"/>
      <c r="X333" s="32"/>
      <c r="Y333" s="32"/>
      <c r="Z333" s="32"/>
    </row>
    <row r="334" spans="1:26" ht="18" customHeight="1">
      <c r="A334" s="14"/>
      <c r="B334" s="32"/>
      <c r="C334" s="32"/>
      <c r="D334" s="32"/>
      <c r="E334" s="47"/>
      <c r="F334" s="47"/>
      <c r="G334" s="47"/>
      <c r="H334" s="32"/>
      <c r="I334" s="32"/>
      <c r="J334" s="32"/>
      <c r="K334" s="32"/>
      <c r="L334" s="32"/>
      <c r="M334" s="32"/>
      <c r="N334" s="32"/>
      <c r="O334" s="32"/>
      <c r="P334" s="32"/>
      <c r="Q334" s="32"/>
      <c r="R334" s="32"/>
      <c r="S334" s="32"/>
      <c r="T334" s="32"/>
      <c r="U334" s="32"/>
      <c r="V334" s="32"/>
      <c r="W334" s="32"/>
      <c r="X334" s="32"/>
      <c r="Y334" s="32"/>
      <c r="Z334" s="32"/>
    </row>
    <row r="335" spans="1:26" ht="18" customHeight="1">
      <c r="A335" s="14"/>
      <c r="B335" s="2423" t="s">
        <v>1647</v>
      </c>
      <c r="C335" s="2383"/>
      <c r="D335" s="2383"/>
      <c r="E335" s="2383"/>
      <c r="F335" s="2383"/>
      <c r="G335" s="2402"/>
      <c r="H335" s="32"/>
      <c r="I335" s="32"/>
      <c r="J335" s="32"/>
      <c r="K335" s="32"/>
      <c r="L335" s="32"/>
      <c r="M335" s="32"/>
      <c r="N335" s="32"/>
      <c r="O335" s="32"/>
      <c r="P335" s="32"/>
      <c r="Q335" s="32"/>
      <c r="R335" s="32"/>
      <c r="S335" s="32"/>
      <c r="T335" s="32"/>
      <c r="U335" s="32"/>
      <c r="V335" s="32"/>
      <c r="W335" s="32"/>
      <c r="X335" s="32"/>
      <c r="Y335" s="32"/>
      <c r="Z335" s="32"/>
    </row>
    <row r="336" spans="1:26" ht="18" customHeight="1">
      <c r="A336" s="14"/>
      <c r="B336" s="32"/>
      <c r="C336" s="32"/>
      <c r="D336" s="32"/>
      <c r="E336" s="47"/>
      <c r="F336" s="47"/>
      <c r="G336" s="47"/>
      <c r="H336" s="32"/>
      <c r="I336" s="32"/>
      <c r="J336" s="32"/>
      <c r="K336" s="32"/>
      <c r="L336" s="32"/>
      <c r="M336" s="32"/>
      <c r="N336" s="32"/>
      <c r="O336" s="32"/>
      <c r="P336" s="32"/>
      <c r="Q336" s="32"/>
      <c r="R336" s="32"/>
      <c r="S336" s="32"/>
      <c r="T336" s="32"/>
      <c r="U336" s="32"/>
      <c r="V336" s="32"/>
      <c r="W336" s="32"/>
      <c r="X336" s="32"/>
      <c r="Y336" s="32"/>
      <c r="Z336" s="32"/>
    </row>
    <row r="337" spans="1:26" ht="18" customHeight="1">
      <c r="A337" s="14"/>
      <c r="B337" s="2423" t="s">
        <v>1648</v>
      </c>
      <c r="C337" s="2383"/>
      <c r="D337" s="2383"/>
      <c r="E337" s="2383"/>
      <c r="F337" s="2383"/>
      <c r="G337" s="2402"/>
      <c r="H337" s="32"/>
      <c r="I337" s="32"/>
      <c r="J337" s="32"/>
      <c r="K337" s="32"/>
      <c r="L337" s="32"/>
      <c r="M337" s="32"/>
      <c r="N337" s="32"/>
      <c r="O337" s="32"/>
      <c r="P337" s="32"/>
      <c r="Q337" s="32"/>
      <c r="R337" s="32"/>
      <c r="S337" s="32"/>
      <c r="T337" s="32"/>
      <c r="U337" s="32"/>
      <c r="V337" s="32"/>
      <c r="W337" s="32"/>
      <c r="X337" s="32"/>
      <c r="Y337" s="32"/>
      <c r="Z337" s="32"/>
    </row>
    <row r="338" spans="1:26" ht="18" customHeight="1">
      <c r="A338" s="14"/>
      <c r="B338" s="32"/>
      <c r="C338" s="32"/>
      <c r="D338" s="32"/>
      <c r="E338" s="47"/>
      <c r="F338" s="47"/>
      <c r="G338" s="47"/>
      <c r="H338" s="32"/>
      <c r="I338" s="32"/>
      <c r="J338" s="32"/>
      <c r="K338" s="32"/>
      <c r="L338" s="32"/>
      <c r="M338" s="32"/>
      <c r="N338" s="32"/>
      <c r="O338" s="32"/>
      <c r="P338" s="32"/>
      <c r="Q338" s="32"/>
      <c r="R338" s="32"/>
      <c r="S338" s="32"/>
      <c r="T338" s="32"/>
      <c r="U338" s="32"/>
      <c r="V338" s="32"/>
      <c r="W338" s="32"/>
      <c r="X338" s="32"/>
      <c r="Y338" s="32"/>
      <c r="Z338" s="32"/>
    </row>
    <row r="339" spans="1:26" ht="18" customHeight="1">
      <c r="A339" s="14"/>
      <c r="B339" s="2423" t="s">
        <v>1649</v>
      </c>
      <c r="C339" s="2383"/>
      <c r="D339" s="2383"/>
      <c r="E339" s="2383"/>
      <c r="F339" s="2383"/>
      <c r="G339" s="2402"/>
      <c r="H339" s="32"/>
      <c r="I339" s="32"/>
      <c r="J339" s="32"/>
      <c r="K339" s="32"/>
      <c r="L339" s="32"/>
      <c r="M339" s="32"/>
      <c r="N339" s="32"/>
      <c r="O339" s="32"/>
      <c r="P339" s="32"/>
      <c r="Q339" s="32"/>
      <c r="R339" s="32"/>
      <c r="S339" s="32"/>
      <c r="T339" s="32"/>
      <c r="U339" s="32"/>
      <c r="V339" s="32"/>
      <c r="W339" s="32"/>
      <c r="X339" s="32"/>
      <c r="Y339" s="32"/>
      <c r="Z339" s="32"/>
    </row>
    <row r="340" spans="1:26" ht="18" customHeight="1">
      <c r="A340" s="14"/>
      <c r="B340" s="32"/>
      <c r="C340" s="32"/>
      <c r="D340" s="32"/>
      <c r="E340" s="47"/>
      <c r="F340" s="47"/>
      <c r="G340" s="47"/>
      <c r="H340" s="32"/>
      <c r="I340" s="32"/>
      <c r="J340" s="32"/>
      <c r="K340" s="32"/>
      <c r="L340" s="32"/>
      <c r="M340" s="32"/>
      <c r="N340" s="32"/>
      <c r="O340" s="32"/>
      <c r="P340" s="32"/>
      <c r="Q340" s="32"/>
      <c r="R340" s="32"/>
      <c r="S340" s="32"/>
      <c r="T340" s="32"/>
      <c r="U340" s="32"/>
      <c r="V340" s="32"/>
      <c r="W340" s="32"/>
      <c r="X340" s="32"/>
      <c r="Y340" s="32"/>
      <c r="Z340" s="32"/>
    </row>
    <row r="341" spans="1:26" ht="18" customHeight="1">
      <c r="A341" s="14"/>
      <c r="B341" s="2423" t="s">
        <v>1650</v>
      </c>
      <c r="C341" s="2383"/>
      <c r="D341" s="2383"/>
      <c r="E341" s="2383"/>
      <c r="F341" s="2383"/>
      <c r="G341" s="2402"/>
      <c r="H341" s="32"/>
      <c r="I341" s="32"/>
      <c r="J341" s="32"/>
      <c r="K341" s="32"/>
      <c r="L341" s="32"/>
      <c r="M341" s="32"/>
      <c r="N341" s="32"/>
      <c r="O341" s="32"/>
      <c r="P341" s="32"/>
      <c r="Q341" s="32"/>
      <c r="R341" s="32"/>
      <c r="S341" s="32"/>
      <c r="T341" s="32"/>
      <c r="U341" s="32"/>
      <c r="V341" s="32"/>
      <c r="W341" s="32"/>
      <c r="X341" s="32"/>
      <c r="Y341" s="32"/>
      <c r="Z341" s="32"/>
    </row>
    <row r="342" spans="1:26" ht="18" customHeight="1">
      <c r="A342" s="14"/>
      <c r="B342" s="32"/>
      <c r="C342" s="32"/>
      <c r="D342" s="32"/>
      <c r="E342" s="47"/>
      <c r="F342" s="47"/>
      <c r="G342" s="47"/>
      <c r="H342" s="32"/>
      <c r="I342" s="32"/>
      <c r="J342" s="32"/>
      <c r="K342" s="32"/>
      <c r="L342" s="32"/>
      <c r="M342" s="32"/>
      <c r="N342" s="32"/>
      <c r="O342" s="32"/>
      <c r="P342" s="32"/>
      <c r="Q342" s="32"/>
      <c r="R342" s="32"/>
      <c r="S342" s="32"/>
      <c r="T342" s="32"/>
      <c r="U342" s="32"/>
      <c r="V342" s="32"/>
      <c r="W342" s="32"/>
      <c r="X342" s="32"/>
      <c r="Y342" s="32"/>
      <c r="Z342" s="32"/>
    </row>
    <row r="343" spans="1:26" ht="33.75" customHeight="1">
      <c r="A343" s="14"/>
      <c r="B343" s="2423" t="s">
        <v>1651</v>
      </c>
      <c r="C343" s="2383"/>
      <c r="D343" s="2383"/>
      <c r="E343" s="2383"/>
      <c r="F343" s="2383"/>
      <c r="G343" s="2402"/>
      <c r="H343" s="32"/>
      <c r="I343" s="32"/>
      <c r="J343" s="32"/>
      <c r="K343" s="32"/>
      <c r="L343" s="32"/>
      <c r="M343" s="32"/>
      <c r="N343" s="32"/>
      <c r="O343" s="32"/>
      <c r="P343" s="32"/>
      <c r="Q343" s="32"/>
      <c r="R343" s="32"/>
      <c r="S343" s="32"/>
      <c r="T343" s="32"/>
      <c r="U343" s="32"/>
      <c r="V343" s="32"/>
      <c r="W343" s="32"/>
      <c r="X343" s="32"/>
      <c r="Y343" s="32"/>
      <c r="Z343" s="32"/>
    </row>
    <row r="344" spans="1:26" ht="18" customHeight="1">
      <c r="A344" s="14"/>
      <c r="B344" s="32"/>
      <c r="C344" s="32"/>
      <c r="D344" s="32"/>
      <c r="E344" s="47"/>
      <c r="F344" s="47"/>
      <c r="G344" s="47"/>
      <c r="H344" s="32"/>
      <c r="I344" s="32"/>
      <c r="J344" s="32"/>
      <c r="K344" s="32"/>
      <c r="L344" s="32"/>
      <c r="M344" s="32"/>
      <c r="N344" s="32"/>
      <c r="O344" s="32"/>
      <c r="P344" s="32"/>
      <c r="Q344" s="32"/>
      <c r="R344" s="32"/>
      <c r="S344" s="32"/>
      <c r="T344" s="32"/>
      <c r="U344" s="32"/>
      <c r="V344" s="32"/>
      <c r="W344" s="32"/>
      <c r="X344" s="32"/>
      <c r="Y344" s="32"/>
      <c r="Z344" s="32"/>
    </row>
    <row r="345" spans="1:26" ht="18" customHeight="1">
      <c r="A345" s="14"/>
      <c r="B345" s="604" t="s">
        <v>1652</v>
      </c>
      <c r="C345" s="32"/>
      <c r="D345" s="32"/>
      <c r="E345" s="47"/>
      <c r="F345" s="47"/>
      <c r="G345" s="47"/>
      <c r="H345" s="32"/>
      <c r="I345" s="32"/>
      <c r="J345" s="32"/>
      <c r="K345" s="32"/>
      <c r="L345" s="32"/>
      <c r="M345" s="32"/>
      <c r="N345" s="32"/>
      <c r="O345" s="32"/>
      <c r="P345" s="32"/>
      <c r="Q345" s="32"/>
      <c r="R345" s="32"/>
      <c r="S345" s="32"/>
      <c r="T345" s="32"/>
      <c r="U345" s="32"/>
      <c r="V345" s="32"/>
      <c r="W345" s="32"/>
      <c r="X345" s="32"/>
      <c r="Y345" s="32"/>
      <c r="Z345" s="32"/>
    </row>
    <row r="346" spans="1:26" ht="18" customHeight="1">
      <c r="A346" s="14"/>
      <c r="B346" s="32"/>
      <c r="C346" s="32"/>
      <c r="D346" s="32"/>
      <c r="E346" s="47"/>
      <c r="F346" s="47"/>
      <c r="G346" s="47"/>
      <c r="H346" s="32"/>
      <c r="I346" s="32"/>
      <c r="J346" s="32"/>
      <c r="K346" s="32"/>
      <c r="L346" s="32"/>
      <c r="M346" s="32"/>
      <c r="N346" s="32"/>
      <c r="O346" s="32"/>
      <c r="P346" s="32"/>
      <c r="Q346" s="32"/>
      <c r="R346" s="32"/>
      <c r="S346" s="32"/>
      <c r="T346" s="32"/>
      <c r="U346" s="32"/>
      <c r="V346" s="32"/>
      <c r="W346" s="32"/>
      <c r="X346" s="32"/>
      <c r="Y346" s="32"/>
      <c r="Z346" s="32"/>
    </row>
    <row r="347" spans="1:26" ht="18" customHeight="1">
      <c r="A347" s="14"/>
      <c r="B347" s="41" t="s">
        <v>1653</v>
      </c>
      <c r="C347" s="32"/>
      <c r="D347" s="32"/>
      <c r="E347" s="47"/>
      <c r="F347" s="47"/>
      <c r="G347" s="47"/>
      <c r="H347" s="32"/>
      <c r="I347" s="32"/>
      <c r="J347" s="32"/>
      <c r="K347" s="32"/>
      <c r="L347" s="32"/>
      <c r="M347" s="32"/>
      <c r="N347" s="32"/>
      <c r="O347" s="32"/>
      <c r="P347" s="32"/>
      <c r="Q347" s="32"/>
      <c r="R347" s="32"/>
      <c r="S347" s="32"/>
      <c r="T347" s="32"/>
      <c r="U347" s="32"/>
      <c r="V347" s="32"/>
      <c r="W347" s="32"/>
      <c r="X347" s="32"/>
      <c r="Y347" s="32"/>
      <c r="Z347" s="32"/>
    </row>
    <row r="348" spans="1:26" ht="18" customHeight="1">
      <c r="A348" s="14"/>
      <c r="B348" s="32"/>
      <c r="C348" s="32"/>
      <c r="D348" s="32"/>
      <c r="E348" s="47"/>
      <c r="F348" s="47"/>
      <c r="G348" s="47"/>
      <c r="H348" s="32"/>
      <c r="I348" s="32"/>
      <c r="J348" s="32"/>
      <c r="K348" s="32"/>
      <c r="L348" s="32"/>
      <c r="M348" s="32"/>
      <c r="N348" s="32"/>
      <c r="O348" s="32"/>
      <c r="P348" s="32"/>
      <c r="Q348" s="32"/>
      <c r="R348" s="32"/>
      <c r="S348" s="32"/>
      <c r="T348" s="32"/>
      <c r="U348" s="32"/>
      <c r="V348" s="32"/>
      <c r="W348" s="32"/>
      <c r="X348" s="32"/>
      <c r="Y348" s="32"/>
      <c r="Z348" s="32"/>
    </row>
    <row r="349" spans="1:26" ht="30.75" customHeight="1">
      <c r="A349" s="14"/>
      <c r="B349" s="2423" t="s">
        <v>1654</v>
      </c>
      <c r="C349" s="2383"/>
      <c r="D349" s="2383"/>
      <c r="E349" s="2383"/>
      <c r="F349" s="2383"/>
      <c r="G349" s="2402"/>
      <c r="H349" s="32"/>
      <c r="I349" s="32"/>
      <c r="J349" s="32"/>
      <c r="K349" s="32"/>
      <c r="L349" s="32"/>
      <c r="M349" s="32"/>
      <c r="N349" s="32"/>
      <c r="O349" s="32"/>
      <c r="P349" s="32"/>
      <c r="Q349" s="32"/>
      <c r="R349" s="32"/>
      <c r="S349" s="32"/>
      <c r="T349" s="32"/>
      <c r="U349" s="32"/>
      <c r="V349" s="32"/>
      <c r="W349" s="32"/>
      <c r="X349" s="32"/>
      <c r="Y349" s="32"/>
      <c r="Z349" s="32"/>
    </row>
    <row r="350" spans="1:26" ht="18" customHeight="1">
      <c r="A350" s="14"/>
      <c r="B350" s="32"/>
      <c r="C350" s="32"/>
      <c r="D350" s="32"/>
      <c r="E350" s="47"/>
      <c r="F350" s="47"/>
      <c r="G350" s="47"/>
      <c r="H350" s="32"/>
      <c r="I350" s="32"/>
      <c r="J350" s="32"/>
      <c r="K350" s="32"/>
      <c r="L350" s="32"/>
      <c r="M350" s="32"/>
      <c r="N350" s="32"/>
      <c r="O350" s="32"/>
      <c r="P350" s="32"/>
      <c r="Q350" s="32"/>
      <c r="R350" s="32"/>
      <c r="S350" s="32"/>
      <c r="T350" s="32"/>
      <c r="U350" s="32"/>
      <c r="V350" s="32"/>
      <c r="W350" s="32"/>
      <c r="X350" s="32"/>
      <c r="Y350" s="32"/>
      <c r="Z350" s="32"/>
    </row>
    <row r="351" spans="1:26" ht="18" customHeight="1">
      <c r="A351" s="14"/>
      <c r="B351" s="32"/>
      <c r="C351" s="32"/>
      <c r="D351" s="32"/>
      <c r="E351" s="47"/>
      <c r="F351" s="47"/>
      <c r="G351" s="47"/>
      <c r="H351" s="32"/>
      <c r="I351" s="32"/>
      <c r="J351" s="32"/>
      <c r="K351" s="32"/>
      <c r="L351" s="32"/>
      <c r="M351" s="32"/>
      <c r="N351" s="32"/>
      <c r="O351" s="32"/>
      <c r="P351" s="32"/>
      <c r="Q351" s="32"/>
      <c r="R351" s="32"/>
      <c r="S351" s="32"/>
      <c r="T351" s="32"/>
      <c r="U351" s="32"/>
      <c r="V351" s="32"/>
      <c r="W351" s="32"/>
      <c r="X351" s="32"/>
      <c r="Y351" s="32"/>
      <c r="Z351" s="32"/>
    </row>
    <row r="352" spans="1:26" ht="18" customHeight="1">
      <c r="A352" s="14"/>
      <c r="B352" s="32"/>
      <c r="C352" s="32"/>
      <c r="D352" s="32"/>
      <c r="E352" s="47"/>
      <c r="F352" s="47"/>
      <c r="G352" s="47"/>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28" t="s">
        <v>302</v>
      </c>
      <c r="B353" s="29"/>
      <c r="C353" s="29"/>
      <c r="D353" s="29"/>
      <c r="E353" s="30"/>
      <c r="F353" s="30"/>
      <c r="G353" s="30"/>
      <c r="H353" s="32"/>
      <c r="I353" s="32"/>
      <c r="J353" s="32"/>
      <c r="K353" s="32"/>
      <c r="L353" s="32"/>
      <c r="M353" s="32"/>
      <c r="N353" s="32"/>
      <c r="O353" s="32"/>
      <c r="P353" s="32"/>
      <c r="Q353" s="32"/>
      <c r="R353" s="32"/>
      <c r="S353" s="32"/>
      <c r="T353" s="32"/>
      <c r="U353" s="32"/>
      <c r="V353" s="32"/>
      <c r="W353" s="32"/>
      <c r="X353" s="32"/>
      <c r="Y353" s="32"/>
      <c r="Z353" s="32"/>
    </row>
    <row r="354" spans="1:26" ht="18" customHeight="1">
      <c r="A354" s="14"/>
      <c r="B354" s="32"/>
      <c r="C354" s="32"/>
      <c r="D354" s="32"/>
      <c r="E354" s="47"/>
      <c r="F354" s="47"/>
      <c r="G354" s="47"/>
      <c r="H354" s="32"/>
      <c r="I354" s="32"/>
      <c r="J354" s="32"/>
      <c r="K354" s="32"/>
      <c r="L354" s="32"/>
      <c r="M354" s="32"/>
      <c r="N354" s="32"/>
      <c r="O354" s="32"/>
      <c r="P354" s="32"/>
      <c r="Q354" s="32"/>
      <c r="R354" s="32"/>
      <c r="S354" s="32"/>
      <c r="T354" s="32"/>
      <c r="U354" s="32"/>
      <c r="V354" s="32"/>
      <c r="W354" s="32"/>
      <c r="X354" s="32"/>
      <c r="Y354" s="32"/>
      <c r="Z354" s="32"/>
    </row>
    <row r="355" spans="1:26" ht="26.25" customHeight="1">
      <c r="A355" s="14"/>
      <c r="B355" s="2423" t="s">
        <v>1655</v>
      </c>
      <c r="C355" s="2383"/>
      <c r="D355" s="2383"/>
      <c r="E355" s="2383"/>
      <c r="F355" s="2383"/>
      <c r="G355" s="2402"/>
      <c r="H355" s="32"/>
      <c r="I355" s="32"/>
      <c r="J355" s="32"/>
      <c r="K355" s="32"/>
      <c r="L355" s="32"/>
      <c r="M355" s="32"/>
      <c r="N355" s="32"/>
      <c r="O355" s="32"/>
      <c r="P355" s="32"/>
      <c r="Q355" s="32"/>
      <c r="R355" s="32"/>
      <c r="S355" s="32"/>
      <c r="T355" s="32"/>
      <c r="U355" s="32"/>
      <c r="V355" s="32"/>
      <c r="W355" s="32"/>
      <c r="X355" s="32"/>
      <c r="Y355" s="32"/>
      <c r="Z355" s="32"/>
    </row>
    <row r="356" spans="1:26" ht="18" customHeight="1">
      <c r="A356" s="14"/>
      <c r="B356" s="32"/>
      <c r="C356" s="32"/>
      <c r="D356" s="32"/>
      <c r="E356" s="47"/>
      <c r="F356" s="47"/>
      <c r="G356" s="47"/>
      <c r="H356" s="32"/>
      <c r="I356" s="32"/>
      <c r="J356" s="32"/>
      <c r="K356" s="32"/>
      <c r="L356" s="32"/>
      <c r="M356" s="32"/>
      <c r="N356" s="32"/>
      <c r="O356" s="32"/>
      <c r="P356" s="32"/>
      <c r="Q356" s="32"/>
      <c r="R356" s="32"/>
      <c r="S356" s="32"/>
      <c r="T356" s="32"/>
      <c r="U356" s="32"/>
      <c r="V356" s="32"/>
      <c r="W356" s="32"/>
      <c r="X356" s="32"/>
      <c r="Y356" s="32"/>
      <c r="Z356" s="32"/>
    </row>
    <row r="357" spans="1:26" ht="56.25" customHeight="1">
      <c r="A357" s="14"/>
      <c r="B357" s="2423" t="s">
        <v>1656</v>
      </c>
      <c r="C357" s="2383"/>
      <c r="D357" s="2383"/>
      <c r="E357" s="2383"/>
      <c r="F357" s="2383"/>
      <c r="G357" s="2402"/>
      <c r="H357" s="32"/>
      <c r="I357" s="32"/>
      <c r="J357" s="32"/>
      <c r="K357" s="32"/>
      <c r="L357" s="32"/>
      <c r="M357" s="32"/>
      <c r="N357" s="32"/>
      <c r="O357" s="32"/>
      <c r="P357" s="32"/>
      <c r="Q357" s="32"/>
      <c r="R357" s="32"/>
      <c r="S357" s="32"/>
      <c r="T357" s="32"/>
      <c r="U357" s="32"/>
      <c r="V357" s="32"/>
      <c r="W357" s="32"/>
      <c r="X357" s="32"/>
      <c r="Y357" s="32"/>
      <c r="Z357" s="32"/>
    </row>
    <row r="358" spans="1:26" ht="18" customHeight="1">
      <c r="A358" s="2423"/>
      <c r="B358" s="2383"/>
      <c r="C358" s="2383"/>
      <c r="D358" s="2383"/>
      <c r="E358" s="2383"/>
      <c r="F358" s="2402"/>
      <c r="G358" s="47"/>
      <c r="H358" s="32"/>
      <c r="I358" s="32"/>
      <c r="J358" s="32"/>
      <c r="K358" s="32"/>
      <c r="L358" s="32"/>
      <c r="M358" s="32"/>
      <c r="N358" s="32"/>
      <c r="O358" s="32"/>
      <c r="P358" s="32"/>
      <c r="Q358" s="32"/>
      <c r="R358" s="32"/>
      <c r="S358" s="32"/>
      <c r="T358" s="32"/>
      <c r="U358" s="32"/>
      <c r="V358" s="32"/>
      <c r="W358" s="32"/>
      <c r="X358" s="32"/>
      <c r="Y358" s="32"/>
      <c r="Z358" s="32"/>
    </row>
    <row r="359" spans="1:26" ht="18" customHeight="1">
      <c r="A359" s="14"/>
      <c r="B359" s="41" t="s">
        <v>1657</v>
      </c>
      <c r="C359" s="32"/>
      <c r="D359" s="32"/>
      <c r="E359" s="47"/>
      <c r="F359" s="47"/>
      <c r="G359" s="47"/>
      <c r="H359" s="32"/>
      <c r="I359" s="32"/>
      <c r="J359" s="32"/>
      <c r="K359" s="32"/>
      <c r="L359" s="32"/>
      <c r="M359" s="32"/>
      <c r="N359" s="32"/>
      <c r="O359" s="32"/>
      <c r="P359" s="32"/>
      <c r="Q359" s="32"/>
      <c r="R359" s="32"/>
      <c r="S359" s="32"/>
      <c r="T359" s="32"/>
      <c r="U359" s="32"/>
      <c r="V359" s="32"/>
      <c r="W359" s="32"/>
      <c r="X359" s="32"/>
      <c r="Y359" s="32"/>
      <c r="Z359" s="32"/>
    </row>
    <row r="360" spans="1:26" ht="18" customHeight="1">
      <c r="A360" s="14"/>
      <c r="B360" s="32"/>
      <c r="C360" s="32"/>
      <c r="D360" s="32"/>
      <c r="E360" s="47"/>
      <c r="F360" s="47"/>
      <c r="G360" s="47"/>
      <c r="H360" s="32"/>
      <c r="I360" s="32"/>
      <c r="J360" s="32"/>
      <c r="K360" s="32"/>
      <c r="L360" s="32"/>
      <c r="M360" s="32"/>
      <c r="N360" s="32"/>
      <c r="O360" s="32"/>
      <c r="P360" s="32"/>
      <c r="Q360" s="32"/>
      <c r="R360" s="32"/>
      <c r="S360" s="32"/>
      <c r="T360" s="32"/>
      <c r="U360" s="32"/>
      <c r="V360" s="32"/>
      <c r="W360" s="32"/>
      <c r="X360" s="32"/>
      <c r="Y360" s="32"/>
      <c r="Z360" s="32"/>
    </row>
    <row r="361" spans="1:26" ht="18" customHeight="1">
      <c r="A361" s="14"/>
      <c r="B361" s="41" t="s">
        <v>1658</v>
      </c>
      <c r="C361" s="32"/>
      <c r="D361" s="32"/>
      <c r="E361" s="47"/>
      <c r="F361" s="47"/>
      <c r="G361" s="47"/>
      <c r="H361" s="32"/>
      <c r="I361" s="32"/>
      <c r="J361" s="32"/>
      <c r="K361" s="32"/>
      <c r="L361" s="32"/>
      <c r="M361" s="32"/>
      <c r="N361" s="32"/>
      <c r="O361" s="32"/>
      <c r="P361" s="32"/>
      <c r="Q361" s="32"/>
      <c r="R361" s="32"/>
      <c r="S361" s="32"/>
      <c r="T361" s="32"/>
      <c r="U361" s="32"/>
      <c r="V361" s="32"/>
      <c r="W361" s="32"/>
      <c r="X361" s="32"/>
      <c r="Y361" s="32"/>
      <c r="Z361" s="32"/>
    </row>
    <row r="362" spans="1:26" ht="18" customHeight="1">
      <c r="A362" s="14"/>
      <c r="B362" s="32"/>
      <c r="C362" s="32"/>
      <c r="D362" s="32"/>
      <c r="E362" s="47"/>
      <c r="F362" s="47"/>
      <c r="G362" s="47"/>
      <c r="H362" s="32"/>
      <c r="I362" s="32"/>
      <c r="J362" s="32"/>
      <c r="K362" s="32"/>
      <c r="L362" s="32"/>
      <c r="M362" s="32"/>
      <c r="N362" s="32"/>
      <c r="O362" s="32"/>
      <c r="P362" s="32"/>
      <c r="Q362" s="32"/>
      <c r="R362" s="32"/>
      <c r="S362" s="32"/>
      <c r="T362" s="32"/>
      <c r="U362" s="32"/>
      <c r="V362" s="32"/>
      <c r="W362" s="32"/>
      <c r="X362" s="32"/>
      <c r="Y362" s="32"/>
      <c r="Z362" s="32"/>
    </row>
    <row r="363" spans="1:26" ht="18" customHeight="1">
      <c r="A363" s="14"/>
      <c r="B363" s="604" t="s">
        <v>1659</v>
      </c>
      <c r="C363" s="32"/>
      <c r="D363" s="32"/>
      <c r="E363" s="47"/>
      <c r="F363" s="47"/>
      <c r="G363" s="47"/>
      <c r="H363" s="32"/>
      <c r="I363" s="32"/>
      <c r="J363" s="32"/>
      <c r="K363" s="32"/>
      <c r="L363" s="32"/>
      <c r="M363" s="32"/>
      <c r="N363" s="32"/>
      <c r="O363" s="32"/>
      <c r="P363" s="32"/>
      <c r="Q363" s="32"/>
      <c r="R363" s="32"/>
      <c r="S363" s="32"/>
      <c r="T363" s="32"/>
      <c r="U363" s="32"/>
      <c r="V363" s="32"/>
      <c r="W363" s="32"/>
      <c r="X363" s="32"/>
      <c r="Y363" s="32"/>
      <c r="Z363" s="32"/>
    </row>
    <row r="364" spans="1:26" ht="18" customHeight="1">
      <c r="A364" s="14"/>
      <c r="B364" s="32"/>
      <c r="C364" s="32"/>
      <c r="D364" s="32"/>
      <c r="E364" s="47"/>
      <c r="F364" s="47"/>
      <c r="G364" s="47"/>
      <c r="H364" s="32"/>
      <c r="I364" s="32"/>
      <c r="J364" s="32"/>
      <c r="K364" s="32"/>
      <c r="L364" s="32"/>
      <c r="M364" s="32"/>
      <c r="N364" s="32"/>
      <c r="O364" s="32"/>
      <c r="P364" s="32"/>
      <c r="Q364" s="32"/>
      <c r="R364" s="32"/>
      <c r="S364" s="32"/>
      <c r="T364" s="32"/>
      <c r="U364" s="32"/>
      <c r="V364" s="32"/>
      <c r="W364" s="32"/>
      <c r="X364" s="32"/>
      <c r="Y364" s="32"/>
      <c r="Z364" s="32"/>
    </row>
    <row r="365" spans="1:26" ht="37.5" customHeight="1">
      <c r="A365" s="14"/>
      <c r="B365" s="2423" t="s">
        <v>1660</v>
      </c>
      <c r="C365" s="2383"/>
      <c r="D365" s="2383"/>
      <c r="E365" s="2383"/>
      <c r="F365" s="2383"/>
      <c r="G365" s="2402"/>
      <c r="H365" s="32"/>
      <c r="I365" s="32"/>
      <c r="J365" s="32"/>
      <c r="K365" s="32"/>
      <c r="L365" s="32"/>
      <c r="M365" s="32"/>
      <c r="N365" s="32"/>
      <c r="O365" s="32"/>
      <c r="P365" s="32"/>
      <c r="Q365" s="32"/>
      <c r="R365" s="32"/>
      <c r="S365" s="32"/>
      <c r="T365" s="32"/>
      <c r="U365" s="32"/>
      <c r="V365" s="32"/>
      <c r="W365" s="32"/>
      <c r="X365" s="32"/>
      <c r="Y365" s="32"/>
      <c r="Z365" s="32"/>
    </row>
    <row r="366" spans="1:26" ht="18" customHeight="1">
      <c r="A366" s="14"/>
      <c r="B366" s="32"/>
      <c r="C366" s="32"/>
      <c r="D366" s="32"/>
      <c r="E366" s="47"/>
      <c r="F366" s="47"/>
      <c r="G366" s="47"/>
      <c r="H366" s="32"/>
      <c r="I366" s="32"/>
      <c r="J366" s="32"/>
      <c r="K366" s="32"/>
      <c r="L366" s="32"/>
      <c r="M366" s="32"/>
      <c r="N366" s="32"/>
      <c r="O366" s="32"/>
      <c r="P366" s="32"/>
      <c r="Q366" s="32"/>
      <c r="R366" s="32"/>
      <c r="S366" s="32"/>
      <c r="T366" s="32"/>
      <c r="U366" s="32"/>
      <c r="V366" s="32"/>
      <c r="W366" s="32"/>
      <c r="X366" s="32"/>
      <c r="Y366" s="32"/>
      <c r="Z366" s="32"/>
    </row>
    <row r="367" spans="1:26" ht="18" customHeight="1">
      <c r="A367" s="14"/>
      <c r="B367" s="32" t="s">
        <v>1661</v>
      </c>
      <c r="C367" s="32"/>
      <c r="D367" s="32"/>
      <c r="E367" s="47"/>
      <c r="F367" s="47"/>
      <c r="G367" s="47"/>
      <c r="H367" s="32"/>
      <c r="I367" s="32"/>
      <c r="J367" s="32"/>
      <c r="K367" s="32"/>
      <c r="L367" s="32"/>
      <c r="M367" s="32"/>
      <c r="N367" s="32"/>
      <c r="O367" s="32"/>
      <c r="P367" s="32"/>
      <c r="Q367" s="32"/>
      <c r="R367" s="32"/>
      <c r="S367" s="32"/>
      <c r="T367" s="32"/>
      <c r="U367" s="32"/>
      <c r="V367" s="32"/>
      <c r="W367" s="32"/>
      <c r="X367" s="32"/>
      <c r="Y367" s="32"/>
      <c r="Z367" s="32"/>
    </row>
    <row r="368" spans="1:26" ht="18" customHeight="1">
      <c r="A368" s="14"/>
      <c r="B368" s="32"/>
      <c r="C368" s="32"/>
      <c r="D368" s="32"/>
      <c r="E368" s="47"/>
      <c r="F368" s="47"/>
      <c r="G368" s="47"/>
      <c r="H368" s="32"/>
      <c r="I368" s="32"/>
      <c r="J368" s="32"/>
      <c r="K368" s="32"/>
      <c r="L368" s="32"/>
      <c r="M368" s="32"/>
      <c r="N368" s="32"/>
      <c r="O368" s="32"/>
      <c r="P368" s="32"/>
      <c r="Q368" s="32"/>
      <c r="R368" s="32"/>
      <c r="S368" s="32"/>
      <c r="T368" s="32"/>
      <c r="U368" s="32"/>
      <c r="V368" s="32"/>
      <c r="W368" s="32"/>
      <c r="X368" s="32"/>
      <c r="Y368" s="32"/>
      <c r="Z368" s="32"/>
    </row>
    <row r="369" spans="1:26" ht="41.25" customHeight="1">
      <c r="A369" s="14"/>
      <c r="B369" s="2423" t="s">
        <v>1662</v>
      </c>
      <c r="C369" s="2383"/>
      <c r="D369" s="2383"/>
      <c r="E369" s="2383"/>
      <c r="F369" s="2383"/>
      <c r="G369" s="2402"/>
      <c r="H369" s="32"/>
      <c r="I369" s="32"/>
      <c r="J369" s="32"/>
      <c r="K369" s="32"/>
      <c r="L369" s="32"/>
      <c r="M369" s="32"/>
      <c r="N369" s="32"/>
      <c r="O369" s="32"/>
      <c r="P369" s="32"/>
      <c r="Q369" s="32"/>
      <c r="R369" s="32"/>
      <c r="S369" s="32"/>
      <c r="T369" s="32"/>
      <c r="U369" s="32"/>
      <c r="V369" s="32"/>
      <c r="W369" s="32"/>
      <c r="X369" s="32"/>
      <c r="Y369" s="32"/>
      <c r="Z369" s="32"/>
    </row>
    <row r="370" spans="1:26" ht="18" customHeight="1">
      <c r="A370" s="14"/>
      <c r="B370" s="32"/>
      <c r="C370" s="32"/>
      <c r="D370" s="32"/>
      <c r="E370" s="47"/>
      <c r="F370" s="47"/>
      <c r="G370" s="47"/>
      <c r="H370" s="32"/>
      <c r="I370" s="32"/>
      <c r="J370" s="32"/>
      <c r="K370" s="32"/>
      <c r="L370" s="32"/>
      <c r="M370" s="32"/>
      <c r="N370" s="32"/>
      <c r="O370" s="32"/>
      <c r="P370" s="32"/>
      <c r="Q370" s="32"/>
      <c r="R370" s="32"/>
      <c r="S370" s="32"/>
      <c r="T370" s="32"/>
      <c r="U370" s="32"/>
      <c r="V370" s="32"/>
      <c r="W370" s="32"/>
      <c r="X370" s="32"/>
      <c r="Y370" s="32"/>
      <c r="Z370" s="32"/>
    </row>
    <row r="371" spans="1:26" ht="30" customHeight="1">
      <c r="A371" s="14"/>
      <c r="B371" s="2423" t="s">
        <v>1663</v>
      </c>
      <c r="C371" s="2383"/>
      <c r="D371" s="2383"/>
      <c r="E371" s="2383"/>
      <c r="F371" s="2383"/>
      <c r="G371" s="2402"/>
      <c r="H371" s="32"/>
      <c r="I371" s="32"/>
      <c r="J371" s="32"/>
      <c r="K371" s="32"/>
      <c r="L371" s="32"/>
      <c r="M371" s="32"/>
      <c r="N371" s="32"/>
      <c r="O371" s="32"/>
      <c r="P371" s="32"/>
      <c r="Q371" s="32"/>
      <c r="R371" s="32"/>
      <c r="S371" s="32"/>
      <c r="T371" s="32"/>
      <c r="U371" s="32"/>
      <c r="V371" s="32"/>
      <c r="W371" s="32"/>
      <c r="X371" s="32"/>
      <c r="Y371" s="32"/>
      <c r="Z371" s="32"/>
    </row>
    <row r="372" spans="1:26" ht="18" customHeight="1">
      <c r="A372" s="14"/>
      <c r="B372" s="32"/>
      <c r="C372" s="32"/>
      <c r="D372" s="32"/>
      <c r="E372" s="47"/>
      <c r="F372" s="47"/>
      <c r="G372" s="47"/>
      <c r="H372" s="32"/>
      <c r="I372" s="32"/>
      <c r="J372" s="32"/>
      <c r="K372" s="32"/>
      <c r="L372" s="32"/>
      <c r="M372" s="32"/>
      <c r="N372" s="32"/>
      <c r="O372" s="32"/>
      <c r="P372" s="32"/>
      <c r="Q372" s="32"/>
      <c r="R372" s="32"/>
      <c r="S372" s="32"/>
      <c r="T372" s="32"/>
      <c r="U372" s="32"/>
      <c r="V372" s="32"/>
      <c r="W372" s="32"/>
      <c r="X372" s="32"/>
      <c r="Y372" s="32"/>
      <c r="Z372" s="32"/>
    </row>
    <row r="373" spans="1:26" ht="18" customHeight="1">
      <c r="A373" s="14"/>
      <c r="B373" s="32" t="s">
        <v>1664</v>
      </c>
      <c r="C373" s="32"/>
      <c r="D373" s="32"/>
      <c r="E373" s="47"/>
      <c r="F373" s="47"/>
      <c r="G373" s="47"/>
      <c r="H373" s="32"/>
      <c r="I373" s="32"/>
      <c r="J373" s="32"/>
      <c r="K373" s="32"/>
      <c r="L373" s="32"/>
      <c r="M373" s="32"/>
      <c r="N373" s="32"/>
      <c r="O373" s="32"/>
      <c r="P373" s="32"/>
      <c r="Q373" s="32"/>
      <c r="R373" s="32"/>
      <c r="S373" s="32"/>
      <c r="T373" s="32"/>
      <c r="U373" s="32"/>
      <c r="V373" s="32"/>
      <c r="W373" s="32"/>
      <c r="X373" s="32"/>
      <c r="Y373" s="32"/>
      <c r="Z373" s="32"/>
    </row>
    <row r="374" spans="1:26" ht="18" customHeight="1">
      <c r="A374" s="14"/>
      <c r="B374" s="32"/>
      <c r="C374" s="32"/>
      <c r="D374" s="32"/>
      <c r="E374" s="47"/>
      <c r="F374" s="47"/>
      <c r="G374" s="47"/>
      <c r="H374" s="32"/>
      <c r="I374" s="32"/>
      <c r="J374" s="32"/>
      <c r="K374" s="32"/>
      <c r="L374" s="32"/>
      <c r="M374" s="32"/>
      <c r="N374" s="32"/>
      <c r="O374" s="32"/>
      <c r="P374" s="32"/>
      <c r="Q374" s="32"/>
      <c r="R374" s="32"/>
      <c r="S374" s="32"/>
      <c r="T374" s="32"/>
      <c r="U374" s="32"/>
      <c r="V374" s="32"/>
      <c r="W374" s="32"/>
      <c r="X374" s="32"/>
      <c r="Y374" s="32"/>
      <c r="Z374" s="32"/>
    </row>
    <row r="375" spans="1:26" ht="41.25" customHeight="1">
      <c r="A375" s="14"/>
      <c r="B375" s="2423" t="s">
        <v>1665</v>
      </c>
      <c r="C375" s="2383"/>
      <c r="D375" s="2383"/>
      <c r="E375" s="2383"/>
      <c r="F375" s="2383"/>
      <c r="G375" s="2402"/>
      <c r="H375" s="32"/>
      <c r="I375" s="32"/>
      <c r="J375" s="32"/>
      <c r="K375" s="32"/>
      <c r="L375" s="32"/>
      <c r="M375" s="32"/>
      <c r="N375" s="32"/>
      <c r="O375" s="32"/>
      <c r="P375" s="32"/>
      <c r="Q375" s="32"/>
      <c r="R375" s="32"/>
      <c r="S375" s="32"/>
      <c r="T375" s="32"/>
      <c r="U375" s="32"/>
      <c r="V375" s="32"/>
      <c r="W375" s="32"/>
      <c r="X375" s="32"/>
      <c r="Y375" s="32"/>
      <c r="Z375" s="32"/>
    </row>
    <row r="376" spans="1:26" ht="18" customHeight="1">
      <c r="A376" s="14"/>
      <c r="B376" s="32"/>
      <c r="C376" s="32"/>
      <c r="D376" s="32"/>
      <c r="E376" s="47"/>
      <c r="F376" s="47"/>
      <c r="G376" s="47"/>
      <c r="H376" s="32"/>
      <c r="I376" s="32"/>
      <c r="J376" s="32"/>
      <c r="K376" s="32"/>
      <c r="L376" s="32"/>
      <c r="M376" s="32"/>
      <c r="N376" s="32"/>
      <c r="O376" s="32"/>
      <c r="P376" s="32"/>
      <c r="Q376" s="32"/>
      <c r="R376" s="32"/>
      <c r="S376" s="32"/>
      <c r="T376" s="32"/>
      <c r="U376" s="32"/>
      <c r="V376" s="32"/>
      <c r="W376" s="32"/>
      <c r="X376" s="32"/>
      <c r="Y376" s="32"/>
      <c r="Z376" s="32"/>
    </row>
    <row r="377" spans="1:26" ht="18" customHeight="1">
      <c r="A377" s="14"/>
      <c r="B377" s="41" t="s">
        <v>1666</v>
      </c>
      <c r="C377" s="32"/>
      <c r="D377" s="32"/>
      <c r="E377" s="47"/>
      <c r="F377" s="47"/>
      <c r="G377" s="47"/>
      <c r="H377" s="32"/>
      <c r="I377" s="32"/>
      <c r="J377" s="32"/>
      <c r="K377" s="32"/>
      <c r="L377" s="32"/>
      <c r="M377" s="32"/>
      <c r="N377" s="32"/>
      <c r="O377" s="32"/>
      <c r="P377" s="32"/>
      <c r="Q377" s="32"/>
      <c r="R377" s="32"/>
      <c r="S377" s="32"/>
      <c r="T377" s="32"/>
      <c r="U377" s="32"/>
      <c r="V377" s="32"/>
      <c r="W377" s="32"/>
      <c r="X377" s="32"/>
      <c r="Y377" s="32"/>
      <c r="Z377" s="32"/>
    </row>
    <row r="378" spans="1:26" ht="18" customHeight="1">
      <c r="A378" s="14"/>
      <c r="B378" s="32"/>
      <c r="C378" s="32"/>
      <c r="D378" s="32"/>
      <c r="E378" s="47"/>
      <c r="F378" s="47"/>
      <c r="G378" s="47"/>
      <c r="H378" s="32"/>
      <c r="I378" s="32"/>
      <c r="J378" s="32"/>
      <c r="K378" s="32"/>
      <c r="L378" s="32"/>
      <c r="M378" s="32"/>
      <c r="N378" s="32"/>
      <c r="O378" s="32"/>
      <c r="P378" s="32"/>
      <c r="Q378" s="32"/>
      <c r="R378" s="32"/>
      <c r="S378" s="32"/>
      <c r="T378" s="32"/>
      <c r="U378" s="32"/>
      <c r="V378" s="32"/>
      <c r="W378" s="32"/>
      <c r="X378" s="32"/>
      <c r="Y378" s="32"/>
      <c r="Z378" s="32"/>
    </row>
    <row r="379" spans="1:26" ht="30.75" customHeight="1">
      <c r="A379" s="14"/>
      <c r="B379" s="2423" t="s">
        <v>1667</v>
      </c>
      <c r="C379" s="2383"/>
      <c r="D379" s="2383"/>
      <c r="E379" s="2383"/>
      <c r="F379" s="2383"/>
      <c r="G379" s="2402"/>
      <c r="H379" s="32"/>
      <c r="I379" s="32"/>
      <c r="J379" s="32"/>
      <c r="K379" s="32"/>
      <c r="L379" s="32"/>
      <c r="M379" s="32"/>
      <c r="N379" s="32"/>
      <c r="O379" s="32"/>
      <c r="P379" s="32"/>
      <c r="Q379" s="32"/>
      <c r="R379" s="32"/>
      <c r="S379" s="32"/>
      <c r="T379" s="32"/>
      <c r="U379" s="32"/>
      <c r="V379" s="32"/>
      <c r="W379" s="32"/>
      <c r="X379" s="32"/>
      <c r="Y379" s="32"/>
      <c r="Z379" s="32"/>
    </row>
    <row r="380" spans="1:26" ht="18" customHeight="1">
      <c r="A380" s="14"/>
      <c r="B380" s="32"/>
      <c r="C380" s="32"/>
      <c r="D380" s="32"/>
      <c r="E380" s="47"/>
      <c r="F380" s="47"/>
      <c r="G380" s="47"/>
      <c r="H380" s="32"/>
      <c r="I380" s="32"/>
      <c r="J380" s="32"/>
      <c r="K380" s="32"/>
      <c r="L380" s="32"/>
      <c r="M380" s="32"/>
      <c r="N380" s="32"/>
      <c r="O380" s="32"/>
      <c r="P380" s="32"/>
      <c r="Q380" s="32"/>
      <c r="R380" s="32"/>
      <c r="S380" s="32"/>
      <c r="T380" s="32"/>
      <c r="U380" s="32"/>
      <c r="V380" s="32"/>
      <c r="W380" s="32"/>
      <c r="X380" s="32"/>
      <c r="Y380" s="32"/>
      <c r="Z380" s="32"/>
    </row>
    <row r="381" spans="1:26" ht="18" customHeight="1">
      <c r="A381" s="14"/>
      <c r="B381" s="32"/>
      <c r="C381" s="32"/>
      <c r="D381" s="32"/>
      <c r="E381" s="47"/>
      <c r="F381" s="47"/>
      <c r="G381" s="47"/>
      <c r="H381" s="32"/>
      <c r="I381" s="32"/>
      <c r="J381" s="32"/>
      <c r="K381" s="32"/>
      <c r="L381" s="32"/>
      <c r="M381" s="32"/>
      <c r="N381" s="32"/>
      <c r="O381" s="32"/>
      <c r="P381" s="32"/>
      <c r="Q381" s="32"/>
      <c r="R381" s="32"/>
      <c r="S381" s="32"/>
      <c r="T381" s="32"/>
      <c r="U381" s="32"/>
      <c r="V381" s="32"/>
      <c r="W381" s="32"/>
      <c r="X381" s="32"/>
      <c r="Y381" s="32"/>
      <c r="Z381" s="32"/>
    </row>
    <row r="382" spans="1:26" ht="18" customHeight="1">
      <c r="A382" s="14"/>
      <c r="B382" s="32"/>
      <c r="C382" s="32"/>
      <c r="D382" s="32"/>
      <c r="E382" s="47"/>
      <c r="F382" s="47"/>
      <c r="G382" s="47"/>
      <c r="H382" s="32"/>
      <c r="I382" s="32"/>
      <c r="J382" s="32"/>
      <c r="K382" s="32"/>
      <c r="L382" s="32"/>
      <c r="M382" s="32"/>
      <c r="N382" s="32"/>
      <c r="O382" s="32"/>
      <c r="P382" s="32"/>
      <c r="Q382" s="32"/>
      <c r="R382" s="32"/>
      <c r="S382" s="32"/>
      <c r="T382" s="32"/>
      <c r="U382" s="32"/>
      <c r="V382" s="32"/>
      <c r="W382" s="32"/>
      <c r="X382" s="32"/>
      <c r="Y382" s="32"/>
      <c r="Z382" s="32"/>
    </row>
    <row r="383" spans="1:26" ht="18" customHeight="1">
      <c r="A383" s="14"/>
      <c r="B383" s="32"/>
      <c r="C383" s="32"/>
      <c r="D383" s="32"/>
      <c r="E383" s="47"/>
      <c r="F383" s="47"/>
      <c r="G383" s="47"/>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28" t="s">
        <v>302</v>
      </c>
      <c r="B384" s="29"/>
      <c r="C384" s="29"/>
      <c r="D384" s="29"/>
      <c r="E384" s="30"/>
      <c r="F384" s="30"/>
      <c r="G384" s="30"/>
      <c r="H384" s="32"/>
      <c r="I384" s="32"/>
      <c r="J384" s="32"/>
      <c r="K384" s="32"/>
      <c r="L384" s="32"/>
      <c r="M384" s="32"/>
      <c r="N384" s="32"/>
      <c r="O384" s="32"/>
      <c r="P384" s="32"/>
      <c r="Q384" s="32"/>
      <c r="R384" s="32"/>
      <c r="S384" s="32"/>
      <c r="T384" s="32"/>
      <c r="U384" s="32"/>
      <c r="V384" s="32"/>
      <c r="W384" s="32"/>
      <c r="X384" s="32"/>
      <c r="Y384" s="32"/>
      <c r="Z384" s="32"/>
    </row>
    <row r="385" spans="1:26" ht="18" customHeight="1">
      <c r="A385" s="14"/>
      <c r="B385" s="32"/>
      <c r="C385" s="32"/>
      <c r="D385" s="32"/>
      <c r="E385" s="47"/>
      <c r="F385" s="47"/>
      <c r="G385" s="47"/>
      <c r="H385" s="32"/>
      <c r="I385" s="32"/>
      <c r="J385" s="32"/>
      <c r="K385" s="32"/>
      <c r="L385" s="32"/>
      <c r="M385" s="32"/>
      <c r="N385" s="32"/>
      <c r="O385" s="32"/>
      <c r="P385" s="32"/>
      <c r="Q385" s="32"/>
      <c r="R385" s="32"/>
      <c r="S385" s="32"/>
      <c r="T385" s="32"/>
      <c r="U385" s="32"/>
      <c r="V385" s="32"/>
      <c r="W385" s="32"/>
      <c r="X385" s="32"/>
      <c r="Y385" s="32"/>
      <c r="Z385" s="32"/>
    </row>
    <row r="386" spans="1:26" ht="18" customHeight="1">
      <c r="A386" s="8">
        <v>2.13</v>
      </c>
      <c r="B386" s="8" t="s">
        <v>167</v>
      </c>
      <c r="C386" s="32"/>
      <c r="D386" s="32"/>
      <c r="E386" s="47"/>
      <c r="F386" s="47"/>
      <c r="G386" s="47"/>
      <c r="H386" s="32"/>
      <c r="I386" s="32"/>
      <c r="J386" s="32"/>
      <c r="K386" s="32"/>
      <c r="L386" s="32"/>
      <c r="M386" s="32"/>
      <c r="N386" s="32"/>
      <c r="O386" s="32"/>
      <c r="P386" s="32"/>
      <c r="Q386" s="32"/>
      <c r="R386" s="32"/>
      <c r="S386" s="32"/>
      <c r="T386" s="32"/>
      <c r="U386" s="32"/>
      <c r="V386" s="32"/>
      <c r="W386" s="32"/>
      <c r="X386" s="32"/>
      <c r="Y386" s="32"/>
      <c r="Z386" s="32"/>
    </row>
    <row r="387" spans="1:26" ht="18" customHeight="1">
      <c r="A387" s="14"/>
      <c r="B387" s="32"/>
      <c r="C387" s="32"/>
      <c r="D387" s="32"/>
      <c r="E387" s="47"/>
      <c r="F387" s="47"/>
      <c r="G387" s="47"/>
      <c r="H387" s="32"/>
      <c r="I387" s="32"/>
      <c r="J387" s="32"/>
      <c r="K387" s="32"/>
      <c r="L387" s="32"/>
      <c r="M387" s="32"/>
      <c r="N387" s="32"/>
      <c r="O387" s="32"/>
      <c r="P387" s="32"/>
      <c r="Q387" s="32"/>
      <c r="R387" s="32"/>
      <c r="S387" s="32"/>
      <c r="T387" s="32"/>
      <c r="U387" s="32"/>
      <c r="V387" s="32"/>
      <c r="W387" s="32"/>
      <c r="X387" s="32"/>
      <c r="Y387" s="32"/>
      <c r="Z387" s="32"/>
    </row>
    <row r="388" spans="1:26" ht="18" customHeight="1">
      <c r="A388" s="14"/>
      <c r="B388" s="41" t="s">
        <v>1668</v>
      </c>
      <c r="C388" s="32"/>
      <c r="D388" s="32"/>
      <c r="E388" s="47"/>
      <c r="F388" s="47"/>
      <c r="G388" s="47"/>
      <c r="H388" s="32"/>
      <c r="I388" s="32"/>
      <c r="J388" s="32"/>
      <c r="K388" s="32"/>
      <c r="L388" s="32"/>
      <c r="M388" s="32"/>
      <c r="N388" s="32"/>
      <c r="O388" s="32"/>
      <c r="P388" s="32"/>
      <c r="Q388" s="32"/>
      <c r="R388" s="32"/>
      <c r="S388" s="32"/>
      <c r="T388" s="32"/>
      <c r="U388" s="32"/>
      <c r="V388" s="32"/>
      <c r="W388" s="32"/>
      <c r="X388" s="32"/>
      <c r="Y388" s="32"/>
      <c r="Z388" s="32"/>
    </row>
    <row r="389" spans="1:26" ht="18" customHeight="1">
      <c r="A389" s="14"/>
      <c r="B389" s="32"/>
      <c r="C389" s="32"/>
      <c r="D389" s="32"/>
      <c r="E389" s="47"/>
      <c r="F389" s="47"/>
      <c r="G389" s="47"/>
      <c r="H389" s="32"/>
      <c r="I389" s="32"/>
      <c r="J389" s="32"/>
      <c r="K389" s="32"/>
      <c r="L389" s="32"/>
      <c r="M389" s="32"/>
      <c r="N389" s="32"/>
      <c r="O389" s="32"/>
      <c r="P389" s="32"/>
      <c r="Q389" s="32"/>
      <c r="R389" s="32"/>
      <c r="S389" s="32"/>
      <c r="T389" s="32"/>
      <c r="U389" s="32"/>
      <c r="V389" s="32"/>
      <c r="W389" s="32"/>
      <c r="X389" s="32"/>
      <c r="Y389" s="32"/>
      <c r="Z389" s="32"/>
    </row>
    <row r="390" spans="1:26" ht="29.25" customHeight="1">
      <c r="A390" s="14"/>
      <c r="B390" s="2423" t="s">
        <v>1669</v>
      </c>
      <c r="C390" s="2383"/>
      <c r="D390" s="2383"/>
      <c r="E390" s="2383"/>
      <c r="F390" s="2383"/>
      <c r="G390" s="2402"/>
      <c r="H390" s="32"/>
      <c r="I390" s="32"/>
      <c r="J390" s="32"/>
      <c r="K390" s="32"/>
      <c r="L390" s="32"/>
      <c r="M390" s="32"/>
      <c r="N390" s="32"/>
      <c r="O390" s="32"/>
      <c r="P390" s="32"/>
      <c r="Q390" s="32"/>
      <c r="R390" s="32"/>
      <c r="S390" s="32"/>
      <c r="T390" s="32"/>
      <c r="U390" s="32"/>
      <c r="V390" s="32"/>
      <c r="W390" s="32"/>
      <c r="X390" s="32"/>
      <c r="Y390" s="32"/>
      <c r="Z390" s="32"/>
    </row>
    <row r="391" spans="1:26" ht="18" customHeight="1">
      <c r="A391" s="14"/>
      <c r="B391" s="32"/>
      <c r="C391" s="32"/>
      <c r="D391" s="32"/>
      <c r="E391" s="47"/>
      <c r="F391" s="47"/>
      <c r="G391" s="47"/>
      <c r="H391" s="32"/>
      <c r="I391" s="32"/>
      <c r="J391" s="32"/>
      <c r="K391" s="32"/>
      <c r="L391" s="32"/>
      <c r="M391" s="32"/>
      <c r="N391" s="32"/>
      <c r="O391" s="32"/>
      <c r="P391" s="32"/>
      <c r="Q391" s="32"/>
      <c r="R391" s="32"/>
      <c r="S391" s="32"/>
      <c r="T391" s="32"/>
      <c r="U391" s="32"/>
      <c r="V391" s="32"/>
      <c r="W391" s="32"/>
      <c r="X391" s="32"/>
      <c r="Y391" s="32"/>
      <c r="Z391" s="32"/>
    </row>
    <row r="392" spans="1:26" ht="54.75" customHeight="1">
      <c r="A392" s="14"/>
      <c r="B392" s="2423" t="s">
        <v>1670</v>
      </c>
      <c r="C392" s="2383"/>
      <c r="D392" s="2383"/>
      <c r="E392" s="2383"/>
      <c r="F392" s="2383"/>
      <c r="G392" s="2402"/>
      <c r="H392" s="32"/>
      <c r="I392" s="32"/>
      <c r="J392" s="32"/>
      <c r="K392" s="32"/>
      <c r="L392" s="32"/>
      <c r="M392" s="32"/>
      <c r="N392" s="32"/>
      <c r="O392" s="32"/>
      <c r="P392" s="32"/>
      <c r="Q392" s="32"/>
      <c r="R392" s="32"/>
      <c r="S392" s="32"/>
      <c r="T392" s="32"/>
      <c r="U392" s="32"/>
      <c r="V392" s="32"/>
      <c r="W392" s="32"/>
      <c r="X392" s="32"/>
      <c r="Y392" s="32"/>
      <c r="Z392" s="32"/>
    </row>
    <row r="393" spans="1:26" ht="18" customHeight="1">
      <c r="A393" s="14"/>
      <c r="B393" s="32"/>
      <c r="C393" s="32"/>
      <c r="D393" s="32"/>
      <c r="E393" s="47"/>
      <c r="F393" s="47"/>
      <c r="G393" s="47"/>
      <c r="H393" s="32"/>
      <c r="I393" s="32"/>
      <c r="J393" s="32"/>
      <c r="K393" s="32"/>
      <c r="L393" s="32"/>
      <c r="M393" s="32"/>
      <c r="N393" s="32"/>
      <c r="O393" s="32"/>
      <c r="P393" s="32"/>
      <c r="Q393" s="32"/>
      <c r="R393" s="32"/>
      <c r="S393" s="32"/>
      <c r="T393" s="32"/>
      <c r="U393" s="32"/>
      <c r="V393" s="32"/>
      <c r="W393" s="32"/>
      <c r="X393" s="32"/>
      <c r="Y393" s="32"/>
      <c r="Z393" s="32"/>
    </row>
    <row r="394" spans="1:26" ht="42" customHeight="1">
      <c r="A394" s="14"/>
      <c r="B394" s="2423" t="s">
        <v>1671</v>
      </c>
      <c r="C394" s="2383"/>
      <c r="D394" s="2383"/>
      <c r="E394" s="2383"/>
      <c r="F394" s="2383"/>
      <c r="G394" s="2402"/>
      <c r="H394" s="32"/>
      <c r="I394" s="32"/>
      <c r="J394" s="32"/>
      <c r="K394" s="32"/>
      <c r="L394" s="32"/>
      <c r="M394" s="32"/>
      <c r="N394" s="32"/>
      <c r="O394" s="32"/>
      <c r="P394" s="32"/>
      <c r="Q394" s="32"/>
      <c r="R394" s="32"/>
      <c r="S394" s="32"/>
      <c r="T394" s="32"/>
      <c r="U394" s="32"/>
      <c r="V394" s="32"/>
      <c r="W394" s="32"/>
      <c r="X394" s="32"/>
      <c r="Y394" s="32"/>
      <c r="Z394" s="32"/>
    </row>
    <row r="395" spans="1:26" ht="18" customHeight="1">
      <c r="A395" s="14"/>
      <c r="B395" s="32"/>
      <c r="C395" s="32"/>
      <c r="D395" s="32"/>
      <c r="E395" s="47"/>
      <c r="F395" s="47"/>
      <c r="G395" s="47"/>
      <c r="H395" s="32"/>
      <c r="I395" s="32"/>
      <c r="J395" s="32"/>
      <c r="K395" s="32"/>
      <c r="L395" s="32"/>
      <c r="M395" s="32"/>
      <c r="N395" s="32"/>
      <c r="O395" s="32"/>
      <c r="P395" s="32"/>
      <c r="Q395" s="32"/>
      <c r="R395" s="32"/>
      <c r="S395" s="32"/>
      <c r="T395" s="32"/>
      <c r="U395" s="32"/>
      <c r="V395" s="32"/>
      <c r="W395" s="32"/>
      <c r="X395" s="32"/>
      <c r="Y395" s="32"/>
      <c r="Z395" s="32"/>
    </row>
    <row r="396" spans="1:26" ht="40.5" customHeight="1">
      <c r="A396" s="14"/>
      <c r="B396" s="2423" t="s">
        <v>1672</v>
      </c>
      <c r="C396" s="2383"/>
      <c r="D396" s="2383"/>
      <c r="E396" s="2383"/>
      <c r="F396" s="2383"/>
      <c r="G396" s="2402"/>
      <c r="H396" s="32"/>
      <c r="I396" s="32"/>
      <c r="J396" s="32"/>
      <c r="K396" s="32"/>
      <c r="L396" s="32"/>
      <c r="M396" s="32"/>
      <c r="N396" s="32"/>
      <c r="O396" s="32"/>
      <c r="P396" s="32"/>
      <c r="Q396" s="32"/>
      <c r="R396" s="32"/>
      <c r="S396" s="32"/>
      <c r="T396" s="32"/>
      <c r="U396" s="32"/>
      <c r="V396" s="32"/>
      <c r="W396" s="32"/>
      <c r="X396" s="32"/>
      <c r="Y396" s="32"/>
      <c r="Z396" s="32"/>
    </row>
    <row r="397" spans="1:26" ht="18" customHeight="1">
      <c r="A397" s="14"/>
      <c r="B397" s="32"/>
      <c r="C397" s="32"/>
      <c r="D397" s="32"/>
      <c r="E397" s="47"/>
      <c r="F397" s="47"/>
      <c r="G397" s="47"/>
      <c r="H397" s="32"/>
      <c r="I397" s="32"/>
      <c r="J397" s="32"/>
      <c r="K397" s="32"/>
      <c r="L397" s="32"/>
      <c r="M397" s="32"/>
      <c r="N397" s="32"/>
      <c r="O397" s="32"/>
      <c r="P397" s="32"/>
      <c r="Q397" s="32"/>
      <c r="R397" s="32"/>
      <c r="S397" s="32"/>
      <c r="T397" s="32"/>
      <c r="U397" s="32"/>
      <c r="V397" s="32"/>
      <c r="W397" s="32"/>
      <c r="X397" s="32"/>
      <c r="Y397" s="32"/>
      <c r="Z397" s="32"/>
    </row>
    <row r="398" spans="1:26" ht="76.5" customHeight="1">
      <c r="A398" s="14"/>
      <c r="B398" s="2423" t="s">
        <v>1673</v>
      </c>
      <c r="C398" s="2383"/>
      <c r="D398" s="2383"/>
      <c r="E398" s="2383"/>
      <c r="F398" s="2383"/>
      <c r="G398" s="2402"/>
      <c r="H398" s="32"/>
      <c r="I398" s="32"/>
      <c r="J398" s="32"/>
      <c r="K398" s="32"/>
      <c r="L398" s="32"/>
      <c r="M398" s="32"/>
      <c r="N398" s="32"/>
      <c r="O398" s="32"/>
      <c r="P398" s="32"/>
      <c r="Q398" s="32"/>
      <c r="R398" s="32"/>
      <c r="S398" s="32"/>
      <c r="T398" s="32"/>
      <c r="U398" s="32"/>
      <c r="V398" s="32"/>
      <c r="W398" s="32"/>
      <c r="X398" s="32"/>
      <c r="Y398" s="32"/>
      <c r="Z398" s="32"/>
    </row>
    <row r="399" spans="1:26" ht="18" customHeight="1">
      <c r="A399" s="14"/>
      <c r="B399" s="32"/>
      <c r="C399" s="32"/>
      <c r="D399" s="32"/>
      <c r="E399" s="47"/>
      <c r="F399" s="47"/>
      <c r="G399" s="47"/>
      <c r="H399" s="32"/>
      <c r="I399" s="32"/>
      <c r="J399" s="32"/>
      <c r="K399" s="32"/>
      <c r="L399" s="32"/>
      <c r="M399" s="32"/>
      <c r="N399" s="32"/>
      <c r="O399" s="32"/>
      <c r="P399" s="32"/>
      <c r="Q399" s="32"/>
      <c r="R399" s="32"/>
      <c r="S399" s="32"/>
      <c r="T399" s="32"/>
      <c r="U399" s="32"/>
      <c r="V399" s="32"/>
      <c r="W399" s="32"/>
      <c r="X399" s="32"/>
      <c r="Y399" s="32"/>
      <c r="Z399" s="32"/>
    </row>
    <row r="400" spans="1:26" ht="18" customHeight="1">
      <c r="A400" s="14"/>
      <c r="B400" s="32" t="s">
        <v>1674</v>
      </c>
      <c r="C400" s="32"/>
      <c r="D400" s="32"/>
      <c r="E400" s="47"/>
      <c r="F400" s="47"/>
      <c r="G400" s="47"/>
      <c r="H400" s="32"/>
      <c r="I400" s="32"/>
      <c r="J400" s="32"/>
      <c r="K400" s="32"/>
      <c r="L400" s="32"/>
      <c r="M400" s="32"/>
      <c r="N400" s="32"/>
      <c r="O400" s="32"/>
      <c r="P400" s="32"/>
      <c r="Q400" s="32"/>
      <c r="R400" s="32"/>
      <c r="S400" s="32"/>
      <c r="T400" s="32"/>
      <c r="U400" s="32"/>
      <c r="V400" s="32"/>
      <c r="W400" s="32"/>
      <c r="X400" s="32"/>
      <c r="Y400" s="32"/>
      <c r="Z400" s="32"/>
    </row>
    <row r="401" spans="1:26" ht="18" customHeight="1">
      <c r="A401" s="14"/>
      <c r="B401" s="32"/>
      <c r="C401" s="32"/>
      <c r="D401" s="32"/>
      <c r="E401" s="47"/>
      <c r="F401" s="47"/>
      <c r="G401" s="47"/>
      <c r="H401" s="32"/>
      <c r="I401" s="32"/>
      <c r="J401" s="32"/>
      <c r="K401" s="32"/>
      <c r="L401" s="32"/>
      <c r="M401" s="32"/>
      <c r="N401" s="32"/>
      <c r="O401" s="32"/>
      <c r="P401" s="32"/>
      <c r="Q401" s="32"/>
      <c r="R401" s="32"/>
      <c r="S401" s="32"/>
      <c r="T401" s="32"/>
      <c r="U401" s="32"/>
      <c r="V401" s="32"/>
      <c r="W401" s="32"/>
      <c r="X401" s="32"/>
      <c r="Y401" s="32"/>
      <c r="Z401" s="32"/>
    </row>
    <row r="402" spans="1:26" ht="18" customHeight="1">
      <c r="A402" s="14"/>
      <c r="B402" s="32" t="s">
        <v>1675</v>
      </c>
      <c r="C402" s="32"/>
      <c r="D402" s="32"/>
      <c r="E402" s="47"/>
      <c r="F402" s="47"/>
      <c r="G402" s="47"/>
      <c r="H402" s="32"/>
      <c r="I402" s="32"/>
      <c r="J402" s="32"/>
      <c r="K402" s="32"/>
      <c r="L402" s="32"/>
      <c r="M402" s="32"/>
      <c r="N402" s="32"/>
      <c r="O402" s="32"/>
      <c r="P402" s="32"/>
      <c r="Q402" s="32"/>
      <c r="R402" s="32"/>
      <c r="S402" s="32"/>
      <c r="T402" s="32"/>
      <c r="U402" s="32"/>
      <c r="V402" s="32"/>
      <c r="W402" s="32"/>
      <c r="X402" s="32"/>
      <c r="Y402" s="32"/>
      <c r="Z402" s="32"/>
    </row>
    <row r="403" spans="1:26" ht="18" customHeight="1">
      <c r="A403" s="14"/>
      <c r="B403" s="32"/>
      <c r="C403" s="32"/>
      <c r="D403" s="32"/>
      <c r="E403" s="47"/>
      <c r="F403" s="47"/>
      <c r="G403" s="47"/>
      <c r="H403" s="32"/>
      <c r="I403" s="32"/>
      <c r="J403" s="32"/>
      <c r="K403" s="32"/>
      <c r="L403" s="32"/>
      <c r="M403" s="32"/>
      <c r="N403" s="32"/>
      <c r="O403" s="32"/>
      <c r="P403" s="32"/>
      <c r="Q403" s="32"/>
      <c r="R403" s="32"/>
      <c r="S403" s="32"/>
      <c r="T403" s="32"/>
      <c r="U403" s="32"/>
      <c r="V403" s="32"/>
      <c r="W403" s="32"/>
      <c r="X403" s="32"/>
      <c r="Y403" s="32"/>
      <c r="Z403" s="32"/>
    </row>
    <row r="404" spans="1:26" ht="82.5" customHeight="1">
      <c r="A404" s="14"/>
      <c r="B404" s="2423" t="s">
        <v>1676</v>
      </c>
      <c r="C404" s="2383"/>
      <c r="D404" s="2383"/>
      <c r="E404" s="2383"/>
      <c r="F404" s="2383"/>
      <c r="G404" s="2402"/>
      <c r="H404" s="32"/>
      <c r="I404" s="32"/>
      <c r="J404" s="32"/>
      <c r="K404" s="32"/>
      <c r="L404" s="32"/>
      <c r="M404" s="32"/>
      <c r="N404" s="32"/>
      <c r="O404" s="32"/>
      <c r="P404" s="32"/>
      <c r="Q404" s="32"/>
      <c r="R404" s="32"/>
      <c r="S404" s="32"/>
      <c r="T404" s="32"/>
      <c r="U404" s="32"/>
      <c r="V404" s="32"/>
      <c r="W404" s="32"/>
      <c r="X404" s="32"/>
      <c r="Y404" s="32"/>
      <c r="Z404" s="32"/>
    </row>
    <row r="405" spans="1:26" ht="18" customHeight="1">
      <c r="A405" s="14"/>
      <c r="B405" s="32"/>
      <c r="C405" s="32"/>
      <c r="D405" s="32"/>
      <c r="E405" s="47"/>
      <c r="F405" s="47"/>
      <c r="G405" s="47"/>
      <c r="H405" s="32"/>
      <c r="I405" s="32"/>
      <c r="J405" s="32"/>
      <c r="K405" s="32"/>
      <c r="L405" s="32"/>
      <c r="M405" s="32"/>
      <c r="N405" s="32"/>
      <c r="O405" s="32"/>
      <c r="P405" s="32"/>
      <c r="Q405" s="32"/>
      <c r="R405" s="32"/>
      <c r="S405" s="32"/>
      <c r="T405" s="32"/>
      <c r="U405" s="32"/>
      <c r="V405" s="32"/>
      <c r="W405" s="32"/>
      <c r="X405" s="32"/>
      <c r="Y405" s="32"/>
      <c r="Z405" s="32"/>
    </row>
    <row r="406" spans="1:26" ht="18" customHeight="1">
      <c r="A406" s="14"/>
      <c r="B406" s="41" t="s">
        <v>1677</v>
      </c>
      <c r="C406" s="32"/>
      <c r="D406" s="32"/>
      <c r="E406" s="47"/>
      <c r="F406" s="47"/>
      <c r="G406" s="47"/>
      <c r="H406" s="32"/>
      <c r="I406" s="32"/>
      <c r="J406" s="32"/>
      <c r="K406" s="32"/>
      <c r="L406" s="32"/>
      <c r="M406" s="32"/>
      <c r="N406" s="32"/>
      <c r="O406" s="32"/>
      <c r="P406" s="32"/>
      <c r="Q406" s="32"/>
      <c r="R406" s="32"/>
      <c r="S406" s="32"/>
      <c r="T406" s="32"/>
      <c r="U406" s="32"/>
      <c r="V406" s="32"/>
      <c r="W406" s="32"/>
      <c r="X406" s="32"/>
      <c r="Y406" s="32"/>
      <c r="Z406" s="32"/>
    </row>
    <row r="407" spans="1:26" ht="18" customHeight="1">
      <c r="A407" s="14"/>
      <c r="B407" s="32"/>
      <c r="C407" s="32"/>
      <c r="D407" s="32"/>
      <c r="E407" s="47"/>
      <c r="F407" s="47"/>
      <c r="G407" s="47"/>
      <c r="H407" s="32"/>
      <c r="I407" s="32"/>
      <c r="J407" s="32"/>
      <c r="K407" s="32"/>
      <c r="L407" s="32"/>
      <c r="M407" s="32"/>
      <c r="N407" s="32"/>
      <c r="O407" s="32"/>
      <c r="P407" s="32"/>
      <c r="Q407" s="32"/>
      <c r="R407" s="32"/>
      <c r="S407" s="32"/>
      <c r="T407" s="32"/>
      <c r="U407" s="32"/>
      <c r="V407" s="32"/>
      <c r="W407" s="32"/>
      <c r="X407" s="32"/>
      <c r="Y407" s="32"/>
      <c r="Z407" s="32"/>
    </row>
    <row r="408" spans="1:26" ht="31.5" customHeight="1">
      <c r="A408" s="14"/>
      <c r="B408" s="2423" t="s">
        <v>1678</v>
      </c>
      <c r="C408" s="2383"/>
      <c r="D408" s="2383"/>
      <c r="E408" s="2383"/>
      <c r="F408" s="2383"/>
      <c r="G408" s="2402"/>
      <c r="H408" s="32"/>
      <c r="I408" s="32"/>
      <c r="J408" s="32"/>
      <c r="K408" s="32"/>
      <c r="L408" s="32"/>
      <c r="M408" s="32"/>
      <c r="N408" s="32"/>
      <c r="O408" s="32"/>
      <c r="P408" s="32"/>
      <c r="Q408" s="32"/>
      <c r="R408" s="32"/>
      <c r="S408" s="32"/>
      <c r="T408" s="32"/>
      <c r="U408" s="32"/>
      <c r="V408" s="32"/>
      <c r="W408" s="32"/>
      <c r="X408" s="32"/>
      <c r="Y408" s="32"/>
      <c r="Z408" s="32"/>
    </row>
    <row r="409" spans="1:26" ht="18" customHeight="1">
      <c r="A409" s="14"/>
      <c r="B409" s="32"/>
      <c r="C409" s="32"/>
      <c r="D409" s="32"/>
      <c r="E409" s="47"/>
      <c r="F409" s="47"/>
      <c r="G409" s="47"/>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28" t="s">
        <v>302</v>
      </c>
      <c r="B410" s="29"/>
      <c r="C410" s="29"/>
      <c r="D410" s="29"/>
      <c r="E410" s="30"/>
      <c r="F410" s="30"/>
      <c r="G410" s="30"/>
      <c r="H410" s="32"/>
      <c r="I410" s="32"/>
      <c r="J410" s="32"/>
      <c r="K410" s="32"/>
      <c r="L410" s="32"/>
      <c r="M410" s="32"/>
      <c r="N410" s="32"/>
      <c r="O410" s="32"/>
      <c r="P410" s="32"/>
      <c r="Q410" s="32"/>
      <c r="R410" s="32"/>
      <c r="S410" s="32"/>
      <c r="T410" s="32"/>
      <c r="U410" s="32"/>
      <c r="V410" s="32"/>
      <c r="W410" s="32"/>
      <c r="X410" s="32"/>
      <c r="Y410" s="32"/>
      <c r="Z410" s="32"/>
    </row>
    <row r="411" spans="1:26" ht="18" customHeight="1">
      <c r="A411" s="14"/>
      <c r="B411" s="32"/>
      <c r="C411" s="32"/>
      <c r="D411" s="32"/>
      <c r="E411" s="47"/>
      <c r="F411" s="47"/>
      <c r="G411" s="47"/>
      <c r="H411" s="32"/>
      <c r="I411" s="32"/>
      <c r="J411" s="32"/>
      <c r="K411" s="32"/>
      <c r="L411" s="32"/>
      <c r="M411" s="32"/>
      <c r="N411" s="32"/>
      <c r="O411" s="32"/>
      <c r="P411" s="32"/>
      <c r="Q411" s="32"/>
      <c r="R411" s="32"/>
      <c r="S411" s="32"/>
      <c r="T411" s="32"/>
      <c r="U411" s="32"/>
      <c r="V411" s="32"/>
      <c r="W411" s="32"/>
      <c r="X411" s="32"/>
      <c r="Y411" s="32"/>
      <c r="Z411" s="32"/>
    </row>
    <row r="412" spans="1:26" ht="53.25" customHeight="1">
      <c r="A412" s="14"/>
      <c r="B412" s="2423" t="s">
        <v>1679</v>
      </c>
      <c r="C412" s="2383"/>
      <c r="D412" s="2383"/>
      <c r="E412" s="2383"/>
      <c r="F412" s="2383"/>
      <c r="G412" s="2402"/>
      <c r="H412" s="32"/>
      <c r="I412" s="32"/>
      <c r="J412" s="32"/>
      <c r="K412" s="32"/>
      <c r="L412" s="32"/>
      <c r="M412" s="32"/>
      <c r="N412" s="32"/>
      <c r="O412" s="32"/>
      <c r="P412" s="32"/>
      <c r="Q412" s="32"/>
      <c r="R412" s="32"/>
      <c r="S412" s="32"/>
      <c r="T412" s="32"/>
      <c r="U412" s="32"/>
      <c r="V412" s="32"/>
      <c r="W412" s="32"/>
      <c r="X412" s="32"/>
      <c r="Y412" s="32"/>
      <c r="Z412" s="32"/>
    </row>
    <row r="413" spans="1:26" ht="18" customHeight="1">
      <c r="A413" s="14"/>
      <c r="B413" s="32"/>
      <c r="C413" s="32"/>
      <c r="D413" s="32"/>
      <c r="E413" s="47"/>
      <c r="F413" s="47"/>
      <c r="G413" s="47"/>
      <c r="H413" s="32"/>
      <c r="I413" s="32"/>
      <c r="J413" s="32"/>
      <c r="K413" s="32"/>
      <c r="L413" s="32"/>
      <c r="M413" s="32"/>
      <c r="N413" s="32"/>
      <c r="O413" s="32"/>
      <c r="P413" s="32"/>
      <c r="Q413" s="32"/>
      <c r="R413" s="32"/>
      <c r="S413" s="32"/>
      <c r="T413" s="32"/>
      <c r="U413" s="32"/>
      <c r="V413" s="32"/>
      <c r="W413" s="32"/>
      <c r="X413" s="32"/>
      <c r="Y413" s="32"/>
      <c r="Z413" s="32"/>
    </row>
    <row r="414" spans="1:26" ht="18" customHeight="1">
      <c r="A414" s="14"/>
      <c r="B414" s="32" t="s">
        <v>1680</v>
      </c>
      <c r="C414" s="32"/>
      <c r="D414" s="32"/>
      <c r="E414" s="47"/>
      <c r="F414" s="47"/>
      <c r="G414" s="47"/>
      <c r="H414" s="32"/>
      <c r="I414" s="32"/>
      <c r="J414" s="32"/>
      <c r="K414" s="32"/>
      <c r="L414" s="32"/>
      <c r="M414" s="32"/>
      <c r="N414" s="32"/>
      <c r="O414" s="32"/>
      <c r="P414" s="32"/>
      <c r="Q414" s="32"/>
      <c r="R414" s="32"/>
      <c r="S414" s="32"/>
      <c r="T414" s="32"/>
      <c r="U414" s="32"/>
      <c r="V414" s="32"/>
      <c r="W414" s="32"/>
      <c r="X414" s="32"/>
      <c r="Y414" s="32"/>
      <c r="Z414" s="32"/>
    </row>
    <row r="415" spans="1:26" ht="18" customHeight="1">
      <c r="A415" s="14"/>
      <c r="B415" s="32"/>
      <c r="C415" s="32"/>
      <c r="D415" s="32"/>
      <c r="E415" s="47"/>
      <c r="F415" s="47"/>
      <c r="G415" s="47"/>
      <c r="H415" s="32"/>
      <c r="I415" s="32"/>
      <c r="J415" s="32"/>
      <c r="K415" s="32"/>
      <c r="L415" s="32"/>
      <c r="M415" s="32"/>
      <c r="N415" s="32"/>
      <c r="O415" s="32"/>
      <c r="P415" s="32"/>
      <c r="Q415" s="32"/>
      <c r="R415" s="32"/>
      <c r="S415" s="32"/>
      <c r="T415" s="32"/>
      <c r="U415" s="32"/>
      <c r="V415" s="32"/>
      <c r="W415" s="32"/>
      <c r="X415" s="32"/>
      <c r="Y415" s="32"/>
      <c r="Z415" s="32"/>
    </row>
    <row r="416" spans="1:26" ht="18" customHeight="1">
      <c r="A416" s="14"/>
      <c r="B416" s="32" t="s">
        <v>1681</v>
      </c>
      <c r="C416" s="32"/>
      <c r="D416" s="32"/>
      <c r="E416" s="47"/>
      <c r="F416" s="47"/>
      <c r="G416" s="47"/>
      <c r="H416" s="32"/>
      <c r="I416" s="32"/>
      <c r="J416" s="32"/>
      <c r="K416" s="32"/>
      <c r="L416" s="32"/>
      <c r="M416" s="32"/>
      <c r="N416" s="32"/>
      <c r="O416" s="32"/>
      <c r="P416" s="32"/>
      <c r="Q416" s="32"/>
      <c r="R416" s="32"/>
      <c r="S416" s="32"/>
      <c r="T416" s="32"/>
      <c r="U416" s="32"/>
      <c r="V416" s="32"/>
      <c r="W416" s="32"/>
      <c r="X416" s="32"/>
      <c r="Y416" s="32"/>
      <c r="Z416" s="32"/>
    </row>
    <row r="417" spans="1:26" ht="18" customHeight="1">
      <c r="A417" s="14"/>
      <c r="B417" s="32"/>
      <c r="C417" s="32"/>
      <c r="D417" s="32"/>
      <c r="E417" s="47"/>
      <c r="F417" s="47"/>
      <c r="G417" s="47"/>
      <c r="H417" s="32"/>
      <c r="I417" s="32"/>
      <c r="J417" s="32"/>
      <c r="K417" s="32"/>
      <c r="L417" s="32"/>
      <c r="M417" s="32"/>
      <c r="N417" s="32"/>
      <c r="O417" s="32"/>
      <c r="P417" s="32"/>
      <c r="Q417" s="32"/>
      <c r="R417" s="32"/>
      <c r="S417" s="32"/>
      <c r="T417" s="32"/>
      <c r="U417" s="32"/>
      <c r="V417" s="32"/>
      <c r="W417" s="32"/>
      <c r="X417" s="32"/>
      <c r="Y417" s="32"/>
      <c r="Z417" s="32"/>
    </row>
    <row r="418" spans="1:26" ht="39.75" customHeight="1">
      <c r="A418" s="14"/>
      <c r="B418" s="2423" t="s">
        <v>1682</v>
      </c>
      <c r="C418" s="2383"/>
      <c r="D418" s="2383"/>
      <c r="E418" s="2383"/>
      <c r="F418" s="2383"/>
      <c r="G418" s="2402"/>
      <c r="H418" s="32"/>
      <c r="I418" s="32"/>
      <c r="J418" s="32"/>
      <c r="K418" s="32"/>
      <c r="L418" s="32"/>
      <c r="M418" s="32"/>
      <c r="N418" s="32"/>
      <c r="O418" s="32"/>
      <c r="P418" s="32"/>
      <c r="Q418" s="32"/>
      <c r="R418" s="32"/>
      <c r="S418" s="32"/>
      <c r="T418" s="32"/>
      <c r="U418" s="32"/>
      <c r="V418" s="32"/>
      <c r="W418" s="32"/>
      <c r="X418" s="32"/>
      <c r="Y418" s="32"/>
      <c r="Z418" s="32"/>
    </row>
    <row r="419" spans="1:26" ht="18" customHeight="1">
      <c r="A419" s="8">
        <v>2.14</v>
      </c>
      <c r="B419" s="8" t="s">
        <v>1250</v>
      </c>
      <c r="C419" s="32"/>
      <c r="D419" s="32"/>
      <c r="E419" s="47"/>
      <c r="F419" s="47"/>
      <c r="G419" s="47"/>
      <c r="H419" s="32"/>
      <c r="I419" s="32"/>
      <c r="J419" s="32"/>
      <c r="K419" s="32"/>
      <c r="L419" s="32"/>
      <c r="M419" s="32"/>
      <c r="N419" s="32"/>
      <c r="O419" s="32"/>
      <c r="P419" s="32"/>
      <c r="Q419" s="32"/>
      <c r="R419" s="32"/>
      <c r="S419" s="32"/>
      <c r="T419" s="32"/>
      <c r="U419" s="32"/>
      <c r="V419" s="32"/>
      <c r="W419" s="32"/>
      <c r="X419" s="32"/>
      <c r="Y419" s="32"/>
      <c r="Z419" s="32"/>
    </row>
    <row r="420" spans="1:26" ht="18" customHeight="1">
      <c r="A420" s="14"/>
      <c r="B420" s="32"/>
      <c r="C420" s="32"/>
      <c r="D420" s="32"/>
      <c r="E420" s="47"/>
      <c r="F420" s="47"/>
      <c r="G420" s="47"/>
      <c r="H420" s="32"/>
      <c r="I420" s="32"/>
      <c r="J420" s="32"/>
      <c r="K420" s="32"/>
      <c r="L420" s="32"/>
      <c r="M420" s="32"/>
      <c r="N420" s="32"/>
      <c r="O420" s="32"/>
      <c r="P420" s="32"/>
      <c r="Q420" s="32"/>
      <c r="R420" s="32"/>
      <c r="S420" s="32"/>
      <c r="T420" s="32"/>
      <c r="U420" s="32"/>
      <c r="V420" s="32"/>
      <c r="W420" s="32"/>
      <c r="X420" s="32"/>
      <c r="Y420" s="32"/>
      <c r="Z420" s="32"/>
    </row>
    <row r="421" spans="1:26" ht="18" customHeight="1">
      <c r="A421" s="14"/>
      <c r="B421" s="32" t="s">
        <v>1683</v>
      </c>
      <c r="C421" s="32"/>
      <c r="D421" s="32"/>
      <c r="E421" s="47"/>
      <c r="F421" s="47"/>
      <c r="G421" s="47"/>
      <c r="H421" s="32"/>
      <c r="I421" s="32"/>
      <c r="J421" s="32"/>
      <c r="K421" s="32"/>
      <c r="L421" s="32"/>
      <c r="M421" s="32"/>
      <c r="N421" s="32"/>
      <c r="O421" s="32"/>
      <c r="P421" s="32"/>
      <c r="Q421" s="32"/>
      <c r="R421" s="32"/>
      <c r="S421" s="32"/>
      <c r="T421" s="32"/>
      <c r="U421" s="32"/>
      <c r="V421" s="32"/>
      <c r="W421" s="32"/>
      <c r="X421" s="32"/>
      <c r="Y421" s="32"/>
      <c r="Z421" s="32"/>
    </row>
    <row r="422" spans="1:26" ht="18" customHeight="1">
      <c r="A422" s="14"/>
      <c r="B422" s="32"/>
      <c r="C422" s="32"/>
      <c r="D422" s="32"/>
      <c r="E422" s="47"/>
      <c r="F422" s="47"/>
      <c r="G422" s="47"/>
      <c r="H422" s="32"/>
      <c r="I422" s="32"/>
      <c r="J422" s="32"/>
      <c r="K422" s="32"/>
      <c r="L422" s="32"/>
      <c r="M422" s="32"/>
      <c r="N422" s="32"/>
      <c r="O422" s="32"/>
      <c r="P422" s="32"/>
      <c r="Q422" s="32"/>
      <c r="R422" s="32"/>
      <c r="S422" s="32"/>
      <c r="T422" s="32"/>
      <c r="U422" s="32"/>
      <c r="V422" s="32"/>
      <c r="W422" s="32"/>
      <c r="X422" s="32"/>
      <c r="Y422" s="32"/>
      <c r="Z422" s="32"/>
    </row>
    <row r="423" spans="1:26" ht="29.25" customHeight="1">
      <c r="A423" s="14"/>
      <c r="B423" s="2423" t="s">
        <v>1684</v>
      </c>
      <c r="C423" s="2383"/>
      <c r="D423" s="2383"/>
      <c r="E423" s="2383"/>
      <c r="F423" s="2383"/>
      <c r="G423" s="2402"/>
      <c r="H423" s="32"/>
      <c r="I423" s="32"/>
      <c r="J423" s="32"/>
      <c r="K423" s="32"/>
      <c r="L423" s="32"/>
      <c r="M423" s="32"/>
      <c r="N423" s="32"/>
      <c r="O423" s="32"/>
      <c r="P423" s="32"/>
      <c r="Q423" s="32"/>
      <c r="R423" s="32"/>
      <c r="S423" s="32"/>
      <c r="T423" s="32"/>
      <c r="U423" s="32"/>
      <c r="V423" s="32"/>
      <c r="W423" s="32"/>
      <c r="X423" s="32"/>
      <c r="Y423" s="32"/>
      <c r="Z423" s="32"/>
    </row>
    <row r="424" spans="1:26" ht="18" customHeight="1">
      <c r="A424" s="14"/>
      <c r="B424" s="32"/>
      <c r="C424" s="32"/>
      <c r="D424" s="32"/>
      <c r="E424" s="47"/>
      <c r="F424" s="47"/>
      <c r="G424" s="47"/>
      <c r="H424" s="32"/>
      <c r="I424" s="32"/>
      <c r="J424" s="32"/>
      <c r="K424" s="32"/>
      <c r="L424" s="32"/>
      <c r="M424" s="32"/>
      <c r="N424" s="32"/>
      <c r="O424" s="32"/>
      <c r="P424" s="32"/>
      <c r="Q424" s="32"/>
      <c r="R424" s="32"/>
      <c r="S424" s="32"/>
      <c r="T424" s="32"/>
      <c r="U424" s="32"/>
      <c r="V424" s="32"/>
      <c r="W424" s="32"/>
      <c r="X424" s="32"/>
      <c r="Y424" s="32"/>
      <c r="Z424" s="32"/>
    </row>
    <row r="425" spans="1:26" ht="18" customHeight="1">
      <c r="A425" s="14"/>
      <c r="B425" s="32"/>
      <c r="C425" s="32"/>
      <c r="D425" s="32"/>
      <c r="E425" s="47"/>
      <c r="F425" s="47"/>
      <c r="G425" s="47"/>
      <c r="H425" s="32"/>
      <c r="I425" s="32"/>
      <c r="J425" s="32"/>
      <c r="K425" s="32"/>
      <c r="L425" s="32"/>
      <c r="M425" s="32"/>
      <c r="N425" s="32"/>
      <c r="O425" s="32"/>
      <c r="P425" s="32"/>
      <c r="Q425" s="32"/>
      <c r="R425" s="32"/>
      <c r="S425" s="32"/>
      <c r="T425" s="32"/>
      <c r="U425" s="32"/>
      <c r="V425" s="32"/>
      <c r="W425" s="32"/>
      <c r="X425" s="32"/>
      <c r="Y425" s="32"/>
      <c r="Z425" s="32"/>
    </row>
    <row r="426" spans="1:26" ht="18" customHeight="1">
      <c r="A426" s="14"/>
      <c r="B426" s="32"/>
      <c r="C426" s="32"/>
      <c r="D426" s="32"/>
      <c r="E426" s="47"/>
      <c r="F426" s="47"/>
      <c r="G426" s="47"/>
      <c r="H426" s="32"/>
      <c r="I426" s="32"/>
      <c r="J426" s="32"/>
      <c r="K426" s="32"/>
      <c r="L426" s="32"/>
      <c r="M426" s="32"/>
      <c r="N426" s="32"/>
      <c r="O426" s="32"/>
      <c r="P426" s="32"/>
      <c r="Q426" s="32"/>
      <c r="R426" s="32"/>
      <c r="S426" s="32"/>
      <c r="T426" s="32"/>
      <c r="U426" s="32"/>
      <c r="V426" s="32"/>
      <c r="W426" s="32"/>
      <c r="X426" s="32"/>
      <c r="Y426" s="32"/>
      <c r="Z426" s="32"/>
    </row>
    <row r="427" spans="1:26" ht="18" customHeight="1">
      <c r="A427" s="14"/>
      <c r="B427" s="32"/>
      <c r="C427" s="32"/>
      <c r="D427" s="32"/>
      <c r="E427" s="47"/>
      <c r="F427" s="47"/>
      <c r="G427" s="47"/>
      <c r="H427" s="32"/>
      <c r="I427" s="32"/>
      <c r="J427" s="32"/>
      <c r="K427" s="32"/>
      <c r="L427" s="32"/>
      <c r="M427" s="32"/>
      <c r="N427" s="32"/>
      <c r="O427" s="32"/>
      <c r="P427" s="32"/>
      <c r="Q427" s="32"/>
      <c r="R427" s="32"/>
      <c r="S427" s="32"/>
      <c r="T427" s="32"/>
      <c r="U427" s="32"/>
      <c r="V427" s="32"/>
      <c r="W427" s="32"/>
      <c r="X427" s="32"/>
      <c r="Y427" s="32"/>
      <c r="Z427" s="32"/>
    </row>
    <row r="428" spans="1:26" ht="18" customHeight="1">
      <c r="A428" s="14"/>
      <c r="B428" s="32"/>
      <c r="C428" s="32"/>
      <c r="D428" s="32"/>
      <c r="E428" s="47"/>
      <c r="F428" s="47"/>
      <c r="G428" s="47"/>
      <c r="H428" s="32"/>
      <c r="I428" s="32"/>
      <c r="J428" s="32"/>
      <c r="K428" s="32"/>
      <c r="L428" s="32"/>
      <c r="M428" s="32"/>
      <c r="N428" s="32"/>
      <c r="O428" s="32"/>
      <c r="P428" s="32"/>
      <c r="Q428" s="32"/>
      <c r="R428" s="32"/>
      <c r="S428" s="32"/>
      <c r="T428" s="32"/>
      <c r="U428" s="32"/>
      <c r="V428" s="32"/>
      <c r="W428" s="32"/>
      <c r="X428" s="32"/>
      <c r="Y428" s="32"/>
      <c r="Z428" s="32"/>
    </row>
    <row r="429" spans="1:26" ht="18" customHeight="1">
      <c r="A429" s="14"/>
      <c r="B429" s="32"/>
      <c r="C429" s="32"/>
      <c r="D429" s="32"/>
      <c r="E429" s="47"/>
      <c r="F429" s="47"/>
      <c r="G429" s="47"/>
      <c r="H429" s="32"/>
      <c r="I429" s="32"/>
      <c r="J429" s="32"/>
      <c r="K429" s="32"/>
      <c r="L429" s="32"/>
      <c r="M429" s="32"/>
      <c r="N429" s="32"/>
      <c r="O429" s="32"/>
      <c r="P429" s="32"/>
      <c r="Q429" s="32"/>
      <c r="R429" s="32"/>
      <c r="S429" s="32"/>
      <c r="T429" s="32"/>
      <c r="U429" s="32"/>
      <c r="V429" s="32"/>
      <c r="W429" s="32"/>
      <c r="X429" s="32"/>
      <c r="Y429" s="32"/>
      <c r="Z429" s="32"/>
    </row>
    <row r="430" spans="1:26" ht="18" customHeight="1">
      <c r="A430" s="14"/>
      <c r="B430" s="32"/>
      <c r="C430" s="32"/>
      <c r="D430" s="32"/>
      <c r="E430" s="47"/>
      <c r="F430" s="47"/>
      <c r="G430" s="47"/>
      <c r="H430" s="32"/>
      <c r="I430" s="32"/>
      <c r="J430" s="32"/>
      <c r="K430" s="32"/>
      <c r="L430" s="32"/>
      <c r="M430" s="32"/>
      <c r="N430" s="32"/>
      <c r="O430" s="32"/>
      <c r="P430" s="32"/>
      <c r="Q430" s="32"/>
      <c r="R430" s="32"/>
      <c r="S430" s="32"/>
      <c r="T430" s="32"/>
      <c r="U430" s="32"/>
      <c r="V430" s="32"/>
      <c r="W430" s="32"/>
      <c r="X430" s="32"/>
      <c r="Y430" s="32"/>
      <c r="Z430" s="32"/>
    </row>
    <row r="431" spans="1:26" ht="18" customHeight="1">
      <c r="A431" s="14"/>
      <c r="B431" s="32"/>
      <c r="C431" s="32"/>
      <c r="D431" s="32"/>
      <c r="E431" s="47"/>
      <c r="F431" s="47"/>
      <c r="G431" s="47"/>
      <c r="H431" s="32"/>
      <c r="I431" s="32"/>
      <c r="J431" s="32"/>
      <c r="K431" s="32"/>
      <c r="L431" s="32"/>
      <c r="M431" s="32"/>
      <c r="N431" s="32"/>
      <c r="O431" s="32"/>
      <c r="P431" s="32"/>
      <c r="Q431" s="32"/>
      <c r="R431" s="32"/>
      <c r="S431" s="32"/>
      <c r="T431" s="32"/>
      <c r="U431" s="32"/>
      <c r="V431" s="32"/>
      <c r="W431" s="32"/>
      <c r="X431" s="32"/>
      <c r="Y431" s="32"/>
      <c r="Z431" s="32"/>
    </row>
    <row r="432" spans="1:26" ht="18" customHeight="1">
      <c r="A432" s="14"/>
      <c r="B432" s="32"/>
      <c r="C432" s="32"/>
      <c r="D432" s="32"/>
      <c r="E432" s="47"/>
      <c r="F432" s="47"/>
      <c r="G432" s="47"/>
      <c r="H432" s="32"/>
      <c r="I432" s="32"/>
      <c r="J432" s="32"/>
      <c r="K432" s="32"/>
      <c r="L432" s="32"/>
      <c r="M432" s="32"/>
      <c r="N432" s="32"/>
      <c r="O432" s="32"/>
      <c r="P432" s="32"/>
      <c r="Q432" s="32"/>
      <c r="R432" s="32"/>
      <c r="S432" s="32"/>
      <c r="T432" s="32"/>
      <c r="U432" s="32"/>
      <c r="V432" s="32"/>
      <c r="W432" s="32"/>
      <c r="X432" s="32"/>
      <c r="Y432" s="32"/>
      <c r="Z432" s="32"/>
    </row>
    <row r="433" spans="1:26" ht="18" customHeight="1">
      <c r="A433" s="14"/>
      <c r="B433" s="32"/>
      <c r="C433" s="32"/>
      <c r="D433" s="32"/>
      <c r="E433" s="47"/>
      <c r="F433" s="47"/>
      <c r="G433" s="47"/>
      <c r="H433" s="32"/>
      <c r="I433" s="32"/>
      <c r="J433" s="32"/>
      <c r="K433" s="32"/>
      <c r="L433" s="32"/>
      <c r="M433" s="32"/>
      <c r="N433" s="32"/>
      <c r="O433" s="32"/>
      <c r="P433" s="32"/>
      <c r="Q433" s="32"/>
      <c r="R433" s="32"/>
      <c r="S433" s="32"/>
      <c r="T433" s="32"/>
      <c r="U433" s="32"/>
      <c r="V433" s="32"/>
      <c r="W433" s="32"/>
      <c r="X433" s="32"/>
      <c r="Y433" s="32"/>
      <c r="Z433" s="32"/>
    </row>
    <row r="434" spans="1:26" ht="18" customHeight="1">
      <c r="A434" s="14"/>
      <c r="B434" s="32"/>
      <c r="C434" s="32"/>
      <c r="D434" s="32"/>
      <c r="E434" s="47"/>
      <c r="F434" s="47"/>
      <c r="G434" s="47"/>
      <c r="H434" s="32"/>
      <c r="I434" s="32"/>
      <c r="J434" s="32"/>
      <c r="K434" s="32"/>
      <c r="L434" s="32"/>
      <c r="M434" s="32"/>
      <c r="N434" s="32"/>
      <c r="O434" s="32"/>
      <c r="P434" s="32"/>
      <c r="Q434" s="32"/>
      <c r="R434" s="32"/>
      <c r="S434" s="32"/>
      <c r="T434" s="32"/>
      <c r="U434" s="32"/>
      <c r="V434" s="32"/>
      <c r="W434" s="32"/>
      <c r="X434" s="32"/>
      <c r="Y434" s="32"/>
      <c r="Z434" s="32"/>
    </row>
    <row r="435" spans="1:26" ht="18" customHeight="1">
      <c r="A435" s="14"/>
      <c r="B435" s="32"/>
      <c r="C435" s="32"/>
      <c r="D435" s="32"/>
      <c r="E435" s="47"/>
      <c r="F435" s="47"/>
      <c r="G435" s="47"/>
      <c r="H435" s="32"/>
      <c r="I435" s="32"/>
      <c r="J435" s="32"/>
      <c r="K435" s="32"/>
      <c r="L435" s="32"/>
      <c r="M435" s="32"/>
      <c r="N435" s="32"/>
      <c r="O435" s="32"/>
      <c r="P435" s="32"/>
      <c r="Q435" s="32"/>
      <c r="R435" s="32"/>
      <c r="S435" s="32"/>
      <c r="T435" s="32"/>
      <c r="U435" s="32"/>
      <c r="V435" s="32"/>
      <c r="W435" s="32"/>
      <c r="X435" s="32"/>
      <c r="Y435" s="32"/>
      <c r="Z435" s="32"/>
    </row>
    <row r="436" spans="1:26" ht="18" customHeight="1">
      <c r="A436" s="14"/>
      <c r="B436" s="32"/>
      <c r="C436" s="32"/>
      <c r="D436" s="32"/>
      <c r="E436" s="47"/>
      <c r="F436" s="47"/>
      <c r="G436" s="47"/>
      <c r="H436" s="32"/>
      <c r="I436" s="32"/>
      <c r="J436" s="32"/>
      <c r="K436" s="32"/>
      <c r="L436" s="32"/>
      <c r="M436" s="32"/>
      <c r="N436" s="32"/>
      <c r="O436" s="32"/>
      <c r="P436" s="32"/>
      <c r="Q436" s="32"/>
      <c r="R436" s="32"/>
      <c r="S436" s="32"/>
      <c r="T436" s="32"/>
      <c r="U436" s="32"/>
      <c r="V436" s="32"/>
      <c r="W436" s="32"/>
      <c r="X436" s="32"/>
      <c r="Y436" s="32"/>
      <c r="Z436" s="32"/>
    </row>
    <row r="437" spans="1:26" ht="18" customHeight="1">
      <c r="A437" s="14"/>
      <c r="B437" s="32"/>
      <c r="C437" s="32"/>
      <c r="D437" s="32"/>
      <c r="E437" s="47"/>
      <c r="F437" s="47"/>
      <c r="G437" s="47"/>
      <c r="H437" s="32"/>
      <c r="I437" s="32"/>
      <c r="J437" s="32"/>
      <c r="K437" s="32"/>
      <c r="L437" s="32"/>
      <c r="M437" s="32"/>
      <c r="N437" s="32"/>
      <c r="O437" s="32"/>
      <c r="P437" s="32"/>
      <c r="Q437" s="32"/>
      <c r="R437" s="32"/>
      <c r="S437" s="32"/>
      <c r="T437" s="32"/>
      <c r="U437" s="32"/>
      <c r="V437" s="32"/>
      <c r="W437" s="32"/>
      <c r="X437" s="32"/>
      <c r="Y437" s="32"/>
      <c r="Z437" s="32"/>
    </row>
    <row r="438" spans="1:26" ht="18" customHeight="1">
      <c r="A438" s="14"/>
      <c r="B438" s="32"/>
      <c r="C438" s="32"/>
      <c r="D438" s="32"/>
      <c r="E438" s="47"/>
      <c r="F438" s="47"/>
      <c r="G438" s="47"/>
      <c r="H438" s="32"/>
      <c r="I438" s="32"/>
      <c r="J438" s="32"/>
      <c r="K438" s="32"/>
      <c r="L438" s="32"/>
      <c r="M438" s="32"/>
      <c r="N438" s="32"/>
      <c r="O438" s="32"/>
      <c r="P438" s="32"/>
      <c r="Q438" s="32"/>
      <c r="R438" s="32"/>
      <c r="S438" s="32"/>
      <c r="T438" s="32"/>
      <c r="U438" s="32"/>
      <c r="V438" s="32"/>
      <c r="W438" s="32"/>
      <c r="X438" s="32"/>
      <c r="Y438" s="32"/>
      <c r="Z438" s="32"/>
    </row>
    <row r="439" spans="1:26" ht="18" customHeight="1">
      <c r="A439" s="14"/>
      <c r="B439" s="32"/>
      <c r="C439" s="32"/>
      <c r="D439" s="32"/>
      <c r="E439" s="47"/>
      <c r="F439" s="47"/>
      <c r="G439" s="47"/>
      <c r="H439" s="32"/>
      <c r="I439" s="32"/>
      <c r="J439" s="32"/>
      <c r="K439" s="32"/>
      <c r="L439" s="32"/>
      <c r="M439" s="32"/>
      <c r="N439" s="32"/>
      <c r="O439" s="32"/>
      <c r="P439" s="32"/>
      <c r="Q439" s="32"/>
      <c r="R439" s="32"/>
      <c r="S439" s="32"/>
      <c r="T439" s="32"/>
      <c r="U439" s="32"/>
      <c r="V439" s="32"/>
      <c r="W439" s="32"/>
      <c r="X439" s="32"/>
      <c r="Y439" s="32"/>
      <c r="Z439" s="32"/>
    </row>
    <row r="440" spans="1:26" ht="18" customHeight="1">
      <c r="A440" s="14"/>
      <c r="B440" s="32"/>
      <c r="C440" s="32"/>
      <c r="D440" s="32"/>
      <c r="E440" s="47"/>
      <c r="F440" s="47"/>
      <c r="G440" s="47"/>
      <c r="H440" s="32"/>
      <c r="I440" s="32"/>
      <c r="J440" s="32"/>
      <c r="K440" s="32"/>
      <c r="L440" s="32"/>
      <c r="M440" s="32"/>
      <c r="N440" s="32"/>
      <c r="O440" s="32"/>
      <c r="P440" s="32"/>
      <c r="Q440" s="32"/>
      <c r="R440" s="32"/>
      <c r="S440" s="32"/>
      <c r="T440" s="32"/>
      <c r="U440" s="32"/>
      <c r="V440" s="32"/>
      <c r="W440" s="32"/>
      <c r="X440" s="32"/>
      <c r="Y440" s="32"/>
      <c r="Z440" s="32"/>
    </row>
    <row r="441" spans="1:26" ht="18" customHeight="1">
      <c r="A441" s="14"/>
      <c r="B441" s="32"/>
      <c r="C441" s="32"/>
      <c r="D441" s="32"/>
      <c r="E441" s="47"/>
      <c r="F441" s="47"/>
      <c r="G441" s="47"/>
      <c r="H441" s="32"/>
      <c r="I441" s="32"/>
      <c r="J441" s="32"/>
      <c r="K441" s="32"/>
      <c r="L441" s="32"/>
      <c r="M441" s="32"/>
      <c r="N441" s="32"/>
      <c r="O441" s="32"/>
      <c r="P441" s="32"/>
      <c r="Q441" s="32"/>
      <c r="R441" s="32"/>
      <c r="S441" s="32"/>
      <c r="T441" s="32"/>
      <c r="U441" s="32"/>
      <c r="V441" s="32"/>
      <c r="W441" s="32"/>
      <c r="X441" s="32"/>
      <c r="Y441" s="32"/>
      <c r="Z441" s="32"/>
    </row>
    <row r="442" spans="1:26" ht="18" customHeight="1">
      <c r="A442" s="14"/>
      <c r="B442" s="32"/>
      <c r="C442" s="32"/>
      <c r="D442" s="32"/>
      <c r="E442" s="47"/>
      <c r="F442" s="47"/>
      <c r="G442" s="47"/>
      <c r="H442" s="32"/>
      <c r="I442" s="32"/>
      <c r="J442" s="32"/>
      <c r="K442" s="32"/>
      <c r="L442" s="32"/>
      <c r="M442" s="32"/>
      <c r="N442" s="32"/>
      <c r="O442" s="32"/>
      <c r="P442" s="32"/>
      <c r="Q442" s="32"/>
      <c r="R442" s="32"/>
      <c r="S442" s="32"/>
      <c r="T442" s="32"/>
      <c r="U442" s="32"/>
      <c r="V442" s="32"/>
      <c r="W442" s="32"/>
      <c r="X442" s="32"/>
      <c r="Y442" s="32"/>
      <c r="Z442" s="32"/>
    </row>
    <row r="443" spans="1:26" ht="18" customHeight="1">
      <c r="A443" s="14"/>
      <c r="B443" s="32"/>
      <c r="C443" s="32"/>
      <c r="D443" s="32"/>
      <c r="E443" s="47"/>
      <c r="F443" s="47"/>
      <c r="G443" s="47"/>
      <c r="H443" s="32"/>
      <c r="I443" s="32"/>
      <c r="J443" s="32"/>
      <c r="K443" s="32"/>
      <c r="L443" s="32"/>
      <c r="M443" s="32"/>
      <c r="N443" s="32"/>
      <c r="O443" s="32"/>
      <c r="P443" s="32"/>
      <c r="Q443" s="32"/>
      <c r="R443" s="32"/>
      <c r="S443" s="32"/>
      <c r="T443" s="32"/>
      <c r="U443" s="32"/>
      <c r="V443" s="32"/>
      <c r="W443" s="32"/>
      <c r="X443" s="32"/>
      <c r="Y443" s="32"/>
      <c r="Z443" s="32"/>
    </row>
    <row r="444" spans="1:26" ht="18" customHeight="1">
      <c r="A444" s="14"/>
      <c r="B444" s="32"/>
      <c r="C444" s="32"/>
      <c r="D444" s="32"/>
      <c r="E444" s="47"/>
      <c r="F444" s="47"/>
      <c r="G444" s="47"/>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28" t="s">
        <v>302</v>
      </c>
      <c r="B445" s="29"/>
      <c r="C445" s="29"/>
      <c r="D445" s="29"/>
      <c r="E445" s="30"/>
      <c r="F445" s="30"/>
      <c r="G445" s="30"/>
      <c r="H445" s="32"/>
      <c r="I445" s="32"/>
      <c r="J445" s="32"/>
      <c r="K445" s="32"/>
      <c r="L445" s="32"/>
      <c r="M445" s="32"/>
      <c r="N445" s="32"/>
      <c r="O445" s="32"/>
      <c r="P445" s="32"/>
      <c r="Q445" s="32"/>
      <c r="R445" s="32"/>
      <c r="S445" s="32"/>
      <c r="T445" s="32"/>
      <c r="U445" s="32"/>
      <c r="V445" s="32"/>
      <c r="W445" s="32"/>
      <c r="X445" s="32"/>
      <c r="Y445" s="32"/>
      <c r="Z445" s="32"/>
    </row>
    <row r="446" spans="1:26" ht="18" customHeight="1">
      <c r="A446" s="14"/>
      <c r="B446" s="32"/>
      <c r="C446" s="32"/>
      <c r="D446" s="32"/>
      <c r="E446" s="47"/>
      <c r="F446" s="47"/>
      <c r="G446" s="47"/>
      <c r="H446" s="32"/>
      <c r="I446" s="32"/>
      <c r="J446" s="32"/>
      <c r="K446" s="32"/>
      <c r="L446" s="32"/>
      <c r="M446" s="32"/>
      <c r="N446" s="32"/>
      <c r="O446" s="32"/>
      <c r="P446" s="32"/>
      <c r="Q446" s="32"/>
      <c r="R446" s="32"/>
      <c r="S446" s="32"/>
      <c r="T446" s="32"/>
      <c r="U446" s="32"/>
      <c r="V446" s="32"/>
      <c r="W446" s="32"/>
      <c r="X446" s="32"/>
      <c r="Y446" s="32"/>
      <c r="Z446" s="32"/>
    </row>
    <row r="447" spans="1:26" ht="24.75" customHeight="1">
      <c r="A447" s="14"/>
      <c r="B447" s="2423" t="s">
        <v>1685</v>
      </c>
      <c r="C447" s="2383"/>
      <c r="D447" s="2383"/>
      <c r="E447" s="2383"/>
      <c r="F447" s="2383"/>
      <c r="G447" s="2402"/>
      <c r="H447" s="32"/>
      <c r="I447" s="32"/>
      <c r="J447" s="32"/>
      <c r="K447" s="32"/>
      <c r="L447" s="32"/>
      <c r="M447" s="32"/>
      <c r="N447" s="32"/>
      <c r="O447" s="32"/>
      <c r="P447" s="32"/>
      <c r="Q447" s="32"/>
      <c r="R447" s="32"/>
      <c r="S447" s="32"/>
      <c r="T447" s="32"/>
      <c r="U447" s="32"/>
      <c r="V447" s="32"/>
      <c r="W447" s="32"/>
      <c r="X447" s="32"/>
      <c r="Y447" s="32"/>
      <c r="Z447" s="32"/>
    </row>
    <row r="448" spans="1:26" ht="18" customHeight="1">
      <c r="A448" s="14"/>
      <c r="B448" s="32"/>
      <c r="C448" s="32"/>
      <c r="D448" s="32"/>
      <c r="E448" s="47"/>
      <c r="F448" s="47"/>
      <c r="G448" s="47"/>
      <c r="H448" s="32"/>
      <c r="I448" s="32"/>
      <c r="J448" s="32"/>
      <c r="K448" s="32"/>
      <c r="L448" s="32"/>
      <c r="M448" s="32"/>
      <c r="N448" s="32"/>
      <c r="O448" s="32"/>
      <c r="P448" s="32"/>
      <c r="Q448" s="32"/>
      <c r="R448" s="32"/>
      <c r="S448" s="32"/>
      <c r="T448" s="32"/>
      <c r="U448" s="32"/>
      <c r="V448" s="32"/>
      <c r="W448" s="32"/>
      <c r="X448" s="32"/>
      <c r="Y448" s="32"/>
      <c r="Z448" s="32"/>
    </row>
    <row r="449" spans="1:26" ht="18" customHeight="1">
      <c r="A449" s="14"/>
      <c r="B449" s="2601" t="s">
        <v>1686</v>
      </c>
      <c r="C449" s="2365"/>
      <c r="D449" s="2597" t="s">
        <v>1687</v>
      </c>
      <c r="E449" s="2580"/>
      <c r="F449" s="2580"/>
      <c r="G449" s="2469"/>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14"/>
      <c r="B450" s="2594" t="s">
        <v>204</v>
      </c>
      <c r="C450" s="2469"/>
      <c r="D450" s="2594" t="s">
        <v>1688</v>
      </c>
      <c r="E450" s="2580"/>
      <c r="F450" s="2580"/>
      <c r="G450" s="2469"/>
      <c r="H450" s="32"/>
      <c r="I450" s="32"/>
      <c r="J450" s="32"/>
      <c r="K450" s="32"/>
      <c r="L450" s="32"/>
      <c r="M450" s="32"/>
      <c r="N450" s="32"/>
      <c r="O450" s="32"/>
      <c r="P450" s="32"/>
      <c r="Q450" s="32"/>
      <c r="R450" s="32"/>
      <c r="S450" s="32"/>
      <c r="T450" s="32"/>
      <c r="U450" s="32"/>
      <c r="V450" s="32"/>
      <c r="W450" s="32"/>
      <c r="X450" s="32"/>
      <c r="Y450" s="32"/>
      <c r="Z450" s="32"/>
    </row>
    <row r="451" spans="1:26" ht="18" hidden="1" customHeight="1">
      <c r="A451" s="14"/>
      <c r="B451" s="2598"/>
      <c r="C451" s="2599"/>
      <c r="D451" s="2598"/>
      <c r="E451" s="2342"/>
      <c r="F451" s="2342"/>
      <c r="G451" s="2599"/>
      <c r="H451" s="32"/>
      <c r="I451" s="32"/>
      <c r="J451" s="32"/>
      <c r="K451" s="32"/>
      <c r="L451" s="32"/>
      <c r="M451" s="32"/>
      <c r="N451" s="32"/>
      <c r="O451" s="32"/>
      <c r="P451" s="32"/>
      <c r="Q451" s="32"/>
      <c r="R451" s="32"/>
      <c r="S451" s="32"/>
      <c r="T451" s="32"/>
      <c r="U451" s="32"/>
      <c r="V451" s="32"/>
      <c r="W451" s="32"/>
      <c r="X451" s="32"/>
      <c r="Y451" s="32"/>
      <c r="Z451" s="32"/>
    </row>
    <row r="452" spans="1:26" ht="18" customHeight="1">
      <c r="A452" s="14"/>
      <c r="B452" s="2598"/>
      <c r="C452" s="2599"/>
      <c r="D452" s="2600" t="s">
        <v>1689</v>
      </c>
      <c r="E452" s="2342"/>
      <c r="F452" s="2342"/>
      <c r="G452" s="2599"/>
      <c r="H452" s="32"/>
      <c r="I452" s="32"/>
      <c r="J452" s="32"/>
      <c r="K452" s="32"/>
      <c r="L452" s="32"/>
      <c r="M452" s="32"/>
      <c r="N452" s="32"/>
      <c r="O452" s="32"/>
      <c r="P452" s="32"/>
      <c r="Q452" s="32"/>
      <c r="R452" s="32"/>
      <c r="S452" s="32"/>
      <c r="T452" s="32"/>
      <c r="U452" s="32"/>
      <c r="V452" s="32"/>
      <c r="W452" s="32"/>
      <c r="X452" s="32"/>
      <c r="Y452" s="32"/>
      <c r="Z452" s="32"/>
    </row>
    <row r="453" spans="1:26" ht="9" customHeight="1">
      <c r="A453" s="14"/>
      <c r="B453" s="2598"/>
      <c r="C453" s="2599"/>
      <c r="D453" s="2598"/>
      <c r="E453" s="2342"/>
      <c r="F453" s="2342"/>
      <c r="G453" s="2599"/>
      <c r="H453" s="32"/>
      <c r="I453" s="32"/>
      <c r="J453" s="32"/>
      <c r="K453" s="32"/>
      <c r="L453" s="32"/>
      <c r="M453" s="32"/>
      <c r="N453" s="32"/>
      <c r="O453" s="32"/>
      <c r="P453" s="32"/>
      <c r="Q453" s="32"/>
      <c r="R453" s="32"/>
      <c r="S453" s="32"/>
      <c r="T453" s="32"/>
      <c r="U453" s="32"/>
      <c r="V453" s="32"/>
      <c r="W453" s="32"/>
      <c r="X453" s="32"/>
      <c r="Y453" s="32"/>
      <c r="Z453" s="32"/>
    </row>
    <row r="454" spans="1:26" ht="18" customHeight="1">
      <c r="A454" s="14"/>
      <c r="B454" s="2598"/>
      <c r="C454" s="2599"/>
      <c r="D454" s="2600" t="s">
        <v>1690</v>
      </c>
      <c r="E454" s="2342"/>
      <c r="F454" s="2342"/>
      <c r="G454" s="2599"/>
      <c r="H454" s="32"/>
      <c r="I454" s="32"/>
      <c r="J454" s="32"/>
      <c r="K454" s="32"/>
      <c r="L454" s="32"/>
      <c r="M454" s="32"/>
      <c r="N454" s="32"/>
      <c r="O454" s="32"/>
      <c r="P454" s="32"/>
      <c r="Q454" s="32"/>
      <c r="R454" s="32"/>
      <c r="S454" s="32"/>
      <c r="T454" s="32"/>
      <c r="U454" s="32"/>
      <c r="V454" s="32"/>
      <c r="W454" s="32"/>
      <c r="X454" s="32"/>
      <c r="Y454" s="32"/>
      <c r="Z454" s="32"/>
    </row>
    <row r="455" spans="1:26" ht="10.5" customHeight="1">
      <c r="A455" s="14"/>
      <c r="B455" s="2598"/>
      <c r="C455" s="2599"/>
      <c r="D455" s="2598"/>
      <c r="E455" s="2342"/>
      <c r="F455" s="2342"/>
      <c r="G455" s="2599"/>
      <c r="H455" s="32"/>
      <c r="I455" s="32"/>
      <c r="J455" s="32"/>
      <c r="K455" s="32"/>
      <c r="L455" s="32"/>
      <c r="M455" s="32"/>
      <c r="N455" s="32"/>
      <c r="O455" s="32"/>
      <c r="P455" s="32"/>
      <c r="Q455" s="32"/>
      <c r="R455" s="32"/>
      <c r="S455" s="32"/>
      <c r="T455" s="32"/>
      <c r="U455" s="32"/>
      <c r="V455" s="32"/>
      <c r="W455" s="32"/>
      <c r="X455" s="32"/>
      <c r="Y455" s="32"/>
      <c r="Z455" s="32"/>
    </row>
    <row r="456" spans="1:26" ht="18" customHeight="1">
      <c r="A456" s="14"/>
      <c r="B456" s="2598"/>
      <c r="C456" s="2599"/>
      <c r="D456" s="2600" t="s">
        <v>1691</v>
      </c>
      <c r="E456" s="2342"/>
      <c r="F456" s="2342"/>
      <c r="G456" s="2599"/>
      <c r="H456" s="32"/>
      <c r="I456" s="32"/>
      <c r="J456" s="32"/>
      <c r="K456" s="32"/>
      <c r="L456" s="32"/>
      <c r="M456" s="32"/>
      <c r="N456" s="32"/>
      <c r="O456" s="32"/>
      <c r="P456" s="32"/>
      <c r="Q456" s="32"/>
      <c r="R456" s="32"/>
      <c r="S456" s="32"/>
      <c r="T456" s="32"/>
      <c r="U456" s="32"/>
      <c r="V456" s="32"/>
      <c r="W456" s="32"/>
      <c r="X456" s="32"/>
      <c r="Y456" s="32"/>
      <c r="Z456" s="32"/>
    </row>
    <row r="457" spans="1:26" ht="31.5" customHeight="1">
      <c r="A457" s="14"/>
      <c r="B457" s="2470"/>
      <c r="C457" s="2471"/>
      <c r="D457" s="2598"/>
      <c r="E457" s="2342"/>
      <c r="F457" s="2342"/>
      <c r="G457" s="2599"/>
      <c r="H457" s="32"/>
      <c r="I457" s="32"/>
      <c r="J457" s="32"/>
      <c r="K457" s="32"/>
      <c r="L457" s="32"/>
      <c r="M457" s="32"/>
      <c r="N457" s="32"/>
      <c r="O457" s="32"/>
      <c r="P457" s="32"/>
      <c r="Q457" s="32"/>
      <c r="R457" s="32"/>
      <c r="S457" s="32"/>
      <c r="T457" s="32"/>
      <c r="U457" s="32"/>
      <c r="V457" s="32"/>
      <c r="W457" s="32"/>
      <c r="X457" s="32"/>
      <c r="Y457" s="32"/>
      <c r="Z457" s="32"/>
    </row>
    <row r="458" spans="1:26" ht="18" customHeight="1">
      <c r="A458" s="14"/>
      <c r="B458" s="2595"/>
      <c r="C458" s="2580"/>
      <c r="D458" s="2594" t="s">
        <v>1692</v>
      </c>
      <c r="E458" s="2580"/>
      <c r="F458" s="2580"/>
      <c r="G458" s="2469"/>
      <c r="H458" s="32"/>
      <c r="I458" s="32"/>
      <c r="J458" s="32"/>
      <c r="K458" s="32"/>
      <c r="L458" s="32"/>
      <c r="M458" s="32"/>
      <c r="N458" s="32"/>
      <c r="O458" s="32"/>
      <c r="P458" s="32"/>
      <c r="Q458" s="32"/>
      <c r="R458" s="32"/>
      <c r="S458" s="32"/>
      <c r="T458" s="32"/>
      <c r="U458" s="32"/>
      <c r="V458" s="32"/>
      <c r="W458" s="32"/>
      <c r="X458" s="32"/>
      <c r="Y458" s="32"/>
      <c r="Z458" s="32"/>
    </row>
    <row r="459" spans="1:26" ht="18" customHeight="1">
      <c r="A459" s="14"/>
      <c r="B459" s="2470"/>
      <c r="C459" s="2577"/>
      <c r="D459" s="2600" t="s">
        <v>1693</v>
      </c>
      <c r="E459" s="2342"/>
      <c r="F459" s="2342"/>
      <c r="G459" s="2599"/>
      <c r="H459" s="32"/>
      <c r="I459" s="32"/>
      <c r="J459" s="32"/>
      <c r="K459" s="32"/>
      <c r="L459" s="32"/>
      <c r="M459" s="32"/>
      <c r="N459" s="32"/>
      <c r="O459" s="32"/>
      <c r="P459" s="32"/>
      <c r="Q459" s="32"/>
      <c r="R459" s="32"/>
      <c r="S459" s="32"/>
      <c r="T459" s="32"/>
      <c r="U459" s="32"/>
      <c r="V459" s="32"/>
      <c r="W459" s="32"/>
      <c r="X459" s="32"/>
      <c r="Y459" s="32"/>
      <c r="Z459" s="32"/>
    </row>
    <row r="460" spans="1:26" ht="18" customHeight="1">
      <c r="A460" s="14"/>
      <c r="B460" s="2595"/>
      <c r="C460" s="2580"/>
      <c r="D460" s="2594" t="s">
        <v>1694</v>
      </c>
      <c r="E460" s="2580"/>
      <c r="F460" s="2580"/>
      <c r="G460" s="2469"/>
      <c r="H460" s="32"/>
      <c r="I460" s="32"/>
      <c r="J460" s="32"/>
      <c r="K460" s="32"/>
      <c r="L460" s="32"/>
      <c r="M460" s="32"/>
      <c r="N460" s="32"/>
      <c r="O460" s="32"/>
      <c r="P460" s="32"/>
      <c r="Q460" s="32"/>
      <c r="R460" s="32"/>
      <c r="S460" s="32"/>
      <c r="T460" s="32"/>
      <c r="U460" s="32"/>
      <c r="V460" s="32"/>
      <c r="W460" s="32"/>
      <c r="X460" s="32"/>
      <c r="Y460" s="32"/>
      <c r="Z460" s="32"/>
    </row>
    <row r="461" spans="1:26" ht="18" customHeight="1">
      <c r="A461" s="14"/>
      <c r="B461" s="2598"/>
      <c r="C461" s="2342"/>
      <c r="D461" s="2600" t="s">
        <v>1695</v>
      </c>
      <c r="E461" s="2342"/>
      <c r="F461" s="2342"/>
      <c r="G461" s="2599"/>
      <c r="H461" s="32"/>
      <c r="I461" s="32"/>
      <c r="J461" s="32"/>
      <c r="K461" s="32"/>
      <c r="L461" s="32"/>
      <c r="M461" s="32"/>
      <c r="N461" s="32"/>
      <c r="O461" s="32"/>
      <c r="P461" s="32"/>
      <c r="Q461" s="32"/>
      <c r="R461" s="32"/>
      <c r="S461" s="32"/>
      <c r="T461" s="32"/>
      <c r="U461" s="32"/>
      <c r="V461" s="32"/>
      <c r="W461" s="32"/>
      <c r="X461" s="32"/>
      <c r="Y461" s="32"/>
      <c r="Z461" s="32"/>
    </row>
    <row r="462" spans="1:26" ht="36" customHeight="1">
      <c r="A462" s="14"/>
      <c r="B462" s="2598"/>
      <c r="C462" s="2342"/>
      <c r="D462" s="2598"/>
      <c r="E462" s="2342"/>
      <c r="F462" s="2342"/>
      <c r="G462" s="2599"/>
      <c r="H462" s="32"/>
      <c r="I462" s="32"/>
      <c r="J462" s="32"/>
      <c r="K462" s="32"/>
      <c r="L462" s="32"/>
      <c r="M462" s="32"/>
      <c r="N462" s="32"/>
      <c r="O462" s="32"/>
      <c r="P462" s="32"/>
      <c r="Q462" s="32"/>
      <c r="R462" s="32"/>
      <c r="S462" s="32"/>
      <c r="T462" s="32"/>
      <c r="U462" s="32"/>
      <c r="V462" s="32"/>
      <c r="W462" s="32"/>
      <c r="X462" s="32"/>
      <c r="Y462" s="32"/>
      <c r="Z462" s="32"/>
    </row>
    <row r="463" spans="1:26" ht="18" customHeight="1">
      <c r="A463" s="14"/>
      <c r="B463" s="2598"/>
      <c r="C463" s="2342"/>
      <c r="D463" s="2600" t="s">
        <v>1696</v>
      </c>
      <c r="E463" s="2342"/>
      <c r="F463" s="2342"/>
      <c r="G463" s="2599"/>
      <c r="H463" s="32"/>
      <c r="I463" s="32"/>
      <c r="J463" s="32"/>
      <c r="K463" s="32"/>
      <c r="L463" s="32"/>
      <c r="M463" s="32"/>
      <c r="N463" s="32"/>
      <c r="O463" s="32"/>
      <c r="P463" s="32"/>
      <c r="Q463" s="32"/>
      <c r="R463" s="32"/>
      <c r="S463" s="32"/>
      <c r="T463" s="32"/>
      <c r="U463" s="32"/>
      <c r="V463" s="32"/>
      <c r="W463" s="32"/>
      <c r="X463" s="32"/>
      <c r="Y463" s="32"/>
      <c r="Z463" s="32"/>
    </row>
    <row r="464" spans="1:26" ht="22.5" customHeight="1">
      <c r="A464" s="14"/>
      <c r="B464" s="2470"/>
      <c r="C464" s="2577"/>
      <c r="D464" s="2470"/>
      <c r="E464" s="2577"/>
      <c r="F464" s="2577"/>
      <c r="G464" s="2471"/>
      <c r="H464" s="32"/>
      <c r="I464" s="32"/>
      <c r="J464" s="32"/>
      <c r="K464" s="32"/>
      <c r="L464" s="32"/>
      <c r="M464" s="32"/>
      <c r="N464" s="32"/>
      <c r="O464" s="32"/>
      <c r="P464" s="32"/>
      <c r="Q464" s="32"/>
      <c r="R464" s="32"/>
      <c r="S464" s="32"/>
      <c r="T464" s="32"/>
      <c r="U464" s="32"/>
      <c r="V464" s="32"/>
      <c r="W464" s="32"/>
      <c r="X464" s="32"/>
      <c r="Y464" s="32"/>
      <c r="Z464" s="32"/>
    </row>
    <row r="465" spans="1:26" ht="18" customHeight="1">
      <c r="A465" s="14"/>
      <c r="B465" s="2602" t="s">
        <v>205</v>
      </c>
      <c r="C465" s="2365"/>
      <c r="D465" s="2600" t="s">
        <v>1697</v>
      </c>
      <c r="E465" s="2342"/>
      <c r="F465" s="2342"/>
      <c r="G465" s="2599"/>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14"/>
      <c r="B466" s="2594" t="s">
        <v>1698</v>
      </c>
      <c r="C466" s="2469"/>
      <c r="D466" s="2594" t="s">
        <v>1699</v>
      </c>
      <c r="E466" s="2580"/>
      <c r="F466" s="2580"/>
      <c r="G466" s="2469"/>
      <c r="H466" s="32"/>
      <c r="I466" s="32"/>
      <c r="J466" s="32"/>
      <c r="K466" s="32"/>
      <c r="L466" s="32"/>
      <c r="M466" s="32"/>
      <c r="N466" s="32"/>
      <c r="O466" s="32"/>
      <c r="P466" s="32"/>
      <c r="Q466" s="32"/>
      <c r="R466" s="32"/>
      <c r="S466" s="32"/>
      <c r="T466" s="32"/>
      <c r="U466" s="32"/>
      <c r="V466" s="32"/>
      <c r="W466" s="32"/>
      <c r="X466" s="32"/>
      <c r="Y466" s="32"/>
      <c r="Z466" s="32"/>
    </row>
    <row r="467" spans="1:26" ht="53.25" customHeight="1">
      <c r="A467" s="14"/>
      <c r="B467" s="2598"/>
      <c r="C467" s="2599"/>
      <c r="D467" s="2600" t="s">
        <v>1700</v>
      </c>
      <c r="E467" s="2342"/>
      <c r="F467" s="2342"/>
      <c r="G467" s="2599"/>
      <c r="H467" s="32"/>
      <c r="I467" s="32"/>
      <c r="J467" s="32"/>
      <c r="K467" s="32"/>
      <c r="L467" s="32"/>
      <c r="M467" s="32"/>
      <c r="N467" s="32"/>
      <c r="O467" s="32"/>
      <c r="P467" s="32"/>
      <c r="Q467" s="32"/>
      <c r="R467" s="32"/>
      <c r="S467" s="32"/>
      <c r="T467" s="32"/>
      <c r="U467" s="32"/>
      <c r="V467" s="32"/>
      <c r="W467" s="32"/>
      <c r="X467" s="32"/>
      <c r="Y467" s="32"/>
      <c r="Z467" s="32"/>
    </row>
    <row r="468" spans="1:26" ht="44.25" customHeight="1">
      <c r="A468" s="14"/>
      <c r="B468" s="2470"/>
      <c r="C468" s="2471"/>
      <c r="D468" s="2600" t="s">
        <v>1701</v>
      </c>
      <c r="E468" s="2342"/>
      <c r="F468" s="2342"/>
      <c r="G468" s="2599"/>
      <c r="H468" s="32"/>
      <c r="I468" s="32"/>
      <c r="J468" s="32"/>
      <c r="K468" s="32"/>
      <c r="L468" s="32"/>
      <c r="M468" s="32"/>
      <c r="N468" s="32"/>
      <c r="O468" s="32"/>
      <c r="P468" s="32"/>
      <c r="Q468" s="32"/>
      <c r="R468" s="32"/>
      <c r="S468" s="32"/>
      <c r="T468" s="32"/>
      <c r="U468" s="32"/>
      <c r="V468" s="32"/>
      <c r="W468" s="32"/>
      <c r="X468" s="32"/>
      <c r="Y468" s="32"/>
      <c r="Z468" s="32"/>
    </row>
    <row r="469" spans="1:26" ht="18" customHeight="1">
      <c r="A469" s="14"/>
      <c r="B469" s="2595"/>
      <c r="C469" s="2469"/>
      <c r="D469" s="2594" t="s">
        <v>1702</v>
      </c>
      <c r="E469" s="2580"/>
      <c r="F469" s="2580"/>
      <c r="G469" s="2469"/>
      <c r="H469" s="32"/>
      <c r="I469" s="32"/>
      <c r="J469" s="32"/>
      <c r="K469" s="32"/>
      <c r="L469" s="32"/>
      <c r="M469" s="32"/>
      <c r="N469" s="32"/>
      <c r="O469" s="32"/>
      <c r="P469" s="32"/>
      <c r="Q469" s="32"/>
      <c r="R469" s="32"/>
      <c r="S469" s="32"/>
      <c r="T469" s="32"/>
      <c r="U469" s="32"/>
      <c r="V469" s="32"/>
      <c r="W469" s="32"/>
      <c r="X469" s="32"/>
      <c r="Y469" s="32"/>
      <c r="Z469" s="32"/>
    </row>
    <row r="470" spans="1:26" ht="31.5" customHeight="1">
      <c r="A470" s="14"/>
      <c r="B470" s="2470"/>
      <c r="C470" s="2471"/>
      <c r="D470" s="2600" t="s">
        <v>1703</v>
      </c>
      <c r="E470" s="2342"/>
      <c r="F470" s="2342"/>
      <c r="G470" s="2599"/>
      <c r="H470" s="32"/>
      <c r="I470" s="32"/>
      <c r="J470" s="32"/>
      <c r="K470" s="32"/>
      <c r="L470" s="32"/>
      <c r="M470" s="32"/>
      <c r="N470" s="32"/>
      <c r="O470" s="32"/>
      <c r="P470" s="32"/>
      <c r="Q470" s="32"/>
      <c r="R470" s="32"/>
      <c r="S470" s="32"/>
      <c r="T470" s="32"/>
      <c r="U470" s="32"/>
      <c r="V470" s="32"/>
      <c r="W470" s="32"/>
      <c r="X470" s="32"/>
      <c r="Y470" s="32"/>
      <c r="Z470" s="32"/>
    </row>
    <row r="471" spans="1:26" ht="18" customHeight="1">
      <c r="A471" s="14"/>
      <c r="B471" s="2595"/>
      <c r="C471" s="2580"/>
      <c r="D471" s="2594" t="s">
        <v>1704</v>
      </c>
      <c r="E471" s="2580"/>
      <c r="F471" s="2580"/>
      <c r="G471" s="2469"/>
      <c r="H471" s="32"/>
      <c r="I471" s="32"/>
      <c r="J471" s="32"/>
      <c r="K471" s="32"/>
      <c r="L471" s="32"/>
      <c r="M471" s="32"/>
      <c r="N471" s="32"/>
      <c r="O471" s="32"/>
      <c r="P471" s="32"/>
      <c r="Q471" s="32"/>
      <c r="R471" s="32"/>
      <c r="S471" s="32"/>
      <c r="T471" s="32"/>
      <c r="U471" s="32"/>
      <c r="V471" s="32"/>
      <c r="W471" s="32"/>
      <c r="X471" s="32"/>
      <c r="Y471" s="32"/>
      <c r="Z471" s="32"/>
    </row>
    <row r="472" spans="1:26" ht="30.75" customHeight="1">
      <c r="A472" s="14"/>
      <c r="B472" s="2470"/>
      <c r="C472" s="2577"/>
      <c r="D472" s="2596" t="s">
        <v>1705</v>
      </c>
      <c r="E472" s="2577"/>
      <c r="F472" s="2577"/>
      <c r="G472" s="2471"/>
      <c r="H472" s="32"/>
      <c r="I472" s="32"/>
      <c r="J472" s="32"/>
      <c r="K472" s="32"/>
      <c r="L472" s="32"/>
      <c r="M472" s="32"/>
      <c r="N472" s="32"/>
      <c r="O472" s="32"/>
      <c r="P472" s="32"/>
      <c r="Q472" s="32"/>
      <c r="R472" s="32"/>
      <c r="S472" s="32"/>
      <c r="T472" s="32"/>
      <c r="U472" s="32"/>
      <c r="V472" s="32"/>
      <c r="W472" s="32"/>
      <c r="X472" s="32"/>
      <c r="Y472" s="32"/>
      <c r="Z472" s="32"/>
    </row>
    <row r="473" spans="1:26" ht="18" customHeight="1">
      <c r="A473" s="14"/>
      <c r="B473" s="2594" t="s">
        <v>208</v>
      </c>
      <c r="C473" s="2469"/>
      <c r="D473" s="2596" t="s">
        <v>1706</v>
      </c>
      <c r="E473" s="2577"/>
      <c r="F473" s="2577"/>
      <c r="G473" s="2471"/>
      <c r="H473" s="32"/>
      <c r="I473" s="32"/>
      <c r="J473" s="32"/>
      <c r="K473" s="32"/>
      <c r="L473" s="32"/>
      <c r="M473" s="32"/>
      <c r="N473" s="32"/>
      <c r="O473" s="32"/>
      <c r="P473" s="32"/>
      <c r="Q473" s="32"/>
      <c r="R473" s="32"/>
      <c r="S473" s="32"/>
      <c r="T473" s="32"/>
      <c r="U473" s="32"/>
      <c r="V473" s="32"/>
      <c r="W473" s="32"/>
      <c r="X473" s="32"/>
      <c r="Y473" s="32"/>
      <c r="Z473" s="32"/>
    </row>
    <row r="474" spans="1:26" ht="29.25" customHeight="1">
      <c r="A474" s="14"/>
      <c r="B474" s="2470"/>
      <c r="C474" s="2471"/>
      <c r="D474" s="2594" t="s">
        <v>1705</v>
      </c>
      <c r="E474" s="2580"/>
      <c r="F474" s="2580"/>
      <c r="G474" s="2469"/>
      <c r="H474" s="32"/>
      <c r="I474" s="32"/>
      <c r="J474" s="32"/>
      <c r="K474" s="32"/>
      <c r="L474" s="32"/>
      <c r="M474" s="32"/>
      <c r="N474" s="32"/>
      <c r="O474" s="32"/>
      <c r="P474" s="32"/>
      <c r="Q474" s="32"/>
      <c r="R474" s="32"/>
      <c r="S474" s="32"/>
      <c r="T474" s="32"/>
      <c r="U474" s="32"/>
      <c r="V474" s="32"/>
      <c r="W474" s="32"/>
      <c r="X474" s="32"/>
      <c r="Y474" s="32"/>
      <c r="Z474" s="32"/>
    </row>
    <row r="475" spans="1:26" ht="18" customHeight="1">
      <c r="A475" s="14"/>
      <c r="B475" s="2595"/>
      <c r="C475" s="2469"/>
      <c r="D475" s="2594" t="s">
        <v>1707</v>
      </c>
      <c r="E475" s="2580"/>
      <c r="F475" s="2580"/>
      <c r="G475" s="2469"/>
      <c r="H475" s="32"/>
      <c r="I475" s="32"/>
      <c r="J475" s="32"/>
      <c r="K475" s="32"/>
      <c r="L475" s="32"/>
      <c r="M475" s="32"/>
      <c r="N475" s="32"/>
      <c r="O475" s="32"/>
      <c r="P475" s="32"/>
      <c r="Q475" s="32"/>
      <c r="R475" s="32"/>
      <c r="S475" s="32"/>
      <c r="T475" s="32"/>
      <c r="U475" s="32"/>
      <c r="V475" s="32"/>
      <c r="W475" s="32"/>
      <c r="X475" s="32"/>
      <c r="Y475" s="32"/>
      <c r="Z475" s="32"/>
    </row>
    <row r="476" spans="1:26" ht="27" customHeight="1">
      <c r="A476" s="14"/>
      <c r="B476" s="2470"/>
      <c r="C476" s="2471"/>
      <c r="D476" s="2596" t="s">
        <v>1705</v>
      </c>
      <c r="E476" s="2577"/>
      <c r="F476" s="2577"/>
      <c r="G476" s="2471"/>
      <c r="H476" s="32"/>
      <c r="I476" s="32"/>
      <c r="J476" s="32"/>
      <c r="K476" s="32"/>
      <c r="L476" s="32"/>
      <c r="M476" s="32"/>
      <c r="N476" s="32"/>
      <c r="O476" s="32"/>
      <c r="P476" s="32"/>
      <c r="Q476" s="32"/>
      <c r="R476" s="32"/>
      <c r="S476" s="32"/>
      <c r="T476" s="32"/>
      <c r="U476" s="32"/>
      <c r="V476" s="32"/>
      <c r="W476" s="32"/>
      <c r="X476" s="32"/>
      <c r="Y476" s="32"/>
      <c r="Z476" s="32"/>
    </row>
    <row r="477" spans="1:26" ht="18" customHeight="1">
      <c r="A477" s="14"/>
      <c r="B477" s="32"/>
      <c r="C477" s="32"/>
      <c r="D477" s="32"/>
      <c r="E477" s="47"/>
      <c r="F477" s="47"/>
      <c r="G477" s="47"/>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28" t="s">
        <v>302</v>
      </c>
      <c r="B478" s="29"/>
      <c r="C478" s="29"/>
      <c r="D478" s="29"/>
      <c r="E478" s="30"/>
      <c r="F478" s="30"/>
      <c r="G478" s="30"/>
      <c r="H478" s="32"/>
      <c r="I478" s="32"/>
      <c r="J478" s="32"/>
      <c r="K478" s="32"/>
      <c r="L478" s="32"/>
      <c r="M478" s="32"/>
      <c r="N478" s="32"/>
      <c r="O478" s="32"/>
      <c r="P478" s="32"/>
      <c r="Q478" s="32"/>
      <c r="R478" s="32"/>
      <c r="S478" s="32"/>
      <c r="T478" s="32"/>
      <c r="U478" s="32"/>
      <c r="V478" s="32"/>
      <c r="W478" s="32"/>
      <c r="X478" s="32"/>
      <c r="Y478" s="32"/>
      <c r="Z478" s="32"/>
    </row>
    <row r="479" spans="1:26" ht="18" customHeight="1">
      <c r="A479" s="14"/>
      <c r="B479" s="32"/>
      <c r="C479" s="32"/>
      <c r="D479" s="32"/>
      <c r="E479" s="47"/>
      <c r="F479" s="47"/>
      <c r="G479" s="47"/>
      <c r="H479" s="32"/>
      <c r="I479" s="32"/>
      <c r="J479" s="32"/>
      <c r="K479" s="32"/>
      <c r="L479" s="32"/>
      <c r="M479" s="32"/>
      <c r="N479" s="32"/>
      <c r="O479" s="32"/>
      <c r="P479" s="32"/>
      <c r="Q479" s="32"/>
      <c r="R479" s="32"/>
      <c r="S479" s="32"/>
      <c r="T479" s="32"/>
      <c r="U479" s="32"/>
      <c r="V479" s="32"/>
      <c r="W479" s="32"/>
      <c r="X479" s="32"/>
      <c r="Y479" s="32"/>
      <c r="Z479" s="32"/>
    </row>
    <row r="480" spans="1:26" ht="29.25" customHeight="1">
      <c r="A480" s="14"/>
      <c r="B480" s="2423" t="s">
        <v>1708</v>
      </c>
      <c r="C480" s="2383"/>
      <c r="D480" s="2383"/>
      <c r="E480" s="2383"/>
      <c r="F480" s="2383"/>
      <c r="G480" s="2402"/>
      <c r="H480" s="32"/>
      <c r="I480" s="32"/>
      <c r="J480" s="32"/>
      <c r="K480" s="32"/>
      <c r="L480" s="32"/>
      <c r="M480" s="32"/>
      <c r="N480" s="32"/>
      <c r="O480" s="32"/>
      <c r="P480" s="32"/>
      <c r="Q480" s="32"/>
      <c r="R480" s="32"/>
      <c r="S480" s="32"/>
      <c r="T480" s="32"/>
      <c r="U480" s="32"/>
      <c r="V480" s="32"/>
      <c r="W480" s="32"/>
      <c r="X480" s="32"/>
      <c r="Y480" s="32"/>
      <c r="Z480" s="32"/>
    </row>
    <row r="481" spans="1:26" ht="18" customHeight="1">
      <c r="A481" s="14"/>
      <c r="B481" s="32"/>
      <c r="C481" s="32"/>
      <c r="D481" s="32"/>
      <c r="E481" s="47"/>
      <c r="F481" s="47"/>
      <c r="G481" s="47"/>
      <c r="H481" s="32"/>
      <c r="I481" s="32"/>
      <c r="J481" s="32"/>
      <c r="K481" s="32"/>
      <c r="L481" s="32"/>
      <c r="M481" s="32"/>
      <c r="N481" s="32"/>
      <c r="O481" s="32"/>
      <c r="P481" s="32"/>
      <c r="Q481" s="32"/>
      <c r="R481" s="32"/>
      <c r="S481" s="32"/>
      <c r="T481" s="32"/>
      <c r="U481" s="32"/>
      <c r="V481" s="32"/>
      <c r="W481" s="32"/>
      <c r="X481" s="32"/>
      <c r="Y481" s="32"/>
      <c r="Z481" s="32"/>
    </row>
    <row r="482" spans="1:26" ht="24.75" customHeight="1">
      <c r="A482" s="14"/>
      <c r="B482" s="2423" t="s">
        <v>1709</v>
      </c>
      <c r="C482" s="2383"/>
      <c r="D482" s="2383"/>
      <c r="E482" s="2383"/>
      <c r="F482" s="2383"/>
      <c r="G482" s="2402"/>
      <c r="H482" s="32"/>
      <c r="I482" s="32"/>
      <c r="J482" s="32"/>
      <c r="K482" s="32"/>
      <c r="L482" s="32"/>
      <c r="M482" s="32"/>
      <c r="N482" s="32"/>
      <c r="O482" s="32"/>
      <c r="P482" s="32"/>
      <c r="Q482" s="32"/>
      <c r="R482" s="32"/>
      <c r="S482" s="32"/>
      <c r="T482" s="32"/>
      <c r="U482" s="32"/>
      <c r="V482" s="32"/>
      <c r="W482" s="32"/>
      <c r="X482" s="32"/>
      <c r="Y482" s="32"/>
      <c r="Z482" s="32"/>
    </row>
    <row r="483" spans="1:26" ht="18" customHeight="1">
      <c r="A483" s="14"/>
      <c r="B483" s="32"/>
      <c r="C483" s="32"/>
      <c r="D483" s="32"/>
      <c r="E483" s="47"/>
      <c r="F483" s="47"/>
      <c r="G483" s="47"/>
      <c r="H483" s="32"/>
      <c r="I483" s="32"/>
      <c r="J483" s="32"/>
      <c r="K483" s="32"/>
      <c r="L483" s="32"/>
      <c r="M483" s="32"/>
      <c r="N483" s="32"/>
      <c r="O483" s="32"/>
      <c r="P483" s="32"/>
      <c r="Q483" s="32"/>
      <c r="R483" s="32"/>
      <c r="S483" s="32"/>
      <c r="T483" s="32"/>
      <c r="U483" s="32"/>
      <c r="V483" s="32"/>
      <c r="W483" s="32"/>
      <c r="X483" s="32"/>
      <c r="Y483" s="32"/>
      <c r="Z483" s="32"/>
    </row>
    <row r="484" spans="1:26" ht="18" customHeight="1">
      <c r="A484" s="14"/>
      <c r="B484" s="2423" t="s">
        <v>1710</v>
      </c>
      <c r="C484" s="2383"/>
      <c r="D484" s="2383"/>
      <c r="E484" s="2383"/>
      <c r="F484" s="2383"/>
      <c r="G484" s="2402"/>
      <c r="H484" s="32"/>
      <c r="I484" s="32"/>
      <c r="J484" s="32"/>
      <c r="K484" s="32"/>
      <c r="L484" s="32"/>
      <c r="M484" s="32"/>
      <c r="N484" s="32"/>
      <c r="O484" s="32"/>
      <c r="P484" s="32"/>
      <c r="Q484" s="32"/>
      <c r="R484" s="32"/>
      <c r="S484" s="32"/>
      <c r="T484" s="32"/>
      <c r="U484" s="32"/>
      <c r="V484" s="32"/>
      <c r="W484" s="32"/>
      <c r="X484" s="32"/>
      <c r="Y484" s="32"/>
      <c r="Z484" s="32"/>
    </row>
    <row r="485" spans="1:26" ht="18" customHeight="1">
      <c r="A485" s="14"/>
      <c r="B485" s="32"/>
      <c r="C485" s="32"/>
      <c r="D485" s="32"/>
      <c r="E485" s="47"/>
      <c r="F485" s="47"/>
      <c r="G485" s="47"/>
      <c r="H485" s="32"/>
      <c r="I485" s="32"/>
      <c r="J485" s="32"/>
      <c r="K485" s="32"/>
      <c r="L485" s="32"/>
      <c r="M485" s="32"/>
      <c r="N485" s="32"/>
      <c r="O485" s="32"/>
      <c r="P485" s="32"/>
      <c r="Q485" s="32"/>
      <c r="R485" s="32"/>
      <c r="S485" s="32"/>
      <c r="T485" s="32"/>
      <c r="U485" s="32"/>
      <c r="V485" s="32"/>
      <c r="W485" s="32"/>
      <c r="X485" s="32"/>
      <c r="Y485" s="32"/>
      <c r="Z485" s="32"/>
    </row>
    <row r="486" spans="1:26" ht="18" customHeight="1">
      <c r="A486" s="14"/>
      <c r="B486" s="2423" t="s">
        <v>1711</v>
      </c>
      <c r="C486" s="2383"/>
      <c r="D486" s="2383"/>
      <c r="E486" s="2383"/>
      <c r="F486" s="2383"/>
      <c r="G486" s="2402"/>
      <c r="H486" s="32"/>
      <c r="I486" s="32"/>
      <c r="J486" s="32"/>
      <c r="K486" s="32"/>
      <c r="L486" s="32"/>
      <c r="M486" s="32"/>
      <c r="N486" s="32"/>
      <c r="O486" s="32"/>
      <c r="P486" s="32"/>
      <c r="Q486" s="32"/>
      <c r="R486" s="32"/>
      <c r="S486" s="32"/>
      <c r="T486" s="32"/>
      <c r="U486" s="32"/>
      <c r="V486" s="32"/>
      <c r="W486" s="32"/>
      <c r="X486" s="32"/>
      <c r="Y486" s="32"/>
      <c r="Z486" s="32"/>
    </row>
    <row r="487" spans="1:26" ht="18" customHeight="1">
      <c r="A487" s="14"/>
      <c r="B487" s="32"/>
      <c r="C487" s="32"/>
      <c r="D487" s="32"/>
      <c r="E487" s="47"/>
      <c r="F487" s="47"/>
      <c r="G487" s="47"/>
      <c r="H487" s="32"/>
      <c r="I487" s="32"/>
      <c r="J487" s="32"/>
      <c r="K487" s="32"/>
      <c r="L487" s="32"/>
      <c r="M487" s="32"/>
      <c r="N487" s="32"/>
      <c r="O487" s="32"/>
      <c r="P487" s="32"/>
      <c r="Q487" s="32"/>
      <c r="R487" s="32"/>
      <c r="S487" s="32"/>
      <c r="T487" s="32"/>
      <c r="U487" s="32"/>
      <c r="V487" s="32"/>
      <c r="W487" s="32"/>
      <c r="X487" s="32"/>
      <c r="Y487" s="32"/>
      <c r="Z487" s="32"/>
    </row>
    <row r="488" spans="1:26" ht="18" customHeight="1">
      <c r="A488" s="14"/>
      <c r="B488" s="2423" t="s">
        <v>1712</v>
      </c>
      <c r="C488" s="2383"/>
      <c r="D488" s="2383"/>
      <c r="E488" s="2383"/>
      <c r="F488" s="2383"/>
      <c r="G488" s="2402"/>
      <c r="H488" s="32"/>
      <c r="I488" s="32"/>
      <c r="J488" s="32"/>
      <c r="K488" s="32"/>
      <c r="L488" s="32"/>
      <c r="M488" s="32"/>
      <c r="N488" s="32"/>
      <c r="O488" s="32"/>
      <c r="P488" s="32"/>
      <c r="Q488" s="32"/>
      <c r="R488" s="32"/>
      <c r="S488" s="32"/>
      <c r="T488" s="32"/>
      <c r="U488" s="32"/>
      <c r="V488" s="32"/>
      <c r="W488" s="32"/>
      <c r="X488" s="32"/>
      <c r="Y488" s="32"/>
      <c r="Z488" s="32"/>
    </row>
    <row r="489" spans="1:26" ht="18" customHeight="1">
      <c r="A489" s="14"/>
      <c r="B489" s="32"/>
      <c r="C489" s="32"/>
      <c r="D489" s="32"/>
      <c r="E489" s="47"/>
      <c r="F489" s="47"/>
      <c r="G489" s="47"/>
      <c r="H489" s="32"/>
      <c r="I489" s="32"/>
      <c r="J489" s="32"/>
      <c r="K489" s="32"/>
      <c r="L489" s="32"/>
      <c r="M489" s="32"/>
      <c r="N489" s="32"/>
      <c r="O489" s="32"/>
      <c r="P489" s="32"/>
      <c r="Q489" s="32"/>
      <c r="R489" s="32"/>
      <c r="S489" s="32"/>
      <c r="T489" s="32"/>
      <c r="U489" s="32"/>
      <c r="V489" s="32"/>
      <c r="W489" s="32"/>
      <c r="X489" s="32"/>
      <c r="Y489" s="32"/>
      <c r="Z489" s="32"/>
    </row>
    <row r="490" spans="1:26" ht="27.75" customHeight="1">
      <c r="A490" s="14"/>
      <c r="B490" s="2423" t="s">
        <v>1713</v>
      </c>
      <c r="C490" s="2383"/>
      <c r="D490" s="2383"/>
      <c r="E490" s="2383"/>
      <c r="F490" s="2383"/>
      <c r="G490" s="2402"/>
      <c r="H490" s="32"/>
      <c r="I490" s="32"/>
      <c r="J490" s="32"/>
      <c r="K490" s="32"/>
      <c r="L490" s="32"/>
      <c r="M490" s="32"/>
      <c r="N490" s="32"/>
      <c r="O490" s="32"/>
      <c r="P490" s="32"/>
      <c r="Q490" s="32"/>
      <c r="R490" s="32"/>
      <c r="S490" s="32"/>
      <c r="T490" s="32"/>
      <c r="U490" s="32"/>
      <c r="V490" s="32"/>
      <c r="W490" s="32"/>
      <c r="X490" s="32"/>
      <c r="Y490" s="32"/>
      <c r="Z490" s="32"/>
    </row>
    <row r="491" spans="1:26" ht="18" customHeight="1">
      <c r="A491" s="14"/>
      <c r="B491" s="32"/>
      <c r="C491" s="32"/>
      <c r="D491" s="32"/>
      <c r="E491" s="47"/>
      <c r="F491" s="47"/>
      <c r="G491" s="47"/>
      <c r="H491" s="32"/>
      <c r="I491" s="32"/>
      <c r="J491" s="32"/>
      <c r="K491" s="32"/>
      <c r="L491" s="32"/>
      <c r="M491" s="32"/>
      <c r="N491" s="32"/>
      <c r="O491" s="32"/>
      <c r="P491" s="32"/>
      <c r="Q491" s="32"/>
      <c r="R491" s="32"/>
      <c r="S491" s="32"/>
      <c r="T491" s="32"/>
      <c r="U491" s="32"/>
      <c r="V491" s="32"/>
      <c r="W491" s="32"/>
      <c r="X491" s="32"/>
      <c r="Y491" s="32"/>
      <c r="Z491" s="32"/>
    </row>
    <row r="492" spans="1:26" ht="18" customHeight="1">
      <c r="A492" s="14"/>
      <c r="B492" s="2423" t="s">
        <v>1714</v>
      </c>
      <c r="C492" s="2383"/>
      <c r="D492" s="2383"/>
      <c r="E492" s="2383"/>
      <c r="F492" s="2383"/>
      <c r="G492" s="2402"/>
      <c r="H492" s="32"/>
      <c r="I492" s="32"/>
      <c r="J492" s="32"/>
      <c r="K492" s="32"/>
      <c r="L492" s="32"/>
      <c r="M492" s="32"/>
      <c r="N492" s="32"/>
      <c r="O492" s="32"/>
      <c r="P492" s="32"/>
      <c r="Q492" s="32"/>
      <c r="R492" s="32"/>
      <c r="S492" s="32"/>
      <c r="T492" s="32"/>
      <c r="U492" s="32"/>
      <c r="V492" s="32"/>
      <c r="W492" s="32"/>
      <c r="X492" s="32"/>
      <c r="Y492" s="32"/>
      <c r="Z492" s="32"/>
    </row>
    <row r="493" spans="1:26" ht="18" customHeight="1">
      <c r="A493" s="14"/>
      <c r="B493" s="32"/>
      <c r="C493" s="32"/>
      <c r="D493" s="32"/>
      <c r="E493" s="47"/>
      <c r="F493" s="47"/>
      <c r="G493" s="47"/>
      <c r="H493" s="32"/>
      <c r="I493" s="32"/>
      <c r="J493" s="32"/>
      <c r="K493" s="32"/>
      <c r="L493" s="32"/>
      <c r="M493" s="32"/>
      <c r="N493" s="32"/>
      <c r="O493" s="32"/>
      <c r="P493" s="32"/>
      <c r="Q493" s="32"/>
      <c r="R493" s="32"/>
      <c r="S493" s="32"/>
      <c r="T493" s="32"/>
      <c r="U493" s="32"/>
      <c r="V493" s="32"/>
      <c r="W493" s="32"/>
      <c r="X493" s="32"/>
      <c r="Y493" s="32"/>
      <c r="Z493" s="32"/>
    </row>
    <row r="494" spans="1:26" ht="27" customHeight="1">
      <c r="A494" s="14"/>
      <c r="B494" s="2423" t="s">
        <v>1715</v>
      </c>
      <c r="C494" s="2383"/>
      <c r="D494" s="2383"/>
      <c r="E494" s="2383"/>
      <c r="F494" s="2383"/>
      <c r="G494" s="2402"/>
      <c r="H494" s="32"/>
      <c r="I494" s="32"/>
      <c r="J494" s="32"/>
      <c r="K494" s="32"/>
      <c r="L494" s="32"/>
      <c r="M494" s="32"/>
      <c r="N494" s="32"/>
      <c r="O494" s="32"/>
      <c r="P494" s="32"/>
      <c r="Q494" s="32"/>
      <c r="R494" s="32"/>
      <c r="S494" s="32"/>
      <c r="T494" s="32"/>
      <c r="U494" s="32"/>
      <c r="V494" s="32"/>
      <c r="W494" s="32"/>
      <c r="X494" s="32"/>
      <c r="Y494" s="32"/>
      <c r="Z494" s="32"/>
    </row>
    <row r="495" spans="1:26" ht="18" customHeight="1">
      <c r="A495" s="14"/>
      <c r="B495" s="32"/>
      <c r="C495" s="32"/>
      <c r="D495" s="32"/>
      <c r="E495" s="47"/>
      <c r="F495" s="47"/>
      <c r="G495" s="47"/>
      <c r="H495" s="32"/>
      <c r="I495" s="32"/>
      <c r="J495" s="32"/>
      <c r="K495" s="32"/>
      <c r="L495" s="32"/>
      <c r="M495" s="32"/>
      <c r="N495" s="32"/>
      <c r="O495" s="32"/>
      <c r="P495" s="32"/>
      <c r="Q495" s="32"/>
      <c r="R495" s="32"/>
      <c r="S495" s="32"/>
      <c r="T495" s="32"/>
      <c r="U495" s="32"/>
      <c r="V495" s="32"/>
      <c r="W495" s="32"/>
      <c r="X495" s="32"/>
      <c r="Y495" s="32"/>
      <c r="Z495" s="32"/>
    </row>
    <row r="496" spans="1:26" ht="18" customHeight="1">
      <c r="A496" s="14"/>
      <c r="B496" s="2423" t="s">
        <v>1716</v>
      </c>
      <c r="C496" s="2383"/>
      <c r="D496" s="2383"/>
      <c r="E496" s="2383"/>
      <c r="F496" s="2383"/>
      <c r="G496" s="2402"/>
      <c r="H496" s="32"/>
      <c r="I496" s="32"/>
      <c r="J496" s="32"/>
      <c r="K496" s="32"/>
      <c r="L496" s="32"/>
      <c r="M496" s="32"/>
      <c r="N496" s="32"/>
      <c r="O496" s="32"/>
      <c r="P496" s="32"/>
      <c r="Q496" s="32"/>
      <c r="R496" s="32"/>
      <c r="S496" s="32"/>
      <c r="T496" s="32"/>
      <c r="U496" s="32"/>
      <c r="V496" s="32"/>
      <c r="W496" s="32"/>
      <c r="X496" s="32"/>
      <c r="Y496" s="32"/>
      <c r="Z496" s="32"/>
    </row>
    <row r="497" spans="1:26" ht="18" customHeight="1">
      <c r="A497" s="14"/>
      <c r="B497" s="32"/>
      <c r="C497" s="32"/>
      <c r="D497" s="32"/>
      <c r="E497" s="47"/>
      <c r="F497" s="47"/>
      <c r="G497" s="47"/>
      <c r="H497" s="32"/>
      <c r="I497" s="32"/>
      <c r="J497" s="32"/>
      <c r="K497" s="32"/>
      <c r="L497" s="32"/>
      <c r="M497" s="32"/>
      <c r="N497" s="32"/>
      <c r="O497" s="32"/>
      <c r="P497" s="32"/>
      <c r="Q497" s="32"/>
      <c r="R497" s="32"/>
      <c r="S497" s="32"/>
      <c r="T497" s="32"/>
      <c r="U497" s="32"/>
      <c r="V497" s="32"/>
      <c r="W497" s="32"/>
      <c r="X497" s="32"/>
      <c r="Y497" s="32"/>
      <c r="Z497" s="32"/>
    </row>
    <row r="498" spans="1:26" ht="18" customHeight="1">
      <c r="A498" s="14"/>
      <c r="B498" s="2423" t="s">
        <v>1717</v>
      </c>
      <c r="C498" s="2383"/>
      <c r="D498" s="2383"/>
      <c r="E498" s="2383"/>
      <c r="F498" s="2383"/>
      <c r="G498" s="2402"/>
      <c r="H498" s="32"/>
      <c r="I498" s="32"/>
      <c r="J498" s="32"/>
      <c r="K498" s="32"/>
      <c r="L498" s="32"/>
      <c r="M498" s="32"/>
      <c r="N498" s="32"/>
      <c r="O498" s="32"/>
      <c r="P498" s="32"/>
      <c r="Q498" s="32"/>
      <c r="R498" s="32"/>
      <c r="S498" s="32"/>
      <c r="T498" s="32"/>
      <c r="U498" s="32"/>
      <c r="V498" s="32"/>
      <c r="W498" s="32"/>
      <c r="X498" s="32"/>
      <c r="Y498" s="32"/>
      <c r="Z498" s="32"/>
    </row>
    <row r="499" spans="1:26" ht="18" customHeight="1">
      <c r="A499" s="14"/>
      <c r="B499" s="32"/>
      <c r="C499" s="32"/>
      <c r="D499" s="32"/>
      <c r="E499" s="47"/>
      <c r="F499" s="47"/>
      <c r="G499" s="47"/>
      <c r="H499" s="32"/>
      <c r="I499" s="32"/>
      <c r="J499" s="32"/>
      <c r="K499" s="32"/>
      <c r="L499" s="32"/>
      <c r="M499" s="32"/>
      <c r="N499" s="32"/>
      <c r="O499" s="32"/>
      <c r="P499" s="32"/>
      <c r="Q499" s="32"/>
      <c r="R499" s="32"/>
      <c r="S499" s="32"/>
      <c r="T499" s="32"/>
      <c r="U499" s="32"/>
      <c r="V499" s="32"/>
      <c r="W499" s="32"/>
      <c r="X499" s="32"/>
      <c r="Y499" s="32"/>
      <c r="Z499" s="32"/>
    </row>
    <row r="500" spans="1:26" ht="18" customHeight="1">
      <c r="A500" s="14"/>
      <c r="B500" s="2423" t="s">
        <v>1718</v>
      </c>
      <c r="C500" s="2383"/>
      <c r="D500" s="2383"/>
      <c r="E500" s="2383"/>
      <c r="F500" s="2383"/>
      <c r="G500" s="2402"/>
      <c r="H500" s="32"/>
      <c r="I500" s="32"/>
      <c r="J500" s="32"/>
      <c r="K500" s="32"/>
      <c r="L500" s="32"/>
      <c r="M500" s="32"/>
      <c r="N500" s="32"/>
      <c r="O500" s="32"/>
      <c r="P500" s="32"/>
      <c r="Q500" s="32"/>
      <c r="R500" s="32"/>
      <c r="S500" s="32"/>
      <c r="T500" s="32"/>
      <c r="U500" s="32"/>
      <c r="V500" s="32"/>
      <c r="W500" s="32"/>
      <c r="X500" s="32"/>
      <c r="Y500" s="32"/>
      <c r="Z500" s="32"/>
    </row>
    <row r="501" spans="1:26" ht="18" customHeight="1">
      <c r="A501" s="14"/>
      <c r="B501" s="32"/>
      <c r="C501" s="32"/>
      <c r="D501" s="32"/>
      <c r="E501" s="47"/>
      <c r="F501" s="47"/>
      <c r="G501" s="47"/>
      <c r="H501" s="32"/>
      <c r="I501" s="32"/>
      <c r="J501" s="32"/>
      <c r="K501" s="32"/>
      <c r="L501" s="32"/>
      <c r="M501" s="32"/>
      <c r="N501" s="32"/>
      <c r="O501" s="32"/>
      <c r="P501" s="32"/>
      <c r="Q501" s="32"/>
      <c r="R501" s="32"/>
      <c r="S501" s="32"/>
      <c r="T501" s="32"/>
      <c r="U501" s="32"/>
      <c r="V501" s="32"/>
      <c r="W501" s="32"/>
      <c r="X501" s="32"/>
      <c r="Y501" s="32"/>
      <c r="Z501" s="32"/>
    </row>
    <row r="502" spans="1:26" ht="28.5" customHeight="1">
      <c r="A502" s="14"/>
      <c r="B502" s="2423" t="s">
        <v>1719</v>
      </c>
      <c r="C502" s="2383"/>
      <c r="D502" s="2383"/>
      <c r="E502" s="2383"/>
      <c r="F502" s="2383"/>
      <c r="G502" s="2402"/>
      <c r="H502" s="32"/>
      <c r="I502" s="32"/>
      <c r="J502" s="32"/>
      <c r="K502" s="32"/>
      <c r="L502" s="32"/>
      <c r="M502" s="32"/>
      <c r="N502" s="32"/>
      <c r="O502" s="32"/>
      <c r="P502" s="32"/>
      <c r="Q502" s="32"/>
      <c r="R502" s="32"/>
      <c r="S502" s="32"/>
      <c r="T502" s="32"/>
      <c r="U502" s="32"/>
      <c r="V502" s="32"/>
      <c r="W502" s="32"/>
      <c r="X502" s="32"/>
      <c r="Y502" s="32"/>
      <c r="Z502" s="32"/>
    </row>
    <row r="503" spans="1:26" ht="18" customHeight="1">
      <c r="A503" s="14"/>
      <c r="B503" s="32"/>
      <c r="C503" s="32"/>
      <c r="D503" s="32"/>
      <c r="E503" s="47"/>
      <c r="F503" s="47"/>
      <c r="G503" s="47"/>
      <c r="H503" s="32"/>
      <c r="I503" s="32"/>
      <c r="J503" s="32"/>
      <c r="K503" s="32"/>
      <c r="L503" s="32"/>
      <c r="M503" s="32"/>
      <c r="N503" s="32"/>
      <c r="O503" s="32"/>
      <c r="P503" s="32"/>
      <c r="Q503" s="32"/>
      <c r="R503" s="32"/>
      <c r="S503" s="32"/>
      <c r="T503" s="32"/>
      <c r="U503" s="32"/>
      <c r="V503" s="32"/>
      <c r="W503" s="32"/>
      <c r="X503" s="32"/>
      <c r="Y503" s="32"/>
      <c r="Z503" s="32"/>
    </row>
    <row r="504" spans="1:26" ht="18" customHeight="1">
      <c r="A504" s="14"/>
      <c r="B504" s="2423" t="s">
        <v>1720</v>
      </c>
      <c r="C504" s="2383"/>
      <c r="D504" s="2383"/>
      <c r="E504" s="2383"/>
      <c r="F504" s="2383"/>
      <c r="G504" s="2402"/>
      <c r="H504" s="32"/>
      <c r="I504" s="32"/>
      <c r="J504" s="32"/>
      <c r="K504" s="32"/>
      <c r="L504" s="32"/>
      <c r="M504" s="32"/>
      <c r="N504" s="32"/>
      <c r="O504" s="32"/>
      <c r="P504" s="32"/>
      <c r="Q504" s="32"/>
      <c r="R504" s="32"/>
      <c r="S504" s="32"/>
      <c r="T504" s="32"/>
      <c r="U504" s="32"/>
      <c r="V504" s="32"/>
      <c r="W504" s="32"/>
      <c r="X504" s="32"/>
      <c r="Y504" s="32"/>
      <c r="Z504" s="32"/>
    </row>
    <row r="505" spans="1:26" ht="18" customHeight="1">
      <c r="A505" s="14"/>
      <c r="B505" s="32"/>
      <c r="C505" s="32"/>
      <c r="D505" s="32"/>
      <c r="E505" s="47"/>
      <c r="F505" s="47"/>
      <c r="G505" s="47"/>
      <c r="H505" s="32"/>
      <c r="I505" s="32"/>
      <c r="J505" s="32"/>
      <c r="K505" s="32"/>
      <c r="L505" s="32"/>
      <c r="M505" s="32"/>
      <c r="N505" s="32"/>
      <c r="O505" s="32"/>
      <c r="P505" s="32"/>
      <c r="Q505" s="32"/>
      <c r="R505" s="32"/>
      <c r="S505" s="32"/>
      <c r="T505" s="32"/>
      <c r="U505" s="32"/>
      <c r="V505" s="32"/>
      <c r="W505" s="32"/>
      <c r="X505" s="32"/>
      <c r="Y505" s="32"/>
      <c r="Z505" s="32"/>
    </row>
    <row r="506" spans="1:26" ht="24.75" customHeight="1">
      <c r="A506" s="14"/>
      <c r="B506" s="2423" t="s">
        <v>1721</v>
      </c>
      <c r="C506" s="2383"/>
      <c r="D506" s="2383"/>
      <c r="E506" s="2383"/>
      <c r="F506" s="2383"/>
      <c r="G506" s="2402"/>
      <c r="H506" s="32"/>
      <c r="I506" s="32"/>
      <c r="J506" s="32"/>
      <c r="K506" s="32"/>
      <c r="L506" s="32"/>
      <c r="M506" s="32"/>
      <c r="N506" s="32"/>
      <c r="O506" s="32"/>
      <c r="P506" s="32"/>
      <c r="Q506" s="32"/>
      <c r="R506" s="32"/>
      <c r="S506" s="32"/>
      <c r="T506" s="32"/>
      <c r="U506" s="32"/>
      <c r="V506" s="32"/>
      <c r="W506" s="32"/>
      <c r="X506" s="32"/>
      <c r="Y506" s="32"/>
      <c r="Z506" s="32"/>
    </row>
    <row r="507" spans="1:26" ht="18" customHeight="1">
      <c r="A507" s="14"/>
      <c r="B507" s="32"/>
      <c r="C507" s="32"/>
      <c r="D507" s="32"/>
      <c r="E507" s="47"/>
      <c r="F507" s="47"/>
      <c r="G507" s="47"/>
      <c r="H507" s="32"/>
      <c r="I507" s="32"/>
      <c r="J507" s="32"/>
      <c r="K507" s="32"/>
      <c r="L507" s="32"/>
      <c r="M507" s="32"/>
      <c r="N507" s="32"/>
      <c r="O507" s="32"/>
      <c r="P507" s="32"/>
      <c r="Q507" s="32"/>
      <c r="R507" s="32"/>
      <c r="S507" s="32"/>
      <c r="T507" s="32"/>
      <c r="U507" s="32"/>
      <c r="V507" s="32"/>
      <c r="W507" s="32"/>
      <c r="X507" s="32"/>
      <c r="Y507" s="32"/>
      <c r="Z507" s="32"/>
    </row>
    <row r="508" spans="1:26" ht="18" customHeight="1">
      <c r="A508" s="14"/>
      <c r="B508" s="32" t="s">
        <v>1722</v>
      </c>
      <c r="C508" s="32"/>
      <c r="D508" s="32"/>
      <c r="E508" s="47"/>
      <c r="F508" s="47"/>
      <c r="G508" s="47"/>
      <c r="H508" s="32"/>
      <c r="I508" s="32"/>
      <c r="J508" s="32"/>
      <c r="K508" s="32"/>
      <c r="L508" s="32"/>
      <c r="M508" s="32"/>
      <c r="N508" s="32"/>
      <c r="O508" s="32"/>
      <c r="P508" s="32"/>
      <c r="Q508" s="32"/>
      <c r="R508" s="32"/>
      <c r="S508" s="32"/>
      <c r="T508" s="32"/>
      <c r="U508" s="32"/>
      <c r="V508" s="32"/>
      <c r="W508" s="32"/>
      <c r="X508" s="32"/>
      <c r="Y508" s="32"/>
      <c r="Z508" s="32"/>
    </row>
    <row r="509" spans="1:26" ht="18" customHeight="1">
      <c r="A509" s="14"/>
      <c r="B509" s="32"/>
      <c r="C509" s="32"/>
      <c r="D509" s="32"/>
      <c r="E509" s="47"/>
      <c r="F509" s="47"/>
      <c r="G509" s="47"/>
      <c r="H509" s="32"/>
      <c r="I509" s="32"/>
      <c r="J509" s="32"/>
      <c r="K509" s="32"/>
      <c r="L509" s="32"/>
      <c r="M509" s="32"/>
      <c r="N509" s="32"/>
      <c r="O509" s="32"/>
      <c r="P509" s="32"/>
      <c r="Q509" s="32"/>
      <c r="R509" s="32"/>
      <c r="S509" s="32"/>
      <c r="T509" s="32"/>
      <c r="U509" s="32"/>
      <c r="V509" s="32"/>
      <c r="W509" s="32"/>
      <c r="X509" s="32"/>
      <c r="Y509" s="32"/>
      <c r="Z509" s="32"/>
    </row>
    <row r="510" spans="1:26" ht="47.25" customHeight="1">
      <c r="A510" s="14"/>
      <c r="B510" s="2423" t="s">
        <v>1723</v>
      </c>
      <c r="C510" s="2383"/>
      <c r="D510" s="2383"/>
      <c r="E510" s="2383"/>
      <c r="F510" s="2383"/>
      <c r="G510" s="2402"/>
      <c r="H510" s="32"/>
      <c r="I510" s="32"/>
      <c r="J510" s="32"/>
      <c r="K510" s="32"/>
      <c r="L510" s="32"/>
      <c r="M510" s="32"/>
      <c r="N510" s="32"/>
      <c r="O510" s="32"/>
      <c r="P510" s="32"/>
      <c r="Q510" s="32"/>
      <c r="R510" s="32"/>
      <c r="S510" s="32"/>
      <c r="T510" s="32"/>
      <c r="U510" s="32"/>
      <c r="V510" s="32"/>
      <c r="W510" s="32"/>
      <c r="X510" s="32"/>
      <c r="Y510" s="32"/>
      <c r="Z510" s="32"/>
    </row>
    <row r="511" spans="1:26" ht="18" customHeight="1">
      <c r="A511" s="14"/>
      <c r="B511" s="32"/>
      <c r="C511" s="32"/>
      <c r="D511" s="32"/>
      <c r="E511" s="47"/>
      <c r="F511" s="47"/>
      <c r="G511" s="47"/>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28" t="s">
        <v>302</v>
      </c>
      <c r="B512" s="29"/>
      <c r="C512" s="29"/>
      <c r="D512" s="29"/>
      <c r="E512" s="30"/>
      <c r="F512" s="30"/>
      <c r="G512" s="30"/>
      <c r="H512" s="32"/>
      <c r="I512" s="32"/>
      <c r="J512" s="32"/>
      <c r="K512" s="32"/>
      <c r="L512" s="32"/>
      <c r="M512" s="32"/>
      <c r="N512" s="32"/>
      <c r="O512" s="32"/>
      <c r="P512" s="32"/>
      <c r="Q512" s="32"/>
      <c r="R512" s="32"/>
      <c r="S512" s="32"/>
      <c r="T512" s="32"/>
      <c r="U512" s="32"/>
      <c r="V512" s="32"/>
      <c r="W512" s="32"/>
      <c r="X512" s="32"/>
      <c r="Y512" s="32"/>
      <c r="Z512" s="32"/>
    </row>
    <row r="513" spans="1:26" ht="18" customHeight="1">
      <c r="A513" s="14"/>
      <c r="B513" s="32"/>
      <c r="C513" s="32"/>
      <c r="D513" s="32"/>
      <c r="E513" s="47"/>
      <c r="F513" s="47"/>
      <c r="G513" s="47"/>
      <c r="H513" s="32"/>
      <c r="I513" s="32"/>
      <c r="J513" s="32"/>
      <c r="K513" s="32"/>
      <c r="L513" s="32"/>
      <c r="M513" s="32"/>
      <c r="N513" s="32"/>
      <c r="O513" s="32"/>
      <c r="P513" s="32"/>
      <c r="Q513" s="32"/>
      <c r="R513" s="32"/>
      <c r="S513" s="32"/>
      <c r="T513" s="32"/>
      <c r="U513" s="32"/>
      <c r="V513" s="32"/>
      <c r="W513" s="32"/>
      <c r="X513" s="32"/>
      <c r="Y513" s="32"/>
      <c r="Z513" s="32"/>
    </row>
    <row r="514" spans="1:26" ht="18" customHeight="1">
      <c r="A514" s="14"/>
      <c r="B514" s="32" t="s">
        <v>1724</v>
      </c>
      <c r="C514" s="32"/>
      <c r="D514" s="32"/>
      <c r="E514" s="47"/>
      <c r="F514" s="47"/>
      <c r="G514" s="47"/>
      <c r="H514" s="32"/>
      <c r="I514" s="32"/>
      <c r="J514" s="32"/>
      <c r="K514" s="32"/>
      <c r="L514" s="32"/>
      <c r="M514" s="32"/>
      <c r="N514" s="32"/>
      <c r="O514" s="32"/>
      <c r="P514" s="32"/>
      <c r="Q514" s="32"/>
      <c r="R514" s="32"/>
      <c r="S514" s="32"/>
      <c r="T514" s="32"/>
      <c r="U514" s="32"/>
      <c r="V514" s="32"/>
      <c r="W514" s="32"/>
      <c r="X514" s="32"/>
      <c r="Y514" s="32"/>
      <c r="Z514" s="32"/>
    </row>
    <row r="515" spans="1:26" ht="18" customHeight="1">
      <c r="A515" s="14"/>
      <c r="B515" s="32"/>
      <c r="C515" s="32"/>
      <c r="D515" s="32"/>
      <c r="E515" s="47"/>
      <c r="F515" s="47"/>
      <c r="G515" s="47"/>
      <c r="H515" s="32"/>
      <c r="I515" s="32"/>
      <c r="J515" s="32"/>
      <c r="K515" s="32"/>
      <c r="L515" s="32"/>
      <c r="M515" s="32"/>
      <c r="N515" s="32"/>
      <c r="O515" s="32"/>
      <c r="P515" s="32"/>
      <c r="Q515" s="32"/>
      <c r="R515" s="32"/>
      <c r="S515" s="32"/>
      <c r="T515" s="32"/>
      <c r="U515" s="32"/>
      <c r="V515" s="32"/>
      <c r="W515" s="32"/>
      <c r="X515" s="32"/>
      <c r="Y515" s="32"/>
      <c r="Z515" s="32"/>
    </row>
    <row r="516" spans="1:26" ht="30" customHeight="1">
      <c r="A516" s="14"/>
      <c r="B516" s="2423" t="s">
        <v>1725</v>
      </c>
      <c r="C516" s="2383"/>
      <c r="D516" s="2383"/>
      <c r="E516" s="2383"/>
      <c r="F516" s="2383"/>
      <c r="G516" s="2402"/>
      <c r="H516" s="32"/>
      <c r="I516" s="32"/>
      <c r="J516" s="32"/>
      <c r="K516" s="32"/>
      <c r="L516" s="32"/>
      <c r="M516" s="32"/>
      <c r="N516" s="32"/>
      <c r="O516" s="32"/>
      <c r="P516" s="32"/>
      <c r="Q516" s="32"/>
      <c r="R516" s="32"/>
      <c r="S516" s="32"/>
      <c r="T516" s="32"/>
      <c r="U516" s="32"/>
      <c r="V516" s="32"/>
      <c r="W516" s="32"/>
      <c r="X516" s="32"/>
      <c r="Y516" s="32"/>
      <c r="Z516" s="32"/>
    </row>
    <row r="517" spans="1:26" ht="18" customHeight="1">
      <c r="A517" s="14"/>
      <c r="B517" s="32"/>
      <c r="C517" s="32"/>
      <c r="D517" s="32"/>
      <c r="E517" s="47"/>
      <c r="F517" s="47"/>
      <c r="G517" s="47"/>
      <c r="H517" s="32"/>
      <c r="I517" s="32"/>
      <c r="J517" s="32"/>
      <c r="K517" s="32"/>
      <c r="L517" s="32"/>
      <c r="M517" s="32"/>
      <c r="N517" s="32"/>
      <c r="O517" s="32"/>
      <c r="P517" s="32"/>
      <c r="Q517" s="32"/>
      <c r="R517" s="32"/>
      <c r="S517" s="32"/>
      <c r="T517" s="32"/>
      <c r="U517" s="32"/>
      <c r="V517" s="32"/>
      <c r="W517" s="32"/>
      <c r="X517" s="32"/>
      <c r="Y517" s="32"/>
      <c r="Z517" s="32"/>
    </row>
    <row r="518" spans="1:26" ht="18" customHeight="1">
      <c r="A518" s="14"/>
      <c r="B518" s="32" t="s">
        <v>1726</v>
      </c>
      <c r="C518" s="32"/>
      <c r="D518" s="32"/>
      <c r="E518" s="47"/>
      <c r="F518" s="47"/>
      <c r="G518" s="47"/>
      <c r="H518" s="32"/>
      <c r="I518" s="32"/>
      <c r="J518" s="32"/>
      <c r="K518" s="32"/>
      <c r="L518" s="32"/>
      <c r="M518" s="32"/>
      <c r="N518" s="32"/>
      <c r="O518" s="32"/>
      <c r="P518" s="32"/>
      <c r="Q518" s="32"/>
      <c r="R518" s="32"/>
      <c r="S518" s="32"/>
      <c r="T518" s="32"/>
      <c r="U518" s="32"/>
      <c r="V518" s="32"/>
      <c r="W518" s="32"/>
      <c r="X518" s="32"/>
      <c r="Y518" s="32"/>
      <c r="Z518" s="32"/>
    </row>
    <row r="519" spans="1:26" ht="18" customHeight="1">
      <c r="A519" s="14"/>
      <c r="B519" s="32"/>
      <c r="C519" s="32"/>
      <c r="D519" s="32"/>
      <c r="E519" s="47"/>
      <c r="F519" s="47"/>
      <c r="G519" s="47"/>
      <c r="H519" s="32"/>
      <c r="I519" s="32"/>
      <c r="J519" s="32"/>
      <c r="K519" s="32"/>
      <c r="L519" s="32"/>
      <c r="M519" s="32"/>
      <c r="N519" s="32"/>
      <c r="O519" s="32"/>
      <c r="P519" s="32"/>
      <c r="Q519" s="32"/>
      <c r="R519" s="32"/>
      <c r="S519" s="32"/>
      <c r="T519" s="32"/>
      <c r="U519" s="32"/>
      <c r="V519" s="32"/>
      <c r="W519" s="32"/>
      <c r="X519" s="32"/>
      <c r="Y519" s="32"/>
      <c r="Z519" s="32"/>
    </row>
    <row r="520" spans="1:26" ht="18" customHeight="1">
      <c r="A520" s="14"/>
      <c r="B520" s="32" t="s">
        <v>1727</v>
      </c>
      <c r="C520" s="32"/>
      <c r="D520" s="32"/>
      <c r="E520" s="47"/>
      <c r="F520" s="47"/>
      <c r="G520" s="47"/>
      <c r="H520" s="32"/>
      <c r="I520" s="32"/>
      <c r="J520" s="32"/>
      <c r="K520" s="32"/>
      <c r="L520" s="32"/>
      <c r="M520" s="32"/>
      <c r="N520" s="32"/>
      <c r="O520" s="32"/>
      <c r="P520" s="32"/>
      <c r="Q520" s="32"/>
      <c r="R520" s="32"/>
      <c r="S520" s="32"/>
      <c r="T520" s="32"/>
      <c r="U520" s="32"/>
      <c r="V520" s="32"/>
      <c r="W520" s="32"/>
      <c r="X520" s="32"/>
      <c r="Y520" s="32"/>
      <c r="Z520" s="32"/>
    </row>
    <row r="521" spans="1:26" ht="18" customHeight="1">
      <c r="A521" s="14"/>
      <c r="B521" s="32"/>
      <c r="C521" s="32"/>
      <c r="D521" s="32"/>
      <c r="E521" s="47"/>
      <c r="F521" s="47"/>
      <c r="G521" s="47"/>
      <c r="H521" s="32"/>
      <c r="I521" s="32"/>
      <c r="J521" s="32"/>
      <c r="K521" s="32"/>
      <c r="L521" s="32"/>
      <c r="M521" s="32"/>
      <c r="N521" s="32"/>
      <c r="O521" s="32"/>
      <c r="P521" s="32"/>
      <c r="Q521" s="32"/>
      <c r="R521" s="32"/>
      <c r="S521" s="32"/>
      <c r="T521" s="32"/>
      <c r="U521" s="32"/>
      <c r="V521" s="32"/>
      <c r="W521" s="32"/>
      <c r="X521" s="32"/>
      <c r="Y521" s="32"/>
      <c r="Z521" s="32"/>
    </row>
    <row r="522" spans="1:26" ht="18" customHeight="1">
      <c r="A522" s="8">
        <v>2.15</v>
      </c>
      <c r="B522" s="8" t="s">
        <v>1254</v>
      </c>
      <c r="C522" s="8"/>
      <c r="D522" s="32"/>
      <c r="E522" s="47"/>
      <c r="F522" s="47"/>
      <c r="G522" s="47"/>
      <c r="H522" s="32"/>
      <c r="I522" s="32"/>
      <c r="J522" s="32"/>
      <c r="K522" s="32"/>
      <c r="L522" s="32"/>
      <c r="M522" s="32"/>
      <c r="N522" s="32"/>
      <c r="O522" s="32"/>
      <c r="P522" s="32"/>
      <c r="Q522" s="32"/>
      <c r="R522" s="32"/>
      <c r="S522" s="32"/>
      <c r="T522" s="32"/>
      <c r="U522" s="32"/>
      <c r="V522" s="32"/>
      <c r="W522" s="32"/>
      <c r="X522" s="32"/>
      <c r="Y522" s="32"/>
      <c r="Z522" s="32"/>
    </row>
    <row r="523" spans="1:26" ht="18" customHeight="1">
      <c r="A523" s="8"/>
      <c r="B523" s="8"/>
      <c r="C523" s="8"/>
      <c r="D523" s="32"/>
      <c r="E523" s="47"/>
      <c r="F523" s="47"/>
      <c r="G523" s="47"/>
      <c r="H523" s="32"/>
      <c r="I523" s="32"/>
      <c r="J523" s="32"/>
      <c r="K523" s="32"/>
      <c r="L523" s="32"/>
      <c r="M523" s="32"/>
      <c r="N523" s="32"/>
      <c r="O523" s="32"/>
      <c r="P523" s="32"/>
      <c r="Q523" s="32"/>
      <c r="R523" s="32"/>
      <c r="S523" s="32"/>
      <c r="T523" s="32"/>
      <c r="U523" s="32"/>
      <c r="V523" s="32"/>
      <c r="W523" s="32"/>
      <c r="X523" s="32"/>
      <c r="Y523" s="32"/>
      <c r="Z523" s="32"/>
    </row>
    <row r="524" spans="1:26" ht="30.75" customHeight="1">
      <c r="A524" s="14"/>
      <c r="B524" s="2423" t="s">
        <v>1728</v>
      </c>
      <c r="C524" s="2383"/>
      <c r="D524" s="2383"/>
      <c r="E524" s="2383"/>
      <c r="F524" s="2383"/>
      <c r="G524" s="2402"/>
      <c r="H524" s="32"/>
      <c r="I524" s="32"/>
      <c r="J524" s="32"/>
      <c r="K524" s="32"/>
      <c r="L524" s="32"/>
      <c r="M524" s="32"/>
      <c r="N524" s="32"/>
      <c r="O524" s="32"/>
      <c r="P524" s="32"/>
      <c r="Q524" s="32"/>
      <c r="R524" s="32"/>
      <c r="S524" s="32"/>
      <c r="T524" s="32"/>
      <c r="U524" s="32"/>
      <c r="V524" s="32"/>
      <c r="W524" s="32"/>
      <c r="X524" s="32"/>
      <c r="Y524" s="32"/>
      <c r="Z524" s="32"/>
    </row>
    <row r="525" spans="1:26" ht="18" customHeight="1">
      <c r="A525" s="14"/>
      <c r="B525" s="32"/>
      <c r="C525" s="32"/>
      <c r="D525" s="32"/>
      <c r="E525" s="47"/>
      <c r="F525" s="47"/>
      <c r="G525" s="47"/>
      <c r="H525" s="32"/>
      <c r="I525" s="32"/>
      <c r="J525" s="32"/>
      <c r="K525" s="32"/>
      <c r="L525" s="32"/>
      <c r="M525" s="32"/>
      <c r="N525" s="32"/>
      <c r="O525" s="32"/>
      <c r="P525" s="32"/>
      <c r="Q525" s="32"/>
      <c r="R525" s="32"/>
      <c r="S525" s="32"/>
      <c r="T525" s="32"/>
      <c r="U525" s="32"/>
      <c r="V525" s="32"/>
      <c r="W525" s="32"/>
      <c r="X525" s="32"/>
      <c r="Y525" s="32"/>
      <c r="Z525" s="32"/>
    </row>
    <row r="526" spans="1:26" ht="42" customHeight="1">
      <c r="A526" s="14"/>
      <c r="B526" s="2423" t="s">
        <v>1729</v>
      </c>
      <c r="C526" s="2383"/>
      <c r="D526" s="2383"/>
      <c r="E526" s="2383"/>
      <c r="F526" s="2383"/>
      <c r="G526" s="2402"/>
      <c r="H526" s="32"/>
      <c r="I526" s="32"/>
      <c r="J526" s="32"/>
      <c r="K526" s="32"/>
      <c r="L526" s="32"/>
      <c r="M526" s="32"/>
      <c r="N526" s="32"/>
      <c r="O526" s="32"/>
      <c r="P526" s="32"/>
      <c r="Q526" s="32"/>
      <c r="R526" s="32"/>
      <c r="S526" s="32"/>
      <c r="T526" s="32"/>
      <c r="U526" s="32"/>
      <c r="V526" s="32"/>
      <c r="W526" s="32"/>
      <c r="X526" s="32"/>
      <c r="Y526" s="32"/>
      <c r="Z526" s="32"/>
    </row>
    <row r="527" spans="1:26" ht="18" customHeight="1">
      <c r="A527" s="14"/>
      <c r="B527" s="32"/>
      <c r="C527" s="32"/>
      <c r="D527" s="32"/>
      <c r="E527" s="47"/>
      <c r="F527" s="47"/>
      <c r="G527" s="47"/>
      <c r="H527" s="32"/>
      <c r="I527" s="32"/>
      <c r="J527" s="32"/>
      <c r="K527" s="32"/>
      <c r="L527" s="32"/>
      <c r="M527" s="32"/>
      <c r="N527" s="32"/>
      <c r="O527" s="32"/>
      <c r="P527" s="32"/>
      <c r="Q527" s="32"/>
      <c r="R527" s="32"/>
      <c r="S527" s="32"/>
      <c r="T527" s="32"/>
      <c r="U527" s="32"/>
      <c r="V527" s="32"/>
      <c r="W527" s="32"/>
      <c r="X527" s="32"/>
      <c r="Y527" s="32"/>
      <c r="Z527" s="32"/>
    </row>
    <row r="528" spans="1:26" ht="18" customHeight="1">
      <c r="A528" s="14"/>
      <c r="B528" s="32" t="s">
        <v>1730</v>
      </c>
      <c r="C528" s="32"/>
      <c r="D528" s="32"/>
      <c r="E528" s="47"/>
      <c r="F528" s="47"/>
      <c r="G528" s="47"/>
      <c r="H528" s="32"/>
      <c r="I528" s="32"/>
      <c r="J528" s="32"/>
      <c r="K528" s="32"/>
      <c r="L528" s="32"/>
      <c r="M528" s="32"/>
      <c r="N528" s="32"/>
      <c r="O528" s="32"/>
      <c r="P528" s="32"/>
      <c r="Q528" s="32"/>
      <c r="R528" s="32"/>
      <c r="S528" s="32"/>
      <c r="T528" s="32"/>
      <c r="U528" s="32"/>
      <c r="V528" s="32"/>
      <c r="W528" s="32"/>
      <c r="X528" s="32"/>
      <c r="Y528" s="32"/>
      <c r="Z528" s="32"/>
    </row>
    <row r="529" spans="1:26" ht="18" customHeight="1">
      <c r="A529" s="14"/>
      <c r="B529" s="32"/>
      <c r="C529" s="32"/>
      <c r="D529" s="32"/>
      <c r="E529" s="47"/>
      <c r="F529" s="47"/>
      <c r="G529" s="47"/>
      <c r="H529" s="32"/>
      <c r="I529" s="32"/>
      <c r="J529" s="32"/>
      <c r="K529" s="32"/>
      <c r="L529" s="32"/>
      <c r="M529" s="32"/>
      <c r="N529" s="32"/>
      <c r="O529" s="32"/>
      <c r="P529" s="32"/>
      <c r="Q529" s="32"/>
      <c r="R529" s="32"/>
      <c r="S529" s="32"/>
      <c r="T529" s="32"/>
      <c r="U529" s="32"/>
      <c r="V529" s="32"/>
      <c r="W529" s="32"/>
      <c r="X529" s="32"/>
      <c r="Y529" s="32"/>
      <c r="Z529" s="32"/>
    </row>
    <row r="530" spans="1:26" ht="18" customHeight="1">
      <c r="A530" s="8">
        <v>2.16</v>
      </c>
      <c r="B530" s="8" t="s">
        <v>559</v>
      </c>
      <c r="C530" s="32"/>
      <c r="D530" s="32"/>
      <c r="E530" s="47"/>
      <c r="F530" s="47"/>
      <c r="G530" s="47"/>
      <c r="H530" s="32"/>
      <c r="I530" s="32"/>
      <c r="J530" s="32"/>
      <c r="K530" s="32"/>
      <c r="L530" s="32"/>
      <c r="M530" s="32"/>
      <c r="N530" s="32"/>
      <c r="O530" s="32"/>
      <c r="P530" s="32"/>
      <c r="Q530" s="32"/>
      <c r="R530" s="32"/>
      <c r="S530" s="32"/>
      <c r="T530" s="32"/>
      <c r="U530" s="32"/>
      <c r="V530" s="32"/>
      <c r="W530" s="32"/>
      <c r="X530" s="32"/>
      <c r="Y530" s="32"/>
      <c r="Z530" s="32"/>
    </row>
    <row r="531" spans="1:26" ht="18" customHeight="1">
      <c r="A531" s="9"/>
      <c r="B531" s="8"/>
      <c r="C531" s="32"/>
      <c r="D531" s="32"/>
      <c r="E531" s="47"/>
      <c r="F531" s="47"/>
      <c r="G531" s="47"/>
      <c r="H531" s="32"/>
      <c r="I531" s="32"/>
      <c r="J531" s="32"/>
      <c r="K531" s="32"/>
      <c r="L531" s="32"/>
      <c r="M531" s="32"/>
      <c r="N531" s="32"/>
      <c r="O531" s="32"/>
      <c r="P531" s="32"/>
      <c r="Q531" s="32"/>
      <c r="R531" s="32"/>
      <c r="S531" s="32"/>
      <c r="T531" s="32"/>
      <c r="U531" s="32"/>
      <c r="V531" s="32"/>
      <c r="W531" s="32"/>
      <c r="X531" s="32"/>
      <c r="Y531" s="32"/>
      <c r="Z531" s="32"/>
    </row>
    <row r="532" spans="1:26" ht="18" customHeight="1">
      <c r="A532" s="14"/>
      <c r="B532" s="41" t="s">
        <v>1731</v>
      </c>
      <c r="C532" s="32"/>
      <c r="D532" s="32"/>
      <c r="E532" s="47"/>
      <c r="F532" s="47"/>
      <c r="G532" s="47"/>
      <c r="H532" s="32"/>
      <c r="I532" s="32"/>
      <c r="J532" s="32"/>
      <c r="K532" s="32"/>
      <c r="L532" s="32"/>
      <c r="M532" s="32"/>
      <c r="N532" s="32"/>
      <c r="O532" s="32"/>
      <c r="P532" s="32"/>
      <c r="Q532" s="32"/>
      <c r="R532" s="32"/>
      <c r="S532" s="32"/>
      <c r="T532" s="32"/>
      <c r="U532" s="32"/>
      <c r="V532" s="32"/>
      <c r="W532" s="32"/>
      <c r="X532" s="32"/>
      <c r="Y532" s="32"/>
      <c r="Z532" s="32"/>
    </row>
    <row r="533" spans="1:26" ht="18" customHeight="1">
      <c r="A533" s="14"/>
      <c r="B533" s="32"/>
      <c r="C533" s="32"/>
      <c r="D533" s="32"/>
      <c r="E533" s="47"/>
      <c r="F533" s="47"/>
      <c r="G533" s="47"/>
      <c r="H533" s="32"/>
      <c r="I533" s="32"/>
      <c r="J533" s="32"/>
      <c r="K533" s="32"/>
      <c r="L533" s="32"/>
      <c r="M533" s="32"/>
      <c r="N533" s="32"/>
      <c r="O533" s="32"/>
      <c r="P533" s="32"/>
      <c r="Q533" s="32"/>
      <c r="R533" s="32"/>
      <c r="S533" s="32"/>
      <c r="T533" s="32"/>
      <c r="U533" s="32"/>
      <c r="V533" s="32"/>
      <c r="W533" s="32"/>
      <c r="X533" s="32"/>
      <c r="Y533" s="32"/>
      <c r="Z533" s="32"/>
    </row>
    <row r="534" spans="1:26" ht="27.75" customHeight="1">
      <c r="A534" s="14"/>
      <c r="B534" s="2423" t="s">
        <v>1732</v>
      </c>
      <c r="C534" s="2383"/>
      <c r="D534" s="2383"/>
      <c r="E534" s="2383"/>
      <c r="F534" s="2383"/>
      <c r="G534" s="2402"/>
      <c r="H534" s="32"/>
      <c r="I534" s="32"/>
      <c r="J534" s="32"/>
      <c r="K534" s="32"/>
      <c r="L534" s="32"/>
      <c r="M534" s="32"/>
      <c r="N534" s="32"/>
      <c r="O534" s="32"/>
      <c r="P534" s="32"/>
      <c r="Q534" s="32"/>
      <c r="R534" s="32"/>
      <c r="S534" s="32"/>
      <c r="T534" s="32"/>
      <c r="U534" s="32"/>
      <c r="V534" s="32"/>
      <c r="W534" s="32"/>
      <c r="X534" s="32"/>
      <c r="Y534" s="32"/>
      <c r="Z534" s="32"/>
    </row>
    <row r="535" spans="1:26" ht="18" customHeight="1">
      <c r="A535" s="14"/>
      <c r="B535" s="32"/>
      <c r="C535" s="32"/>
      <c r="D535" s="32"/>
      <c r="E535" s="47"/>
      <c r="F535" s="47"/>
      <c r="G535" s="47"/>
      <c r="H535" s="32"/>
      <c r="I535" s="32"/>
      <c r="J535" s="32"/>
      <c r="K535" s="32"/>
      <c r="L535" s="32"/>
      <c r="M535" s="32"/>
      <c r="N535" s="32"/>
      <c r="O535" s="32"/>
      <c r="P535" s="32"/>
      <c r="Q535" s="32"/>
      <c r="R535" s="32"/>
      <c r="S535" s="32"/>
      <c r="T535" s="32"/>
      <c r="U535" s="32"/>
      <c r="V535" s="32"/>
      <c r="W535" s="32"/>
      <c r="X535" s="32"/>
      <c r="Y535" s="32"/>
      <c r="Z535" s="32"/>
    </row>
    <row r="536" spans="1:26" ht="31.5" customHeight="1">
      <c r="A536" s="14"/>
      <c r="B536" s="2423" t="s">
        <v>1733</v>
      </c>
      <c r="C536" s="2383"/>
      <c r="D536" s="2383"/>
      <c r="E536" s="2383"/>
      <c r="F536" s="2383"/>
      <c r="G536" s="2402"/>
      <c r="H536" s="32"/>
      <c r="I536" s="32"/>
      <c r="J536" s="32"/>
      <c r="K536" s="32"/>
      <c r="L536" s="32"/>
      <c r="M536" s="32"/>
      <c r="N536" s="32"/>
      <c r="O536" s="32"/>
      <c r="P536" s="32"/>
      <c r="Q536" s="32"/>
      <c r="R536" s="32"/>
      <c r="S536" s="32"/>
      <c r="T536" s="32"/>
      <c r="U536" s="32"/>
      <c r="V536" s="32"/>
      <c r="W536" s="32"/>
      <c r="X536" s="32"/>
      <c r="Y536" s="32"/>
      <c r="Z536" s="32"/>
    </row>
    <row r="537" spans="1:26" ht="18" customHeight="1">
      <c r="A537" s="14"/>
      <c r="B537" s="32"/>
      <c r="C537" s="32"/>
      <c r="D537" s="32"/>
      <c r="E537" s="47"/>
      <c r="F537" s="47"/>
      <c r="G537" s="47"/>
      <c r="H537" s="32"/>
      <c r="I537" s="32"/>
      <c r="J537" s="32"/>
      <c r="K537" s="32"/>
      <c r="L537" s="32"/>
      <c r="M537" s="32"/>
      <c r="N537" s="32"/>
      <c r="O537" s="32"/>
      <c r="P537" s="32"/>
      <c r="Q537" s="32"/>
      <c r="R537" s="32"/>
      <c r="S537" s="32"/>
      <c r="T537" s="32"/>
      <c r="U537" s="32"/>
      <c r="V537" s="32"/>
      <c r="W537" s="32"/>
      <c r="X537" s="32"/>
      <c r="Y537" s="32"/>
      <c r="Z537" s="32"/>
    </row>
    <row r="538" spans="1:26" ht="18" customHeight="1">
      <c r="A538" s="14"/>
      <c r="B538" s="41" t="s">
        <v>1734</v>
      </c>
      <c r="C538" s="32"/>
      <c r="D538" s="32"/>
      <c r="E538" s="47"/>
      <c r="F538" s="47"/>
      <c r="G538" s="47"/>
      <c r="H538" s="32"/>
      <c r="I538" s="32"/>
      <c r="J538" s="32"/>
      <c r="K538" s="32"/>
      <c r="L538" s="32"/>
      <c r="M538" s="32"/>
      <c r="N538" s="32"/>
      <c r="O538" s="32"/>
      <c r="P538" s="32"/>
      <c r="Q538" s="32"/>
      <c r="R538" s="32"/>
      <c r="S538" s="32"/>
      <c r="T538" s="32"/>
      <c r="U538" s="32"/>
      <c r="V538" s="32"/>
      <c r="W538" s="32"/>
      <c r="X538" s="32"/>
      <c r="Y538" s="32"/>
      <c r="Z538" s="32"/>
    </row>
    <row r="539" spans="1:26" ht="18" customHeight="1">
      <c r="A539" s="14"/>
      <c r="B539" s="32"/>
      <c r="C539" s="32"/>
      <c r="D539" s="32"/>
      <c r="E539" s="47"/>
      <c r="F539" s="47"/>
      <c r="G539" s="47"/>
      <c r="H539" s="32"/>
      <c r="I539" s="32"/>
      <c r="J539" s="32"/>
      <c r="K539" s="32"/>
      <c r="L539" s="32"/>
      <c r="M539" s="32"/>
      <c r="N539" s="32"/>
      <c r="O539" s="32"/>
      <c r="P539" s="32"/>
      <c r="Q539" s="32"/>
      <c r="R539" s="32"/>
      <c r="S539" s="32"/>
      <c r="T539" s="32"/>
      <c r="U539" s="32"/>
      <c r="V539" s="32"/>
      <c r="W539" s="32"/>
      <c r="X539" s="32"/>
      <c r="Y539" s="32"/>
      <c r="Z539" s="32"/>
    </row>
    <row r="540" spans="1:26" ht="18" customHeight="1">
      <c r="A540" s="14"/>
      <c r="B540" s="41" t="s">
        <v>1735</v>
      </c>
      <c r="C540" s="32"/>
      <c r="D540" s="32"/>
      <c r="E540" s="47"/>
      <c r="F540" s="47"/>
      <c r="G540" s="47"/>
      <c r="H540" s="32"/>
      <c r="I540" s="32"/>
      <c r="J540" s="32"/>
      <c r="K540" s="32"/>
      <c r="L540" s="32"/>
      <c r="M540" s="32"/>
      <c r="N540" s="32"/>
      <c r="O540" s="32"/>
      <c r="P540" s="32"/>
      <c r="Q540" s="32"/>
      <c r="R540" s="32"/>
      <c r="S540" s="32"/>
      <c r="T540" s="32"/>
      <c r="U540" s="32"/>
      <c r="V540" s="32"/>
      <c r="W540" s="32"/>
      <c r="X540" s="32"/>
      <c r="Y540" s="32"/>
      <c r="Z540" s="32"/>
    </row>
    <row r="541" spans="1:26" ht="18" customHeight="1">
      <c r="A541" s="14"/>
      <c r="B541" s="32"/>
      <c r="C541" s="32"/>
      <c r="D541" s="32"/>
      <c r="E541" s="47"/>
      <c r="F541" s="47"/>
      <c r="G541" s="47"/>
      <c r="H541" s="32"/>
      <c r="I541" s="32"/>
      <c r="J541" s="32"/>
      <c r="K541" s="32"/>
      <c r="L541" s="32"/>
      <c r="M541" s="32"/>
      <c r="N541" s="32"/>
      <c r="O541" s="32"/>
      <c r="P541" s="32"/>
      <c r="Q541" s="32"/>
      <c r="R541" s="32"/>
      <c r="S541" s="32"/>
      <c r="T541" s="32"/>
      <c r="U541" s="32"/>
      <c r="V541" s="32"/>
      <c r="W541" s="32"/>
      <c r="X541" s="32"/>
      <c r="Y541" s="32"/>
      <c r="Z541" s="32"/>
    </row>
    <row r="542" spans="1:26" ht="18" customHeight="1">
      <c r="A542" s="14"/>
      <c r="B542" s="41" t="s">
        <v>1736</v>
      </c>
      <c r="C542" s="32"/>
      <c r="D542" s="32"/>
      <c r="E542" s="47"/>
      <c r="F542" s="47"/>
      <c r="G542" s="47"/>
      <c r="H542" s="32"/>
      <c r="I542" s="32"/>
      <c r="J542" s="32"/>
      <c r="K542" s="32"/>
      <c r="L542" s="32"/>
      <c r="M542" s="32"/>
      <c r="N542" s="32"/>
      <c r="O542" s="32"/>
      <c r="P542" s="32"/>
      <c r="Q542" s="32"/>
      <c r="R542" s="32"/>
      <c r="S542" s="32"/>
      <c r="T542" s="32"/>
      <c r="U542" s="32"/>
      <c r="V542" s="32"/>
      <c r="W542" s="32"/>
      <c r="X542" s="32"/>
      <c r="Y542" s="32"/>
      <c r="Z542" s="32"/>
    </row>
    <row r="543" spans="1:26" ht="18" customHeight="1">
      <c r="A543" s="14"/>
      <c r="B543" s="41"/>
      <c r="C543" s="32"/>
      <c r="D543" s="32"/>
      <c r="E543" s="47"/>
      <c r="F543" s="47"/>
      <c r="G543" s="47"/>
      <c r="H543" s="32"/>
      <c r="I543" s="32"/>
      <c r="J543" s="32"/>
      <c r="K543" s="32"/>
      <c r="L543" s="32"/>
      <c r="M543" s="32"/>
      <c r="N543" s="32"/>
      <c r="O543" s="32"/>
      <c r="P543" s="32"/>
      <c r="Q543" s="32"/>
      <c r="R543" s="32"/>
      <c r="S543" s="32"/>
      <c r="T543" s="32"/>
      <c r="U543" s="32"/>
      <c r="V543" s="32"/>
      <c r="W543" s="32"/>
      <c r="X543" s="32"/>
      <c r="Y543" s="32"/>
      <c r="Z543" s="32"/>
    </row>
    <row r="544" spans="1:26" ht="18" customHeight="1">
      <c r="A544" s="14"/>
      <c r="B544" s="41" t="s">
        <v>1737</v>
      </c>
      <c r="C544" s="32"/>
      <c r="D544" s="32"/>
      <c r="E544" s="47"/>
      <c r="F544" s="47"/>
      <c r="G544" s="47"/>
      <c r="H544" s="32"/>
      <c r="I544" s="32"/>
      <c r="J544" s="32"/>
      <c r="K544" s="32"/>
      <c r="L544" s="32"/>
      <c r="M544" s="32"/>
      <c r="N544" s="32"/>
      <c r="O544" s="32"/>
      <c r="P544" s="32"/>
      <c r="Q544" s="32"/>
      <c r="R544" s="32"/>
      <c r="S544" s="32"/>
      <c r="T544" s="32"/>
      <c r="U544" s="32"/>
      <c r="V544" s="32"/>
      <c r="W544" s="32"/>
      <c r="X544" s="32"/>
      <c r="Y544" s="32"/>
      <c r="Z544" s="32"/>
    </row>
    <row r="545" spans="1:26" ht="18" customHeight="1">
      <c r="A545" s="14"/>
      <c r="B545" s="32"/>
      <c r="C545" s="32"/>
      <c r="D545" s="32"/>
      <c r="E545" s="47"/>
      <c r="F545" s="47"/>
      <c r="G545" s="47"/>
      <c r="H545" s="32"/>
      <c r="I545" s="32"/>
      <c r="J545" s="32"/>
      <c r="K545" s="32"/>
      <c r="L545" s="32"/>
      <c r="M545" s="32"/>
      <c r="N545" s="32"/>
      <c r="O545" s="32"/>
      <c r="P545" s="32"/>
      <c r="Q545" s="32"/>
      <c r="R545" s="32"/>
      <c r="S545" s="32"/>
      <c r="T545" s="32"/>
      <c r="U545" s="32"/>
      <c r="V545" s="32"/>
      <c r="W545" s="32"/>
      <c r="X545" s="32"/>
      <c r="Y545" s="32"/>
      <c r="Z545" s="32"/>
    </row>
    <row r="546" spans="1:26" ht="18" customHeight="1">
      <c r="A546" s="14"/>
      <c r="B546" s="32"/>
      <c r="C546" s="32"/>
      <c r="D546" s="32"/>
      <c r="E546" s="47"/>
      <c r="F546" s="47"/>
      <c r="G546" s="47"/>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28" t="s">
        <v>302</v>
      </c>
      <c r="B547" s="29"/>
      <c r="C547" s="29"/>
      <c r="D547" s="29"/>
      <c r="E547" s="30"/>
      <c r="F547" s="30"/>
      <c r="G547" s="30"/>
      <c r="H547" s="32"/>
      <c r="I547" s="32"/>
      <c r="J547" s="32"/>
      <c r="K547" s="32"/>
      <c r="L547" s="32"/>
      <c r="M547" s="32"/>
      <c r="N547" s="32"/>
      <c r="O547" s="32"/>
      <c r="P547" s="32"/>
      <c r="Q547" s="32"/>
      <c r="R547" s="32"/>
      <c r="S547" s="32"/>
      <c r="T547" s="32"/>
      <c r="U547" s="32"/>
      <c r="V547" s="32"/>
      <c r="W547" s="32"/>
      <c r="X547" s="32"/>
      <c r="Y547" s="32"/>
      <c r="Z547" s="32"/>
    </row>
    <row r="548" spans="1:26" ht="18" customHeight="1">
      <c r="A548" s="14"/>
      <c r="B548" s="32"/>
      <c r="C548" s="32"/>
      <c r="D548" s="32"/>
      <c r="E548" s="47"/>
      <c r="F548" s="47"/>
      <c r="G548" s="47"/>
      <c r="H548" s="32"/>
      <c r="I548" s="32"/>
      <c r="J548" s="32"/>
      <c r="K548" s="32"/>
      <c r="L548" s="32"/>
      <c r="M548" s="32"/>
      <c r="N548" s="32"/>
      <c r="O548" s="32"/>
      <c r="P548" s="32"/>
      <c r="Q548" s="32"/>
      <c r="R548" s="32"/>
      <c r="S548" s="32"/>
      <c r="T548" s="32"/>
      <c r="U548" s="32"/>
      <c r="V548" s="32"/>
      <c r="W548" s="32"/>
      <c r="X548" s="32"/>
      <c r="Y548" s="32"/>
      <c r="Z548" s="32"/>
    </row>
    <row r="549" spans="1:26" ht="63.75" customHeight="1">
      <c r="A549" s="14"/>
      <c r="B549" s="2423" t="s">
        <v>1738</v>
      </c>
      <c r="C549" s="2383"/>
      <c r="D549" s="2383"/>
      <c r="E549" s="2383"/>
      <c r="F549" s="2383"/>
      <c r="G549" s="2402"/>
      <c r="H549" s="32"/>
      <c r="I549" s="32"/>
      <c r="J549" s="32"/>
      <c r="K549" s="32"/>
      <c r="L549" s="32"/>
      <c r="M549" s="32"/>
      <c r="N549" s="32"/>
      <c r="O549" s="32"/>
      <c r="P549" s="32"/>
      <c r="Q549" s="32"/>
      <c r="R549" s="32"/>
      <c r="S549" s="32"/>
      <c r="T549" s="32"/>
      <c r="U549" s="32"/>
      <c r="V549" s="32"/>
      <c r="W549" s="32"/>
      <c r="X549" s="32"/>
      <c r="Y549" s="32"/>
      <c r="Z549" s="32"/>
    </row>
    <row r="550" spans="1:26" ht="18" customHeight="1">
      <c r="A550" s="14"/>
      <c r="B550" s="32"/>
      <c r="C550" s="32"/>
      <c r="D550" s="32"/>
      <c r="E550" s="47"/>
      <c r="F550" s="47"/>
      <c r="G550" s="47"/>
      <c r="H550" s="32"/>
      <c r="I550" s="32"/>
      <c r="J550" s="32"/>
      <c r="K550" s="32"/>
      <c r="L550" s="32"/>
      <c r="M550" s="32"/>
      <c r="N550" s="32"/>
      <c r="O550" s="32"/>
      <c r="P550" s="32"/>
      <c r="Q550" s="32"/>
      <c r="R550" s="32"/>
      <c r="S550" s="32"/>
      <c r="T550" s="32"/>
      <c r="U550" s="32"/>
      <c r="V550" s="32"/>
      <c r="W550" s="32"/>
      <c r="X550" s="32"/>
      <c r="Y550" s="32"/>
      <c r="Z550" s="32"/>
    </row>
    <row r="551" spans="1:26" ht="18" customHeight="1">
      <c r="A551" s="14"/>
      <c r="B551" s="41" t="s">
        <v>1739</v>
      </c>
      <c r="C551" s="32"/>
      <c r="D551" s="32"/>
      <c r="E551" s="47"/>
      <c r="F551" s="47"/>
      <c r="G551" s="47"/>
      <c r="H551" s="32"/>
      <c r="I551" s="32"/>
      <c r="J551" s="32"/>
      <c r="K551" s="32"/>
      <c r="L551" s="32"/>
      <c r="M551" s="32"/>
      <c r="N551" s="32"/>
      <c r="O551" s="32"/>
      <c r="P551" s="32"/>
      <c r="Q551" s="32"/>
      <c r="R551" s="32"/>
      <c r="S551" s="32"/>
      <c r="T551" s="32"/>
      <c r="U551" s="32"/>
      <c r="V551" s="32"/>
      <c r="W551" s="32"/>
      <c r="X551" s="32"/>
      <c r="Y551" s="32"/>
      <c r="Z551" s="32"/>
    </row>
    <row r="552" spans="1:26" ht="18" customHeight="1">
      <c r="A552" s="14"/>
      <c r="B552" s="32"/>
      <c r="C552" s="32"/>
      <c r="D552" s="32"/>
      <c r="E552" s="47"/>
      <c r="F552" s="47"/>
      <c r="G552" s="47"/>
      <c r="H552" s="32"/>
      <c r="I552" s="32"/>
      <c r="J552" s="32"/>
      <c r="K552" s="32"/>
      <c r="L552" s="32"/>
      <c r="M552" s="32"/>
      <c r="N552" s="32"/>
      <c r="O552" s="32"/>
      <c r="P552" s="32"/>
      <c r="Q552" s="32"/>
      <c r="R552" s="32"/>
      <c r="S552" s="32"/>
      <c r="T552" s="32"/>
      <c r="U552" s="32"/>
      <c r="V552" s="32"/>
      <c r="W552" s="32"/>
      <c r="X552" s="32"/>
      <c r="Y552" s="32"/>
      <c r="Z552" s="32"/>
    </row>
    <row r="553" spans="1:26" ht="18" customHeight="1">
      <c r="A553" s="14"/>
      <c r="B553" s="41" t="s">
        <v>1740</v>
      </c>
      <c r="C553" s="32"/>
      <c r="D553" s="32"/>
      <c r="E553" s="47"/>
      <c r="F553" s="47"/>
      <c r="G553" s="47"/>
      <c r="H553" s="32"/>
      <c r="I553" s="32"/>
      <c r="J553" s="32"/>
      <c r="K553" s="32"/>
      <c r="L553" s="32"/>
      <c r="M553" s="32"/>
      <c r="N553" s="32"/>
      <c r="O553" s="32"/>
      <c r="P553" s="32"/>
      <c r="Q553" s="32"/>
      <c r="R553" s="32"/>
      <c r="S553" s="32"/>
      <c r="T553" s="32"/>
      <c r="U553" s="32"/>
      <c r="V553" s="32"/>
      <c r="W553" s="32"/>
      <c r="X553" s="32"/>
      <c r="Y553" s="32"/>
      <c r="Z553" s="32"/>
    </row>
    <row r="554" spans="1:26" ht="18" customHeight="1">
      <c r="A554" s="14"/>
      <c r="B554" s="32"/>
      <c r="C554" s="32"/>
      <c r="D554" s="32"/>
      <c r="E554" s="47"/>
      <c r="F554" s="47"/>
      <c r="G554" s="47"/>
      <c r="H554" s="32"/>
      <c r="I554" s="32"/>
      <c r="J554" s="32"/>
      <c r="K554" s="32"/>
      <c r="L554" s="32"/>
      <c r="M554" s="32"/>
      <c r="N554" s="32"/>
      <c r="O554" s="32"/>
      <c r="P554" s="32"/>
      <c r="Q554" s="32"/>
      <c r="R554" s="32"/>
      <c r="S554" s="32"/>
      <c r="T554" s="32"/>
      <c r="U554" s="32"/>
      <c r="V554" s="32"/>
      <c r="W554" s="32"/>
      <c r="X554" s="32"/>
      <c r="Y554" s="32"/>
      <c r="Z554" s="32"/>
    </row>
    <row r="555" spans="1:26" ht="41.25" customHeight="1">
      <c r="A555" s="14"/>
      <c r="B555" s="2423" t="s">
        <v>1741</v>
      </c>
      <c r="C555" s="2383"/>
      <c r="D555" s="2383"/>
      <c r="E555" s="2383"/>
      <c r="F555" s="2383"/>
      <c r="G555" s="2402"/>
      <c r="H555" s="32"/>
      <c r="I555" s="32"/>
      <c r="J555" s="32"/>
      <c r="K555" s="32"/>
      <c r="L555" s="32"/>
      <c r="M555" s="32"/>
      <c r="N555" s="32"/>
      <c r="O555" s="32"/>
      <c r="P555" s="32"/>
      <c r="Q555" s="32"/>
      <c r="R555" s="32"/>
      <c r="S555" s="32"/>
      <c r="T555" s="32"/>
      <c r="U555" s="32"/>
      <c r="V555" s="32"/>
      <c r="W555" s="32"/>
      <c r="X555" s="32"/>
      <c r="Y555" s="32"/>
      <c r="Z555" s="32"/>
    </row>
    <row r="556" spans="1:26" ht="18" customHeight="1">
      <c r="A556" s="14"/>
      <c r="B556" s="32"/>
      <c r="C556" s="32"/>
      <c r="D556" s="32"/>
      <c r="E556" s="47"/>
      <c r="F556" s="47"/>
      <c r="G556" s="47"/>
      <c r="H556" s="32"/>
      <c r="I556" s="32"/>
      <c r="J556" s="32"/>
      <c r="K556" s="32"/>
      <c r="L556" s="32"/>
      <c r="M556" s="32"/>
      <c r="N556" s="32"/>
      <c r="O556" s="32"/>
      <c r="P556" s="32"/>
      <c r="Q556" s="32"/>
      <c r="R556" s="32"/>
      <c r="S556" s="32"/>
      <c r="T556" s="32"/>
      <c r="U556" s="32"/>
      <c r="V556" s="32"/>
      <c r="W556" s="32"/>
      <c r="X556" s="32"/>
      <c r="Y556" s="32"/>
      <c r="Z556" s="32"/>
    </row>
    <row r="557" spans="1:26" ht="18" customHeight="1">
      <c r="A557" s="14"/>
      <c r="B557" s="41" t="s">
        <v>1742</v>
      </c>
      <c r="C557" s="32"/>
      <c r="D557" s="32"/>
      <c r="E557" s="47"/>
      <c r="F557" s="47"/>
      <c r="G557" s="47"/>
      <c r="H557" s="32"/>
      <c r="I557" s="32"/>
      <c r="J557" s="32"/>
      <c r="K557" s="32"/>
      <c r="L557" s="32"/>
      <c r="M557" s="32"/>
      <c r="N557" s="32"/>
      <c r="O557" s="32"/>
      <c r="P557" s="32"/>
      <c r="Q557" s="32"/>
      <c r="R557" s="32"/>
      <c r="S557" s="32"/>
      <c r="T557" s="32"/>
      <c r="U557" s="32"/>
      <c r="V557" s="32"/>
      <c r="W557" s="32"/>
      <c r="X557" s="32"/>
      <c r="Y557" s="32"/>
      <c r="Z557" s="32"/>
    </row>
    <row r="558" spans="1:26" ht="18" customHeight="1">
      <c r="A558" s="14"/>
      <c r="B558" s="41"/>
      <c r="C558" s="32"/>
      <c r="D558" s="32"/>
      <c r="E558" s="47"/>
      <c r="F558" s="47"/>
      <c r="G558" s="47"/>
      <c r="H558" s="32"/>
      <c r="I558" s="32"/>
      <c r="J558" s="32"/>
      <c r="K558" s="32"/>
      <c r="L558" s="32"/>
      <c r="M558" s="32"/>
      <c r="N558" s="32"/>
      <c r="O558" s="32"/>
      <c r="P558" s="32"/>
      <c r="Q558" s="32"/>
      <c r="R558" s="32"/>
      <c r="S558" s="32"/>
      <c r="T558" s="32"/>
      <c r="U558" s="32"/>
      <c r="V558" s="32"/>
      <c r="W558" s="32"/>
      <c r="X558" s="32"/>
      <c r="Y558" s="32"/>
      <c r="Z558" s="32"/>
    </row>
    <row r="559" spans="1:26" ht="39" customHeight="1">
      <c r="A559" s="14"/>
      <c r="B559" s="2423" t="s">
        <v>1743</v>
      </c>
      <c r="C559" s="2383"/>
      <c r="D559" s="2383"/>
      <c r="E559" s="2383"/>
      <c r="F559" s="2383"/>
      <c r="G559" s="2402"/>
      <c r="H559" s="32"/>
      <c r="I559" s="32"/>
      <c r="J559" s="32"/>
      <c r="K559" s="32"/>
      <c r="L559" s="32"/>
      <c r="M559" s="32"/>
      <c r="N559" s="32"/>
      <c r="O559" s="32"/>
      <c r="P559" s="32"/>
      <c r="Q559" s="32"/>
      <c r="R559" s="32"/>
      <c r="S559" s="32"/>
      <c r="T559" s="32"/>
      <c r="U559" s="32"/>
      <c r="V559" s="32"/>
      <c r="W559" s="32"/>
      <c r="X559" s="32"/>
      <c r="Y559" s="32"/>
      <c r="Z559" s="32"/>
    </row>
    <row r="560" spans="1:26" ht="18" customHeight="1">
      <c r="A560" s="14"/>
      <c r="B560" s="32"/>
      <c r="C560" s="32"/>
      <c r="D560" s="32"/>
      <c r="E560" s="47"/>
      <c r="F560" s="47"/>
      <c r="G560" s="47"/>
      <c r="H560" s="32"/>
      <c r="I560" s="32"/>
      <c r="J560" s="32"/>
      <c r="K560" s="32"/>
      <c r="L560" s="32"/>
      <c r="M560" s="32"/>
      <c r="N560" s="32"/>
      <c r="O560" s="32"/>
      <c r="P560" s="32"/>
      <c r="Q560" s="32"/>
      <c r="R560" s="32"/>
      <c r="S560" s="32"/>
      <c r="T560" s="32"/>
      <c r="U560" s="32"/>
      <c r="V560" s="32"/>
      <c r="W560" s="32"/>
      <c r="X560" s="32"/>
      <c r="Y560" s="32"/>
      <c r="Z560" s="32"/>
    </row>
    <row r="561" spans="1:26" ht="18" customHeight="1">
      <c r="A561" s="8">
        <v>3</v>
      </c>
      <c r="B561" s="8" t="s">
        <v>1744</v>
      </c>
      <c r="C561" s="39"/>
      <c r="D561" s="32"/>
      <c r="E561" s="47"/>
      <c r="F561" s="47"/>
      <c r="G561" s="47"/>
      <c r="H561" s="32"/>
      <c r="I561" s="32"/>
      <c r="J561" s="32"/>
      <c r="K561" s="32"/>
      <c r="L561" s="32"/>
      <c r="M561" s="32"/>
      <c r="N561" s="32"/>
      <c r="O561" s="32"/>
      <c r="P561" s="32"/>
      <c r="Q561" s="32"/>
      <c r="R561" s="32"/>
      <c r="S561" s="32"/>
      <c r="T561" s="32"/>
      <c r="U561" s="32"/>
      <c r="V561" s="32"/>
      <c r="W561" s="32"/>
      <c r="X561" s="32"/>
      <c r="Y561" s="32"/>
      <c r="Z561" s="32"/>
    </row>
    <row r="562" spans="1:26" ht="18" customHeight="1">
      <c r="A562" s="14"/>
      <c r="B562" s="32"/>
      <c r="C562" s="32"/>
      <c r="D562" s="32"/>
      <c r="E562" s="47"/>
      <c r="F562" s="47"/>
      <c r="G562" s="47"/>
      <c r="H562" s="32"/>
      <c r="I562" s="32"/>
      <c r="J562" s="32"/>
      <c r="K562" s="32"/>
      <c r="L562" s="32"/>
      <c r="M562" s="32"/>
      <c r="N562" s="32"/>
      <c r="O562" s="32"/>
      <c r="P562" s="32"/>
      <c r="Q562" s="32"/>
      <c r="R562" s="32"/>
      <c r="S562" s="32"/>
      <c r="T562" s="32"/>
      <c r="U562" s="32"/>
      <c r="V562" s="32"/>
      <c r="W562" s="32"/>
      <c r="X562" s="32"/>
      <c r="Y562" s="32"/>
      <c r="Z562" s="32"/>
    </row>
    <row r="563" spans="1:26" ht="150" customHeight="1">
      <c r="A563" s="14"/>
      <c r="B563" s="2423" t="s">
        <v>1745</v>
      </c>
      <c r="C563" s="2383"/>
      <c r="D563" s="2383"/>
      <c r="E563" s="2383"/>
      <c r="F563" s="2383"/>
      <c r="G563" s="2402"/>
      <c r="H563" s="32"/>
      <c r="I563" s="32"/>
      <c r="J563" s="32"/>
      <c r="K563" s="32"/>
      <c r="L563" s="32"/>
      <c r="M563" s="32"/>
      <c r="N563" s="32"/>
      <c r="O563" s="32"/>
      <c r="P563" s="32"/>
      <c r="Q563" s="32"/>
      <c r="R563" s="32"/>
      <c r="S563" s="32"/>
      <c r="T563" s="32"/>
      <c r="U563" s="32"/>
      <c r="V563" s="32"/>
      <c r="W563" s="32"/>
      <c r="X563" s="32"/>
      <c r="Y563" s="32"/>
      <c r="Z563" s="32"/>
    </row>
    <row r="564" spans="1:26" ht="18" customHeight="1">
      <c r="A564" s="14"/>
      <c r="B564" s="32"/>
      <c r="C564" s="32"/>
      <c r="D564" s="32"/>
      <c r="E564" s="47"/>
      <c r="F564" s="47"/>
      <c r="G564" s="47"/>
      <c r="H564" s="32"/>
      <c r="I564" s="32"/>
      <c r="J564" s="32"/>
      <c r="K564" s="32"/>
      <c r="L564" s="32"/>
      <c r="M564" s="32"/>
      <c r="N564" s="32"/>
      <c r="O564" s="32"/>
      <c r="P564" s="32"/>
      <c r="Q564" s="32"/>
      <c r="R564" s="32"/>
      <c r="S564" s="32"/>
      <c r="T564" s="32"/>
      <c r="U564" s="32"/>
      <c r="V564" s="32"/>
      <c r="W564" s="32"/>
      <c r="X564" s="32"/>
      <c r="Y564" s="32"/>
      <c r="Z564" s="32"/>
    </row>
    <row r="565" spans="1:26" ht="18" customHeight="1">
      <c r="A565" s="14"/>
      <c r="B565" s="32"/>
      <c r="C565" s="32"/>
      <c r="D565" s="32"/>
      <c r="E565" s="47"/>
      <c r="F565" s="47"/>
      <c r="G565" s="47"/>
      <c r="H565" s="32"/>
      <c r="I565" s="32"/>
      <c r="J565" s="32"/>
      <c r="K565" s="32"/>
      <c r="L565" s="32"/>
      <c r="M565" s="32"/>
      <c r="N565" s="32"/>
      <c r="O565" s="32"/>
      <c r="P565" s="32"/>
      <c r="Q565" s="32"/>
      <c r="R565" s="32"/>
      <c r="S565" s="32"/>
      <c r="T565" s="32"/>
      <c r="U565" s="32"/>
      <c r="V565" s="32"/>
      <c r="W565" s="32"/>
      <c r="X565" s="32"/>
      <c r="Y565" s="32"/>
      <c r="Z565" s="32"/>
    </row>
    <row r="566" spans="1:26" ht="18" customHeight="1">
      <c r="A566" s="14"/>
      <c r="B566" s="32"/>
      <c r="C566" s="32"/>
      <c r="D566" s="32"/>
      <c r="E566" s="47"/>
      <c r="F566" s="47"/>
      <c r="G566" s="47"/>
      <c r="H566" s="32"/>
      <c r="I566" s="32"/>
      <c r="J566" s="32"/>
      <c r="K566" s="32"/>
      <c r="L566" s="32"/>
      <c r="M566" s="32"/>
      <c r="N566" s="32"/>
      <c r="O566" s="32"/>
      <c r="P566" s="32"/>
      <c r="Q566" s="32"/>
      <c r="R566" s="32"/>
      <c r="S566" s="32"/>
      <c r="T566" s="32"/>
      <c r="U566" s="32"/>
      <c r="V566" s="32"/>
      <c r="W566" s="32"/>
      <c r="X566" s="32"/>
      <c r="Y566" s="32"/>
      <c r="Z566" s="32"/>
    </row>
    <row r="567" spans="1:26" ht="18" customHeight="1">
      <c r="A567" s="14"/>
      <c r="B567" s="32"/>
      <c r="C567" s="32"/>
      <c r="D567" s="32"/>
      <c r="E567" s="47"/>
      <c r="F567" s="47"/>
      <c r="G567" s="47"/>
      <c r="H567" s="32"/>
      <c r="I567" s="32"/>
      <c r="J567" s="32"/>
      <c r="K567" s="32"/>
      <c r="L567" s="32"/>
      <c r="M567" s="32"/>
      <c r="N567" s="32"/>
      <c r="O567" s="32"/>
      <c r="P567" s="32"/>
      <c r="Q567" s="32"/>
      <c r="R567" s="32"/>
      <c r="S567" s="32"/>
      <c r="T567" s="32"/>
      <c r="U567" s="32"/>
      <c r="V567" s="32"/>
      <c r="W567" s="32"/>
      <c r="X567" s="32"/>
      <c r="Y567" s="32"/>
      <c r="Z567" s="32"/>
    </row>
    <row r="568" spans="1:26" ht="18" customHeight="1">
      <c r="A568" s="14"/>
      <c r="B568" s="32"/>
      <c r="C568" s="32"/>
      <c r="D568" s="32"/>
      <c r="E568" s="47"/>
      <c r="F568" s="47"/>
      <c r="G568" s="47"/>
      <c r="H568" s="32"/>
      <c r="I568" s="32"/>
      <c r="J568" s="32"/>
      <c r="K568" s="32"/>
      <c r="L568" s="32"/>
      <c r="M568" s="32"/>
      <c r="N568" s="32"/>
      <c r="O568" s="32"/>
      <c r="P568" s="32"/>
      <c r="Q568" s="32"/>
      <c r="R568" s="32"/>
      <c r="S568" s="32"/>
      <c r="T568" s="32"/>
      <c r="U568" s="32"/>
      <c r="V568" s="32"/>
      <c r="W568" s="32"/>
      <c r="X568" s="32"/>
      <c r="Y568" s="32"/>
      <c r="Z568" s="32"/>
    </row>
    <row r="569" spans="1:26" ht="18" customHeight="1">
      <c r="A569" s="14"/>
      <c r="B569" s="32"/>
      <c r="C569" s="32"/>
      <c r="D569" s="32"/>
      <c r="E569" s="47"/>
      <c r="F569" s="47"/>
      <c r="G569" s="47"/>
      <c r="H569" s="32"/>
      <c r="I569" s="32"/>
      <c r="J569" s="32"/>
      <c r="K569" s="32"/>
      <c r="L569" s="32"/>
      <c r="M569" s="32"/>
      <c r="N569" s="32"/>
      <c r="O569" s="32"/>
      <c r="P569" s="32"/>
      <c r="Q569" s="32"/>
      <c r="R569" s="32"/>
      <c r="S569" s="32"/>
      <c r="T569" s="32"/>
      <c r="U569" s="32"/>
      <c r="V569" s="32"/>
      <c r="W569" s="32"/>
      <c r="X569" s="32"/>
      <c r="Y569" s="32"/>
      <c r="Z569" s="32"/>
    </row>
    <row r="570" spans="1:26" ht="18" customHeight="1">
      <c r="A570" s="14"/>
      <c r="B570" s="32"/>
      <c r="C570" s="32"/>
      <c r="D570" s="32"/>
      <c r="E570" s="47"/>
      <c r="F570" s="47"/>
      <c r="G570" s="47"/>
      <c r="H570" s="32"/>
      <c r="I570" s="32"/>
      <c r="J570" s="32"/>
      <c r="K570" s="32"/>
      <c r="L570" s="32"/>
      <c r="M570" s="32"/>
      <c r="N570" s="32"/>
      <c r="O570" s="32"/>
      <c r="P570" s="32"/>
      <c r="Q570" s="32"/>
      <c r="R570" s="32"/>
      <c r="S570" s="32"/>
      <c r="T570" s="32"/>
      <c r="U570" s="32"/>
      <c r="V570" s="32"/>
      <c r="W570" s="32"/>
      <c r="X570" s="32"/>
      <c r="Y570" s="32"/>
      <c r="Z570" s="32"/>
    </row>
    <row r="571" spans="1:26" ht="18" customHeight="1">
      <c r="A571" s="14"/>
      <c r="B571" s="32"/>
      <c r="C571" s="32"/>
      <c r="D571" s="32"/>
      <c r="E571" s="47"/>
      <c r="F571" s="47"/>
      <c r="G571" s="47"/>
      <c r="H571" s="32"/>
      <c r="I571" s="32"/>
      <c r="J571" s="32"/>
      <c r="K571" s="32"/>
      <c r="L571" s="32"/>
      <c r="M571" s="32"/>
      <c r="N571" s="32"/>
      <c r="O571" s="32"/>
      <c r="P571" s="32"/>
      <c r="Q571" s="32"/>
      <c r="R571" s="32"/>
      <c r="S571" s="32"/>
      <c r="T571" s="32"/>
      <c r="U571" s="32"/>
      <c r="V571" s="32"/>
      <c r="W571" s="32"/>
      <c r="X571" s="32"/>
      <c r="Y571" s="32"/>
      <c r="Z571" s="32"/>
    </row>
    <row r="572" spans="1:26" ht="18" customHeight="1">
      <c r="A572" s="14"/>
      <c r="B572" s="32"/>
      <c r="C572" s="32"/>
      <c r="D572" s="32"/>
      <c r="E572" s="47"/>
      <c r="F572" s="47"/>
      <c r="G572" s="47"/>
      <c r="H572" s="32"/>
      <c r="I572" s="32"/>
      <c r="J572" s="32"/>
      <c r="K572" s="32"/>
      <c r="L572" s="32"/>
      <c r="M572" s="32"/>
      <c r="N572" s="32"/>
      <c r="O572" s="32"/>
      <c r="P572" s="32"/>
      <c r="Q572" s="32"/>
      <c r="R572" s="32"/>
      <c r="S572" s="32"/>
      <c r="T572" s="32"/>
      <c r="U572" s="32"/>
      <c r="V572" s="32"/>
      <c r="W572" s="32"/>
      <c r="X572" s="32"/>
      <c r="Y572" s="32"/>
      <c r="Z572" s="32"/>
    </row>
    <row r="573" spans="1:26" ht="18" customHeight="1">
      <c r="A573" s="14"/>
      <c r="B573" s="32"/>
      <c r="C573" s="32"/>
      <c r="D573" s="32"/>
      <c r="E573" s="47"/>
      <c r="F573" s="47"/>
      <c r="G573" s="47"/>
      <c r="H573" s="32"/>
      <c r="I573" s="32"/>
      <c r="J573" s="32"/>
      <c r="K573" s="32"/>
      <c r="L573" s="32"/>
      <c r="M573" s="32"/>
      <c r="N573" s="32"/>
      <c r="O573" s="32"/>
      <c r="P573" s="32"/>
      <c r="Q573" s="32"/>
      <c r="R573" s="32"/>
      <c r="S573" s="32"/>
      <c r="T573" s="32"/>
      <c r="U573" s="32"/>
      <c r="V573" s="32"/>
      <c r="W573" s="32"/>
      <c r="X573" s="32"/>
      <c r="Y573" s="32"/>
      <c r="Z573" s="32"/>
    </row>
    <row r="574" spans="1:26" ht="18" customHeight="1">
      <c r="A574" s="32"/>
      <c r="B574" s="32"/>
      <c r="C574" s="32"/>
      <c r="D574" s="32"/>
      <c r="E574" s="47"/>
      <c r="F574" s="47"/>
      <c r="G574" s="47"/>
      <c r="H574" s="32"/>
      <c r="I574" s="32"/>
      <c r="J574" s="32"/>
      <c r="K574" s="32"/>
      <c r="L574" s="32"/>
      <c r="M574" s="32"/>
      <c r="N574" s="32"/>
      <c r="O574" s="32"/>
      <c r="P574" s="32"/>
      <c r="Q574" s="32"/>
      <c r="R574" s="32"/>
      <c r="S574" s="32"/>
      <c r="T574" s="32"/>
      <c r="U574" s="32"/>
      <c r="V574" s="32"/>
      <c r="W574" s="32"/>
      <c r="X574" s="32"/>
      <c r="Y574" s="32"/>
      <c r="Z574" s="32"/>
    </row>
    <row r="575" spans="1:26" ht="18" customHeight="1">
      <c r="A575" s="14"/>
      <c r="B575" s="14"/>
      <c r="C575" s="14"/>
      <c r="D575" s="14"/>
      <c r="E575" s="54"/>
      <c r="F575" s="54"/>
      <c r="G575" s="54"/>
      <c r="H575" s="32"/>
      <c r="I575" s="32"/>
      <c r="J575" s="32"/>
      <c r="K575" s="32"/>
      <c r="L575" s="32"/>
      <c r="M575" s="32"/>
      <c r="N575" s="32"/>
      <c r="O575" s="32"/>
      <c r="P575" s="32"/>
      <c r="Q575" s="32"/>
      <c r="R575" s="32"/>
      <c r="S575" s="32"/>
      <c r="T575" s="32"/>
      <c r="U575" s="32"/>
      <c r="V575" s="32"/>
      <c r="W575" s="32"/>
      <c r="X575" s="32"/>
      <c r="Y575" s="32"/>
      <c r="Z575" s="32"/>
    </row>
    <row r="576" spans="1:26" ht="12" customHeight="1">
      <c r="A576" s="32"/>
      <c r="B576" s="32"/>
      <c r="C576" s="32"/>
      <c r="D576" s="32"/>
      <c r="E576" s="47"/>
      <c r="F576" s="47"/>
      <c r="G576" s="47"/>
      <c r="H576" s="32"/>
      <c r="I576" s="32"/>
      <c r="J576" s="32"/>
      <c r="K576" s="32"/>
      <c r="L576" s="32"/>
      <c r="M576" s="32"/>
      <c r="N576" s="32"/>
      <c r="O576" s="32"/>
      <c r="P576" s="32"/>
      <c r="Q576" s="32"/>
      <c r="R576" s="32"/>
      <c r="S576" s="32"/>
      <c r="T576" s="32"/>
      <c r="U576" s="32"/>
      <c r="V576" s="32"/>
      <c r="W576" s="32"/>
      <c r="X576" s="32"/>
      <c r="Y576" s="32"/>
      <c r="Z576" s="32"/>
    </row>
    <row r="577" spans="1:26" ht="18" customHeight="1">
      <c r="A577" s="14"/>
      <c r="B577" s="32"/>
      <c r="C577" s="32"/>
      <c r="D577" s="32"/>
      <c r="E577" s="47"/>
      <c r="F577" s="47"/>
      <c r="G577" s="47"/>
      <c r="H577" s="32"/>
      <c r="I577" s="32"/>
      <c r="J577" s="32"/>
      <c r="K577" s="32"/>
      <c r="L577" s="32"/>
      <c r="M577" s="32"/>
      <c r="N577" s="32"/>
      <c r="O577" s="32"/>
      <c r="P577" s="32"/>
      <c r="Q577" s="32"/>
      <c r="R577" s="32"/>
      <c r="S577" s="32"/>
      <c r="T577" s="32"/>
      <c r="U577" s="32"/>
      <c r="V577" s="32"/>
      <c r="W577" s="32"/>
      <c r="X577" s="32"/>
      <c r="Y577" s="32"/>
      <c r="Z577" s="32"/>
    </row>
    <row r="578" spans="1:26" ht="18" customHeight="1">
      <c r="A578" s="32"/>
      <c r="B578" s="14"/>
      <c r="C578" s="32"/>
      <c r="D578" s="32"/>
      <c r="E578" s="47"/>
      <c r="F578" s="47"/>
      <c r="G578" s="47"/>
      <c r="H578" s="32"/>
      <c r="I578" s="32"/>
      <c r="J578" s="32"/>
      <c r="K578" s="32"/>
      <c r="L578" s="32"/>
      <c r="M578" s="32"/>
      <c r="N578" s="32"/>
      <c r="O578" s="32"/>
      <c r="P578" s="32"/>
      <c r="Q578" s="32"/>
      <c r="R578" s="32"/>
      <c r="S578" s="32"/>
      <c r="T578" s="32"/>
      <c r="U578" s="32"/>
      <c r="V578" s="32"/>
      <c r="W578" s="32"/>
      <c r="X578" s="32"/>
      <c r="Y578" s="32"/>
      <c r="Z578" s="32"/>
    </row>
    <row r="579" spans="1:26" ht="18" customHeight="1">
      <c r="A579" s="32"/>
      <c r="B579" s="32"/>
      <c r="C579" s="32"/>
      <c r="D579" s="32"/>
      <c r="E579" s="54"/>
      <c r="F579" s="47"/>
      <c r="G579" s="54"/>
      <c r="H579" s="32"/>
      <c r="I579" s="32"/>
      <c r="J579" s="32"/>
      <c r="K579" s="32"/>
      <c r="L579" s="32"/>
      <c r="M579" s="32"/>
      <c r="N579" s="32"/>
      <c r="O579" s="32"/>
      <c r="P579" s="32"/>
      <c r="Q579" s="32"/>
      <c r="R579" s="32"/>
      <c r="S579" s="32"/>
      <c r="T579" s="32"/>
      <c r="U579" s="32"/>
      <c r="V579" s="32"/>
      <c r="W579" s="32"/>
      <c r="X579" s="32"/>
      <c r="Y579" s="32"/>
      <c r="Z579" s="32"/>
    </row>
    <row r="580" spans="1:26" ht="18" customHeight="1">
      <c r="A580" s="14"/>
      <c r="B580" s="32"/>
      <c r="C580" s="32"/>
      <c r="D580" s="32"/>
      <c r="E580" s="47"/>
      <c r="F580" s="47"/>
      <c r="G580" s="47"/>
      <c r="H580" s="32"/>
      <c r="I580" s="32"/>
      <c r="J580" s="32"/>
      <c r="K580" s="32"/>
      <c r="L580" s="32"/>
      <c r="M580" s="32"/>
      <c r="N580" s="32"/>
      <c r="O580" s="32"/>
      <c r="P580" s="32"/>
      <c r="Q580" s="32"/>
      <c r="R580" s="32"/>
      <c r="S580" s="32"/>
      <c r="T580" s="32"/>
      <c r="U580" s="32"/>
      <c r="V580" s="32"/>
      <c r="W580" s="32"/>
      <c r="X580" s="32"/>
      <c r="Y580" s="32"/>
      <c r="Z580" s="32"/>
    </row>
    <row r="581" spans="1:26" ht="18" customHeight="1">
      <c r="A581" s="14"/>
      <c r="B581" s="32"/>
      <c r="C581" s="32"/>
      <c r="D581" s="32"/>
      <c r="E581" s="47"/>
      <c r="F581" s="47"/>
      <c r="G581" s="47"/>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47"/>
      <c r="F582" s="47"/>
      <c r="G582" s="47"/>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47"/>
      <c r="F583" s="47"/>
      <c r="G583" s="47"/>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54"/>
      <c r="F584" s="47"/>
      <c r="G584" s="47"/>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54"/>
      <c r="F585" s="47"/>
      <c r="G585" s="54"/>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54"/>
      <c r="F586" s="47"/>
      <c r="G586" s="54"/>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47"/>
      <c r="F587" s="47"/>
      <c r="G587" s="47"/>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47"/>
      <c r="F588" s="47"/>
      <c r="G588" s="47"/>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47"/>
      <c r="F589" s="47"/>
      <c r="G589" s="47"/>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47"/>
      <c r="F590" s="47"/>
      <c r="G590" s="47"/>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47"/>
      <c r="F591" s="47"/>
      <c r="G591" s="47"/>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47"/>
      <c r="F592" s="47"/>
      <c r="G592" s="47"/>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47"/>
      <c r="F593" s="47"/>
      <c r="G593" s="47"/>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47"/>
      <c r="F594" s="47"/>
      <c r="G594" s="47"/>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47"/>
      <c r="F595" s="47"/>
      <c r="G595" s="47"/>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47"/>
      <c r="F596" s="47"/>
      <c r="G596" s="47"/>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47"/>
      <c r="F597" s="47"/>
      <c r="G597" s="47"/>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47"/>
      <c r="F598" s="47"/>
      <c r="G598" s="47"/>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47"/>
      <c r="F599" s="47"/>
      <c r="G599" s="47"/>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47"/>
      <c r="F600" s="47"/>
      <c r="G600" s="47"/>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47"/>
      <c r="F601" s="47"/>
      <c r="G601" s="47"/>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47"/>
      <c r="F602" s="47"/>
      <c r="G602" s="47"/>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47"/>
      <c r="F603" s="47"/>
      <c r="G603" s="47"/>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2"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2"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2"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2"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2"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2"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2"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2"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2"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2"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2"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2"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2"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2"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2"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2"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2"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2"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2"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2"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2"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2"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2"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2"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2"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2"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2"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2"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2"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2"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2"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2"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2"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2"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2"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2"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2"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2"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2"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2"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2"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2"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2"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2"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2"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2"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2"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2"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2"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2"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2"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2"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2"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2"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2"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2"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2"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2"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2"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2"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2"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2"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2"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2"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2"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2"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2"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2"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2"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2"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2"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2"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2"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2"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2"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2"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2"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2"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2"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2"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2"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2"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2"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2"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2"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2"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2"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2"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2"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2"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2"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2"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2"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2"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2"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2"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2"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2"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2"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2"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2"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2"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2"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2"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2"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2"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2"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2"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2"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2"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2"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2"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2"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2"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2"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2"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2"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2"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2"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2"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2"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2"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2"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2"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2"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2"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2"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2"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2"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2"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2"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2"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2"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2"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2"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2"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2"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2"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2"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2"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2"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2"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2"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2"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2"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2"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2"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2"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2"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2"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2"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2"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2"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2"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2"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2"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2"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2"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2"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2"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2"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2"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2"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2"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2"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2"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2"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2"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2"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2"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2"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2"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2"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2"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2"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2"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2"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2"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2"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2"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2"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2"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2"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2"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2"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2"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2"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2"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2"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2"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2"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2"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2"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2"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2"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2"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2"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2"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2"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2"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2"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2"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2"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2"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2"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2"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2"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2"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2"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2"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2"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2"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2"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2"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2"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2"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2"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2"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2"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2"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2"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2"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2"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2"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2"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2"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2"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2"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2"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2"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2"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2"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2"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2"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2"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2"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2"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2"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2"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2"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2"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2"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2"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2"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2"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2"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2"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2"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2"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2"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2"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2"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2"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2"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2"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2"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2"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2"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2"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2"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2"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2"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2"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2"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2"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2"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2"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2"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2"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2"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2"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2"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2"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2"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2"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2"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2"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2"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2"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2"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2"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2"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2"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2"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2"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2"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2"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2"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2"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2"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2"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2"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2"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2"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2"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2"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2"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2"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2"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2"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2"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2"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2"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2"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2"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2"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2"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2"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2"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2"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2"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2"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2"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2"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2"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2"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2"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2"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2"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2"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2"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2"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2"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2"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2"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2"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2"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2"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2"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2"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2"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2"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2"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2"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2"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2"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2"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2"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2"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2"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2"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2"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2"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2"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2"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2"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2"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2"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2"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2"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2"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2"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2"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2"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2"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2"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2"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2"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2"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2"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2"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2"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2"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2"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2"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2"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2"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2"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2"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2"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2"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2"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2"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2"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2"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2"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2"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2"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2"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2"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2"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2"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2"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2"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2"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2"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2"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2"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2"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2"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2"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2"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2"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customSheetViews>
    <customSheetView guid="{93D694A3-6696-4923-AD26-2B395EB303DB}" hiddenRows="1" state="hidden">
      <pageMargins left="0.7" right="0.7" top="0.75" bottom="0.75" header="0" footer="0"/>
      <pageSetup orientation="portrait"/>
    </customSheetView>
    <customSheetView guid="{E56CFA07-B62D-4672-9EDE-094AE1102D0C}" hiddenRows="1" state="hidden">
      <pageMargins left="0.7" right="0.7" top="0.75" bottom="0.75" header="0" footer="0"/>
      <pageSetup orientation="portrait"/>
    </customSheetView>
    <customSheetView guid="{F914A013-5798-4B89-B98F-51F0CA86D906}" hiddenRows="1" state="hidden">
      <pageMargins left="0.7" right="0.7" top="0.75" bottom="0.75" header="0" footer="0"/>
      <pageSetup orientation="portrait"/>
    </customSheetView>
    <customSheetView guid="{80DBB23A-788A-4876-A46F-C8CD77F4CEEC}" hiddenRows="1" state="hidden">
      <pageMargins left="0.7" right="0.7" top="0.75" bottom="0.75" header="0" footer="0"/>
      <pageSetup orientation="portrait"/>
    </customSheetView>
    <customSheetView guid="{098C2836-98E6-4DE4-B9F1-621F79971121}" hiddenRows="1" state="hidden">
      <pageMargins left="0.7" right="0.7" top="0.75" bottom="0.75" header="0" footer="0"/>
      <pageSetup orientation="portrait"/>
    </customSheetView>
    <customSheetView guid="{FB8FBA87-37E8-4FC2-B783-5AECFD22DC45}" hiddenRows="1" state="hidden">
      <pageMargins left="0.7" right="0.7" top="0.75" bottom="0.75" header="0" footer="0"/>
      <pageSetup orientation="portrait"/>
    </customSheetView>
  </customSheetViews>
  <mergeCells count="260">
    <mergeCell ref="B534:G534"/>
    <mergeCell ref="B536:G536"/>
    <mergeCell ref="B549:G549"/>
    <mergeCell ref="B555:G555"/>
    <mergeCell ref="B559:G559"/>
    <mergeCell ref="B563:G563"/>
    <mergeCell ref="B469:C470"/>
    <mergeCell ref="B471:C472"/>
    <mergeCell ref="D467:G467"/>
    <mergeCell ref="D468:G468"/>
    <mergeCell ref="D469:G469"/>
    <mergeCell ref="D470:G470"/>
    <mergeCell ref="D471:G471"/>
    <mergeCell ref="D472:G472"/>
    <mergeCell ref="D473:G473"/>
    <mergeCell ref="B498:G498"/>
    <mergeCell ref="B500:G500"/>
    <mergeCell ref="B502:G502"/>
    <mergeCell ref="B504:G504"/>
    <mergeCell ref="B506:G506"/>
    <mergeCell ref="B510:G510"/>
    <mergeCell ref="B516:G516"/>
    <mergeCell ref="B524:G524"/>
    <mergeCell ref="B526:G526"/>
    <mergeCell ref="D460:G460"/>
    <mergeCell ref="D461:G462"/>
    <mergeCell ref="D463:G464"/>
    <mergeCell ref="D465:G465"/>
    <mergeCell ref="D466:G466"/>
    <mergeCell ref="B450:C457"/>
    <mergeCell ref="B458:C459"/>
    <mergeCell ref="B460:C464"/>
    <mergeCell ref="B465:C465"/>
    <mergeCell ref="B466:C468"/>
    <mergeCell ref="B480:G480"/>
    <mergeCell ref="B482:G482"/>
    <mergeCell ref="B484:G484"/>
    <mergeCell ref="B486:G486"/>
    <mergeCell ref="B488:G488"/>
    <mergeCell ref="B490:G490"/>
    <mergeCell ref="B492:G492"/>
    <mergeCell ref="B494:G494"/>
    <mergeCell ref="B496:G496"/>
    <mergeCell ref="B390:G390"/>
    <mergeCell ref="B392:G392"/>
    <mergeCell ref="B394:G394"/>
    <mergeCell ref="B396:G396"/>
    <mergeCell ref="B398:G398"/>
    <mergeCell ref="B404:G404"/>
    <mergeCell ref="B473:C474"/>
    <mergeCell ref="B475:C476"/>
    <mergeCell ref="D474:G474"/>
    <mergeCell ref="D475:G475"/>
    <mergeCell ref="D476:G476"/>
    <mergeCell ref="D449:G449"/>
    <mergeCell ref="D450:G451"/>
    <mergeCell ref="D452:G453"/>
    <mergeCell ref="D454:G455"/>
    <mergeCell ref="B408:G408"/>
    <mergeCell ref="B412:G412"/>
    <mergeCell ref="B418:G418"/>
    <mergeCell ref="B423:G423"/>
    <mergeCell ref="B447:G447"/>
    <mergeCell ref="B449:C449"/>
    <mergeCell ref="D456:G457"/>
    <mergeCell ref="D458:G458"/>
    <mergeCell ref="D459:G459"/>
    <mergeCell ref="B349:G349"/>
    <mergeCell ref="B355:G355"/>
    <mergeCell ref="B357:G357"/>
    <mergeCell ref="A358:F358"/>
    <mergeCell ref="B365:G365"/>
    <mergeCell ref="B369:G369"/>
    <mergeCell ref="B371:G371"/>
    <mergeCell ref="B375:G375"/>
    <mergeCell ref="B379:G379"/>
    <mergeCell ref="B327:G327"/>
    <mergeCell ref="B328:G328"/>
    <mergeCell ref="B329:G329"/>
    <mergeCell ref="B333:G333"/>
    <mergeCell ref="B335:G335"/>
    <mergeCell ref="B337:G337"/>
    <mergeCell ref="B339:G339"/>
    <mergeCell ref="B341:G341"/>
    <mergeCell ref="B343:G343"/>
    <mergeCell ref="B299:G299"/>
    <mergeCell ref="B303:G303"/>
    <mergeCell ref="B305:G305"/>
    <mergeCell ref="B309:G309"/>
    <mergeCell ref="B311:G311"/>
    <mergeCell ref="B313:G313"/>
    <mergeCell ref="B315:G315"/>
    <mergeCell ref="B325:G325"/>
    <mergeCell ref="B326:G326"/>
    <mergeCell ref="B265:G265"/>
    <mergeCell ref="B267:G267"/>
    <mergeCell ref="B269:G269"/>
    <mergeCell ref="B275:G275"/>
    <mergeCell ref="B281:G281"/>
    <mergeCell ref="B283:G283"/>
    <mergeCell ref="B285:G285"/>
    <mergeCell ref="B287:G287"/>
    <mergeCell ref="B297:G297"/>
    <mergeCell ref="B246:G246"/>
    <mergeCell ref="B248:G248"/>
    <mergeCell ref="B250:G250"/>
    <mergeCell ref="B252:G252"/>
    <mergeCell ref="B254:G254"/>
    <mergeCell ref="B257:G257"/>
    <mergeCell ref="B259:G259"/>
    <mergeCell ref="B261:G261"/>
    <mergeCell ref="B263:G263"/>
    <mergeCell ref="B200:G200"/>
    <mergeCell ref="B204:G204"/>
    <mergeCell ref="B211:G211"/>
    <mergeCell ref="B214:G214"/>
    <mergeCell ref="B215:G215"/>
    <mergeCell ref="B237:G237"/>
    <mergeCell ref="B240:G240"/>
    <mergeCell ref="B242:G242"/>
    <mergeCell ref="B244:G244"/>
    <mergeCell ref="B152:G152"/>
    <mergeCell ref="B154:G154"/>
    <mergeCell ref="B159:G159"/>
    <mergeCell ref="B165:G165"/>
    <mergeCell ref="B167:G167"/>
    <mergeCell ref="B171:G171"/>
    <mergeCell ref="B173:G173"/>
    <mergeCell ref="B177:G177"/>
    <mergeCell ref="B183:G183"/>
    <mergeCell ref="B137:G137"/>
    <mergeCell ref="B139:G139"/>
    <mergeCell ref="B141:G141"/>
    <mergeCell ref="B149:D149"/>
    <mergeCell ref="B150:D150"/>
    <mergeCell ref="B143:G143"/>
    <mergeCell ref="B145:G145"/>
    <mergeCell ref="B147:D147"/>
    <mergeCell ref="E147:G147"/>
    <mergeCell ref="B148:D148"/>
    <mergeCell ref="E148:G148"/>
    <mergeCell ref="E149:G149"/>
    <mergeCell ref="E150:G150"/>
    <mergeCell ref="B104:G104"/>
    <mergeCell ref="B108:G108"/>
    <mergeCell ref="B112:G112"/>
    <mergeCell ref="B118:G118"/>
    <mergeCell ref="B120:G120"/>
    <mergeCell ref="B122:G122"/>
    <mergeCell ref="B127:G127"/>
    <mergeCell ref="B129:G129"/>
    <mergeCell ref="B133:G133"/>
    <mergeCell ref="E81:G81"/>
    <mergeCell ref="E82:G82"/>
    <mergeCell ref="E83:G83"/>
    <mergeCell ref="E84:G84"/>
    <mergeCell ref="B86:G86"/>
    <mergeCell ref="B90:G90"/>
    <mergeCell ref="B94:G94"/>
    <mergeCell ref="B99:G99"/>
    <mergeCell ref="B80:D80"/>
    <mergeCell ref="B81:D81"/>
    <mergeCell ref="B82:D82"/>
    <mergeCell ref="B83:D83"/>
    <mergeCell ref="B84:D84"/>
    <mergeCell ref="B71:D71"/>
    <mergeCell ref="E66:G66"/>
    <mergeCell ref="E67:G67"/>
    <mergeCell ref="E68:G68"/>
    <mergeCell ref="E69:G69"/>
    <mergeCell ref="E70:G70"/>
    <mergeCell ref="E71:G71"/>
    <mergeCell ref="E72:G72"/>
    <mergeCell ref="E80:G80"/>
    <mergeCell ref="B79:D79"/>
    <mergeCell ref="E73:G73"/>
    <mergeCell ref="E74:G74"/>
    <mergeCell ref="E75:G75"/>
    <mergeCell ref="E76:G76"/>
    <mergeCell ref="E77:G77"/>
    <mergeCell ref="E78:G78"/>
    <mergeCell ref="E79:G79"/>
    <mergeCell ref="B72:D72"/>
    <mergeCell ref="B73:D73"/>
    <mergeCell ref="B74:D74"/>
    <mergeCell ref="B75:D75"/>
    <mergeCell ref="B76:D76"/>
    <mergeCell ref="B77:D77"/>
    <mergeCell ref="B78:D78"/>
    <mergeCell ref="B60:D60"/>
    <mergeCell ref="E60:G60"/>
    <mergeCell ref="E65:G65"/>
    <mergeCell ref="B65:D65"/>
    <mergeCell ref="B66:D66"/>
    <mergeCell ref="B67:D67"/>
    <mergeCell ref="B68:D68"/>
    <mergeCell ref="B69:D69"/>
    <mergeCell ref="B70:D70"/>
    <mergeCell ref="B54:D54"/>
    <mergeCell ref="B55:D55"/>
    <mergeCell ref="B56:D56"/>
    <mergeCell ref="E56:G56"/>
    <mergeCell ref="B57:D57"/>
    <mergeCell ref="E57:G57"/>
    <mergeCell ref="B58:D58"/>
    <mergeCell ref="E58:G58"/>
    <mergeCell ref="B59:D59"/>
    <mergeCell ref="E59:G59"/>
    <mergeCell ref="E54:G54"/>
    <mergeCell ref="E55:G55"/>
    <mergeCell ref="E45:G45"/>
    <mergeCell ref="B45:D45"/>
    <mergeCell ref="B46:D46"/>
    <mergeCell ref="B48:D48"/>
    <mergeCell ref="B49:D49"/>
    <mergeCell ref="B50:D50"/>
    <mergeCell ref="B51:D51"/>
    <mergeCell ref="B52:D52"/>
    <mergeCell ref="B53:D53"/>
    <mergeCell ref="E46:G46"/>
    <mergeCell ref="E48:G48"/>
    <mergeCell ref="E49:G49"/>
    <mergeCell ref="E50:G50"/>
    <mergeCell ref="E51:G51"/>
    <mergeCell ref="E52:G52"/>
    <mergeCell ref="E53:G53"/>
    <mergeCell ref="E38:G38"/>
    <mergeCell ref="B38:D38"/>
    <mergeCell ref="B39:D39"/>
    <mergeCell ref="B40:D40"/>
    <mergeCell ref="B41:D41"/>
    <mergeCell ref="B42:D42"/>
    <mergeCell ref="B43:D43"/>
    <mergeCell ref="B44:D44"/>
    <mergeCell ref="E39:G39"/>
    <mergeCell ref="E40:G40"/>
    <mergeCell ref="E41:G41"/>
    <mergeCell ref="E42:G42"/>
    <mergeCell ref="E43:G43"/>
    <mergeCell ref="E44:G44"/>
    <mergeCell ref="B33:D33"/>
    <mergeCell ref="B34:D34"/>
    <mergeCell ref="B35:D35"/>
    <mergeCell ref="B36:D36"/>
    <mergeCell ref="B37:D37"/>
    <mergeCell ref="E32:G32"/>
    <mergeCell ref="E33:G33"/>
    <mergeCell ref="E34:G34"/>
    <mergeCell ref="E35:G35"/>
    <mergeCell ref="E36:G36"/>
    <mergeCell ref="E37:G37"/>
    <mergeCell ref="B6:G6"/>
    <mergeCell ref="B14:G14"/>
    <mergeCell ref="B16:G16"/>
    <mergeCell ref="B18:G18"/>
    <mergeCell ref="B22:G22"/>
    <mergeCell ref="B24:G24"/>
    <mergeCell ref="E31:G31"/>
    <mergeCell ref="B31:D31"/>
    <mergeCell ref="B32:D3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106"/>
  <sheetViews>
    <sheetView zoomScaleNormal="100" workbookViewId="0"/>
  </sheetViews>
  <sheetFormatPr defaultRowHeight="15"/>
  <cols>
    <col min="2" max="2" width="8.85546875" style="610"/>
    <col min="3" max="3" width="6.85546875" customWidth="1"/>
    <col min="4" max="4" width="86.7109375" customWidth="1"/>
    <col min="7" max="7" width="27.7109375" customWidth="1"/>
  </cols>
  <sheetData>
    <row r="1" spans="1:7">
      <c r="A1" s="1361" t="s">
        <v>1904</v>
      </c>
    </row>
    <row r="3" spans="1:7">
      <c r="A3" s="1314" t="s">
        <v>1793</v>
      </c>
    </row>
    <row r="4" spans="1:7">
      <c r="A4" s="1548" t="s">
        <v>2848</v>
      </c>
    </row>
    <row r="5" spans="1:7" ht="15.75" thickBot="1"/>
    <row r="6" spans="1:7">
      <c r="B6" s="1342"/>
      <c r="C6" s="1334"/>
      <c r="D6" s="1334"/>
      <c r="E6" s="1572" t="s">
        <v>1893</v>
      </c>
      <c r="F6" s="1573" t="s">
        <v>1894</v>
      </c>
      <c r="G6" s="1357" t="s">
        <v>1901</v>
      </c>
    </row>
    <row r="7" spans="1:7">
      <c r="B7" s="1347"/>
      <c r="C7" s="1358"/>
      <c r="D7" s="1358"/>
      <c r="E7" s="1574"/>
      <c r="F7" s="1575"/>
      <c r="G7" s="1359"/>
    </row>
    <row r="8" spans="1:7">
      <c r="B8" s="1343" t="s">
        <v>1911</v>
      </c>
      <c r="C8" s="1254"/>
      <c r="D8" s="1254"/>
      <c r="E8" s="1254"/>
      <c r="F8" s="1576"/>
      <c r="G8" s="1335"/>
    </row>
    <row r="9" spans="1:7">
      <c r="B9" s="1344">
        <v>1</v>
      </c>
      <c r="C9" s="2326" t="s">
        <v>1877</v>
      </c>
      <c r="D9" s="2327"/>
      <c r="E9" s="1254"/>
      <c r="F9" s="1576"/>
      <c r="G9" s="1596"/>
    </row>
    <row r="10" spans="1:7" ht="30" customHeight="1">
      <c r="B10" s="1345">
        <v>2</v>
      </c>
      <c r="C10" s="2326" t="s">
        <v>1905</v>
      </c>
      <c r="D10" s="2327"/>
      <c r="E10" s="1254"/>
      <c r="F10" s="1576"/>
      <c r="G10" s="1596"/>
    </row>
    <row r="11" spans="1:7" ht="30">
      <c r="B11" s="1345"/>
      <c r="C11" s="1363">
        <v>2.1</v>
      </c>
      <c r="D11" s="1364" t="s">
        <v>1906</v>
      </c>
      <c r="E11" s="1254"/>
      <c r="F11" s="1254"/>
      <c r="G11" s="1596"/>
    </row>
    <row r="12" spans="1:7" ht="30">
      <c r="B12" s="1345"/>
      <c r="C12" s="1363">
        <v>2.2000000000000002</v>
      </c>
      <c r="D12" s="1364" t="s">
        <v>1902</v>
      </c>
      <c r="E12" s="1254"/>
      <c r="F12" s="1254"/>
      <c r="G12" s="1596"/>
    </row>
    <row r="13" spans="1:7" ht="30" customHeight="1">
      <c r="B13" s="1345">
        <v>3</v>
      </c>
      <c r="C13" s="2326" t="s">
        <v>1907</v>
      </c>
      <c r="D13" s="2327"/>
      <c r="E13" s="1254"/>
      <c r="F13" s="1576"/>
      <c r="G13" s="1596"/>
    </row>
    <row r="14" spans="1:7" ht="30">
      <c r="B14" s="1345"/>
      <c r="C14" s="1365">
        <v>3.1</v>
      </c>
      <c r="D14" s="1364" t="s">
        <v>1874</v>
      </c>
      <c r="E14" s="1254"/>
      <c r="F14" s="1576"/>
      <c r="G14" s="1596"/>
    </row>
    <row r="15" spans="1:7">
      <c r="B15" s="1345"/>
      <c r="C15" s="1365"/>
      <c r="D15" s="1306" t="s">
        <v>2517</v>
      </c>
      <c r="E15" s="1254"/>
      <c r="F15" s="1254"/>
      <c r="G15" s="1596"/>
    </row>
    <row r="16" spans="1:7">
      <c r="B16" s="1345"/>
      <c r="C16" s="1365"/>
      <c r="D16" s="1306" t="s">
        <v>1881</v>
      </c>
      <c r="E16" s="1254"/>
      <c r="F16" s="1254"/>
      <c r="G16" s="1596"/>
    </row>
    <row r="17" spans="2:11">
      <c r="B17" s="1345"/>
      <c r="C17" s="1365">
        <v>3.2</v>
      </c>
      <c r="D17" s="1924" t="s">
        <v>3244</v>
      </c>
      <c r="E17" s="1254"/>
      <c r="F17" s="1254"/>
      <c r="G17" s="1596"/>
    </row>
    <row r="18" spans="2:11" ht="31.5" customHeight="1">
      <c r="B18" s="1345">
        <v>4</v>
      </c>
      <c r="C18" s="2326" t="s">
        <v>1908</v>
      </c>
      <c r="D18" s="2327"/>
      <c r="E18" s="1255"/>
      <c r="F18" s="1577"/>
      <c r="G18" s="1596"/>
    </row>
    <row r="19" spans="2:11">
      <c r="B19" s="1345"/>
      <c r="C19" s="1365">
        <v>4.0999999999999996</v>
      </c>
      <c r="D19" s="1365" t="s">
        <v>1896</v>
      </c>
      <c r="E19" s="1254"/>
      <c r="F19" s="1254"/>
      <c r="G19" s="1596"/>
    </row>
    <row r="20" spans="2:11">
      <c r="B20" s="1346"/>
      <c r="C20" s="1366">
        <v>4.2</v>
      </c>
      <c r="D20" s="1366" t="s">
        <v>1895</v>
      </c>
      <c r="E20" s="1254"/>
      <c r="F20" s="1254"/>
      <c r="G20" s="1597"/>
    </row>
    <row r="21" spans="2:11" ht="27" customHeight="1">
      <c r="B21" s="1346">
        <v>5</v>
      </c>
      <c r="C21" s="2326" t="s">
        <v>1909</v>
      </c>
      <c r="D21" s="2327"/>
      <c r="E21" s="1578"/>
      <c r="F21" s="1579"/>
      <c r="G21" s="1597"/>
    </row>
    <row r="22" spans="2:11">
      <c r="B22" s="1346"/>
      <c r="C22" s="1366">
        <v>5.0999999999999996</v>
      </c>
      <c r="D22" s="1364" t="s">
        <v>1910</v>
      </c>
      <c r="E22" s="1578"/>
      <c r="F22" s="1579"/>
      <c r="G22" s="1597"/>
      <c r="K22" s="1311"/>
    </row>
    <row r="23" spans="2:11">
      <c r="B23" s="1345"/>
      <c r="C23" s="1365"/>
      <c r="D23" s="1332" t="s">
        <v>1897</v>
      </c>
      <c r="E23" s="1254"/>
      <c r="F23" s="1254"/>
      <c r="G23" s="1596"/>
    </row>
    <row r="24" spans="2:11">
      <c r="B24" s="1347"/>
      <c r="C24" s="1331"/>
      <c r="D24" s="1333"/>
      <c r="E24" s="1331"/>
      <c r="F24" s="1580"/>
      <c r="G24" s="1598"/>
    </row>
    <row r="25" spans="2:11" ht="15.75" thickBot="1">
      <c r="B25" s="1348"/>
      <c r="C25" s="1336"/>
      <c r="D25" s="1337"/>
      <c r="E25" s="1336"/>
      <c r="F25" s="1581"/>
      <c r="G25" s="1599"/>
    </row>
    <row r="26" spans="2:11">
      <c r="B26" s="1349"/>
      <c r="C26" s="1331"/>
      <c r="D26" s="1331"/>
      <c r="E26" s="1331"/>
      <c r="F26" s="1580"/>
      <c r="G26" s="1600"/>
    </row>
    <row r="27" spans="2:11">
      <c r="B27" s="1350" t="s">
        <v>1912</v>
      </c>
      <c r="C27" s="1254"/>
      <c r="D27" s="1255"/>
      <c r="E27" s="1255"/>
      <c r="F27" s="1577"/>
      <c r="G27" s="1601"/>
    </row>
    <row r="28" spans="2:11" ht="30.75" customHeight="1">
      <c r="B28" s="1351">
        <v>1</v>
      </c>
      <c r="C28" s="2332" t="s">
        <v>1918</v>
      </c>
      <c r="D28" s="2333"/>
      <c r="E28" s="1254"/>
      <c r="F28" s="1576"/>
      <c r="G28" s="1601"/>
    </row>
    <row r="29" spans="2:11" ht="30">
      <c r="B29" s="1351"/>
      <c r="C29" s="1254">
        <v>1.1000000000000001</v>
      </c>
      <c r="D29" s="1364" t="s">
        <v>1917</v>
      </c>
      <c r="E29" s="1254"/>
      <c r="F29" s="1254"/>
      <c r="G29" s="1601"/>
    </row>
    <row r="30" spans="2:11" ht="30">
      <c r="B30" s="1351"/>
      <c r="C30" s="1254">
        <v>1.2</v>
      </c>
      <c r="D30" s="1330" t="s">
        <v>1873</v>
      </c>
      <c r="E30" s="1254"/>
      <c r="F30" s="1254"/>
      <c r="G30" s="1601"/>
    </row>
    <row r="31" spans="2:11" ht="27" customHeight="1">
      <c r="B31" s="1351">
        <v>2</v>
      </c>
      <c r="C31" s="2324" t="s">
        <v>1919</v>
      </c>
      <c r="D31" s="2325"/>
      <c r="E31" s="1254"/>
      <c r="F31" s="1576"/>
      <c r="G31" s="1601"/>
    </row>
    <row r="32" spans="2:11" ht="30">
      <c r="B32" s="1351"/>
      <c r="C32" s="1255">
        <v>2.1</v>
      </c>
      <c r="D32" s="1364" t="s">
        <v>1874</v>
      </c>
      <c r="E32" s="1254"/>
      <c r="F32" s="1576"/>
      <c r="G32" s="1601"/>
    </row>
    <row r="33" spans="2:11">
      <c r="B33" s="1351"/>
      <c r="C33" s="1255"/>
      <c r="D33" s="1306" t="s">
        <v>2517</v>
      </c>
      <c r="E33" s="1254"/>
      <c r="F33" s="1254"/>
      <c r="G33" s="1601"/>
    </row>
    <row r="34" spans="2:11">
      <c r="B34" s="1351"/>
      <c r="C34" s="1255"/>
      <c r="D34" s="1306" t="s">
        <v>3241</v>
      </c>
      <c r="E34" s="1254"/>
      <c r="F34" s="1254"/>
      <c r="G34" s="1601"/>
    </row>
    <row r="35" spans="2:11">
      <c r="B35" s="1351"/>
      <c r="C35" s="1255">
        <v>2.2000000000000002</v>
      </c>
      <c r="D35" s="1924" t="s">
        <v>3246</v>
      </c>
      <c r="E35" s="1254"/>
      <c r="F35" s="1254"/>
      <c r="G35" s="1601"/>
    </row>
    <row r="36" spans="2:11">
      <c r="B36" s="1351">
        <v>3</v>
      </c>
      <c r="C36" s="1306" t="s">
        <v>1921</v>
      </c>
      <c r="D36" s="1255"/>
      <c r="E36" s="1254"/>
      <c r="F36" s="1254"/>
      <c r="G36" s="1601"/>
    </row>
    <row r="37" spans="2:11" ht="31.5" customHeight="1">
      <c r="B37" s="1352">
        <v>4</v>
      </c>
      <c r="C37" s="2324" t="s">
        <v>1920</v>
      </c>
      <c r="D37" s="2325"/>
      <c r="E37" s="1582"/>
      <c r="F37" s="1583"/>
      <c r="G37" s="1602"/>
    </row>
    <row r="38" spans="2:11">
      <c r="B38" s="1352"/>
      <c r="C38" s="1311">
        <v>4.0999999999999996</v>
      </c>
      <c r="D38" s="1364" t="s">
        <v>1910</v>
      </c>
      <c r="E38" s="1582"/>
      <c r="F38" s="1583"/>
      <c r="G38" s="1602"/>
      <c r="K38" s="1311"/>
    </row>
    <row r="39" spans="2:11">
      <c r="B39" s="1352"/>
      <c r="C39" s="1309"/>
      <c r="D39" s="1332" t="s">
        <v>1897</v>
      </c>
      <c r="E39" s="1254"/>
      <c r="F39" s="1254"/>
      <c r="G39" s="1602"/>
    </row>
    <row r="40" spans="2:11" ht="15.75" thickBot="1">
      <c r="B40" s="1352"/>
      <c r="C40" s="1312"/>
      <c r="D40" s="1312"/>
      <c r="E40" s="1312"/>
      <c r="F40" s="1584"/>
      <c r="G40" s="1602"/>
    </row>
    <row r="41" spans="2:11">
      <c r="B41" s="1342"/>
      <c r="C41" s="1334"/>
      <c r="D41" s="1334"/>
      <c r="E41" s="1334"/>
      <c r="F41" s="1585"/>
      <c r="G41" s="1603"/>
    </row>
    <row r="42" spans="2:11">
      <c r="B42" s="1343" t="s">
        <v>1913</v>
      </c>
      <c r="C42" s="1254"/>
      <c r="D42" s="1254"/>
      <c r="E42" s="1254"/>
      <c r="F42" s="1576"/>
      <c r="G42" s="1596"/>
    </row>
    <row r="43" spans="2:11" ht="30" customHeight="1">
      <c r="B43" s="1345">
        <v>1</v>
      </c>
      <c r="C43" s="2324" t="s">
        <v>1923</v>
      </c>
      <c r="D43" s="2325"/>
      <c r="E43" s="1254"/>
      <c r="F43" s="1576"/>
      <c r="G43" s="1596"/>
    </row>
    <row r="44" spans="2:11" ht="30">
      <c r="B44" s="1345"/>
      <c r="C44" s="1254">
        <v>1.1000000000000001</v>
      </c>
      <c r="D44" s="1364" t="s">
        <v>1922</v>
      </c>
      <c r="E44" s="1254"/>
      <c r="F44" s="1254"/>
      <c r="G44" s="1596"/>
    </row>
    <row r="45" spans="2:11" s="1318" customFormat="1" ht="30" customHeight="1">
      <c r="B45" s="1374">
        <v>2</v>
      </c>
      <c r="C45" s="2324" t="s">
        <v>1924</v>
      </c>
      <c r="D45" s="2325"/>
      <c r="E45" s="1586"/>
      <c r="F45" s="1587"/>
      <c r="G45" s="1604"/>
    </row>
    <row r="46" spans="2:11" s="1318" customFormat="1" ht="26.45" customHeight="1">
      <c r="B46" s="1353"/>
      <c r="C46" s="1365">
        <v>2.1</v>
      </c>
      <c r="D46" s="1364" t="s">
        <v>1925</v>
      </c>
      <c r="E46" s="1586"/>
      <c r="F46" s="1587"/>
      <c r="G46" s="1604"/>
    </row>
    <row r="47" spans="2:11" s="1318" customFormat="1" ht="30">
      <c r="B47" s="1353"/>
      <c r="C47" s="1365">
        <v>2.2000000000000002</v>
      </c>
      <c r="D47" s="1373" t="s">
        <v>1926</v>
      </c>
      <c r="E47" s="1586"/>
      <c r="F47" s="1586"/>
      <c r="G47" s="1604"/>
    </row>
    <row r="48" spans="2:11" s="1318" customFormat="1" ht="30">
      <c r="B48" s="1353"/>
      <c r="C48" s="1365"/>
      <c r="D48" s="1375" t="s">
        <v>1927</v>
      </c>
      <c r="E48" s="1586"/>
      <c r="F48" s="1587"/>
      <c r="G48" s="1604"/>
    </row>
    <row r="49" spans="2:11 16384:16384" s="1338" customFormat="1" ht="30" customHeight="1">
      <c r="B49" s="1368">
        <v>3</v>
      </c>
      <c r="C49" s="2324" t="s">
        <v>1930</v>
      </c>
      <c r="D49" s="2325"/>
      <c r="E49" s="1588"/>
      <c r="F49" s="1589"/>
      <c r="G49" s="1605"/>
    </row>
    <row r="50" spans="2:11 16384:16384" ht="30">
      <c r="B50" s="1345"/>
      <c r="C50" s="1365">
        <v>3.1</v>
      </c>
      <c r="D50" s="1367" t="s">
        <v>1928</v>
      </c>
      <c r="E50" s="1254"/>
      <c r="F50" s="1576"/>
      <c r="G50" s="1596"/>
    </row>
    <row r="51" spans="2:11 16384:16384" ht="30">
      <c r="B51" s="1345"/>
      <c r="C51" s="1365">
        <v>3.2</v>
      </c>
      <c r="D51" s="1367" t="s">
        <v>1929</v>
      </c>
      <c r="E51" s="1254"/>
      <c r="F51" s="1254"/>
      <c r="G51" s="1596"/>
    </row>
    <row r="52" spans="2:11 16384:16384" ht="30">
      <c r="B52" s="1345"/>
      <c r="C52" s="1254"/>
      <c r="D52" s="1375" t="s">
        <v>1931</v>
      </c>
      <c r="E52" s="1254"/>
      <c r="F52" s="1576"/>
      <c r="G52" s="1596"/>
    </row>
    <row r="53" spans="2:11 16384:16384" ht="26.25" customHeight="1">
      <c r="B53" s="1345">
        <v>4</v>
      </c>
      <c r="C53" s="2332" t="s">
        <v>1876</v>
      </c>
      <c r="D53" s="2334"/>
      <c r="E53" s="1254"/>
      <c r="F53" s="1576"/>
      <c r="G53" s="1596"/>
      <c r="I53" s="1311"/>
    </row>
    <row r="54" spans="2:11 16384:16384">
      <c r="B54" s="1345"/>
      <c r="C54" s="2328" t="s">
        <v>1325</v>
      </c>
      <c r="D54" s="2329"/>
      <c r="E54" s="1254"/>
      <c r="F54" s="1576"/>
      <c r="G54" s="1596"/>
    </row>
    <row r="55" spans="2:11 16384:16384">
      <c r="B55" s="1345"/>
      <c r="C55" s="2330" t="s">
        <v>1947</v>
      </c>
      <c r="D55" s="2331"/>
      <c r="E55" s="1254"/>
      <c r="F55" s="1576"/>
      <c r="G55" s="1596"/>
    </row>
    <row r="56" spans="2:11 16384:16384" ht="28.9" customHeight="1">
      <c r="B56" s="1345"/>
      <c r="C56" s="2330" t="s">
        <v>1875</v>
      </c>
      <c r="D56" s="2331"/>
      <c r="E56" s="1254"/>
      <c r="F56" s="1576"/>
      <c r="G56" s="1596"/>
    </row>
    <row r="57" spans="2:11 16384:16384" ht="31.5" customHeight="1">
      <c r="B57" s="1345">
        <v>5</v>
      </c>
      <c r="C57" s="2324" t="s">
        <v>1932</v>
      </c>
      <c r="D57" s="2325"/>
      <c r="E57" s="1254"/>
      <c r="F57" s="1576"/>
      <c r="G57" s="1596"/>
    </row>
    <row r="58" spans="2:11 16384:16384" ht="30">
      <c r="B58" s="1345"/>
      <c r="C58" s="1255">
        <v>5.0999999999999996</v>
      </c>
      <c r="D58" s="1373" t="s">
        <v>1874</v>
      </c>
      <c r="E58" s="1254"/>
      <c r="F58" s="1576"/>
      <c r="G58" s="1596"/>
    </row>
    <row r="59" spans="2:11 16384:16384">
      <c r="B59" s="1345"/>
      <c r="C59" s="1255"/>
      <c r="D59" s="1306" t="s">
        <v>2517</v>
      </c>
      <c r="E59" s="1254"/>
      <c r="F59" s="1254"/>
      <c r="G59" s="1596"/>
      <c r="XFD59" s="1254"/>
    </row>
    <row r="60" spans="2:11 16384:16384">
      <c r="B60" s="1345"/>
      <c r="C60" s="1255"/>
      <c r="D60" s="1306" t="s">
        <v>3242</v>
      </c>
      <c r="E60" s="1254"/>
      <c r="F60" s="1254"/>
      <c r="G60" s="1596"/>
    </row>
    <row r="61" spans="2:11 16384:16384">
      <c r="B61" s="1346"/>
      <c r="C61" s="1255">
        <v>5.2</v>
      </c>
      <c r="D61" s="1924" t="s">
        <v>3245</v>
      </c>
      <c r="E61" s="1254"/>
      <c r="F61" s="1254"/>
      <c r="G61" s="1597"/>
    </row>
    <row r="62" spans="2:11 16384:16384" ht="29.45" customHeight="1">
      <c r="B62" s="1346">
        <v>6</v>
      </c>
      <c r="C62" s="2324" t="s">
        <v>1933</v>
      </c>
      <c r="D62" s="2325"/>
      <c r="E62" s="1312"/>
      <c r="F62" s="1584"/>
      <c r="G62" s="1597"/>
    </row>
    <row r="63" spans="2:11 16384:16384">
      <c r="B63" s="1346"/>
      <c r="C63" s="1340">
        <v>4.0999999999999996</v>
      </c>
      <c r="D63" s="1364" t="s">
        <v>1910</v>
      </c>
      <c r="E63" s="1312"/>
      <c r="F63" s="1584"/>
      <c r="G63" s="1597"/>
      <c r="K63" s="1311"/>
    </row>
    <row r="64" spans="2:11 16384:16384">
      <c r="B64" s="1345"/>
      <c r="C64" s="1306"/>
      <c r="D64" s="1332" t="s">
        <v>1897</v>
      </c>
      <c r="E64" s="1254"/>
      <c r="F64" s="1254"/>
      <c r="G64" s="1596"/>
    </row>
    <row r="65" spans="2:9">
      <c r="B65" s="1347"/>
      <c r="C65" s="1339"/>
      <c r="D65" s="1333"/>
      <c r="E65" s="1590"/>
      <c r="F65" s="1591"/>
      <c r="G65" s="1598"/>
    </row>
    <row r="66" spans="2:9" ht="15.75" thickBot="1">
      <c r="B66" s="1348"/>
      <c r="C66" s="1341"/>
      <c r="D66" s="1337"/>
      <c r="E66" s="1592"/>
      <c r="F66" s="1593"/>
      <c r="G66" s="1599"/>
    </row>
    <row r="67" spans="2:9">
      <c r="B67" s="1349"/>
      <c r="C67" s="1331"/>
      <c r="D67" s="1331"/>
      <c r="E67" s="1590"/>
      <c r="F67" s="1591"/>
      <c r="G67" s="1600"/>
    </row>
    <row r="68" spans="2:9">
      <c r="B68" s="1350" t="s">
        <v>1914</v>
      </c>
      <c r="C68" s="1254"/>
      <c r="D68" s="1254"/>
      <c r="E68" s="1254"/>
      <c r="F68" s="1576"/>
      <c r="G68" s="1601"/>
    </row>
    <row r="69" spans="2:9">
      <c r="B69" s="1351">
        <v>1</v>
      </c>
      <c r="C69" s="1369" t="s">
        <v>1934</v>
      </c>
      <c r="D69" s="1254"/>
      <c r="E69" s="1254"/>
      <c r="F69" s="1576"/>
      <c r="G69" s="1601"/>
    </row>
    <row r="70" spans="2:9">
      <c r="B70" s="1351"/>
      <c r="C70" s="1370">
        <v>1.1000000000000001</v>
      </c>
      <c r="D70" s="1371" t="s">
        <v>1898</v>
      </c>
      <c r="E70" s="1254"/>
      <c r="F70" s="1576"/>
      <c r="G70" s="1601"/>
    </row>
    <row r="71" spans="2:9" ht="27.75" customHeight="1">
      <c r="B71" s="1351">
        <v>2</v>
      </c>
      <c r="C71" s="2324" t="s">
        <v>1935</v>
      </c>
      <c r="D71" s="2325"/>
      <c r="E71" s="1254"/>
      <c r="F71" s="1576"/>
      <c r="G71" s="1601"/>
    </row>
    <row r="72" spans="2:9">
      <c r="B72" s="1351"/>
      <c r="C72" s="1254">
        <v>2.1</v>
      </c>
      <c r="D72" s="1364" t="s">
        <v>1936</v>
      </c>
      <c r="E72" s="1254"/>
      <c r="F72" s="1254"/>
      <c r="G72" s="1601"/>
    </row>
    <row r="73" spans="2:9" ht="30">
      <c r="B73" s="1351"/>
      <c r="C73" s="1254">
        <v>2.2000000000000002</v>
      </c>
      <c r="D73" s="1364" t="s">
        <v>1937</v>
      </c>
      <c r="E73" s="1254"/>
      <c r="F73" s="1576"/>
      <c r="G73" s="1601"/>
    </row>
    <row r="74" spans="2:9" s="1318" customFormat="1" ht="30">
      <c r="B74" s="1351"/>
      <c r="C74" s="1256">
        <v>2.2999999999999998</v>
      </c>
      <c r="D74" s="1364" t="s">
        <v>1938</v>
      </c>
      <c r="E74" s="1254"/>
      <c r="F74" s="1576"/>
      <c r="G74" s="1601"/>
    </row>
    <row r="75" spans="2:9" ht="29.25" customHeight="1">
      <c r="B75" s="1351">
        <v>2</v>
      </c>
      <c r="C75" s="2324" t="s">
        <v>1939</v>
      </c>
      <c r="D75" s="2325"/>
      <c r="E75" s="1254"/>
      <c r="F75" s="1576"/>
      <c r="G75" s="1601"/>
      <c r="H75" s="1318"/>
      <c r="I75" s="1318"/>
    </row>
    <row r="76" spans="2:9">
      <c r="B76" s="1351"/>
      <c r="C76" s="1255">
        <v>3.1</v>
      </c>
      <c r="D76" s="1369" t="s">
        <v>1940</v>
      </c>
      <c r="E76" s="1254"/>
      <c r="F76" s="1254"/>
      <c r="G76" s="1601"/>
    </row>
    <row r="77" spans="2:9">
      <c r="B77" s="1351"/>
      <c r="C77" s="1255">
        <v>3.2</v>
      </c>
      <c r="D77" s="1366" t="s">
        <v>1895</v>
      </c>
      <c r="E77" s="1254"/>
      <c r="F77" s="1254"/>
      <c r="G77" s="1601"/>
    </row>
    <row r="78" spans="2:9" ht="27.75" customHeight="1">
      <c r="B78" s="1351">
        <v>3</v>
      </c>
      <c r="C78" s="2332" t="s">
        <v>1941</v>
      </c>
      <c r="D78" s="2333"/>
      <c r="E78" s="1254"/>
      <c r="F78" s="1576"/>
      <c r="G78" s="1601"/>
    </row>
    <row r="79" spans="2:9" ht="30">
      <c r="B79" s="1351"/>
      <c r="C79" s="1255">
        <v>3.1</v>
      </c>
      <c r="D79" s="1364" t="s">
        <v>1874</v>
      </c>
      <c r="E79" s="1254"/>
      <c r="F79" s="1576"/>
      <c r="G79" s="1601"/>
    </row>
    <row r="80" spans="2:9">
      <c r="B80" s="1351"/>
      <c r="C80" s="1255"/>
      <c r="D80" s="1306" t="s">
        <v>1880</v>
      </c>
      <c r="E80" s="1254"/>
      <c r="F80" s="1254"/>
      <c r="G80" s="1601"/>
    </row>
    <row r="81" spans="2:7">
      <c r="B81" s="1351"/>
      <c r="C81" s="1255"/>
      <c r="D81" s="1306" t="s">
        <v>3243</v>
      </c>
      <c r="E81" s="1254"/>
      <c r="F81" s="1254"/>
      <c r="G81" s="1601"/>
    </row>
    <row r="82" spans="2:7">
      <c r="B82" s="1351"/>
      <c r="C82" s="1255">
        <v>3.2</v>
      </c>
      <c r="D82" s="1924" t="s">
        <v>3247</v>
      </c>
      <c r="E82" s="1254"/>
      <c r="F82" s="1254"/>
      <c r="G82" s="1601"/>
    </row>
    <row r="83" spans="2:7">
      <c r="B83" s="1351">
        <v>5</v>
      </c>
      <c r="C83" s="1306" t="s">
        <v>1942</v>
      </c>
      <c r="D83" s="1254"/>
      <c r="E83" s="1254"/>
      <c r="F83" s="1254"/>
      <c r="G83" s="1601"/>
    </row>
    <row r="84" spans="2:7" ht="30" customHeight="1">
      <c r="B84" s="1352">
        <v>6</v>
      </c>
      <c r="C84" s="2324" t="s">
        <v>1943</v>
      </c>
      <c r="D84" s="2325"/>
      <c r="E84" s="1312"/>
      <c r="F84" s="1584"/>
      <c r="G84" s="1602"/>
    </row>
    <row r="85" spans="2:7">
      <c r="B85" s="1352"/>
      <c r="C85" s="1372">
        <v>4.0999999999999996</v>
      </c>
      <c r="D85" s="1364" t="s">
        <v>1910</v>
      </c>
      <c r="E85" s="1312"/>
      <c r="F85" s="1584"/>
      <c r="G85" s="1602"/>
    </row>
    <row r="86" spans="2:7">
      <c r="B86" s="1352"/>
      <c r="C86" s="1306"/>
      <c r="D86" s="1332" t="s">
        <v>1897</v>
      </c>
      <c r="E86" s="1312"/>
      <c r="F86" s="1584"/>
      <c r="G86" s="1602"/>
    </row>
    <row r="87" spans="2:7">
      <c r="B87" s="1352"/>
      <c r="C87" s="1310"/>
      <c r="D87" s="1313"/>
      <c r="E87" s="1312"/>
      <c r="F87" s="1584"/>
      <c r="G87" s="1602"/>
    </row>
    <row r="88" spans="2:7" ht="15.75" thickBot="1">
      <c r="B88" s="1354"/>
      <c r="C88" s="1257"/>
      <c r="D88" s="1257"/>
      <c r="E88" s="1257"/>
      <c r="F88" s="1594"/>
      <c r="G88" s="1606"/>
    </row>
    <row r="89" spans="2:7" ht="15.75" thickTop="1">
      <c r="B89" s="1351"/>
      <c r="C89" s="1254"/>
      <c r="D89" s="1254"/>
      <c r="E89" s="1254"/>
      <c r="F89" s="1576"/>
      <c r="G89" s="1601"/>
    </row>
    <row r="90" spans="2:7">
      <c r="B90" s="1355" t="s">
        <v>1915</v>
      </c>
      <c r="C90" s="1254"/>
      <c r="D90" s="1254"/>
      <c r="E90" s="1254"/>
      <c r="F90" s="1576"/>
      <c r="G90" s="1601"/>
    </row>
    <row r="91" spans="2:7">
      <c r="B91" s="1351"/>
      <c r="C91" s="1254"/>
      <c r="D91" s="1254"/>
      <c r="E91" s="1254"/>
      <c r="F91" s="1576"/>
      <c r="G91" s="1601"/>
    </row>
    <row r="92" spans="2:7" ht="30" customHeight="1">
      <c r="B92" s="2335" t="s">
        <v>1890</v>
      </c>
      <c r="C92" s="2336"/>
      <c r="D92" s="2331"/>
      <c r="E92" s="1254"/>
      <c r="F92" s="1576"/>
      <c r="G92" s="1601"/>
    </row>
    <row r="93" spans="2:7">
      <c r="B93" s="1351">
        <v>1</v>
      </c>
      <c r="C93" s="2337" t="s">
        <v>1944</v>
      </c>
      <c r="D93" s="2333"/>
      <c r="E93" s="1254"/>
      <c r="F93" s="1576"/>
      <c r="G93" s="1601"/>
    </row>
    <row r="94" spans="2:7" ht="28.5" customHeight="1">
      <c r="B94" s="1351">
        <v>2</v>
      </c>
      <c r="C94" s="2324" t="s">
        <v>1945</v>
      </c>
      <c r="D94" s="2325"/>
      <c r="E94" s="1254"/>
      <c r="F94" s="1576"/>
      <c r="G94" s="1601"/>
    </row>
    <row r="95" spans="2:7">
      <c r="B95" s="1351"/>
      <c r="C95" s="1366">
        <v>2.1</v>
      </c>
      <c r="D95" s="1364" t="s">
        <v>1910</v>
      </c>
      <c r="E95" s="1254"/>
      <c r="F95" s="1576"/>
      <c r="G95" s="1601"/>
    </row>
    <row r="96" spans="2:7">
      <c r="B96" s="1351"/>
      <c r="C96" s="1313"/>
      <c r="D96" s="1332" t="s">
        <v>1897</v>
      </c>
      <c r="E96" s="1254"/>
      <c r="F96" s="1576"/>
      <c r="G96" s="1601"/>
    </row>
    <row r="97" spans="2:7">
      <c r="B97" s="1351"/>
      <c r="C97" s="1313"/>
      <c r="D97" s="1313"/>
      <c r="E97" s="1254"/>
      <c r="F97" s="1576"/>
      <c r="G97" s="1601"/>
    </row>
    <row r="98" spans="2:7" ht="15.75" thickBot="1">
      <c r="B98" s="1354"/>
      <c r="C98" s="1377"/>
      <c r="D98" s="1377"/>
      <c r="E98" s="1257"/>
      <c r="F98" s="1594"/>
      <c r="G98" s="1606"/>
    </row>
    <row r="99" spans="2:7" ht="15.75" thickTop="1">
      <c r="B99" s="1349"/>
      <c r="C99" s="1376"/>
      <c r="D99" s="1376"/>
      <c r="E99" s="1358"/>
      <c r="F99" s="1595"/>
      <c r="G99" s="1600"/>
    </row>
    <row r="100" spans="2:7">
      <c r="B100" s="1355" t="s">
        <v>1916</v>
      </c>
      <c r="C100" s="1254"/>
      <c r="D100" s="1254"/>
      <c r="E100" s="1254"/>
      <c r="F100" s="1576"/>
      <c r="G100" s="1601"/>
    </row>
    <row r="101" spans="2:7">
      <c r="B101" s="1351"/>
      <c r="C101" s="1254"/>
      <c r="D101" s="1254"/>
      <c r="E101" s="1254"/>
      <c r="F101" s="1576"/>
      <c r="G101" s="1601"/>
    </row>
    <row r="102" spans="2:7">
      <c r="B102" s="2335" t="s">
        <v>1889</v>
      </c>
      <c r="C102" s="2336"/>
      <c r="D102" s="2331"/>
      <c r="E102" s="1254"/>
      <c r="F102" s="1576"/>
      <c r="G102" s="1601"/>
    </row>
    <row r="103" spans="2:7">
      <c r="B103" s="1351">
        <v>1</v>
      </c>
      <c r="C103" s="1365" t="s">
        <v>1946</v>
      </c>
      <c r="D103" s="1254"/>
      <c r="E103" s="1254"/>
      <c r="F103" s="1576"/>
      <c r="G103" s="1601"/>
    </row>
    <row r="104" spans="2:7" s="1318" customFormat="1">
      <c r="B104" s="1356"/>
      <c r="C104" s="1119">
        <v>1.1000000000000001</v>
      </c>
      <c r="D104" s="1305" t="s">
        <v>1948</v>
      </c>
      <c r="E104" s="1570"/>
      <c r="F104" s="1571"/>
      <c r="G104" s="1607"/>
    </row>
    <row r="105" spans="2:7" ht="15.75" thickBot="1">
      <c r="B105" s="1354"/>
      <c r="C105" s="1257"/>
      <c r="D105" s="1257"/>
      <c r="E105" s="1257"/>
      <c r="F105" s="1594"/>
      <c r="G105" s="1606"/>
    </row>
    <row r="106" spans="2:7" ht="15.75" thickTop="1"/>
  </sheetData>
  <sheetProtection algorithmName="SHA-512" hashValue="Lg2SevItSP9BiifXkmx4QqXO5/uD9Lb2/hT9zNBpJ/kLvKx1Gm0STzLt4nkGimbLviY7GXbDUFNR9beqU1v4jA==" saltValue="1Sq1+wfh1tVS9/cAWON0Zg==" spinCount="100000" sheet="1" objects="1" scenarios="1"/>
  <customSheetViews>
    <customSheetView guid="{93D694A3-6696-4923-AD26-2B395EB303DB}">
      <selection activeCell="G4" sqref="G4"/>
      <pageMargins left="0.70866141732283472" right="0.70866141732283472" top="0.74803149606299213" bottom="0.74803149606299213" header="0.31496062992125984" footer="0.31496062992125984"/>
      <pageSetup paperSize="9" scale="80" orientation="landscape" r:id="rId1"/>
    </customSheetView>
    <customSheetView guid="{E56CFA07-B62D-4672-9EDE-094AE1102D0C}">
      <selection activeCell="G4" sqref="G4"/>
      <pageMargins left="0.70866141732283472" right="0.70866141732283472" top="0.74803149606299213" bottom="0.74803149606299213" header="0.31496062992125984" footer="0.31496062992125984"/>
      <pageSetup paperSize="9" scale="80" orientation="landscape" r:id="rId2"/>
    </customSheetView>
    <customSheetView guid="{F914A013-5798-4B89-B98F-51F0CA86D906}" topLeftCell="A109">
      <selection activeCell="D12" sqref="D12"/>
      <pageMargins left="0.70866141732283472" right="0.70866141732283472" top="0.74803149606299213" bottom="0.74803149606299213" header="0.31496062992125984" footer="0.31496062992125984"/>
      <pageSetup paperSize="9" scale="80" orientation="landscape" r:id="rId3"/>
    </customSheetView>
    <customSheetView guid="{80DBB23A-788A-4876-A46F-C8CD77F4CEEC}" topLeftCell="A51">
      <selection activeCell="G69" sqref="G69"/>
      <pageMargins left="0.7" right="0.7" top="0.75" bottom="0.75" header="0.3" footer="0.3"/>
    </customSheetView>
    <customSheetView guid="{FB8FBA87-37E8-4FC2-B783-5AECFD22DC45}">
      <selection activeCell="A3" sqref="A3:XFD3"/>
      <pageMargins left="0.7" right="0.7" top="0.75" bottom="0.75" header="0.3" footer="0.3"/>
    </customSheetView>
  </customSheetViews>
  <mergeCells count="25">
    <mergeCell ref="B92:D92"/>
    <mergeCell ref="C93:D93"/>
    <mergeCell ref="C94:D94"/>
    <mergeCell ref="B102:D102"/>
    <mergeCell ref="C75:D75"/>
    <mergeCell ref="C71:D71"/>
    <mergeCell ref="C84:D84"/>
    <mergeCell ref="C78:D78"/>
    <mergeCell ref="C37:D37"/>
    <mergeCell ref="C43:D43"/>
    <mergeCell ref="C45:D45"/>
    <mergeCell ref="C49:D49"/>
    <mergeCell ref="C53:D53"/>
    <mergeCell ref="C62:D62"/>
    <mergeCell ref="C31:D31"/>
    <mergeCell ref="C9:D9"/>
    <mergeCell ref="C57:D57"/>
    <mergeCell ref="C54:D54"/>
    <mergeCell ref="C55:D55"/>
    <mergeCell ref="C56:D56"/>
    <mergeCell ref="C10:D10"/>
    <mergeCell ref="C13:D13"/>
    <mergeCell ref="C18:D18"/>
    <mergeCell ref="C21:D21"/>
    <mergeCell ref="C28:D28"/>
  </mergeCells>
  <hyperlinks>
    <hyperlink ref="D15" location="'5.IFRS IPSAS Acct policy Adj'!A1" display="Table 1 in the IFRS/IPSAS/ Accounting Policy Adjustments sheet"/>
    <hyperlink ref="D16" location="'6. Inter-entity eliminations'!B21" display="Table 1 in the Inter-entity Adjustments sheet"/>
    <hyperlink ref="D33" location="'5.IFRS IPSAS Acct policy Adj'!A1" display="Table 1 in the IFRS/IPSAS/ Accounting Policy Adjustments sheet"/>
    <hyperlink ref="D34" location="'6. Inter-entity eliminations'!B45" display="Table 2 in the Inter-entity Adjustments sheet"/>
    <hyperlink ref="C36" location="'Reconciliation 54-55'!B1" display="Note 54 has been filled?"/>
    <hyperlink ref="D59" location="'5.IFRS IPSAS Acct policy Adj'!A1" display="Table 1 in the IFRS/IPSAS/ Accounting Policy Adjustments sheet"/>
    <hyperlink ref="D60" location="'6. Inter-entity eliminations'!B69" display="Table 1 in the Inter-entity Adjustments sheet"/>
    <hyperlink ref="D80" location="'5.IFRS IPSAS Acct policy Adj'!A1" display="Table 2 in the IFRS/IPSAS/ Accounting Policy Adjustments sheet"/>
    <hyperlink ref="D81" location="'6. Inter-entity eliminations'!B93" display="Table 1 in the Inter-entity Adjustments sheet"/>
    <hyperlink ref="C83" location="'Reconciliation 54-55'!B31" display="Note 55 has been filled?"/>
    <hyperlink ref="D23" location="'7. Classification Adj'!A6" display="Table 1 in the &quot;Classification Adj&quot;sheet"/>
    <hyperlink ref="D39" location="'7. Classification Adj'!A6" display="Table 1 in the &quot;Classification Adj&quot;sheet"/>
    <hyperlink ref="D64" location="'7. Classification Adj'!A6" display="Table 1 in the &quot;Classification Adj&quot;sheet"/>
    <hyperlink ref="D86" location="'7. Classification Adj'!A6" display="Table 1 in the &quot;Classification Adj&quot;sheet"/>
    <hyperlink ref="D96" location="'7. Classification Adj'!A6" display="Table 1 in the &quot;Classification Adj&quot;sheet"/>
    <hyperlink ref="D104" location="'5.IFRS IPSAS Acct policy Adj'!A1" display="If no, fill Table 2 in the IFRS/IPSAS/ Accounting Policy Adjustments sheet"/>
  </hyperlinks>
  <pageMargins left="0.7" right="0.7" top="0.75" bottom="0.75"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23555" r:id="rId7" name="Check Box 3">
              <controlPr defaultSize="0" autoFill="0" autoLine="0" autoPict="0">
                <anchor moveWithCells="1">
                  <from>
                    <xdr:col>4</xdr:col>
                    <xdr:colOff>171450</xdr:colOff>
                    <xdr:row>7</xdr:row>
                    <xdr:rowOff>171450</xdr:rowOff>
                  </from>
                  <to>
                    <xdr:col>4</xdr:col>
                    <xdr:colOff>476250</xdr:colOff>
                    <xdr:row>9</xdr:row>
                    <xdr:rowOff>9525</xdr:rowOff>
                  </to>
                </anchor>
              </controlPr>
            </control>
          </mc:Choice>
        </mc:AlternateContent>
        <mc:AlternateContent xmlns:mc="http://schemas.openxmlformats.org/markup-compatibility/2006">
          <mc:Choice Requires="x14">
            <control shapeId="23556" r:id="rId8" name="Check Box 4">
              <controlPr defaultSize="0" autoFill="0" autoLine="0" autoPict="0">
                <anchor moveWithCells="1">
                  <from>
                    <xdr:col>5</xdr:col>
                    <xdr:colOff>161925</xdr:colOff>
                    <xdr:row>7</xdr:row>
                    <xdr:rowOff>180975</xdr:rowOff>
                  </from>
                  <to>
                    <xdr:col>5</xdr:col>
                    <xdr:colOff>466725</xdr:colOff>
                    <xdr:row>9</xdr:row>
                    <xdr:rowOff>19050</xdr:rowOff>
                  </to>
                </anchor>
              </controlPr>
            </control>
          </mc:Choice>
        </mc:AlternateContent>
        <mc:AlternateContent xmlns:mc="http://schemas.openxmlformats.org/markup-compatibility/2006">
          <mc:Choice Requires="x14">
            <control shapeId="23560" r:id="rId9" name="Check Box 8">
              <controlPr defaultSize="0" autoFill="0" autoLine="0" autoPict="0">
                <anchor moveWithCells="1">
                  <from>
                    <xdr:col>4</xdr:col>
                    <xdr:colOff>180975</xdr:colOff>
                    <xdr:row>9</xdr:row>
                    <xdr:rowOff>66675</xdr:rowOff>
                  </from>
                  <to>
                    <xdr:col>4</xdr:col>
                    <xdr:colOff>485775</xdr:colOff>
                    <xdr:row>9</xdr:row>
                    <xdr:rowOff>285750</xdr:rowOff>
                  </to>
                </anchor>
              </controlPr>
            </control>
          </mc:Choice>
        </mc:AlternateContent>
        <mc:AlternateContent xmlns:mc="http://schemas.openxmlformats.org/markup-compatibility/2006">
          <mc:Choice Requires="x14">
            <control shapeId="23561" r:id="rId10" name="Check Box 9">
              <controlPr defaultSize="0" autoFill="0" autoLine="0" autoPict="0">
                <anchor moveWithCells="1">
                  <from>
                    <xdr:col>5</xdr:col>
                    <xdr:colOff>161925</xdr:colOff>
                    <xdr:row>9</xdr:row>
                    <xdr:rowOff>76200</xdr:rowOff>
                  </from>
                  <to>
                    <xdr:col>5</xdr:col>
                    <xdr:colOff>466725</xdr:colOff>
                    <xdr:row>9</xdr:row>
                    <xdr:rowOff>295275</xdr:rowOff>
                  </to>
                </anchor>
              </controlPr>
            </control>
          </mc:Choice>
        </mc:AlternateContent>
        <mc:AlternateContent xmlns:mc="http://schemas.openxmlformats.org/markup-compatibility/2006">
          <mc:Choice Requires="x14">
            <control shapeId="23564" r:id="rId11" name="Check Box 12">
              <controlPr defaultSize="0" autoFill="0" autoLine="0" autoPict="0">
                <anchor moveWithCells="1">
                  <from>
                    <xdr:col>4</xdr:col>
                    <xdr:colOff>209550</xdr:colOff>
                    <xdr:row>12</xdr:row>
                    <xdr:rowOff>76200</xdr:rowOff>
                  </from>
                  <to>
                    <xdr:col>4</xdr:col>
                    <xdr:colOff>514350</xdr:colOff>
                    <xdr:row>12</xdr:row>
                    <xdr:rowOff>295275</xdr:rowOff>
                  </to>
                </anchor>
              </controlPr>
            </control>
          </mc:Choice>
        </mc:AlternateContent>
        <mc:AlternateContent xmlns:mc="http://schemas.openxmlformats.org/markup-compatibility/2006">
          <mc:Choice Requires="x14">
            <control shapeId="23566" r:id="rId12" name="Check Box 14">
              <controlPr defaultSize="0" autoFill="0" autoLine="0" autoPict="0">
                <anchor moveWithCells="1">
                  <from>
                    <xdr:col>5</xdr:col>
                    <xdr:colOff>209550</xdr:colOff>
                    <xdr:row>12</xdr:row>
                    <xdr:rowOff>76200</xdr:rowOff>
                  </from>
                  <to>
                    <xdr:col>5</xdr:col>
                    <xdr:colOff>514350</xdr:colOff>
                    <xdr:row>12</xdr:row>
                    <xdr:rowOff>295275</xdr:rowOff>
                  </to>
                </anchor>
              </controlPr>
            </control>
          </mc:Choice>
        </mc:AlternateContent>
        <mc:AlternateContent xmlns:mc="http://schemas.openxmlformats.org/markup-compatibility/2006">
          <mc:Choice Requires="x14">
            <control shapeId="23568" r:id="rId13" name="Check Box 16">
              <controlPr defaultSize="0" autoFill="0" autoLine="0" autoPict="0">
                <anchor moveWithCells="1">
                  <from>
                    <xdr:col>4</xdr:col>
                    <xdr:colOff>209550</xdr:colOff>
                    <xdr:row>17</xdr:row>
                    <xdr:rowOff>76200</xdr:rowOff>
                  </from>
                  <to>
                    <xdr:col>4</xdr:col>
                    <xdr:colOff>514350</xdr:colOff>
                    <xdr:row>17</xdr:row>
                    <xdr:rowOff>295275</xdr:rowOff>
                  </to>
                </anchor>
              </controlPr>
            </control>
          </mc:Choice>
        </mc:AlternateContent>
        <mc:AlternateContent xmlns:mc="http://schemas.openxmlformats.org/markup-compatibility/2006">
          <mc:Choice Requires="x14">
            <control shapeId="23570" r:id="rId14" name="Check Box 18">
              <controlPr defaultSize="0" autoFill="0" autoLine="0" autoPict="0">
                <anchor moveWithCells="1">
                  <from>
                    <xdr:col>5</xdr:col>
                    <xdr:colOff>209550</xdr:colOff>
                    <xdr:row>17</xdr:row>
                    <xdr:rowOff>76200</xdr:rowOff>
                  </from>
                  <to>
                    <xdr:col>5</xdr:col>
                    <xdr:colOff>514350</xdr:colOff>
                    <xdr:row>17</xdr:row>
                    <xdr:rowOff>295275</xdr:rowOff>
                  </to>
                </anchor>
              </controlPr>
            </control>
          </mc:Choice>
        </mc:AlternateContent>
        <mc:AlternateContent xmlns:mc="http://schemas.openxmlformats.org/markup-compatibility/2006">
          <mc:Choice Requires="x14">
            <control shapeId="23572" r:id="rId15" name="Check Box 20">
              <controlPr defaultSize="0" autoFill="0" autoLine="0" autoPict="0">
                <anchor moveWithCells="1">
                  <from>
                    <xdr:col>4</xdr:col>
                    <xdr:colOff>209550</xdr:colOff>
                    <xdr:row>20</xdr:row>
                    <xdr:rowOff>76200</xdr:rowOff>
                  </from>
                  <to>
                    <xdr:col>4</xdr:col>
                    <xdr:colOff>514350</xdr:colOff>
                    <xdr:row>20</xdr:row>
                    <xdr:rowOff>295275</xdr:rowOff>
                  </to>
                </anchor>
              </controlPr>
            </control>
          </mc:Choice>
        </mc:AlternateContent>
        <mc:AlternateContent xmlns:mc="http://schemas.openxmlformats.org/markup-compatibility/2006">
          <mc:Choice Requires="x14">
            <control shapeId="23574" r:id="rId16" name="Check Box 22">
              <controlPr defaultSize="0" autoFill="0" autoLine="0" autoPict="0">
                <anchor moveWithCells="1">
                  <from>
                    <xdr:col>5</xdr:col>
                    <xdr:colOff>209550</xdr:colOff>
                    <xdr:row>20</xdr:row>
                    <xdr:rowOff>76200</xdr:rowOff>
                  </from>
                  <to>
                    <xdr:col>5</xdr:col>
                    <xdr:colOff>514350</xdr:colOff>
                    <xdr:row>20</xdr:row>
                    <xdr:rowOff>295275</xdr:rowOff>
                  </to>
                </anchor>
              </controlPr>
            </control>
          </mc:Choice>
        </mc:AlternateContent>
        <mc:AlternateContent xmlns:mc="http://schemas.openxmlformats.org/markup-compatibility/2006">
          <mc:Choice Requires="x14">
            <control shapeId="23576" r:id="rId17" name="Check Box 24">
              <controlPr defaultSize="0" autoFill="0" autoLine="0" autoPict="0">
                <anchor moveWithCells="1">
                  <from>
                    <xdr:col>4</xdr:col>
                    <xdr:colOff>209550</xdr:colOff>
                    <xdr:row>27</xdr:row>
                    <xdr:rowOff>76200</xdr:rowOff>
                  </from>
                  <to>
                    <xdr:col>4</xdr:col>
                    <xdr:colOff>514350</xdr:colOff>
                    <xdr:row>27</xdr:row>
                    <xdr:rowOff>295275</xdr:rowOff>
                  </to>
                </anchor>
              </controlPr>
            </control>
          </mc:Choice>
        </mc:AlternateContent>
        <mc:AlternateContent xmlns:mc="http://schemas.openxmlformats.org/markup-compatibility/2006">
          <mc:Choice Requires="x14">
            <control shapeId="23578" r:id="rId18" name="Check Box 26">
              <controlPr defaultSize="0" autoFill="0" autoLine="0" autoPict="0">
                <anchor moveWithCells="1">
                  <from>
                    <xdr:col>5</xdr:col>
                    <xdr:colOff>209550</xdr:colOff>
                    <xdr:row>27</xdr:row>
                    <xdr:rowOff>76200</xdr:rowOff>
                  </from>
                  <to>
                    <xdr:col>5</xdr:col>
                    <xdr:colOff>514350</xdr:colOff>
                    <xdr:row>27</xdr:row>
                    <xdr:rowOff>295275</xdr:rowOff>
                  </to>
                </anchor>
              </controlPr>
            </control>
          </mc:Choice>
        </mc:AlternateContent>
        <mc:AlternateContent xmlns:mc="http://schemas.openxmlformats.org/markup-compatibility/2006">
          <mc:Choice Requires="x14">
            <control shapeId="23580" r:id="rId19" name="Check Box 28">
              <controlPr defaultSize="0" autoFill="0" autoLine="0" autoPict="0">
                <anchor moveWithCells="1">
                  <from>
                    <xdr:col>4</xdr:col>
                    <xdr:colOff>209550</xdr:colOff>
                    <xdr:row>30</xdr:row>
                    <xdr:rowOff>76200</xdr:rowOff>
                  </from>
                  <to>
                    <xdr:col>4</xdr:col>
                    <xdr:colOff>514350</xdr:colOff>
                    <xdr:row>30</xdr:row>
                    <xdr:rowOff>295275</xdr:rowOff>
                  </to>
                </anchor>
              </controlPr>
            </control>
          </mc:Choice>
        </mc:AlternateContent>
        <mc:AlternateContent xmlns:mc="http://schemas.openxmlformats.org/markup-compatibility/2006">
          <mc:Choice Requires="x14">
            <control shapeId="23582" r:id="rId20" name="Check Box 30">
              <controlPr defaultSize="0" autoFill="0" autoLine="0" autoPict="0">
                <anchor moveWithCells="1">
                  <from>
                    <xdr:col>5</xdr:col>
                    <xdr:colOff>209550</xdr:colOff>
                    <xdr:row>30</xdr:row>
                    <xdr:rowOff>76200</xdr:rowOff>
                  </from>
                  <to>
                    <xdr:col>5</xdr:col>
                    <xdr:colOff>514350</xdr:colOff>
                    <xdr:row>30</xdr:row>
                    <xdr:rowOff>295275</xdr:rowOff>
                  </to>
                </anchor>
              </controlPr>
            </control>
          </mc:Choice>
        </mc:AlternateContent>
        <mc:AlternateContent xmlns:mc="http://schemas.openxmlformats.org/markup-compatibility/2006">
          <mc:Choice Requires="x14">
            <control shapeId="23584" r:id="rId21" name="Check Box 32">
              <controlPr defaultSize="0" autoFill="0" autoLine="0" autoPict="0">
                <anchor moveWithCells="1">
                  <from>
                    <xdr:col>4</xdr:col>
                    <xdr:colOff>209550</xdr:colOff>
                    <xdr:row>36</xdr:row>
                    <xdr:rowOff>76200</xdr:rowOff>
                  </from>
                  <to>
                    <xdr:col>4</xdr:col>
                    <xdr:colOff>514350</xdr:colOff>
                    <xdr:row>36</xdr:row>
                    <xdr:rowOff>295275</xdr:rowOff>
                  </to>
                </anchor>
              </controlPr>
            </control>
          </mc:Choice>
        </mc:AlternateContent>
        <mc:AlternateContent xmlns:mc="http://schemas.openxmlformats.org/markup-compatibility/2006">
          <mc:Choice Requires="x14">
            <control shapeId="23586" r:id="rId22" name="Check Box 34">
              <controlPr defaultSize="0" autoFill="0" autoLine="0" autoPict="0">
                <anchor moveWithCells="1">
                  <from>
                    <xdr:col>5</xdr:col>
                    <xdr:colOff>209550</xdr:colOff>
                    <xdr:row>36</xdr:row>
                    <xdr:rowOff>76200</xdr:rowOff>
                  </from>
                  <to>
                    <xdr:col>5</xdr:col>
                    <xdr:colOff>514350</xdr:colOff>
                    <xdr:row>36</xdr:row>
                    <xdr:rowOff>295275</xdr:rowOff>
                  </to>
                </anchor>
              </controlPr>
            </control>
          </mc:Choice>
        </mc:AlternateContent>
        <mc:AlternateContent xmlns:mc="http://schemas.openxmlformats.org/markup-compatibility/2006">
          <mc:Choice Requires="x14">
            <control shapeId="23589" r:id="rId23" name="Check Box 37">
              <controlPr defaultSize="0" autoFill="0" autoLine="0" autoPict="0">
                <anchor moveWithCells="1">
                  <from>
                    <xdr:col>4</xdr:col>
                    <xdr:colOff>209550</xdr:colOff>
                    <xdr:row>42</xdr:row>
                    <xdr:rowOff>76200</xdr:rowOff>
                  </from>
                  <to>
                    <xdr:col>4</xdr:col>
                    <xdr:colOff>514350</xdr:colOff>
                    <xdr:row>42</xdr:row>
                    <xdr:rowOff>295275</xdr:rowOff>
                  </to>
                </anchor>
              </controlPr>
            </control>
          </mc:Choice>
        </mc:AlternateContent>
        <mc:AlternateContent xmlns:mc="http://schemas.openxmlformats.org/markup-compatibility/2006">
          <mc:Choice Requires="x14">
            <control shapeId="23591" r:id="rId24" name="Check Box 39">
              <controlPr defaultSize="0" autoFill="0" autoLine="0" autoPict="0">
                <anchor moveWithCells="1">
                  <from>
                    <xdr:col>5</xdr:col>
                    <xdr:colOff>209550</xdr:colOff>
                    <xdr:row>42</xdr:row>
                    <xdr:rowOff>76200</xdr:rowOff>
                  </from>
                  <to>
                    <xdr:col>5</xdr:col>
                    <xdr:colOff>523875</xdr:colOff>
                    <xdr:row>42</xdr:row>
                    <xdr:rowOff>247650</xdr:rowOff>
                  </to>
                </anchor>
              </controlPr>
            </control>
          </mc:Choice>
        </mc:AlternateContent>
        <mc:AlternateContent xmlns:mc="http://schemas.openxmlformats.org/markup-compatibility/2006">
          <mc:Choice Requires="x14">
            <control shapeId="23593" r:id="rId25" name="Check Box 41">
              <controlPr defaultSize="0" autoFill="0" autoLine="0" autoPict="0">
                <anchor moveWithCells="1">
                  <from>
                    <xdr:col>4</xdr:col>
                    <xdr:colOff>209550</xdr:colOff>
                    <xdr:row>44</xdr:row>
                    <xdr:rowOff>76200</xdr:rowOff>
                  </from>
                  <to>
                    <xdr:col>4</xdr:col>
                    <xdr:colOff>514350</xdr:colOff>
                    <xdr:row>44</xdr:row>
                    <xdr:rowOff>295275</xdr:rowOff>
                  </to>
                </anchor>
              </controlPr>
            </control>
          </mc:Choice>
        </mc:AlternateContent>
        <mc:AlternateContent xmlns:mc="http://schemas.openxmlformats.org/markup-compatibility/2006">
          <mc:Choice Requires="x14">
            <control shapeId="23595" r:id="rId26" name="Check Box 43">
              <controlPr defaultSize="0" autoFill="0" autoLine="0" autoPict="0">
                <anchor moveWithCells="1">
                  <from>
                    <xdr:col>5</xdr:col>
                    <xdr:colOff>209550</xdr:colOff>
                    <xdr:row>44</xdr:row>
                    <xdr:rowOff>76200</xdr:rowOff>
                  </from>
                  <to>
                    <xdr:col>5</xdr:col>
                    <xdr:colOff>514350</xdr:colOff>
                    <xdr:row>44</xdr:row>
                    <xdr:rowOff>295275</xdr:rowOff>
                  </to>
                </anchor>
              </controlPr>
            </control>
          </mc:Choice>
        </mc:AlternateContent>
        <mc:AlternateContent xmlns:mc="http://schemas.openxmlformats.org/markup-compatibility/2006">
          <mc:Choice Requires="x14">
            <control shapeId="23601" r:id="rId27" name="Check Box 49">
              <controlPr defaultSize="0" autoFill="0" autoLine="0" autoPict="0">
                <anchor moveWithCells="1">
                  <from>
                    <xdr:col>4</xdr:col>
                    <xdr:colOff>209550</xdr:colOff>
                    <xdr:row>48</xdr:row>
                    <xdr:rowOff>76200</xdr:rowOff>
                  </from>
                  <to>
                    <xdr:col>4</xdr:col>
                    <xdr:colOff>514350</xdr:colOff>
                    <xdr:row>48</xdr:row>
                    <xdr:rowOff>295275</xdr:rowOff>
                  </to>
                </anchor>
              </controlPr>
            </control>
          </mc:Choice>
        </mc:AlternateContent>
        <mc:AlternateContent xmlns:mc="http://schemas.openxmlformats.org/markup-compatibility/2006">
          <mc:Choice Requires="x14">
            <control shapeId="23603" r:id="rId28" name="Check Box 51">
              <controlPr defaultSize="0" autoFill="0" autoLine="0" autoPict="0">
                <anchor moveWithCells="1">
                  <from>
                    <xdr:col>5</xdr:col>
                    <xdr:colOff>209550</xdr:colOff>
                    <xdr:row>48</xdr:row>
                    <xdr:rowOff>76200</xdr:rowOff>
                  </from>
                  <to>
                    <xdr:col>5</xdr:col>
                    <xdr:colOff>514350</xdr:colOff>
                    <xdr:row>48</xdr:row>
                    <xdr:rowOff>295275</xdr:rowOff>
                  </to>
                </anchor>
              </controlPr>
            </control>
          </mc:Choice>
        </mc:AlternateContent>
        <mc:AlternateContent xmlns:mc="http://schemas.openxmlformats.org/markup-compatibility/2006">
          <mc:Choice Requires="x14">
            <control shapeId="23608" r:id="rId29" name="Check Box 56">
              <controlPr defaultSize="0" autoFill="0" autoLine="0" autoPict="0">
                <anchor moveWithCells="1">
                  <from>
                    <xdr:col>4</xdr:col>
                    <xdr:colOff>209550</xdr:colOff>
                    <xdr:row>52</xdr:row>
                    <xdr:rowOff>76200</xdr:rowOff>
                  </from>
                  <to>
                    <xdr:col>4</xdr:col>
                    <xdr:colOff>514350</xdr:colOff>
                    <xdr:row>52</xdr:row>
                    <xdr:rowOff>295275</xdr:rowOff>
                  </to>
                </anchor>
              </controlPr>
            </control>
          </mc:Choice>
        </mc:AlternateContent>
        <mc:AlternateContent xmlns:mc="http://schemas.openxmlformats.org/markup-compatibility/2006">
          <mc:Choice Requires="x14">
            <control shapeId="23610" r:id="rId30" name="Check Box 58">
              <controlPr defaultSize="0" autoFill="0" autoLine="0" autoPict="0">
                <anchor moveWithCells="1">
                  <from>
                    <xdr:col>5</xdr:col>
                    <xdr:colOff>209550</xdr:colOff>
                    <xdr:row>52</xdr:row>
                    <xdr:rowOff>76200</xdr:rowOff>
                  </from>
                  <to>
                    <xdr:col>5</xdr:col>
                    <xdr:colOff>514350</xdr:colOff>
                    <xdr:row>52</xdr:row>
                    <xdr:rowOff>295275</xdr:rowOff>
                  </to>
                </anchor>
              </controlPr>
            </control>
          </mc:Choice>
        </mc:AlternateContent>
        <mc:AlternateContent xmlns:mc="http://schemas.openxmlformats.org/markup-compatibility/2006">
          <mc:Choice Requires="x14">
            <control shapeId="23615" r:id="rId31" name="Check Box 63">
              <controlPr defaultSize="0" autoFill="0" autoLine="0" autoPict="0">
                <anchor moveWithCells="1">
                  <from>
                    <xdr:col>4</xdr:col>
                    <xdr:colOff>190500</xdr:colOff>
                    <xdr:row>55</xdr:row>
                    <xdr:rowOff>352425</xdr:rowOff>
                  </from>
                  <to>
                    <xdr:col>4</xdr:col>
                    <xdr:colOff>495300</xdr:colOff>
                    <xdr:row>56</xdr:row>
                    <xdr:rowOff>209550</xdr:rowOff>
                  </to>
                </anchor>
              </controlPr>
            </control>
          </mc:Choice>
        </mc:AlternateContent>
        <mc:AlternateContent xmlns:mc="http://schemas.openxmlformats.org/markup-compatibility/2006">
          <mc:Choice Requires="x14">
            <control shapeId="23617" r:id="rId32" name="Check Box 65">
              <controlPr defaultSize="0" autoFill="0" autoLine="0" autoPict="0">
                <anchor moveWithCells="1">
                  <from>
                    <xdr:col>5</xdr:col>
                    <xdr:colOff>209550</xdr:colOff>
                    <xdr:row>55</xdr:row>
                    <xdr:rowOff>352425</xdr:rowOff>
                  </from>
                  <to>
                    <xdr:col>5</xdr:col>
                    <xdr:colOff>514350</xdr:colOff>
                    <xdr:row>56</xdr:row>
                    <xdr:rowOff>209550</xdr:rowOff>
                  </to>
                </anchor>
              </controlPr>
            </control>
          </mc:Choice>
        </mc:AlternateContent>
        <mc:AlternateContent xmlns:mc="http://schemas.openxmlformats.org/markup-compatibility/2006">
          <mc:Choice Requires="x14">
            <control shapeId="23618" r:id="rId33" name="Check Box 66">
              <controlPr defaultSize="0" autoFill="0" autoLine="0" autoPict="0">
                <anchor moveWithCells="1">
                  <from>
                    <xdr:col>4</xdr:col>
                    <xdr:colOff>209550</xdr:colOff>
                    <xdr:row>61</xdr:row>
                    <xdr:rowOff>76200</xdr:rowOff>
                  </from>
                  <to>
                    <xdr:col>4</xdr:col>
                    <xdr:colOff>514350</xdr:colOff>
                    <xdr:row>61</xdr:row>
                    <xdr:rowOff>295275</xdr:rowOff>
                  </to>
                </anchor>
              </controlPr>
            </control>
          </mc:Choice>
        </mc:AlternateContent>
        <mc:AlternateContent xmlns:mc="http://schemas.openxmlformats.org/markup-compatibility/2006">
          <mc:Choice Requires="x14">
            <control shapeId="23620" r:id="rId34" name="Check Box 68">
              <controlPr defaultSize="0" autoFill="0" autoLine="0" autoPict="0">
                <anchor moveWithCells="1">
                  <from>
                    <xdr:col>5</xdr:col>
                    <xdr:colOff>209550</xdr:colOff>
                    <xdr:row>61</xdr:row>
                    <xdr:rowOff>76200</xdr:rowOff>
                  </from>
                  <to>
                    <xdr:col>5</xdr:col>
                    <xdr:colOff>514350</xdr:colOff>
                    <xdr:row>61</xdr:row>
                    <xdr:rowOff>295275</xdr:rowOff>
                  </to>
                </anchor>
              </controlPr>
            </control>
          </mc:Choice>
        </mc:AlternateContent>
        <mc:AlternateContent xmlns:mc="http://schemas.openxmlformats.org/markup-compatibility/2006">
          <mc:Choice Requires="x14">
            <control shapeId="23622" r:id="rId35" name="Check Box 70">
              <controlPr defaultSize="0" autoFill="0" autoLine="0" autoPict="0">
                <anchor moveWithCells="1">
                  <from>
                    <xdr:col>4</xdr:col>
                    <xdr:colOff>209550</xdr:colOff>
                    <xdr:row>67</xdr:row>
                    <xdr:rowOff>161925</xdr:rowOff>
                  </from>
                  <to>
                    <xdr:col>4</xdr:col>
                    <xdr:colOff>514350</xdr:colOff>
                    <xdr:row>69</xdr:row>
                    <xdr:rowOff>0</xdr:rowOff>
                  </to>
                </anchor>
              </controlPr>
            </control>
          </mc:Choice>
        </mc:AlternateContent>
        <mc:AlternateContent xmlns:mc="http://schemas.openxmlformats.org/markup-compatibility/2006">
          <mc:Choice Requires="x14">
            <control shapeId="23624" r:id="rId36" name="Check Box 72">
              <controlPr defaultSize="0" autoFill="0" autoLine="0" autoPict="0">
                <anchor moveWithCells="1">
                  <from>
                    <xdr:col>5</xdr:col>
                    <xdr:colOff>200025</xdr:colOff>
                    <xdr:row>67</xdr:row>
                    <xdr:rowOff>171450</xdr:rowOff>
                  </from>
                  <to>
                    <xdr:col>5</xdr:col>
                    <xdr:colOff>504825</xdr:colOff>
                    <xdr:row>69</xdr:row>
                    <xdr:rowOff>9525</xdr:rowOff>
                  </to>
                </anchor>
              </controlPr>
            </control>
          </mc:Choice>
        </mc:AlternateContent>
        <mc:AlternateContent xmlns:mc="http://schemas.openxmlformats.org/markup-compatibility/2006">
          <mc:Choice Requires="x14">
            <control shapeId="23626" r:id="rId37" name="Check Box 74">
              <controlPr defaultSize="0" autoFill="0" autoLine="0" autoPict="0">
                <anchor moveWithCells="1">
                  <from>
                    <xdr:col>4</xdr:col>
                    <xdr:colOff>209550</xdr:colOff>
                    <xdr:row>70</xdr:row>
                    <xdr:rowOff>76200</xdr:rowOff>
                  </from>
                  <to>
                    <xdr:col>4</xdr:col>
                    <xdr:colOff>514350</xdr:colOff>
                    <xdr:row>70</xdr:row>
                    <xdr:rowOff>295275</xdr:rowOff>
                  </to>
                </anchor>
              </controlPr>
            </control>
          </mc:Choice>
        </mc:AlternateContent>
        <mc:AlternateContent xmlns:mc="http://schemas.openxmlformats.org/markup-compatibility/2006">
          <mc:Choice Requires="x14">
            <control shapeId="23628" r:id="rId38" name="Check Box 76">
              <controlPr defaultSize="0" autoFill="0" autoLine="0" autoPict="0">
                <anchor moveWithCells="1">
                  <from>
                    <xdr:col>5</xdr:col>
                    <xdr:colOff>209550</xdr:colOff>
                    <xdr:row>70</xdr:row>
                    <xdr:rowOff>76200</xdr:rowOff>
                  </from>
                  <to>
                    <xdr:col>5</xdr:col>
                    <xdr:colOff>514350</xdr:colOff>
                    <xdr:row>70</xdr:row>
                    <xdr:rowOff>295275</xdr:rowOff>
                  </to>
                </anchor>
              </controlPr>
            </control>
          </mc:Choice>
        </mc:AlternateContent>
        <mc:AlternateContent xmlns:mc="http://schemas.openxmlformats.org/markup-compatibility/2006">
          <mc:Choice Requires="x14">
            <control shapeId="23630" r:id="rId39" name="Check Box 78">
              <controlPr defaultSize="0" autoFill="0" autoLine="0" autoPict="0">
                <anchor moveWithCells="1">
                  <from>
                    <xdr:col>4</xdr:col>
                    <xdr:colOff>209550</xdr:colOff>
                    <xdr:row>72</xdr:row>
                    <xdr:rowOff>76200</xdr:rowOff>
                  </from>
                  <to>
                    <xdr:col>4</xdr:col>
                    <xdr:colOff>514350</xdr:colOff>
                    <xdr:row>72</xdr:row>
                    <xdr:rowOff>295275</xdr:rowOff>
                  </to>
                </anchor>
              </controlPr>
            </control>
          </mc:Choice>
        </mc:AlternateContent>
        <mc:AlternateContent xmlns:mc="http://schemas.openxmlformats.org/markup-compatibility/2006">
          <mc:Choice Requires="x14">
            <control shapeId="23632" r:id="rId40" name="Check Box 80">
              <controlPr defaultSize="0" autoFill="0" autoLine="0" autoPict="0">
                <anchor moveWithCells="1">
                  <from>
                    <xdr:col>5</xdr:col>
                    <xdr:colOff>209550</xdr:colOff>
                    <xdr:row>72</xdr:row>
                    <xdr:rowOff>76200</xdr:rowOff>
                  </from>
                  <to>
                    <xdr:col>5</xdr:col>
                    <xdr:colOff>514350</xdr:colOff>
                    <xdr:row>72</xdr:row>
                    <xdr:rowOff>295275</xdr:rowOff>
                  </to>
                </anchor>
              </controlPr>
            </control>
          </mc:Choice>
        </mc:AlternateContent>
        <mc:AlternateContent xmlns:mc="http://schemas.openxmlformats.org/markup-compatibility/2006">
          <mc:Choice Requires="x14">
            <control shapeId="23633" r:id="rId41" name="Check Box 81">
              <controlPr defaultSize="0" autoFill="0" autoLine="0" autoPict="0">
                <anchor moveWithCells="1">
                  <from>
                    <xdr:col>4</xdr:col>
                    <xdr:colOff>209550</xdr:colOff>
                    <xdr:row>73</xdr:row>
                    <xdr:rowOff>76200</xdr:rowOff>
                  </from>
                  <to>
                    <xdr:col>4</xdr:col>
                    <xdr:colOff>514350</xdr:colOff>
                    <xdr:row>73</xdr:row>
                    <xdr:rowOff>295275</xdr:rowOff>
                  </to>
                </anchor>
              </controlPr>
            </control>
          </mc:Choice>
        </mc:AlternateContent>
        <mc:AlternateContent xmlns:mc="http://schemas.openxmlformats.org/markup-compatibility/2006">
          <mc:Choice Requires="x14">
            <control shapeId="23635" r:id="rId42" name="Check Box 83">
              <controlPr defaultSize="0" autoFill="0" autoLine="0" autoPict="0">
                <anchor moveWithCells="1">
                  <from>
                    <xdr:col>5</xdr:col>
                    <xdr:colOff>209550</xdr:colOff>
                    <xdr:row>73</xdr:row>
                    <xdr:rowOff>76200</xdr:rowOff>
                  </from>
                  <to>
                    <xdr:col>5</xdr:col>
                    <xdr:colOff>514350</xdr:colOff>
                    <xdr:row>73</xdr:row>
                    <xdr:rowOff>295275</xdr:rowOff>
                  </to>
                </anchor>
              </controlPr>
            </control>
          </mc:Choice>
        </mc:AlternateContent>
        <mc:AlternateContent xmlns:mc="http://schemas.openxmlformats.org/markup-compatibility/2006">
          <mc:Choice Requires="x14">
            <control shapeId="23637" r:id="rId43" name="Check Box 85">
              <controlPr defaultSize="0" autoFill="0" autoLine="0" autoPict="0">
                <anchor moveWithCells="1">
                  <from>
                    <xdr:col>4</xdr:col>
                    <xdr:colOff>209550</xdr:colOff>
                    <xdr:row>74</xdr:row>
                    <xdr:rowOff>76200</xdr:rowOff>
                  </from>
                  <to>
                    <xdr:col>4</xdr:col>
                    <xdr:colOff>514350</xdr:colOff>
                    <xdr:row>74</xdr:row>
                    <xdr:rowOff>295275</xdr:rowOff>
                  </to>
                </anchor>
              </controlPr>
            </control>
          </mc:Choice>
        </mc:AlternateContent>
        <mc:AlternateContent xmlns:mc="http://schemas.openxmlformats.org/markup-compatibility/2006">
          <mc:Choice Requires="x14">
            <control shapeId="23639" r:id="rId44" name="Check Box 87">
              <controlPr defaultSize="0" autoFill="0" autoLine="0" autoPict="0">
                <anchor moveWithCells="1">
                  <from>
                    <xdr:col>5</xdr:col>
                    <xdr:colOff>209550</xdr:colOff>
                    <xdr:row>74</xdr:row>
                    <xdr:rowOff>76200</xdr:rowOff>
                  </from>
                  <to>
                    <xdr:col>5</xdr:col>
                    <xdr:colOff>514350</xdr:colOff>
                    <xdr:row>74</xdr:row>
                    <xdr:rowOff>295275</xdr:rowOff>
                  </to>
                </anchor>
              </controlPr>
            </control>
          </mc:Choice>
        </mc:AlternateContent>
        <mc:AlternateContent xmlns:mc="http://schemas.openxmlformats.org/markup-compatibility/2006">
          <mc:Choice Requires="x14">
            <control shapeId="23641" r:id="rId45" name="Check Box 89">
              <controlPr defaultSize="0" autoFill="0" autoLine="0" autoPict="0">
                <anchor moveWithCells="1">
                  <from>
                    <xdr:col>4</xdr:col>
                    <xdr:colOff>209550</xdr:colOff>
                    <xdr:row>77</xdr:row>
                    <xdr:rowOff>76200</xdr:rowOff>
                  </from>
                  <to>
                    <xdr:col>4</xdr:col>
                    <xdr:colOff>514350</xdr:colOff>
                    <xdr:row>77</xdr:row>
                    <xdr:rowOff>295275</xdr:rowOff>
                  </to>
                </anchor>
              </controlPr>
            </control>
          </mc:Choice>
        </mc:AlternateContent>
        <mc:AlternateContent xmlns:mc="http://schemas.openxmlformats.org/markup-compatibility/2006">
          <mc:Choice Requires="x14">
            <control shapeId="23642" r:id="rId46" name="Check Box 90">
              <controlPr defaultSize="0" autoFill="0" autoLine="0" autoPict="0">
                <anchor moveWithCells="1">
                  <from>
                    <xdr:col>5</xdr:col>
                    <xdr:colOff>209550</xdr:colOff>
                    <xdr:row>77</xdr:row>
                    <xdr:rowOff>76200</xdr:rowOff>
                  </from>
                  <to>
                    <xdr:col>5</xdr:col>
                    <xdr:colOff>514350</xdr:colOff>
                    <xdr:row>77</xdr:row>
                    <xdr:rowOff>295275</xdr:rowOff>
                  </to>
                </anchor>
              </controlPr>
            </control>
          </mc:Choice>
        </mc:AlternateContent>
        <mc:AlternateContent xmlns:mc="http://schemas.openxmlformats.org/markup-compatibility/2006">
          <mc:Choice Requires="x14">
            <control shapeId="23643" r:id="rId47" name="Check Box 91">
              <controlPr defaultSize="0" autoFill="0" autoLine="0" autoPict="0">
                <anchor moveWithCells="1">
                  <from>
                    <xdr:col>4</xdr:col>
                    <xdr:colOff>209550</xdr:colOff>
                    <xdr:row>83</xdr:row>
                    <xdr:rowOff>76200</xdr:rowOff>
                  </from>
                  <to>
                    <xdr:col>4</xdr:col>
                    <xdr:colOff>514350</xdr:colOff>
                    <xdr:row>83</xdr:row>
                    <xdr:rowOff>295275</xdr:rowOff>
                  </to>
                </anchor>
              </controlPr>
            </control>
          </mc:Choice>
        </mc:AlternateContent>
        <mc:AlternateContent xmlns:mc="http://schemas.openxmlformats.org/markup-compatibility/2006">
          <mc:Choice Requires="x14">
            <control shapeId="23645" r:id="rId48" name="Check Box 93">
              <controlPr defaultSize="0" autoFill="0" autoLine="0" autoPict="0">
                <anchor moveWithCells="1">
                  <from>
                    <xdr:col>5</xdr:col>
                    <xdr:colOff>209550</xdr:colOff>
                    <xdr:row>83</xdr:row>
                    <xdr:rowOff>76200</xdr:rowOff>
                  </from>
                  <to>
                    <xdr:col>5</xdr:col>
                    <xdr:colOff>514350</xdr:colOff>
                    <xdr:row>83</xdr:row>
                    <xdr:rowOff>295275</xdr:rowOff>
                  </to>
                </anchor>
              </controlPr>
            </control>
          </mc:Choice>
        </mc:AlternateContent>
        <mc:AlternateContent xmlns:mc="http://schemas.openxmlformats.org/markup-compatibility/2006">
          <mc:Choice Requires="x14">
            <control shapeId="23649" r:id="rId49" name="Check Box 97">
              <controlPr defaultSize="0" autoFill="0" autoLine="0" autoPict="0">
                <anchor moveWithCells="1">
                  <from>
                    <xdr:col>4</xdr:col>
                    <xdr:colOff>180975</xdr:colOff>
                    <xdr:row>91</xdr:row>
                    <xdr:rowOff>342900</xdr:rowOff>
                  </from>
                  <to>
                    <xdr:col>4</xdr:col>
                    <xdr:colOff>485775</xdr:colOff>
                    <xdr:row>93</xdr:row>
                    <xdr:rowOff>0</xdr:rowOff>
                  </to>
                </anchor>
              </controlPr>
            </control>
          </mc:Choice>
        </mc:AlternateContent>
        <mc:AlternateContent xmlns:mc="http://schemas.openxmlformats.org/markup-compatibility/2006">
          <mc:Choice Requires="x14">
            <control shapeId="23651" r:id="rId50" name="Check Box 99">
              <controlPr defaultSize="0" autoFill="0" autoLine="0" autoPict="0">
                <anchor moveWithCells="1">
                  <from>
                    <xdr:col>5</xdr:col>
                    <xdr:colOff>190500</xdr:colOff>
                    <xdr:row>91</xdr:row>
                    <xdr:rowOff>361950</xdr:rowOff>
                  </from>
                  <to>
                    <xdr:col>5</xdr:col>
                    <xdr:colOff>495300</xdr:colOff>
                    <xdr:row>93</xdr:row>
                    <xdr:rowOff>19050</xdr:rowOff>
                  </to>
                </anchor>
              </controlPr>
            </control>
          </mc:Choice>
        </mc:AlternateContent>
        <mc:AlternateContent xmlns:mc="http://schemas.openxmlformats.org/markup-compatibility/2006">
          <mc:Choice Requires="x14">
            <control shapeId="23652" r:id="rId51" name="Check Box 100">
              <controlPr defaultSize="0" autoFill="0" autoLine="0" autoPict="0">
                <anchor moveWithCells="1">
                  <from>
                    <xdr:col>4</xdr:col>
                    <xdr:colOff>190500</xdr:colOff>
                    <xdr:row>93</xdr:row>
                    <xdr:rowOff>76200</xdr:rowOff>
                  </from>
                  <to>
                    <xdr:col>4</xdr:col>
                    <xdr:colOff>495300</xdr:colOff>
                    <xdr:row>93</xdr:row>
                    <xdr:rowOff>295275</xdr:rowOff>
                  </to>
                </anchor>
              </controlPr>
            </control>
          </mc:Choice>
        </mc:AlternateContent>
        <mc:AlternateContent xmlns:mc="http://schemas.openxmlformats.org/markup-compatibility/2006">
          <mc:Choice Requires="x14">
            <control shapeId="23654" r:id="rId52" name="Check Box 102">
              <controlPr defaultSize="0" autoFill="0" autoLine="0" autoPict="0">
                <anchor moveWithCells="1">
                  <from>
                    <xdr:col>5</xdr:col>
                    <xdr:colOff>180975</xdr:colOff>
                    <xdr:row>93</xdr:row>
                    <xdr:rowOff>85725</xdr:rowOff>
                  </from>
                  <to>
                    <xdr:col>5</xdr:col>
                    <xdr:colOff>485775</xdr:colOff>
                    <xdr:row>93</xdr:row>
                    <xdr:rowOff>304800</xdr:rowOff>
                  </to>
                </anchor>
              </controlPr>
            </control>
          </mc:Choice>
        </mc:AlternateContent>
        <mc:AlternateContent xmlns:mc="http://schemas.openxmlformats.org/markup-compatibility/2006">
          <mc:Choice Requires="x14">
            <control shapeId="23659" r:id="rId53" name="Check Box 107">
              <controlPr defaultSize="0" autoFill="0" autoLine="0" autoPict="0">
                <anchor moveWithCells="1">
                  <from>
                    <xdr:col>4</xdr:col>
                    <xdr:colOff>171450</xdr:colOff>
                    <xdr:row>101</xdr:row>
                    <xdr:rowOff>171450</xdr:rowOff>
                  </from>
                  <to>
                    <xdr:col>4</xdr:col>
                    <xdr:colOff>476250</xdr:colOff>
                    <xdr:row>103</xdr:row>
                    <xdr:rowOff>9525</xdr:rowOff>
                  </to>
                </anchor>
              </controlPr>
            </control>
          </mc:Choice>
        </mc:AlternateContent>
        <mc:AlternateContent xmlns:mc="http://schemas.openxmlformats.org/markup-compatibility/2006">
          <mc:Choice Requires="x14">
            <control shapeId="23661" r:id="rId54" name="Check Box 109">
              <controlPr defaultSize="0" autoFill="0" autoLine="0" autoPict="0">
                <anchor moveWithCells="1">
                  <from>
                    <xdr:col>5</xdr:col>
                    <xdr:colOff>200025</xdr:colOff>
                    <xdr:row>101</xdr:row>
                    <xdr:rowOff>161925</xdr:rowOff>
                  </from>
                  <to>
                    <xdr:col>5</xdr:col>
                    <xdr:colOff>504825</xdr:colOff>
                    <xdr:row>103</xdr:row>
                    <xdr:rowOff>0</xdr:rowOff>
                  </to>
                </anchor>
              </controlPr>
            </control>
          </mc:Choice>
        </mc:AlternateContent>
        <mc:AlternateContent xmlns:mc="http://schemas.openxmlformats.org/markup-compatibility/2006">
          <mc:Choice Requires="x14">
            <control shapeId="23662" r:id="rId55" name="Check Box 110">
              <controlPr defaultSize="0" autoFill="0" autoLine="0" autoPict="0">
                <anchor moveWithCells="1">
                  <from>
                    <xdr:col>4</xdr:col>
                    <xdr:colOff>180975</xdr:colOff>
                    <xdr:row>103</xdr:row>
                    <xdr:rowOff>0</xdr:rowOff>
                  </from>
                  <to>
                    <xdr:col>4</xdr:col>
                    <xdr:colOff>485775</xdr:colOff>
                    <xdr:row>104</xdr:row>
                    <xdr:rowOff>28575</xdr:rowOff>
                  </to>
                </anchor>
              </controlPr>
            </control>
          </mc:Choice>
        </mc:AlternateContent>
        <mc:AlternateContent xmlns:mc="http://schemas.openxmlformats.org/markup-compatibility/2006">
          <mc:Choice Requires="x14">
            <control shapeId="23663" r:id="rId56" name="Check Box 111">
              <controlPr defaultSize="0" autoFill="0" autoLine="0" autoPict="0">
                <anchor moveWithCells="1">
                  <from>
                    <xdr:col>5</xdr:col>
                    <xdr:colOff>209550</xdr:colOff>
                    <xdr:row>102</xdr:row>
                    <xdr:rowOff>171450</xdr:rowOff>
                  </from>
                  <to>
                    <xdr:col>5</xdr:col>
                    <xdr:colOff>514350</xdr:colOff>
                    <xdr:row>104</xdr:row>
                    <xdr:rowOff>9525</xdr:rowOff>
                  </to>
                </anchor>
              </controlPr>
            </control>
          </mc:Choice>
        </mc:AlternateContent>
        <mc:AlternateContent xmlns:mc="http://schemas.openxmlformats.org/markup-compatibility/2006">
          <mc:Choice Requires="x14">
            <control shapeId="23673" r:id="rId57" name="Check Box 121">
              <controlPr defaultSize="0" autoFill="0" autoLine="0" autoPict="0">
                <anchor moveWithCells="1">
                  <from>
                    <xdr:col>4</xdr:col>
                    <xdr:colOff>209550</xdr:colOff>
                    <xdr:row>13</xdr:row>
                    <xdr:rowOff>361950</xdr:rowOff>
                  </from>
                  <to>
                    <xdr:col>4</xdr:col>
                    <xdr:colOff>514350</xdr:colOff>
                    <xdr:row>15</xdr:row>
                    <xdr:rowOff>9525</xdr:rowOff>
                  </to>
                </anchor>
              </controlPr>
            </control>
          </mc:Choice>
        </mc:AlternateContent>
        <mc:AlternateContent xmlns:mc="http://schemas.openxmlformats.org/markup-compatibility/2006">
          <mc:Choice Requires="x14">
            <control shapeId="23674" r:id="rId58" name="Check Box 122">
              <controlPr defaultSize="0" autoFill="0" autoLine="0" autoPict="0">
                <anchor moveWithCells="1">
                  <from>
                    <xdr:col>4</xdr:col>
                    <xdr:colOff>209550</xdr:colOff>
                    <xdr:row>13</xdr:row>
                    <xdr:rowOff>361950</xdr:rowOff>
                  </from>
                  <to>
                    <xdr:col>4</xdr:col>
                    <xdr:colOff>514350</xdr:colOff>
                    <xdr:row>15</xdr:row>
                    <xdr:rowOff>9525</xdr:rowOff>
                  </to>
                </anchor>
              </controlPr>
            </control>
          </mc:Choice>
        </mc:AlternateContent>
        <mc:AlternateContent xmlns:mc="http://schemas.openxmlformats.org/markup-compatibility/2006">
          <mc:Choice Requires="x14">
            <control shapeId="23675" r:id="rId59" name="Check Box 123">
              <controlPr defaultSize="0" autoFill="0" autoLine="0" autoPict="0">
                <anchor moveWithCells="1">
                  <from>
                    <xdr:col>5</xdr:col>
                    <xdr:colOff>209550</xdr:colOff>
                    <xdr:row>13</xdr:row>
                    <xdr:rowOff>361950</xdr:rowOff>
                  </from>
                  <to>
                    <xdr:col>5</xdr:col>
                    <xdr:colOff>514350</xdr:colOff>
                    <xdr:row>15</xdr:row>
                    <xdr:rowOff>9525</xdr:rowOff>
                  </to>
                </anchor>
              </controlPr>
            </control>
          </mc:Choice>
        </mc:AlternateContent>
        <mc:AlternateContent xmlns:mc="http://schemas.openxmlformats.org/markup-compatibility/2006">
          <mc:Choice Requires="x14">
            <control shapeId="23676" r:id="rId60" name="Check Box 124">
              <controlPr defaultSize="0" autoFill="0" autoLine="0" autoPict="0">
                <anchor moveWithCells="1">
                  <from>
                    <xdr:col>5</xdr:col>
                    <xdr:colOff>209550</xdr:colOff>
                    <xdr:row>13</xdr:row>
                    <xdr:rowOff>361950</xdr:rowOff>
                  </from>
                  <to>
                    <xdr:col>5</xdr:col>
                    <xdr:colOff>514350</xdr:colOff>
                    <xdr:row>15</xdr:row>
                    <xdr:rowOff>9525</xdr:rowOff>
                  </to>
                </anchor>
              </controlPr>
            </control>
          </mc:Choice>
        </mc:AlternateContent>
        <mc:AlternateContent xmlns:mc="http://schemas.openxmlformats.org/markup-compatibility/2006">
          <mc:Choice Requires="x14">
            <control shapeId="23677" r:id="rId61" name="Check Box 125">
              <controlPr defaultSize="0" autoFill="0" autoLine="0" autoPict="0">
                <anchor moveWithCells="1">
                  <from>
                    <xdr:col>5</xdr:col>
                    <xdr:colOff>209550</xdr:colOff>
                    <xdr:row>14</xdr:row>
                    <xdr:rowOff>361950</xdr:rowOff>
                  </from>
                  <to>
                    <xdr:col>5</xdr:col>
                    <xdr:colOff>514350</xdr:colOff>
                    <xdr:row>16</xdr:row>
                    <xdr:rowOff>28575</xdr:rowOff>
                  </to>
                </anchor>
              </controlPr>
            </control>
          </mc:Choice>
        </mc:AlternateContent>
        <mc:AlternateContent xmlns:mc="http://schemas.openxmlformats.org/markup-compatibility/2006">
          <mc:Choice Requires="x14">
            <control shapeId="23678" r:id="rId62" name="Check Box 126">
              <controlPr defaultSize="0" autoFill="0" autoLine="0" autoPict="0">
                <anchor moveWithCells="1">
                  <from>
                    <xdr:col>5</xdr:col>
                    <xdr:colOff>209550</xdr:colOff>
                    <xdr:row>14</xdr:row>
                    <xdr:rowOff>361950</xdr:rowOff>
                  </from>
                  <to>
                    <xdr:col>5</xdr:col>
                    <xdr:colOff>514350</xdr:colOff>
                    <xdr:row>16</xdr:row>
                    <xdr:rowOff>28575</xdr:rowOff>
                  </to>
                </anchor>
              </controlPr>
            </control>
          </mc:Choice>
        </mc:AlternateContent>
        <mc:AlternateContent xmlns:mc="http://schemas.openxmlformats.org/markup-compatibility/2006">
          <mc:Choice Requires="x14">
            <control shapeId="23679" r:id="rId63" name="Check Box 127">
              <controlPr defaultSize="0" autoFill="0" autoLine="0" autoPict="0">
                <anchor moveWithCells="1">
                  <from>
                    <xdr:col>4</xdr:col>
                    <xdr:colOff>209550</xdr:colOff>
                    <xdr:row>14</xdr:row>
                    <xdr:rowOff>361950</xdr:rowOff>
                  </from>
                  <to>
                    <xdr:col>4</xdr:col>
                    <xdr:colOff>514350</xdr:colOff>
                    <xdr:row>16</xdr:row>
                    <xdr:rowOff>28575</xdr:rowOff>
                  </to>
                </anchor>
              </controlPr>
            </control>
          </mc:Choice>
        </mc:AlternateContent>
        <mc:AlternateContent xmlns:mc="http://schemas.openxmlformats.org/markup-compatibility/2006">
          <mc:Choice Requires="x14">
            <control shapeId="23680" r:id="rId64" name="Check Box 128">
              <controlPr defaultSize="0" autoFill="0" autoLine="0" autoPict="0">
                <anchor moveWithCells="1">
                  <from>
                    <xdr:col>4</xdr:col>
                    <xdr:colOff>209550</xdr:colOff>
                    <xdr:row>14</xdr:row>
                    <xdr:rowOff>361950</xdr:rowOff>
                  </from>
                  <to>
                    <xdr:col>4</xdr:col>
                    <xdr:colOff>514350</xdr:colOff>
                    <xdr:row>16</xdr:row>
                    <xdr:rowOff>28575</xdr:rowOff>
                  </to>
                </anchor>
              </controlPr>
            </control>
          </mc:Choice>
        </mc:AlternateContent>
        <mc:AlternateContent xmlns:mc="http://schemas.openxmlformats.org/markup-compatibility/2006">
          <mc:Choice Requires="x14">
            <control shapeId="23701" r:id="rId65" name="Check Box 149">
              <controlPr defaultSize="0" autoFill="0" autoLine="0" autoPict="0">
                <anchor moveWithCells="1">
                  <from>
                    <xdr:col>4</xdr:col>
                    <xdr:colOff>209550</xdr:colOff>
                    <xdr:row>21</xdr:row>
                    <xdr:rowOff>361950</xdr:rowOff>
                  </from>
                  <to>
                    <xdr:col>4</xdr:col>
                    <xdr:colOff>514350</xdr:colOff>
                    <xdr:row>23</xdr:row>
                    <xdr:rowOff>28575</xdr:rowOff>
                  </to>
                </anchor>
              </controlPr>
            </control>
          </mc:Choice>
        </mc:AlternateContent>
        <mc:AlternateContent xmlns:mc="http://schemas.openxmlformats.org/markup-compatibility/2006">
          <mc:Choice Requires="x14">
            <control shapeId="23702" r:id="rId66" name="Check Box 150">
              <controlPr defaultSize="0" autoFill="0" autoLine="0" autoPict="0">
                <anchor moveWithCells="1">
                  <from>
                    <xdr:col>4</xdr:col>
                    <xdr:colOff>209550</xdr:colOff>
                    <xdr:row>21</xdr:row>
                    <xdr:rowOff>361950</xdr:rowOff>
                  </from>
                  <to>
                    <xdr:col>4</xdr:col>
                    <xdr:colOff>514350</xdr:colOff>
                    <xdr:row>23</xdr:row>
                    <xdr:rowOff>28575</xdr:rowOff>
                  </to>
                </anchor>
              </controlPr>
            </control>
          </mc:Choice>
        </mc:AlternateContent>
        <mc:AlternateContent xmlns:mc="http://schemas.openxmlformats.org/markup-compatibility/2006">
          <mc:Choice Requires="x14">
            <control shapeId="23703" r:id="rId67" name="Check Box 151">
              <controlPr defaultSize="0" autoFill="0" autoLine="0" autoPict="0">
                <anchor moveWithCells="1">
                  <from>
                    <xdr:col>5</xdr:col>
                    <xdr:colOff>209550</xdr:colOff>
                    <xdr:row>21</xdr:row>
                    <xdr:rowOff>361950</xdr:rowOff>
                  </from>
                  <to>
                    <xdr:col>5</xdr:col>
                    <xdr:colOff>514350</xdr:colOff>
                    <xdr:row>23</xdr:row>
                    <xdr:rowOff>28575</xdr:rowOff>
                  </to>
                </anchor>
              </controlPr>
            </control>
          </mc:Choice>
        </mc:AlternateContent>
        <mc:AlternateContent xmlns:mc="http://schemas.openxmlformats.org/markup-compatibility/2006">
          <mc:Choice Requires="x14">
            <control shapeId="23704" r:id="rId68" name="Check Box 152">
              <controlPr defaultSize="0" autoFill="0" autoLine="0" autoPict="0">
                <anchor moveWithCells="1">
                  <from>
                    <xdr:col>5</xdr:col>
                    <xdr:colOff>209550</xdr:colOff>
                    <xdr:row>21</xdr:row>
                    <xdr:rowOff>361950</xdr:rowOff>
                  </from>
                  <to>
                    <xdr:col>5</xdr:col>
                    <xdr:colOff>514350</xdr:colOff>
                    <xdr:row>23</xdr:row>
                    <xdr:rowOff>28575</xdr:rowOff>
                  </to>
                </anchor>
              </controlPr>
            </control>
          </mc:Choice>
        </mc:AlternateContent>
        <mc:AlternateContent xmlns:mc="http://schemas.openxmlformats.org/markup-compatibility/2006">
          <mc:Choice Requires="x14">
            <control shapeId="23713" r:id="rId69" name="Check Box 161">
              <controlPr defaultSize="0" autoFill="0" autoLine="0" autoPict="0">
                <anchor moveWithCells="1">
                  <from>
                    <xdr:col>4</xdr:col>
                    <xdr:colOff>200025</xdr:colOff>
                    <xdr:row>31</xdr:row>
                    <xdr:rowOff>361950</xdr:rowOff>
                  </from>
                  <to>
                    <xdr:col>4</xdr:col>
                    <xdr:colOff>504825</xdr:colOff>
                    <xdr:row>33</xdr:row>
                    <xdr:rowOff>9525</xdr:rowOff>
                  </to>
                </anchor>
              </controlPr>
            </control>
          </mc:Choice>
        </mc:AlternateContent>
        <mc:AlternateContent xmlns:mc="http://schemas.openxmlformats.org/markup-compatibility/2006">
          <mc:Choice Requires="x14">
            <control shapeId="23714" r:id="rId70" name="Check Box 162">
              <controlPr defaultSize="0" autoFill="0" autoLine="0" autoPict="0">
                <anchor moveWithCells="1">
                  <from>
                    <xdr:col>5</xdr:col>
                    <xdr:colOff>200025</xdr:colOff>
                    <xdr:row>31</xdr:row>
                    <xdr:rowOff>361950</xdr:rowOff>
                  </from>
                  <to>
                    <xdr:col>5</xdr:col>
                    <xdr:colOff>504825</xdr:colOff>
                    <xdr:row>33</xdr:row>
                    <xdr:rowOff>9525</xdr:rowOff>
                  </to>
                </anchor>
              </controlPr>
            </control>
          </mc:Choice>
        </mc:AlternateContent>
        <mc:AlternateContent xmlns:mc="http://schemas.openxmlformats.org/markup-compatibility/2006">
          <mc:Choice Requires="x14">
            <control shapeId="23715" r:id="rId71" name="Check Box 163">
              <controlPr defaultSize="0" autoFill="0" autoLine="0" autoPict="0">
                <anchor moveWithCells="1">
                  <from>
                    <xdr:col>5</xdr:col>
                    <xdr:colOff>200025</xdr:colOff>
                    <xdr:row>32</xdr:row>
                    <xdr:rowOff>361950</xdr:rowOff>
                  </from>
                  <to>
                    <xdr:col>5</xdr:col>
                    <xdr:colOff>504825</xdr:colOff>
                    <xdr:row>34</xdr:row>
                    <xdr:rowOff>28575</xdr:rowOff>
                  </to>
                </anchor>
              </controlPr>
            </control>
          </mc:Choice>
        </mc:AlternateContent>
        <mc:AlternateContent xmlns:mc="http://schemas.openxmlformats.org/markup-compatibility/2006">
          <mc:Choice Requires="x14">
            <control shapeId="23716" r:id="rId72" name="Check Box 164">
              <controlPr defaultSize="0" autoFill="0" autoLine="0" autoPict="0">
                <anchor moveWithCells="1">
                  <from>
                    <xdr:col>4</xdr:col>
                    <xdr:colOff>200025</xdr:colOff>
                    <xdr:row>32</xdr:row>
                    <xdr:rowOff>361950</xdr:rowOff>
                  </from>
                  <to>
                    <xdr:col>4</xdr:col>
                    <xdr:colOff>504825</xdr:colOff>
                    <xdr:row>34</xdr:row>
                    <xdr:rowOff>28575</xdr:rowOff>
                  </to>
                </anchor>
              </controlPr>
            </control>
          </mc:Choice>
        </mc:AlternateContent>
        <mc:AlternateContent xmlns:mc="http://schemas.openxmlformats.org/markup-compatibility/2006">
          <mc:Choice Requires="x14">
            <control shapeId="23717" r:id="rId73" name="Check Box 165">
              <controlPr defaultSize="0" autoFill="0" autoLine="0" autoPict="0">
                <anchor moveWithCells="1">
                  <from>
                    <xdr:col>4</xdr:col>
                    <xdr:colOff>200025</xdr:colOff>
                    <xdr:row>33</xdr:row>
                    <xdr:rowOff>361950</xdr:rowOff>
                  </from>
                  <to>
                    <xdr:col>4</xdr:col>
                    <xdr:colOff>504825</xdr:colOff>
                    <xdr:row>35</xdr:row>
                    <xdr:rowOff>28575</xdr:rowOff>
                  </to>
                </anchor>
              </controlPr>
            </control>
          </mc:Choice>
        </mc:AlternateContent>
        <mc:AlternateContent xmlns:mc="http://schemas.openxmlformats.org/markup-compatibility/2006">
          <mc:Choice Requires="x14">
            <control shapeId="23718" r:id="rId74" name="Check Box 166">
              <controlPr defaultSize="0" autoFill="0" autoLine="0" autoPict="0">
                <anchor moveWithCells="1">
                  <from>
                    <xdr:col>5</xdr:col>
                    <xdr:colOff>200025</xdr:colOff>
                    <xdr:row>33</xdr:row>
                    <xdr:rowOff>361950</xdr:rowOff>
                  </from>
                  <to>
                    <xdr:col>5</xdr:col>
                    <xdr:colOff>504825</xdr:colOff>
                    <xdr:row>35</xdr:row>
                    <xdr:rowOff>28575</xdr:rowOff>
                  </to>
                </anchor>
              </controlPr>
            </control>
          </mc:Choice>
        </mc:AlternateContent>
        <mc:AlternateContent xmlns:mc="http://schemas.openxmlformats.org/markup-compatibility/2006">
          <mc:Choice Requires="x14">
            <control shapeId="23720" r:id="rId75" name="Check Box 168">
              <controlPr defaultSize="0" autoFill="0" autoLine="0" autoPict="0">
                <anchor moveWithCells="1">
                  <from>
                    <xdr:col>4</xdr:col>
                    <xdr:colOff>200025</xdr:colOff>
                    <xdr:row>37</xdr:row>
                    <xdr:rowOff>361950</xdr:rowOff>
                  </from>
                  <to>
                    <xdr:col>4</xdr:col>
                    <xdr:colOff>504825</xdr:colOff>
                    <xdr:row>39</xdr:row>
                    <xdr:rowOff>28575</xdr:rowOff>
                  </to>
                </anchor>
              </controlPr>
            </control>
          </mc:Choice>
        </mc:AlternateContent>
        <mc:AlternateContent xmlns:mc="http://schemas.openxmlformats.org/markup-compatibility/2006">
          <mc:Choice Requires="x14">
            <control shapeId="23722" r:id="rId76" name="Check Box 170">
              <controlPr defaultSize="0" autoFill="0" autoLine="0" autoPict="0">
                <anchor moveWithCells="1">
                  <from>
                    <xdr:col>5</xdr:col>
                    <xdr:colOff>200025</xdr:colOff>
                    <xdr:row>37</xdr:row>
                    <xdr:rowOff>361950</xdr:rowOff>
                  </from>
                  <to>
                    <xdr:col>5</xdr:col>
                    <xdr:colOff>504825</xdr:colOff>
                    <xdr:row>39</xdr:row>
                    <xdr:rowOff>28575</xdr:rowOff>
                  </to>
                </anchor>
              </controlPr>
            </control>
          </mc:Choice>
        </mc:AlternateContent>
        <mc:AlternateContent xmlns:mc="http://schemas.openxmlformats.org/markup-compatibility/2006">
          <mc:Choice Requires="x14">
            <control shapeId="23723" r:id="rId77" name="Check Box 171">
              <controlPr defaultSize="0" autoFill="0" autoLine="0" autoPict="0">
                <anchor moveWithCells="1">
                  <from>
                    <xdr:col>4</xdr:col>
                    <xdr:colOff>209550</xdr:colOff>
                    <xdr:row>42</xdr:row>
                    <xdr:rowOff>76200</xdr:rowOff>
                  </from>
                  <to>
                    <xdr:col>4</xdr:col>
                    <xdr:colOff>514350</xdr:colOff>
                    <xdr:row>42</xdr:row>
                    <xdr:rowOff>295275</xdr:rowOff>
                  </to>
                </anchor>
              </controlPr>
            </control>
          </mc:Choice>
        </mc:AlternateContent>
        <mc:AlternateContent xmlns:mc="http://schemas.openxmlformats.org/markup-compatibility/2006">
          <mc:Choice Requires="x14">
            <control shapeId="23733" r:id="rId78" name="Check Box 181">
              <controlPr defaultSize="0" autoFill="0" autoLine="0" autoPict="0">
                <anchor moveWithCells="1">
                  <from>
                    <xdr:col>4</xdr:col>
                    <xdr:colOff>200025</xdr:colOff>
                    <xdr:row>57</xdr:row>
                    <xdr:rowOff>371475</xdr:rowOff>
                  </from>
                  <to>
                    <xdr:col>4</xdr:col>
                    <xdr:colOff>504825</xdr:colOff>
                    <xdr:row>59</xdr:row>
                    <xdr:rowOff>19050</xdr:rowOff>
                  </to>
                </anchor>
              </controlPr>
            </control>
          </mc:Choice>
        </mc:AlternateContent>
        <mc:AlternateContent xmlns:mc="http://schemas.openxmlformats.org/markup-compatibility/2006">
          <mc:Choice Requires="x14">
            <control shapeId="23734" r:id="rId79" name="Check Box 182">
              <controlPr defaultSize="0" autoFill="0" autoLine="0" autoPict="0">
                <anchor moveWithCells="1">
                  <from>
                    <xdr:col>16383</xdr:col>
                    <xdr:colOff>200025</xdr:colOff>
                    <xdr:row>57</xdr:row>
                    <xdr:rowOff>371475</xdr:rowOff>
                  </from>
                  <to>
                    <xdr:col>16383</xdr:col>
                    <xdr:colOff>504825</xdr:colOff>
                    <xdr:row>59</xdr:row>
                    <xdr:rowOff>19050</xdr:rowOff>
                  </to>
                </anchor>
              </controlPr>
            </control>
          </mc:Choice>
        </mc:AlternateContent>
        <mc:AlternateContent xmlns:mc="http://schemas.openxmlformats.org/markup-compatibility/2006">
          <mc:Choice Requires="x14">
            <control shapeId="23735" r:id="rId80" name="Check Box 183">
              <controlPr defaultSize="0" autoFill="0" autoLine="0" autoPict="0">
                <anchor moveWithCells="1">
                  <from>
                    <xdr:col>5</xdr:col>
                    <xdr:colOff>200025</xdr:colOff>
                    <xdr:row>57</xdr:row>
                    <xdr:rowOff>371475</xdr:rowOff>
                  </from>
                  <to>
                    <xdr:col>5</xdr:col>
                    <xdr:colOff>504825</xdr:colOff>
                    <xdr:row>59</xdr:row>
                    <xdr:rowOff>19050</xdr:rowOff>
                  </to>
                </anchor>
              </controlPr>
            </control>
          </mc:Choice>
        </mc:AlternateContent>
        <mc:AlternateContent xmlns:mc="http://schemas.openxmlformats.org/markup-compatibility/2006">
          <mc:Choice Requires="x14">
            <control shapeId="23736" r:id="rId81" name="Check Box 184">
              <controlPr defaultSize="0" autoFill="0" autoLine="0" autoPict="0">
                <anchor moveWithCells="1">
                  <from>
                    <xdr:col>5</xdr:col>
                    <xdr:colOff>200025</xdr:colOff>
                    <xdr:row>58</xdr:row>
                    <xdr:rowOff>371475</xdr:rowOff>
                  </from>
                  <to>
                    <xdr:col>5</xdr:col>
                    <xdr:colOff>504825</xdr:colOff>
                    <xdr:row>60</xdr:row>
                    <xdr:rowOff>28575</xdr:rowOff>
                  </to>
                </anchor>
              </controlPr>
            </control>
          </mc:Choice>
        </mc:AlternateContent>
        <mc:AlternateContent xmlns:mc="http://schemas.openxmlformats.org/markup-compatibility/2006">
          <mc:Choice Requires="x14">
            <control shapeId="23737" r:id="rId82" name="Check Box 185">
              <controlPr defaultSize="0" autoFill="0" autoLine="0" autoPict="0">
                <anchor moveWithCells="1">
                  <from>
                    <xdr:col>4</xdr:col>
                    <xdr:colOff>200025</xdr:colOff>
                    <xdr:row>58</xdr:row>
                    <xdr:rowOff>371475</xdr:rowOff>
                  </from>
                  <to>
                    <xdr:col>4</xdr:col>
                    <xdr:colOff>504825</xdr:colOff>
                    <xdr:row>60</xdr:row>
                    <xdr:rowOff>28575</xdr:rowOff>
                  </to>
                </anchor>
              </controlPr>
            </control>
          </mc:Choice>
        </mc:AlternateContent>
        <mc:AlternateContent xmlns:mc="http://schemas.openxmlformats.org/markup-compatibility/2006">
          <mc:Choice Requires="x14">
            <control shapeId="23738" r:id="rId83" name="Check Box 186">
              <controlPr defaultSize="0" autoFill="0" autoLine="0" autoPict="0">
                <anchor moveWithCells="1">
                  <from>
                    <xdr:col>4</xdr:col>
                    <xdr:colOff>200025</xdr:colOff>
                    <xdr:row>58</xdr:row>
                    <xdr:rowOff>371475</xdr:rowOff>
                  </from>
                  <to>
                    <xdr:col>4</xdr:col>
                    <xdr:colOff>504825</xdr:colOff>
                    <xdr:row>60</xdr:row>
                    <xdr:rowOff>28575</xdr:rowOff>
                  </to>
                </anchor>
              </controlPr>
            </control>
          </mc:Choice>
        </mc:AlternateContent>
        <mc:AlternateContent xmlns:mc="http://schemas.openxmlformats.org/markup-compatibility/2006">
          <mc:Choice Requires="x14">
            <control shapeId="23739" r:id="rId84" name="Check Box 187">
              <controlPr defaultSize="0" autoFill="0" autoLine="0" autoPict="0">
                <anchor moveWithCells="1">
                  <from>
                    <xdr:col>4</xdr:col>
                    <xdr:colOff>200025</xdr:colOff>
                    <xdr:row>62</xdr:row>
                    <xdr:rowOff>371475</xdr:rowOff>
                  </from>
                  <to>
                    <xdr:col>4</xdr:col>
                    <xdr:colOff>504825</xdr:colOff>
                    <xdr:row>64</xdr:row>
                    <xdr:rowOff>28575</xdr:rowOff>
                  </to>
                </anchor>
              </controlPr>
            </control>
          </mc:Choice>
        </mc:AlternateContent>
        <mc:AlternateContent xmlns:mc="http://schemas.openxmlformats.org/markup-compatibility/2006">
          <mc:Choice Requires="x14">
            <control shapeId="23740" r:id="rId85" name="Check Box 188">
              <controlPr defaultSize="0" autoFill="0" autoLine="0" autoPict="0">
                <anchor moveWithCells="1">
                  <from>
                    <xdr:col>4</xdr:col>
                    <xdr:colOff>200025</xdr:colOff>
                    <xdr:row>62</xdr:row>
                    <xdr:rowOff>371475</xdr:rowOff>
                  </from>
                  <to>
                    <xdr:col>4</xdr:col>
                    <xdr:colOff>504825</xdr:colOff>
                    <xdr:row>64</xdr:row>
                    <xdr:rowOff>28575</xdr:rowOff>
                  </to>
                </anchor>
              </controlPr>
            </control>
          </mc:Choice>
        </mc:AlternateContent>
        <mc:AlternateContent xmlns:mc="http://schemas.openxmlformats.org/markup-compatibility/2006">
          <mc:Choice Requires="x14">
            <control shapeId="23741" r:id="rId86" name="Check Box 189">
              <controlPr defaultSize="0" autoFill="0" autoLine="0" autoPict="0">
                <anchor moveWithCells="1">
                  <from>
                    <xdr:col>5</xdr:col>
                    <xdr:colOff>200025</xdr:colOff>
                    <xdr:row>62</xdr:row>
                    <xdr:rowOff>371475</xdr:rowOff>
                  </from>
                  <to>
                    <xdr:col>5</xdr:col>
                    <xdr:colOff>504825</xdr:colOff>
                    <xdr:row>64</xdr:row>
                    <xdr:rowOff>28575</xdr:rowOff>
                  </to>
                </anchor>
              </controlPr>
            </control>
          </mc:Choice>
        </mc:AlternateContent>
        <mc:AlternateContent xmlns:mc="http://schemas.openxmlformats.org/markup-compatibility/2006">
          <mc:Choice Requires="x14">
            <control shapeId="23742" r:id="rId87" name="Check Box 190">
              <controlPr defaultSize="0" autoFill="0" autoLine="0" autoPict="0">
                <anchor moveWithCells="1">
                  <from>
                    <xdr:col>5</xdr:col>
                    <xdr:colOff>200025</xdr:colOff>
                    <xdr:row>62</xdr:row>
                    <xdr:rowOff>371475</xdr:rowOff>
                  </from>
                  <to>
                    <xdr:col>5</xdr:col>
                    <xdr:colOff>504825</xdr:colOff>
                    <xdr:row>64</xdr:row>
                    <xdr:rowOff>28575</xdr:rowOff>
                  </to>
                </anchor>
              </controlPr>
            </control>
          </mc:Choice>
        </mc:AlternateContent>
        <mc:AlternateContent xmlns:mc="http://schemas.openxmlformats.org/markup-compatibility/2006">
          <mc:Choice Requires="x14">
            <control shapeId="23743" r:id="rId88" name="Check Box 191">
              <controlPr defaultSize="0" autoFill="0" autoLine="0" autoPict="0">
                <anchor moveWithCells="1">
                  <from>
                    <xdr:col>4</xdr:col>
                    <xdr:colOff>209550</xdr:colOff>
                    <xdr:row>67</xdr:row>
                    <xdr:rowOff>161925</xdr:rowOff>
                  </from>
                  <to>
                    <xdr:col>4</xdr:col>
                    <xdr:colOff>514350</xdr:colOff>
                    <xdr:row>69</xdr:row>
                    <xdr:rowOff>0</xdr:rowOff>
                  </to>
                </anchor>
              </controlPr>
            </control>
          </mc:Choice>
        </mc:AlternateContent>
        <mc:AlternateContent xmlns:mc="http://schemas.openxmlformats.org/markup-compatibility/2006">
          <mc:Choice Requires="x14">
            <control shapeId="23744" r:id="rId89" name="Check Box 192">
              <controlPr defaultSize="0" autoFill="0" autoLine="0" autoPict="0">
                <anchor moveWithCells="1">
                  <from>
                    <xdr:col>5</xdr:col>
                    <xdr:colOff>200025</xdr:colOff>
                    <xdr:row>67</xdr:row>
                    <xdr:rowOff>171450</xdr:rowOff>
                  </from>
                  <to>
                    <xdr:col>5</xdr:col>
                    <xdr:colOff>504825</xdr:colOff>
                    <xdr:row>69</xdr:row>
                    <xdr:rowOff>9525</xdr:rowOff>
                  </to>
                </anchor>
              </controlPr>
            </control>
          </mc:Choice>
        </mc:AlternateContent>
        <mc:AlternateContent xmlns:mc="http://schemas.openxmlformats.org/markup-compatibility/2006">
          <mc:Choice Requires="x14">
            <control shapeId="23776" r:id="rId90" name="Check Box 224">
              <controlPr defaultSize="0" autoFill="0" autoLine="0" autoPict="0">
                <anchor moveWithCells="1">
                  <from>
                    <xdr:col>4</xdr:col>
                    <xdr:colOff>209550</xdr:colOff>
                    <xdr:row>78</xdr:row>
                    <xdr:rowOff>352425</xdr:rowOff>
                  </from>
                  <to>
                    <xdr:col>4</xdr:col>
                    <xdr:colOff>514350</xdr:colOff>
                    <xdr:row>80</xdr:row>
                    <xdr:rowOff>0</xdr:rowOff>
                  </to>
                </anchor>
              </controlPr>
            </control>
          </mc:Choice>
        </mc:AlternateContent>
        <mc:AlternateContent xmlns:mc="http://schemas.openxmlformats.org/markup-compatibility/2006">
          <mc:Choice Requires="x14">
            <control shapeId="23779" r:id="rId91" name="Check Box 227">
              <controlPr defaultSize="0" autoFill="0" autoLine="0" autoPict="0">
                <anchor moveWithCells="1">
                  <from>
                    <xdr:col>4</xdr:col>
                    <xdr:colOff>209550</xdr:colOff>
                    <xdr:row>78</xdr:row>
                    <xdr:rowOff>352425</xdr:rowOff>
                  </from>
                  <to>
                    <xdr:col>4</xdr:col>
                    <xdr:colOff>514350</xdr:colOff>
                    <xdr:row>80</xdr:row>
                    <xdr:rowOff>0</xdr:rowOff>
                  </to>
                </anchor>
              </controlPr>
            </control>
          </mc:Choice>
        </mc:AlternateContent>
        <mc:AlternateContent xmlns:mc="http://schemas.openxmlformats.org/markup-compatibility/2006">
          <mc:Choice Requires="x14">
            <control shapeId="23780" r:id="rId92" name="Check Box 228">
              <controlPr defaultSize="0" autoFill="0" autoLine="0" autoPict="0">
                <anchor moveWithCells="1">
                  <from>
                    <xdr:col>5</xdr:col>
                    <xdr:colOff>209550</xdr:colOff>
                    <xdr:row>78</xdr:row>
                    <xdr:rowOff>352425</xdr:rowOff>
                  </from>
                  <to>
                    <xdr:col>5</xdr:col>
                    <xdr:colOff>514350</xdr:colOff>
                    <xdr:row>80</xdr:row>
                    <xdr:rowOff>0</xdr:rowOff>
                  </to>
                </anchor>
              </controlPr>
            </control>
          </mc:Choice>
        </mc:AlternateContent>
        <mc:AlternateContent xmlns:mc="http://schemas.openxmlformats.org/markup-compatibility/2006">
          <mc:Choice Requires="x14">
            <control shapeId="23781" r:id="rId93" name="Check Box 229">
              <controlPr defaultSize="0" autoFill="0" autoLine="0" autoPict="0">
                <anchor moveWithCells="1">
                  <from>
                    <xdr:col>5</xdr:col>
                    <xdr:colOff>209550</xdr:colOff>
                    <xdr:row>78</xdr:row>
                    <xdr:rowOff>352425</xdr:rowOff>
                  </from>
                  <to>
                    <xdr:col>5</xdr:col>
                    <xdr:colOff>514350</xdr:colOff>
                    <xdr:row>80</xdr:row>
                    <xdr:rowOff>0</xdr:rowOff>
                  </to>
                </anchor>
              </controlPr>
            </control>
          </mc:Choice>
        </mc:AlternateContent>
        <mc:AlternateContent xmlns:mc="http://schemas.openxmlformats.org/markup-compatibility/2006">
          <mc:Choice Requires="x14">
            <control shapeId="23782" r:id="rId94" name="Check Box 230">
              <controlPr defaultSize="0" autoFill="0" autoLine="0" autoPict="0">
                <anchor moveWithCells="1">
                  <from>
                    <xdr:col>5</xdr:col>
                    <xdr:colOff>209550</xdr:colOff>
                    <xdr:row>79</xdr:row>
                    <xdr:rowOff>352425</xdr:rowOff>
                  </from>
                  <to>
                    <xdr:col>5</xdr:col>
                    <xdr:colOff>514350</xdr:colOff>
                    <xdr:row>81</xdr:row>
                    <xdr:rowOff>28575</xdr:rowOff>
                  </to>
                </anchor>
              </controlPr>
            </control>
          </mc:Choice>
        </mc:AlternateContent>
        <mc:AlternateContent xmlns:mc="http://schemas.openxmlformats.org/markup-compatibility/2006">
          <mc:Choice Requires="x14">
            <control shapeId="23783" r:id="rId95" name="Check Box 231">
              <controlPr defaultSize="0" autoFill="0" autoLine="0" autoPict="0">
                <anchor moveWithCells="1">
                  <from>
                    <xdr:col>5</xdr:col>
                    <xdr:colOff>209550</xdr:colOff>
                    <xdr:row>79</xdr:row>
                    <xdr:rowOff>352425</xdr:rowOff>
                  </from>
                  <to>
                    <xdr:col>5</xdr:col>
                    <xdr:colOff>514350</xdr:colOff>
                    <xdr:row>81</xdr:row>
                    <xdr:rowOff>28575</xdr:rowOff>
                  </to>
                </anchor>
              </controlPr>
            </control>
          </mc:Choice>
        </mc:AlternateContent>
        <mc:AlternateContent xmlns:mc="http://schemas.openxmlformats.org/markup-compatibility/2006">
          <mc:Choice Requires="x14">
            <control shapeId="23784" r:id="rId96" name="Check Box 232">
              <controlPr defaultSize="0" autoFill="0" autoLine="0" autoPict="0">
                <anchor moveWithCells="1">
                  <from>
                    <xdr:col>4</xdr:col>
                    <xdr:colOff>209550</xdr:colOff>
                    <xdr:row>79</xdr:row>
                    <xdr:rowOff>352425</xdr:rowOff>
                  </from>
                  <to>
                    <xdr:col>4</xdr:col>
                    <xdr:colOff>514350</xdr:colOff>
                    <xdr:row>81</xdr:row>
                    <xdr:rowOff>28575</xdr:rowOff>
                  </to>
                </anchor>
              </controlPr>
            </control>
          </mc:Choice>
        </mc:AlternateContent>
        <mc:AlternateContent xmlns:mc="http://schemas.openxmlformats.org/markup-compatibility/2006">
          <mc:Choice Requires="x14">
            <control shapeId="23785" r:id="rId97" name="Check Box 233">
              <controlPr defaultSize="0" autoFill="0" autoLine="0" autoPict="0">
                <anchor moveWithCells="1">
                  <from>
                    <xdr:col>4</xdr:col>
                    <xdr:colOff>209550</xdr:colOff>
                    <xdr:row>79</xdr:row>
                    <xdr:rowOff>352425</xdr:rowOff>
                  </from>
                  <to>
                    <xdr:col>4</xdr:col>
                    <xdr:colOff>514350</xdr:colOff>
                    <xdr:row>81</xdr:row>
                    <xdr:rowOff>28575</xdr:rowOff>
                  </to>
                </anchor>
              </controlPr>
            </control>
          </mc:Choice>
        </mc:AlternateContent>
        <mc:AlternateContent xmlns:mc="http://schemas.openxmlformats.org/markup-compatibility/2006">
          <mc:Choice Requires="x14">
            <control shapeId="23786" r:id="rId98" name="Check Box 234">
              <controlPr defaultSize="0" autoFill="0" autoLine="0" autoPict="0">
                <anchor moveWithCells="1">
                  <from>
                    <xdr:col>4</xdr:col>
                    <xdr:colOff>209550</xdr:colOff>
                    <xdr:row>80</xdr:row>
                    <xdr:rowOff>352425</xdr:rowOff>
                  </from>
                  <to>
                    <xdr:col>4</xdr:col>
                    <xdr:colOff>514350</xdr:colOff>
                    <xdr:row>82</xdr:row>
                    <xdr:rowOff>28575</xdr:rowOff>
                  </to>
                </anchor>
              </controlPr>
            </control>
          </mc:Choice>
        </mc:AlternateContent>
        <mc:AlternateContent xmlns:mc="http://schemas.openxmlformats.org/markup-compatibility/2006">
          <mc:Choice Requires="x14">
            <control shapeId="23787" r:id="rId99" name="Check Box 235">
              <controlPr defaultSize="0" autoFill="0" autoLine="0" autoPict="0">
                <anchor moveWithCells="1">
                  <from>
                    <xdr:col>4</xdr:col>
                    <xdr:colOff>209550</xdr:colOff>
                    <xdr:row>80</xdr:row>
                    <xdr:rowOff>352425</xdr:rowOff>
                  </from>
                  <to>
                    <xdr:col>4</xdr:col>
                    <xdr:colOff>514350</xdr:colOff>
                    <xdr:row>82</xdr:row>
                    <xdr:rowOff>28575</xdr:rowOff>
                  </to>
                </anchor>
              </controlPr>
            </control>
          </mc:Choice>
        </mc:AlternateContent>
        <mc:AlternateContent xmlns:mc="http://schemas.openxmlformats.org/markup-compatibility/2006">
          <mc:Choice Requires="x14">
            <control shapeId="23788" r:id="rId100" name="Check Box 236">
              <controlPr defaultSize="0" autoFill="0" autoLine="0" autoPict="0">
                <anchor moveWithCells="1">
                  <from>
                    <xdr:col>5</xdr:col>
                    <xdr:colOff>209550</xdr:colOff>
                    <xdr:row>80</xdr:row>
                    <xdr:rowOff>352425</xdr:rowOff>
                  </from>
                  <to>
                    <xdr:col>5</xdr:col>
                    <xdr:colOff>514350</xdr:colOff>
                    <xdr:row>82</xdr:row>
                    <xdr:rowOff>28575</xdr:rowOff>
                  </to>
                </anchor>
              </controlPr>
            </control>
          </mc:Choice>
        </mc:AlternateContent>
        <mc:AlternateContent xmlns:mc="http://schemas.openxmlformats.org/markup-compatibility/2006">
          <mc:Choice Requires="x14">
            <control shapeId="23789" r:id="rId101" name="Check Box 237">
              <controlPr defaultSize="0" autoFill="0" autoLine="0" autoPict="0">
                <anchor moveWithCells="1">
                  <from>
                    <xdr:col>5</xdr:col>
                    <xdr:colOff>209550</xdr:colOff>
                    <xdr:row>80</xdr:row>
                    <xdr:rowOff>352425</xdr:rowOff>
                  </from>
                  <to>
                    <xdr:col>5</xdr:col>
                    <xdr:colOff>514350</xdr:colOff>
                    <xdr:row>82</xdr:row>
                    <xdr:rowOff>28575</xdr:rowOff>
                  </to>
                </anchor>
              </controlPr>
            </control>
          </mc:Choice>
        </mc:AlternateContent>
        <mc:AlternateContent xmlns:mc="http://schemas.openxmlformats.org/markup-compatibility/2006">
          <mc:Choice Requires="x14">
            <control shapeId="23801" r:id="rId102" name="Check Box 249">
              <controlPr defaultSize="0" autoFill="0" autoLine="0" autoPict="0">
                <anchor moveWithCells="1">
                  <from>
                    <xdr:col>4</xdr:col>
                    <xdr:colOff>209550</xdr:colOff>
                    <xdr:row>94</xdr:row>
                    <xdr:rowOff>352425</xdr:rowOff>
                  </from>
                  <to>
                    <xdr:col>4</xdr:col>
                    <xdr:colOff>514350</xdr:colOff>
                    <xdr:row>96</xdr:row>
                    <xdr:rowOff>28575</xdr:rowOff>
                  </to>
                </anchor>
              </controlPr>
            </control>
          </mc:Choice>
        </mc:AlternateContent>
        <mc:AlternateContent xmlns:mc="http://schemas.openxmlformats.org/markup-compatibility/2006">
          <mc:Choice Requires="x14">
            <control shapeId="23802" r:id="rId103" name="Check Box 250">
              <controlPr defaultSize="0" autoFill="0" autoLine="0" autoPict="0">
                <anchor moveWithCells="1">
                  <from>
                    <xdr:col>4</xdr:col>
                    <xdr:colOff>209550</xdr:colOff>
                    <xdr:row>94</xdr:row>
                    <xdr:rowOff>352425</xdr:rowOff>
                  </from>
                  <to>
                    <xdr:col>4</xdr:col>
                    <xdr:colOff>514350</xdr:colOff>
                    <xdr:row>96</xdr:row>
                    <xdr:rowOff>28575</xdr:rowOff>
                  </to>
                </anchor>
              </controlPr>
            </control>
          </mc:Choice>
        </mc:AlternateContent>
        <mc:AlternateContent xmlns:mc="http://schemas.openxmlformats.org/markup-compatibility/2006">
          <mc:Choice Requires="x14">
            <control shapeId="23807" r:id="rId104" name="Check Box 255">
              <controlPr defaultSize="0" autoFill="0" autoLine="0" autoPict="0">
                <anchor moveWithCells="1">
                  <from>
                    <xdr:col>5</xdr:col>
                    <xdr:colOff>209550</xdr:colOff>
                    <xdr:row>95</xdr:row>
                    <xdr:rowOff>0</xdr:rowOff>
                  </from>
                  <to>
                    <xdr:col>5</xdr:col>
                    <xdr:colOff>514350</xdr:colOff>
                    <xdr:row>96</xdr:row>
                    <xdr:rowOff>28575</xdr:rowOff>
                  </to>
                </anchor>
              </controlPr>
            </control>
          </mc:Choice>
        </mc:AlternateContent>
        <mc:AlternateContent xmlns:mc="http://schemas.openxmlformats.org/markup-compatibility/2006">
          <mc:Choice Requires="x14">
            <control shapeId="23811" r:id="rId105" name="Check Box 259">
              <controlPr defaultSize="0" autoFill="0" autoLine="0" autoPict="0">
                <anchor moveWithCells="1">
                  <from>
                    <xdr:col>4</xdr:col>
                    <xdr:colOff>209550</xdr:colOff>
                    <xdr:row>84</xdr:row>
                    <xdr:rowOff>180975</xdr:rowOff>
                  </from>
                  <to>
                    <xdr:col>4</xdr:col>
                    <xdr:colOff>514350</xdr:colOff>
                    <xdr:row>86</xdr:row>
                    <xdr:rowOff>19050</xdr:rowOff>
                  </to>
                </anchor>
              </controlPr>
            </control>
          </mc:Choice>
        </mc:AlternateContent>
        <mc:AlternateContent xmlns:mc="http://schemas.openxmlformats.org/markup-compatibility/2006">
          <mc:Choice Requires="x14">
            <control shapeId="23812" r:id="rId106" name="Check Box 260">
              <controlPr defaultSize="0" autoFill="0" autoLine="0" autoPict="0">
                <anchor moveWithCells="1">
                  <from>
                    <xdr:col>5</xdr:col>
                    <xdr:colOff>209550</xdr:colOff>
                    <xdr:row>85</xdr:row>
                    <xdr:rowOff>0</xdr:rowOff>
                  </from>
                  <to>
                    <xdr:col>5</xdr:col>
                    <xdr:colOff>514350</xdr:colOff>
                    <xdr:row>86</xdr:row>
                    <xdr:rowOff>28575</xdr:rowOff>
                  </to>
                </anchor>
              </controlPr>
            </control>
          </mc:Choice>
        </mc:AlternateContent>
        <mc:AlternateContent xmlns:mc="http://schemas.openxmlformats.org/markup-compatibility/2006">
          <mc:Choice Requires="x14">
            <control shapeId="23813" r:id="rId107" name="Check Box 261">
              <controlPr defaultSize="0" autoFill="0" autoLine="0" autoPict="0">
                <anchor moveWithCells="1">
                  <from>
                    <xdr:col>4</xdr:col>
                    <xdr:colOff>209550</xdr:colOff>
                    <xdr:row>14</xdr:row>
                    <xdr:rowOff>361950</xdr:rowOff>
                  </from>
                  <to>
                    <xdr:col>4</xdr:col>
                    <xdr:colOff>514350</xdr:colOff>
                    <xdr:row>16</xdr:row>
                    <xdr:rowOff>9525</xdr:rowOff>
                  </to>
                </anchor>
              </controlPr>
            </control>
          </mc:Choice>
        </mc:AlternateContent>
        <mc:AlternateContent xmlns:mc="http://schemas.openxmlformats.org/markup-compatibility/2006">
          <mc:Choice Requires="x14">
            <control shapeId="23814" r:id="rId108" name="Check Box 262">
              <controlPr defaultSize="0" autoFill="0" autoLine="0" autoPict="0">
                <anchor moveWithCells="1">
                  <from>
                    <xdr:col>4</xdr:col>
                    <xdr:colOff>209550</xdr:colOff>
                    <xdr:row>14</xdr:row>
                    <xdr:rowOff>361950</xdr:rowOff>
                  </from>
                  <to>
                    <xdr:col>4</xdr:col>
                    <xdr:colOff>514350</xdr:colOff>
                    <xdr:row>16</xdr:row>
                    <xdr:rowOff>9525</xdr:rowOff>
                  </to>
                </anchor>
              </controlPr>
            </control>
          </mc:Choice>
        </mc:AlternateContent>
        <mc:AlternateContent xmlns:mc="http://schemas.openxmlformats.org/markup-compatibility/2006">
          <mc:Choice Requires="x14">
            <control shapeId="23815" r:id="rId109" name="Check Box 263">
              <controlPr defaultSize="0" autoFill="0" autoLine="0" autoPict="0">
                <anchor moveWithCells="1">
                  <from>
                    <xdr:col>5</xdr:col>
                    <xdr:colOff>209550</xdr:colOff>
                    <xdr:row>14</xdr:row>
                    <xdr:rowOff>361950</xdr:rowOff>
                  </from>
                  <to>
                    <xdr:col>5</xdr:col>
                    <xdr:colOff>514350</xdr:colOff>
                    <xdr:row>16</xdr:row>
                    <xdr:rowOff>9525</xdr:rowOff>
                  </to>
                </anchor>
              </controlPr>
            </control>
          </mc:Choice>
        </mc:AlternateContent>
        <mc:AlternateContent xmlns:mc="http://schemas.openxmlformats.org/markup-compatibility/2006">
          <mc:Choice Requires="x14">
            <control shapeId="23816" r:id="rId110" name="Check Box 264">
              <controlPr defaultSize="0" autoFill="0" autoLine="0" autoPict="0">
                <anchor moveWithCells="1">
                  <from>
                    <xdr:col>5</xdr:col>
                    <xdr:colOff>209550</xdr:colOff>
                    <xdr:row>14</xdr:row>
                    <xdr:rowOff>361950</xdr:rowOff>
                  </from>
                  <to>
                    <xdr:col>5</xdr:col>
                    <xdr:colOff>514350</xdr:colOff>
                    <xdr:row>16</xdr:row>
                    <xdr:rowOff>9525</xdr:rowOff>
                  </to>
                </anchor>
              </controlPr>
            </control>
          </mc:Choice>
        </mc:AlternateContent>
        <mc:AlternateContent xmlns:mc="http://schemas.openxmlformats.org/markup-compatibility/2006">
          <mc:Choice Requires="x14">
            <control shapeId="23817" r:id="rId111" name="Check Box 265">
              <controlPr defaultSize="0" autoFill="0" autoLine="0" autoPict="0">
                <anchor moveWithCells="1">
                  <from>
                    <xdr:col>5</xdr:col>
                    <xdr:colOff>209550</xdr:colOff>
                    <xdr:row>15</xdr:row>
                    <xdr:rowOff>361950</xdr:rowOff>
                  </from>
                  <to>
                    <xdr:col>5</xdr:col>
                    <xdr:colOff>514350</xdr:colOff>
                    <xdr:row>17</xdr:row>
                    <xdr:rowOff>28575</xdr:rowOff>
                  </to>
                </anchor>
              </controlPr>
            </control>
          </mc:Choice>
        </mc:AlternateContent>
        <mc:AlternateContent xmlns:mc="http://schemas.openxmlformats.org/markup-compatibility/2006">
          <mc:Choice Requires="x14">
            <control shapeId="23818" r:id="rId112" name="Check Box 266">
              <controlPr defaultSize="0" autoFill="0" autoLine="0" autoPict="0">
                <anchor moveWithCells="1">
                  <from>
                    <xdr:col>5</xdr:col>
                    <xdr:colOff>209550</xdr:colOff>
                    <xdr:row>15</xdr:row>
                    <xdr:rowOff>361950</xdr:rowOff>
                  </from>
                  <to>
                    <xdr:col>5</xdr:col>
                    <xdr:colOff>514350</xdr:colOff>
                    <xdr:row>17</xdr:row>
                    <xdr:rowOff>28575</xdr:rowOff>
                  </to>
                </anchor>
              </controlPr>
            </control>
          </mc:Choice>
        </mc:AlternateContent>
        <mc:AlternateContent xmlns:mc="http://schemas.openxmlformats.org/markup-compatibility/2006">
          <mc:Choice Requires="x14">
            <control shapeId="23819" r:id="rId113" name="Check Box 267">
              <controlPr defaultSize="0" autoFill="0" autoLine="0" autoPict="0">
                <anchor moveWithCells="1">
                  <from>
                    <xdr:col>4</xdr:col>
                    <xdr:colOff>209550</xdr:colOff>
                    <xdr:row>15</xdr:row>
                    <xdr:rowOff>361950</xdr:rowOff>
                  </from>
                  <to>
                    <xdr:col>4</xdr:col>
                    <xdr:colOff>514350</xdr:colOff>
                    <xdr:row>17</xdr:row>
                    <xdr:rowOff>28575</xdr:rowOff>
                  </to>
                </anchor>
              </controlPr>
            </control>
          </mc:Choice>
        </mc:AlternateContent>
        <mc:AlternateContent xmlns:mc="http://schemas.openxmlformats.org/markup-compatibility/2006">
          <mc:Choice Requires="x14">
            <control shapeId="23820" r:id="rId114" name="Check Box 268">
              <controlPr defaultSize="0" autoFill="0" autoLine="0" autoPict="0">
                <anchor moveWithCells="1">
                  <from>
                    <xdr:col>4</xdr:col>
                    <xdr:colOff>209550</xdr:colOff>
                    <xdr:row>15</xdr:row>
                    <xdr:rowOff>361950</xdr:rowOff>
                  </from>
                  <to>
                    <xdr:col>4</xdr:col>
                    <xdr:colOff>514350</xdr:colOff>
                    <xdr:row>17</xdr:row>
                    <xdr:rowOff>28575</xdr:rowOff>
                  </to>
                </anchor>
              </controlPr>
            </control>
          </mc:Choice>
        </mc:AlternateContent>
        <mc:AlternateContent xmlns:mc="http://schemas.openxmlformats.org/markup-compatibility/2006">
          <mc:Choice Requires="x14">
            <control shapeId="23826" r:id="rId115" name="Check Box 274">
              <controlPr defaultSize="0" autoFill="0" autoLine="0" autoPict="0">
                <anchor moveWithCells="1">
                  <from>
                    <xdr:col>4</xdr:col>
                    <xdr:colOff>200025</xdr:colOff>
                    <xdr:row>58</xdr:row>
                    <xdr:rowOff>371475</xdr:rowOff>
                  </from>
                  <to>
                    <xdr:col>4</xdr:col>
                    <xdr:colOff>504825</xdr:colOff>
                    <xdr:row>60</xdr:row>
                    <xdr:rowOff>19050</xdr:rowOff>
                  </to>
                </anchor>
              </controlPr>
            </control>
          </mc:Choice>
        </mc:AlternateContent>
        <mc:AlternateContent xmlns:mc="http://schemas.openxmlformats.org/markup-compatibility/2006">
          <mc:Choice Requires="x14">
            <control shapeId="23827" r:id="rId116" name="Check Box 275">
              <controlPr defaultSize="0" autoFill="0" autoLine="0" autoPict="0">
                <anchor moveWithCells="1">
                  <from>
                    <xdr:col>5</xdr:col>
                    <xdr:colOff>200025</xdr:colOff>
                    <xdr:row>58</xdr:row>
                    <xdr:rowOff>371475</xdr:rowOff>
                  </from>
                  <to>
                    <xdr:col>5</xdr:col>
                    <xdr:colOff>504825</xdr:colOff>
                    <xdr:row>60</xdr:row>
                    <xdr:rowOff>19050</xdr:rowOff>
                  </to>
                </anchor>
              </controlPr>
            </control>
          </mc:Choice>
        </mc:AlternateContent>
        <mc:AlternateContent xmlns:mc="http://schemas.openxmlformats.org/markup-compatibility/2006">
          <mc:Choice Requires="x14">
            <control shapeId="23828" r:id="rId117" name="Check Box 276">
              <controlPr defaultSize="0" autoFill="0" autoLine="0" autoPict="0">
                <anchor moveWithCells="1">
                  <from>
                    <xdr:col>5</xdr:col>
                    <xdr:colOff>200025</xdr:colOff>
                    <xdr:row>59</xdr:row>
                    <xdr:rowOff>371475</xdr:rowOff>
                  </from>
                  <to>
                    <xdr:col>5</xdr:col>
                    <xdr:colOff>504825</xdr:colOff>
                    <xdr:row>61</xdr:row>
                    <xdr:rowOff>28575</xdr:rowOff>
                  </to>
                </anchor>
              </controlPr>
            </control>
          </mc:Choice>
        </mc:AlternateContent>
        <mc:AlternateContent xmlns:mc="http://schemas.openxmlformats.org/markup-compatibility/2006">
          <mc:Choice Requires="x14">
            <control shapeId="23829" r:id="rId118" name="Check Box 277">
              <controlPr defaultSize="0" autoFill="0" autoLine="0" autoPict="0">
                <anchor moveWithCells="1">
                  <from>
                    <xdr:col>4</xdr:col>
                    <xdr:colOff>200025</xdr:colOff>
                    <xdr:row>59</xdr:row>
                    <xdr:rowOff>371475</xdr:rowOff>
                  </from>
                  <to>
                    <xdr:col>4</xdr:col>
                    <xdr:colOff>504825</xdr:colOff>
                    <xdr:row>61</xdr:row>
                    <xdr:rowOff>28575</xdr:rowOff>
                  </to>
                </anchor>
              </controlPr>
            </control>
          </mc:Choice>
        </mc:AlternateContent>
        <mc:AlternateContent xmlns:mc="http://schemas.openxmlformats.org/markup-compatibility/2006">
          <mc:Choice Requires="x14">
            <control shapeId="23830" r:id="rId119" name="Check Box 278">
              <controlPr defaultSize="0" autoFill="0" autoLine="0" autoPict="0">
                <anchor moveWithCells="1">
                  <from>
                    <xdr:col>4</xdr:col>
                    <xdr:colOff>200025</xdr:colOff>
                    <xdr:row>59</xdr:row>
                    <xdr:rowOff>371475</xdr:rowOff>
                  </from>
                  <to>
                    <xdr:col>4</xdr:col>
                    <xdr:colOff>504825</xdr:colOff>
                    <xdr:row>61</xdr:row>
                    <xdr:rowOff>28575</xdr:rowOff>
                  </to>
                </anchor>
              </controlPr>
            </control>
          </mc:Choice>
        </mc:AlternateContent>
        <mc:AlternateContent xmlns:mc="http://schemas.openxmlformats.org/markup-compatibility/2006">
          <mc:Choice Requires="x14">
            <control shapeId="23831" r:id="rId120" name="Check Box 279">
              <controlPr defaultSize="0" autoFill="0" autoLine="0" autoPict="0">
                <anchor moveWithCells="1">
                  <from>
                    <xdr:col>5</xdr:col>
                    <xdr:colOff>200025</xdr:colOff>
                    <xdr:row>79</xdr:row>
                    <xdr:rowOff>371475</xdr:rowOff>
                  </from>
                  <to>
                    <xdr:col>5</xdr:col>
                    <xdr:colOff>504825</xdr:colOff>
                    <xdr:row>81</xdr:row>
                    <xdr:rowOff>28575</xdr:rowOff>
                  </to>
                </anchor>
              </controlPr>
            </control>
          </mc:Choice>
        </mc:AlternateContent>
        <mc:AlternateContent xmlns:mc="http://schemas.openxmlformats.org/markup-compatibility/2006">
          <mc:Choice Requires="x14">
            <control shapeId="23832" r:id="rId121" name="Check Box 280">
              <controlPr defaultSize="0" autoFill="0" autoLine="0" autoPict="0">
                <anchor moveWithCells="1">
                  <from>
                    <xdr:col>4</xdr:col>
                    <xdr:colOff>200025</xdr:colOff>
                    <xdr:row>79</xdr:row>
                    <xdr:rowOff>371475</xdr:rowOff>
                  </from>
                  <to>
                    <xdr:col>4</xdr:col>
                    <xdr:colOff>504825</xdr:colOff>
                    <xdr:row>81</xdr:row>
                    <xdr:rowOff>28575</xdr:rowOff>
                  </to>
                </anchor>
              </controlPr>
            </control>
          </mc:Choice>
        </mc:AlternateContent>
        <mc:AlternateContent xmlns:mc="http://schemas.openxmlformats.org/markup-compatibility/2006">
          <mc:Choice Requires="x14">
            <control shapeId="23833" r:id="rId122" name="Check Box 281">
              <controlPr defaultSize="0" autoFill="0" autoLine="0" autoPict="0">
                <anchor moveWithCells="1">
                  <from>
                    <xdr:col>4</xdr:col>
                    <xdr:colOff>200025</xdr:colOff>
                    <xdr:row>79</xdr:row>
                    <xdr:rowOff>371475</xdr:rowOff>
                  </from>
                  <to>
                    <xdr:col>4</xdr:col>
                    <xdr:colOff>504825</xdr:colOff>
                    <xdr:row>81</xdr:row>
                    <xdr:rowOff>28575</xdr:rowOff>
                  </to>
                </anchor>
              </controlPr>
            </control>
          </mc:Choice>
        </mc:AlternateContent>
        <mc:AlternateContent xmlns:mc="http://schemas.openxmlformats.org/markup-compatibility/2006">
          <mc:Choice Requires="x14">
            <control shapeId="23834" r:id="rId123" name="Check Box 282">
              <controlPr defaultSize="0" autoFill="0" autoLine="0" autoPict="0">
                <anchor moveWithCells="1">
                  <from>
                    <xdr:col>4</xdr:col>
                    <xdr:colOff>200025</xdr:colOff>
                    <xdr:row>79</xdr:row>
                    <xdr:rowOff>371475</xdr:rowOff>
                  </from>
                  <to>
                    <xdr:col>4</xdr:col>
                    <xdr:colOff>504825</xdr:colOff>
                    <xdr:row>81</xdr:row>
                    <xdr:rowOff>19050</xdr:rowOff>
                  </to>
                </anchor>
              </controlPr>
            </control>
          </mc:Choice>
        </mc:AlternateContent>
        <mc:AlternateContent xmlns:mc="http://schemas.openxmlformats.org/markup-compatibility/2006">
          <mc:Choice Requires="x14">
            <control shapeId="23835" r:id="rId124" name="Check Box 283">
              <controlPr defaultSize="0" autoFill="0" autoLine="0" autoPict="0">
                <anchor moveWithCells="1">
                  <from>
                    <xdr:col>5</xdr:col>
                    <xdr:colOff>200025</xdr:colOff>
                    <xdr:row>79</xdr:row>
                    <xdr:rowOff>371475</xdr:rowOff>
                  </from>
                  <to>
                    <xdr:col>5</xdr:col>
                    <xdr:colOff>504825</xdr:colOff>
                    <xdr:row>81</xdr:row>
                    <xdr:rowOff>19050</xdr:rowOff>
                  </to>
                </anchor>
              </controlPr>
            </control>
          </mc:Choice>
        </mc:AlternateContent>
        <mc:AlternateContent xmlns:mc="http://schemas.openxmlformats.org/markup-compatibility/2006">
          <mc:Choice Requires="x14">
            <control shapeId="23836" r:id="rId125" name="Check Box 284">
              <controlPr defaultSize="0" autoFill="0" autoLine="0" autoPict="0">
                <anchor moveWithCells="1">
                  <from>
                    <xdr:col>5</xdr:col>
                    <xdr:colOff>200025</xdr:colOff>
                    <xdr:row>80</xdr:row>
                    <xdr:rowOff>371475</xdr:rowOff>
                  </from>
                  <to>
                    <xdr:col>5</xdr:col>
                    <xdr:colOff>504825</xdr:colOff>
                    <xdr:row>82</xdr:row>
                    <xdr:rowOff>28575</xdr:rowOff>
                  </to>
                </anchor>
              </controlPr>
            </control>
          </mc:Choice>
        </mc:AlternateContent>
        <mc:AlternateContent xmlns:mc="http://schemas.openxmlformats.org/markup-compatibility/2006">
          <mc:Choice Requires="x14">
            <control shapeId="23837" r:id="rId126" name="Check Box 285">
              <controlPr defaultSize="0" autoFill="0" autoLine="0" autoPict="0">
                <anchor moveWithCells="1">
                  <from>
                    <xdr:col>4</xdr:col>
                    <xdr:colOff>200025</xdr:colOff>
                    <xdr:row>80</xdr:row>
                    <xdr:rowOff>371475</xdr:rowOff>
                  </from>
                  <to>
                    <xdr:col>4</xdr:col>
                    <xdr:colOff>504825</xdr:colOff>
                    <xdr:row>82</xdr:row>
                    <xdr:rowOff>28575</xdr:rowOff>
                  </to>
                </anchor>
              </controlPr>
            </control>
          </mc:Choice>
        </mc:AlternateContent>
        <mc:AlternateContent xmlns:mc="http://schemas.openxmlformats.org/markup-compatibility/2006">
          <mc:Choice Requires="x14">
            <control shapeId="23838" r:id="rId127" name="Check Box 286">
              <controlPr defaultSize="0" autoFill="0" autoLine="0" autoPict="0">
                <anchor moveWithCells="1">
                  <from>
                    <xdr:col>4</xdr:col>
                    <xdr:colOff>200025</xdr:colOff>
                    <xdr:row>80</xdr:row>
                    <xdr:rowOff>371475</xdr:rowOff>
                  </from>
                  <to>
                    <xdr:col>4</xdr:col>
                    <xdr:colOff>504825</xdr:colOff>
                    <xdr:row>82</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7"/>
  <sheetViews>
    <sheetView zoomScale="90" zoomScaleNormal="90" workbookViewId="0"/>
  </sheetViews>
  <sheetFormatPr defaultColWidth="14.42578125" defaultRowHeight="15" customHeight="1"/>
  <cols>
    <col min="1" max="1" width="3" customWidth="1"/>
    <col min="2" max="2" width="59.42578125" customWidth="1"/>
    <col min="3" max="3" width="11.85546875" style="1099" customWidth="1"/>
    <col min="4" max="7" width="19.5703125" customWidth="1"/>
    <col min="8" max="11" width="19.5703125" hidden="1" customWidth="1"/>
    <col min="12" max="12" width="8.7109375" customWidth="1"/>
    <col min="13" max="13" width="70.85546875" hidden="1" customWidth="1"/>
    <col min="14" max="26" width="8.7109375" customWidth="1"/>
  </cols>
  <sheetData>
    <row r="1" spans="1:26">
      <c r="A1" s="4" t="s">
        <v>105</v>
      </c>
      <c r="B1" s="1"/>
      <c r="C1" s="24"/>
      <c r="E1" s="1"/>
      <c r="F1" s="1"/>
      <c r="G1" s="1"/>
      <c r="H1" s="1"/>
      <c r="I1" s="1"/>
      <c r="J1" s="1"/>
    </row>
    <row r="2" spans="1:26" ht="15.75" thickBot="1">
      <c r="B2" s="1"/>
      <c r="C2" s="24"/>
      <c r="E2" s="1"/>
      <c r="F2" s="12" t="s">
        <v>195</v>
      </c>
      <c r="G2" s="35"/>
      <c r="H2" s="1"/>
      <c r="I2" s="1"/>
      <c r="J2" s="1"/>
    </row>
    <row r="3" spans="1:26" ht="15.75" thickBot="1">
      <c r="A3" s="631" t="s">
        <v>3264</v>
      </c>
      <c r="B3" s="1"/>
      <c r="C3" s="24"/>
      <c r="E3" s="1"/>
      <c r="F3" s="37" t="s">
        <v>305</v>
      </c>
      <c r="G3" s="1317"/>
      <c r="H3" s="1"/>
      <c r="I3" s="1"/>
      <c r="J3" s="1"/>
    </row>
    <row r="4" spans="1:26">
      <c r="B4" s="1"/>
      <c r="C4" s="24"/>
      <c r="E4" s="1"/>
      <c r="F4" s="1"/>
      <c r="G4" s="1"/>
      <c r="H4" s="1"/>
      <c r="I4" s="1"/>
      <c r="J4" s="1"/>
    </row>
    <row r="5" spans="1:26" ht="15.75" thickBot="1">
      <c r="A5" s="5" t="s">
        <v>2884</v>
      </c>
      <c r="B5" s="1"/>
      <c r="C5" s="24"/>
      <c r="E5" s="1"/>
      <c r="F5" s="1"/>
      <c r="G5" s="1"/>
      <c r="H5" s="1"/>
      <c r="I5" s="1"/>
      <c r="J5" s="1"/>
      <c r="M5" s="20" t="s">
        <v>106</v>
      </c>
    </row>
    <row r="6" spans="1:26" ht="15.75" thickBot="1">
      <c r="A6" s="5"/>
      <c r="B6" s="1"/>
      <c r="C6" s="24"/>
      <c r="D6" s="2338" t="s">
        <v>2885</v>
      </c>
      <c r="E6" s="2339"/>
      <c r="F6" s="2339"/>
      <c r="G6" s="2340"/>
      <c r="H6" s="2338" t="s">
        <v>1769</v>
      </c>
      <c r="I6" s="2339"/>
      <c r="J6" s="2339"/>
      <c r="K6" s="2340"/>
    </row>
    <row r="7" spans="1:26" ht="60">
      <c r="B7" s="1"/>
      <c r="C7" s="20" t="s">
        <v>107</v>
      </c>
      <c r="D7" s="21" t="s">
        <v>108</v>
      </c>
      <c r="E7" s="832" t="s">
        <v>2527</v>
      </c>
      <c r="F7" s="21" t="s">
        <v>109</v>
      </c>
      <c r="G7" s="833" t="s">
        <v>2510</v>
      </c>
      <c r="H7" s="21" t="s">
        <v>108</v>
      </c>
      <c r="I7" s="832" t="s">
        <v>2527</v>
      </c>
      <c r="J7" s="21" t="s">
        <v>109</v>
      </c>
      <c r="K7" s="833" t="s">
        <v>2510</v>
      </c>
    </row>
    <row r="8" spans="1:26">
      <c r="B8" s="1"/>
      <c r="C8" s="20"/>
      <c r="D8" s="20" t="s">
        <v>111</v>
      </c>
      <c r="E8" s="20" t="s">
        <v>111</v>
      </c>
      <c r="F8" s="20" t="s">
        <v>111</v>
      </c>
      <c r="G8" s="20" t="s">
        <v>111</v>
      </c>
      <c r="H8" s="20" t="s">
        <v>111</v>
      </c>
      <c r="I8" s="20" t="s">
        <v>111</v>
      </c>
      <c r="J8" s="20" t="s">
        <v>111</v>
      </c>
      <c r="K8" s="20" t="s">
        <v>111</v>
      </c>
    </row>
    <row r="9" spans="1:26">
      <c r="B9" s="4" t="s">
        <v>112</v>
      </c>
      <c r="C9" s="24"/>
      <c r="E9" s="1"/>
      <c r="F9" s="1"/>
      <c r="G9" s="1"/>
      <c r="H9" s="1"/>
      <c r="I9" s="1"/>
      <c r="J9" s="1"/>
      <c r="M9" s="1"/>
    </row>
    <row r="10" spans="1:26">
      <c r="B10" s="5" t="s">
        <v>113</v>
      </c>
      <c r="C10" s="24"/>
      <c r="D10" s="850"/>
      <c r="E10" s="851"/>
      <c r="F10" s="851"/>
      <c r="G10" s="851"/>
      <c r="H10" s="851"/>
      <c r="I10" s="851"/>
      <c r="J10" s="851"/>
      <c r="K10" s="850"/>
      <c r="M10" s="1"/>
    </row>
    <row r="11" spans="1:26">
      <c r="B11" s="1" t="s">
        <v>114</v>
      </c>
      <c r="C11" s="1098">
        <v>1</v>
      </c>
      <c r="D11" s="851">
        <f>'Balance Sheet Notes 1-3'!F23</f>
        <v>0</v>
      </c>
      <c r="E11" s="851">
        <f>'Balance Sheet Notes 1-3'!G23</f>
        <v>0</v>
      </c>
      <c r="F11" s="851">
        <f>'Balance Sheet Notes 1-3'!H23</f>
        <v>0</v>
      </c>
      <c r="G11" s="851">
        <f>'Balance Sheet Notes 1-3'!I23</f>
        <v>0</v>
      </c>
      <c r="H11" s="851">
        <f>'Balance Sheet Notes 1-3'!J23</f>
        <v>0</v>
      </c>
      <c r="I11" s="851">
        <f>'Balance Sheet Notes 1-3'!K23</f>
        <v>0</v>
      </c>
      <c r="J11" s="851">
        <f>'Balance Sheet Notes 1-3'!L23</f>
        <v>0</v>
      </c>
      <c r="K11" s="851">
        <f>'Balance Sheet Notes 1-3'!M23</f>
        <v>0</v>
      </c>
      <c r="M11" s="1"/>
    </row>
    <row r="12" spans="1:26">
      <c r="B12" s="1" t="s">
        <v>115</v>
      </c>
      <c r="C12" s="1097">
        <v>2</v>
      </c>
      <c r="D12" s="851">
        <f>'Balance Sheet Notes 1-3'!F79</f>
        <v>0</v>
      </c>
      <c r="E12" s="851">
        <f>'Balance Sheet Notes 1-3'!G79</f>
        <v>0</v>
      </c>
      <c r="F12" s="851">
        <f>'Balance Sheet Notes 1-3'!H79</f>
        <v>0</v>
      </c>
      <c r="G12" s="851">
        <f>'Balance Sheet Notes 1-3'!I79</f>
        <v>0</v>
      </c>
      <c r="H12" s="851">
        <f>'Balance Sheet Notes 1-3'!J79</f>
        <v>0</v>
      </c>
      <c r="I12" s="851">
        <f>'Balance Sheet Notes 1-3'!K79</f>
        <v>0</v>
      </c>
      <c r="J12" s="851">
        <f>'Balance Sheet Notes 1-3'!L79</f>
        <v>0</v>
      </c>
      <c r="K12" s="851">
        <f>'Balance Sheet Notes 1-3'!M79</f>
        <v>0</v>
      </c>
      <c r="M12" s="1" t="s">
        <v>116</v>
      </c>
    </row>
    <row r="13" spans="1:26">
      <c r="B13" s="1" t="s">
        <v>117</v>
      </c>
      <c r="C13" s="1097">
        <v>3</v>
      </c>
      <c r="D13" s="851">
        <f>'Balance Sheet Notes 1-3'!F139</f>
        <v>0</v>
      </c>
      <c r="E13" s="851">
        <f>'Balance Sheet Notes 1-3'!G139</f>
        <v>0</v>
      </c>
      <c r="F13" s="851">
        <f>'Balance Sheet Notes 1-3'!H139</f>
        <v>0</v>
      </c>
      <c r="G13" s="851">
        <f>'Balance Sheet Notes 1-3'!I139</f>
        <v>0</v>
      </c>
      <c r="H13" s="851">
        <f>'Balance Sheet Notes 1-3'!J139</f>
        <v>0</v>
      </c>
      <c r="I13" s="851">
        <f>'Balance Sheet Notes 1-3'!K139</f>
        <v>0</v>
      </c>
      <c r="J13" s="851">
        <f>'Balance Sheet Notes 1-3'!L139</f>
        <v>0</v>
      </c>
      <c r="K13" s="851">
        <f>'Balance Sheet Notes 1-3'!M139</f>
        <v>0</v>
      </c>
      <c r="M13" s="1" t="s">
        <v>118</v>
      </c>
    </row>
    <row r="14" spans="1:26">
      <c r="B14" s="1" t="s">
        <v>119</v>
      </c>
      <c r="C14" s="1098">
        <v>4</v>
      </c>
      <c r="D14" s="1329">
        <f>'Balance Sheet Notes 4-11'!G29+'Balance Sheet Notes 4-11'!G134</f>
        <v>0</v>
      </c>
      <c r="E14" s="851">
        <f>'Balance Sheet Notes 4-11'!H29+'Balance Sheet Notes 4-11'!H134</f>
        <v>0</v>
      </c>
      <c r="F14" s="851">
        <f>'Balance Sheet Notes 4-11'!I29+'Balance Sheet Notes 4-11'!I134</f>
        <v>0</v>
      </c>
      <c r="G14" s="851">
        <f>'Balance Sheet Notes 4-11'!J29+'Balance Sheet Notes 4-11'!J134</f>
        <v>0</v>
      </c>
      <c r="H14" s="851">
        <f>'Balance Sheet Notes 4-11'!K29+'Balance Sheet Notes 4-11'!K134</f>
        <v>0</v>
      </c>
      <c r="I14" s="851">
        <f>'Balance Sheet Notes 4-11'!L29+'Balance Sheet Notes 4-11'!L134</f>
        <v>0</v>
      </c>
      <c r="J14" s="851">
        <f>'Balance Sheet Notes 4-11'!M29+'Balance Sheet Notes 4-11'!M134</f>
        <v>0</v>
      </c>
      <c r="K14" s="851">
        <f>'Balance Sheet Notes 4-11'!N29+'Balance Sheet Notes 4-11'!N134</f>
        <v>0</v>
      </c>
    </row>
    <row r="15" spans="1:26">
      <c r="A15" s="1"/>
      <c r="B15" s="1" t="s">
        <v>120</v>
      </c>
      <c r="C15" s="1097">
        <v>5</v>
      </c>
      <c r="D15" s="851">
        <f>'Balance Sheet Notes 4-11'!G269</f>
        <v>0</v>
      </c>
      <c r="E15" s="851">
        <f>'Balance Sheet Notes 4-11'!H269</f>
        <v>0</v>
      </c>
      <c r="F15" s="851">
        <f>'Balance Sheet Notes 4-11'!I269</f>
        <v>0</v>
      </c>
      <c r="G15" s="851">
        <f>'Balance Sheet Notes 4-11'!J269</f>
        <v>0</v>
      </c>
      <c r="H15" s="851">
        <f>'Balance Sheet Notes 4-11'!K269</f>
        <v>0</v>
      </c>
      <c r="I15" s="851">
        <f>'Balance Sheet Notes 4-11'!L269</f>
        <v>0</v>
      </c>
      <c r="J15" s="851">
        <f>'Balance Sheet Notes 4-11'!M269</f>
        <v>0</v>
      </c>
      <c r="K15" s="851">
        <f>'Balance Sheet Notes 4-11'!N269</f>
        <v>0</v>
      </c>
      <c r="L15" s="1"/>
      <c r="M15" s="1"/>
      <c r="N15" s="1"/>
      <c r="O15" s="1"/>
      <c r="P15" s="1"/>
      <c r="Q15" s="1"/>
      <c r="R15" s="1"/>
      <c r="S15" s="1"/>
      <c r="T15" s="1"/>
      <c r="U15" s="1"/>
      <c r="V15" s="1"/>
      <c r="W15" s="1"/>
      <c r="X15" s="1"/>
      <c r="Y15" s="1"/>
      <c r="Z15" s="1"/>
    </row>
    <row r="16" spans="1:26">
      <c r="B16" s="1" t="s">
        <v>121</v>
      </c>
      <c r="C16" s="1097">
        <v>6</v>
      </c>
      <c r="D16" s="851">
        <f>'Balance Sheet Notes 4-11'!G457</f>
        <v>0</v>
      </c>
      <c r="E16" s="851">
        <f>'Balance Sheet Notes 4-11'!H457</f>
        <v>0</v>
      </c>
      <c r="F16" s="851">
        <f>'Balance Sheet Notes 4-11'!I457</f>
        <v>0</v>
      </c>
      <c r="G16" s="851">
        <f>'Balance Sheet Notes 4-11'!J457</f>
        <v>0</v>
      </c>
      <c r="H16" s="851">
        <f>'Balance Sheet Notes 4-11'!K457</f>
        <v>0</v>
      </c>
      <c r="I16" s="851">
        <f>'Balance Sheet Notes 4-11'!L457</f>
        <v>0</v>
      </c>
      <c r="J16" s="851">
        <f>'Balance Sheet Notes 4-11'!M457</f>
        <v>0</v>
      </c>
      <c r="K16" s="851">
        <f>'Balance Sheet Notes 4-11'!N457</f>
        <v>0</v>
      </c>
      <c r="L16" s="1"/>
    </row>
    <row r="17" spans="1:26" ht="15" customHeight="1">
      <c r="A17" s="1"/>
      <c r="B17" s="1" t="s">
        <v>122</v>
      </c>
      <c r="C17" s="1097">
        <v>7</v>
      </c>
      <c r="D17" s="851">
        <f>'Balance Sheet Notes 4-11'!G793</f>
        <v>0</v>
      </c>
      <c r="E17" s="851">
        <f>'Balance Sheet Notes 4-11'!H793</f>
        <v>0</v>
      </c>
      <c r="F17" s="851">
        <f>'Balance Sheet Notes 4-11'!I793</f>
        <v>0</v>
      </c>
      <c r="G17" s="851">
        <f>'Balance Sheet Notes 4-11'!J793</f>
        <v>0</v>
      </c>
      <c r="H17" s="851">
        <f>'Balance Sheet Notes 4-11'!K793</f>
        <v>0</v>
      </c>
      <c r="I17" s="851">
        <f>'Balance Sheet Notes 4-11'!L793</f>
        <v>0</v>
      </c>
      <c r="J17" s="851">
        <f>'Balance Sheet Notes 4-11'!M793</f>
        <v>0</v>
      </c>
      <c r="K17" s="851">
        <f>'Balance Sheet Notes 4-11'!N793</f>
        <v>0</v>
      </c>
      <c r="L17" s="1"/>
      <c r="M17" s="26" t="s">
        <v>1770</v>
      </c>
      <c r="N17" s="1"/>
      <c r="O17" s="1"/>
      <c r="P17" s="1"/>
      <c r="Q17" s="1"/>
      <c r="R17" s="1"/>
      <c r="S17" s="1"/>
      <c r="T17" s="1"/>
      <c r="U17" s="1"/>
      <c r="V17" s="1"/>
      <c r="W17" s="1"/>
      <c r="X17" s="1"/>
      <c r="Y17" s="1"/>
      <c r="Z17" s="1"/>
    </row>
    <row r="18" spans="1:26">
      <c r="B18" s="1" t="s">
        <v>123</v>
      </c>
      <c r="C18" s="1097">
        <v>8</v>
      </c>
      <c r="D18" s="851">
        <f>'Balance Sheet Notes 4-11'!G977</f>
        <v>0</v>
      </c>
      <c r="E18" s="851">
        <f>'Balance Sheet Notes 4-11'!H977</f>
        <v>0</v>
      </c>
      <c r="F18" s="851">
        <f>'Balance Sheet Notes 4-11'!I977</f>
        <v>0</v>
      </c>
      <c r="G18" s="851">
        <f>'Balance Sheet Notes 4-11'!J977</f>
        <v>0</v>
      </c>
      <c r="H18" s="851">
        <f>'Balance Sheet Notes 4-11'!K977</f>
        <v>0</v>
      </c>
      <c r="I18" s="851">
        <f>'Balance Sheet Notes 4-11'!L977</f>
        <v>0</v>
      </c>
      <c r="J18" s="851">
        <f>'Balance Sheet Notes 4-11'!M977</f>
        <v>0</v>
      </c>
      <c r="K18" s="851">
        <f>'Balance Sheet Notes 4-11'!N977</f>
        <v>0</v>
      </c>
    </row>
    <row r="19" spans="1:26">
      <c r="B19" s="1" t="s">
        <v>124</v>
      </c>
      <c r="C19" s="1097">
        <v>9</v>
      </c>
      <c r="D19" s="851">
        <f>'Balance Sheet Notes 4-11'!G1033</f>
        <v>0</v>
      </c>
      <c r="E19" s="851">
        <f>'Balance Sheet Notes 4-11'!H1033</f>
        <v>0</v>
      </c>
      <c r="F19" s="851">
        <f>'Balance Sheet Notes 4-11'!I1033</f>
        <v>0</v>
      </c>
      <c r="G19" s="851">
        <f>'Balance Sheet Notes 4-11'!J1033</f>
        <v>0</v>
      </c>
      <c r="H19" s="851">
        <f>'Balance Sheet Notes 4-11'!K1033</f>
        <v>0</v>
      </c>
      <c r="I19" s="851">
        <f>'Balance Sheet Notes 4-11'!L1033</f>
        <v>0</v>
      </c>
      <c r="J19" s="851">
        <f>'Balance Sheet Notes 4-11'!M1033</f>
        <v>0</v>
      </c>
      <c r="K19" s="851">
        <f>'Balance Sheet Notes 4-11'!N1033</f>
        <v>0</v>
      </c>
    </row>
    <row r="20" spans="1:26">
      <c r="A20" s="1"/>
      <c r="B20" s="1" t="s">
        <v>125</v>
      </c>
      <c r="C20" s="1097" t="s">
        <v>126</v>
      </c>
      <c r="D20" s="851">
        <f>'Balance Sheet Notes 4-11'!G1188</f>
        <v>0</v>
      </c>
      <c r="E20" s="851">
        <f>'Balance Sheet Notes 4-11'!H1188</f>
        <v>0</v>
      </c>
      <c r="F20" s="851">
        <f>'Balance Sheet Notes 4-11'!I1188</f>
        <v>0</v>
      </c>
      <c r="G20" s="851">
        <f>'Balance Sheet Notes 4-11'!J1188</f>
        <v>0</v>
      </c>
      <c r="H20" s="851">
        <f>'Balance Sheet Notes 4-11'!K1188</f>
        <v>0</v>
      </c>
      <c r="I20" s="851">
        <f>'Balance Sheet Notes 4-11'!L1188</f>
        <v>0</v>
      </c>
      <c r="J20" s="851">
        <f>'Balance Sheet Notes 4-11'!M1188</f>
        <v>0</v>
      </c>
      <c r="K20" s="851">
        <f>'Balance Sheet Notes 4-11'!N1188</f>
        <v>0</v>
      </c>
      <c r="L20" s="1"/>
      <c r="M20" s="1" t="s">
        <v>127</v>
      </c>
      <c r="N20" s="1"/>
      <c r="O20" s="1"/>
      <c r="P20" s="1"/>
      <c r="Q20" s="1"/>
      <c r="R20" s="1"/>
      <c r="S20" s="1"/>
      <c r="T20" s="1"/>
      <c r="U20" s="1"/>
      <c r="V20" s="1"/>
      <c r="W20" s="1"/>
      <c r="X20" s="1"/>
      <c r="Y20" s="1"/>
      <c r="Z20" s="1"/>
    </row>
    <row r="21" spans="1:26">
      <c r="A21" s="1"/>
      <c r="B21" s="1" t="s">
        <v>128</v>
      </c>
      <c r="C21" s="1097" t="s">
        <v>129</v>
      </c>
      <c r="D21" s="851">
        <f>'Balance Sheet Notes 4-11'!G1200</f>
        <v>0</v>
      </c>
      <c r="E21" s="851">
        <f>'Balance Sheet Notes 4-11'!H1199</f>
        <v>0</v>
      </c>
      <c r="F21" s="851">
        <f>'Balance Sheet Notes 4-11'!I1199</f>
        <v>0</v>
      </c>
      <c r="G21" s="851">
        <f>'Balance Sheet Notes 4-11'!J1199</f>
        <v>0</v>
      </c>
      <c r="H21" s="851">
        <f>'Balance Sheet Notes 4-11'!K1199</f>
        <v>0</v>
      </c>
      <c r="I21" s="851">
        <f>'Balance Sheet Notes 4-11'!L1199</f>
        <v>0</v>
      </c>
      <c r="J21" s="851">
        <f>'Balance Sheet Notes 4-11'!M1199</f>
        <v>0</v>
      </c>
      <c r="K21" s="851">
        <f>'Balance Sheet Notes 4-11'!N1199</f>
        <v>0</v>
      </c>
      <c r="L21" s="1"/>
      <c r="M21" s="1" t="s">
        <v>130</v>
      </c>
      <c r="N21" s="1"/>
      <c r="O21" s="1"/>
      <c r="P21" s="1"/>
      <c r="Q21" s="1"/>
      <c r="R21" s="1"/>
      <c r="S21" s="1"/>
      <c r="T21" s="1"/>
      <c r="U21" s="1"/>
      <c r="V21" s="1"/>
      <c r="W21" s="1"/>
      <c r="X21" s="1"/>
      <c r="Y21" s="1"/>
      <c r="Z21" s="1"/>
    </row>
    <row r="22" spans="1:26">
      <c r="A22" s="1"/>
      <c r="B22" s="22" t="s">
        <v>131</v>
      </c>
      <c r="C22" s="1097">
        <v>10</v>
      </c>
      <c r="D22" s="852">
        <f>'Balance Sheet Notes 4-11'!G1062</f>
        <v>0</v>
      </c>
      <c r="E22" s="852">
        <f>'Balance Sheet Notes 4-11'!H1062</f>
        <v>0</v>
      </c>
      <c r="F22" s="852">
        <f>'Balance Sheet Notes 4-11'!I1062</f>
        <v>0</v>
      </c>
      <c r="G22" s="852">
        <f>'Balance Sheet Notes 4-11'!J1062</f>
        <v>0</v>
      </c>
      <c r="H22" s="852">
        <f>'Balance Sheet Notes 4-11'!K1062</f>
        <v>0</v>
      </c>
      <c r="I22" s="852">
        <f>'Balance Sheet Notes 4-11'!L1062</f>
        <v>0</v>
      </c>
      <c r="J22" s="852">
        <f>'Balance Sheet Notes 4-11'!M1062</f>
        <v>0</v>
      </c>
      <c r="K22" s="852">
        <f>'Balance Sheet Notes 4-11'!N1062</f>
        <v>0</v>
      </c>
      <c r="L22" s="1"/>
      <c r="M22" s="1" t="s">
        <v>132</v>
      </c>
      <c r="N22" s="1"/>
      <c r="O22" s="1"/>
      <c r="P22" s="1"/>
      <c r="Q22" s="1"/>
      <c r="R22" s="1"/>
      <c r="S22" s="1"/>
      <c r="T22" s="1"/>
      <c r="U22" s="1"/>
      <c r="V22" s="1"/>
      <c r="W22" s="1"/>
      <c r="X22" s="1"/>
      <c r="Y22" s="1"/>
      <c r="Z22" s="1"/>
    </row>
    <row r="23" spans="1:26" ht="15.75" customHeight="1">
      <c r="B23" s="1"/>
      <c r="C23" s="24"/>
      <c r="D23" s="851">
        <f t="shared" ref="D23:K23" si="0">SUM(D11:D22)</f>
        <v>0</v>
      </c>
      <c r="E23" s="851">
        <f t="shared" si="0"/>
        <v>0</v>
      </c>
      <c r="F23" s="851">
        <f t="shared" si="0"/>
        <v>0</v>
      </c>
      <c r="G23" s="851">
        <f t="shared" si="0"/>
        <v>0</v>
      </c>
      <c r="H23" s="851">
        <f t="shared" si="0"/>
        <v>0</v>
      </c>
      <c r="I23" s="851">
        <f t="shared" si="0"/>
        <v>0</v>
      </c>
      <c r="J23" s="851">
        <f t="shared" si="0"/>
        <v>0</v>
      </c>
      <c r="K23" s="851">
        <f t="shared" si="0"/>
        <v>0</v>
      </c>
    </row>
    <row r="24" spans="1:26" ht="15.75" customHeight="1">
      <c r="A24" s="1"/>
      <c r="B24" s="1"/>
      <c r="C24" s="24"/>
      <c r="D24" s="851"/>
      <c r="E24" s="851"/>
      <c r="F24" s="851"/>
      <c r="G24" s="851"/>
      <c r="H24" s="851"/>
      <c r="I24" s="851"/>
      <c r="J24" s="851"/>
      <c r="K24" s="851"/>
      <c r="L24" s="1"/>
      <c r="M24" s="1"/>
      <c r="N24" s="1"/>
      <c r="O24" s="1"/>
      <c r="P24" s="1"/>
      <c r="Q24" s="1"/>
      <c r="R24" s="1"/>
      <c r="S24" s="1"/>
      <c r="T24" s="1"/>
      <c r="U24" s="1"/>
      <c r="V24" s="1"/>
      <c r="W24" s="1"/>
      <c r="X24" s="1"/>
      <c r="Y24" s="1"/>
      <c r="Z24" s="1"/>
    </row>
    <row r="25" spans="1:26" ht="15.75" customHeight="1">
      <c r="B25" s="5" t="s">
        <v>133</v>
      </c>
      <c r="C25" s="24"/>
      <c r="D25" s="850"/>
      <c r="E25" s="851"/>
      <c r="F25" s="851"/>
      <c r="G25" s="851"/>
      <c r="H25" s="851"/>
      <c r="I25" s="851"/>
      <c r="J25" s="851"/>
      <c r="K25" s="850"/>
    </row>
    <row r="26" spans="1:26" ht="15.75" customHeight="1">
      <c r="B26" s="1" t="s">
        <v>115</v>
      </c>
      <c r="C26" s="1097">
        <v>2</v>
      </c>
      <c r="D26" s="851">
        <f>'Balance Sheet Notes 1-3'!F80</f>
        <v>0</v>
      </c>
      <c r="E26" s="851">
        <f>'Balance Sheet Notes 1-3'!G80</f>
        <v>0</v>
      </c>
      <c r="F26" s="851">
        <f>'Balance Sheet Notes 1-3'!H80</f>
        <v>0</v>
      </c>
      <c r="G26" s="851">
        <f>'Balance Sheet Notes 1-3'!I80</f>
        <v>0</v>
      </c>
      <c r="H26" s="851">
        <f>'Balance Sheet Notes 1-3'!J80</f>
        <v>0</v>
      </c>
      <c r="I26" s="851">
        <f>'Balance Sheet Notes 1-3'!K80</f>
        <v>0</v>
      </c>
      <c r="J26" s="851">
        <f>'Balance Sheet Notes 1-3'!L80</f>
        <v>0</v>
      </c>
      <c r="K26" s="851">
        <f>'Balance Sheet Notes 1-3'!M80</f>
        <v>0</v>
      </c>
      <c r="M26" s="1" t="s">
        <v>134</v>
      </c>
    </row>
    <row r="27" spans="1:26" ht="15.75" customHeight="1">
      <c r="B27" s="1" t="s">
        <v>117</v>
      </c>
      <c r="C27" s="1097">
        <v>3</v>
      </c>
      <c r="D27" s="851">
        <f>'Balance Sheet Notes 1-3'!F140</f>
        <v>0</v>
      </c>
      <c r="E27" s="851">
        <f>'Balance Sheet Notes 1-3'!G140</f>
        <v>0</v>
      </c>
      <c r="F27" s="851">
        <f>'Balance Sheet Notes 1-3'!H140</f>
        <v>0</v>
      </c>
      <c r="G27" s="851">
        <f>'Balance Sheet Notes 1-3'!I140</f>
        <v>0</v>
      </c>
      <c r="H27" s="851">
        <f>'Balance Sheet Notes 1-3'!J140</f>
        <v>0</v>
      </c>
      <c r="I27" s="851">
        <f>'Balance Sheet Notes 1-3'!K140</f>
        <v>0</v>
      </c>
      <c r="J27" s="851">
        <f>'Balance Sheet Notes 1-3'!L140</f>
        <v>0</v>
      </c>
      <c r="K27" s="851">
        <f>'Balance Sheet Notes 1-3'!M140</f>
        <v>0</v>
      </c>
      <c r="M27" s="1" t="s">
        <v>135</v>
      </c>
    </row>
    <row r="28" spans="1:26" ht="15.75" customHeight="1">
      <c r="B28" s="1" t="s">
        <v>119</v>
      </c>
      <c r="C28" s="1097">
        <v>4</v>
      </c>
      <c r="D28" s="1329">
        <f>'Balance Sheet Notes 4-11'!G30+'Balance Sheet Notes 4-11'!G135</f>
        <v>0</v>
      </c>
      <c r="E28" s="851">
        <f>'Balance Sheet Notes 4-11'!H30+'Balance Sheet Notes 4-11'!H135</f>
        <v>0</v>
      </c>
      <c r="F28" s="851">
        <f>'Balance Sheet Notes 4-11'!I30+'Balance Sheet Notes 4-11'!I135</f>
        <v>0</v>
      </c>
      <c r="G28" s="851">
        <f>'Balance Sheet Notes 4-11'!J30+'Balance Sheet Notes 4-11'!J135</f>
        <v>0</v>
      </c>
      <c r="H28" s="851">
        <f>'Balance Sheet Notes 4-11'!K30+'Balance Sheet Notes 4-11'!K135</f>
        <v>0</v>
      </c>
      <c r="I28" s="851">
        <f>'Balance Sheet Notes 4-11'!L30+'Balance Sheet Notes 4-11'!L135</f>
        <v>0</v>
      </c>
      <c r="J28" s="851">
        <f>'Balance Sheet Notes 4-11'!M30+'Balance Sheet Notes 4-11'!M135</f>
        <v>0</v>
      </c>
      <c r="K28" s="851">
        <f>'Balance Sheet Notes 4-11'!N30+'Balance Sheet Notes 4-11'!N135</f>
        <v>0</v>
      </c>
      <c r="M28" s="1" t="s">
        <v>136</v>
      </c>
    </row>
    <row r="29" spans="1:26" ht="15.75" customHeight="1">
      <c r="A29" s="1"/>
      <c r="B29" s="1" t="s">
        <v>120</v>
      </c>
      <c r="C29" s="1097">
        <v>5</v>
      </c>
      <c r="D29" s="851">
        <f>'Balance Sheet Notes 4-11'!G268</f>
        <v>0</v>
      </c>
      <c r="E29" s="851">
        <f>'Balance Sheet Notes 4-11'!H268</f>
        <v>0</v>
      </c>
      <c r="F29" s="851">
        <f>'Balance Sheet Notes 4-11'!I268</f>
        <v>0</v>
      </c>
      <c r="G29" s="851">
        <f>'Balance Sheet Notes 4-11'!J268</f>
        <v>0</v>
      </c>
      <c r="H29" s="851">
        <f>'Balance Sheet Notes 4-11'!K268</f>
        <v>0</v>
      </c>
      <c r="I29" s="851">
        <f>'Balance Sheet Notes 4-11'!L268</f>
        <v>0</v>
      </c>
      <c r="J29" s="851">
        <f>'Balance Sheet Notes 4-11'!M268</f>
        <v>0</v>
      </c>
      <c r="K29" s="851">
        <f>'Balance Sheet Notes 4-11'!N268</f>
        <v>0</v>
      </c>
      <c r="L29" s="1"/>
      <c r="M29" s="1" t="s">
        <v>132</v>
      </c>
      <c r="N29" s="1"/>
      <c r="O29" s="1"/>
      <c r="P29" s="1"/>
      <c r="Q29" s="1"/>
      <c r="R29" s="1"/>
      <c r="S29" s="1"/>
      <c r="T29" s="1"/>
      <c r="U29" s="1"/>
      <c r="V29" s="1"/>
      <c r="W29" s="1"/>
      <c r="X29" s="1"/>
      <c r="Y29" s="1"/>
      <c r="Z29" s="1"/>
    </row>
    <row r="30" spans="1:26" ht="15.75" customHeight="1">
      <c r="A30" s="1"/>
      <c r="B30" s="1" t="s">
        <v>137</v>
      </c>
      <c r="C30" s="1097">
        <v>12</v>
      </c>
      <c r="D30" s="851">
        <f>'Balance Sheet Notes 12-15'!G11</f>
        <v>0</v>
      </c>
      <c r="E30" s="851">
        <f>'Balance Sheet Notes 12-15'!H11</f>
        <v>0</v>
      </c>
      <c r="F30" s="851">
        <f>'Balance Sheet Notes 12-15'!I11</f>
        <v>0</v>
      </c>
      <c r="G30" s="851">
        <f>'Balance Sheet Notes 12-15'!J11</f>
        <v>0</v>
      </c>
      <c r="H30" s="851">
        <f>'Balance Sheet Notes 12-15'!K11</f>
        <v>0</v>
      </c>
      <c r="I30" s="851">
        <f>'Balance Sheet Notes 12-15'!L11</f>
        <v>0</v>
      </c>
      <c r="J30" s="851">
        <f>'Balance Sheet Notes 12-15'!M11</f>
        <v>0</v>
      </c>
      <c r="K30" s="851">
        <f>'Balance Sheet Notes 12-15'!N11</f>
        <v>0</v>
      </c>
      <c r="L30" s="1"/>
      <c r="M30" s="1" t="s">
        <v>132</v>
      </c>
      <c r="N30" s="1"/>
      <c r="O30" s="1"/>
      <c r="P30" s="1"/>
      <c r="Q30" s="1"/>
      <c r="R30" s="1"/>
      <c r="S30" s="1"/>
      <c r="T30" s="1"/>
      <c r="U30" s="1"/>
      <c r="V30" s="1"/>
      <c r="W30" s="1"/>
      <c r="X30" s="1"/>
      <c r="Y30" s="1"/>
      <c r="Z30" s="1"/>
    </row>
    <row r="31" spans="1:26" ht="15.75" customHeight="1">
      <c r="B31" s="1" t="s">
        <v>121</v>
      </c>
      <c r="C31" s="1097">
        <v>6</v>
      </c>
      <c r="D31" s="851">
        <f>'Balance Sheet Notes 4-11'!G458</f>
        <v>0</v>
      </c>
      <c r="E31" s="851">
        <f>'Balance Sheet Notes 4-11'!H458</f>
        <v>0</v>
      </c>
      <c r="F31" s="851">
        <f>'Balance Sheet Notes 4-11'!I458</f>
        <v>0</v>
      </c>
      <c r="G31" s="851">
        <f>'Balance Sheet Notes 4-11'!J458</f>
        <v>0</v>
      </c>
      <c r="H31" s="851">
        <f>'Balance Sheet Notes 4-11'!K458</f>
        <v>0</v>
      </c>
      <c r="I31" s="851">
        <f>'Balance Sheet Notes 4-11'!L458</f>
        <v>0</v>
      </c>
      <c r="J31" s="851">
        <f>'Balance Sheet Notes 4-11'!M458</f>
        <v>0</v>
      </c>
      <c r="K31" s="851">
        <f>'Balance Sheet Notes 4-11'!N458</f>
        <v>0</v>
      </c>
      <c r="M31" s="1" t="s">
        <v>138</v>
      </c>
    </row>
    <row r="32" spans="1:26" ht="15.75" customHeight="1">
      <c r="B32" s="1" t="s">
        <v>139</v>
      </c>
      <c r="C32" s="1097">
        <v>13</v>
      </c>
      <c r="D32" s="1616"/>
      <c r="E32" s="1617"/>
      <c r="F32" s="851">
        <f>SUM(D32:E32)</f>
        <v>0</v>
      </c>
      <c r="G32" s="1617"/>
      <c r="H32" s="1617"/>
      <c r="I32" s="1617"/>
      <c r="J32" s="851">
        <f>SUM(H32:I32)</f>
        <v>0</v>
      </c>
      <c r="K32" s="1617"/>
      <c r="M32" s="1" t="s">
        <v>140</v>
      </c>
    </row>
    <row r="33" spans="1:26" ht="15.75" customHeight="1">
      <c r="A33" s="1"/>
      <c r="B33" s="1" t="s">
        <v>141</v>
      </c>
      <c r="C33" s="1097">
        <v>14</v>
      </c>
      <c r="D33" s="1616"/>
      <c r="E33" s="1617"/>
      <c r="F33" s="851">
        <f>SUM(D33:E33)</f>
        <v>0</v>
      </c>
      <c r="G33" s="1617"/>
      <c r="H33" s="1617"/>
      <c r="I33" s="1617"/>
      <c r="J33" s="851">
        <f>SUM(H33:I33)</f>
        <v>0</v>
      </c>
      <c r="K33" s="1617"/>
      <c r="L33" s="1"/>
      <c r="M33" s="1" t="s">
        <v>142</v>
      </c>
      <c r="N33" s="1"/>
      <c r="O33" s="1"/>
      <c r="P33" s="1"/>
      <c r="Q33" s="1"/>
      <c r="R33" s="1"/>
      <c r="S33" s="1"/>
      <c r="T33" s="1"/>
      <c r="U33" s="1"/>
      <c r="V33" s="1"/>
      <c r="W33" s="1"/>
      <c r="X33" s="1"/>
      <c r="Y33" s="1"/>
      <c r="Z33" s="1"/>
    </row>
    <row r="34" spans="1:26" ht="15.75" customHeight="1">
      <c r="A34" s="1"/>
      <c r="B34" s="1" t="s">
        <v>124</v>
      </c>
      <c r="C34" s="1097">
        <v>9</v>
      </c>
      <c r="D34" s="851">
        <f>'Balance Sheet Notes 4-11'!G1034</f>
        <v>0</v>
      </c>
      <c r="E34" s="851">
        <f>'Balance Sheet Notes 4-11'!H1034</f>
        <v>0</v>
      </c>
      <c r="F34" s="851">
        <f>'Balance Sheet Notes 4-11'!I1034</f>
        <v>0</v>
      </c>
      <c r="G34" s="851">
        <f>'Balance Sheet Notes 4-11'!J1034</f>
        <v>0</v>
      </c>
      <c r="H34" s="851">
        <f>'Balance Sheet Notes 4-11'!K1034</f>
        <v>0</v>
      </c>
      <c r="I34" s="851">
        <f>'Balance Sheet Notes 4-11'!L1034</f>
        <v>0</v>
      </c>
      <c r="J34" s="851">
        <f>'Balance Sheet Notes 4-11'!M1034</f>
        <v>0</v>
      </c>
      <c r="K34" s="851">
        <f>'Balance Sheet Notes 4-11'!N1034</f>
        <v>0</v>
      </c>
      <c r="L34" s="1"/>
      <c r="M34" s="23" t="s">
        <v>143</v>
      </c>
      <c r="N34" s="1"/>
      <c r="O34" s="1"/>
      <c r="P34" s="1"/>
      <c r="Q34" s="1"/>
      <c r="R34" s="1"/>
      <c r="S34" s="1"/>
      <c r="T34" s="1"/>
      <c r="U34" s="1"/>
      <c r="V34" s="1"/>
      <c r="W34" s="1"/>
      <c r="X34" s="1"/>
      <c r="Y34" s="1"/>
      <c r="Z34" s="1"/>
    </row>
    <row r="35" spans="1:26">
      <c r="A35" s="1"/>
      <c r="B35" s="1" t="s">
        <v>128</v>
      </c>
      <c r="C35" s="1622" t="s">
        <v>129</v>
      </c>
      <c r="D35" s="1329">
        <f>'Balance Sheet Notes 4-11'!G1201</f>
        <v>0</v>
      </c>
      <c r="E35" s="1329">
        <f>'Balance Sheet Notes 4-11'!H1201</f>
        <v>0</v>
      </c>
      <c r="F35" s="1329">
        <f>'Balance Sheet Notes 4-11'!I1201</f>
        <v>0</v>
      </c>
      <c r="G35" s="1329">
        <f>'Balance Sheet Notes 4-11'!J1201</f>
        <v>0</v>
      </c>
      <c r="H35" s="1329">
        <f>'Balance Sheet Notes 4-11'!K1201</f>
        <v>0</v>
      </c>
      <c r="I35" s="1329">
        <f>'Balance Sheet Notes 4-11'!L1201</f>
        <v>0</v>
      </c>
      <c r="J35" s="1329">
        <f>'Balance Sheet Notes 4-11'!M1201</f>
        <v>0</v>
      </c>
      <c r="K35" s="1329">
        <f>'Balance Sheet Notes 4-11'!N1201</f>
        <v>0</v>
      </c>
      <c r="L35" s="1"/>
      <c r="M35" s="1" t="s">
        <v>130</v>
      </c>
      <c r="N35" s="1"/>
      <c r="O35" s="1"/>
      <c r="P35" s="1"/>
      <c r="Q35" s="1"/>
      <c r="R35" s="1"/>
      <c r="S35" s="1"/>
      <c r="T35" s="1"/>
      <c r="U35" s="1"/>
      <c r="V35" s="1"/>
      <c r="W35" s="1"/>
      <c r="X35" s="1"/>
      <c r="Y35" s="1"/>
      <c r="Z35" s="1"/>
    </row>
    <row r="36" spans="1:26" ht="15.75" customHeight="1">
      <c r="B36" s="1" t="s">
        <v>144</v>
      </c>
      <c r="C36" s="1097">
        <v>15</v>
      </c>
      <c r="D36" s="851">
        <f>'Balance Sheet Notes 12-15'!G265</f>
        <v>0</v>
      </c>
      <c r="E36" s="851">
        <f>'Balance Sheet Notes 12-15'!H265</f>
        <v>0</v>
      </c>
      <c r="F36" s="851">
        <f>'Balance Sheet Notes 12-15'!I265</f>
        <v>0</v>
      </c>
      <c r="G36" s="851">
        <f>'Balance Sheet Notes 12-15'!J265</f>
        <v>0</v>
      </c>
      <c r="H36" s="851">
        <f>'Balance Sheet Notes 12-15'!K265</f>
        <v>0</v>
      </c>
      <c r="I36" s="851">
        <f>'Balance Sheet Notes 12-15'!L265</f>
        <v>0</v>
      </c>
      <c r="J36" s="851">
        <f>'Balance Sheet Notes 12-15'!M265</f>
        <v>0</v>
      </c>
      <c r="K36" s="851">
        <f>'Balance Sheet Notes 12-15'!N265</f>
        <v>0</v>
      </c>
      <c r="M36" s="1" t="s">
        <v>145</v>
      </c>
    </row>
    <row r="37" spans="1:26" ht="15.75" customHeight="1">
      <c r="B37" s="1" t="s">
        <v>146</v>
      </c>
      <c r="C37" s="1097">
        <v>16</v>
      </c>
      <c r="D37" s="851">
        <f>'Balance Sheet  Notes 16-18'!N41-'Balance Sheet  Notes 16-18'!N78</f>
        <v>0</v>
      </c>
      <c r="E37" s="851">
        <f>'Balance Sheet  Notes 16-18'!N42-'Balance Sheet  Notes 16-18'!N79</f>
        <v>0</v>
      </c>
      <c r="F37" s="851">
        <f>'Balance Sheet  Notes 16-18'!N43-'Balance Sheet  Notes 16-18'!N80</f>
        <v>0</v>
      </c>
      <c r="G37" s="851">
        <f>'Balance Sheet  Notes 16-18'!N44-'Balance Sheet  Notes 16-18'!N81</f>
        <v>0</v>
      </c>
      <c r="H37" s="851">
        <f>'Balance Sheet  Notes 16-18'!N24-'Balance Sheet  Notes 16-18'!N64</f>
        <v>0</v>
      </c>
      <c r="I37" s="851">
        <f>'Balance Sheet  Notes 16-18'!N25-'Balance Sheet  Notes 16-18'!N65</f>
        <v>0</v>
      </c>
      <c r="J37" s="851">
        <f>'Balance Sheet  Notes 16-18'!N26-'Balance Sheet  Notes 16-18'!N66</f>
        <v>0</v>
      </c>
      <c r="K37" s="851">
        <f>'Balance Sheet  Notes 16-18'!N27-'Balance Sheet  Notes 16-18'!N67</f>
        <v>0</v>
      </c>
      <c r="M37" s="23" t="s">
        <v>147</v>
      </c>
    </row>
    <row r="38" spans="1:26" ht="15.75" customHeight="1">
      <c r="A38" s="1"/>
      <c r="B38" s="1" t="s">
        <v>148</v>
      </c>
      <c r="C38" s="1097">
        <v>17</v>
      </c>
      <c r="D38" s="851">
        <f>'Balance Sheet  Notes 16-18'!N257-'Balance Sheet  Notes 16-18'!N282</f>
        <v>0</v>
      </c>
      <c r="E38" s="851">
        <f>'Balance Sheet  Notes 16-18'!N258-'Balance Sheet  Notes 16-18'!N283</f>
        <v>0</v>
      </c>
      <c r="F38" s="851">
        <f>'Balance Sheet  Notes 16-18'!N259-'Balance Sheet  Notes 16-18'!N284</f>
        <v>0</v>
      </c>
      <c r="G38" s="851">
        <f>'Balance Sheet  Notes 16-18'!N260-'Balance Sheet  Notes 16-18'!N285</f>
        <v>0</v>
      </c>
      <c r="H38" s="851">
        <f>'Balance Sheet  Notes 16-18'!$N$246-'Balance Sheet  Notes 16-18'!$N$271</f>
        <v>0</v>
      </c>
      <c r="I38" s="851">
        <f>'Balance Sheet  Notes 16-18'!$N$247-'Balance Sheet  Notes 16-18'!$N$272</f>
        <v>0</v>
      </c>
      <c r="J38" s="851">
        <f>'Balance Sheet  Notes 16-18'!$N$248-'Balance Sheet  Notes 16-18'!$N$273</f>
        <v>0</v>
      </c>
      <c r="K38" s="851">
        <f>'Balance Sheet  Notes 16-18'!$N$249-'Balance Sheet  Notes 16-18'!$N$274</f>
        <v>0</v>
      </c>
      <c r="L38" s="1"/>
      <c r="M38" s="1" t="s">
        <v>132</v>
      </c>
      <c r="N38" s="1"/>
      <c r="O38" s="1"/>
      <c r="P38" s="1"/>
      <c r="Q38" s="1"/>
      <c r="R38" s="1"/>
      <c r="S38" s="1"/>
      <c r="T38" s="1"/>
      <c r="U38" s="1"/>
      <c r="V38" s="1"/>
      <c r="W38" s="1"/>
      <c r="X38" s="1"/>
      <c r="Y38" s="1"/>
      <c r="Z38" s="1"/>
    </row>
    <row r="39" spans="1:26" ht="15.75" customHeight="1">
      <c r="B39" s="1" t="s">
        <v>149</v>
      </c>
      <c r="C39" s="1097">
        <v>18</v>
      </c>
      <c r="D39" s="851">
        <f>'Balance Sheet  Notes 16-18'!$M$434-'Balance Sheet  Notes 16-18'!$M$445+'Balance Sheet  Notes 16-18'!M483</f>
        <v>0</v>
      </c>
      <c r="E39" s="851">
        <f>'Balance Sheet  Notes 16-18'!$M$435-'Balance Sheet  Notes 16-18'!$M$446</f>
        <v>0</v>
      </c>
      <c r="F39" s="851">
        <f>'Balance Sheet  Notes 16-18'!$M$436-'Balance Sheet  Notes 16-18'!$M$447+'Balance Sheet  Notes 16-18'!M483</f>
        <v>0</v>
      </c>
      <c r="G39" s="851">
        <f>'Balance Sheet  Notes 16-18'!$M$437-'Balance Sheet  Notes 16-18'!$M$448+'Balance Sheet  Notes 16-18'!M484</f>
        <v>0</v>
      </c>
      <c r="H39" s="851">
        <f>'Balance Sheet  Notes 16-18'!$N$434-'Balance Sheet  Notes 16-18'!$N$445+'Balance Sheet  Notes 16-18'!N483</f>
        <v>0</v>
      </c>
      <c r="I39" s="851">
        <f>'Balance Sheet  Notes 16-18'!$N$435-'Balance Sheet  Notes 16-18'!$N$446</f>
        <v>0</v>
      </c>
      <c r="J39" s="851">
        <f>'Balance Sheet  Notes 16-18'!$N$436-'Balance Sheet  Notes 16-18'!$N$447+'Balance Sheet  Notes 16-18'!N483</f>
        <v>0</v>
      </c>
      <c r="K39" s="851">
        <f>'Balance Sheet  Notes 16-18'!$N$437-'Balance Sheet  Notes 16-18'!$N$448+'Balance Sheet  Notes 16-18'!N484</f>
        <v>0</v>
      </c>
      <c r="M39" s="1" t="s">
        <v>150</v>
      </c>
    </row>
    <row r="40" spans="1:26" ht="15.75" customHeight="1">
      <c r="B40" s="1" t="s">
        <v>151</v>
      </c>
      <c r="C40" s="1097">
        <v>19</v>
      </c>
      <c r="D40" s="851">
        <f>'Balance Sheet Notes 19-27  '!$L$41-'Balance Sheet Notes 19-27  '!$L$71</f>
        <v>0</v>
      </c>
      <c r="E40" s="851">
        <f>'Balance Sheet Notes 19-27  '!$L$42-'Balance Sheet Notes 19-27  '!$L$72</f>
        <v>0</v>
      </c>
      <c r="F40" s="851">
        <f>'Balance Sheet Notes 19-27  '!$L$43-'Balance Sheet Notes 19-27  '!$L$73</f>
        <v>0</v>
      </c>
      <c r="G40" s="851">
        <f>'Balance Sheet Notes 19-27  '!$L$44-'Balance Sheet Notes 19-27  '!$L$74</f>
        <v>0</v>
      </c>
      <c r="H40" s="851">
        <f>'Balance Sheet Notes 19-27  '!$L$24-'Balance Sheet Notes 19-27  '!$L$57</f>
        <v>0</v>
      </c>
      <c r="I40" s="851">
        <f>'Balance Sheet Notes 19-27  '!$L$25-'Balance Sheet Notes 19-27  '!$L$58</f>
        <v>0</v>
      </c>
      <c r="J40" s="851">
        <f>'Balance Sheet Notes 19-27  '!$L$26-'Balance Sheet Notes 19-27  '!$L$59</f>
        <v>0</v>
      </c>
      <c r="K40" s="851">
        <f>'Balance Sheet Notes 19-27  '!$L$27-'Balance Sheet Notes 19-27  '!$L$60</f>
        <v>0</v>
      </c>
      <c r="M40" s="23" t="s">
        <v>152</v>
      </c>
    </row>
    <row r="41" spans="1:26" ht="15.75" customHeight="1">
      <c r="B41" s="1" t="s">
        <v>131</v>
      </c>
      <c r="C41" s="1097">
        <v>10</v>
      </c>
      <c r="D41" s="1315">
        <f>'Balance Sheet Notes 4-11'!G1063</f>
        <v>0</v>
      </c>
      <c r="E41" s="1315">
        <f>'Balance Sheet Notes 4-11'!H1063</f>
        <v>0</v>
      </c>
      <c r="F41" s="1315">
        <f>'Balance Sheet Notes 4-11'!I1063</f>
        <v>0</v>
      </c>
      <c r="G41" s="1315">
        <f>'Balance Sheet Notes 4-11'!J1063</f>
        <v>0</v>
      </c>
      <c r="H41" s="1315">
        <f>'Balance Sheet Notes 4-11'!K1063</f>
        <v>0</v>
      </c>
      <c r="I41" s="1315">
        <f>'Balance Sheet Notes 4-11'!L1063</f>
        <v>0</v>
      </c>
      <c r="J41" s="1315">
        <f>'Balance Sheet Notes 4-11'!M1063</f>
        <v>0</v>
      </c>
      <c r="K41" s="1315">
        <f>'Balance Sheet Notes 4-11'!N1063</f>
        <v>0</v>
      </c>
      <c r="M41" s="23" t="s">
        <v>153</v>
      </c>
    </row>
    <row r="42" spans="1:26" ht="15.75" customHeight="1">
      <c r="A42" s="1"/>
      <c r="B42" s="1"/>
      <c r="C42" s="24"/>
      <c r="D42" s="1320">
        <f>SUM(D26:D41)</f>
        <v>0</v>
      </c>
      <c r="E42" s="1320">
        <f t="shared" ref="E42:K42" si="1">SUM(E26:E41)</f>
        <v>0</v>
      </c>
      <c r="F42" s="1320">
        <f t="shared" si="1"/>
        <v>0</v>
      </c>
      <c r="G42" s="1320">
        <f t="shared" si="1"/>
        <v>0</v>
      </c>
      <c r="H42" s="1320">
        <f t="shared" si="1"/>
        <v>0</v>
      </c>
      <c r="I42" s="1320">
        <f t="shared" si="1"/>
        <v>0</v>
      </c>
      <c r="J42" s="1320">
        <f t="shared" si="1"/>
        <v>0</v>
      </c>
      <c r="K42" s="1320">
        <f t="shared" si="1"/>
        <v>0</v>
      </c>
      <c r="L42" s="1"/>
      <c r="M42" s="1"/>
      <c r="N42" s="1"/>
      <c r="O42" s="1"/>
      <c r="P42" s="1"/>
      <c r="Q42" s="1"/>
      <c r="R42" s="1"/>
      <c r="S42" s="1"/>
      <c r="T42" s="1"/>
      <c r="U42" s="1"/>
      <c r="V42" s="1"/>
      <c r="W42" s="1"/>
      <c r="X42" s="1"/>
      <c r="Y42" s="1"/>
      <c r="Z42" s="1"/>
    </row>
    <row r="43" spans="1:26" ht="15.75" customHeight="1" thickBot="1">
      <c r="B43" s="5" t="s">
        <v>154</v>
      </c>
      <c r="C43" s="24"/>
      <c r="D43" s="853">
        <f>D42+D23</f>
        <v>0</v>
      </c>
      <c r="E43" s="853">
        <f t="shared" ref="E43:K43" si="2">E42+E23</f>
        <v>0</v>
      </c>
      <c r="F43" s="853">
        <f t="shared" si="2"/>
        <v>0</v>
      </c>
      <c r="G43" s="853">
        <f t="shared" si="2"/>
        <v>0</v>
      </c>
      <c r="H43" s="853">
        <f t="shared" si="2"/>
        <v>0</v>
      </c>
      <c r="I43" s="853">
        <f t="shared" si="2"/>
        <v>0</v>
      </c>
      <c r="J43" s="853">
        <f t="shared" si="2"/>
        <v>0</v>
      </c>
      <c r="K43" s="853">
        <f t="shared" si="2"/>
        <v>0</v>
      </c>
    </row>
    <row r="44" spans="1:26" ht="15.75" customHeight="1" thickTop="1">
      <c r="B44" s="1"/>
      <c r="C44" s="24"/>
      <c r="D44" s="850"/>
      <c r="E44" s="851"/>
      <c r="F44" s="851"/>
      <c r="G44" s="851"/>
      <c r="H44" s="851"/>
      <c r="I44" s="851"/>
      <c r="J44" s="851"/>
      <c r="K44" s="850"/>
    </row>
    <row r="45" spans="1:26" ht="15.75" customHeight="1">
      <c r="B45" s="4" t="s">
        <v>155</v>
      </c>
      <c r="C45" s="24"/>
      <c r="H45" s="851"/>
      <c r="I45" s="851"/>
      <c r="J45" s="851"/>
      <c r="K45" s="850"/>
    </row>
    <row r="46" spans="1:26" ht="15.75" customHeight="1">
      <c r="B46" s="5" t="s">
        <v>156</v>
      </c>
      <c r="C46" s="24"/>
      <c r="D46" s="850"/>
      <c r="E46" s="851"/>
      <c r="F46" s="851"/>
      <c r="G46" s="851"/>
      <c r="H46" s="851"/>
      <c r="I46" s="851"/>
      <c r="J46" s="851"/>
      <c r="K46" s="850"/>
      <c r="M46" s="1"/>
    </row>
    <row r="47" spans="1:26" ht="15.75" customHeight="1">
      <c r="B47" s="1" t="s">
        <v>1459</v>
      </c>
      <c r="C47" s="1097">
        <v>20</v>
      </c>
      <c r="D47" s="851">
        <f>'Balance Sheet Notes 19-27  '!E167</f>
        <v>0</v>
      </c>
      <c r="E47" s="851">
        <f>'Balance Sheet Notes 19-27  '!F167</f>
        <v>0</v>
      </c>
      <c r="F47" s="851">
        <f>'Balance Sheet Notes 19-27  '!G167</f>
        <v>0</v>
      </c>
      <c r="G47" s="851">
        <f>'Balance Sheet Notes 19-27  '!H167</f>
        <v>0</v>
      </c>
      <c r="H47" s="851">
        <f>'Balance Sheet Notes 19-27  '!I167</f>
        <v>0</v>
      </c>
      <c r="I47" s="851">
        <f>'Balance Sheet Notes 19-27  '!J167</f>
        <v>0</v>
      </c>
      <c r="J47" s="851">
        <f>'Balance Sheet Notes 19-27  '!K167</f>
        <v>0</v>
      </c>
      <c r="K47" s="851">
        <f>'Balance Sheet Notes 19-27  '!L167</f>
        <v>0</v>
      </c>
      <c r="M47" s="1"/>
    </row>
    <row r="48" spans="1:26" ht="15.75" customHeight="1">
      <c r="B48" s="1" t="s">
        <v>157</v>
      </c>
      <c r="C48" s="1097">
        <v>1</v>
      </c>
      <c r="D48" s="851">
        <f>'Balance Sheet Notes 1-3'!F25</f>
        <v>0</v>
      </c>
      <c r="E48" s="851">
        <f>'Balance Sheet Notes 1-3'!G25</f>
        <v>0</v>
      </c>
      <c r="F48" s="851">
        <f>'Balance Sheet Notes 1-3'!H25</f>
        <v>0</v>
      </c>
      <c r="G48" s="851">
        <f>'Balance Sheet Notes 1-3'!I25</f>
        <v>0</v>
      </c>
      <c r="H48" s="851">
        <f>'Balance Sheet Notes 1-3'!J25</f>
        <v>0</v>
      </c>
      <c r="I48" s="851">
        <f>'Balance Sheet Notes 1-3'!K25</f>
        <v>0</v>
      </c>
      <c r="J48" s="851">
        <f>'Balance Sheet Notes 1-3'!L25</f>
        <v>0</v>
      </c>
      <c r="K48" s="851">
        <f>'Balance Sheet Notes 1-3'!M25</f>
        <v>0</v>
      </c>
      <c r="M48" s="1" t="s">
        <v>132</v>
      </c>
    </row>
    <row r="49" spans="1:26" ht="15.75" customHeight="1">
      <c r="B49" s="1" t="s">
        <v>165</v>
      </c>
      <c r="C49" s="1622">
        <v>24</v>
      </c>
      <c r="D49" s="1620">
        <f>'Balance Sheet Notes 19-27  '!E390</f>
        <v>0</v>
      </c>
      <c r="E49" s="1620">
        <f>'Balance Sheet Notes 19-27  '!F390</f>
        <v>0</v>
      </c>
      <c r="F49" s="1329">
        <f>SUM(D49:E49)</f>
        <v>0</v>
      </c>
      <c r="G49" s="1621">
        <f>'Balance Sheet Notes 19-27  '!H390</f>
        <v>0</v>
      </c>
      <c r="H49" s="1621">
        <f>'Balance Sheet Notes 19-27  '!I390</f>
        <v>0</v>
      </c>
      <c r="I49" s="1621">
        <f>'Balance Sheet Notes 19-27  '!J390</f>
        <v>0</v>
      </c>
      <c r="J49" s="1621">
        <f>SUM(H49:I49)</f>
        <v>0</v>
      </c>
      <c r="K49" s="1621">
        <f>'Balance Sheet Notes 19-27  '!L390</f>
        <v>0</v>
      </c>
      <c r="M49" s="1" t="s">
        <v>166</v>
      </c>
    </row>
    <row r="50" spans="1:26" ht="15.75" customHeight="1">
      <c r="B50" s="1" t="s">
        <v>161</v>
      </c>
      <c r="C50" s="1622">
        <v>23</v>
      </c>
      <c r="D50" s="1329">
        <f>'Balance Sheet Notes 19-27  '!E350</f>
        <v>0</v>
      </c>
      <c r="E50" s="1329">
        <f>'Balance Sheet Notes 19-27  '!F350</f>
        <v>0</v>
      </c>
      <c r="F50" s="1329">
        <f>'Balance Sheet Notes 19-27  '!G350</f>
        <v>0</v>
      </c>
      <c r="G50" s="1329">
        <f>'Balance Sheet Notes 19-27  '!H350</f>
        <v>0</v>
      </c>
      <c r="H50" s="1329">
        <f>'Balance Sheet Notes 19-27  '!I350</f>
        <v>0</v>
      </c>
      <c r="I50" s="1329">
        <f>'Balance Sheet Notes 19-27  '!J350</f>
        <v>0</v>
      </c>
      <c r="J50" s="1329">
        <f>'Balance Sheet Notes 19-27  '!K350</f>
        <v>0</v>
      </c>
      <c r="K50" s="1329">
        <f>'Balance Sheet Notes 19-27  '!L350</f>
        <v>0</v>
      </c>
      <c r="L50" s="1"/>
    </row>
    <row r="51" spans="1:26" ht="15.75" customHeight="1">
      <c r="B51" s="1" t="s">
        <v>162</v>
      </c>
      <c r="C51" s="1622" t="s">
        <v>163</v>
      </c>
      <c r="D51" s="1329">
        <f>'Balance Sheet  Notes 16-18'!F308</f>
        <v>0</v>
      </c>
      <c r="E51" s="1329">
        <f>'Balance Sheet  Notes 16-18'!G308</f>
        <v>0</v>
      </c>
      <c r="F51" s="1329">
        <f>'Balance Sheet  Notes 16-18'!H308</f>
        <v>0</v>
      </c>
      <c r="G51" s="1329">
        <f>'Balance Sheet  Notes 16-18'!I308</f>
        <v>0</v>
      </c>
      <c r="H51" s="1329">
        <f>'Balance Sheet  Notes 16-18'!J308</f>
        <v>0</v>
      </c>
      <c r="I51" s="1329">
        <f>'Balance Sheet  Notes 16-18'!L308</f>
        <v>0</v>
      </c>
      <c r="J51" s="1329">
        <f>'Balance Sheet  Notes 16-18'!M308</f>
        <v>0</v>
      </c>
      <c r="K51" s="1329">
        <f>'Balance Sheet  Notes 16-18'!N308</f>
        <v>0</v>
      </c>
      <c r="M51" s="1" t="s">
        <v>164</v>
      </c>
    </row>
    <row r="52" spans="1:26" ht="15.75" customHeight="1">
      <c r="B52" s="1" t="s">
        <v>158</v>
      </c>
      <c r="C52" s="1622">
        <v>21</v>
      </c>
      <c r="D52" s="1329">
        <f>'Balance Sheet Notes 19-27  '!E205</f>
        <v>0</v>
      </c>
      <c r="E52" s="1329">
        <f>'Balance Sheet Notes 19-27  '!F205</f>
        <v>0</v>
      </c>
      <c r="F52" s="1329">
        <f>'Balance Sheet Notes 19-27  '!G205</f>
        <v>0</v>
      </c>
      <c r="G52" s="1329">
        <f>'Balance Sheet Notes 19-27  '!H205</f>
        <v>0</v>
      </c>
      <c r="H52" s="1329">
        <f>'Balance Sheet Notes 19-27  '!I205</f>
        <v>0</v>
      </c>
      <c r="I52" s="1329">
        <f>'Balance Sheet Notes 19-27  '!J205</f>
        <v>0</v>
      </c>
      <c r="J52" s="1329">
        <f>'Balance Sheet Notes 19-27  '!K205</f>
        <v>0</v>
      </c>
      <c r="K52" s="1329">
        <f>'Balance Sheet Notes 19-27  '!L205</f>
        <v>0</v>
      </c>
      <c r="M52" s="1" t="s">
        <v>159</v>
      </c>
    </row>
    <row r="53" spans="1:26" ht="15.75" customHeight="1">
      <c r="A53" s="1"/>
      <c r="B53" s="1" t="s">
        <v>160</v>
      </c>
      <c r="C53" s="1097">
        <v>22</v>
      </c>
      <c r="D53" s="851">
        <f>'Balance Sheet Notes 19-27  '!E303</f>
        <v>0</v>
      </c>
      <c r="E53" s="851">
        <f>'Balance Sheet Notes 19-27  '!F303</f>
        <v>0</v>
      </c>
      <c r="F53" s="851">
        <f>'Balance Sheet Notes 19-27  '!G303</f>
        <v>0</v>
      </c>
      <c r="G53" s="851">
        <f>'Balance Sheet Notes 19-27  '!H303</f>
        <v>0</v>
      </c>
      <c r="H53" s="851">
        <f>'Balance Sheet Notes 19-27  '!I303</f>
        <v>0</v>
      </c>
      <c r="I53" s="851">
        <f>'Balance Sheet Notes 19-27  '!J303</f>
        <v>0</v>
      </c>
      <c r="J53" s="851">
        <f>'Balance Sheet Notes 19-27  '!K303</f>
        <v>0</v>
      </c>
      <c r="K53" s="851">
        <f>'Balance Sheet Notes 19-27  '!L303</f>
        <v>0</v>
      </c>
      <c r="L53" s="1"/>
      <c r="M53" s="1"/>
      <c r="N53" s="1"/>
      <c r="O53" s="1"/>
      <c r="P53" s="1"/>
      <c r="Q53" s="1"/>
      <c r="R53" s="1"/>
      <c r="S53" s="1"/>
      <c r="T53" s="1"/>
      <c r="U53" s="1"/>
      <c r="V53" s="1"/>
      <c r="W53" s="1"/>
      <c r="X53" s="1"/>
      <c r="Y53" s="1"/>
      <c r="Z53" s="1"/>
    </row>
    <row r="54" spans="1:26" ht="15.75" customHeight="1">
      <c r="B54" s="1" t="s">
        <v>167</v>
      </c>
      <c r="C54" s="1097" t="s">
        <v>168</v>
      </c>
      <c r="D54" s="851">
        <f>'Balance Sheet Notes 19-27  '!E445</f>
        <v>0</v>
      </c>
      <c r="E54" s="851">
        <f>'Balance Sheet Notes 19-27  '!F445</f>
        <v>0</v>
      </c>
      <c r="F54" s="851">
        <f>'Balance Sheet Notes 19-27  '!G445</f>
        <v>0</v>
      </c>
      <c r="G54" s="851">
        <f>'Balance Sheet Notes 19-27  '!H445</f>
        <v>0</v>
      </c>
      <c r="H54" s="851">
        <f>'Balance Sheet Notes 19-27  '!I445</f>
        <v>0</v>
      </c>
      <c r="I54" s="851">
        <f>'Balance Sheet Notes 19-27  '!J445</f>
        <v>0</v>
      </c>
      <c r="J54" s="851">
        <f>'Balance Sheet Notes 19-27  '!K445</f>
        <v>0</v>
      </c>
      <c r="K54" s="851">
        <f>'Balance Sheet Notes 19-27  '!L445</f>
        <v>0</v>
      </c>
    </row>
    <row r="55" spans="1:26" ht="15.75" customHeight="1">
      <c r="A55" s="1"/>
      <c r="B55" s="1" t="s">
        <v>169</v>
      </c>
      <c r="C55" s="1097" t="s">
        <v>170</v>
      </c>
      <c r="D55" s="851">
        <f>'Balance Sheet Notes 4-11'!G1195</f>
        <v>0</v>
      </c>
      <c r="E55" s="851">
        <f>'Balance Sheet Notes 4-11'!H1195</f>
        <v>0</v>
      </c>
      <c r="F55" s="851">
        <f>'Balance Sheet Notes 4-11'!I1195</f>
        <v>0</v>
      </c>
      <c r="G55" s="851">
        <f>'Balance Sheet Notes 4-11'!J1195</f>
        <v>0</v>
      </c>
      <c r="H55" s="851">
        <f>'Balance Sheet Notes 4-11'!K1195</f>
        <v>0</v>
      </c>
      <c r="I55" s="851">
        <f>'Balance Sheet Notes 4-11'!L1195</f>
        <v>0</v>
      </c>
      <c r="J55" s="851">
        <f>'Balance Sheet Notes 4-11'!M1195</f>
        <v>0</v>
      </c>
      <c r="K55" s="851">
        <f>'Balance Sheet Notes 4-11'!N1195</f>
        <v>0</v>
      </c>
      <c r="L55" s="1"/>
      <c r="M55" s="1" t="s">
        <v>171</v>
      </c>
      <c r="N55" s="1"/>
      <c r="O55" s="1"/>
      <c r="P55" s="1"/>
      <c r="Q55" s="1"/>
      <c r="R55" s="1"/>
      <c r="S55" s="1"/>
      <c r="T55" s="1"/>
      <c r="U55" s="1"/>
      <c r="V55" s="1"/>
      <c r="W55" s="1"/>
      <c r="X55" s="1"/>
      <c r="Y55" s="1"/>
      <c r="Z55" s="1"/>
    </row>
    <row r="56" spans="1:26" ht="15.75" customHeight="1">
      <c r="A56" s="1"/>
      <c r="B56" s="1" t="s">
        <v>172</v>
      </c>
      <c r="C56" s="1097" t="s">
        <v>129</v>
      </c>
      <c r="D56" s="851">
        <f>'Balance Sheet Notes 4-11'!G1204</f>
        <v>0</v>
      </c>
      <c r="E56" s="851">
        <f>'Balance Sheet Notes 4-11'!H1204</f>
        <v>0</v>
      </c>
      <c r="F56" s="851">
        <f>'Balance Sheet Notes 4-11'!I1204</f>
        <v>0</v>
      </c>
      <c r="G56" s="851">
        <f>'Balance Sheet Notes 4-11'!J1204</f>
        <v>0</v>
      </c>
      <c r="H56" s="851">
        <f>'Balance Sheet Notes 4-11'!K1204</f>
        <v>0</v>
      </c>
      <c r="I56" s="851">
        <f>'Balance Sheet Notes 4-11'!L1204</f>
        <v>0</v>
      </c>
      <c r="J56" s="851">
        <f>'Balance Sheet Notes 4-11'!M1204</f>
        <v>0</v>
      </c>
      <c r="K56" s="851">
        <f>'Balance Sheet Notes 4-11'!N1204</f>
        <v>0</v>
      </c>
      <c r="L56" s="1"/>
      <c r="M56" s="1" t="s">
        <v>130</v>
      </c>
      <c r="N56" s="1"/>
      <c r="O56" s="1"/>
      <c r="P56" s="1"/>
      <c r="Q56" s="1"/>
      <c r="R56" s="1"/>
      <c r="S56" s="1"/>
      <c r="T56" s="1"/>
      <c r="U56" s="1"/>
      <c r="V56" s="1"/>
      <c r="W56" s="1"/>
      <c r="X56" s="1"/>
      <c r="Y56" s="1"/>
      <c r="Z56" s="1"/>
    </row>
    <row r="57" spans="1:26" ht="15.75" customHeight="1">
      <c r="B57" s="1" t="s">
        <v>173</v>
      </c>
      <c r="C57" s="1097">
        <v>7</v>
      </c>
      <c r="D57" s="851">
        <f>'Balance Sheet Notes 4-11'!G795</f>
        <v>0</v>
      </c>
      <c r="E57" s="851">
        <f>'Balance Sheet Notes 4-11'!H795</f>
        <v>0</v>
      </c>
      <c r="F57" s="851">
        <f>'Balance Sheet Notes 4-11'!I795</f>
        <v>0</v>
      </c>
      <c r="G57" s="851">
        <f>'Balance Sheet Notes 4-11'!J795</f>
        <v>0</v>
      </c>
      <c r="H57" s="851">
        <f>'Balance Sheet Notes 4-11'!K795</f>
        <v>0</v>
      </c>
      <c r="I57" s="851">
        <f>'Balance Sheet Notes 4-11'!L795</f>
        <v>0</v>
      </c>
      <c r="J57" s="851">
        <f>'Balance Sheet Notes 4-11'!M795</f>
        <v>0</v>
      </c>
      <c r="K57" s="851">
        <f>'Balance Sheet Notes 4-11'!N795</f>
        <v>0</v>
      </c>
    </row>
    <row r="58" spans="1:26" ht="15.75" customHeight="1">
      <c r="B58" s="1" t="s">
        <v>174</v>
      </c>
      <c r="C58" s="1097">
        <v>27</v>
      </c>
      <c r="D58" s="1315">
        <f>'Balance Sheet Notes 19-27  '!E598</f>
        <v>0</v>
      </c>
      <c r="E58" s="1315">
        <f>'Balance Sheet Notes 19-27  '!F598</f>
        <v>0</v>
      </c>
      <c r="F58" s="1315">
        <f>'Balance Sheet Notes 19-27  '!G598</f>
        <v>0</v>
      </c>
      <c r="G58" s="1315">
        <f>'Balance Sheet Notes 19-27  '!H598</f>
        <v>0</v>
      </c>
      <c r="H58" s="1315">
        <f>'Balance Sheet Notes 19-27  '!I598</f>
        <v>0</v>
      </c>
      <c r="I58" s="1315">
        <f>'Balance Sheet Notes 19-27  '!J598</f>
        <v>0</v>
      </c>
      <c r="J58" s="1315">
        <f>'Balance Sheet Notes 19-27  '!K598</f>
        <v>0</v>
      </c>
      <c r="K58" s="1315">
        <f>'Balance Sheet Notes 19-27  '!L598</f>
        <v>0</v>
      </c>
    </row>
    <row r="59" spans="1:26" ht="15.75" customHeight="1">
      <c r="B59" s="1"/>
      <c r="C59" s="24"/>
      <c r="D59" s="1319">
        <f t="shared" ref="D59:K59" si="3">SUM(D47:D58)</f>
        <v>0</v>
      </c>
      <c r="E59" s="1319">
        <f t="shared" si="3"/>
        <v>0</v>
      </c>
      <c r="F59" s="1319">
        <f t="shared" si="3"/>
        <v>0</v>
      </c>
      <c r="G59" s="1319">
        <f t="shared" si="3"/>
        <v>0</v>
      </c>
      <c r="H59" s="1319">
        <f t="shared" si="3"/>
        <v>0</v>
      </c>
      <c r="I59" s="1319">
        <f t="shared" si="3"/>
        <v>0</v>
      </c>
      <c r="J59" s="1319">
        <f t="shared" si="3"/>
        <v>0</v>
      </c>
      <c r="K59" s="1319">
        <f t="shared" si="3"/>
        <v>0</v>
      </c>
    </row>
    <row r="60" spans="1:26" ht="15.75" customHeight="1">
      <c r="B60" s="5" t="s">
        <v>175</v>
      </c>
      <c r="C60" s="24"/>
      <c r="D60" s="850"/>
      <c r="E60" s="851"/>
      <c r="F60" s="851"/>
      <c r="G60" s="851"/>
      <c r="H60" s="851"/>
      <c r="I60" s="851"/>
      <c r="J60" s="851"/>
      <c r="K60" s="850"/>
    </row>
    <row r="61" spans="1:26" ht="15.75" customHeight="1">
      <c r="B61" s="1" t="s">
        <v>1459</v>
      </c>
      <c r="C61" s="1097">
        <v>20</v>
      </c>
      <c r="D61" s="851">
        <f>'Balance Sheet Notes 19-27  '!E168</f>
        <v>0</v>
      </c>
      <c r="E61" s="851">
        <f>'Balance Sheet Notes 19-27  '!F168</f>
        <v>0</v>
      </c>
      <c r="F61" s="851">
        <f>'Balance Sheet Notes 19-27  '!G168</f>
        <v>0</v>
      </c>
      <c r="G61" s="851">
        <f>'Balance Sheet Notes 19-27  '!H168</f>
        <v>0</v>
      </c>
      <c r="H61" s="851">
        <f>'Balance Sheet Notes 19-27  '!I168</f>
        <v>0</v>
      </c>
      <c r="I61" s="851">
        <f>'Balance Sheet Notes 19-27  '!J168</f>
        <v>0</v>
      </c>
      <c r="J61" s="851">
        <f>'Balance Sheet Notes 19-27  '!K168</f>
        <v>0</v>
      </c>
      <c r="K61" s="851">
        <f>'Balance Sheet Notes 19-27  '!L168</f>
        <v>0</v>
      </c>
      <c r="M61" s="1" t="s">
        <v>132</v>
      </c>
    </row>
    <row r="62" spans="1:26" ht="15.75" customHeight="1">
      <c r="B62" s="1" t="s">
        <v>165</v>
      </c>
      <c r="C62" s="1622">
        <v>24</v>
      </c>
      <c r="D62" s="1620">
        <f>'Balance Sheet Notes 19-27  '!E391</f>
        <v>0</v>
      </c>
      <c r="E62" s="1620">
        <f>'Balance Sheet Notes 19-27  '!F391</f>
        <v>0</v>
      </c>
      <c r="F62" s="1621">
        <f>SUM(D62:E62)</f>
        <v>0</v>
      </c>
      <c r="G62" s="1621">
        <f>'Balance Sheet Notes 19-27  '!H391</f>
        <v>0</v>
      </c>
      <c r="H62" s="1621">
        <f>'Balance Sheet Notes 19-27  '!I391</f>
        <v>0</v>
      </c>
      <c r="I62" s="1621">
        <f>'Balance Sheet Notes 19-27  '!J391</f>
        <v>0</v>
      </c>
      <c r="J62" s="1621">
        <f>SUM(H62:I62)</f>
        <v>0</v>
      </c>
      <c r="K62" s="1621">
        <f>'Balance Sheet Notes 19-27  '!L391</f>
        <v>0</v>
      </c>
      <c r="M62" s="1" t="s">
        <v>179</v>
      </c>
    </row>
    <row r="63" spans="1:26" ht="15.75" customHeight="1">
      <c r="B63" s="1" t="s">
        <v>161</v>
      </c>
      <c r="C63" s="1097">
        <v>23</v>
      </c>
      <c r="D63" s="851">
        <f>'Balance Sheet Notes 19-27  '!E351</f>
        <v>0</v>
      </c>
      <c r="E63" s="851">
        <f>'Balance Sheet Notes 19-27  '!F351</f>
        <v>0</v>
      </c>
      <c r="F63" s="851">
        <f>'Balance Sheet Notes 19-27  '!G351</f>
        <v>0</v>
      </c>
      <c r="G63" s="851">
        <f>'Balance Sheet Notes 19-27  '!H351</f>
        <v>0</v>
      </c>
      <c r="H63" s="851">
        <f>'Balance Sheet Notes 19-27  '!I351</f>
        <v>0</v>
      </c>
      <c r="I63" s="851">
        <f>'Balance Sheet Notes 19-27  '!J351</f>
        <v>0</v>
      </c>
      <c r="J63" s="851">
        <f>'Balance Sheet Notes 19-27  '!K351</f>
        <v>0</v>
      </c>
      <c r="K63" s="851">
        <f>'Balance Sheet Notes 19-27  '!L351</f>
        <v>0</v>
      </c>
    </row>
    <row r="64" spans="1:26" ht="15.75" customHeight="1">
      <c r="B64" s="1" t="s">
        <v>162</v>
      </c>
      <c r="C64" s="1097" t="s">
        <v>163</v>
      </c>
      <c r="D64" s="851">
        <f>'Balance Sheet  Notes 16-18'!F309</f>
        <v>0</v>
      </c>
      <c r="E64" s="851">
        <f>'Balance Sheet  Notes 16-18'!G309</f>
        <v>0</v>
      </c>
      <c r="F64" s="851">
        <f>'Balance Sheet  Notes 16-18'!H309</f>
        <v>0</v>
      </c>
      <c r="G64" s="851">
        <f>'Balance Sheet  Notes 16-18'!I309</f>
        <v>0</v>
      </c>
      <c r="H64" s="851">
        <f>'Balance Sheet  Notes 16-18'!J309</f>
        <v>0</v>
      </c>
      <c r="I64" s="851">
        <f>'Balance Sheet  Notes 16-18'!L309</f>
        <v>0</v>
      </c>
      <c r="J64" s="851">
        <f>'Balance Sheet  Notes 16-18'!M309</f>
        <v>0</v>
      </c>
      <c r="K64" s="851">
        <f>'Balance Sheet  Notes 16-18'!N309</f>
        <v>0</v>
      </c>
      <c r="M64" s="1" t="s">
        <v>178</v>
      </c>
    </row>
    <row r="65" spans="1:26" ht="15.75" customHeight="1">
      <c r="B65" s="1" t="s">
        <v>158</v>
      </c>
      <c r="C65" s="1097">
        <v>21</v>
      </c>
      <c r="D65" s="851">
        <f>'Balance Sheet Notes 19-27  '!E206</f>
        <v>0</v>
      </c>
      <c r="E65" s="851">
        <f>'Balance Sheet Notes 19-27  '!F206</f>
        <v>0</v>
      </c>
      <c r="F65" s="851">
        <f>'Balance Sheet Notes 19-27  '!G206</f>
        <v>0</v>
      </c>
      <c r="G65" s="851">
        <f>'Balance Sheet Notes 19-27  '!H206</f>
        <v>0</v>
      </c>
      <c r="H65" s="851">
        <f>'Balance Sheet Notes 19-27  '!I206</f>
        <v>0</v>
      </c>
      <c r="I65" s="851">
        <f>'Balance Sheet Notes 19-27  '!J206</f>
        <v>0</v>
      </c>
      <c r="J65" s="851">
        <f>'Balance Sheet Notes 19-27  '!K206</f>
        <v>0</v>
      </c>
      <c r="K65" s="851">
        <f>'Balance Sheet Notes 19-27  '!L206</f>
        <v>0</v>
      </c>
      <c r="M65" s="1" t="s">
        <v>176</v>
      </c>
    </row>
    <row r="66" spans="1:26" ht="15.75" customHeight="1">
      <c r="B66" s="1" t="s">
        <v>160</v>
      </c>
      <c r="C66" s="1097">
        <v>22</v>
      </c>
      <c r="D66" s="851">
        <f>'Balance Sheet Notes 19-27  '!E304</f>
        <v>0</v>
      </c>
      <c r="E66" s="851">
        <f>'Balance Sheet Notes 19-27  '!F304</f>
        <v>0</v>
      </c>
      <c r="F66" s="851">
        <f>'Balance Sheet Notes 19-27  '!G304</f>
        <v>0</v>
      </c>
      <c r="G66" s="851">
        <f>'Balance Sheet Notes 19-27  '!H304</f>
        <v>0</v>
      </c>
      <c r="H66" s="851">
        <f>'Balance Sheet Notes 19-27  '!I304</f>
        <v>0</v>
      </c>
      <c r="I66" s="851">
        <f>'Balance Sheet Notes 19-27  '!J304</f>
        <v>0</v>
      </c>
      <c r="J66" s="851">
        <f>'Balance Sheet Notes 19-27  '!K304</f>
        <v>0</v>
      </c>
      <c r="K66" s="851">
        <f>'Balance Sheet Notes 19-27  '!L304</f>
        <v>0</v>
      </c>
      <c r="M66" s="1" t="s">
        <v>177</v>
      </c>
    </row>
    <row r="67" spans="1:26" ht="15.75" customHeight="1">
      <c r="B67" s="1" t="s">
        <v>167</v>
      </c>
      <c r="C67" s="1097" t="s">
        <v>168</v>
      </c>
      <c r="D67" s="851">
        <f>'Balance Sheet Notes 19-27  '!E446</f>
        <v>0</v>
      </c>
      <c r="E67" s="851">
        <f>'Balance Sheet Notes 19-27  '!F446</f>
        <v>0</v>
      </c>
      <c r="F67" s="851">
        <f>'Balance Sheet Notes 19-27  '!G446</f>
        <v>0</v>
      </c>
      <c r="G67" s="851">
        <f>'Balance Sheet Notes 19-27  '!H446</f>
        <v>0</v>
      </c>
      <c r="H67" s="851">
        <f>'Balance Sheet Notes 19-27  '!I446</f>
        <v>0</v>
      </c>
      <c r="I67" s="851">
        <f>'Balance Sheet Notes 19-27  '!J446</f>
        <v>0</v>
      </c>
      <c r="J67" s="851">
        <f>'Balance Sheet Notes 19-27  '!K446</f>
        <v>0</v>
      </c>
      <c r="K67" s="851">
        <f>'Balance Sheet Notes 19-27  '!L446</f>
        <v>0</v>
      </c>
    </row>
    <row r="68" spans="1:26" ht="15.75" customHeight="1">
      <c r="B68" s="1" t="s">
        <v>172</v>
      </c>
      <c r="C68" s="1097" t="s">
        <v>129</v>
      </c>
      <c r="D68" s="851">
        <f>'Balance Sheet Notes 4-11'!G1205</f>
        <v>0</v>
      </c>
      <c r="E68" s="851">
        <f>'Balance Sheet Notes 4-11'!H1205</f>
        <v>0</v>
      </c>
      <c r="F68" s="851">
        <f>'Balance Sheet Notes 4-11'!I1205</f>
        <v>0</v>
      </c>
      <c r="G68" s="851">
        <f>'Balance Sheet Notes 4-11'!J1205</f>
        <v>0</v>
      </c>
      <c r="H68" s="851">
        <f>'Balance Sheet Notes 4-11'!K1205</f>
        <v>0</v>
      </c>
      <c r="I68" s="851">
        <f>'Balance Sheet Notes 4-11'!L1205</f>
        <v>0</v>
      </c>
      <c r="J68" s="851">
        <f>'Balance Sheet Notes 4-11'!M1205</f>
        <v>0</v>
      </c>
      <c r="K68" s="851">
        <f>'Balance Sheet Notes 4-11'!N1205</f>
        <v>0</v>
      </c>
    </row>
    <row r="69" spans="1:26" ht="15.75" customHeight="1">
      <c r="A69" s="1"/>
      <c r="B69" s="1" t="s">
        <v>137</v>
      </c>
      <c r="C69" s="1097">
        <v>12</v>
      </c>
      <c r="D69" s="851">
        <f>'Balance Sheet Notes 12-15'!G13</f>
        <v>0</v>
      </c>
      <c r="E69" s="851">
        <f>'Balance Sheet Notes 12-15'!H13</f>
        <v>0</v>
      </c>
      <c r="F69" s="851">
        <f>'Balance Sheet Notes 12-15'!I13</f>
        <v>0</v>
      </c>
      <c r="G69" s="851">
        <f>'Balance Sheet Notes 12-15'!J13</f>
        <v>0</v>
      </c>
      <c r="H69" s="851">
        <f>'Balance Sheet Notes 12-15'!K13</f>
        <v>0</v>
      </c>
      <c r="I69" s="851">
        <f>'Balance Sheet Notes 12-15'!L13</f>
        <v>0</v>
      </c>
      <c r="J69" s="851">
        <f>'Balance Sheet Notes 12-15'!M13</f>
        <v>0</v>
      </c>
      <c r="K69" s="851">
        <f>'Balance Sheet Notes 12-15'!N13</f>
        <v>0</v>
      </c>
      <c r="L69" s="1"/>
      <c r="M69" s="1" t="s">
        <v>132</v>
      </c>
      <c r="N69" s="1"/>
      <c r="O69" s="1"/>
      <c r="P69" s="1"/>
      <c r="Q69" s="1"/>
      <c r="R69" s="1"/>
      <c r="S69" s="1"/>
      <c r="T69" s="1"/>
      <c r="U69" s="1"/>
      <c r="V69" s="1"/>
      <c r="W69" s="1"/>
      <c r="X69" s="1"/>
      <c r="Y69" s="1"/>
      <c r="Z69" s="1"/>
    </row>
    <row r="70" spans="1:26" ht="15.75" customHeight="1">
      <c r="B70" s="1" t="s">
        <v>174</v>
      </c>
      <c r="C70" s="1097">
        <v>27</v>
      </c>
      <c r="D70" s="1315">
        <f>'Balance Sheet Notes 19-27  '!E599</f>
        <v>0</v>
      </c>
      <c r="E70" s="1315">
        <f>'Balance Sheet Notes 19-27  '!F599</f>
        <v>0</v>
      </c>
      <c r="F70" s="1315">
        <f>'Balance Sheet Notes 19-27  '!G599</f>
        <v>0</v>
      </c>
      <c r="G70" s="1315">
        <f>'Balance Sheet Notes 19-27  '!H599</f>
        <v>0</v>
      </c>
      <c r="H70" s="1315">
        <f>'Balance Sheet Notes 19-27  '!I599</f>
        <v>0</v>
      </c>
      <c r="I70" s="1315">
        <f>'Balance Sheet Notes 19-27  '!J599</f>
        <v>0</v>
      </c>
      <c r="J70" s="1315">
        <f>'Balance Sheet Notes 19-27  '!K599</f>
        <v>0</v>
      </c>
      <c r="K70" s="1315">
        <f>'Balance Sheet Notes 19-27  '!L599</f>
        <v>0</v>
      </c>
    </row>
    <row r="71" spans="1:26" ht="15.75" customHeight="1">
      <c r="B71" s="1"/>
      <c r="C71" s="24"/>
      <c r="D71" s="854">
        <f t="shared" ref="D71:K71" si="4">SUM(D61:D70)</f>
        <v>0</v>
      </c>
      <c r="E71" s="854">
        <f t="shared" si="4"/>
        <v>0</v>
      </c>
      <c r="F71" s="854">
        <f t="shared" si="4"/>
        <v>0</v>
      </c>
      <c r="G71" s="854">
        <f t="shared" si="4"/>
        <v>0</v>
      </c>
      <c r="H71" s="854">
        <f t="shared" si="4"/>
        <v>0</v>
      </c>
      <c r="I71" s="854">
        <f t="shared" si="4"/>
        <v>0</v>
      </c>
      <c r="J71" s="854">
        <f t="shared" si="4"/>
        <v>0</v>
      </c>
      <c r="K71" s="854">
        <f t="shared" si="4"/>
        <v>0</v>
      </c>
    </row>
    <row r="72" spans="1:26" ht="15.75" customHeight="1" thickBot="1">
      <c r="B72" s="5" t="s">
        <v>180</v>
      </c>
      <c r="C72" s="24"/>
      <c r="D72" s="855">
        <f t="shared" ref="D72:K72" si="5">+D59+D71</f>
        <v>0</v>
      </c>
      <c r="E72" s="855">
        <f t="shared" si="5"/>
        <v>0</v>
      </c>
      <c r="F72" s="855">
        <f t="shared" si="5"/>
        <v>0</v>
      </c>
      <c r="G72" s="855">
        <f t="shared" si="5"/>
        <v>0</v>
      </c>
      <c r="H72" s="855">
        <f t="shared" si="5"/>
        <v>0</v>
      </c>
      <c r="I72" s="855">
        <f t="shared" si="5"/>
        <v>0</v>
      </c>
      <c r="J72" s="855">
        <f t="shared" si="5"/>
        <v>0</v>
      </c>
      <c r="K72" s="855">
        <f t="shared" si="5"/>
        <v>0</v>
      </c>
    </row>
    <row r="73" spans="1:26" ht="15.75" customHeight="1">
      <c r="B73" s="1"/>
      <c r="C73" s="24"/>
      <c r="D73" s="850"/>
      <c r="E73" s="851"/>
      <c r="F73" s="851"/>
      <c r="G73" s="851"/>
      <c r="H73" s="851"/>
      <c r="I73" s="851"/>
      <c r="J73" s="851"/>
      <c r="K73" s="850"/>
    </row>
    <row r="74" spans="1:26" ht="15.75" customHeight="1" thickBot="1">
      <c r="B74" s="5" t="s">
        <v>181</v>
      </c>
      <c r="C74" s="24"/>
      <c r="D74" s="853">
        <f t="shared" ref="D74:K74" si="6">D43-D72</f>
        <v>0</v>
      </c>
      <c r="E74" s="853">
        <f t="shared" si="6"/>
        <v>0</v>
      </c>
      <c r="F74" s="853">
        <f t="shared" si="6"/>
        <v>0</v>
      </c>
      <c r="G74" s="853">
        <f t="shared" si="6"/>
        <v>0</v>
      </c>
      <c r="H74" s="853">
        <f t="shared" si="6"/>
        <v>0</v>
      </c>
      <c r="I74" s="853">
        <f t="shared" si="6"/>
        <v>0</v>
      </c>
      <c r="J74" s="853">
        <f t="shared" si="6"/>
        <v>0</v>
      </c>
      <c r="K74" s="853">
        <f t="shared" si="6"/>
        <v>0</v>
      </c>
    </row>
    <row r="75" spans="1:26" ht="15.75" customHeight="1" thickTop="1">
      <c r="A75" s="1"/>
      <c r="B75" s="5"/>
      <c r="C75" s="24"/>
      <c r="D75" s="851"/>
      <c r="E75" s="851"/>
      <c r="F75" s="851"/>
      <c r="G75" s="851"/>
      <c r="H75" s="851"/>
      <c r="I75" s="851"/>
      <c r="J75" s="851"/>
      <c r="K75" s="851"/>
      <c r="L75" s="1"/>
      <c r="M75" s="1"/>
      <c r="N75" s="1"/>
      <c r="O75" s="1"/>
      <c r="P75" s="1"/>
      <c r="Q75" s="1"/>
      <c r="R75" s="1"/>
      <c r="S75" s="1"/>
      <c r="T75" s="1"/>
      <c r="U75" s="1"/>
      <c r="V75" s="1"/>
      <c r="W75" s="1"/>
      <c r="X75" s="1"/>
      <c r="Y75" s="1"/>
      <c r="Z75" s="1"/>
    </row>
    <row r="76" spans="1:26" ht="15.75" customHeight="1">
      <c r="B76" s="5" t="s">
        <v>60</v>
      </c>
      <c r="C76" s="24"/>
      <c r="D76" s="850"/>
      <c r="E76" s="851"/>
      <c r="F76" s="851"/>
      <c r="G76" s="851"/>
      <c r="H76" s="851"/>
      <c r="I76" s="851"/>
      <c r="J76" s="851"/>
      <c r="K76" s="850"/>
    </row>
    <row r="77" spans="1:26" ht="15.75" customHeight="1">
      <c r="B77" s="1" t="s">
        <v>182</v>
      </c>
      <c r="C77" s="1097" t="s">
        <v>3236</v>
      </c>
      <c r="D77" s="851">
        <f>'Balance Sheet Notes 28 &amp; 29'!D13</f>
        <v>0</v>
      </c>
      <c r="E77" s="851">
        <f>'Balance Sheet Notes 28 &amp; 29'!E13</f>
        <v>0</v>
      </c>
      <c r="F77" s="851">
        <f>'Balance Sheet Notes 28 &amp; 29'!F13</f>
        <v>0</v>
      </c>
      <c r="G77" s="851">
        <f>'Balance Sheet Notes 28 &amp; 29'!G13</f>
        <v>0</v>
      </c>
      <c r="H77" s="851">
        <f>'Balance Sheet Notes 28 &amp; 29'!H13</f>
        <v>0</v>
      </c>
      <c r="I77" s="851">
        <f>'Balance Sheet Notes 28 &amp; 29'!I13</f>
        <v>0</v>
      </c>
      <c r="J77" s="851">
        <f>'Balance Sheet Notes 28 &amp; 29'!J13</f>
        <v>0</v>
      </c>
      <c r="K77" s="851">
        <f>'Balance Sheet Notes 28 &amp; 29'!K13</f>
        <v>0</v>
      </c>
    </row>
    <row r="78" spans="1:26" ht="15.75" customHeight="1">
      <c r="A78" s="1"/>
      <c r="B78" s="1" t="s">
        <v>183</v>
      </c>
      <c r="C78" s="1097" t="s">
        <v>3237</v>
      </c>
      <c r="D78" s="851">
        <f>'Balance Sheet Notes 28 &amp; 29'!D14</f>
        <v>0</v>
      </c>
      <c r="E78" s="851">
        <f>'Balance Sheet Notes 28 &amp; 29'!E14</f>
        <v>0</v>
      </c>
      <c r="F78" s="851">
        <f>'Balance Sheet Notes 28 &amp; 29'!F14</f>
        <v>0</v>
      </c>
      <c r="G78" s="851">
        <f>'Balance Sheet Notes 28 &amp; 29'!G14</f>
        <v>0</v>
      </c>
      <c r="H78" s="851">
        <f>'Balance Sheet Notes 28 &amp; 29'!H14</f>
        <v>0</v>
      </c>
      <c r="I78" s="851">
        <f>'Balance Sheet Notes 28 &amp; 29'!I14</f>
        <v>0</v>
      </c>
      <c r="J78" s="851">
        <f>'Balance Sheet Notes 28 &amp; 29'!J14</f>
        <v>0</v>
      </c>
      <c r="K78" s="851">
        <f>'Balance Sheet Notes 28 &amp; 29'!K14</f>
        <v>0</v>
      </c>
      <c r="L78" s="1"/>
      <c r="M78" s="1"/>
      <c r="N78" s="1"/>
      <c r="O78" s="1"/>
      <c r="P78" s="1"/>
      <c r="Q78" s="1"/>
      <c r="R78" s="1"/>
      <c r="S78" s="1"/>
      <c r="T78" s="1"/>
      <c r="U78" s="1"/>
      <c r="V78" s="1"/>
      <c r="W78" s="1"/>
      <c r="X78" s="1"/>
      <c r="Y78" s="1"/>
      <c r="Z78" s="1"/>
    </row>
    <row r="79" spans="1:26" ht="15.75" customHeight="1">
      <c r="A79" s="1"/>
      <c r="B79" s="1" t="s">
        <v>184</v>
      </c>
      <c r="C79" s="1097" t="s">
        <v>1795</v>
      </c>
      <c r="D79" s="851">
        <f>'Balance Sheet Notes 28 &amp; 29'!D15</f>
        <v>0</v>
      </c>
      <c r="E79" s="851">
        <f>'Balance Sheet Notes 28 &amp; 29'!E15</f>
        <v>0</v>
      </c>
      <c r="F79" s="851">
        <f>'Balance Sheet Notes 28 &amp; 29'!F15</f>
        <v>0</v>
      </c>
      <c r="G79" s="851">
        <f>'Balance Sheet Notes 28 &amp; 29'!G15</f>
        <v>0</v>
      </c>
      <c r="H79" s="851">
        <f>'Balance Sheet Notes 28 &amp; 29'!H15</f>
        <v>0</v>
      </c>
      <c r="I79" s="851">
        <f>'Balance Sheet Notes 28 &amp; 29'!I15</f>
        <v>0</v>
      </c>
      <c r="J79" s="851">
        <f>'Balance Sheet Notes 28 &amp; 29'!J15</f>
        <v>0</v>
      </c>
      <c r="K79" s="851">
        <f>'Balance Sheet Notes 28 &amp; 29'!K15</f>
        <v>0</v>
      </c>
      <c r="L79" s="1"/>
      <c r="M79" s="1" t="s">
        <v>132</v>
      </c>
      <c r="N79" s="1"/>
      <c r="O79" s="1"/>
      <c r="P79" s="1"/>
      <c r="Q79" s="1"/>
      <c r="R79" s="1"/>
      <c r="S79" s="1"/>
      <c r="T79" s="1"/>
      <c r="U79" s="1"/>
      <c r="V79" s="1"/>
      <c r="W79" s="1"/>
      <c r="X79" s="1"/>
      <c r="Y79" s="1"/>
      <c r="Z79" s="1"/>
    </row>
    <row r="80" spans="1:26" ht="15.75" customHeight="1">
      <c r="A80" s="1"/>
      <c r="B80" s="1" t="s">
        <v>185</v>
      </c>
      <c r="C80" s="1097" t="s">
        <v>1796</v>
      </c>
      <c r="D80" s="851">
        <f>'Balance Sheet Notes 28 &amp; 29'!D16</f>
        <v>0</v>
      </c>
      <c r="E80" s="851">
        <f>'Balance Sheet Notes 28 &amp; 29'!E16</f>
        <v>0</v>
      </c>
      <c r="F80" s="851">
        <f>'Balance Sheet Notes 28 &amp; 29'!F16</f>
        <v>0</v>
      </c>
      <c r="G80" s="851">
        <f>'Balance Sheet Notes 28 &amp; 29'!G16</f>
        <v>0</v>
      </c>
      <c r="H80" s="851">
        <f>'Balance Sheet Notes 28 &amp; 29'!H16</f>
        <v>0</v>
      </c>
      <c r="I80" s="851">
        <f>'Balance Sheet Notes 28 &amp; 29'!I16</f>
        <v>0</v>
      </c>
      <c r="J80" s="851">
        <f>'Balance Sheet Notes 28 &amp; 29'!J16</f>
        <v>0</v>
      </c>
      <c r="K80" s="851">
        <f>'Balance Sheet Notes 28 &amp; 29'!K16</f>
        <v>0</v>
      </c>
      <c r="L80" s="1"/>
      <c r="M80" s="1"/>
      <c r="N80" s="1"/>
      <c r="O80" s="1"/>
      <c r="P80" s="1"/>
      <c r="Q80" s="1"/>
      <c r="R80" s="1"/>
      <c r="S80" s="1"/>
      <c r="T80" s="1"/>
      <c r="U80" s="1"/>
      <c r="V80" s="1"/>
      <c r="W80" s="1"/>
      <c r="X80" s="1"/>
      <c r="Y80" s="1"/>
      <c r="Z80" s="1"/>
    </row>
    <row r="81" spans="1:26" ht="15.75" customHeight="1">
      <c r="A81" s="1"/>
      <c r="B81" s="1" t="s">
        <v>186</v>
      </c>
      <c r="C81" s="1101" t="s">
        <v>3238</v>
      </c>
      <c r="D81" s="851">
        <f>'Balance Sheet Notes 28 &amp; 29'!D17</f>
        <v>0</v>
      </c>
      <c r="E81" s="851">
        <f>'Balance Sheet Notes 28 &amp; 29'!E17</f>
        <v>0</v>
      </c>
      <c r="F81" s="851">
        <f>'Balance Sheet Notes 28 &amp; 29'!F17</f>
        <v>0</v>
      </c>
      <c r="G81" s="851">
        <f>'Balance Sheet Notes 28 &amp; 29'!G17</f>
        <v>0</v>
      </c>
      <c r="H81" s="851">
        <f>'Balance Sheet Notes 28 &amp; 29'!H17</f>
        <v>0</v>
      </c>
      <c r="I81" s="851">
        <f>'Balance Sheet Notes 28 &amp; 29'!I17</f>
        <v>0</v>
      </c>
      <c r="J81" s="851">
        <f>'Balance Sheet Notes 28 &amp; 29'!J17</f>
        <v>0</v>
      </c>
      <c r="K81" s="851">
        <f>'Balance Sheet Notes 28 &amp; 29'!K17</f>
        <v>0</v>
      </c>
      <c r="L81" s="1"/>
      <c r="M81" s="1" t="s">
        <v>132</v>
      </c>
      <c r="N81" s="1"/>
      <c r="O81" s="1"/>
      <c r="P81" s="1"/>
      <c r="Q81" s="1"/>
      <c r="R81" s="1"/>
      <c r="S81" s="1"/>
      <c r="T81" s="1"/>
      <c r="U81" s="1"/>
      <c r="V81" s="1"/>
      <c r="W81" s="1"/>
      <c r="X81" s="1"/>
      <c r="Y81" s="1"/>
      <c r="Z81" s="1"/>
    </row>
    <row r="82" spans="1:26" ht="15.75" customHeight="1">
      <c r="A82" s="1"/>
      <c r="B82" s="1" t="s">
        <v>187</v>
      </c>
      <c r="C82" s="1097" t="s">
        <v>1797</v>
      </c>
      <c r="D82" s="851">
        <f>'Balance Sheet Notes 28 &amp; 29'!D18</f>
        <v>0</v>
      </c>
      <c r="E82" s="851">
        <f>'Balance Sheet Notes 28 &amp; 29'!E18</f>
        <v>0</v>
      </c>
      <c r="F82" s="851">
        <f>'Balance Sheet Notes 28 &amp; 29'!F18</f>
        <v>0</v>
      </c>
      <c r="G82" s="851">
        <f>'Balance Sheet Notes 28 &amp; 29'!G18</f>
        <v>0</v>
      </c>
      <c r="H82" s="851">
        <f>'Balance Sheet Notes 28 &amp; 29'!H18</f>
        <v>0</v>
      </c>
      <c r="I82" s="851">
        <f>'Balance Sheet Notes 28 &amp; 29'!I18</f>
        <v>0</v>
      </c>
      <c r="J82" s="851">
        <f>'Balance Sheet Notes 28 &amp; 29'!J18</f>
        <v>0</v>
      </c>
      <c r="K82" s="851">
        <f>'Balance Sheet Notes 28 &amp; 29'!K18</f>
        <v>0</v>
      </c>
      <c r="L82" s="1"/>
      <c r="M82" s="1" t="s">
        <v>188</v>
      </c>
      <c r="N82" s="1"/>
      <c r="O82" s="1"/>
      <c r="P82" s="1"/>
      <c r="Q82" s="1"/>
      <c r="R82" s="1"/>
      <c r="S82" s="1"/>
      <c r="T82" s="1"/>
      <c r="U82" s="1"/>
      <c r="V82" s="1"/>
      <c r="W82" s="1"/>
      <c r="X82" s="1"/>
      <c r="Y82" s="1"/>
      <c r="Z82" s="1"/>
    </row>
    <row r="83" spans="1:26" ht="15.75" customHeight="1">
      <c r="A83" s="1"/>
      <c r="B83" s="1" t="s">
        <v>189</v>
      </c>
      <c r="C83" s="1097" t="s">
        <v>1798</v>
      </c>
      <c r="D83" s="851">
        <f>'Balance Sheet Notes 28 &amp; 29'!D19</f>
        <v>0</v>
      </c>
      <c r="E83" s="851">
        <f>'Balance Sheet Notes 28 &amp; 29'!E19</f>
        <v>0</v>
      </c>
      <c r="F83" s="851">
        <f>'Balance Sheet Notes 28 &amp; 29'!F19</f>
        <v>0</v>
      </c>
      <c r="G83" s="851">
        <f>'Balance Sheet Notes 28 &amp; 29'!G19</f>
        <v>0</v>
      </c>
      <c r="H83" s="851">
        <f>'Balance Sheet Notes 28 &amp; 29'!H19</f>
        <v>0</v>
      </c>
      <c r="I83" s="851">
        <f>'Balance Sheet Notes 28 &amp; 29'!I19</f>
        <v>0</v>
      </c>
      <c r="J83" s="851">
        <f>'Balance Sheet Notes 28 &amp; 29'!J19</f>
        <v>0</v>
      </c>
      <c r="K83" s="851">
        <f>'Balance Sheet Notes 28 &amp; 29'!K19</f>
        <v>0</v>
      </c>
      <c r="L83" s="1"/>
      <c r="M83" s="1" t="s">
        <v>188</v>
      </c>
      <c r="N83" s="1"/>
      <c r="O83" s="1"/>
      <c r="P83" s="1"/>
      <c r="Q83" s="1"/>
      <c r="R83" s="1"/>
      <c r="S83" s="1"/>
      <c r="T83" s="1"/>
      <c r="U83" s="1"/>
      <c r="V83" s="1"/>
      <c r="W83" s="1"/>
      <c r="X83" s="1"/>
      <c r="Y83" s="1"/>
      <c r="Z83" s="1"/>
    </row>
    <row r="84" spans="1:26" ht="15.75" customHeight="1">
      <c r="B84" s="1" t="s">
        <v>190</v>
      </c>
      <c r="C84" s="1097" t="s">
        <v>1799</v>
      </c>
      <c r="D84" s="851">
        <f>'Balance Sheet Notes 28 &amp; 29'!D20</f>
        <v>0</v>
      </c>
      <c r="E84" s="851">
        <f>'Balance Sheet Notes 28 &amp; 29'!E20</f>
        <v>0</v>
      </c>
      <c r="F84" s="851">
        <f>'Balance Sheet Notes 28 &amp; 29'!F20</f>
        <v>0</v>
      </c>
      <c r="G84" s="851">
        <f>'Balance Sheet Notes 28 &amp; 29'!G20</f>
        <v>0</v>
      </c>
      <c r="H84" s="851">
        <f>'Balance Sheet Notes 28 &amp; 29'!H20</f>
        <v>0</v>
      </c>
      <c r="I84" s="851">
        <f>'Balance Sheet Notes 28 &amp; 29'!I20</f>
        <v>0</v>
      </c>
      <c r="J84" s="851">
        <f>'Balance Sheet Notes 28 &amp; 29'!J20</f>
        <v>0</v>
      </c>
      <c r="K84" s="851">
        <f>'Balance Sheet Notes 28 &amp; 29'!K20</f>
        <v>0</v>
      </c>
    </row>
    <row r="85" spans="1:26" ht="15.75" customHeight="1">
      <c r="B85" s="1" t="s">
        <v>191</v>
      </c>
      <c r="C85" s="1097" t="s">
        <v>1800</v>
      </c>
      <c r="D85" s="851">
        <f>'Balance Sheet Notes 28 &amp; 29'!D21</f>
        <v>0</v>
      </c>
      <c r="E85" s="851">
        <f>'Balance Sheet Notes 28 &amp; 29'!E21</f>
        <v>0</v>
      </c>
      <c r="F85" s="851">
        <f>'Balance Sheet Notes 28 &amp; 29'!F21</f>
        <v>0</v>
      </c>
      <c r="G85" s="851">
        <f>'Balance Sheet Notes 28 &amp; 29'!G21</f>
        <v>0</v>
      </c>
      <c r="H85" s="851">
        <f>'Balance Sheet Notes 28 &amp; 29'!H21</f>
        <v>0</v>
      </c>
      <c r="I85" s="851">
        <f>'Balance Sheet Notes 28 &amp; 29'!I21</f>
        <v>0</v>
      </c>
      <c r="J85" s="851">
        <f>'Balance Sheet Notes 28 &amp; 29'!J21</f>
        <v>0</v>
      </c>
      <c r="K85" s="851">
        <f>'Balance Sheet Notes 28 &amp; 29'!K21</f>
        <v>0</v>
      </c>
    </row>
    <row r="86" spans="1:26" ht="15.75" customHeight="1" thickBot="1">
      <c r="B86" s="5" t="s">
        <v>192</v>
      </c>
      <c r="C86" s="24"/>
      <c r="D86" s="855">
        <f t="shared" ref="D86:K86" si="7">SUM(D77:D85)</f>
        <v>0</v>
      </c>
      <c r="E86" s="855">
        <f t="shared" si="7"/>
        <v>0</v>
      </c>
      <c r="F86" s="855">
        <f t="shared" si="7"/>
        <v>0</v>
      </c>
      <c r="G86" s="855">
        <f t="shared" si="7"/>
        <v>0</v>
      </c>
      <c r="H86" s="855">
        <f t="shared" si="7"/>
        <v>0</v>
      </c>
      <c r="I86" s="855">
        <f t="shared" si="7"/>
        <v>0</v>
      </c>
      <c r="J86" s="855">
        <f t="shared" si="7"/>
        <v>0</v>
      </c>
      <c r="K86" s="855">
        <f t="shared" si="7"/>
        <v>0</v>
      </c>
    </row>
    <row r="87" spans="1:26" ht="15.75" customHeight="1">
      <c r="B87" s="1"/>
      <c r="C87" s="24"/>
      <c r="D87" s="850"/>
      <c r="E87" s="851"/>
      <c r="F87" s="851"/>
      <c r="G87" s="851"/>
      <c r="H87" s="851"/>
      <c r="I87" s="851"/>
      <c r="J87" s="851"/>
      <c r="K87" s="850"/>
    </row>
    <row r="88" spans="1:26" ht="15.75" customHeight="1">
      <c r="A88" s="1"/>
      <c r="B88" s="1"/>
      <c r="C88" s="24"/>
      <c r="D88" s="851"/>
      <c r="E88" s="851"/>
      <c r="F88" s="851"/>
      <c r="G88" s="851"/>
      <c r="H88" s="851"/>
      <c r="I88" s="851"/>
      <c r="J88" s="851"/>
      <c r="K88" s="851"/>
      <c r="L88" s="1"/>
      <c r="M88" s="1"/>
      <c r="N88" s="1"/>
      <c r="O88" s="1"/>
      <c r="P88" s="1"/>
      <c r="Q88" s="1"/>
      <c r="R88" s="1"/>
      <c r="S88" s="1"/>
      <c r="T88" s="1"/>
      <c r="U88" s="1"/>
      <c r="V88" s="1"/>
      <c r="W88" s="1"/>
      <c r="X88" s="1"/>
      <c r="Y88" s="1"/>
      <c r="Z88" s="1"/>
    </row>
    <row r="89" spans="1:26" ht="15.75" customHeight="1">
      <c r="A89" s="1"/>
      <c r="B89" s="1" t="s">
        <v>193</v>
      </c>
      <c r="C89" s="1097" t="s">
        <v>1801</v>
      </c>
      <c r="D89" s="851">
        <f>'Balance Sheet Notes 28 &amp; 29'!D22</f>
        <v>0</v>
      </c>
      <c r="E89" s="851">
        <f>'Balance Sheet Notes 28 &amp; 29'!E22</f>
        <v>0</v>
      </c>
      <c r="F89" s="851">
        <f>'Balance Sheet Notes 28 &amp; 29'!F22</f>
        <v>0</v>
      </c>
      <c r="G89" s="851">
        <f>'Balance Sheet Notes 28 &amp; 29'!G22</f>
        <v>0</v>
      </c>
      <c r="H89" s="851">
        <f>'Balance Sheet Notes 28 &amp; 29'!H22</f>
        <v>0</v>
      </c>
      <c r="I89" s="851">
        <f>'Balance Sheet Notes 28 &amp; 29'!I22</f>
        <v>0</v>
      </c>
      <c r="J89" s="851">
        <f>'Balance Sheet Notes 28 &amp; 29'!J22</f>
        <v>0</v>
      </c>
      <c r="K89" s="851">
        <f>'Balance Sheet Notes 28 &amp; 29'!K22</f>
        <v>0</v>
      </c>
      <c r="L89" s="1"/>
      <c r="M89" s="1"/>
      <c r="N89" s="1"/>
      <c r="O89" s="1"/>
      <c r="P89" s="1"/>
      <c r="Q89" s="1"/>
      <c r="R89" s="1"/>
      <c r="S89" s="1"/>
      <c r="T89" s="1"/>
      <c r="U89" s="1"/>
      <c r="V89" s="1"/>
      <c r="W89" s="1"/>
      <c r="X89" s="1"/>
      <c r="Y89" s="1"/>
      <c r="Z89" s="1"/>
    </row>
    <row r="90" spans="1:26" ht="15.75" customHeight="1" thickBot="1">
      <c r="B90" s="5" t="s">
        <v>194</v>
      </c>
      <c r="C90" s="24"/>
      <c r="D90" s="853">
        <f>D86+D89</f>
        <v>0</v>
      </c>
      <c r="E90" s="853">
        <f t="shared" ref="E90:K90" si="8">E86+E89</f>
        <v>0</v>
      </c>
      <c r="F90" s="853">
        <f t="shared" si="8"/>
        <v>0</v>
      </c>
      <c r="G90" s="853">
        <f t="shared" si="8"/>
        <v>0</v>
      </c>
      <c r="H90" s="853">
        <f t="shared" si="8"/>
        <v>0</v>
      </c>
      <c r="I90" s="853">
        <f t="shared" si="8"/>
        <v>0</v>
      </c>
      <c r="J90" s="853">
        <f t="shared" si="8"/>
        <v>0</v>
      </c>
      <c r="K90" s="853">
        <f t="shared" si="8"/>
        <v>0</v>
      </c>
    </row>
    <row r="91" spans="1:26" ht="15.75" customHeight="1" thickTop="1">
      <c r="B91" s="1"/>
      <c r="C91" s="24"/>
      <c r="D91" s="850"/>
      <c r="E91" s="851"/>
      <c r="F91" s="851"/>
      <c r="G91" s="851"/>
      <c r="H91" s="851"/>
      <c r="I91" s="851"/>
      <c r="J91" s="851"/>
      <c r="K91" s="850"/>
    </row>
    <row r="92" spans="1:26" s="1318" customFormat="1" ht="15.75" customHeight="1">
      <c r="B92" s="27" t="s">
        <v>326</v>
      </c>
      <c r="C92" s="1624"/>
      <c r="D92" s="1625">
        <f>D90-D74</f>
        <v>0</v>
      </c>
      <c r="E92" s="1625">
        <f>E90-E74</f>
        <v>0</v>
      </c>
      <c r="F92" s="1625">
        <f t="shared" ref="F92:K92" si="9">F90-F74</f>
        <v>0</v>
      </c>
      <c r="G92" s="1625">
        <f t="shared" si="9"/>
        <v>0</v>
      </c>
      <c r="H92" s="1625">
        <f t="shared" si="9"/>
        <v>0</v>
      </c>
      <c r="I92" s="1625">
        <f t="shared" si="9"/>
        <v>0</v>
      </c>
      <c r="J92" s="1625">
        <f t="shared" si="9"/>
        <v>0</v>
      </c>
      <c r="K92" s="1625">
        <f t="shared" si="9"/>
        <v>0</v>
      </c>
    </row>
    <row r="93" spans="1:26" ht="15.75" customHeight="1">
      <c r="B93" s="1"/>
      <c r="C93" s="24"/>
      <c r="D93" s="850"/>
      <c r="E93" s="851"/>
      <c r="F93" s="851"/>
      <c r="G93" s="851"/>
      <c r="H93" s="851"/>
      <c r="I93" s="851"/>
      <c r="J93" s="851"/>
      <c r="K93" s="850"/>
    </row>
    <row r="94" spans="1:26" ht="15.75" customHeight="1">
      <c r="B94" s="1"/>
      <c r="C94" s="24"/>
      <c r="D94" s="850"/>
      <c r="E94" s="851"/>
      <c r="F94" s="851"/>
      <c r="G94" s="851"/>
      <c r="H94" s="851"/>
      <c r="I94" s="851"/>
      <c r="J94" s="851"/>
      <c r="K94" s="850"/>
    </row>
    <row r="95" spans="1:26" ht="15.75" customHeight="1">
      <c r="B95" s="1"/>
      <c r="C95" s="24"/>
      <c r="D95" s="850"/>
      <c r="E95" s="851"/>
      <c r="F95" s="851"/>
      <c r="G95" s="851"/>
      <c r="H95" s="851"/>
      <c r="I95" s="851"/>
      <c r="J95" s="851"/>
      <c r="K95" s="850"/>
    </row>
    <row r="96" spans="1:26" ht="15.75" customHeight="1">
      <c r="B96" s="1"/>
      <c r="C96" s="24"/>
      <c r="D96" s="850"/>
      <c r="E96" s="851"/>
      <c r="F96" s="851"/>
      <c r="G96" s="851"/>
      <c r="H96" s="851"/>
      <c r="I96" s="851"/>
      <c r="J96" s="851"/>
      <c r="K96" s="850"/>
    </row>
    <row r="97" spans="2:11" ht="15.75" customHeight="1">
      <c r="B97" s="1"/>
      <c r="C97" s="24"/>
      <c r="D97" s="850"/>
      <c r="E97" s="851"/>
      <c r="F97" s="851"/>
      <c r="G97" s="851"/>
      <c r="H97" s="851"/>
      <c r="I97" s="851"/>
      <c r="J97" s="851"/>
      <c r="K97" s="850"/>
    </row>
    <row r="98" spans="2:11" ht="15.75" customHeight="1">
      <c r="B98" s="1"/>
      <c r="C98" s="24"/>
      <c r="D98" s="850"/>
      <c r="E98" s="851"/>
      <c r="F98" s="851"/>
      <c r="G98" s="851"/>
      <c r="H98" s="851"/>
      <c r="I98" s="851"/>
      <c r="J98" s="851"/>
      <c r="K98" s="850"/>
    </row>
    <row r="99" spans="2:11" ht="15.75" customHeight="1">
      <c r="B99" s="1"/>
      <c r="C99" s="24"/>
      <c r="D99" s="850"/>
      <c r="E99" s="851"/>
      <c r="F99" s="851"/>
      <c r="G99" s="851"/>
      <c r="H99" s="851"/>
      <c r="I99" s="851"/>
      <c r="J99" s="851"/>
      <c r="K99" s="850"/>
    </row>
    <row r="100" spans="2:11" ht="15.75" customHeight="1">
      <c r="B100" s="1"/>
      <c r="C100" s="24"/>
      <c r="D100" s="850"/>
      <c r="E100" s="851"/>
      <c r="F100" s="851"/>
      <c r="G100" s="851"/>
      <c r="H100" s="851"/>
      <c r="I100" s="851"/>
      <c r="J100" s="851"/>
      <c r="K100" s="850"/>
    </row>
    <row r="101" spans="2:11" ht="15.75" customHeight="1">
      <c r="B101" s="1"/>
      <c r="C101" s="24"/>
      <c r="D101" s="850"/>
      <c r="E101" s="851"/>
      <c r="F101" s="851"/>
      <c r="G101" s="851"/>
      <c r="H101" s="851"/>
      <c r="I101" s="851"/>
      <c r="J101" s="851"/>
      <c r="K101" s="850"/>
    </row>
    <row r="102" spans="2:11" ht="15.75" customHeight="1">
      <c r="B102" s="1"/>
      <c r="C102" s="24"/>
      <c r="D102" s="850"/>
      <c r="E102" s="851"/>
      <c r="F102" s="851"/>
      <c r="G102" s="851"/>
      <c r="H102" s="851"/>
      <c r="I102" s="851"/>
      <c r="J102" s="851"/>
      <c r="K102" s="850"/>
    </row>
    <row r="103" spans="2:11" ht="15.75" customHeight="1">
      <c r="B103" s="1"/>
      <c r="C103" s="24"/>
      <c r="D103" s="850"/>
      <c r="E103" s="851"/>
      <c r="F103" s="851"/>
      <c r="G103" s="851"/>
      <c r="H103" s="851"/>
      <c r="I103" s="851"/>
      <c r="J103" s="851"/>
      <c r="K103" s="850"/>
    </row>
    <row r="104" spans="2:11" ht="15.75" customHeight="1">
      <c r="B104" s="1"/>
      <c r="C104" s="24"/>
      <c r="D104" s="850"/>
      <c r="E104" s="851"/>
      <c r="F104" s="851"/>
      <c r="G104" s="851"/>
      <c r="H104" s="851"/>
      <c r="I104" s="851"/>
      <c r="J104" s="851"/>
      <c r="K104" s="850"/>
    </row>
    <row r="105" spans="2:11" ht="15.75" customHeight="1">
      <c r="B105" s="1"/>
      <c r="C105" s="24"/>
      <c r="D105" s="850"/>
      <c r="E105" s="851"/>
      <c r="F105" s="851"/>
      <c r="G105" s="851"/>
      <c r="H105" s="851"/>
      <c r="I105" s="851"/>
      <c r="J105" s="851"/>
      <c r="K105" s="850"/>
    </row>
    <row r="106" spans="2:11" ht="15.75" customHeight="1">
      <c r="B106" s="1"/>
      <c r="C106" s="24"/>
      <c r="D106" s="850"/>
      <c r="E106" s="851"/>
      <c r="F106" s="851"/>
      <c r="G106" s="851"/>
      <c r="H106" s="851"/>
      <c r="I106" s="851"/>
      <c r="J106" s="851"/>
      <c r="K106" s="850"/>
    </row>
    <row r="107" spans="2:11" ht="15.75" customHeight="1">
      <c r="B107" s="1"/>
      <c r="C107" s="24"/>
      <c r="D107" s="850"/>
      <c r="E107" s="851"/>
      <c r="F107" s="851"/>
      <c r="G107" s="851"/>
      <c r="H107" s="851"/>
      <c r="I107" s="851"/>
      <c r="J107" s="851"/>
      <c r="K107" s="850"/>
    </row>
    <row r="108" spans="2:11" ht="15.75" customHeight="1">
      <c r="B108" s="1"/>
      <c r="C108" s="24"/>
      <c r="D108" s="850"/>
      <c r="E108" s="851"/>
      <c r="F108" s="851"/>
      <c r="G108" s="851"/>
      <c r="H108" s="851"/>
      <c r="I108" s="851"/>
      <c r="J108" s="851"/>
      <c r="K108" s="850"/>
    </row>
    <row r="109" spans="2:11" ht="15.75" customHeight="1">
      <c r="B109" s="1"/>
      <c r="C109" s="24"/>
      <c r="D109" s="850"/>
      <c r="E109" s="851"/>
      <c r="F109" s="851"/>
      <c r="G109" s="851"/>
      <c r="H109" s="851"/>
      <c r="I109" s="851"/>
      <c r="J109" s="851"/>
      <c r="K109" s="850"/>
    </row>
    <row r="110" spans="2:11" ht="15.75" customHeight="1">
      <c r="B110" s="1"/>
      <c r="C110" s="24"/>
      <c r="D110" s="850"/>
      <c r="E110" s="851"/>
      <c r="F110" s="851"/>
      <c r="G110" s="851"/>
      <c r="H110" s="851"/>
      <c r="I110" s="851"/>
      <c r="J110" s="851"/>
      <c r="K110" s="850"/>
    </row>
    <row r="111" spans="2:11" ht="15.75" customHeight="1">
      <c r="B111" s="1"/>
      <c r="C111" s="24"/>
      <c r="D111" s="850"/>
      <c r="E111" s="851"/>
      <c r="F111" s="851"/>
      <c r="G111" s="851"/>
      <c r="H111" s="851"/>
      <c r="I111" s="851"/>
      <c r="J111" s="851"/>
      <c r="K111" s="850"/>
    </row>
    <row r="112" spans="2:11" ht="15.75" customHeight="1">
      <c r="B112" s="1"/>
      <c r="C112" s="24"/>
      <c r="D112" s="850"/>
      <c r="E112" s="851"/>
      <c r="F112" s="851"/>
      <c r="G112" s="851"/>
      <c r="H112" s="851"/>
      <c r="I112" s="851"/>
      <c r="J112" s="851"/>
      <c r="K112" s="850"/>
    </row>
    <row r="113" spans="2:11" ht="15.75" customHeight="1">
      <c r="B113" s="1"/>
      <c r="C113" s="24"/>
      <c r="D113" s="850"/>
      <c r="E113" s="851"/>
      <c r="F113" s="851"/>
      <c r="G113" s="851"/>
      <c r="H113" s="851"/>
      <c r="I113" s="851"/>
      <c r="J113" s="851"/>
      <c r="K113" s="850"/>
    </row>
    <row r="114" spans="2:11" ht="15.75" customHeight="1">
      <c r="B114" s="1"/>
      <c r="C114" s="24"/>
      <c r="D114" s="850"/>
      <c r="E114" s="851"/>
      <c r="F114" s="851"/>
      <c r="G114" s="851"/>
      <c r="H114" s="851"/>
      <c r="I114" s="851"/>
      <c r="J114" s="851"/>
      <c r="K114" s="850"/>
    </row>
    <row r="115" spans="2:11" ht="15.75" customHeight="1">
      <c r="B115" s="1"/>
      <c r="C115" s="24"/>
      <c r="D115" s="850"/>
      <c r="E115" s="851"/>
      <c r="F115" s="851"/>
      <c r="G115" s="851"/>
      <c r="H115" s="851"/>
      <c r="I115" s="851"/>
      <c r="J115" s="851"/>
      <c r="K115" s="850"/>
    </row>
    <row r="116" spans="2:11" ht="15.75" customHeight="1">
      <c r="B116" s="1"/>
      <c r="C116" s="24"/>
      <c r="D116" s="850"/>
      <c r="E116" s="851"/>
      <c r="F116" s="851"/>
      <c r="G116" s="851"/>
      <c r="H116" s="851"/>
      <c r="I116" s="851"/>
      <c r="J116" s="851"/>
      <c r="K116" s="850"/>
    </row>
    <row r="117" spans="2:11" ht="15.75" customHeight="1">
      <c r="B117" s="1"/>
      <c r="C117" s="24"/>
      <c r="D117" s="850"/>
      <c r="E117" s="851"/>
      <c r="F117" s="851"/>
      <c r="G117" s="851"/>
      <c r="H117" s="851"/>
      <c r="I117" s="851"/>
      <c r="J117" s="851"/>
      <c r="K117" s="850"/>
    </row>
    <row r="118" spans="2:11" ht="15.75" customHeight="1">
      <c r="B118" s="1"/>
      <c r="C118" s="24"/>
      <c r="D118" s="850"/>
      <c r="E118" s="851"/>
      <c r="F118" s="851"/>
      <c r="G118" s="851"/>
      <c r="H118" s="851"/>
      <c r="I118" s="851"/>
      <c r="J118" s="851"/>
      <c r="K118" s="850"/>
    </row>
    <row r="119" spans="2:11" ht="15.75" customHeight="1">
      <c r="B119" s="1"/>
      <c r="C119" s="24"/>
      <c r="D119" s="850"/>
      <c r="E119" s="851"/>
      <c r="F119" s="851"/>
      <c r="G119" s="851"/>
      <c r="H119" s="851"/>
      <c r="I119" s="851"/>
      <c r="J119" s="851"/>
      <c r="K119" s="850"/>
    </row>
    <row r="120" spans="2:11" ht="15.75" customHeight="1">
      <c r="B120" s="1"/>
      <c r="C120" s="24"/>
      <c r="D120" s="850"/>
      <c r="E120" s="851"/>
      <c r="F120" s="851"/>
      <c r="G120" s="851"/>
      <c r="H120" s="851"/>
      <c r="I120" s="851"/>
      <c r="J120" s="851"/>
      <c r="K120" s="850"/>
    </row>
    <row r="121" spans="2:11" ht="15.75" customHeight="1">
      <c r="B121" s="1"/>
      <c r="C121" s="24"/>
      <c r="D121" s="850"/>
      <c r="E121" s="851"/>
      <c r="F121" s="851"/>
      <c r="G121" s="851"/>
      <c r="H121" s="851"/>
      <c r="I121" s="851"/>
      <c r="J121" s="851"/>
      <c r="K121" s="850"/>
    </row>
    <row r="122" spans="2:11" ht="15.75" customHeight="1">
      <c r="B122" s="1"/>
      <c r="C122" s="24"/>
      <c r="D122" s="850"/>
      <c r="E122" s="851"/>
      <c r="F122" s="851"/>
      <c r="G122" s="851"/>
      <c r="H122" s="851"/>
      <c r="I122" s="851"/>
      <c r="J122" s="851"/>
      <c r="K122" s="850"/>
    </row>
    <row r="123" spans="2:11" ht="15.75" customHeight="1">
      <c r="B123" s="1"/>
      <c r="C123" s="24"/>
      <c r="D123" s="850"/>
      <c r="E123" s="851"/>
      <c r="F123" s="851"/>
      <c r="G123" s="851"/>
      <c r="H123" s="851"/>
      <c r="I123" s="851"/>
      <c r="J123" s="851"/>
      <c r="K123" s="850"/>
    </row>
    <row r="124" spans="2:11" ht="15.75" customHeight="1">
      <c r="B124" s="1"/>
      <c r="C124" s="24"/>
      <c r="D124" s="850"/>
      <c r="E124" s="851"/>
      <c r="F124" s="851"/>
      <c r="G124" s="851"/>
      <c r="H124" s="851"/>
      <c r="I124" s="851"/>
      <c r="J124" s="851"/>
      <c r="K124" s="850"/>
    </row>
    <row r="125" spans="2:11" ht="15.75" customHeight="1">
      <c r="B125" s="1"/>
      <c r="C125" s="24"/>
      <c r="D125" s="850"/>
      <c r="E125" s="851"/>
      <c r="F125" s="851"/>
      <c r="G125" s="851"/>
      <c r="H125" s="851"/>
      <c r="I125" s="851"/>
      <c r="J125" s="851"/>
      <c r="K125" s="850"/>
    </row>
    <row r="126" spans="2:11" ht="15.75" customHeight="1">
      <c r="B126" s="1"/>
      <c r="C126" s="24"/>
      <c r="D126" s="850"/>
      <c r="E126" s="851"/>
      <c r="F126" s="851"/>
      <c r="G126" s="851"/>
      <c r="H126" s="851"/>
      <c r="I126" s="851"/>
      <c r="J126" s="851"/>
      <c r="K126" s="850"/>
    </row>
    <row r="127" spans="2:11" ht="15.75" customHeight="1">
      <c r="B127" s="1"/>
      <c r="C127" s="24"/>
      <c r="D127" s="850"/>
      <c r="E127" s="851"/>
      <c r="F127" s="851"/>
      <c r="G127" s="851"/>
      <c r="H127" s="851"/>
      <c r="I127" s="851"/>
      <c r="J127" s="851"/>
      <c r="K127" s="850"/>
    </row>
    <row r="128" spans="2:11" ht="15.75" customHeight="1">
      <c r="B128" s="1"/>
      <c r="C128" s="24"/>
      <c r="D128" s="850"/>
      <c r="E128" s="851"/>
      <c r="F128" s="851"/>
      <c r="G128" s="851"/>
      <c r="H128" s="851"/>
      <c r="I128" s="851"/>
      <c r="J128" s="851"/>
      <c r="K128" s="850"/>
    </row>
    <row r="129" spans="2:11" ht="15.75" customHeight="1">
      <c r="B129" s="1"/>
      <c r="C129" s="24"/>
      <c r="D129" s="850"/>
      <c r="E129" s="851"/>
      <c r="F129" s="851"/>
      <c r="G129" s="851"/>
      <c r="H129" s="851"/>
      <c r="I129" s="851"/>
      <c r="J129" s="851"/>
      <c r="K129" s="850"/>
    </row>
    <row r="130" spans="2:11" ht="15.75" customHeight="1">
      <c r="B130" s="1"/>
      <c r="C130" s="24"/>
      <c r="D130" s="850"/>
      <c r="E130" s="851"/>
      <c r="F130" s="851"/>
      <c r="G130" s="851"/>
      <c r="H130" s="851"/>
      <c r="I130" s="851"/>
      <c r="J130" s="851"/>
      <c r="K130" s="850"/>
    </row>
    <row r="131" spans="2:11" ht="15.75" customHeight="1">
      <c r="B131" s="1"/>
      <c r="C131" s="24"/>
      <c r="D131" s="850"/>
      <c r="E131" s="851"/>
      <c r="F131" s="851"/>
      <c r="G131" s="851"/>
      <c r="H131" s="851"/>
      <c r="I131" s="851"/>
      <c r="J131" s="851"/>
      <c r="K131" s="850"/>
    </row>
    <row r="132" spans="2:11" ht="15.75" customHeight="1">
      <c r="B132" s="1"/>
      <c r="C132" s="24"/>
      <c r="D132" s="850"/>
      <c r="E132" s="851"/>
      <c r="F132" s="851"/>
      <c r="G132" s="851"/>
      <c r="H132" s="851"/>
      <c r="I132" s="851"/>
      <c r="J132" s="851"/>
      <c r="K132" s="850"/>
    </row>
    <row r="133" spans="2:11" ht="15.75" customHeight="1">
      <c r="B133" s="1"/>
      <c r="C133" s="24"/>
      <c r="D133" s="850"/>
      <c r="E133" s="851"/>
      <c r="F133" s="851"/>
      <c r="G133" s="851"/>
      <c r="H133" s="851"/>
      <c r="I133" s="851"/>
      <c r="J133" s="851"/>
      <c r="K133" s="850"/>
    </row>
    <row r="134" spans="2:11" ht="15.75" customHeight="1">
      <c r="B134" s="1"/>
      <c r="C134" s="24"/>
      <c r="D134" s="850"/>
      <c r="E134" s="851"/>
      <c r="F134" s="851"/>
      <c r="G134" s="851"/>
      <c r="H134" s="851"/>
      <c r="I134" s="851"/>
      <c r="J134" s="851"/>
      <c r="K134" s="850"/>
    </row>
    <row r="135" spans="2:11" ht="15.75" customHeight="1">
      <c r="B135" s="1"/>
      <c r="C135" s="24"/>
      <c r="D135" s="850"/>
      <c r="E135" s="851"/>
      <c r="F135" s="851"/>
      <c r="G135" s="851"/>
      <c r="H135" s="851"/>
      <c r="I135" s="851"/>
      <c r="J135" s="851"/>
      <c r="K135" s="850"/>
    </row>
    <row r="136" spans="2:11" ht="15.75" customHeight="1">
      <c r="B136" s="1"/>
      <c r="C136" s="24"/>
      <c r="D136" s="850"/>
      <c r="E136" s="851"/>
      <c r="F136" s="851"/>
      <c r="G136" s="851"/>
      <c r="H136" s="851"/>
      <c r="I136" s="851"/>
      <c r="J136" s="851"/>
      <c r="K136" s="850"/>
    </row>
    <row r="137" spans="2:11" ht="15.75" customHeight="1">
      <c r="B137" s="1"/>
      <c r="C137" s="24"/>
      <c r="D137" s="850"/>
      <c r="E137" s="851"/>
      <c r="F137" s="851"/>
      <c r="G137" s="851"/>
      <c r="H137" s="851"/>
      <c r="I137" s="851"/>
      <c r="J137" s="851"/>
      <c r="K137" s="850"/>
    </row>
    <row r="138" spans="2:11" ht="15.75" customHeight="1">
      <c r="B138" s="1"/>
      <c r="C138" s="24"/>
      <c r="D138" s="850"/>
      <c r="E138" s="851"/>
      <c r="F138" s="851"/>
      <c r="G138" s="851"/>
      <c r="H138" s="851"/>
      <c r="I138" s="851"/>
      <c r="J138" s="851"/>
      <c r="K138" s="850"/>
    </row>
    <row r="139" spans="2:11" ht="15.75" customHeight="1">
      <c r="B139" s="1"/>
      <c r="C139" s="24"/>
      <c r="D139" s="850"/>
      <c r="E139" s="851"/>
      <c r="F139" s="851"/>
      <c r="G139" s="851"/>
      <c r="H139" s="851"/>
      <c r="I139" s="851"/>
      <c r="J139" s="851"/>
      <c r="K139" s="850"/>
    </row>
    <row r="140" spans="2:11" ht="15.75" customHeight="1">
      <c r="B140" s="1"/>
      <c r="C140" s="24"/>
      <c r="D140" s="850"/>
      <c r="E140" s="851"/>
      <c r="F140" s="851"/>
      <c r="G140" s="851"/>
      <c r="H140" s="851"/>
      <c r="I140" s="851"/>
      <c r="J140" s="851"/>
      <c r="K140" s="850"/>
    </row>
    <row r="141" spans="2:11" ht="15.75" customHeight="1">
      <c r="B141" s="1"/>
      <c r="C141" s="24"/>
      <c r="D141" s="850"/>
      <c r="E141" s="851"/>
      <c r="F141" s="851"/>
      <c r="G141" s="851"/>
      <c r="H141" s="851"/>
      <c r="I141" s="851"/>
      <c r="J141" s="851"/>
      <c r="K141" s="850"/>
    </row>
    <row r="142" spans="2:11" ht="15.75" customHeight="1">
      <c r="B142" s="1"/>
      <c r="C142" s="24"/>
      <c r="D142" s="850"/>
      <c r="E142" s="851"/>
      <c r="F142" s="851"/>
      <c r="G142" s="851"/>
      <c r="H142" s="851"/>
      <c r="I142" s="851"/>
      <c r="J142" s="851"/>
      <c r="K142" s="850"/>
    </row>
    <row r="143" spans="2:11" ht="15.75" customHeight="1">
      <c r="B143" s="1"/>
      <c r="C143" s="24"/>
      <c r="D143" s="850"/>
      <c r="E143" s="851"/>
      <c r="F143" s="851"/>
      <c r="G143" s="851"/>
      <c r="H143" s="851"/>
      <c r="I143" s="851"/>
      <c r="J143" s="851"/>
      <c r="K143" s="850"/>
    </row>
    <row r="144" spans="2:11" ht="15.75" customHeight="1">
      <c r="B144" s="1"/>
      <c r="C144" s="24"/>
      <c r="D144" s="850"/>
      <c r="E144" s="851"/>
      <c r="F144" s="851"/>
      <c r="G144" s="851"/>
      <c r="H144" s="851"/>
      <c r="I144" s="851"/>
      <c r="J144" s="851"/>
      <c r="K144" s="850"/>
    </row>
    <row r="145" spans="2:11" ht="15.75" customHeight="1">
      <c r="B145" s="1"/>
      <c r="C145" s="24"/>
      <c r="D145" s="850"/>
      <c r="E145" s="851"/>
      <c r="F145" s="851"/>
      <c r="G145" s="851"/>
      <c r="H145" s="851"/>
      <c r="I145" s="851"/>
      <c r="J145" s="851"/>
      <c r="K145" s="850"/>
    </row>
    <row r="146" spans="2:11" ht="15.75" customHeight="1">
      <c r="B146" s="1"/>
      <c r="C146" s="24"/>
      <c r="D146" s="850"/>
      <c r="E146" s="851"/>
      <c r="F146" s="851"/>
      <c r="G146" s="851"/>
      <c r="H146" s="851"/>
      <c r="I146" s="851"/>
      <c r="J146" s="851"/>
      <c r="K146" s="850"/>
    </row>
    <row r="147" spans="2:11" ht="15.75" customHeight="1">
      <c r="B147" s="1"/>
      <c r="C147" s="24"/>
      <c r="D147" s="850"/>
      <c r="E147" s="851"/>
      <c r="F147" s="851"/>
      <c r="G147" s="851"/>
      <c r="H147" s="851"/>
      <c r="I147" s="851"/>
      <c r="J147" s="851"/>
      <c r="K147" s="850"/>
    </row>
    <row r="148" spans="2:11" ht="15.75" customHeight="1">
      <c r="B148" s="1"/>
      <c r="C148" s="24"/>
      <c r="D148" s="850"/>
      <c r="E148" s="851"/>
      <c r="F148" s="851"/>
      <c r="G148" s="851"/>
      <c r="H148" s="851"/>
      <c r="I148" s="851"/>
      <c r="J148" s="851"/>
      <c r="K148" s="850"/>
    </row>
    <row r="149" spans="2:11" ht="15.75" customHeight="1">
      <c r="B149" s="1"/>
      <c r="C149" s="24"/>
      <c r="D149" s="850"/>
      <c r="E149" s="851"/>
      <c r="F149" s="851"/>
      <c r="G149" s="851"/>
      <c r="H149" s="851"/>
      <c r="I149" s="851"/>
      <c r="J149" s="851"/>
      <c r="K149" s="850"/>
    </row>
    <row r="150" spans="2:11" ht="15.75" customHeight="1">
      <c r="B150" s="1"/>
      <c r="C150" s="24"/>
      <c r="D150" s="850"/>
      <c r="E150" s="851"/>
      <c r="F150" s="851"/>
      <c r="G150" s="851"/>
      <c r="H150" s="851"/>
      <c r="I150" s="851"/>
      <c r="J150" s="851"/>
      <c r="K150" s="850"/>
    </row>
    <row r="151" spans="2:11" ht="15.75" customHeight="1">
      <c r="B151" s="1"/>
      <c r="C151" s="24"/>
      <c r="D151" s="850"/>
      <c r="E151" s="851"/>
      <c r="F151" s="851"/>
      <c r="G151" s="851"/>
      <c r="H151" s="851"/>
      <c r="I151" s="851"/>
      <c r="J151" s="851"/>
      <c r="K151" s="850"/>
    </row>
    <row r="152" spans="2:11" ht="15.75" customHeight="1">
      <c r="B152" s="1"/>
      <c r="C152" s="24"/>
      <c r="D152" s="850"/>
      <c r="E152" s="851"/>
      <c r="F152" s="851"/>
      <c r="G152" s="851"/>
      <c r="H152" s="851"/>
      <c r="I152" s="851"/>
      <c r="J152" s="851"/>
      <c r="K152" s="850"/>
    </row>
    <row r="153" spans="2:11" ht="15.75" customHeight="1">
      <c r="B153" s="1"/>
      <c r="C153" s="24"/>
      <c r="D153" s="850"/>
      <c r="E153" s="851"/>
      <c r="F153" s="851"/>
      <c r="G153" s="851"/>
      <c r="H153" s="851"/>
      <c r="I153" s="851"/>
      <c r="J153" s="851"/>
      <c r="K153" s="850"/>
    </row>
    <row r="154" spans="2:11" ht="15.75" customHeight="1">
      <c r="B154" s="1"/>
      <c r="C154" s="24"/>
      <c r="D154" s="850"/>
      <c r="E154" s="851"/>
      <c r="F154" s="851"/>
      <c r="G154" s="851"/>
      <c r="H154" s="851"/>
      <c r="I154" s="851"/>
      <c r="J154" s="851"/>
      <c r="K154" s="850"/>
    </row>
    <row r="155" spans="2:11" ht="15.75" customHeight="1">
      <c r="B155" s="1"/>
      <c r="C155" s="24"/>
      <c r="D155" s="850"/>
      <c r="E155" s="851"/>
      <c r="F155" s="851"/>
      <c r="G155" s="851"/>
      <c r="H155" s="851"/>
      <c r="I155" s="851"/>
      <c r="J155" s="851"/>
      <c r="K155" s="850"/>
    </row>
    <row r="156" spans="2:11" ht="15.75" customHeight="1">
      <c r="B156" s="1"/>
      <c r="C156" s="24"/>
      <c r="D156" s="850"/>
      <c r="E156" s="851"/>
      <c r="F156" s="851"/>
      <c r="G156" s="851"/>
      <c r="H156" s="851"/>
      <c r="I156" s="851"/>
      <c r="J156" s="851"/>
      <c r="K156" s="850"/>
    </row>
    <row r="157" spans="2:11" ht="15.75" customHeight="1">
      <c r="B157" s="1"/>
      <c r="C157" s="24"/>
      <c r="D157" s="850"/>
      <c r="E157" s="851"/>
      <c r="F157" s="851"/>
      <c r="G157" s="851"/>
      <c r="H157" s="851"/>
      <c r="I157" s="851"/>
      <c r="J157" s="851"/>
      <c r="K157" s="850"/>
    </row>
    <row r="158" spans="2:11" ht="15.75" customHeight="1">
      <c r="B158" s="1"/>
      <c r="C158" s="24"/>
      <c r="D158" s="850"/>
      <c r="E158" s="851"/>
      <c r="F158" s="851"/>
      <c r="G158" s="851"/>
      <c r="H158" s="851"/>
      <c r="I158" s="851"/>
      <c r="J158" s="851"/>
      <c r="K158" s="850"/>
    </row>
    <row r="159" spans="2:11" ht="15.75" customHeight="1">
      <c r="B159" s="1"/>
      <c r="C159" s="24"/>
      <c r="D159" s="850"/>
      <c r="E159" s="851"/>
      <c r="F159" s="851"/>
      <c r="G159" s="851"/>
      <c r="H159" s="851"/>
      <c r="I159" s="851"/>
      <c r="J159" s="851"/>
      <c r="K159" s="850"/>
    </row>
    <row r="160" spans="2:11" ht="15.75" customHeight="1">
      <c r="B160" s="1"/>
      <c r="C160" s="24"/>
      <c r="D160" s="850"/>
      <c r="E160" s="851"/>
      <c r="F160" s="851"/>
      <c r="G160" s="851"/>
      <c r="H160" s="851"/>
      <c r="I160" s="851"/>
      <c r="J160" s="851"/>
      <c r="K160" s="850"/>
    </row>
    <row r="161" spans="2:11" ht="15.75" customHeight="1">
      <c r="B161" s="1"/>
      <c r="C161" s="24"/>
      <c r="D161" s="850"/>
      <c r="E161" s="851"/>
      <c r="F161" s="851"/>
      <c r="G161" s="851"/>
      <c r="H161" s="851"/>
      <c r="I161" s="851"/>
      <c r="J161" s="851"/>
      <c r="K161" s="850"/>
    </row>
    <row r="162" spans="2:11" ht="15.75" customHeight="1">
      <c r="B162" s="1"/>
      <c r="C162" s="24"/>
      <c r="D162" s="850"/>
      <c r="E162" s="851"/>
      <c r="F162" s="851"/>
      <c r="G162" s="851"/>
      <c r="H162" s="851"/>
      <c r="I162" s="851"/>
      <c r="J162" s="851"/>
      <c r="K162" s="850"/>
    </row>
    <row r="163" spans="2:11" ht="15.75" customHeight="1">
      <c r="B163" s="1"/>
      <c r="C163" s="24"/>
      <c r="D163" s="850"/>
      <c r="E163" s="851"/>
      <c r="F163" s="851"/>
      <c r="G163" s="851"/>
      <c r="H163" s="851"/>
      <c r="I163" s="851"/>
      <c r="J163" s="851"/>
      <c r="K163" s="850"/>
    </row>
    <row r="164" spans="2:11" ht="15.75" customHeight="1">
      <c r="B164" s="1"/>
      <c r="C164" s="24"/>
      <c r="E164" s="1"/>
      <c r="F164" s="1"/>
      <c r="G164" s="1"/>
      <c r="H164" s="1"/>
      <c r="I164" s="1"/>
      <c r="J164" s="1"/>
    </row>
    <row r="165" spans="2:11" ht="15.75" customHeight="1">
      <c r="B165" s="1"/>
      <c r="C165" s="24"/>
      <c r="E165" s="1"/>
      <c r="F165" s="1"/>
      <c r="G165" s="1"/>
      <c r="H165" s="1"/>
      <c r="I165" s="1"/>
      <c r="J165" s="1"/>
    </row>
    <row r="166" spans="2:11" ht="15.75" customHeight="1">
      <c r="B166" s="1"/>
      <c r="C166" s="24"/>
      <c r="E166" s="1"/>
      <c r="F166" s="1"/>
      <c r="G166" s="1"/>
      <c r="H166" s="1"/>
      <c r="I166" s="1"/>
      <c r="J166" s="1"/>
    </row>
    <row r="167" spans="2:11" ht="15.75" customHeight="1">
      <c r="B167" s="1"/>
      <c r="C167" s="24"/>
      <c r="E167" s="1"/>
      <c r="F167" s="1"/>
      <c r="G167" s="1"/>
      <c r="H167" s="1"/>
      <c r="I167" s="1"/>
      <c r="J167" s="1"/>
    </row>
    <row r="168" spans="2:11" ht="15.75" customHeight="1">
      <c r="B168" s="1"/>
      <c r="C168" s="24"/>
      <c r="E168" s="1"/>
      <c r="F168" s="1"/>
      <c r="G168" s="1"/>
      <c r="H168" s="1"/>
      <c r="I168" s="1"/>
      <c r="J168" s="1"/>
    </row>
    <row r="169" spans="2:11" ht="15.75" customHeight="1">
      <c r="B169" s="1"/>
      <c r="C169" s="24"/>
      <c r="E169" s="1"/>
      <c r="F169" s="1"/>
      <c r="G169" s="1"/>
      <c r="H169" s="1"/>
      <c r="I169" s="1"/>
      <c r="J169" s="1"/>
    </row>
    <row r="170" spans="2:11" ht="15.75" customHeight="1">
      <c r="B170" s="1"/>
      <c r="C170" s="24"/>
      <c r="E170" s="1"/>
      <c r="F170" s="1"/>
      <c r="G170" s="1"/>
      <c r="H170" s="1"/>
      <c r="I170" s="1"/>
      <c r="J170" s="1"/>
    </row>
    <row r="171" spans="2:11" ht="15.75" customHeight="1">
      <c r="B171" s="1"/>
      <c r="C171" s="24"/>
      <c r="E171" s="1"/>
      <c r="F171" s="1"/>
      <c r="G171" s="1"/>
      <c r="H171" s="1"/>
      <c r="I171" s="1"/>
      <c r="J171" s="1"/>
    </row>
    <row r="172" spans="2:11" ht="15.75" customHeight="1">
      <c r="B172" s="1"/>
      <c r="C172" s="24"/>
      <c r="E172" s="1"/>
      <c r="F172" s="1"/>
      <c r="G172" s="1"/>
      <c r="H172" s="1"/>
      <c r="I172" s="1"/>
      <c r="J172" s="1"/>
    </row>
    <row r="173" spans="2:11" ht="15.75" customHeight="1">
      <c r="B173" s="1"/>
      <c r="C173" s="24"/>
      <c r="E173" s="1"/>
      <c r="F173" s="1"/>
      <c r="G173" s="1"/>
      <c r="H173" s="1"/>
      <c r="I173" s="1"/>
      <c r="J173" s="1"/>
    </row>
    <row r="174" spans="2:11" ht="15.75" customHeight="1">
      <c r="B174" s="1"/>
      <c r="C174" s="24"/>
      <c r="E174" s="1"/>
      <c r="F174" s="1"/>
      <c r="G174" s="1"/>
      <c r="H174" s="1"/>
      <c r="I174" s="1"/>
      <c r="J174" s="1"/>
    </row>
    <row r="175" spans="2:11" ht="15.75" customHeight="1">
      <c r="B175" s="1"/>
      <c r="C175" s="24"/>
      <c r="E175" s="1"/>
      <c r="F175" s="1"/>
      <c r="G175" s="1"/>
      <c r="H175" s="1"/>
      <c r="I175" s="1"/>
      <c r="J175" s="1"/>
    </row>
    <row r="176" spans="2:11" ht="15.75" customHeight="1">
      <c r="B176" s="1"/>
      <c r="C176" s="24"/>
      <c r="E176" s="1"/>
      <c r="F176" s="1"/>
      <c r="G176" s="1"/>
      <c r="H176" s="1"/>
      <c r="I176" s="1"/>
      <c r="J176" s="1"/>
    </row>
    <row r="177" spans="2:10" ht="15.75" customHeight="1">
      <c r="B177" s="1"/>
      <c r="C177" s="24"/>
      <c r="E177" s="1"/>
      <c r="F177" s="1"/>
      <c r="G177" s="1"/>
      <c r="H177" s="1"/>
      <c r="I177" s="1"/>
      <c r="J177" s="1"/>
    </row>
    <row r="178" spans="2:10" ht="15.75" customHeight="1">
      <c r="B178" s="1"/>
      <c r="C178" s="24"/>
      <c r="E178" s="1"/>
      <c r="F178" s="1"/>
      <c r="G178" s="1"/>
      <c r="H178" s="1"/>
      <c r="I178" s="1"/>
      <c r="J178" s="1"/>
    </row>
    <row r="179" spans="2:10" ht="15.75" customHeight="1">
      <c r="B179" s="1"/>
      <c r="C179" s="24"/>
      <c r="E179" s="1"/>
      <c r="F179" s="1"/>
      <c r="G179" s="1"/>
      <c r="H179" s="1"/>
      <c r="I179" s="1"/>
      <c r="J179" s="1"/>
    </row>
    <row r="180" spans="2:10" ht="15.75" customHeight="1">
      <c r="B180" s="1"/>
      <c r="C180" s="24"/>
      <c r="E180" s="1"/>
      <c r="F180" s="1"/>
      <c r="G180" s="1"/>
      <c r="H180" s="1"/>
      <c r="I180" s="1"/>
      <c r="J180" s="1"/>
    </row>
    <row r="181" spans="2:10" ht="15.75" customHeight="1">
      <c r="B181" s="1"/>
      <c r="C181" s="24"/>
      <c r="E181" s="1"/>
      <c r="F181" s="1"/>
      <c r="G181" s="1"/>
      <c r="H181" s="1"/>
      <c r="I181" s="1"/>
      <c r="J181" s="1"/>
    </row>
    <row r="182" spans="2:10" ht="15.75" customHeight="1">
      <c r="B182" s="1"/>
      <c r="C182" s="24"/>
      <c r="E182" s="1"/>
      <c r="F182" s="1"/>
      <c r="G182" s="1"/>
      <c r="H182" s="1"/>
      <c r="I182" s="1"/>
      <c r="J182" s="1"/>
    </row>
    <row r="183" spans="2:10" ht="15.75" customHeight="1">
      <c r="B183" s="1"/>
      <c r="C183" s="24"/>
      <c r="E183" s="1"/>
      <c r="F183" s="1"/>
      <c r="G183" s="1"/>
      <c r="H183" s="1"/>
      <c r="I183" s="1"/>
      <c r="J183" s="1"/>
    </row>
    <row r="184" spans="2:10" ht="15.75" customHeight="1">
      <c r="B184" s="1"/>
      <c r="C184" s="24"/>
      <c r="E184" s="1"/>
      <c r="F184" s="1"/>
      <c r="G184" s="1"/>
      <c r="H184" s="1"/>
      <c r="I184" s="1"/>
      <c r="J184" s="1"/>
    </row>
    <row r="185" spans="2:10" ht="15.75" customHeight="1">
      <c r="B185" s="1"/>
      <c r="C185" s="24"/>
      <c r="E185" s="1"/>
      <c r="F185" s="1"/>
      <c r="G185" s="1"/>
      <c r="H185" s="1"/>
      <c r="I185" s="1"/>
      <c r="J185" s="1"/>
    </row>
    <row r="186" spans="2:10" ht="15.75" customHeight="1">
      <c r="B186" s="1"/>
      <c r="C186" s="24"/>
      <c r="E186" s="1"/>
      <c r="F186" s="1"/>
      <c r="G186" s="1"/>
      <c r="H186" s="1"/>
      <c r="I186" s="1"/>
      <c r="J186" s="1"/>
    </row>
    <row r="187" spans="2:10" ht="15.75" customHeight="1">
      <c r="B187" s="1"/>
      <c r="C187" s="24"/>
      <c r="E187" s="1"/>
      <c r="F187" s="1"/>
      <c r="G187" s="1"/>
      <c r="H187" s="1"/>
      <c r="I187" s="1"/>
      <c r="J187" s="1"/>
    </row>
    <row r="188" spans="2:10" ht="15.75" customHeight="1">
      <c r="B188" s="1"/>
      <c r="C188" s="24"/>
      <c r="E188" s="1"/>
      <c r="F188" s="1"/>
      <c r="G188" s="1"/>
      <c r="H188" s="1"/>
      <c r="I188" s="1"/>
      <c r="J188" s="1"/>
    </row>
    <row r="189" spans="2:10" ht="15.75" customHeight="1">
      <c r="B189" s="1"/>
      <c r="C189" s="24"/>
      <c r="E189" s="1"/>
      <c r="F189" s="1"/>
      <c r="G189" s="1"/>
      <c r="H189" s="1"/>
      <c r="I189" s="1"/>
      <c r="J189" s="1"/>
    </row>
    <row r="190" spans="2:10" ht="15.75" customHeight="1">
      <c r="B190" s="1"/>
      <c r="C190" s="24"/>
      <c r="E190" s="1"/>
      <c r="F190" s="1"/>
      <c r="G190" s="1"/>
      <c r="H190" s="1"/>
      <c r="I190" s="1"/>
      <c r="J190" s="1"/>
    </row>
    <row r="191" spans="2:10" ht="15.75" customHeight="1">
      <c r="B191" s="1"/>
      <c r="C191" s="24"/>
      <c r="E191" s="1"/>
      <c r="F191" s="1"/>
      <c r="G191" s="1"/>
      <c r="H191" s="1"/>
      <c r="I191" s="1"/>
      <c r="J191" s="1"/>
    </row>
    <row r="192" spans="2:10" ht="15.75" customHeight="1">
      <c r="B192" s="1"/>
      <c r="C192" s="24"/>
      <c r="E192" s="1"/>
      <c r="F192" s="1"/>
      <c r="G192" s="1"/>
      <c r="H192" s="1"/>
      <c r="I192" s="1"/>
      <c r="J192" s="1"/>
    </row>
    <row r="193" spans="2:10" ht="15.75" customHeight="1">
      <c r="B193" s="1"/>
      <c r="C193" s="24"/>
      <c r="E193" s="1"/>
      <c r="F193" s="1"/>
      <c r="G193" s="1"/>
      <c r="H193" s="1"/>
      <c r="I193" s="1"/>
      <c r="J193" s="1"/>
    </row>
    <row r="194" spans="2:10" ht="15.75" customHeight="1">
      <c r="B194" s="1"/>
      <c r="C194" s="24"/>
      <c r="E194" s="1"/>
      <c r="F194" s="1"/>
      <c r="G194" s="1"/>
      <c r="H194" s="1"/>
      <c r="I194" s="1"/>
      <c r="J194" s="1"/>
    </row>
    <row r="195" spans="2:10" ht="15.75" customHeight="1">
      <c r="B195" s="1"/>
      <c r="C195" s="24"/>
      <c r="E195" s="1"/>
      <c r="F195" s="1"/>
      <c r="G195" s="1"/>
      <c r="H195" s="1"/>
      <c r="I195" s="1"/>
      <c r="J195" s="1"/>
    </row>
    <row r="196" spans="2:10" ht="15.75" customHeight="1">
      <c r="B196" s="1"/>
      <c r="C196" s="24"/>
      <c r="E196" s="1"/>
      <c r="F196" s="1"/>
      <c r="G196" s="1"/>
      <c r="H196" s="1"/>
      <c r="I196" s="1"/>
      <c r="J196" s="1"/>
    </row>
    <row r="197" spans="2:10" ht="15.75" customHeight="1">
      <c r="B197" s="1"/>
      <c r="C197" s="24"/>
      <c r="E197" s="1"/>
      <c r="F197" s="1"/>
      <c r="G197" s="1"/>
      <c r="H197" s="1"/>
      <c r="I197" s="1"/>
      <c r="J197" s="1"/>
    </row>
    <row r="198" spans="2:10" ht="15.75" customHeight="1">
      <c r="B198" s="1"/>
      <c r="C198" s="24"/>
      <c r="E198" s="1"/>
      <c r="F198" s="1"/>
      <c r="G198" s="1"/>
      <c r="H198" s="1"/>
      <c r="I198" s="1"/>
      <c r="J198" s="1"/>
    </row>
    <row r="199" spans="2:10" ht="15.75" customHeight="1">
      <c r="B199" s="1"/>
      <c r="C199" s="24"/>
      <c r="E199" s="1"/>
      <c r="F199" s="1"/>
      <c r="G199" s="1"/>
      <c r="H199" s="1"/>
      <c r="I199" s="1"/>
      <c r="J199" s="1"/>
    </row>
    <row r="200" spans="2:10" ht="15.75" customHeight="1">
      <c r="B200" s="1"/>
      <c r="C200" s="24"/>
      <c r="E200" s="1"/>
      <c r="F200" s="1"/>
      <c r="G200" s="1"/>
      <c r="H200" s="1"/>
      <c r="I200" s="1"/>
      <c r="J200" s="1"/>
    </row>
    <row r="201" spans="2:10" ht="15.75" customHeight="1">
      <c r="B201" s="1"/>
      <c r="C201" s="24"/>
      <c r="E201" s="1"/>
      <c r="F201" s="1"/>
      <c r="G201" s="1"/>
      <c r="H201" s="1"/>
      <c r="I201" s="1"/>
      <c r="J201" s="1"/>
    </row>
    <row r="202" spans="2:10" ht="15.75" customHeight="1">
      <c r="B202" s="1"/>
      <c r="C202" s="24"/>
      <c r="E202" s="1"/>
      <c r="F202" s="1"/>
      <c r="G202" s="1"/>
      <c r="H202" s="1"/>
      <c r="I202" s="1"/>
      <c r="J202" s="1"/>
    </row>
    <row r="203" spans="2:10" ht="15.75" customHeight="1">
      <c r="B203" s="1"/>
      <c r="C203" s="24"/>
      <c r="E203" s="1"/>
      <c r="F203" s="1"/>
      <c r="G203" s="1"/>
      <c r="H203" s="1"/>
      <c r="I203" s="1"/>
      <c r="J203" s="1"/>
    </row>
    <row r="204" spans="2:10" ht="15.75" customHeight="1">
      <c r="B204" s="1"/>
      <c r="C204" s="24"/>
      <c r="E204" s="1"/>
      <c r="F204" s="1"/>
      <c r="G204" s="1"/>
      <c r="H204" s="1"/>
      <c r="I204" s="1"/>
      <c r="J204" s="1"/>
    </row>
    <row r="205" spans="2:10" ht="15.75" customHeight="1">
      <c r="B205" s="1"/>
      <c r="C205" s="24"/>
      <c r="E205" s="1"/>
      <c r="F205" s="1"/>
      <c r="G205" s="1"/>
      <c r="H205" s="1"/>
      <c r="I205" s="1"/>
      <c r="J205" s="1"/>
    </row>
    <row r="206" spans="2:10" ht="15.75" customHeight="1">
      <c r="B206" s="1"/>
      <c r="C206" s="24"/>
      <c r="E206" s="1"/>
      <c r="F206" s="1"/>
      <c r="G206" s="1"/>
      <c r="H206" s="1"/>
      <c r="I206" s="1"/>
      <c r="J206" s="1"/>
    </row>
    <row r="207" spans="2:10" ht="15.75" customHeight="1">
      <c r="B207" s="1"/>
      <c r="C207" s="24"/>
      <c r="E207" s="1"/>
      <c r="F207" s="1"/>
      <c r="G207" s="1"/>
      <c r="H207" s="1"/>
      <c r="I207" s="1"/>
      <c r="J207" s="1"/>
    </row>
    <row r="208" spans="2:10" ht="15.75" customHeight="1">
      <c r="B208" s="1"/>
      <c r="C208" s="24"/>
      <c r="E208" s="1"/>
      <c r="F208" s="1"/>
      <c r="G208" s="1"/>
      <c r="H208" s="1"/>
      <c r="I208" s="1"/>
      <c r="J208" s="1"/>
    </row>
    <row r="209" spans="2:10" ht="15.75" customHeight="1">
      <c r="B209" s="1"/>
      <c r="C209" s="24"/>
      <c r="E209" s="1"/>
      <c r="F209" s="1"/>
      <c r="G209" s="1"/>
      <c r="H209" s="1"/>
      <c r="I209" s="1"/>
      <c r="J209" s="1"/>
    </row>
    <row r="210" spans="2:10" ht="15.75" customHeight="1">
      <c r="B210" s="1"/>
      <c r="C210" s="24"/>
      <c r="E210" s="1"/>
      <c r="F210" s="1"/>
      <c r="G210" s="1"/>
      <c r="H210" s="1"/>
      <c r="I210" s="1"/>
      <c r="J210" s="1"/>
    </row>
    <row r="211" spans="2:10" ht="15.75" customHeight="1">
      <c r="B211" s="1"/>
      <c r="C211" s="24"/>
      <c r="E211" s="1"/>
      <c r="F211" s="1"/>
      <c r="G211" s="1"/>
      <c r="H211" s="1"/>
      <c r="I211" s="1"/>
      <c r="J211" s="1"/>
    </row>
    <row r="212" spans="2:10" ht="15.75" customHeight="1">
      <c r="B212" s="1"/>
      <c r="C212" s="24"/>
      <c r="E212" s="1"/>
      <c r="F212" s="1"/>
      <c r="G212" s="1"/>
      <c r="H212" s="1"/>
      <c r="I212" s="1"/>
      <c r="J212" s="1"/>
    </row>
    <row r="213" spans="2:10" ht="15.75" customHeight="1">
      <c r="B213" s="1"/>
      <c r="C213" s="24"/>
      <c r="E213" s="1"/>
      <c r="F213" s="1"/>
      <c r="G213" s="1"/>
      <c r="H213" s="1"/>
      <c r="I213" s="1"/>
      <c r="J213" s="1"/>
    </row>
    <row r="214" spans="2:10" ht="15.75" customHeight="1">
      <c r="B214" s="1"/>
      <c r="C214" s="24"/>
      <c r="E214" s="1"/>
      <c r="F214" s="1"/>
      <c r="G214" s="1"/>
      <c r="H214" s="1"/>
      <c r="I214" s="1"/>
      <c r="J214" s="1"/>
    </row>
    <row r="215" spans="2:10" ht="15.75" customHeight="1">
      <c r="B215" s="1"/>
      <c r="C215" s="24"/>
      <c r="E215" s="1"/>
      <c r="F215" s="1"/>
      <c r="G215" s="1"/>
      <c r="H215" s="1"/>
      <c r="I215" s="1"/>
      <c r="J215" s="1"/>
    </row>
    <row r="216" spans="2:10" ht="15.75" customHeight="1">
      <c r="B216" s="1"/>
      <c r="C216" s="24"/>
      <c r="E216" s="1"/>
      <c r="F216" s="1"/>
      <c r="G216" s="1"/>
      <c r="H216" s="1"/>
      <c r="I216" s="1"/>
      <c r="J216" s="1"/>
    </row>
    <row r="217" spans="2:10" ht="15.75" customHeight="1">
      <c r="B217" s="1"/>
      <c r="C217" s="24"/>
      <c r="E217" s="1"/>
      <c r="F217" s="1"/>
      <c r="G217" s="1"/>
      <c r="H217" s="1"/>
      <c r="I217" s="1"/>
      <c r="J217" s="1"/>
    </row>
    <row r="218" spans="2:10" ht="15.75" customHeight="1">
      <c r="B218" s="1"/>
      <c r="C218" s="24"/>
      <c r="E218" s="1"/>
      <c r="F218" s="1"/>
      <c r="G218" s="1"/>
      <c r="H218" s="1"/>
      <c r="I218" s="1"/>
      <c r="J218" s="1"/>
    </row>
    <row r="219" spans="2:10" ht="15.75" customHeight="1">
      <c r="B219" s="1"/>
      <c r="C219" s="24"/>
      <c r="E219" s="1"/>
      <c r="F219" s="1"/>
      <c r="G219" s="1"/>
      <c r="H219" s="1"/>
      <c r="I219" s="1"/>
      <c r="J219" s="1"/>
    </row>
    <row r="220" spans="2:10" ht="15.75" customHeight="1">
      <c r="B220" s="1"/>
      <c r="C220" s="24"/>
      <c r="E220" s="1"/>
      <c r="F220" s="1"/>
      <c r="G220" s="1"/>
      <c r="H220" s="1"/>
      <c r="I220" s="1"/>
      <c r="J220" s="1"/>
    </row>
    <row r="221" spans="2:10" ht="15.75" customHeight="1">
      <c r="B221" s="1"/>
      <c r="C221" s="24"/>
      <c r="E221" s="1"/>
      <c r="F221" s="1"/>
      <c r="G221" s="1"/>
      <c r="H221" s="1"/>
      <c r="I221" s="1"/>
      <c r="J221" s="1"/>
    </row>
    <row r="222" spans="2:10" ht="15.75" customHeight="1">
      <c r="B222" s="1"/>
      <c r="C222" s="24"/>
      <c r="E222" s="1"/>
      <c r="F222" s="1"/>
      <c r="G222" s="1"/>
      <c r="H222" s="1"/>
      <c r="I222" s="1"/>
      <c r="J222" s="1"/>
    </row>
    <row r="223" spans="2:10" ht="15.75" customHeight="1">
      <c r="B223" s="1"/>
      <c r="C223" s="24"/>
      <c r="E223" s="1"/>
      <c r="F223" s="1"/>
      <c r="G223" s="1"/>
      <c r="H223" s="1"/>
      <c r="I223" s="1"/>
      <c r="J223" s="1"/>
    </row>
    <row r="224" spans="2:10" ht="15.75" customHeight="1">
      <c r="B224" s="1"/>
      <c r="C224" s="24"/>
      <c r="E224" s="1"/>
      <c r="F224" s="1"/>
      <c r="G224" s="1"/>
      <c r="H224" s="1"/>
      <c r="I224" s="1"/>
      <c r="J224" s="1"/>
    </row>
    <row r="225" spans="2:10" ht="15.75" customHeight="1">
      <c r="B225" s="1"/>
      <c r="C225" s="24"/>
      <c r="E225" s="1"/>
      <c r="F225" s="1"/>
      <c r="G225" s="1"/>
      <c r="H225" s="1"/>
      <c r="I225" s="1"/>
      <c r="J225" s="1"/>
    </row>
    <row r="226" spans="2:10" ht="15.75" customHeight="1">
      <c r="B226" s="1"/>
      <c r="C226" s="24"/>
      <c r="E226" s="1"/>
      <c r="F226" s="1"/>
      <c r="G226" s="1"/>
      <c r="H226" s="1"/>
      <c r="I226" s="1"/>
      <c r="J226" s="1"/>
    </row>
    <row r="227" spans="2:10" ht="15.75" customHeight="1">
      <c r="B227" s="1"/>
      <c r="C227" s="24"/>
      <c r="E227" s="1"/>
      <c r="F227" s="1"/>
      <c r="G227" s="1"/>
      <c r="H227" s="1"/>
      <c r="I227" s="1"/>
      <c r="J227" s="1"/>
    </row>
    <row r="228" spans="2:10" ht="15.75" customHeight="1">
      <c r="B228" s="1"/>
      <c r="C228" s="24"/>
      <c r="E228" s="1"/>
      <c r="F228" s="1"/>
      <c r="G228" s="1"/>
      <c r="H228" s="1"/>
      <c r="I228" s="1"/>
      <c r="J228" s="1"/>
    </row>
    <row r="229" spans="2:10" ht="15.75" customHeight="1">
      <c r="B229" s="1"/>
      <c r="C229" s="24"/>
      <c r="E229" s="1"/>
      <c r="F229" s="1"/>
      <c r="G229" s="1"/>
      <c r="H229" s="1"/>
      <c r="I229" s="1"/>
      <c r="J229" s="1"/>
    </row>
    <row r="230" spans="2:10" ht="15.75" customHeight="1">
      <c r="B230" s="1"/>
      <c r="C230" s="24"/>
      <c r="E230" s="1"/>
      <c r="F230" s="1"/>
      <c r="G230" s="1"/>
      <c r="H230" s="1"/>
      <c r="I230" s="1"/>
      <c r="J230" s="1"/>
    </row>
    <row r="231" spans="2:10" ht="15.75" customHeight="1">
      <c r="B231" s="1"/>
      <c r="C231" s="24"/>
      <c r="E231" s="1"/>
      <c r="F231" s="1"/>
      <c r="G231" s="1"/>
      <c r="H231" s="1"/>
      <c r="I231" s="1"/>
      <c r="J231" s="1"/>
    </row>
    <row r="232" spans="2:10" ht="15.75" customHeight="1">
      <c r="B232" s="1"/>
      <c r="C232" s="24"/>
      <c r="E232" s="1"/>
      <c r="F232" s="1"/>
      <c r="G232" s="1"/>
      <c r="H232" s="1"/>
      <c r="I232" s="1"/>
      <c r="J232" s="1"/>
    </row>
    <row r="233" spans="2:10" ht="15.75" customHeight="1">
      <c r="B233" s="1"/>
      <c r="C233" s="24"/>
      <c r="E233" s="1"/>
      <c r="F233" s="1"/>
      <c r="G233" s="1"/>
      <c r="H233" s="1"/>
      <c r="I233" s="1"/>
      <c r="J233" s="1"/>
    </row>
    <row r="234" spans="2:10" ht="15.75" customHeight="1">
      <c r="B234" s="1"/>
      <c r="C234" s="24"/>
      <c r="E234" s="1"/>
      <c r="F234" s="1"/>
      <c r="G234" s="1"/>
      <c r="H234" s="1"/>
      <c r="I234" s="1"/>
      <c r="J234" s="1"/>
    </row>
    <row r="235" spans="2:10" ht="15.75" customHeight="1">
      <c r="B235" s="1"/>
      <c r="C235" s="24"/>
      <c r="E235" s="1"/>
      <c r="F235" s="1"/>
      <c r="G235" s="1"/>
      <c r="H235" s="1"/>
      <c r="I235" s="1"/>
      <c r="J235" s="1"/>
    </row>
    <row r="236" spans="2:10" ht="15.75" customHeight="1">
      <c r="B236" s="1"/>
      <c r="C236" s="24"/>
      <c r="E236" s="1"/>
      <c r="F236" s="1"/>
      <c r="G236" s="1"/>
      <c r="H236" s="1"/>
      <c r="I236" s="1"/>
      <c r="J236" s="1"/>
    </row>
    <row r="237" spans="2:10" ht="15.75" customHeight="1">
      <c r="B237" s="1"/>
      <c r="C237" s="24"/>
      <c r="E237" s="1"/>
      <c r="F237" s="1"/>
      <c r="G237" s="1"/>
      <c r="H237" s="1"/>
      <c r="I237" s="1"/>
      <c r="J237" s="1"/>
    </row>
    <row r="238" spans="2:10" ht="15.75" customHeight="1">
      <c r="B238" s="1"/>
      <c r="C238" s="24"/>
      <c r="E238" s="1"/>
      <c r="F238" s="1"/>
      <c r="G238" s="1"/>
      <c r="H238" s="1"/>
      <c r="I238" s="1"/>
      <c r="J238" s="1"/>
    </row>
    <row r="239" spans="2:10" ht="15.75" customHeight="1">
      <c r="B239" s="1"/>
      <c r="C239" s="24"/>
      <c r="E239" s="1"/>
      <c r="F239" s="1"/>
      <c r="G239" s="1"/>
      <c r="H239" s="1"/>
      <c r="I239" s="1"/>
      <c r="J239" s="1"/>
    </row>
    <row r="240" spans="2:10" ht="15.75" customHeight="1">
      <c r="B240" s="1"/>
      <c r="C240" s="24"/>
      <c r="E240" s="1"/>
      <c r="F240" s="1"/>
      <c r="G240" s="1"/>
      <c r="H240" s="1"/>
      <c r="I240" s="1"/>
      <c r="J240" s="1"/>
    </row>
    <row r="241" spans="2:10" ht="15.75" customHeight="1">
      <c r="B241" s="1"/>
      <c r="C241" s="24"/>
      <c r="E241" s="1"/>
      <c r="F241" s="1"/>
      <c r="G241" s="1"/>
      <c r="H241" s="1"/>
      <c r="I241" s="1"/>
      <c r="J241" s="1"/>
    </row>
    <row r="242" spans="2:10" ht="15.75" customHeight="1">
      <c r="B242" s="1"/>
      <c r="C242" s="24"/>
      <c r="E242" s="1"/>
      <c r="F242" s="1"/>
      <c r="G242" s="1"/>
      <c r="H242" s="1"/>
      <c r="I242" s="1"/>
      <c r="J242" s="1"/>
    </row>
    <row r="243" spans="2:10" ht="15.75" customHeight="1">
      <c r="B243" s="1"/>
      <c r="C243" s="24"/>
      <c r="E243" s="1"/>
      <c r="F243" s="1"/>
      <c r="G243" s="1"/>
      <c r="H243" s="1"/>
      <c r="I243" s="1"/>
      <c r="J243" s="1"/>
    </row>
    <row r="244" spans="2:10" ht="15.75" customHeight="1">
      <c r="B244" s="1"/>
      <c r="C244" s="24"/>
      <c r="E244" s="1"/>
      <c r="F244" s="1"/>
      <c r="G244" s="1"/>
      <c r="H244" s="1"/>
      <c r="I244" s="1"/>
      <c r="J244" s="1"/>
    </row>
    <row r="245" spans="2:10" ht="15.75" customHeight="1">
      <c r="B245" s="1"/>
      <c r="C245" s="24"/>
      <c r="E245" s="1"/>
      <c r="F245" s="1"/>
      <c r="G245" s="1"/>
      <c r="H245" s="1"/>
      <c r="I245" s="1"/>
      <c r="J245" s="1"/>
    </row>
    <row r="246" spans="2:10" ht="15.75" customHeight="1">
      <c r="B246" s="1"/>
      <c r="C246" s="24"/>
      <c r="E246" s="1"/>
      <c r="F246" s="1"/>
      <c r="G246" s="1"/>
      <c r="H246" s="1"/>
      <c r="I246" s="1"/>
      <c r="J246" s="1"/>
    </row>
    <row r="247" spans="2:10" ht="15.75" customHeight="1">
      <c r="B247" s="1"/>
      <c r="C247" s="24"/>
      <c r="E247" s="1"/>
      <c r="F247" s="1"/>
      <c r="G247" s="1"/>
      <c r="H247" s="1"/>
      <c r="I247" s="1"/>
      <c r="J247" s="1"/>
    </row>
    <row r="248" spans="2:10" ht="15.75" customHeight="1">
      <c r="B248" s="1"/>
      <c r="C248" s="24"/>
      <c r="E248" s="1"/>
      <c r="F248" s="1"/>
      <c r="G248" s="1"/>
      <c r="H248" s="1"/>
      <c r="I248" s="1"/>
      <c r="J248" s="1"/>
    </row>
    <row r="249" spans="2:10" ht="15.75" customHeight="1">
      <c r="B249" s="1"/>
      <c r="C249" s="24"/>
      <c r="E249" s="1"/>
      <c r="F249" s="1"/>
      <c r="G249" s="1"/>
      <c r="H249" s="1"/>
      <c r="I249" s="1"/>
      <c r="J249" s="1"/>
    </row>
    <row r="250" spans="2:10" ht="15.75" customHeight="1">
      <c r="B250" s="1"/>
      <c r="C250" s="24"/>
      <c r="E250" s="1"/>
      <c r="F250" s="1"/>
      <c r="G250" s="1"/>
      <c r="H250" s="1"/>
      <c r="I250" s="1"/>
      <c r="J250" s="1"/>
    </row>
    <row r="251" spans="2:10" ht="15.75" customHeight="1">
      <c r="B251" s="1"/>
      <c r="C251" s="24"/>
      <c r="E251" s="1"/>
      <c r="F251" s="1"/>
      <c r="G251" s="1"/>
      <c r="H251" s="1"/>
      <c r="I251" s="1"/>
      <c r="J251" s="1"/>
    </row>
    <row r="252" spans="2:10" ht="15.75" customHeight="1">
      <c r="B252" s="1"/>
      <c r="C252" s="24"/>
      <c r="E252" s="1"/>
      <c r="F252" s="1"/>
      <c r="G252" s="1"/>
      <c r="H252" s="1"/>
      <c r="I252" s="1"/>
      <c r="J252" s="1"/>
    </row>
    <row r="253" spans="2:10" ht="15.75" customHeight="1">
      <c r="B253" s="1"/>
      <c r="C253" s="24"/>
      <c r="E253" s="1"/>
      <c r="F253" s="1"/>
      <c r="G253" s="1"/>
      <c r="H253" s="1"/>
      <c r="I253" s="1"/>
      <c r="J253" s="1"/>
    </row>
    <row r="254" spans="2:10" ht="15.75" customHeight="1">
      <c r="B254" s="1"/>
      <c r="C254" s="24"/>
      <c r="E254" s="1"/>
      <c r="F254" s="1"/>
      <c r="G254" s="1"/>
      <c r="H254" s="1"/>
      <c r="I254" s="1"/>
      <c r="J254" s="1"/>
    </row>
    <row r="255" spans="2:10" ht="15.75" customHeight="1">
      <c r="B255" s="1"/>
      <c r="C255" s="24"/>
      <c r="E255" s="1"/>
      <c r="F255" s="1"/>
      <c r="G255" s="1"/>
      <c r="H255" s="1"/>
      <c r="I255" s="1"/>
      <c r="J255" s="1"/>
    </row>
    <row r="256" spans="2:10" ht="15.75" customHeight="1">
      <c r="B256" s="1"/>
      <c r="C256" s="24"/>
      <c r="E256" s="1"/>
      <c r="F256" s="1"/>
      <c r="G256" s="1"/>
      <c r="H256" s="1"/>
      <c r="I256" s="1"/>
      <c r="J256" s="1"/>
    </row>
    <row r="257" spans="2:10" ht="15.75" customHeight="1">
      <c r="B257" s="1"/>
      <c r="C257" s="24"/>
      <c r="E257" s="1"/>
      <c r="F257" s="1"/>
      <c r="G257" s="1"/>
      <c r="H257" s="1"/>
      <c r="I257" s="1"/>
      <c r="J257" s="1"/>
    </row>
    <row r="258" spans="2:10" ht="15.75" customHeight="1">
      <c r="B258" s="1"/>
      <c r="C258" s="24"/>
      <c r="E258" s="1"/>
      <c r="F258" s="1"/>
      <c r="G258" s="1"/>
      <c r="H258" s="1"/>
      <c r="I258" s="1"/>
      <c r="J258" s="1"/>
    </row>
    <row r="259" spans="2:10" ht="15.75" customHeight="1">
      <c r="B259" s="1"/>
      <c r="C259" s="24"/>
      <c r="E259" s="1"/>
      <c r="F259" s="1"/>
      <c r="G259" s="1"/>
      <c r="H259" s="1"/>
      <c r="I259" s="1"/>
      <c r="J259" s="1"/>
    </row>
    <row r="260" spans="2:10" ht="15.75" customHeight="1">
      <c r="B260" s="1"/>
      <c r="C260" s="24"/>
      <c r="E260" s="1"/>
      <c r="F260" s="1"/>
      <c r="G260" s="1"/>
      <c r="H260" s="1"/>
      <c r="I260" s="1"/>
      <c r="J260" s="1"/>
    </row>
    <row r="261" spans="2:10" ht="15.75" customHeight="1">
      <c r="B261" s="1"/>
      <c r="C261" s="24"/>
      <c r="E261" s="1"/>
      <c r="F261" s="1"/>
      <c r="G261" s="1"/>
      <c r="H261" s="1"/>
      <c r="I261" s="1"/>
      <c r="J261" s="1"/>
    </row>
    <row r="262" spans="2:10" ht="15.75" customHeight="1">
      <c r="B262" s="1"/>
      <c r="C262" s="24"/>
      <c r="E262" s="1"/>
      <c r="F262" s="1"/>
      <c r="G262" s="1"/>
      <c r="H262" s="1"/>
      <c r="I262" s="1"/>
      <c r="J262" s="1"/>
    </row>
    <row r="263" spans="2:10" ht="15.75" customHeight="1">
      <c r="B263" s="1"/>
      <c r="C263" s="24"/>
      <c r="E263" s="1"/>
      <c r="F263" s="1"/>
      <c r="G263" s="1"/>
      <c r="H263" s="1"/>
      <c r="I263" s="1"/>
      <c r="J263" s="1"/>
    </row>
    <row r="264" spans="2:10" ht="15.75" customHeight="1">
      <c r="B264" s="1"/>
      <c r="C264" s="24"/>
      <c r="E264" s="1"/>
      <c r="F264" s="1"/>
      <c r="G264" s="1"/>
      <c r="H264" s="1"/>
      <c r="I264" s="1"/>
      <c r="J264" s="1"/>
    </row>
    <row r="265" spans="2:10" ht="15.75" customHeight="1">
      <c r="B265" s="1"/>
      <c r="C265" s="24"/>
      <c r="E265" s="1"/>
      <c r="F265" s="1"/>
      <c r="G265" s="1"/>
      <c r="H265" s="1"/>
      <c r="I265" s="1"/>
      <c r="J265" s="1"/>
    </row>
    <row r="266" spans="2:10" ht="15.75" customHeight="1">
      <c r="B266" s="1"/>
      <c r="C266" s="24"/>
      <c r="E266" s="1"/>
      <c r="F266" s="1"/>
      <c r="G266" s="1"/>
      <c r="H266" s="1"/>
      <c r="I266" s="1"/>
      <c r="J266" s="1"/>
    </row>
    <row r="267" spans="2:10" ht="15.75" customHeight="1">
      <c r="B267" s="1"/>
      <c r="C267" s="24"/>
      <c r="E267" s="1"/>
      <c r="F267" s="1"/>
      <c r="G267" s="1"/>
      <c r="H267" s="1"/>
      <c r="I267" s="1"/>
      <c r="J267" s="1"/>
    </row>
    <row r="268" spans="2:10" ht="15.75" customHeight="1">
      <c r="B268" s="1"/>
      <c r="C268" s="24"/>
      <c r="E268" s="1"/>
      <c r="F268" s="1"/>
      <c r="G268" s="1"/>
      <c r="H268" s="1"/>
      <c r="I268" s="1"/>
      <c r="J268" s="1"/>
    </row>
    <row r="269" spans="2:10" ht="15.75" customHeight="1">
      <c r="B269" s="1"/>
      <c r="C269" s="24"/>
      <c r="E269" s="1"/>
      <c r="F269" s="1"/>
      <c r="G269" s="1"/>
      <c r="H269" s="1"/>
      <c r="I269" s="1"/>
      <c r="J269" s="1"/>
    </row>
    <row r="270" spans="2:10" ht="15.75" customHeight="1">
      <c r="B270" s="1"/>
      <c r="C270" s="24"/>
      <c r="E270" s="1"/>
      <c r="F270" s="1"/>
      <c r="G270" s="1"/>
      <c r="H270" s="1"/>
      <c r="I270" s="1"/>
      <c r="J270" s="1"/>
    </row>
    <row r="271" spans="2:10" ht="15.75" customHeight="1">
      <c r="B271" s="1"/>
      <c r="C271" s="24"/>
      <c r="E271" s="1"/>
      <c r="F271" s="1"/>
      <c r="G271" s="1"/>
      <c r="H271" s="1"/>
      <c r="I271" s="1"/>
      <c r="J271" s="1"/>
    </row>
    <row r="272" spans="2:10" ht="15.75" customHeight="1">
      <c r="B272" s="1"/>
      <c r="C272" s="24"/>
      <c r="E272" s="1"/>
      <c r="F272" s="1"/>
      <c r="G272" s="1"/>
      <c r="H272" s="1"/>
      <c r="I272" s="1"/>
      <c r="J272" s="1"/>
    </row>
    <row r="273" spans="2:10" ht="15.75" customHeight="1">
      <c r="B273" s="1"/>
      <c r="C273" s="24"/>
      <c r="E273" s="1"/>
      <c r="F273" s="1"/>
      <c r="G273" s="1"/>
      <c r="H273" s="1"/>
      <c r="I273" s="1"/>
      <c r="J273" s="1"/>
    </row>
    <row r="274" spans="2:10" ht="15.75" customHeight="1">
      <c r="B274" s="1"/>
      <c r="C274" s="24"/>
      <c r="E274" s="1"/>
      <c r="F274" s="1"/>
      <c r="G274" s="1"/>
      <c r="H274" s="1"/>
      <c r="I274" s="1"/>
      <c r="J274" s="1"/>
    </row>
    <row r="275" spans="2:10" ht="15.75" customHeight="1">
      <c r="B275" s="1"/>
      <c r="C275" s="24"/>
      <c r="E275" s="1"/>
      <c r="F275" s="1"/>
      <c r="G275" s="1"/>
      <c r="H275" s="1"/>
      <c r="I275" s="1"/>
      <c r="J275" s="1"/>
    </row>
    <row r="276" spans="2:10" ht="15.75" customHeight="1">
      <c r="B276" s="1"/>
      <c r="C276" s="24"/>
      <c r="E276" s="1"/>
      <c r="F276" s="1"/>
      <c r="G276" s="1"/>
      <c r="H276" s="1"/>
      <c r="I276" s="1"/>
      <c r="J276" s="1"/>
    </row>
    <row r="277" spans="2:10" ht="15.75" customHeight="1">
      <c r="B277" s="1"/>
      <c r="C277" s="24"/>
      <c r="E277" s="1"/>
      <c r="F277" s="1"/>
      <c r="G277" s="1"/>
      <c r="H277" s="1"/>
      <c r="I277" s="1"/>
      <c r="J277" s="1"/>
    </row>
    <row r="278" spans="2:10" ht="15.75" customHeight="1">
      <c r="B278" s="1"/>
      <c r="C278" s="24"/>
      <c r="E278" s="1"/>
      <c r="F278" s="1"/>
      <c r="G278" s="1"/>
      <c r="H278" s="1"/>
      <c r="I278" s="1"/>
      <c r="J278" s="1"/>
    </row>
    <row r="279" spans="2:10" ht="15.75" customHeight="1">
      <c r="B279" s="1"/>
      <c r="C279" s="24"/>
      <c r="E279" s="1"/>
      <c r="F279" s="1"/>
      <c r="G279" s="1"/>
      <c r="H279" s="1"/>
      <c r="I279" s="1"/>
      <c r="J279" s="1"/>
    </row>
    <row r="280" spans="2:10" ht="15.75" customHeight="1">
      <c r="B280" s="1"/>
      <c r="C280" s="24"/>
      <c r="E280" s="1"/>
      <c r="F280" s="1"/>
      <c r="G280" s="1"/>
      <c r="H280" s="1"/>
      <c r="I280" s="1"/>
      <c r="J280" s="1"/>
    </row>
    <row r="281" spans="2:10" ht="15.75" customHeight="1">
      <c r="B281" s="1"/>
      <c r="C281" s="24"/>
      <c r="E281" s="1"/>
      <c r="F281" s="1"/>
      <c r="G281" s="1"/>
      <c r="H281" s="1"/>
      <c r="I281" s="1"/>
      <c r="J281" s="1"/>
    </row>
    <row r="282" spans="2:10" ht="15.75" customHeight="1">
      <c r="B282" s="1"/>
      <c r="C282" s="24"/>
      <c r="E282" s="1"/>
      <c r="F282" s="1"/>
      <c r="G282" s="1"/>
      <c r="H282" s="1"/>
      <c r="I282" s="1"/>
      <c r="J282" s="1"/>
    </row>
    <row r="283" spans="2:10" ht="15.75" customHeight="1">
      <c r="B283" s="1"/>
      <c r="C283" s="24"/>
      <c r="E283" s="1"/>
      <c r="F283" s="1"/>
      <c r="G283" s="1"/>
      <c r="H283" s="1"/>
      <c r="I283" s="1"/>
      <c r="J283" s="1"/>
    </row>
    <row r="284" spans="2:10" ht="15.75" customHeight="1">
      <c r="B284" s="1"/>
      <c r="C284" s="24"/>
      <c r="E284" s="1"/>
      <c r="F284" s="1"/>
      <c r="G284" s="1"/>
      <c r="H284" s="1"/>
      <c r="I284" s="1"/>
      <c r="J284" s="1"/>
    </row>
    <row r="285" spans="2:10" ht="15.75" customHeight="1">
      <c r="B285" s="1"/>
      <c r="C285" s="24"/>
      <c r="E285" s="1"/>
      <c r="F285" s="1"/>
      <c r="G285" s="1"/>
      <c r="H285" s="1"/>
      <c r="I285" s="1"/>
      <c r="J285" s="1"/>
    </row>
    <row r="286" spans="2:10" ht="15.75" customHeight="1">
      <c r="B286" s="1"/>
      <c r="C286" s="24"/>
      <c r="E286" s="1"/>
      <c r="F286" s="1"/>
      <c r="G286" s="1"/>
      <c r="H286" s="1"/>
      <c r="I286" s="1"/>
      <c r="J286" s="1"/>
    </row>
    <row r="287" spans="2:10" ht="15.75" customHeight="1">
      <c r="B287" s="1"/>
      <c r="C287" s="24"/>
      <c r="E287" s="1"/>
      <c r="F287" s="1"/>
      <c r="G287" s="1"/>
      <c r="H287" s="1"/>
      <c r="I287" s="1"/>
      <c r="J287" s="1"/>
    </row>
    <row r="288" spans="2:10" ht="15.75" customHeight="1">
      <c r="B288" s="1"/>
      <c r="C288" s="24"/>
      <c r="E288" s="1"/>
      <c r="F288" s="1"/>
      <c r="G288" s="1"/>
      <c r="H288" s="1"/>
      <c r="I288" s="1"/>
      <c r="J288" s="1"/>
    </row>
    <row r="289" spans="2:10" ht="15.75" customHeight="1">
      <c r="B289" s="1"/>
      <c r="C289" s="24"/>
      <c r="E289" s="1"/>
      <c r="F289" s="1"/>
      <c r="G289" s="1"/>
      <c r="H289" s="1"/>
      <c r="I289" s="1"/>
      <c r="J289" s="1"/>
    </row>
    <row r="290" spans="2:10" ht="15.75" customHeight="1">
      <c r="B290" s="1"/>
      <c r="C290" s="24"/>
      <c r="E290" s="1"/>
      <c r="F290" s="1"/>
      <c r="G290" s="1"/>
      <c r="H290" s="1"/>
      <c r="I290" s="1"/>
      <c r="J290" s="1"/>
    </row>
    <row r="291" spans="2:10" ht="15.75" customHeight="1">
      <c r="B291" s="1"/>
      <c r="C291" s="24"/>
      <c r="E291" s="1"/>
      <c r="F291" s="1"/>
      <c r="G291" s="1"/>
      <c r="H291" s="1"/>
      <c r="I291" s="1"/>
      <c r="J291" s="1"/>
    </row>
    <row r="292" spans="2:10" ht="15.75" customHeight="1">
      <c r="B292" s="1"/>
      <c r="C292" s="24"/>
      <c r="E292" s="1"/>
      <c r="F292" s="1"/>
      <c r="G292" s="1"/>
      <c r="H292" s="1"/>
      <c r="I292" s="1"/>
      <c r="J292" s="1"/>
    </row>
    <row r="293" spans="2:10" ht="15.75" customHeight="1">
      <c r="B293" s="1"/>
      <c r="C293" s="24"/>
      <c r="E293" s="1"/>
      <c r="F293" s="1"/>
      <c r="G293" s="1"/>
      <c r="H293" s="1"/>
      <c r="I293" s="1"/>
      <c r="J293" s="1"/>
    </row>
    <row r="294" spans="2:10" ht="15.75" customHeight="1">
      <c r="B294" s="1"/>
      <c r="C294" s="24"/>
      <c r="E294" s="1"/>
      <c r="F294" s="1"/>
      <c r="G294" s="1"/>
      <c r="H294" s="1"/>
      <c r="I294" s="1"/>
      <c r="J294" s="1"/>
    </row>
    <row r="295" spans="2:10" ht="15.75" customHeight="1">
      <c r="B295" s="1"/>
      <c r="C295" s="24"/>
      <c r="E295" s="1"/>
      <c r="F295" s="1"/>
      <c r="G295" s="1"/>
      <c r="H295" s="1"/>
      <c r="I295" s="1"/>
      <c r="J295" s="1"/>
    </row>
    <row r="296" spans="2:10" ht="15.75" customHeight="1">
      <c r="B296" s="1"/>
      <c r="C296" s="24"/>
      <c r="E296" s="1"/>
      <c r="F296" s="1"/>
      <c r="G296" s="1"/>
      <c r="H296" s="1"/>
      <c r="I296" s="1"/>
      <c r="J296" s="1"/>
    </row>
    <row r="297" spans="2:10" ht="15.75" customHeight="1">
      <c r="B297" s="1"/>
      <c r="C297" s="24"/>
      <c r="E297" s="1"/>
      <c r="F297" s="1"/>
      <c r="G297" s="1"/>
      <c r="H297" s="1"/>
      <c r="I297" s="1"/>
      <c r="J297" s="1"/>
    </row>
    <row r="298" spans="2:10" ht="15.75" customHeight="1">
      <c r="B298" s="1"/>
      <c r="C298" s="24"/>
      <c r="E298" s="1"/>
      <c r="F298" s="1"/>
      <c r="G298" s="1"/>
      <c r="H298" s="1"/>
      <c r="I298" s="1"/>
      <c r="J298" s="1"/>
    </row>
    <row r="299" spans="2:10" ht="15.75" customHeight="1">
      <c r="B299" s="1"/>
      <c r="C299" s="24"/>
      <c r="E299" s="1"/>
      <c r="F299" s="1"/>
      <c r="G299" s="1"/>
      <c r="H299" s="1"/>
      <c r="I299" s="1"/>
      <c r="J299" s="1"/>
    </row>
    <row r="300" spans="2:10" ht="15.75" customHeight="1">
      <c r="B300" s="1"/>
      <c r="C300" s="24"/>
      <c r="E300" s="1"/>
      <c r="F300" s="1"/>
      <c r="G300" s="1"/>
      <c r="H300" s="1"/>
      <c r="I300" s="1"/>
      <c r="J300" s="1"/>
    </row>
    <row r="301" spans="2:10" ht="15.75" customHeight="1">
      <c r="B301" s="1"/>
      <c r="C301" s="24"/>
      <c r="E301" s="1"/>
      <c r="F301" s="1"/>
      <c r="G301" s="1"/>
      <c r="H301" s="1"/>
      <c r="I301" s="1"/>
      <c r="J301" s="1"/>
    </row>
    <row r="302" spans="2:10" ht="15.75" customHeight="1">
      <c r="B302" s="1"/>
      <c r="C302" s="24"/>
      <c r="E302" s="1"/>
      <c r="F302" s="1"/>
      <c r="G302" s="1"/>
      <c r="H302" s="1"/>
      <c r="I302" s="1"/>
      <c r="J302" s="1"/>
    </row>
    <row r="303" spans="2:10" ht="15.75" customHeight="1">
      <c r="B303" s="1"/>
      <c r="C303" s="24"/>
      <c r="E303" s="1"/>
      <c r="F303" s="1"/>
      <c r="G303" s="1"/>
      <c r="H303" s="1"/>
      <c r="I303" s="1"/>
      <c r="J303" s="1"/>
    </row>
    <row r="304" spans="2:10" ht="15.75" customHeight="1">
      <c r="B304" s="1"/>
      <c r="C304" s="24"/>
      <c r="E304" s="1"/>
      <c r="F304" s="1"/>
      <c r="G304" s="1"/>
      <c r="H304" s="1"/>
      <c r="I304" s="1"/>
      <c r="J304" s="1"/>
    </row>
    <row r="305" spans="2:10" ht="15.75" customHeight="1">
      <c r="B305" s="1"/>
      <c r="C305" s="24"/>
      <c r="E305" s="1"/>
      <c r="F305" s="1"/>
      <c r="G305" s="1"/>
      <c r="H305" s="1"/>
      <c r="I305" s="1"/>
      <c r="J305" s="1"/>
    </row>
    <row r="306" spans="2:10" ht="15.75" customHeight="1">
      <c r="B306" s="1"/>
      <c r="C306" s="24"/>
      <c r="E306" s="1"/>
      <c r="F306" s="1"/>
      <c r="G306" s="1"/>
      <c r="H306" s="1"/>
      <c r="I306" s="1"/>
      <c r="J306" s="1"/>
    </row>
    <row r="307" spans="2:10" ht="15.75" customHeight="1">
      <c r="B307" s="1"/>
      <c r="C307" s="24"/>
      <c r="E307" s="1"/>
      <c r="F307" s="1"/>
      <c r="G307" s="1"/>
      <c r="H307" s="1"/>
      <c r="I307" s="1"/>
      <c r="J307" s="1"/>
    </row>
    <row r="308" spans="2:10" ht="15.75" customHeight="1">
      <c r="B308" s="1"/>
      <c r="C308" s="24"/>
      <c r="E308" s="1"/>
      <c r="F308" s="1"/>
      <c r="G308" s="1"/>
      <c r="H308" s="1"/>
      <c r="I308" s="1"/>
      <c r="J308" s="1"/>
    </row>
    <row r="309" spans="2:10" ht="15.75" customHeight="1">
      <c r="B309" s="1"/>
      <c r="C309" s="24"/>
      <c r="E309" s="1"/>
      <c r="F309" s="1"/>
      <c r="G309" s="1"/>
      <c r="H309" s="1"/>
      <c r="I309" s="1"/>
      <c r="J309" s="1"/>
    </row>
    <row r="310" spans="2:10" ht="15.75" customHeight="1">
      <c r="B310" s="1"/>
      <c r="C310" s="24"/>
      <c r="E310" s="1"/>
      <c r="F310" s="1"/>
      <c r="G310" s="1"/>
      <c r="H310" s="1"/>
      <c r="I310" s="1"/>
      <c r="J310" s="1"/>
    </row>
    <row r="311" spans="2:10" ht="15.75" customHeight="1">
      <c r="B311" s="1"/>
      <c r="C311" s="24"/>
      <c r="E311" s="1"/>
      <c r="F311" s="1"/>
      <c r="G311" s="1"/>
      <c r="H311" s="1"/>
      <c r="I311" s="1"/>
      <c r="J311" s="1"/>
    </row>
    <row r="312" spans="2:10" ht="15.75" customHeight="1">
      <c r="B312" s="1"/>
      <c r="C312" s="24"/>
      <c r="E312" s="1"/>
      <c r="F312" s="1"/>
      <c r="G312" s="1"/>
      <c r="H312" s="1"/>
      <c r="I312" s="1"/>
      <c r="J312" s="1"/>
    </row>
    <row r="313" spans="2:10" ht="15.75" customHeight="1">
      <c r="B313" s="1"/>
      <c r="C313" s="24"/>
      <c r="E313" s="1"/>
      <c r="F313" s="1"/>
      <c r="G313" s="1"/>
      <c r="H313" s="1"/>
      <c r="I313" s="1"/>
      <c r="J313" s="1"/>
    </row>
    <row r="314" spans="2:10" ht="15.75" customHeight="1">
      <c r="B314" s="1"/>
      <c r="C314" s="24"/>
      <c r="E314" s="1"/>
      <c r="F314" s="1"/>
      <c r="G314" s="1"/>
      <c r="H314" s="1"/>
      <c r="I314" s="1"/>
      <c r="J314" s="1"/>
    </row>
    <row r="315" spans="2:10" ht="15.75" customHeight="1">
      <c r="B315" s="1"/>
      <c r="C315" s="24"/>
      <c r="E315" s="1"/>
      <c r="F315" s="1"/>
      <c r="G315" s="1"/>
      <c r="H315" s="1"/>
      <c r="I315" s="1"/>
      <c r="J315" s="1"/>
    </row>
    <row r="316" spans="2:10" ht="15.75" customHeight="1">
      <c r="B316" s="1"/>
      <c r="C316" s="24"/>
      <c r="E316" s="1"/>
      <c r="F316" s="1"/>
      <c r="G316" s="1"/>
      <c r="H316" s="1"/>
      <c r="I316" s="1"/>
      <c r="J316" s="1"/>
    </row>
    <row r="317" spans="2:10" ht="15.75" customHeight="1">
      <c r="B317" s="1"/>
      <c r="C317" s="24"/>
      <c r="E317" s="1"/>
      <c r="F317" s="1"/>
      <c r="G317" s="1"/>
      <c r="H317" s="1"/>
      <c r="I317" s="1"/>
      <c r="J317" s="1"/>
    </row>
    <row r="318" spans="2:10" ht="15.75" customHeight="1">
      <c r="B318" s="1"/>
      <c r="C318" s="24"/>
      <c r="E318" s="1"/>
      <c r="F318" s="1"/>
      <c r="G318" s="1"/>
      <c r="H318" s="1"/>
      <c r="I318" s="1"/>
      <c r="J318" s="1"/>
    </row>
    <row r="319" spans="2:10" ht="15.75" customHeight="1">
      <c r="B319" s="1"/>
      <c r="C319" s="24"/>
      <c r="E319" s="1"/>
      <c r="F319" s="1"/>
      <c r="G319" s="1"/>
      <c r="H319" s="1"/>
      <c r="I319" s="1"/>
      <c r="J319" s="1"/>
    </row>
    <row r="320" spans="2:10" ht="15.75" customHeight="1">
      <c r="B320" s="1"/>
      <c r="C320" s="24"/>
      <c r="E320" s="1"/>
      <c r="F320" s="1"/>
      <c r="G320" s="1"/>
      <c r="H320" s="1"/>
      <c r="I320" s="1"/>
      <c r="J320" s="1"/>
    </row>
    <row r="321" spans="2:10" ht="15.75" customHeight="1">
      <c r="B321" s="1"/>
      <c r="C321" s="24"/>
      <c r="E321" s="1"/>
      <c r="F321" s="1"/>
      <c r="G321" s="1"/>
      <c r="H321" s="1"/>
      <c r="I321" s="1"/>
      <c r="J321" s="1"/>
    </row>
    <row r="322" spans="2:10" ht="15.75" customHeight="1">
      <c r="B322" s="1"/>
      <c r="C322" s="24"/>
      <c r="E322" s="1"/>
      <c r="F322" s="1"/>
      <c r="G322" s="1"/>
      <c r="H322" s="1"/>
      <c r="I322" s="1"/>
      <c r="J322" s="1"/>
    </row>
    <row r="323" spans="2:10" ht="15.75" customHeight="1">
      <c r="B323" s="1"/>
      <c r="C323" s="24"/>
      <c r="E323" s="1"/>
      <c r="F323" s="1"/>
      <c r="G323" s="1"/>
      <c r="H323" s="1"/>
      <c r="I323" s="1"/>
      <c r="J323" s="1"/>
    </row>
    <row r="324" spans="2:10" ht="15.75" customHeight="1">
      <c r="B324" s="1"/>
      <c r="C324" s="24"/>
      <c r="E324" s="1"/>
      <c r="F324" s="1"/>
      <c r="G324" s="1"/>
      <c r="H324" s="1"/>
      <c r="I324" s="1"/>
      <c r="J324" s="1"/>
    </row>
    <row r="325" spans="2:10" ht="15.75" customHeight="1">
      <c r="B325" s="1"/>
      <c r="C325" s="24"/>
      <c r="E325" s="1"/>
      <c r="F325" s="1"/>
      <c r="G325" s="1"/>
      <c r="H325" s="1"/>
      <c r="I325" s="1"/>
      <c r="J325" s="1"/>
    </row>
    <row r="326" spans="2:10" ht="15.75" customHeight="1">
      <c r="B326" s="1"/>
      <c r="C326" s="24"/>
      <c r="E326" s="1"/>
      <c r="F326" s="1"/>
      <c r="G326" s="1"/>
      <c r="H326" s="1"/>
      <c r="I326" s="1"/>
      <c r="J326" s="1"/>
    </row>
    <row r="327" spans="2:10" ht="15.75" customHeight="1">
      <c r="B327" s="1"/>
      <c r="C327" s="24"/>
      <c r="E327" s="1"/>
      <c r="F327" s="1"/>
      <c r="G327" s="1"/>
      <c r="H327" s="1"/>
      <c r="I327" s="1"/>
      <c r="J327" s="1"/>
    </row>
    <row r="328" spans="2:10" ht="15.75" customHeight="1">
      <c r="B328" s="1"/>
      <c r="C328" s="24"/>
      <c r="E328" s="1"/>
      <c r="F328" s="1"/>
      <c r="G328" s="1"/>
      <c r="H328" s="1"/>
      <c r="I328" s="1"/>
      <c r="J328" s="1"/>
    </row>
    <row r="329" spans="2:10" ht="15.75" customHeight="1">
      <c r="B329" s="1"/>
      <c r="C329" s="24"/>
      <c r="E329" s="1"/>
      <c r="F329" s="1"/>
      <c r="G329" s="1"/>
      <c r="H329" s="1"/>
      <c r="I329" s="1"/>
      <c r="J329" s="1"/>
    </row>
    <row r="330" spans="2:10" ht="15.75" customHeight="1">
      <c r="B330" s="1"/>
      <c r="C330" s="24"/>
      <c r="E330" s="1"/>
      <c r="F330" s="1"/>
      <c r="G330" s="1"/>
      <c r="H330" s="1"/>
      <c r="I330" s="1"/>
      <c r="J330" s="1"/>
    </row>
    <row r="331" spans="2:10" ht="15.75" customHeight="1">
      <c r="B331" s="1"/>
      <c r="C331" s="24"/>
      <c r="E331" s="1"/>
      <c r="F331" s="1"/>
      <c r="G331" s="1"/>
      <c r="H331" s="1"/>
      <c r="I331" s="1"/>
      <c r="J331" s="1"/>
    </row>
    <row r="332" spans="2:10" ht="15.75" customHeight="1">
      <c r="B332" s="1"/>
      <c r="C332" s="24"/>
      <c r="E332" s="1"/>
      <c r="F332" s="1"/>
      <c r="G332" s="1"/>
      <c r="H332" s="1"/>
      <c r="I332" s="1"/>
      <c r="J332" s="1"/>
    </row>
    <row r="333" spans="2:10" ht="15.75" customHeight="1">
      <c r="B333" s="1"/>
      <c r="C333" s="24"/>
      <c r="E333" s="1"/>
      <c r="F333" s="1"/>
      <c r="G333" s="1"/>
      <c r="H333" s="1"/>
      <c r="I333" s="1"/>
      <c r="J333" s="1"/>
    </row>
    <row r="334" spans="2:10" ht="15.75" customHeight="1">
      <c r="B334" s="1"/>
      <c r="C334" s="24"/>
      <c r="E334" s="1"/>
      <c r="F334" s="1"/>
      <c r="G334" s="1"/>
      <c r="H334" s="1"/>
      <c r="I334" s="1"/>
      <c r="J334" s="1"/>
    </row>
    <row r="335" spans="2:10" ht="15.75" customHeight="1">
      <c r="B335" s="1"/>
      <c r="C335" s="24"/>
      <c r="E335" s="1"/>
      <c r="F335" s="1"/>
      <c r="G335" s="1"/>
      <c r="H335" s="1"/>
      <c r="I335" s="1"/>
      <c r="J335" s="1"/>
    </row>
    <row r="336" spans="2:10" ht="15.75" customHeight="1">
      <c r="B336" s="1"/>
      <c r="C336" s="24"/>
      <c r="E336" s="1"/>
      <c r="F336" s="1"/>
      <c r="G336" s="1"/>
      <c r="H336" s="1"/>
      <c r="I336" s="1"/>
      <c r="J336" s="1"/>
    </row>
    <row r="337" spans="2:10" ht="15.75" customHeight="1">
      <c r="B337" s="1"/>
      <c r="C337" s="24"/>
      <c r="E337" s="1"/>
      <c r="F337" s="1"/>
      <c r="G337" s="1"/>
      <c r="H337" s="1"/>
      <c r="I337" s="1"/>
      <c r="J337" s="1"/>
    </row>
    <row r="338" spans="2:10" ht="15.75" customHeight="1">
      <c r="B338" s="1"/>
      <c r="C338" s="24"/>
      <c r="E338" s="1"/>
      <c r="F338" s="1"/>
      <c r="G338" s="1"/>
      <c r="H338" s="1"/>
      <c r="I338" s="1"/>
      <c r="J338" s="1"/>
    </row>
    <row r="339" spans="2:10" ht="15.75" customHeight="1">
      <c r="B339" s="1"/>
      <c r="C339" s="24"/>
      <c r="E339" s="1"/>
      <c r="F339" s="1"/>
      <c r="G339" s="1"/>
      <c r="H339" s="1"/>
      <c r="I339" s="1"/>
      <c r="J339" s="1"/>
    </row>
    <row r="340" spans="2:10" ht="15.75" customHeight="1">
      <c r="B340" s="1"/>
      <c r="C340" s="24"/>
      <c r="E340" s="1"/>
      <c r="F340" s="1"/>
      <c r="G340" s="1"/>
      <c r="H340" s="1"/>
      <c r="I340" s="1"/>
      <c r="J340" s="1"/>
    </row>
    <row r="341" spans="2:10" ht="15.75" customHeight="1">
      <c r="B341" s="1"/>
      <c r="C341" s="24"/>
      <c r="E341" s="1"/>
      <c r="F341" s="1"/>
      <c r="G341" s="1"/>
      <c r="H341" s="1"/>
      <c r="I341" s="1"/>
      <c r="J341" s="1"/>
    </row>
    <row r="342" spans="2:10" ht="15.75" customHeight="1">
      <c r="B342" s="1"/>
      <c r="C342" s="24"/>
      <c r="E342" s="1"/>
      <c r="F342" s="1"/>
      <c r="G342" s="1"/>
      <c r="H342" s="1"/>
      <c r="I342" s="1"/>
      <c r="J342" s="1"/>
    </row>
    <row r="343" spans="2:10" ht="15.75" customHeight="1">
      <c r="B343" s="1"/>
      <c r="C343" s="24"/>
      <c r="E343" s="1"/>
      <c r="F343" s="1"/>
      <c r="G343" s="1"/>
      <c r="H343" s="1"/>
      <c r="I343" s="1"/>
      <c r="J343" s="1"/>
    </row>
    <row r="344" spans="2:10" ht="15.75" customHeight="1">
      <c r="B344" s="1"/>
      <c r="C344" s="24"/>
      <c r="E344" s="1"/>
      <c r="F344" s="1"/>
      <c r="G344" s="1"/>
      <c r="H344" s="1"/>
      <c r="I344" s="1"/>
      <c r="J344" s="1"/>
    </row>
    <row r="345" spans="2:10" ht="15.75" customHeight="1">
      <c r="B345" s="1"/>
      <c r="C345" s="24"/>
      <c r="E345" s="1"/>
      <c r="F345" s="1"/>
      <c r="G345" s="1"/>
      <c r="H345" s="1"/>
      <c r="I345" s="1"/>
      <c r="J345" s="1"/>
    </row>
    <row r="346" spans="2:10" ht="15.75" customHeight="1">
      <c r="B346" s="1"/>
      <c r="C346" s="24"/>
      <c r="E346" s="1"/>
      <c r="F346" s="1"/>
      <c r="G346" s="1"/>
      <c r="H346" s="1"/>
      <c r="I346" s="1"/>
      <c r="J346" s="1"/>
    </row>
    <row r="347" spans="2:10" ht="15.75" customHeight="1">
      <c r="B347" s="1"/>
      <c r="C347" s="24"/>
      <c r="E347" s="1"/>
      <c r="F347" s="1"/>
      <c r="G347" s="1"/>
      <c r="H347" s="1"/>
      <c r="I347" s="1"/>
      <c r="J347" s="1"/>
    </row>
    <row r="348" spans="2:10" ht="15.75" customHeight="1">
      <c r="B348" s="1"/>
      <c r="C348" s="24"/>
      <c r="E348" s="1"/>
      <c r="F348" s="1"/>
      <c r="G348" s="1"/>
      <c r="H348" s="1"/>
      <c r="I348" s="1"/>
      <c r="J348" s="1"/>
    </row>
    <row r="349" spans="2:10" ht="15.75" customHeight="1">
      <c r="B349" s="1"/>
      <c r="C349" s="24"/>
      <c r="E349" s="1"/>
      <c r="F349" s="1"/>
      <c r="G349" s="1"/>
      <c r="H349" s="1"/>
      <c r="I349" s="1"/>
      <c r="J349" s="1"/>
    </row>
    <row r="350" spans="2:10" ht="15.75" customHeight="1">
      <c r="B350" s="1"/>
      <c r="C350" s="24"/>
      <c r="E350" s="1"/>
      <c r="F350" s="1"/>
      <c r="G350" s="1"/>
      <c r="H350" s="1"/>
      <c r="I350" s="1"/>
      <c r="J350" s="1"/>
    </row>
    <row r="351" spans="2:10" ht="15.75" customHeight="1">
      <c r="B351" s="1"/>
      <c r="C351" s="24"/>
      <c r="E351" s="1"/>
      <c r="F351" s="1"/>
      <c r="G351" s="1"/>
      <c r="H351" s="1"/>
      <c r="I351" s="1"/>
      <c r="J351" s="1"/>
    </row>
    <row r="352" spans="2:10" ht="15.75" customHeight="1">
      <c r="B352" s="1"/>
      <c r="C352" s="24"/>
      <c r="E352" s="1"/>
      <c r="F352" s="1"/>
      <c r="G352" s="1"/>
      <c r="H352" s="1"/>
      <c r="I352" s="1"/>
      <c r="J352" s="1"/>
    </row>
    <row r="353" spans="2:10" ht="15.75" customHeight="1">
      <c r="B353" s="1"/>
      <c r="C353" s="24"/>
      <c r="E353" s="1"/>
      <c r="F353" s="1"/>
      <c r="G353" s="1"/>
      <c r="H353" s="1"/>
      <c r="I353" s="1"/>
      <c r="J353" s="1"/>
    </row>
    <row r="354" spans="2:10" ht="15.75" customHeight="1">
      <c r="B354" s="1"/>
      <c r="C354" s="24"/>
      <c r="E354" s="1"/>
      <c r="F354" s="1"/>
      <c r="G354" s="1"/>
      <c r="H354" s="1"/>
      <c r="I354" s="1"/>
      <c r="J354" s="1"/>
    </row>
    <row r="355" spans="2:10" ht="15.75" customHeight="1">
      <c r="B355" s="1"/>
      <c r="C355" s="24"/>
      <c r="E355" s="1"/>
      <c r="F355" s="1"/>
      <c r="G355" s="1"/>
      <c r="H355" s="1"/>
      <c r="I355" s="1"/>
      <c r="J355" s="1"/>
    </row>
    <row r="356" spans="2:10" ht="15.75" customHeight="1">
      <c r="B356" s="1"/>
      <c r="C356" s="24"/>
      <c r="E356" s="1"/>
      <c r="F356" s="1"/>
      <c r="G356" s="1"/>
      <c r="H356" s="1"/>
      <c r="I356" s="1"/>
      <c r="J356" s="1"/>
    </row>
    <row r="357" spans="2:10" ht="15.75" customHeight="1">
      <c r="B357" s="1"/>
      <c r="C357" s="24"/>
      <c r="E357" s="1"/>
      <c r="F357" s="1"/>
      <c r="G357" s="1"/>
      <c r="H357" s="1"/>
      <c r="I357" s="1"/>
      <c r="J357" s="1"/>
    </row>
    <row r="358" spans="2:10" ht="15.75" customHeight="1">
      <c r="B358" s="1"/>
      <c r="C358" s="24"/>
      <c r="E358" s="1"/>
      <c r="F358" s="1"/>
      <c r="G358" s="1"/>
      <c r="H358" s="1"/>
      <c r="I358" s="1"/>
      <c r="J358" s="1"/>
    </row>
    <row r="359" spans="2:10" ht="15.75" customHeight="1">
      <c r="B359" s="1"/>
      <c r="C359" s="24"/>
      <c r="E359" s="1"/>
      <c r="F359" s="1"/>
      <c r="G359" s="1"/>
      <c r="H359" s="1"/>
      <c r="I359" s="1"/>
      <c r="J359" s="1"/>
    </row>
    <row r="360" spans="2:10" ht="15.75" customHeight="1">
      <c r="B360" s="1"/>
      <c r="C360" s="24"/>
      <c r="E360" s="1"/>
      <c r="F360" s="1"/>
      <c r="G360" s="1"/>
      <c r="H360" s="1"/>
      <c r="I360" s="1"/>
      <c r="J360" s="1"/>
    </row>
    <row r="361" spans="2:10" ht="15.75" customHeight="1">
      <c r="B361" s="1"/>
      <c r="C361" s="24"/>
      <c r="E361" s="1"/>
      <c r="F361" s="1"/>
      <c r="G361" s="1"/>
      <c r="H361" s="1"/>
      <c r="I361" s="1"/>
      <c r="J361" s="1"/>
    </row>
    <row r="362" spans="2:10" ht="15.75" customHeight="1">
      <c r="B362" s="1"/>
      <c r="C362" s="24"/>
      <c r="E362" s="1"/>
      <c r="F362" s="1"/>
      <c r="G362" s="1"/>
      <c r="H362" s="1"/>
      <c r="I362" s="1"/>
      <c r="J362" s="1"/>
    </row>
    <row r="363" spans="2:10" ht="15.75" customHeight="1">
      <c r="B363" s="1"/>
      <c r="C363" s="24"/>
      <c r="E363" s="1"/>
      <c r="F363" s="1"/>
      <c r="G363" s="1"/>
      <c r="H363" s="1"/>
      <c r="I363" s="1"/>
      <c r="J363" s="1"/>
    </row>
    <row r="364" spans="2:10" ht="15.75" customHeight="1">
      <c r="B364" s="1"/>
      <c r="C364" s="24"/>
      <c r="E364" s="1"/>
      <c r="F364" s="1"/>
      <c r="G364" s="1"/>
      <c r="H364" s="1"/>
      <c r="I364" s="1"/>
      <c r="J364" s="1"/>
    </row>
    <row r="365" spans="2:10" ht="15.75" customHeight="1">
      <c r="B365" s="1"/>
      <c r="C365" s="24"/>
      <c r="E365" s="1"/>
      <c r="F365" s="1"/>
      <c r="G365" s="1"/>
      <c r="H365" s="1"/>
      <c r="I365" s="1"/>
      <c r="J365" s="1"/>
    </row>
    <row r="366" spans="2:10" ht="15.75" customHeight="1">
      <c r="B366" s="1"/>
      <c r="C366" s="24"/>
      <c r="E366" s="1"/>
      <c r="F366" s="1"/>
      <c r="G366" s="1"/>
      <c r="H366" s="1"/>
      <c r="I366" s="1"/>
      <c r="J366" s="1"/>
    </row>
    <row r="367" spans="2:10" ht="15.75" customHeight="1">
      <c r="B367" s="1"/>
      <c r="C367" s="24"/>
      <c r="E367" s="1"/>
      <c r="F367" s="1"/>
      <c r="G367" s="1"/>
      <c r="H367" s="1"/>
      <c r="I367" s="1"/>
      <c r="J367" s="1"/>
    </row>
    <row r="368" spans="2:10" ht="15.75" customHeight="1">
      <c r="B368" s="1"/>
      <c r="C368" s="24"/>
      <c r="E368" s="1"/>
      <c r="F368" s="1"/>
      <c r="G368" s="1"/>
      <c r="H368" s="1"/>
      <c r="I368" s="1"/>
      <c r="J368" s="1"/>
    </row>
    <row r="369" spans="2:10" ht="15.75" customHeight="1">
      <c r="B369" s="1"/>
      <c r="C369" s="24"/>
      <c r="E369" s="1"/>
      <c r="F369" s="1"/>
      <c r="G369" s="1"/>
      <c r="H369" s="1"/>
      <c r="I369" s="1"/>
      <c r="J369" s="1"/>
    </row>
    <row r="370" spans="2:10" ht="15.75" customHeight="1">
      <c r="B370" s="1"/>
      <c r="C370" s="24"/>
      <c r="E370" s="1"/>
      <c r="F370" s="1"/>
      <c r="G370" s="1"/>
      <c r="H370" s="1"/>
      <c r="I370" s="1"/>
      <c r="J370" s="1"/>
    </row>
    <row r="371" spans="2:10" ht="15.75" customHeight="1">
      <c r="B371" s="1"/>
      <c r="C371" s="24"/>
      <c r="E371" s="1"/>
      <c r="F371" s="1"/>
      <c r="G371" s="1"/>
      <c r="H371" s="1"/>
      <c r="I371" s="1"/>
      <c r="J371" s="1"/>
    </row>
    <row r="372" spans="2:10" ht="15.75" customHeight="1">
      <c r="B372" s="1"/>
      <c r="C372" s="24"/>
      <c r="E372" s="1"/>
      <c r="F372" s="1"/>
      <c r="G372" s="1"/>
      <c r="H372" s="1"/>
      <c r="I372" s="1"/>
      <c r="J372" s="1"/>
    </row>
    <row r="373" spans="2:10" ht="15.75" customHeight="1">
      <c r="B373" s="1"/>
      <c r="C373" s="24"/>
      <c r="E373" s="1"/>
      <c r="F373" s="1"/>
      <c r="G373" s="1"/>
      <c r="H373" s="1"/>
      <c r="I373" s="1"/>
      <c r="J373" s="1"/>
    </row>
    <row r="374" spans="2:10" ht="15.75" customHeight="1">
      <c r="B374" s="1"/>
      <c r="C374" s="24"/>
      <c r="E374" s="1"/>
      <c r="F374" s="1"/>
      <c r="G374" s="1"/>
      <c r="H374" s="1"/>
      <c r="I374" s="1"/>
      <c r="J374" s="1"/>
    </row>
    <row r="375" spans="2:10" ht="15.75" customHeight="1">
      <c r="B375" s="1"/>
      <c r="C375" s="24"/>
      <c r="E375" s="1"/>
      <c r="F375" s="1"/>
      <c r="G375" s="1"/>
      <c r="H375" s="1"/>
      <c r="I375" s="1"/>
      <c r="J375" s="1"/>
    </row>
    <row r="376" spans="2:10" ht="15.75" customHeight="1">
      <c r="B376" s="1"/>
      <c r="C376" s="24"/>
      <c r="E376" s="1"/>
      <c r="F376" s="1"/>
      <c r="G376" s="1"/>
      <c r="H376" s="1"/>
      <c r="I376" s="1"/>
      <c r="J376" s="1"/>
    </row>
    <row r="377" spans="2:10" ht="15.75" customHeight="1">
      <c r="B377" s="1"/>
      <c r="C377" s="24"/>
      <c r="E377" s="1"/>
      <c r="F377" s="1"/>
      <c r="G377" s="1"/>
      <c r="H377" s="1"/>
      <c r="I377" s="1"/>
      <c r="J377" s="1"/>
    </row>
    <row r="378" spans="2:10" ht="15.75" customHeight="1">
      <c r="B378" s="1"/>
      <c r="C378" s="24"/>
      <c r="E378" s="1"/>
      <c r="F378" s="1"/>
      <c r="G378" s="1"/>
      <c r="H378" s="1"/>
      <c r="I378" s="1"/>
      <c r="J378" s="1"/>
    </row>
    <row r="379" spans="2:10" ht="15.75" customHeight="1">
      <c r="B379" s="1"/>
      <c r="C379" s="24"/>
      <c r="E379" s="1"/>
      <c r="F379" s="1"/>
      <c r="G379" s="1"/>
      <c r="H379" s="1"/>
      <c r="I379" s="1"/>
      <c r="J379" s="1"/>
    </row>
    <row r="380" spans="2:10" ht="15.75" customHeight="1">
      <c r="B380" s="1"/>
      <c r="C380" s="24"/>
      <c r="E380" s="1"/>
      <c r="F380" s="1"/>
      <c r="G380" s="1"/>
      <c r="H380" s="1"/>
      <c r="I380" s="1"/>
      <c r="J380" s="1"/>
    </row>
    <row r="381" spans="2:10" ht="15.75" customHeight="1">
      <c r="B381" s="1"/>
      <c r="C381" s="24"/>
      <c r="E381" s="1"/>
      <c r="F381" s="1"/>
      <c r="G381" s="1"/>
      <c r="H381" s="1"/>
      <c r="I381" s="1"/>
      <c r="J381" s="1"/>
    </row>
    <row r="382" spans="2:10" ht="15.75" customHeight="1">
      <c r="B382" s="1"/>
      <c r="C382" s="24"/>
      <c r="E382" s="1"/>
      <c r="F382" s="1"/>
      <c r="G382" s="1"/>
      <c r="H382" s="1"/>
      <c r="I382" s="1"/>
      <c r="J382" s="1"/>
    </row>
    <row r="383" spans="2:10" ht="15.75" customHeight="1">
      <c r="B383" s="1"/>
      <c r="C383" s="24"/>
      <c r="E383" s="1"/>
      <c r="F383" s="1"/>
      <c r="G383" s="1"/>
      <c r="H383" s="1"/>
      <c r="I383" s="1"/>
      <c r="J383" s="1"/>
    </row>
    <row r="384" spans="2:10" ht="15.75" customHeight="1">
      <c r="B384" s="1"/>
      <c r="C384" s="24"/>
      <c r="E384" s="1"/>
      <c r="F384" s="1"/>
      <c r="G384" s="1"/>
      <c r="H384" s="1"/>
      <c r="I384" s="1"/>
      <c r="J384" s="1"/>
    </row>
    <row r="385" spans="2:10" ht="15.75" customHeight="1">
      <c r="B385" s="1"/>
      <c r="C385" s="24"/>
      <c r="E385" s="1"/>
      <c r="F385" s="1"/>
      <c r="G385" s="1"/>
      <c r="H385" s="1"/>
      <c r="I385" s="1"/>
      <c r="J385" s="1"/>
    </row>
    <row r="386" spans="2:10" ht="15.75" customHeight="1">
      <c r="B386" s="1"/>
      <c r="C386" s="24"/>
      <c r="E386" s="1"/>
      <c r="F386" s="1"/>
      <c r="G386" s="1"/>
      <c r="H386" s="1"/>
      <c r="I386" s="1"/>
      <c r="J386" s="1"/>
    </row>
    <row r="387" spans="2:10" ht="15.75" customHeight="1">
      <c r="B387" s="1"/>
      <c r="C387" s="24"/>
      <c r="E387" s="1"/>
      <c r="F387" s="1"/>
      <c r="G387" s="1"/>
      <c r="H387" s="1"/>
      <c r="I387" s="1"/>
      <c r="J387" s="1"/>
    </row>
    <row r="388" spans="2:10" ht="15.75" customHeight="1">
      <c r="B388" s="1"/>
      <c r="C388" s="24"/>
      <c r="E388" s="1"/>
      <c r="F388" s="1"/>
      <c r="G388" s="1"/>
      <c r="H388" s="1"/>
      <c r="I388" s="1"/>
      <c r="J388" s="1"/>
    </row>
    <row r="389" spans="2:10" ht="15.75" customHeight="1">
      <c r="B389" s="1"/>
      <c r="C389" s="24"/>
      <c r="E389" s="1"/>
      <c r="F389" s="1"/>
      <c r="G389" s="1"/>
      <c r="H389" s="1"/>
      <c r="I389" s="1"/>
      <c r="J389" s="1"/>
    </row>
    <row r="390" spans="2:10" ht="15.75" customHeight="1">
      <c r="B390" s="1"/>
      <c r="C390" s="24"/>
      <c r="E390" s="1"/>
      <c r="F390" s="1"/>
      <c r="G390" s="1"/>
      <c r="H390" s="1"/>
      <c r="I390" s="1"/>
      <c r="J390" s="1"/>
    </row>
    <row r="391" spans="2:10" ht="15.75" customHeight="1">
      <c r="B391" s="1"/>
      <c r="C391" s="24"/>
      <c r="E391" s="1"/>
      <c r="F391" s="1"/>
      <c r="G391" s="1"/>
      <c r="H391" s="1"/>
      <c r="I391" s="1"/>
      <c r="J391" s="1"/>
    </row>
    <row r="392" spans="2:10" ht="15.75" customHeight="1">
      <c r="B392" s="1"/>
      <c r="C392" s="24"/>
      <c r="E392" s="1"/>
      <c r="F392" s="1"/>
      <c r="G392" s="1"/>
      <c r="H392" s="1"/>
      <c r="I392" s="1"/>
      <c r="J392" s="1"/>
    </row>
    <row r="393" spans="2:10" ht="15.75" customHeight="1">
      <c r="B393" s="1"/>
      <c r="C393" s="24"/>
      <c r="E393" s="1"/>
      <c r="F393" s="1"/>
      <c r="G393" s="1"/>
      <c r="H393" s="1"/>
      <c r="I393" s="1"/>
      <c r="J393" s="1"/>
    </row>
    <row r="394" spans="2:10" ht="15.75" customHeight="1">
      <c r="B394" s="1"/>
      <c r="C394" s="24"/>
      <c r="E394" s="1"/>
      <c r="F394" s="1"/>
      <c r="G394" s="1"/>
      <c r="H394" s="1"/>
      <c r="I394" s="1"/>
      <c r="J394" s="1"/>
    </row>
    <row r="395" spans="2:10" ht="15.75" customHeight="1">
      <c r="B395" s="1"/>
      <c r="C395" s="24"/>
      <c r="E395" s="1"/>
      <c r="F395" s="1"/>
      <c r="G395" s="1"/>
      <c r="H395" s="1"/>
      <c r="I395" s="1"/>
      <c r="J395" s="1"/>
    </row>
    <row r="396" spans="2:10" ht="15.75" customHeight="1">
      <c r="B396" s="1"/>
      <c r="C396" s="24"/>
      <c r="E396" s="1"/>
      <c r="F396" s="1"/>
      <c r="G396" s="1"/>
      <c r="H396" s="1"/>
      <c r="I396" s="1"/>
      <c r="J396" s="1"/>
    </row>
    <row r="397" spans="2:10" ht="15.75" customHeight="1">
      <c r="B397" s="1"/>
      <c r="C397" s="24"/>
      <c r="E397" s="1"/>
      <c r="F397" s="1"/>
      <c r="G397" s="1"/>
      <c r="H397" s="1"/>
      <c r="I397" s="1"/>
      <c r="J397" s="1"/>
    </row>
    <row r="398" spans="2:10" ht="15.75" customHeight="1">
      <c r="B398" s="1"/>
      <c r="C398" s="24"/>
      <c r="E398" s="1"/>
      <c r="F398" s="1"/>
      <c r="G398" s="1"/>
      <c r="H398" s="1"/>
      <c r="I398" s="1"/>
      <c r="J398" s="1"/>
    </row>
    <row r="399" spans="2:10" ht="15.75" customHeight="1">
      <c r="B399" s="1"/>
      <c r="C399" s="24"/>
      <c r="E399" s="1"/>
      <c r="F399" s="1"/>
      <c r="G399" s="1"/>
      <c r="H399" s="1"/>
      <c r="I399" s="1"/>
      <c r="J399" s="1"/>
    </row>
    <row r="400" spans="2:10" ht="15.75" customHeight="1">
      <c r="B400" s="1"/>
      <c r="C400" s="24"/>
      <c r="E400" s="1"/>
      <c r="F400" s="1"/>
      <c r="G400" s="1"/>
      <c r="H400" s="1"/>
      <c r="I400" s="1"/>
      <c r="J400" s="1"/>
    </row>
    <row r="401" spans="2:10" ht="15.75" customHeight="1">
      <c r="B401" s="1"/>
      <c r="C401" s="24"/>
      <c r="E401" s="1"/>
      <c r="F401" s="1"/>
      <c r="G401" s="1"/>
      <c r="H401" s="1"/>
      <c r="I401" s="1"/>
      <c r="J401" s="1"/>
    </row>
    <row r="402" spans="2:10" ht="15.75" customHeight="1">
      <c r="B402" s="1"/>
      <c r="C402" s="24"/>
      <c r="E402" s="1"/>
      <c r="F402" s="1"/>
      <c r="G402" s="1"/>
      <c r="H402" s="1"/>
      <c r="I402" s="1"/>
      <c r="J402" s="1"/>
    </row>
    <row r="403" spans="2:10" ht="15.75" customHeight="1">
      <c r="B403" s="1"/>
      <c r="C403" s="24"/>
      <c r="E403" s="1"/>
      <c r="F403" s="1"/>
      <c r="G403" s="1"/>
      <c r="H403" s="1"/>
      <c r="I403" s="1"/>
      <c r="J403" s="1"/>
    </row>
    <row r="404" spans="2:10" ht="15.75" customHeight="1">
      <c r="B404" s="1"/>
      <c r="C404" s="24"/>
      <c r="E404" s="1"/>
      <c r="F404" s="1"/>
      <c r="G404" s="1"/>
      <c r="H404" s="1"/>
      <c r="I404" s="1"/>
      <c r="J404" s="1"/>
    </row>
    <row r="405" spans="2:10" ht="15.75" customHeight="1">
      <c r="B405" s="1"/>
      <c r="C405" s="24"/>
      <c r="E405" s="1"/>
      <c r="F405" s="1"/>
      <c r="G405" s="1"/>
      <c r="H405" s="1"/>
      <c r="I405" s="1"/>
      <c r="J405" s="1"/>
    </row>
    <row r="406" spans="2:10" ht="15.75" customHeight="1">
      <c r="B406" s="1"/>
      <c r="C406" s="24"/>
      <c r="E406" s="1"/>
      <c r="F406" s="1"/>
      <c r="G406" s="1"/>
      <c r="H406" s="1"/>
      <c r="I406" s="1"/>
      <c r="J406" s="1"/>
    </row>
    <row r="407" spans="2:10" ht="15.75" customHeight="1">
      <c r="B407" s="1"/>
      <c r="C407" s="24"/>
      <c r="E407" s="1"/>
      <c r="F407" s="1"/>
      <c r="G407" s="1"/>
      <c r="H407" s="1"/>
      <c r="I407" s="1"/>
      <c r="J407" s="1"/>
    </row>
    <row r="408" spans="2:10" ht="15.75" customHeight="1">
      <c r="B408" s="1"/>
      <c r="C408" s="24"/>
      <c r="E408" s="1"/>
      <c r="F408" s="1"/>
      <c r="G408" s="1"/>
      <c r="H408" s="1"/>
      <c r="I408" s="1"/>
      <c r="J408" s="1"/>
    </row>
    <row r="409" spans="2:10" ht="15.75" customHeight="1">
      <c r="B409" s="1"/>
      <c r="C409" s="24"/>
      <c r="E409" s="1"/>
      <c r="F409" s="1"/>
      <c r="G409" s="1"/>
      <c r="H409" s="1"/>
      <c r="I409" s="1"/>
      <c r="J409" s="1"/>
    </row>
    <row r="410" spans="2:10" ht="15.75" customHeight="1">
      <c r="B410" s="1"/>
      <c r="C410" s="24"/>
      <c r="E410" s="1"/>
      <c r="F410" s="1"/>
      <c r="G410" s="1"/>
      <c r="H410" s="1"/>
      <c r="I410" s="1"/>
      <c r="J410" s="1"/>
    </row>
    <row r="411" spans="2:10" ht="15.75" customHeight="1">
      <c r="B411" s="1"/>
      <c r="C411" s="24"/>
      <c r="E411" s="1"/>
      <c r="F411" s="1"/>
      <c r="G411" s="1"/>
      <c r="H411" s="1"/>
      <c r="I411" s="1"/>
      <c r="J411" s="1"/>
    </row>
    <row r="412" spans="2:10" ht="15.75" customHeight="1">
      <c r="B412" s="1"/>
      <c r="C412" s="24"/>
      <c r="E412" s="1"/>
      <c r="F412" s="1"/>
      <c r="G412" s="1"/>
      <c r="H412" s="1"/>
      <c r="I412" s="1"/>
      <c r="J412" s="1"/>
    </row>
    <row r="413" spans="2:10" ht="15.75" customHeight="1">
      <c r="B413" s="1"/>
      <c r="C413" s="24"/>
      <c r="E413" s="1"/>
      <c r="F413" s="1"/>
      <c r="G413" s="1"/>
      <c r="H413" s="1"/>
      <c r="I413" s="1"/>
      <c r="J413" s="1"/>
    </row>
    <row r="414" spans="2:10" ht="15.75" customHeight="1">
      <c r="B414" s="1"/>
      <c r="C414" s="24"/>
      <c r="E414" s="1"/>
      <c r="F414" s="1"/>
      <c r="G414" s="1"/>
      <c r="H414" s="1"/>
      <c r="I414" s="1"/>
      <c r="J414" s="1"/>
    </row>
    <row r="415" spans="2:10" ht="15.75" customHeight="1">
      <c r="B415" s="1"/>
      <c r="C415" s="24"/>
      <c r="E415" s="1"/>
      <c r="F415" s="1"/>
      <c r="G415" s="1"/>
      <c r="H415" s="1"/>
      <c r="I415" s="1"/>
      <c r="J415" s="1"/>
    </row>
    <row r="416" spans="2:10" ht="15.75" customHeight="1">
      <c r="B416" s="1"/>
      <c r="C416" s="24"/>
      <c r="E416" s="1"/>
      <c r="F416" s="1"/>
      <c r="G416" s="1"/>
      <c r="H416" s="1"/>
      <c r="I416" s="1"/>
      <c r="J416" s="1"/>
    </row>
    <row r="417" spans="2:10" ht="15.75" customHeight="1">
      <c r="B417" s="1"/>
      <c r="C417" s="24"/>
      <c r="E417" s="1"/>
      <c r="F417" s="1"/>
      <c r="G417" s="1"/>
      <c r="H417" s="1"/>
      <c r="I417" s="1"/>
      <c r="J417" s="1"/>
    </row>
    <row r="418" spans="2:10" ht="15.75" customHeight="1">
      <c r="B418" s="1"/>
      <c r="C418" s="24"/>
      <c r="E418" s="1"/>
      <c r="F418" s="1"/>
      <c r="G418" s="1"/>
      <c r="H418" s="1"/>
      <c r="I418" s="1"/>
      <c r="J418" s="1"/>
    </row>
    <row r="419" spans="2:10" ht="15.75" customHeight="1">
      <c r="B419" s="1"/>
      <c r="C419" s="24"/>
      <c r="E419" s="1"/>
      <c r="F419" s="1"/>
      <c r="G419" s="1"/>
      <c r="H419" s="1"/>
      <c r="I419" s="1"/>
      <c r="J419" s="1"/>
    </row>
    <row r="420" spans="2:10" ht="15.75" customHeight="1">
      <c r="B420" s="1"/>
      <c r="C420" s="24"/>
      <c r="E420" s="1"/>
      <c r="F420" s="1"/>
      <c r="G420" s="1"/>
      <c r="H420" s="1"/>
      <c r="I420" s="1"/>
      <c r="J420" s="1"/>
    </row>
    <row r="421" spans="2:10" ht="15.75" customHeight="1">
      <c r="B421" s="1"/>
      <c r="C421" s="24"/>
      <c r="E421" s="1"/>
      <c r="F421" s="1"/>
      <c r="G421" s="1"/>
      <c r="H421" s="1"/>
      <c r="I421" s="1"/>
      <c r="J421" s="1"/>
    </row>
    <row r="422" spans="2:10" ht="15.75" customHeight="1">
      <c r="B422" s="1"/>
      <c r="C422" s="24"/>
      <c r="E422" s="1"/>
      <c r="F422" s="1"/>
      <c r="G422" s="1"/>
      <c r="H422" s="1"/>
      <c r="I422" s="1"/>
      <c r="J422" s="1"/>
    </row>
    <row r="423" spans="2:10" ht="15.75" customHeight="1">
      <c r="B423" s="1"/>
      <c r="C423" s="24"/>
      <c r="E423" s="1"/>
      <c r="F423" s="1"/>
      <c r="G423" s="1"/>
      <c r="H423" s="1"/>
      <c r="I423" s="1"/>
      <c r="J423" s="1"/>
    </row>
    <row r="424" spans="2:10" ht="15.75" customHeight="1">
      <c r="B424" s="1"/>
      <c r="C424" s="24"/>
      <c r="E424" s="1"/>
      <c r="F424" s="1"/>
      <c r="G424" s="1"/>
      <c r="H424" s="1"/>
      <c r="I424" s="1"/>
      <c r="J424" s="1"/>
    </row>
    <row r="425" spans="2:10" ht="15.75" customHeight="1">
      <c r="B425" s="1"/>
      <c r="C425" s="24"/>
      <c r="E425" s="1"/>
      <c r="F425" s="1"/>
      <c r="G425" s="1"/>
      <c r="H425" s="1"/>
      <c r="I425" s="1"/>
      <c r="J425" s="1"/>
    </row>
    <row r="426" spans="2:10" ht="15.75" customHeight="1">
      <c r="B426" s="1"/>
      <c r="C426" s="24"/>
      <c r="E426" s="1"/>
      <c r="F426" s="1"/>
      <c r="G426" s="1"/>
      <c r="H426" s="1"/>
      <c r="I426" s="1"/>
      <c r="J426" s="1"/>
    </row>
    <row r="427" spans="2:10" ht="15.75" customHeight="1">
      <c r="B427" s="1"/>
      <c r="C427" s="24"/>
      <c r="E427" s="1"/>
      <c r="F427" s="1"/>
      <c r="G427" s="1"/>
      <c r="H427" s="1"/>
      <c r="I427" s="1"/>
      <c r="J427" s="1"/>
    </row>
    <row r="428" spans="2:10" ht="15.75" customHeight="1">
      <c r="B428" s="1"/>
      <c r="C428" s="24"/>
      <c r="E428" s="1"/>
      <c r="F428" s="1"/>
      <c r="G428" s="1"/>
      <c r="H428" s="1"/>
      <c r="I428" s="1"/>
      <c r="J428" s="1"/>
    </row>
    <row r="429" spans="2:10" ht="15.75" customHeight="1">
      <c r="B429" s="1"/>
      <c r="C429" s="24"/>
      <c r="E429" s="1"/>
      <c r="F429" s="1"/>
      <c r="G429" s="1"/>
      <c r="H429" s="1"/>
      <c r="I429" s="1"/>
      <c r="J429" s="1"/>
    </row>
    <row r="430" spans="2:10" ht="15.75" customHeight="1">
      <c r="B430" s="1"/>
      <c r="C430" s="24"/>
      <c r="E430" s="1"/>
      <c r="F430" s="1"/>
      <c r="G430" s="1"/>
      <c r="H430" s="1"/>
      <c r="I430" s="1"/>
      <c r="J430" s="1"/>
    </row>
    <row r="431" spans="2:10" ht="15.75" customHeight="1">
      <c r="B431" s="1"/>
      <c r="C431" s="24"/>
      <c r="E431" s="1"/>
      <c r="F431" s="1"/>
      <c r="G431" s="1"/>
      <c r="H431" s="1"/>
      <c r="I431" s="1"/>
      <c r="J431" s="1"/>
    </row>
    <row r="432" spans="2:10" ht="15.75" customHeight="1">
      <c r="B432" s="1"/>
      <c r="C432" s="24"/>
      <c r="E432" s="1"/>
      <c r="F432" s="1"/>
      <c r="G432" s="1"/>
      <c r="H432" s="1"/>
      <c r="I432" s="1"/>
      <c r="J432" s="1"/>
    </row>
    <row r="433" spans="2:10" ht="15.75" customHeight="1">
      <c r="B433" s="1"/>
      <c r="C433" s="24"/>
      <c r="E433" s="1"/>
      <c r="F433" s="1"/>
      <c r="G433" s="1"/>
      <c r="H433" s="1"/>
      <c r="I433" s="1"/>
      <c r="J433" s="1"/>
    </row>
    <row r="434" spans="2:10" ht="15.75" customHeight="1">
      <c r="B434" s="1"/>
      <c r="C434" s="24"/>
      <c r="E434" s="1"/>
      <c r="F434" s="1"/>
      <c r="G434" s="1"/>
      <c r="H434" s="1"/>
      <c r="I434" s="1"/>
      <c r="J434" s="1"/>
    </row>
    <row r="435" spans="2:10" ht="15.75" customHeight="1">
      <c r="B435" s="1"/>
      <c r="C435" s="24"/>
      <c r="E435" s="1"/>
      <c r="F435" s="1"/>
      <c r="G435" s="1"/>
      <c r="H435" s="1"/>
      <c r="I435" s="1"/>
      <c r="J435" s="1"/>
    </row>
    <row r="436" spans="2:10" ht="15.75" customHeight="1">
      <c r="B436" s="1"/>
      <c r="C436" s="24"/>
      <c r="E436" s="1"/>
      <c r="F436" s="1"/>
      <c r="G436" s="1"/>
      <c r="H436" s="1"/>
      <c r="I436" s="1"/>
      <c r="J436" s="1"/>
    </row>
    <row r="437" spans="2:10" ht="15.75" customHeight="1">
      <c r="B437" s="1"/>
      <c r="C437" s="24"/>
      <c r="E437" s="1"/>
      <c r="F437" s="1"/>
      <c r="G437" s="1"/>
      <c r="H437" s="1"/>
      <c r="I437" s="1"/>
      <c r="J437" s="1"/>
    </row>
    <row r="438" spans="2:10" ht="15.75" customHeight="1">
      <c r="B438" s="1"/>
      <c r="C438" s="24"/>
      <c r="E438" s="1"/>
      <c r="F438" s="1"/>
      <c r="G438" s="1"/>
      <c r="H438" s="1"/>
      <c r="I438" s="1"/>
      <c r="J438" s="1"/>
    </row>
    <row r="439" spans="2:10" ht="15.75" customHeight="1">
      <c r="B439" s="1"/>
      <c r="C439" s="24"/>
      <c r="E439" s="1"/>
      <c r="F439" s="1"/>
      <c r="G439" s="1"/>
      <c r="H439" s="1"/>
      <c r="I439" s="1"/>
      <c r="J439" s="1"/>
    </row>
    <row r="440" spans="2:10" ht="15.75" customHeight="1">
      <c r="B440" s="1"/>
      <c r="C440" s="24"/>
      <c r="E440" s="1"/>
      <c r="F440" s="1"/>
      <c r="G440" s="1"/>
      <c r="H440" s="1"/>
      <c r="I440" s="1"/>
      <c r="J440" s="1"/>
    </row>
    <row r="441" spans="2:10" ht="15.75" customHeight="1">
      <c r="B441" s="1"/>
      <c r="C441" s="24"/>
      <c r="E441" s="1"/>
      <c r="F441" s="1"/>
      <c r="G441" s="1"/>
      <c r="H441" s="1"/>
      <c r="I441" s="1"/>
      <c r="J441" s="1"/>
    </row>
    <row r="442" spans="2:10" ht="15.75" customHeight="1">
      <c r="B442" s="1"/>
      <c r="C442" s="24"/>
      <c r="E442" s="1"/>
      <c r="F442" s="1"/>
      <c r="G442" s="1"/>
      <c r="H442" s="1"/>
      <c r="I442" s="1"/>
      <c r="J442" s="1"/>
    </row>
    <row r="443" spans="2:10" ht="15.75" customHeight="1">
      <c r="B443" s="1"/>
      <c r="C443" s="24"/>
      <c r="E443" s="1"/>
      <c r="F443" s="1"/>
      <c r="G443" s="1"/>
      <c r="H443" s="1"/>
      <c r="I443" s="1"/>
      <c r="J443" s="1"/>
    </row>
    <row r="444" spans="2:10" ht="15.75" customHeight="1">
      <c r="B444" s="1"/>
      <c r="C444" s="24"/>
      <c r="E444" s="1"/>
      <c r="F444" s="1"/>
      <c r="G444" s="1"/>
      <c r="H444" s="1"/>
      <c r="I444" s="1"/>
      <c r="J444" s="1"/>
    </row>
    <row r="445" spans="2:10" ht="15.75" customHeight="1">
      <c r="B445" s="1"/>
      <c r="C445" s="24"/>
      <c r="E445" s="1"/>
      <c r="F445" s="1"/>
      <c r="G445" s="1"/>
      <c r="H445" s="1"/>
      <c r="I445" s="1"/>
      <c r="J445" s="1"/>
    </row>
    <row r="446" spans="2:10" ht="15.75" customHeight="1">
      <c r="B446" s="1"/>
      <c r="C446" s="24"/>
      <c r="E446" s="1"/>
      <c r="F446" s="1"/>
      <c r="G446" s="1"/>
      <c r="H446" s="1"/>
      <c r="I446" s="1"/>
      <c r="J446" s="1"/>
    </row>
    <row r="447" spans="2:10" ht="15.75" customHeight="1">
      <c r="B447" s="1"/>
      <c r="C447" s="24"/>
      <c r="E447" s="1"/>
      <c r="F447" s="1"/>
      <c r="G447" s="1"/>
      <c r="H447" s="1"/>
      <c r="I447" s="1"/>
      <c r="J447" s="1"/>
    </row>
    <row r="448" spans="2:10" ht="15.75" customHeight="1">
      <c r="B448" s="1"/>
      <c r="C448" s="24"/>
      <c r="E448" s="1"/>
      <c r="F448" s="1"/>
      <c r="G448" s="1"/>
      <c r="H448" s="1"/>
      <c r="I448" s="1"/>
      <c r="J448" s="1"/>
    </row>
    <row r="449" spans="2:10" ht="15.75" customHeight="1">
      <c r="B449" s="1"/>
      <c r="C449" s="24"/>
      <c r="E449" s="1"/>
      <c r="F449" s="1"/>
      <c r="G449" s="1"/>
      <c r="H449" s="1"/>
      <c r="I449" s="1"/>
      <c r="J449" s="1"/>
    </row>
    <row r="450" spans="2:10" ht="15.75" customHeight="1">
      <c r="B450" s="1"/>
      <c r="C450" s="24"/>
      <c r="E450" s="1"/>
      <c r="F450" s="1"/>
      <c r="G450" s="1"/>
      <c r="H450" s="1"/>
      <c r="I450" s="1"/>
      <c r="J450" s="1"/>
    </row>
    <row r="451" spans="2:10" ht="15.75" customHeight="1">
      <c r="B451" s="1"/>
      <c r="C451" s="24"/>
      <c r="E451" s="1"/>
      <c r="F451" s="1"/>
      <c r="G451" s="1"/>
      <c r="H451" s="1"/>
      <c r="I451" s="1"/>
      <c r="J451" s="1"/>
    </row>
    <row r="452" spans="2:10" ht="15.75" customHeight="1">
      <c r="B452" s="1"/>
      <c r="C452" s="24"/>
      <c r="E452" s="1"/>
      <c r="F452" s="1"/>
      <c r="G452" s="1"/>
      <c r="H452" s="1"/>
      <c r="I452" s="1"/>
      <c r="J452" s="1"/>
    </row>
    <row r="453" spans="2:10" ht="15.75" customHeight="1">
      <c r="B453" s="1"/>
      <c r="C453" s="24"/>
      <c r="E453" s="1"/>
      <c r="F453" s="1"/>
      <c r="G453" s="1"/>
      <c r="H453" s="1"/>
      <c r="I453" s="1"/>
      <c r="J453" s="1"/>
    </row>
    <row r="454" spans="2:10" ht="15.75" customHeight="1">
      <c r="B454" s="1"/>
      <c r="C454" s="24"/>
      <c r="E454" s="1"/>
      <c r="F454" s="1"/>
      <c r="G454" s="1"/>
      <c r="H454" s="1"/>
      <c r="I454" s="1"/>
      <c r="J454" s="1"/>
    </row>
    <row r="455" spans="2:10" ht="15.75" customHeight="1">
      <c r="B455" s="1"/>
      <c r="C455" s="24"/>
      <c r="E455" s="1"/>
      <c r="F455" s="1"/>
      <c r="G455" s="1"/>
      <c r="H455" s="1"/>
      <c r="I455" s="1"/>
      <c r="J455" s="1"/>
    </row>
    <row r="456" spans="2:10" ht="15.75" customHeight="1">
      <c r="B456" s="1"/>
      <c r="C456" s="24"/>
      <c r="E456" s="1"/>
      <c r="F456" s="1"/>
      <c r="G456" s="1"/>
      <c r="H456" s="1"/>
      <c r="I456" s="1"/>
      <c r="J456" s="1"/>
    </row>
    <row r="457" spans="2:10" ht="15.75" customHeight="1">
      <c r="B457" s="1"/>
      <c r="C457" s="24"/>
      <c r="E457" s="1"/>
      <c r="F457" s="1"/>
      <c r="G457" s="1"/>
      <c r="H457" s="1"/>
      <c r="I457" s="1"/>
      <c r="J457" s="1"/>
    </row>
    <row r="458" spans="2:10" ht="15.75" customHeight="1">
      <c r="B458" s="1"/>
      <c r="C458" s="24"/>
      <c r="E458" s="1"/>
      <c r="F458" s="1"/>
      <c r="G458" s="1"/>
      <c r="H458" s="1"/>
      <c r="I458" s="1"/>
      <c r="J458" s="1"/>
    </row>
    <row r="459" spans="2:10" ht="15.75" customHeight="1">
      <c r="B459" s="1"/>
      <c r="C459" s="24"/>
      <c r="E459" s="1"/>
      <c r="F459" s="1"/>
      <c r="G459" s="1"/>
      <c r="H459" s="1"/>
      <c r="I459" s="1"/>
      <c r="J459" s="1"/>
    </row>
    <row r="460" spans="2:10" ht="15.75" customHeight="1">
      <c r="B460" s="1"/>
      <c r="C460" s="24"/>
      <c r="E460" s="1"/>
      <c r="F460" s="1"/>
      <c r="G460" s="1"/>
      <c r="H460" s="1"/>
      <c r="I460" s="1"/>
      <c r="J460" s="1"/>
    </row>
    <row r="461" spans="2:10" ht="15.75" customHeight="1">
      <c r="B461" s="1"/>
      <c r="C461" s="24"/>
      <c r="E461" s="1"/>
      <c r="F461" s="1"/>
      <c r="G461" s="1"/>
      <c r="H461" s="1"/>
      <c r="I461" s="1"/>
      <c r="J461" s="1"/>
    </row>
    <row r="462" spans="2:10" ht="15.75" customHeight="1">
      <c r="B462" s="1"/>
      <c r="C462" s="24"/>
      <c r="E462" s="1"/>
      <c r="F462" s="1"/>
      <c r="G462" s="1"/>
      <c r="H462" s="1"/>
      <c r="I462" s="1"/>
      <c r="J462" s="1"/>
    </row>
    <row r="463" spans="2:10" ht="15.75" customHeight="1">
      <c r="B463" s="1"/>
      <c r="C463" s="24"/>
      <c r="E463" s="1"/>
      <c r="F463" s="1"/>
      <c r="G463" s="1"/>
      <c r="H463" s="1"/>
      <c r="I463" s="1"/>
      <c r="J463" s="1"/>
    </row>
    <row r="464" spans="2:10" ht="15.75" customHeight="1">
      <c r="B464" s="1"/>
      <c r="C464" s="24"/>
      <c r="E464" s="1"/>
      <c r="F464" s="1"/>
      <c r="G464" s="1"/>
      <c r="H464" s="1"/>
      <c r="I464" s="1"/>
      <c r="J464" s="1"/>
    </row>
    <row r="465" spans="2:10" ht="15.75" customHeight="1">
      <c r="B465" s="1"/>
      <c r="C465" s="24"/>
      <c r="E465" s="1"/>
      <c r="F465" s="1"/>
      <c r="G465" s="1"/>
      <c r="H465" s="1"/>
      <c r="I465" s="1"/>
      <c r="J465" s="1"/>
    </row>
    <row r="466" spans="2:10" ht="15.75" customHeight="1">
      <c r="B466" s="1"/>
      <c r="C466" s="24"/>
      <c r="E466" s="1"/>
      <c r="F466" s="1"/>
      <c r="G466" s="1"/>
      <c r="H466" s="1"/>
      <c r="I466" s="1"/>
      <c r="J466" s="1"/>
    </row>
    <row r="467" spans="2:10" ht="15.75" customHeight="1">
      <c r="B467" s="1"/>
      <c r="C467" s="24"/>
      <c r="E467" s="1"/>
      <c r="F467" s="1"/>
      <c r="G467" s="1"/>
      <c r="H467" s="1"/>
      <c r="I467" s="1"/>
      <c r="J467" s="1"/>
    </row>
    <row r="468" spans="2:10" ht="15.75" customHeight="1">
      <c r="B468" s="1"/>
      <c r="C468" s="24"/>
      <c r="E468" s="1"/>
      <c r="F468" s="1"/>
      <c r="G468" s="1"/>
      <c r="H468" s="1"/>
      <c r="I468" s="1"/>
      <c r="J468" s="1"/>
    </row>
    <row r="469" spans="2:10" ht="15.75" customHeight="1">
      <c r="B469" s="1"/>
      <c r="C469" s="24"/>
      <c r="E469" s="1"/>
      <c r="F469" s="1"/>
      <c r="G469" s="1"/>
      <c r="H469" s="1"/>
      <c r="I469" s="1"/>
      <c r="J469" s="1"/>
    </row>
    <row r="470" spans="2:10" ht="15.75" customHeight="1">
      <c r="B470" s="1"/>
      <c r="C470" s="24"/>
      <c r="E470" s="1"/>
      <c r="F470" s="1"/>
      <c r="G470" s="1"/>
      <c r="H470" s="1"/>
      <c r="I470" s="1"/>
      <c r="J470" s="1"/>
    </row>
    <row r="471" spans="2:10" ht="15.75" customHeight="1">
      <c r="B471" s="1"/>
      <c r="C471" s="24"/>
      <c r="E471" s="1"/>
      <c r="F471" s="1"/>
      <c r="G471" s="1"/>
      <c r="H471" s="1"/>
      <c r="I471" s="1"/>
      <c r="J471" s="1"/>
    </row>
    <row r="472" spans="2:10" ht="15.75" customHeight="1">
      <c r="B472" s="1"/>
      <c r="C472" s="24"/>
      <c r="E472" s="1"/>
      <c r="F472" s="1"/>
      <c r="G472" s="1"/>
      <c r="H472" s="1"/>
      <c r="I472" s="1"/>
      <c r="J472" s="1"/>
    </row>
    <row r="473" spans="2:10" ht="15.75" customHeight="1">
      <c r="B473" s="1"/>
      <c r="C473" s="24"/>
      <c r="E473" s="1"/>
      <c r="F473" s="1"/>
      <c r="G473" s="1"/>
      <c r="H473" s="1"/>
      <c r="I473" s="1"/>
      <c r="J473" s="1"/>
    </row>
    <row r="474" spans="2:10" ht="15.75" customHeight="1">
      <c r="B474" s="1"/>
      <c r="C474" s="24"/>
      <c r="E474" s="1"/>
      <c r="F474" s="1"/>
      <c r="G474" s="1"/>
      <c r="H474" s="1"/>
      <c r="I474" s="1"/>
      <c r="J474" s="1"/>
    </row>
    <row r="475" spans="2:10" ht="15.75" customHeight="1">
      <c r="B475" s="1"/>
      <c r="C475" s="24"/>
      <c r="E475" s="1"/>
      <c r="F475" s="1"/>
      <c r="G475" s="1"/>
      <c r="H475" s="1"/>
      <c r="I475" s="1"/>
      <c r="J475" s="1"/>
    </row>
    <row r="476" spans="2:10" ht="15.75" customHeight="1">
      <c r="B476" s="1"/>
      <c r="C476" s="24"/>
      <c r="E476" s="1"/>
      <c r="F476" s="1"/>
      <c r="G476" s="1"/>
      <c r="H476" s="1"/>
      <c r="I476" s="1"/>
      <c r="J476" s="1"/>
    </row>
    <row r="477" spans="2:10" ht="15.75" customHeight="1">
      <c r="B477" s="1"/>
      <c r="C477" s="24"/>
      <c r="E477" s="1"/>
      <c r="F477" s="1"/>
      <c r="G477" s="1"/>
      <c r="H477" s="1"/>
      <c r="I477" s="1"/>
      <c r="J477" s="1"/>
    </row>
    <row r="478" spans="2:10" ht="15.75" customHeight="1">
      <c r="B478" s="1"/>
      <c r="C478" s="24"/>
      <c r="E478" s="1"/>
      <c r="F478" s="1"/>
      <c r="G478" s="1"/>
      <c r="H478" s="1"/>
      <c r="I478" s="1"/>
      <c r="J478" s="1"/>
    </row>
    <row r="479" spans="2:10" ht="15.75" customHeight="1">
      <c r="B479" s="1"/>
      <c r="C479" s="24"/>
      <c r="E479" s="1"/>
      <c r="F479" s="1"/>
      <c r="G479" s="1"/>
      <c r="H479" s="1"/>
      <c r="I479" s="1"/>
      <c r="J479" s="1"/>
    </row>
    <row r="480" spans="2:10" ht="15.75" customHeight="1">
      <c r="B480" s="1"/>
      <c r="C480" s="24"/>
      <c r="E480" s="1"/>
      <c r="F480" s="1"/>
      <c r="G480" s="1"/>
      <c r="H480" s="1"/>
      <c r="I480" s="1"/>
      <c r="J480" s="1"/>
    </row>
    <row r="481" spans="2:10" ht="15.75" customHeight="1">
      <c r="B481" s="1"/>
      <c r="C481" s="24"/>
      <c r="E481" s="1"/>
      <c r="F481" s="1"/>
      <c r="G481" s="1"/>
      <c r="H481" s="1"/>
      <c r="I481" s="1"/>
      <c r="J481" s="1"/>
    </row>
    <row r="482" spans="2:10" ht="15.75" customHeight="1">
      <c r="B482" s="1"/>
      <c r="C482" s="24"/>
      <c r="E482" s="1"/>
      <c r="F482" s="1"/>
      <c r="G482" s="1"/>
      <c r="H482" s="1"/>
      <c r="I482" s="1"/>
      <c r="J482" s="1"/>
    </row>
    <row r="483" spans="2:10" ht="15.75" customHeight="1">
      <c r="B483" s="1"/>
      <c r="C483" s="24"/>
      <c r="E483" s="1"/>
      <c r="F483" s="1"/>
      <c r="G483" s="1"/>
      <c r="H483" s="1"/>
      <c r="I483" s="1"/>
      <c r="J483" s="1"/>
    </row>
    <row r="484" spans="2:10" ht="15.75" customHeight="1">
      <c r="B484" s="1"/>
      <c r="C484" s="24"/>
      <c r="E484" s="1"/>
      <c r="F484" s="1"/>
      <c r="G484" s="1"/>
      <c r="H484" s="1"/>
      <c r="I484" s="1"/>
      <c r="J484" s="1"/>
    </row>
    <row r="485" spans="2:10" ht="15.75" customHeight="1">
      <c r="B485" s="1"/>
      <c r="C485" s="24"/>
      <c r="E485" s="1"/>
      <c r="F485" s="1"/>
      <c r="G485" s="1"/>
      <c r="H485" s="1"/>
      <c r="I485" s="1"/>
      <c r="J485" s="1"/>
    </row>
    <row r="486" spans="2:10" ht="15.75" customHeight="1">
      <c r="B486" s="1"/>
      <c r="C486" s="24"/>
      <c r="E486" s="1"/>
      <c r="F486" s="1"/>
      <c r="G486" s="1"/>
      <c r="H486" s="1"/>
      <c r="I486" s="1"/>
      <c r="J486" s="1"/>
    </row>
    <row r="487" spans="2:10" ht="15.75" customHeight="1">
      <c r="B487" s="1"/>
      <c r="C487" s="24"/>
      <c r="E487" s="1"/>
      <c r="F487" s="1"/>
      <c r="G487" s="1"/>
      <c r="H487" s="1"/>
      <c r="I487" s="1"/>
      <c r="J487" s="1"/>
    </row>
    <row r="488" spans="2:10" ht="15.75" customHeight="1">
      <c r="B488" s="1"/>
      <c r="C488" s="24"/>
      <c r="E488" s="1"/>
      <c r="F488" s="1"/>
      <c r="G488" s="1"/>
      <c r="H488" s="1"/>
      <c r="I488" s="1"/>
      <c r="J488" s="1"/>
    </row>
    <row r="489" spans="2:10" ht="15.75" customHeight="1">
      <c r="B489" s="1"/>
      <c r="C489" s="24"/>
      <c r="E489" s="1"/>
      <c r="F489" s="1"/>
      <c r="G489" s="1"/>
      <c r="H489" s="1"/>
      <c r="I489" s="1"/>
      <c r="J489" s="1"/>
    </row>
    <row r="490" spans="2:10" ht="15.75" customHeight="1">
      <c r="B490" s="1"/>
      <c r="C490" s="24"/>
      <c r="E490" s="1"/>
      <c r="F490" s="1"/>
      <c r="G490" s="1"/>
      <c r="H490" s="1"/>
      <c r="I490" s="1"/>
      <c r="J490" s="1"/>
    </row>
    <row r="491" spans="2:10" ht="15.75" customHeight="1">
      <c r="B491" s="1"/>
      <c r="C491" s="24"/>
      <c r="E491" s="1"/>
      <c r="F491" s="1"/>
      <c r="G491" s="1"/>
      <c r="H491" s="1"/>
      <c r="I491" s="1"/>
      <c r="J491" s="1"/>
    </row>
    <row r="492" spans="2:10" ht="15.75" customHeight="1">
      <c r="B492" s="1"/>
      <c r="C492" s="24"/>
      <c r="E492" s="1"/>
      <c r="F492" s="1"/>
      <c r="G492" s="1"/>
      <c r="H492" s="1"/>
      <c r="I492" s="1"/>
      <c r="J492" s="1"/>
    </row>
    <row r="493" spans="2:10" ht="15.75" customHeight="1">
      <c r="B493" s="1"/>
      <c r="C493" s="24"/>
      <c r="E493" s="1"/>
      <c r="F493" s="1"/>
      <c r="G493" s="1"/>
      <c r="H493" s="1"/>
      <c r="I493" s="1"/>
      <c r="J493" s="1"/>
    </row>
    <row r="494" spans="2:10" ht="15.75" customHeight="1">
      <c r="B494" s="1"/>
      <c r="C494" s="24"/>
      <c r="E494" s="1"/>
      <c r="F494" s="1"/>
      <c r="G494" s="1"/>
      <c r="H494" s="1"/>
      <c r="I494" s="1"/>
      <c r="J494" s="1"/>
    </row>
    <row r="495" spans="2:10" ht="15.75" customHeight="1">
      <c r="B495" s="1"/>
      <c r="C495" s="24"/>
      <c r="E495" s="1"/>
      <c r="F495" s="1"/>
      <c r="G495" s="1"/>
      <c r="H495" s="1"/>
      <c r="I495" s="1"/>
      <c r="J495" s="1"/>
    </row>
    <row r="496" spans="2:10" ht="15.75" customHeight="1">
      <c r="B496" s="1"/>
      <c r="C496" s="24"/>
      <c r="E496" s="1"/>
      <c r="F496" s="1"/>
      <c r="G496" s="1"/>
      <c r="H496" s="1"/>
      <c r="I496" s="1"/>
      <c r="J496" s="1"/>
    </row>
    <row r="497" spans="2:10" ht="15.75" customHeight="1">
      <c r="B497" s="1"/>
      <c r="C497" s="24"/>
      <c r="E497" s="1"/>
      <c r="F497" s="1"/>
      <c r="G497" s="1"/>
      <c r="H497" s="1"/>
      <c r="I497" s="1"/>
      <c r="J497" s="1"/>
    </row>
    <row r="498" spans="2:10" ht="15.75" customHeight="1">
      <c r="B498" s="1"/>
      <c r="C498" s="24"/>
      <c r="E498" s="1"/>
      <c r="F498" s="1"/>
      <c r="G498" s="1"/>
      <c r="H498" s="1"/>
      <c r="I498" s="1"/>
      <c r="J498" s="1"/>
    </row>
    <row r="499" spans="2:10" ht="15.75" customHeight="1">
      <c r="B499" s="1"/>
      <c r="C499" s="24"/>
      <c r="E499" s="1"/>
      <c r="F499" s="1"/>
      <c r="G499" s="1"/>
      <c r="H499" s="1"/>
      <c r="I499" s="1"/>
      <c r="J499" s="1"/>
    </row>
    <row r="500" spans="2:10" ht="15.75" customHeight="1">
      <c r="B500" s="1"/>
      <c r="C500" s="24"/>
      <c r="E500" s="1"/>
      <c r="F500" s="1"/>
      <c r="G500" s="1"/>
      <c r="H500" s="1"/>
      <c r="I500" s="1"/>
      <c r="J500" s="1"/>
    </row>
    <row r="501" spans="2:10" ht="15.75" customHeight="1">
      <c r="B501" s="1"/>
      <c r="C501" s="24"/>
      <c r="E501" s="1"/>
      <c r="F501" s="1"/>
      <c r="G501" s="1"/>
      <c r="H501" s="1"/>
      <c r="I501" s="1"/>
      <c r="J501" s="1"/>
    </row>
    <row r="502" spans="2:10" ht="15.75" customHeight="1">
      <c r="B502" s="1"/>
      <c r="C502" s="24"/>
      <c r="E502" s="1"/>
      <c r="F502" s="1"/>
      <c r="G502" s="1"/>
      <c r="H502" s="1"/>
      <c r="I502" s="1"/>
      <c r="J502" s="1"/>
    </row>
    <row r="503" spans="2:10" ht="15.75" customHeight="1">
      <c r="B503" s="1"/>
      <c r="C503" s="24"/>
      <c r="E503" s="1"/>
      <c r="F503" s="1"/>
      <c r="G503" s="1"/>
      <c r="H503" s="1"/>
      <c r="I503" s="1"/>
      <c r="J503" s="1"/>
    </row>
    <row r="504" spans="2:10" ht="15.75" customHeight="1">
      <c r="B504" s="1"/>
      <c r="C504" s="24"/>
      <c r="E504" s="1"/>
      <c r="F504" s="1"/>
      <c r="G504" s="1"/>
      <c r="H504" s="1"/>
      <c r="I504" s="1"/>
      <c r="J504" s="1"/>
    </row>
    <row r="505" spans="2:10" ht="15.75" customHeight="1">
      <c r="B505" s="1"/>
      <c r="C505" s="24"/>
      <c r="E505" s="1"/>
      <c r="F505" s="1"/>
      <c r="G505" s="1"/>
      <c r="H505" s="1"/>
      <c r="I505" s="1"/>
      <c r="J505" s="1"/>
    </row>
    <row r="506" spans="2:10" ht="15.75" customHeight="1">
      <c r="B506" s="1"/>
      <c r="C506" s="24"/>
      <c r="E506" s="1"/>
      <c r="F506" s="1"/>
      <c r="G506" s="1"/>
      <c r="H506" s="1"/>
      <c r="I506" s="1"/>
      <c r="J506" s="1"/>
    </row>
    <row r="507" spans="2:10" ht="15.75" customHeight="1">
      <c r="B507" s="1"/>
      <c r="C507" s="24"/>
      <c r="E507" s="1"/>
      <c r="F507" s="1"/>
      <c r="G507" s="1"/>
      <c r="H507" s="1"/>
      <c r="I507" s="1"/>
      <c r="J507" s="1"/>
    </row>
    <row r="508" spans="2:10" ht="15.75" customHeight="1">
      <c r="B508" s="1"/>
      <c r="C508" s="24"/>
      <c r="E508" s="1"/>
      <c r="F508" s="1"/>
      <c r="G508" s="1"/>
      <c r="H508" s="1"/>
      <c r="I508" s="1"/>
      <c r="J508" s="1"/>
    </row>
    <row r="509" spans="2:10" ht="15.75" customHeight="1">
      <c r="B509" s="1"/>
      <c r="C509" s="24"/>
      <c r="E509" s="1"/>
      <c r="F509" s="1"/>
      <c r="G509" s="1"/>
      <c r="H509" s="1"/>
      <c r="I509" s="1"/>
      <c r="J509" s="1"/>
    </row>
    <row r="510" spans="2:10" ht="15.75" customHeight="1">
      <c r="B510" s="1"/>
      <c r="C510" s="24"/>
      <c r="E510" s="1"/>
      <c r="F510" s="1"/>
      <c r="G510" s="1"/>
      <c r="H510" s="1"/>
      <c r="I510" s="1"/>
      <c r="J510" s="1"/>
    </row>
    <row r="511" spans="2:10" ht="15.75" customHeight="1">
      <c r="B511" s="1"/>
      <c r="C511" s="24"/>
      <c r="E511" s="1"/>
      <c r="F511" s="1"/>
      <c r="G511" s="1"/>
      <c r="H511" s="1"/>
      <c r="I511" s="1"/>
      <c r="J511" s="1"/>
    </row>
    <row r="512" spans="2:10" ht="15.75" customHeight="1">
      <c r="B512" s="1"/>
      <c r="C512" s="24"/>
      <c r="E512" s="1"/>
      <c r="F512" s="1"/>
      <c r="G512" s="1"/>
      <c r="H512" s="1"/>
      <c r="I512" s="1"/>
      <c r="J512" s="1"/>
    </row>
    <row r="513" spans="2:10" ht="15.75" customHeight="1">
      <c r="B513" s="1"/>
      <c r="C513" s="24"/>
      <c r="E513" s="1"/>
      <c r="F513" s="1"/>
      <c r="G513" s="1"/>
      <c r="H513" s="1"/>
      <c r="I513" s="1"/>
      <c r="J513" s="1"/>
    </row>
    <row r="514" spans="2:10" ht="15.75" customHeight="1">
      <c r="B514" s="1"/>
      <c r="C514" s="24"/>
      <c r="E514" s="1"/>
      <c r="F514" s="1"/>
      <c r="G514" s="1"/>
      <c r="H514" s="1"/>
      <c r="I514" s="1"/>
      <c r="J514" s="1"/>
    </row>
    <row r="515" spans="2:10" ht="15.75" customHeight="1">
      <c r="B515" s="1"/>
      <c r="C515" s="24"/>
      <c r="E515" s="1"/>
      <c r="F515" s="1"/>
      <c r="G515" s="1"/>
      <c r="H515" s="1"/>
      <c r="I515" s="1"/>
      <c r="J515" s="1"/>
    </row>
    <row r="516" spans="2:10" ht="15.75" customHeight="1">
      <c r="B516" s="1"/>
      <c r="C516" s="24"/>
      <c r="E516" s="1"/>
      <c r="F516" s="1"/>
      <c r="G516" s="1"/>
      <c r="H516" s="1"/>
      <c r="I516" s="1"/>
      <c r="J516" s="1"/>
    </row>
    <row r="517" spans="2:10" ht="15.75" customHeight="1">
      <c r="B517" s="1"/>
      <c r="C517" s="24"/>
      <c r="E517" s="1"/>
      <c r="F517" s="1"/>
      <c r="G517" s="1"/>
      <c r="H517" s="1"/>
      <c r="I517" s="1"/>
      <c r="J517" s="1"/>
    </row>
    <row r="518" spans="2:10" ht="15.75" customHeight="1">
      <c r="B518" s="1"/>
      <c r="C518" s="24"/>
      <c r="E518" s="1"/>
      <c r="F518" s="1"/>
      <c r="G518" s="1"/>
      <c r="H518" s="1"/>
      <c r="I518" s="1"/>
      <c r="J518" s="1"/>
    </row>
    <row r="519" spans="2:10" ht="15.75" customHeight="1">
      <c r="B519" s="1"/>
      <c r="C519" s="24"/>
      <c r="E519" s="1"/>
      <c r="F519" s="1"/>
      <c r="G519" s="1"/>
      <c r="H519" s="1"/>
      <c r="I519" s="1"/>
      <c r="J519" s="1"/>
    </row>
    <row r="520" spans="2:10" ht="15.75" customHeight="1">
      <c r="B520" s="1"/>
      <c r="C520" s="24"/>
      <c r="E520" s="1"/>
      <c r="F520" s="1"/>
      <c r="G520" s="1"/>
      <c r="H520" s="1"/>
      <c r="I520" s="1"/>
      <c r="J520" s="1"/>
    </row>
    <row r="521" spans="2:10" ht="15.75" customHeight="1">
      <c r="B521" s="1"/>
      <c r="C521" s="24"/>
      <c r="E521" s="1"/>
      <c r="F521" s="1"/>
      <c r="G521" s="1"/>
      <c r="H521" s="1"/>
      <c r="I521" s="1"/>
      <c r="J521" s="1"/>
    </row>
    <row r="522" spans="2:10" ht="15.75" customHeight="1">
      <c r="B522" s="1"/>
      <c r="C522" s="24"/>
      <c r="E522" s="1"/>
      <c r="F522" s="1"/>
      <c r="G522" s="1"/>
      <c r="H522" s="1"/>
      <c r="I522" s="1"/>
      <c r="J522" s="1"/>
    </row>
    <row r="523" spans="2:10" ht="15.75" customHeight="1">
      <c r="B523" s="1"/>
      <c r="C523" s="24"/>
      <c r="E523" s="1"/>
      <c r="F523" s="1"/>
      <c r="G523" s="1"/>
      <c r="H523" s="1"/>
      <c r="I523" s="1"/>
      <c r="J523" s="1"/>
    </row>
    <row r="524" spans="2:10" ht="15.75" customHeight="1">
      <c r="B524" s="1"/>
      <c r="C524" s="24"/>
      <c r="E524" s="1"/>
      <c r="F524" s="1"/>
      <c r="G524" s="1"/>
      <c r="H524" s="1"/>
      <c r="I524" s="1"/>
      <c r="J524" s="1"/>
    </row>
    <row r="525" spans="2:10" ht="15.75" customHeight="1">
      <c r="B525" s="1"/>
      <c r="C525" s="24"/>
      <c r="E525" s="1"/>
      <c r="F525" s="1"/>
      <c r="G525" s="1"/>
      <c r="H525" s="1"/>
      <c r="I525" s="1"/>
      <c r="J525" s="1"/>
    </row>
    <row r="526" spans="2:10" ht="15.75" customHeight="1">
      <c r="B526" s="1"/>
      <c r="C526" s="24"/>
      <c r="E526" s="1"/>
      <c r="F526" s="1"/>
      <c r="G526" s="1"/>
      <c r="H526" s="1"/>
      <c r="I526" s="1"/>
      <c r="J526" s="1"/>
    </row>
    <row r="527" spans="2:10" ht="15.75" customHeight="1">
      <c r="B527" s="1"/>
      <c r="C527" s="24"/>
      <c r="E527" s="1"/>
      <c r="F527" s="1"/>
      <c r="G527" s="1"/>
      <c r="H527" s="1"/>
      <c r="I527" s="1"/>
      <c r="J527" s="1"/>
    </row>
    <row r="528" spans="2:10" ht="15.75" customHeight="1">
      <c r="B528" s="1"/>
      <c r="C528" s="24"/>
      <c r="E528" s="1"/>
      <c r="F528" s="1"/>
      <c r="G528" s="1"/>
      <c r="H528" s="1"/>
      <c r="I528" s="1"/>
      <c r="J528" s="1"/>
    </row>
    <row r="529" spans="2:10" ht="15.75" customHeight="1">
      <c r="B529" s="1"/>
      <c r="C529" s="24"/>
      <c r="E529" s="1"/>
      <c r="F529" s="1"/>
      <c r="G529" s="1"/>
      <c r="H529" s="1"/>
      <c r="I529" s="1"/>
      <c r="J529" s="1"/>
    </row>
    <row r="530" spans="2:10" ht="15.75" customHeight="1">
      <c r="B530" s="1"/>
      <c r="C530" s="24"/>
      <c r="E530" s="1"/>
      <c r="F530" s="1"/>
      <c r="G530" s="1"/>
      <c r="H530" s="1"/>
      <c r="I530" s="1"/>
      <c r="J530" s="1"/>
    </row>
    <row r="531" spans="2:10" ht="15.75" customHeight="1">
      <c r="B531" s="1"/>
      <c r="C531" s="24"/>
      <c r="E531" s="1"/>
      <c r="F531" s="1"/>
      <c r="G531" s="1"/>
      <c r="H531" s="1"/>
      <c r="I531" s="1"/>
      <c r="J531" s="1"/>
    </row>
    <row r="532" spans="2:10" ht="15.75" customHeight="1">
      <c r="B532" s="1"/>
      <c r="C532" s="24"/>
      <c r="E532" s="1"/>
      <c r="F532" s="1"/>
      <c r="G532" s="1"/>
      <c r="H532" s="1"/>
      <c r="I532" s="1"/>
      <c r="J532" s="1"/>
    </row>
    <row r="533" spans="2:10" ht="15.75" customHeight="1">
      <c r="B533" s="1"/>
      <c r="C533" s="24"/>
      <c r="E533" s="1"/>
      <c r="F533" s="1"/>
      <c r="G533" s="1"/>
      <c r="H533" s="1"/>
      <c r="I533" s="1"/>
      <c r="J533" s="1"/>
    </row>
    <row r="534" spans="2:10" ht="15.75" customHeight="1">
      <c r="B534" s="1"/>
      <c r="C534" s="24"/>
      <c r="E534" s="1"/>
      <c r="F534" s="1"/>
      <c r="G534" s="1"/>
      <c r="H534" s="1"/>
      <c r="I534" s="1"/>
      <c r="J534" s="1"/>
    </row>
    <row r="535" spans="2:10" ht="15.75" customHeight="1">
      <c r="B535" s="1"/>
      <c r="C535" s="24"/>
      <c r="E535" s="1"/>
      <c r="F535" s="1"/>
      <c r="G535" s="1"/>
      <c r="H535" s="1"/>
      <c r="I535" s="1"/>
      <c r="J535" s="1"/>
    </row>
    <row r="536" spans="2:10" ht="15.75" customHeight="1">
      <c r="B536" s="1"/>
      <c r="C536" s="24"/>
      <c r="E536" s="1"/>
      <c r="F536" s="1"/>
      <c r="G536" s="1"/>
      <c r="H536" s="1"/>
      <c r="I536" s="1"/>
      <c r="J536" s="1"/>
    </row>
    <row r="537" spans="2:10" ht="15.75" customHeight="1">
      <c r="B537" s="1"/>
      <c r="C537" s="24"/>
      <c r="E537" s="1"/>
      <c r="F537" s="1"/>
      <c r="G537" s="1"/>
      <c r="H537" s="1"/>
      <c r="I537" s="1"/>
      <c r="J537" s="1"/>
    </row>
    <row r="538" spans="2:10" ht="15.75" customHeight="1">
      <c r="B538" s="1"/>
      <c r="C538" s="24"/>
      <c r="E538" s="1"/>
      <c r="F538" s="1"/>
      <c r="G538" s="1"/>
      <c r="H538" s="1"/>
      <c r="I538" s="1"/>
      <c r="J538" s="1"/>
    </row>
    <row r="539" spans="2:10" ht="15.75" customHeight="1">
      <c r="B539" s="1"/>
      <c r="C539" s="24"/>
      <c r="E539" s="1"/>
      <c r="F539" s="1"/>
      <c r="G539" s="1"/>
      <c r="H539" s="1"/>
      <c r="I539" s="1"/>
      <c r="J539" s="1"/>
    </row>
    <row r="540" spans="2:10" ht="15.75" customHeight="1">
      <c r="B540" s="1"/>
      <c r="C540" s="24"/>
      <c r="E540" s="1"/>
      <c r="F540" s="1"/>
      <c r="G540" s="1"/>
      <c r="H540" s="1"/>
      <c r="I540" s="1"/>
      <c r="J540" s="1"/>
    </row>
    <row r="541" spans="2:10" ht="15.75" customHeight="1">
      <c r="B541" s="1"/>
      <c r="C541" s="24"/>
      <c r="E541" s="1"/>
      <c r="F541" s="1"/>
      <c r="G541" s="1"/>
      <c r="H541" s="1"/>
      <c r="I541" s="1"/>
      <c r="J541" s="1"/>
    </row>
    <row r="542" spans="2:10" ht="15.75" customHeight="1">
      <c r="B542" s="1"/>
      <c r="C542" s="24"/>
      <c r="E542" s="1"/>
      <c r="F542" s="1"/>
      <c r="G542" s="1"/>
      <c r="H542" s="1"/>
      <c r="I542" s="1"/>
      <c r="J542" s="1"/>
    </row>
    <row r="543" spans="2:10" ht="15.75" customHeight="1">
      <c r="B543" s="1"/>
      <c r="C543" s="24"/>
      <c r="E543" s="1"/>
      <c r="F543" s="1"/>
      <c r="G543" s="1"/>
      <c r="H543" s="1"/>
      <c r="I543" s="1"/>
      <c r="J543" s="1"/>
    </row>
    <row r="544" spans="2:10" ht="15.75" customHeight="1">
      <c r="B544" s="1"/>
      <c r="C544" s="24"/>
      <c r="E544" s="1"/>
      <c r="F544" s="1"/>
      <c r="G544" s="1"/>
      <c r="H544" s="1"/>
      <c r="I544" s="1"/>
      <c r="J544" s="1"/>
    </row>
    <row r="545" spans="2:10" ht="15.75" customHeight="1">
      <c r="B545" s="1"/>
      <c r="C545" s="24"/>
      <c r="E545" s="1"/>
      <c r="F545" s="1"/>
      <c r="G545" s="1"/>
      <c r="H545" s="1"/>
      <c r="I545" s="1"/>
      <c r="J545" s="1"/>
    </row>
    <row r="546" spans="2:10" ht="15.75" customHeight="1">
      <c r="B546" s="1"/>
      <c r="C546" s="24"/>
      <c r="E546" s="1"/>
      <c r="F546" s="1"/>
      <c r="G546" s="1"/>
      <c r="H546" s="1"/>
      <c r="I546" s="1"/>
      <c r="J546" s="1"/>
    </row>
    <row r="547" spans="2:10" ht="15.75" customHeight="1">
      <c r="B547" s="1"/>
      <c r="C547" s="24"/>
      <c r="E547" s="1"/>
      <c r="F547" s="1"/>
      <c r="G547" s="1"/>
      <c r="H547" s="1"/>
      <c r="I547" s="1"/>
      <c r="J547" s="1"/>
    </row>
    <row r="548" spans="2:10" ht="15.75" customHeight="1">
      <c r="B548" s="1"/>
      <c r="C548" s="24"/>
      <c r="E548" s="1"/>
      <c r="F548" s="1"/>
      <c r="G548" s="1"/>
      <c r="H548" s="1"/>
      <c r="I548" s="1"/>
      <c r="J548" s="1"/>
    </row>
    <row r="549" spans="2:10" ht="15.75" customHeight="1">
      <c r="B549" s="1"/>
      <c r="C549" s="24"/>
      <c r="E549" s="1"/>
      <c r="F549" s="1"/>
      <c r="G549" s="1"/>
      <c r="H549" s="1"/>
      <c r="I549" s="1"/>
      <c r="J549" s="1"/>
    </row>
    <row r="550" spans="2:10" ht="15.75" customHeight="1">
      <c r="B550" s="1"/>
      <c r="C550" s="24"/>
      <c r="E550" s="1"/>
      <c r="F550" s="1"/>
      <c r="G550" s="1"/>
      <c r="H550" s="1"/>
      <c r="I550" s="1"/>
      <c r="J550" s="1"/>
    </row>
    <row r="551" spans="2:10" ht="15.75" customHeight="1">
      <c r="B551" s="1"/>
      <c r="C551" s="24"/>
      <c r="E551" s="1"/>
      <c r="F551" s="1"/>
      <c r="G551" s="1"/>
      <c r="H551" s="1"/>
      <c r="I551" s="1"/>
      <c r="J551" s="1"/>
    </row>
    <row r="552" spans="2:10" ht="15.75" customHeight="1">
      <c r="B552" s="1"/>
      <c r="C552" s="24"/>
      <c r="E552" s="1"/>
      <c r="F552" s="1"/>
      <c r="G552" s="1"/>
      <c r="H552" s="1"/>
      <c r="I552" s="1"/>
      <c r="J552" s="1"/>
    </row>
    <row r="553" spans="2:10" ht="15.75" customHeight="1">
      <c r="B553" s="1"/>
      <c r="C553" s="24"/>
      <c r="E553" s="1"/>
      <c r="F553" s="1"/>
      <c r="G553" s="1"/>
      <c r="H553" s="1"/>
      <c r="I553" s="1"/>
      <c r="J553" s="1"/>
    </row>
    <row r="554" spans="2:10" ht="15.75" customHeight="1">
      <c r="B554" s="1"/>
      <c r="C554" s="24"/>
      <c r="E554" s="1"/>
      <c r="F554" s="1"/>
      <c r="G554" s="1"/>
      <c r="H554" s="1"/>
      <c r="I554" s="1"/>
      <c r="J554" s="1"/>
    </row>
    <row r="555" spans="2:10" ht="15.75" customHeight="1">
      <c r="B555" s="1"/>
      <c r="C555" s="24"/>
      <c r="E555" s="1"/>
      <c r="F555" s="1"/>
      <c r="G555" s="1"/>
      <c r="H555" s="1"/>
      <c r="I555" s="1"/>
      <c r="J555" s="1"/>
    </row>
    <row r="556" spans="2:10" ht="15.75" customHeight="1">
      <c r="B556" s="1"/>
      <c r="C556" s="24"/>
      <c r="E556" s="1"/>
      <c r="F556" s="1"/>
      <c r="G556" s="1"/>
      <c r="H556" s="1"/>
      <c r="I556" s="1"/>
      <c r="J556" s="1"/>
    </row>
    <row r="557" spans="2:10" ht="15.75" customHeight="1">
      <c r="B557" s="1"/>
      <c r="C557" s="24"/>
      <c r="E557" s="1"/>
      <c r="F557" s="1"/>
      <c r="G557" s="1"/>
      <c r="H557" s="1"/>
      <c r="I557" s="1"/>
      <c r="J557" s="1"/>
    </row>
    <row r="558" spans="2:10" ht="15.75" customHeight="1">
      <c r="B558" s="1"/>
      <c r="C558" s="24"/>
      <c r="E558" s="1"/>
      <c r="F558" s="1"/>
      <c r="G558" s="1"/>
      <c r="H558" s="1"/>
      <c r="I558" s="1"/>
      <c r="J558" s="1"/>
    </row>
    <row r="559" spans="2:10" ht="15.75" customHeight="1">
      <c r="B559" s="1"/>
      <c r="C559" s="24"/>
      <c r="E559" s="1"/>
      <c r="F559" s="1"/>
      <c r="G559" s="1"/>
      <c r="H559" s="1"/>
      <c r="I559" s="1"/>
      <c r="J559" s="1"/>
    </row>
    <row r="560" spans="2:10" ht="15.75" customHeight="1">
      <c r="B560" s="1"/>
      <c r="C560" s="24"/>
      <c r="E560" s="1"/>
      <c r="F560" s="1"/>
      <c r="G560" s="1"/>
      <c r="H560" s="1"/>
      <c r="I560" s="1"/>
      <c r="J560" s="1"/>
    </row>
    <row r="561" spans="2:10" ht="15.75" customHeight="1">
      <c r="B561" s="1"/>
      <c r="C561" s="24"/>
      <c r="E561" s="1"/>
      <c r="F561" s="1"/>
      <c r="G561" s="1"/>
      <c r="H561" s="1"/>
      <c r="I561" s="1"/>
      <c r="J561" s="1"/>
    </row>
    <row r="562" spans="2:10" ht="15.75" customHeight="1">
      <c r="B562" s="1"/>
      <c r="C562" s="24"/>
      <c r="E562" s="1"/>
      <c r="F562" s="1"/>
      <c r="G562" s="1"/>
      <c r="H562" s="1"/>
      <c r="I562" s="1"/>
      <c r="J562" s="1"/>
    </row>
    <row r="563" spans="2:10" ht="15.75" customHeight="1">
      <c r="B563" s="1"/>
      <c r="C563" s="24"/>
      <c r="E563" s="1"/>
      <c r="F563" s="1"/>
      <c r="G563" s="1"/>
      <c r="H563" s="1"/>
      <c r="I563" s="1"/>
      <c r="J563" s="1"/>
    </row>
    <row r="564" spans="2:10" ht="15.75" customHeight="1">
      <c r="B564" s="1"/>
      <c r="C564" s="24"/>
      <c r="E564" s="1"/>
      <c r="F564" s="1"/>
      <c r="G564" s="1"/>
      <c r="H564" s="1"/>
      <c r="I564" s="1"/>
      <c r="J564" s="1"/>
    </row>
    <row r="565" spans="2:10" ht="15.75" customHeight="1">
      <c r="B565" s="1"/>
      <c r="C565" s="24"/>
      <c r="E565" s="1"/>
      <c r="F565" s="1"/>
      <c r="G565" s="1"/>
      <c r="H565" s="1"/>
      <c r="I565" s="1"/>
      <c r="J565" s="1"/>
    </row>
    <row r="566" spans="2:10" ht="15.75" customHeight="1">
      <c r="B566" s="1"/>
      <c r="C566" s="24"/>
      <c r="E566" s="1"/>
      <c r="F566" s="1"/>
      <c r="G566" s="1"/>
      <c r="H566" s="1"/>
      <c r="I566" s="1"/>
      <c r="J566" s="1"/>
    </row>
    <row r="567" spans="2:10" ht="15.75" customHeight="1">
      <c r="B567" s="1"/>
      <c r="C567" s="24"/>
      <c r="E567" s="1"/>
      <c r="F567" s="1"/>
      <c r="G567" s="1"/>
      <c r="H567" s="1"/>
      <c r="I567" s="1"/>
      <c r="J567" s="1"/>
    </row>
    <row r="568" spans="2:10" ht="15.75" customHeight="1">
      <c r="B568" s="1"/>
      <c r="C568" s="24"/>
      <c r="E568" s="1"/>
      <c r="F568" s="1"/>
      <c r="G568" s="1"/>
      <c r="H568" s="1"/>
      <c r="I568" s="1"/>
      <c r="J568" s="1"/>
    </row>
    <row r="569" spans="2:10" ht="15.75" customHeight="1">
      <c r="B569" s="1"/>
      <c r="C569" s="24"/>
      <c r="E569" s="1"/>
      <c r="F569" s="1"/>
      <c r="G569" s="1"/>
      <c r="H569" s="1"/>
      <c r="I569" s="1"/>
      <c r="J569" s="1"/>
    </row>
    <row r="570" spans="2:10" ht="15.75" customHeight="1">
      <c r="B570" s="1"/>
      <c r="C570" s="24"/>
      <c r="E570" s="1"/>
      <c r="F570" s="1"/>
      <c r="G570" s="1"/>
      <c r="H570" s="1"/>
      <c r="I570" s="1"/>
      <c r="J570" s="1"/>
    </row>
    <row r="571" spans="2:10" ht="15.75" customHeight="1">
      <c r="B571" s="1"/>
      <c r="C571" s="24"/>
      <c r="E571" s="1"/>
      <c r="F571" s="1"/>
      <c r="G571" s="1"/>
      <c r="H571" s="1"/>
      <c r="I571" s="1"/>
      <c r="J571" s="1"/>
    </row>
    <row r="572" spans="2:10" ht="15.75" customHeight="1">
      <c r="B572" s="1"/>
      <c r="C572" s="24"/>
      <c r="E572" s="1"/>
      <c r="F572" s="1"/>
      <c r="G572" s="1"/>
      <c r="H572" s="1"/>
      <c r="I572" s="1"/>
      <c r="J572" s="1"/>
    </row>
    <row r="573" spans="2:10" ht="15.75" customHeight="1">
      <c r="B573" s="1"/>
      <c r="C573" s="24"/>
      <c r="E573" s="1"/>
      <c r="F573" s="1"/>
      <c r="G573" s="1"/>
      <c r="H573" s="1"/>
      <c r="I573" s="1"/>
      <c r="J573" s="1"/>
    </row>
    <row r="574" spans="2:10" ht="15.75" customHeight="1">
      <c r="B574" s="1"/>
      <c r="C574" s="24"/>
      <c r="E574" s="1"/>
      <c r="F574" s="1"/>
      <c r="G574" s="1"/>
      <c r="H574" s="1"/>
      <c r="I574" s="1"/>
      <c r="J574" s="1"/>
    </row>
    <row r="575" spans="2:10" ht="15.75" customHeight="1">
      <c r="B575" s="1"/>
      <c r="C575" s="24"/>
      <c r="E575" s="1"/>
      <c r="F575" s="1"/>
      <c r="G575" s="1"/>
      <c r="H575" s="1"/>
      <c r="I575" s="1"/>
      <c r="J575" s="1"/>
    </row>
    <row r="576" spans="2:10" ht="15.75" customHeight="1">
      <c r="B576" s="1"/>
      <c r="C576" s="24"/>
      <c r="E576" s="1"/>
      <c r="F576" s="1"/>
      <c r="G576" s="1"/>
      <c r="H576" s="1"/>
      <c r="I576" s="1"/>
      <c r="J576" s="1"/>
    </row>
    <row r="577" spans="2:10" ht="15.75" customHeight="1">
      <c r="B577" s="1"/>
      <c r="C577" s="24"/>
      <c r="E577" s="1"/>
      <c r="F577" s="1"/>
      <c r="G577" s="1"/>
      <c r="H577" s="1"/>
      <c r="I577" s="1"/>
      <c r="J577" s="1"/>
    </row>
    <row r="578" spans="2:10" ht="15.75" customHeight="1">
      <c r="B578" s="1"/>
      <c r="C578" s="24"/>
      <c r="E578" s="1"/>
      <c r="F578" s="1"/>
      <c r="G578" s="1"/>
      <c r="H578" s="1"/>
      <c r="I578" s="1"/>
      <c r="J578" s="1"/>
    </row>
    <row r="579" spans="2:10" ht="15.75" customHeight="1">
      <c r="B579" s="1"/>
      <c r="C579" s="24"/>
      <c r="E579" s="1"/>
      <c r="F579" s="1"/>
      <c r="G579" s="1"/>
      <c r="H579" s="1"/>
      <c r="I579" s="1"/>
      <c r="J579" s="1"/>
    </row>
    <row r="580" spans="2:10" ht="15.75" customHeight="1">
      <c r="B580" s="1"/>
      <c r="C580" s="24"/>
      <c r="E580" s="1"/>
      <c r="F580" s="1"/>
      <c r="G580" s="1"/>
      <c r="H580" s="1"/>
      <c r="I580" s="1"/>
      <c r="J580" s="1"/>
    </row>
    <row r="581" spans="2:10" ht="15.75" customHeight="1">
      <c r="B581" s="1"/>
      <c r="C581" s="24"/>
      <c r="E581" s="1"/>
      <c r="F581" s="1"/>
      <c r="G581" s="1"/>
      <c r="H581" s="1"/>
      <c r="I581" s="1"/>
      <c r="J581" s="1"/>
    </row>
    <row r="582" spans="2:10" ht="15.75" customHeight="1">
      <c r="B582" s="1"/>
      <c r="C582" s="24"/>
      <c r="E582" s="1"/>
      <c r="F582" s="1"/>
      <c r="G582" s="1"/>
      <c r="H582" s="1"/>
      <c r="I582" s="1"/>
      <c r="J582" s="1"/>
    </row>
    <row r="583" spans="2:10" ht="15.75" customHeight="1">
      <c r="B583" s="1"/>
      <c r="C583" s="24"/>
      <c r="E583" s="1"/>
      <c r="F583" s="1"/>
      <c r="G583" s="1"/>
      <c r="H583" s="1"/>
      <c r="I583" s="1"/>
      <c r="J583" s="1"/>
    </row>
    <row r="584" spans="2:10" ht="15.75" customHeight="1">
      <c r="B584" s="1"/>
      <c r="C584" s="24"/>
      <c r="E584" s="1"/>
      <c r="F584" s="1"/>
      <c r="G584" s="1"/>
      <c r="H584" s="1"/>
      <c r="I584" s="1"/>
      <c r="J584" s="1"/>
    </row>
    <row r="585" spans="2:10" ht="15.75" customHeight="1">
      <c r="B585" s="1"/>
      <c r="C585" s="24"/>
      <c r="E585" s="1"/>
      <c r="F585" s="1"/>
      <c r="G585" s="1"/>
      <c r="H585" s="1"/>
      <c r="I585" s="1"/>
      <c r="J585" s="1"/>
    </row>
    <row r="586" spans="2:10" ht="15.75" customHeight="1">
      <c r="B586" s="1"/>
      <c r="C586" s="24"/>
      <c r="E586" s="1"/>
      <c r="F586" s="1"/>
      <c r="G586" s="1"/>
      <c r="H586" s="1"/>
      <c r="I586" s="1"/>
      <c r="J586" s="1"/>
    </row>
    <row r="587" spans="2:10" ht="15.75" customHeight="1">
      <c r="B587" s="1"/>
      <c r="C587" s="24"/>
      <c r="E587" s="1"/>
      <c r="F587" s="1"/>
      <c r="G587" s="1"/>
      <c r="H587" s="1"/>
      <c r="I587" s="1"/>
      <c r="J587" s="1"/>
    </row>
    <row r="588" spans="2:10" ht="15.75" customHeight="1">
      <c r="B588" s="1"/>
      <c r="C588" s="24"/>
      <c r="E588" s="1"/>
      <c r="F588" s="1"/>
      <c r="G588" s="1"/>
      <c r="H588" s="1"/>
      <c r="I588" s="1"/>
      <c r="J588" s="1"/>
    </row>
    <row r="589" spans="2:10" ht="15.75" customHeight="1">
      <c r="B589" s="1"/>
      <c r="C589" s="24"/>
      <c r="E589" s="1"/>
      <c r="F589" s="1"/>
      <c r="G589" s="1"/>
      <c r="H589" s="1"/>
      <c r="I589" s="1"/>
      <c r="J589" s="1"/>
    </row>
    <row r="590" spans="2:10" ht="15.75" customHeight="1">
      <c r="B590" s="1"/>
      <c r="C590" s="24"/>
      <c r="E590" s="1"/>
      <c r="F590" s="1"/>
      <c r="G590" s="1"/>
      <c r="H590" s="1"/>
      <c r="I590" s="1"/>
      <c r="J590" s="1"/>
    </row>
    <row r="591" spans="2:10" ht="15.75" customHeight="1">
      <c r="B591" s="1"/>
      <c r="C591" s="24"/>
      <c r="E591" s="1"/>
      <c r="F591" s="1"/>
      <c r="G591" s="1"/>
      <c r="H591" s="1"/>
      <c r="I591" s="1"/>
      <c r="J591" s="1"/>
    </row>
    <row r="592" spans="2:10" ht="15.75" customHeight="1">
      <c r="B592" s="1"/>
      <c r="C592" s="24"/>
      <c r="E592" s="1"/>
      <c r="F592" s="1"/>
      <c r="G592" s="1"/>
      <c r="H592" s="1"/>
      <c r="I592" s="1"/>
      <c r="J592" s="1"/>
    </row>
    <row r="593" spans="2:10" ht="15.75" customHeight="1">
      <c r="B593" s="1"/>
      <c r="C593" s="24"/>
      <c r="E593" s="1"/>
      <c r="F593" s="1"/>
      <c r="G593" s="1"/>
      <c r="H593" s="1"/>
      <c r="I593" s="1"/>
      <c r="J593" s="1"/>
    </row>
    <row r="594" spans="2:10" ht="15.75" customHeight="1">
      <c r="B594" s="1"/>
      <c r="C594" s="24"/>
      <c r="E594" s="1"/>
      <c r="F594" s="1"/>
      <c r="G594" s="1"/>
      <c r="H594" s="1"/>
      <c r="I594" s="1"/>
      <c r="J594" s="1"/>
    </row>
    <row r="595" spans="2:10" ht="15.75" customHeight="1">
      <c r="B595" s="1"/>
      <c r="C595" s="24"/>
      <c r="E595" s="1"/>
      <c r="F595" s="1"/>
      <c r="G595" s="1"/>
      <c r="H595" s="1"/>
      <c r="I595" s="1"/>
      <c r="J595" s="1"/>
    </row>
    <row r="596" spans="2:10" ht="15.75" customHeight="1">
      <c r="B596" s="1"/>
      <c r="C596" s="24"/>
      <c r="E596" s="1"/>
      <c r="F596" s="1"/>
      <c r="G596" s="1"/>
      <c r="H596" s="1"/>
      <c r="I596" s="1"/>
      <c r="J596" s="1"/>
    </row>
    <row r="597" spans="2:10" ht="15.75" customHeight="1">
      <c r="B597" s="1"/>
      <c r="C597" s="24"/>
      <c r="E597" s="1"/>
      <c r="F597" s="1"/>
      <c r="G597" s="1"/>
      <c r="H597" s="1"/>
      <c r="I597" s="1"/>
      <c r="J597" s="1"/>
    </row>
    <row r="598" spans="2:10" ht="15.75" customHeight="1">
      <c r="B598" s="1"/>
      <c r="C598" s="24"/>
      <c r="E598" s="1"/>
      <c r="F598" s="1"/>
      <c r="G598" s="1"/>
      <c r="H598" s="1"/>
      <c r="I598" s="1"/>
      <c r="J598" s="1"/>
    </row>
    <row r="599" spans="2:10" ht="15.75" customHeight="1">
      <c r="B599" s="1"/>
      <c r="C599" s="24"/>
      <c r="E599" s="1"/>
      <c r="F599" s="1"/>
      <c r="G599" s="1"/>
      <c r="H599" s="1"/>
      <c r="I599" s="1"/>
      <c r="J599" s="1"/>
    </row>
    <row r="600" spans="2:10" ht="15.75" customHeight="1">
      <c r="B600" s="1"/>
      <c r="C600" s="24"/>
      <c r="E600" s="1"/>
      <c r="F600" s="1"/>
      <c r="G600" s="1"/>
      <c r="H600" s="1"/>
      <c r="I600" s="1"/>
      <c r="J600" s="1"/>
    </row>
    <row r="601" spans="2:10" ht="15.75" customHeight="1">
      <c r="B601" s="1"/>
      <c r="C601" s="24"/>
      <c r="E601" s="1"/>
      <c r="F601" s="1"/>
      <c r="G601" s="1"/>
      <c r="H601" s="1"/>
      <c r="I601" s="1"/>
      <c r="J601" s="1"/>
    </row>
    <row r="602" spans="2:10" ht="15.75" customHeight="1">
      <c r="B602" s="1"/>
      <c r="C602" s="24"/>
      <c r="E602" s="1"/>
      <c r="F602" s="1"/>
      <c r="G602" s="1"/>
      <c r="H602" s="1"/>
      <c r="I602" s="1"/>
      <c r="J602" s="1"/>
    </row>
    <row r="603" spans="2:10" ht="15.75" customHeight="1">
      <c r="B603" s="1"/>
      <c r="C603" s="24"/>
      <c r="E603" s="1"/>
      <c r="F603" s="1"/>
      <c r="G603" s="1"/>
      <c r="H603" s="1"/>
      <c r="I603" s="1"/>
      <c r="J603" s="1"/>
    </row>
    <row r="604" spans="2:10" ht="15.75" customHeight="1">
      <c r="B604" s="1"/>
      <c r="C604" s="24"/>
      <c r="E604" s="1"/>
      <c r="F604" s="1"/>
      <c r="G604" s="1"/>
      <c r="H604" s="1"/>
      <c r="I604" s="1"/>
      <c r="J604" s="1"/>
    </row>
    <row r="605" spans="2:10" ht="15.75" customHeight="1">
      <c r="B605" s="1"/>
      <c r="C605" s="24"/>
      <c r="E605" s="1"/>
      <c r="F605" s="1"/>
      <c r="G605" s="1"/>
      <c r="H605" s="1"/>
      <c r="I605" s="1"/>
      <c r="J605" s="1"/>
    </row>
    <row r="606" spans="2:10" ht="15.75" customHeight="1">
      <c r="B606" s="1"/>
      <c r="C606" s="24"/>
      <c r="E606" s="1"/>
      <c r="F606" s="1"/>
      <c r="G606" s="1"/>
      <c r="H606" s="1"/>
      <c r="I606" s="1"/>
      <c r="J606" s="1"/>
    </row>
    <row r="607" spans="2:10" ht="15.75" customHeight="1">
      <c r="B607" s="1"/>
      <c r="C607" s="24"/>
      <c r="E607" s="1"/>
      <c r="F607" s="1"/>
      <c r="G607" s="1"/>
      <c r="H607" s="1"/>
      <c r="I607" s="1"/>
      <c r="J607" s="1"/>
    </row>
    <row r="608" spans="2:10" ht="15.75" customHeight="1">
      <c r="B608" s="1"/>
      <c r="C608" s="24"/>
      <c r="E608" s="1"/>
      <c r="F608" s="1"/>
      <c r="G608" s="1"/>
      <c r="H608" s="1"/>
      <c r="I608" s="1"/>
      <c r="J608" s="1"/>
    </row>
    <row r="609" spans="2:10" ht="15.75" customHeight="1">
      <c r="B609" s="1"/>
      <c r="C609" s="24"/>
      <c r="E609" s="1"/>
      <c r="F609" s="1"/>
      <c r="G609" s="1"/>
      <c r="H609" s="1"/>
      <c r="I609" s="1"/>
      <c r="J609" s="1"/>
    </row>
    <row r="610" spans="2:10" ht="15.75" customHeight="1">
      <c r="B610" s="1"/>
      <c r="C610" s="24"/>
      <c r="E610" s="1"/>
      <c r="F610" s="1"/>
      <c r="G610" s="1"/>
      <c r="H610" s="1"/>
      <c r="I610" s="1"/>
      <c r="J610" s="1"/>
    </row>
    <row r="611" spans="2:10" ht="15.75" customHeight="1">
      <c r="B611" s="1"/>
      <c r="C611" s="24"/>
      <c r="E611" s="1"/>
      <c r="F611" s="1"/>
      <c r="G611" s="1"/>
      <c r="H611" s="1"/>
      <c r="I611" s="1"/>
      <c r="J611" s="1"/>
    </row>
    <row r="612" spans="2:10" ht="15.75" customHeight="1">
      <c r="B612" s="1"/>
      <c r="C612" s="24"/>
      <c r="E612" s="1"/>
      <c r="F612" s="1"/>
      <c r="G612" s="1"/>
      <c r="H612" s="1"/>
      <c r="I612" s="1"/>
      <c r="J612" s="1"/>
    </row>
    <row r="613" spans="2:10" ht="15.75" customHeight="1">
      <c r="B613" s="1"/>
      <c r="C613" s="24"/>
      <c r="E613" s="1"/>
      <c r="F613" s="1"/>
      <c r="G613" s="1"/>
      <c r="H613" s="1"/>
      <c r="I613" s="1"/>
      <c r="J613" s="1"/>
    </row>
    <row r="614" spans="2:10" ht="15.75" customHeight="1">
      <c r="B614" s="1"/>
      <c r="C614" s="24"/>
      <c r="E614" s="1"/>
      <c r="F614" s="1"/>
      <c r="G614" s="1"/>
      <c r="H614" s="1"/>
      <c r="I614" s="1"/>
      <c r="J614" s="1"/>
    </row>
    <row r="615" spans="2:10" ht="15.75" customHeight="1">
      <c r="B615" s="1"/>
      <c r="C615" s="24"/>
      <c r="E615" s="1"/>
      <c r="F615" s="1"/>
      <c r="G615" s="1"/>
      <c r="H615" s="1"/>
      <c r="I615" s="1"/>
      <c r="J615" s="1"/>
    </row>
    <row r="616" spans="2:10" ht="15.75" customHeight="1">
      <c r="B616" s="1"/>
      <c r="C616" s="24"/>
      <c r="E616" s="1"/>
      <c r="F616" s="1"/>
      <c r="G616" s="1"/>
      <c r="H616" s="1"/>
      <c r="I616" s="1"/>
      <c r="J616" s="1"/>
    </row>
    <row r="617" spans="2:10" ht="15.75" customHeight="1">
      <c r="B617" s="1"/>
      <c r="C617" s="24"/>
      <c r="E617" s="1"/>
      <c r="F617" s="1"/>
      <c r="G617" s="1"/>
      <c r="H617" s="1"/>
      <c r="I617" s="1"/>
      <c r="J617" s="1"/>
    </row>
    <row r="618" spans="2:10" ht="15.75" customHeight="1">
      <c r="B618" s="1"/>
      <c r="C618" s="24"/>
      <c r="E618" s="1"/>
      <c r="F618" s="1"/>
      <c r="G618" s="1"/>
      <c r="H618" s="1"/>
      <c r="I618" s="1"/>
      <c r="J618" s="1"/>
    </row>
    <row r="619" spans="2:10" ht="15.75" customHeight="1">
      <c r="B619" s="1"/>
      <c r="C619" s="24"/>
      <c r="E619" s="1"/>
      <c r="F619" s="1"/>
      <c r="G619" s="1"/>
      <c r="H619" s="1"/>
      <c r="I619" s="1"/>
      <c r="J619" s="1"/>
    </row>
    <row r="620" spans="2:10" ht="15.75" customHeight="1">
      <c r="B620" s="1"/>
      <c r="C620" s="24"/>
      <c r="E620" s="1"/>
      <c r="F620" s="1"/>
      <c r="G620" s="1"/>
      <c r="H620" s="1"/>
      <c r="I620" s="1"/>
      <c r="J620" s="1"/>
    </row>
    <row r="621" spans="2:10" ht="15.75" customHeight="1">
      <c r="B621" s="1"/>
      <c r="C621" s="24"/>
      <c r="E621" s="1"/>
      <c r="F621" s="1"/>
      <c r="G621" s="1"/>
      <c r="H621" s="1"/>
      <c r="I621" s="1"/>
      <c r="J621" s="1"/>
    </row>
    <row r="622" spans="2:10" ht="15.75" customHeight="1">
      <c r="B622" s="1"/>
      <c r="C622" s="24"/>
      <c r="E622" s="1"/>
      <c r="F622" s="1"/>
      <c r="G622" s="1"/>
      <c r="H622" s="1"/>
      <c r="I622" s="1"/>
      <c r="J622" s="1"/>
    </row>
    <row r="623" spans="2:10" ht="15.75" customHeight="1">
      <c r="B623" s="1"/>
      <c r="C623" s="24"/>
      <c r="E623" s="1"/>
      <c r="F623" s="1"/>
      <c r="G623" s="1"/>
      <c r="H623" s="1"/>
      <c r="I623" s="1"/>
      <c r="J623" s="1"/>
    </row>
    <row r="624" spans="2:10" ht="15.75" customHeight="1">
      <c r="B624" s="1"/>
      <c r="C624" s="24"/>
      <c r="E624" s="1"/>
      <c r="F624" s="1"/>
      <c r="G624" s="1"/>
      <c r="H624" s="1"/>
      <c r="I624" s="1"/>
      <c r="J624" s="1"/>
    </row>
    <row r="625" spans="2:10" ht="15.75" customHeight="1">
      <c r="B625" s="1"/>
      <c r="C625" s="24"/>
      <c r="E625" s="1"/>
      <c r="F625" s="1"/>
      <c r="G625" s="1"/>
      <c r="H625" s="1"/>
      <c r="I625" s="1"/>
      <c r="J625" s="1"/>
    </row>
    <row r="626" spans="2:10" ht="15.75" customHeight="1">
      <c r="B626" s="1"/>
      <c r="C626" s="24"/>
      <c r="E626" s="1"/>
      <c r="F626" s="1"/>
      <c r="G626" s="1"/>
      <c r="H626" s="1"/>
      <c r="I626" s="1"/>
      <c r="J626" s="1"/>
    </row>
    <row r="627" spans="2:10" ht="15.75" customHeight="1">
      <c r="B627" s="1"/>
      <c r="C627" s="24"/>
      <c r="E627" s="1"/>
      <c r="F627" s="1"/>
      <c r="G627" s="1"/>
      <c r="H627" s="1"/>
      <c r="I627" s="1"/>
      <c r="J627" s="1"/>
    </row>
    <row r="628" spans="2:10" ht="15.75" customHeight="1">
      <c r="B628" s="1"/>
      <c r="C628" s="24"/>
      <c r="E628" s="1"/>
      <c r="F628" s="1"/>
      <c r="G628" s="1"/>
      <c r="H628" s="1"/>
      <c r="I628" s="1"/>
      <c r="J628" s="1"/>
    </row>
    <row r="629" spans="2:10" ht="15.75" customHeight="1">
      <c r="B629" s="1"/>
      <c r="C629" s="24"/>
      <c r="E629" s="1"/>
      <c r="F629" s="1"/>
      <c r="G629" s="1"/>
      <c r="H629" s="1"/>
      <c r="I629" s="1"/>
      <c r="J629" s="1"/>
    </row>
    <row r="630" spans="2:10" ht="15.75" customHeight="1">
      <c r="B630" s="1"/>
      <c r="C630" s="24"/>
      <c r="E630" s="1"/>
      <c r="F630" s="1"/>
      <c r="G630" s="1"/>
      <c r="H630" s="1"/>
      <c r="I630" s="1"/>
      <c r="J630" s="1"/>
    </row>
    <row r="631" spans="2:10" ht="15.75" customHeight="1">
      <c r="B631" s="1"/>
      <c r="C631" s="24"/>
      <c r="E631" s="1"/>
      <c r="F631" s="1"/>
      <c r="G631" s="1"/>
      <c r="H631" s="1"/>
      <c r="I631" s="1"/>
      <c r="J631" s="1"/>
    </row>
    <row r="632" spans="2:10" ht="15.75" customHeight="1">
      <c r="B632" s="1"/>
      <c r="C632" s="24"/>
      <c r="E632" s="1"/>
      <c r="F632" s="1"/>
      <c r="G632" s="1"/>
      <c r="H632" s="1"/>
      <c r="I632" s="1"/>
      <c r="J632" s="1"/>
    </row>
    <row r="633" spans="2:10" ht="15.75" customHeight="1">
      <c r="B633" s="1"/>
      <c r="C633" s="24"/>
      <c r="E633" s="1"/>
      <c r="F633" s="1"/>
      <c r="G633" s="1"/>
      <c r="H633" s="1"/>
      <c r="I633" s="1"/>
      <c r="J633" s="1"/>
    </row>
    <row r="634" spans="2:10" ht="15.75" customHeight="1">
      <c r="B634" s="1"/>
      <c r="C634" s="24"/>
      <c r="E634" s="1"/>
      <c r="F634" s="1"/>
      <c r="G634" s="1"/>
      <c r="H634" s="1"/>
      <c r="I634" s="1"/>
      <c r="J634" s="1"/>
    </row>
    <row r="635" spans="2:10" ht="15.75" customHeight="1">
      <c r="B635" s="1"/>
      <c r="C635" s="24"/>
      <c r="E635" s="1"/>
      <c r="F635" s="1"/>
      <c r="G635" s="1"/>
      <c r="H635" s="1"/>
      <c r="I635" s="1"/>
      <c r="J635" s="1"/>
    </row>
    <row r="636" spans="2:10" ht="15.75" customHeight="1">
      <c r="B636" s="1"/>
      <c r="C636" s="24"/>
      <c r="E636" s="1"/>
      <c r="F636" s="1"/>
      <c r="G636" s="1"/>
      <c r="H636" s="1"/>
      <c r="I636" s="1"/>
      <c r="J636" s="1"/>
    </row>
    <row r="637" spans="2:10" ht="15.75" customHeight="1">
      <c r="B637" s="1"/>
      <c r="C637" s="24"/>
      <c r="E637" s="1"/>
      <c r="F637" s="1"/>
      <c r="G637" s="1"/>
      <c r="H637" s="1"/>
      <c r="I637" s="1"/>
      <c r="J637" s="1"/>
    </row>
    <row r="638" spans="2:10" ht="15.75" customHeight="1">
      <c r="B638" s="1"/>
      <c r="C638" s="24"/>
      <c r="E638" s="1"/>
      <c r="F638" s="1"/>
      <c r="G638" s="1"/>
      <c r="H638" s="1"/>
      <c r="I638" s="1"/>
      <c r="J638" s="1"/>
    </row>
    <row r="639" spans="2:10" ht="15.75" customHeight="1">
      <c r="B639" s="1"/>
      <c r="C639" s="24"/>
      <c r="E639" s="1"/>
      <c r="F639" s="1"/>
      <c r="G639" s="1"/>
      <c r="H639" s="1"/>
      <c r="I639" s="1"/>
      <c r="J639" s="1"/>
    </row>
    <row r="640" spans="2:10" ht="15.75" customHeight="1">
      <c r="B640" s="1"/>
      <c r="C640" s="24"/>
      <c r="E640" s="1"/>
      <c r="F640" s="1"/>
      <c r="G640" s="1"/>
      <c r="H640" s="1"/>
      <c r="I640" s="1"/>
      <c r="J640" s="1"/>
    </row>
    <row r="641" spans="2:10" ht="15.75" customHeight="1">
      <c r="B641" s="1"/>
      <c r="C641" s="24"/>
      <c r="E641" s="1"/>
      <c r="F641" s="1"/>
      <c r="G641" s="1"/>
      <c r="H641" s="1"/>
      <c r="I641" s="1"/>
      <c r="J641" s="1"/>
    </row>
    <row r="642" spans="2:10" ht="15.75" customHeight="1">
      <c r="B642" s="1"/>
      <c r="C642" s="24"/>
      <c r="E642" s="1"/>
      <c r="F642" s="1"/>
      <c r="G642" s="1"/>
      <c r="H642" s="1"/>
      <c r="I642" s="1"/>
      <c r="J642" s="1"/>
    </row>
    <row r="643" spans="2:10" ht="15.75" customHeight="1">
      <c r="B643" s="1"/>
      <c r="C643" s="24"/>
      <c r="E643" s="1"/>
      <c r="F643" s="1"/>
      <c r="G643" s="1"/>
      <c r="H643" s="1"/>
      <c r="I643" s="1"/>
      <c r="J643" s="1"/>
    </row>
    <row r="644" spans="2:10" ht="15.75" customHeight="1">
      <c r="B644" s="1"/>
      <c r="C644" s="24"/>
      <c r="E644" s="1"/>
      <c r="F644" s="1"/>
      <c r="G644" s="1"/>
      <c r="H644" s="1"/>
      <c r="I644" s="1"/>
      <c r="J644" s="1"/>
    </row>
    <row r="645" spans="2:10" ht="15.75" customHeight="1">
      <c r="B645" s="1"/>
      <c r="C645" s="24"/>
      <c r="E645" s="1"/>
      <c r="F645" s="1"/>
      <c r="G645" s="1"/>
      <c r="H645" s="1"/>
      <c r="I645" s="1"/>
      <c r="J645" s="1"/>
    </row>
    <row r="646" spans="2:10" ht="15.75" customHeight="1">
      <c r="B646" s="1"/>
      <c r="C646" s="24"/>
      <c r="E646" s="1"/>
      <c r="F646" s="1"/>
      <c r="G646" s="1"/>
      <c r="H646" s="1"/>
      <c r="I646" s="1"/>
      <c r="J646" s="1"/>
    </row>
    <row r="647" spans="2:10" ht="15.75" customHeight="1">
      <c r="B647" s="1"/>
      <c r="C647" s="24"/>
      <c r="E647" s="1"/>
      <c r="F647" s="1"/>
      <c r="G647" s="1"/>
      <c r="H647" s="1"/>
      <c r="I647" s="1"/>
      <c r="J647" s="1"/>
    </row>
    <row r="648" spans="2:10" ht="15.75" customHeight="1">
      <c r="B648" s="1"/>
      <c r="C648" s="24"/>
      <c r="E648" s="1"/>
      <c r="F648" s="1"/>
      <c r="G648" s="1"/>
      <c r="H648" s="1"/>
      <c r="I648" s="1"/>
      <c r="J648" s="1"/>
    </row>
    <row r="649" spans="2:10" ht="15.75" customHeight="1">
      <c r="B649" s="1"/>
      <c r="C649" s="24"/>
      <c r="E649" s="1"/>
      <c r="F649" s="1"/>
      <c r="G649" s="1"/>
      <c r="H649" s="1"/>
      <c r="I649" s="1"/>
      <c r="J649" s="1"/>
    </row>
    <row r="650" spans="2:10" ht="15.75" customHeight="1">
      <c r="B650" s="1"/>
      <c r="C650" s="24"/>
      <c r="E650" s="1"/>
      <c r="F650" s="1"/>
      <c r="G650" s="1"/>
      <c r="H650" s="1"/>
      <c r="I650" s="1"/>
      <c r="J650" s="1"/>
    </row>
    <row r="651" spans="2:10" ht="15.75" customHeight="1">
      <c r="B651" s="1"/>
      <c r="C651" s="24"/>
      <c r="E651" s="1"/>
      <c r="F651" s="1"/>
      <c r="G651" s="1"/>
      <c r="H651" s="1"/>
      <c r="I651" s="1"/>
      <c r="J651" s="1"/>
    </row>
    <row r="652" spans="2:10" ht="15.75" customHeight="1">
      <c r="B652" s="1"/>
      <c r="C652" s="24"/>
      <c r="E652" s="1"/>
      <c r="F652" s="1"/>
      <c r="G652" s="1"/>
      <c r="H652" s="1"/>
      <c r="I652" s="1"/>
      <c r="J652" s="1"/>
    </row>
    <row r="653" spans="2:10" ht="15.75" customHeight="1">
      <c r="B653" s="1"/>
      <c r="C653" s="24"/>
      <c r="E653" s="1"/>
      <c r="F653" s="1"/>
      <c r="G653" s="1"/>
      <c r="H653" s="1"/>
      <c r="I653" s="1"/>
      <c r="J653" s="1"/>
    </row>
    <row r="654" spans="2:10" ht="15.75" customHeight="1">
      <c r="B654" s="1"/>
      <c r="C654" s="24"/>
      <c r="E654" s="1"/>
      <c r="F654" s="1"/>
      <c r="G654" s="1"/>
      <c r="H654" s="1"/>
      <c r="I654" s="1"/>
      <c r="J654" s="1"/>
    </row>
    <row r="655" spans="2:10" ht="15.75" customHeight="1">
      <c r="B655" s="1"/>
      <c r="C655" s="24"/>
      <c r="E655" s="1"/>
      <c r="F655" s="1"/>
      <c r="G655" s="1"/>
      <c r="H655" s="1"/>
      <c r="I655" s="1"/>
      <c r="J655" s="1"/>
    </row>
    <row r="656" spans="2:10" ht="15.75" customHeight="1">
      <c r="B656" s="1"/>
      <c r="C656" s="24"/>
      <c r="E656" s="1"/>
      <c r="F656" s="1"/>
      <c r="G656" s="1"/>
      <c r="H656" s="1"/>
      <c r="I656" s="1"/>
      <c r="J656" s="1"/>
    </row>
    <row r="657" spans="2:10" ht="15.75" customHeight="1">
      <c r="B657" s="1"/>
      <c r="C657" s="24"/>
      <c r="E657" s="1"/>
      <c r="F657" s="1"/>
      <c r="G657" s="1"/>
      <c r="H657" s="1"/>
      <c r="I657" s="1"/>
      <c r="J657" s="1"/>
    </row>
    <row r="658" spans="2:10" ht="15.75" customHeight="1">
      <c r="B658" s="1"/>
      <c r="C658" s="24"/>
      <c r="E658" s="1"/>
      <c r="F658" s="1"/>
      <c r="G658" s="1"/>
      <c r="H658" s="1"/>
      <c r="I658" s="1"/>
      <c r="J658" s="1"/>
    </row>
    <row r="659" spans="2:10" ht="15.75" customHeight="1">
      <c r="B659" s="1"/>
      <c r="C659" s="24"/>
      <c r="E659" s="1"/>
      <c r="F659" s="1"/>
      <c r="G659" s="1"/>
      <c r="H659" s="1"/>
      <c r="I659" s="1"/>
      <c r="J659" s="1"/>
    </row>
    <row r="660" spans="2:10" ht="15.75" customHeight="1">
      <c r="B660" s="1"/>
      <c r="C660" s="24"/>
      <c r="E660" s="1"/>
      <c r="F660" s="1"/>
      <c r="G660" s="1"/>
      <c r="H660" s="1"/>
      <c r="I660" s="1"/>
      <c r="J660" s="1"/>
    </row>
    <row r="661" spans="2:10" ht="15.75" customHeight="1">
      <c r="B661" s="1"/>
      <c r="C661" s="24"/>
      <c r="E661" s="1"/>
      <c r="F661" s="1"/>
      <c r="G661" s="1"/>
      <c r="H661" s="1"/>
      <c r="I661" s="1"/>
      <c r="J661" s="1"/>
    </row>
    <row r="662" spans="2:10" ht="15.75" customHeight="1">
      <c r="B662" s="1"/>
      <c r="C662" s="24"/>
      <c r="E662" s="1"/>
      <c r="F662" s="1"/>
      <c r="G662" s="1"/>
      <c r="H662" s="1"/>
      <c r="I662" s="1"/>
      <c r="J662" s="1"/>
    </row>
    <row r="663" spans="2:10" ht="15.75" customHeight="1">
      <c r="B663" s="1"/>
      <c r="C663" s="24"/>
      <c r="E663" s="1"/>
      <c r="F663" s="1"/>
      <c r="G663" s="1"/>
      <c r="H663" s="1"/>
      <c r="I663" s="1"/>
      <c r="J663" s="1"/>
    </row>
    <row r="664" spans="2:10" ht="15.75" customHeight="1">
      <c r="B664" s="1"/>
      <c r="C664" s="24"/>
      <c r="E664" s="1"/>
      <c r="F664" s="1"/>
      <c r="G664" s="1"/>
      <c r="H664" s="1"/>
      <c r="I664" s="1"/>
      <c r="J664" s="1"/>
    </row>
    <row r="665" spans="2:10" ht="15.75" customHeight="1">
      <c r="B665" s="1"/>
      <c r="C665" s="24"/>
      <c r="E665" s="1"/>
      <c r="F665" s="1"/>
      <c r="G665" s="1"/>
      <c r="H665" s="1"/>
      <c r="I665" s="1"/>
      <c r="J665" s="1"/>
    </row>
    <row r="666" spans="2:10" ht="15.75" customHeight="1">
      <c r="B666" s="1"/>
      <c r="C666" s="24"/>
      <c r="E666" s="1"/>
      <c r="F666" s="1"/>
      <c r="G666" s="1"/>
      <c r="H666" s="1"/>
      <c r="I666" s="1"/>
      <c r="J666" s="1"/>
    </row>
    <row r="667" spans="2:10" ht="15.75" customHeight="1">
      <c r="B667" s="1"/>
      <c r="C667" s="24"/>
      <c r="E667" s="1"/>
      <c r="F667" s="1"/>
      <c r="G667" s="1"/>
      <c r="H667" s="1"/>
      <c r="I667" s="1"/>
      <c r="J667" s="1"/>
    </row>
    <row r="668" spans="2:10" ht="15.75" customHeight="1">
      <c r="B668" s="1"/>
      <c r="C668" s="24"/>
      <c r="E668" s="1"/>
      <c r="F668" s="1"/>
      <c r="G668" s="1"/>
      <c r="H668" s="1"/>
      <c r="I668" s="1"/>
      <c r="J668" s="1"/>
    </row>
    <row r="669" spans="2:10" ht="15.75" customHeight="1">
      <c r="B669" s="1"/>
      <c r="C669" s="24"/>
      <c r="E669" s="1"/>
      <c r="F669" s="1"/>
      <c r="G669" s="1"/>
      <c r="H669" s="1"/>
      <c r="I669" s="1"/>
      <c r="J669" s="1"/>
    </row>
    <row r="670" spans="2:10" ht="15.75" customHeight="1">
      <c r="B670" s="1"/>
      <c r="C670" s="24"/>
      <c r="E670" s="1"/>
      <c r="F670" s="1"/>
      <c r="G670" s="1"/>
      <c r="H670" s="1"/>
      <c r="I670" s="1"/>
      <c r="J670" s="1"/>
    </row>
    <row r="671" spans="2:10" ht="15.75" customHeight="1">
      <c r="B671" s="1"/>
      <c r="C671" s="24"/>
      <c r="E671" s="1"/>
      <c r="F671" s="1"/>
      <c r="G671" s="1"/>
      <c r="H671" s="1"/>
      <c r="I671" s="1"/>
      <c r="J671" s="1"/>
    </row>
    <row r="672" spans="2:10" ht="15.75" customHeight="1">
      <c r="B672" s="1"/>
      <c r="C672" s="24"/>
      <c r="E672" s="1"/>
      <c r="F672" s="1"/>
      <c r="G672" s="1"/>
      <c r="H672" s="1"/>
      <c r="I672" s="1"/>
      <c r="J672" s="1"/>
    </row>
    <row r="673" spans="2:10" ht="15.75" customHeight="1">
      <c r="B673" s="1"/>
      <c r="C673" s="24"/>
      <c r="E673" s="1"/>
      <c r="F673" s="1"/>
      <c r="G673" s="1"/>
      <c r="H673" s="1"/>
      <c r="I673" s="1"/>
      <c r="J673" s="1"/>
    </row>
    <row r="674" spans="2:10" ht="15.75" customHeight="1">
      <c r="B674" s="1"/>
      <c r="C674" s="24"/>
      <c r="E674" s="1"/>
      <c r="F674" s="1"/>
      <c r="G674" s="1"/>
      <c r="H674" s="1"/>
      <c r="I674" s="1"/>
      <c r="J674" s="1"/>
    </row>
    <row r="675" spans="2:10" ht="15.75" customHeight="1">
      <c r="B675" s="1"/>
      <c r="C675" s="24"/>
      <c r="E675" s="1"/>
      <c r="F675" s="1"/>
      <c r="G675" s="1"/>
      <c r="H675" s="1"/>
      <c r="I675" s="1"/>
      <c r="J675" s="1"/>
    </row>
    <row r="676" spans="2:10" ht="15.75" customHeight="1">
      <c r="B676" s="1"/>
      <c r="C676" s="24"/>
      <c r="E676" s="1"/>
      <c r="F676" s="1"/>
      <c r="G676" s="1"/>
      <c r="H676" s="1"/>
      <c r="I676" s="1"/>
      <c r="J676" s="1"/>
    </row>
    <row r="677" spans="2:10" ht="15.75" customHeight="1">
      <c r="B677" s="1"/>
      <c r="C677" s="24"/>
      <c r="E677" s="1"/>
      <c r="F677" s="1"/>
      <c r="G677" s="1"/>
      <c r="H677" s="1"/>
      <c r="I677" s="1"/>
      <c r="J677" s="1"/>
    </row>
    <row r="678" spans="2:10" ht="15.75" customHeight="1">
      <c r="B678" s="1"/>
      <c r="C678" s="24"/>
      <c r="E678" s="1"/>
      <c r="F678" s="1"/>
      <c r="G678" s="1"/>
      <c r="H678" s="1"/>
      <c r="I678" s="1"/>
      <c r="J678" s="1"/>
    </row>
    <row r="679" spans="2:10" ht="15.75" customHeight="1">
      <c r="B679" s="1"/>
      <c r="C679" s="24"/>
      <c r="E679" s="1"/>
      <c r="F679" s="1"/>
      <c r="G679" s="1"/>
      <c r="H679" s="1"/>
      <c r="I679" s="1"/>
      <c r="J679" s="1"/>
    </row>
    <row r="680" spans="2:10" ht="15.75" customHeight="1">
      <c r="B680" s="1"/>
      <c r="C680" s="24"/>
      <c r="E680" s="1"/>
      <c r="F680" s="1"/>
      <c r="G680" s="1"/>
      <c r="H680" s="1"/>
      <c r="I680" s="1"/>
      <c r="J680" s="1"/>
    </row>
    <row r="681" spans="2:10" ht="15.75" customHeight="1">
      <c r="B681" s="1"/>
      <c r="C681" s="24"/>
      <c r="E681" s="1"/>
      <c r="F681" s="1"/>
      <c r="G681" s="1"/>
      <c r="H681" s="1"/>
      <c r="I681" s="1"/>
      <c r="J681" s="1"/>
    </row>
    <row r="682" spans="2:10" ht="15.75" customHeight="1">
      <c r="B682" s="1"/>
      <c r="C682" s="24"/>
      <c r="E682" s="1"/>
      <c r="F682" s="1"/>
      <c r="G682" s="1"/>
      <c r="H682" s="1"/>
      <c r="I682" s="1"/>
      <c r="J682" s="1"/>
    </row>
    <row r="683" spans="2:10" ht="15.75" customHeight="1">
      <c r="B683" s="1"/>
      <c r="C683" s="24"/>
      <c r="E683" s="1"/>
      <c r="F683" s="1"/>
      <c r="G683" s="1"/>
      <c r="H683" s="1"/>
      <c r="I683" s="1"/>
      <c r="J683" s="1"/>
    </row>
    <row r="684" spans="2:10" ht="15.75" customHeight="1">
      <c r="B684" s="1"/>
      <c r="C684" s="24"/>
      <c r="E684" s="1"/>
      <c r="F684" s="1"/>
      <c r="G684" s="1"/>
      <c r="H684" s="1"/>
      <c r="I684" s="1"/>
      <c r="J684" s="1"/>
    </row>
    <row r="685" spans="2:10" ht="15.75" customHeight="1">
      <c r="B685" s="1"/>
      <c r="C685" s="24"/>
      <c r="E685" s="1"/>
      <c r="F685" s="1"/>
      <c r="G685" s="1"/>
      <c r="H685" s="1"/>
      <c r="I685" s="1"/>
      <c r="J685" s="1"/>
    </row>
    <row r="686" spans="2:10" ht="15.75" customHeight="1">
      <c r="B686" s="1"/>
      <c r="C686" s="24"/>
      <c r="E686" s="1"/>
      <c r="F686" s="1"/>
      <c r="G686" s="1"/>
      <c r="H686" s="1"/>
      <c r="I686" s="1"/>
      <c r="J686" s="1"/>
    </row>
    <row r="687" spans="2:10" ht="15.75" customHeight="1">
      <c r="B687" s="1"/>
      <c r="C687" s="24"/>
      <c r="E687" s="1"/>
      <c r="F687" s="1"/>
      <c r="G687" s="1"/>
      <c r="H687" s="1"/>
      <c r="I687" s="1"/>
      <c r="J687" s="1"/>
    </row>
    <row r="688" spans="2:10" ht="15.75" customHeight="1">
      <c r="B688" s="1"/>
      <c r="C688" s="24"/>
      <c r="E688" s="1"/>
      <c r="F688" s="1"/>
      <c r="G688" s="1"/>
      <c r="H688" s="1"/>
      <c r="I688" s="1"/>
      <c r="J688" s="1"/>
    </row>
    <row r="689" spans="2:10" ht="15.75" customHeight="1">
      <c r="B689" s="1"/>
      <c r="C689" s="24"/>
      <c r="E689" s="1"/>
      <c r="F689" s="1"/>
      <c r="G689" s="1"/>
      <c r="H689" s="1"/>
      <c r="I689" s="1"/>
      <c r="J689" s="1"/>
    </row>
    <row r="690" spans="2:10" ht="15.75" customHeight="1">
      <c r="B690" s="1"/>
      <c r="C690" s="24"/>
      <c r="E690" s="1"/>
      <c r="F690" s="1"/>
      <c r="G690" s="1"/>
      <c r="H690" s="1"/>
      <c r="I690" s="1"/>
      <c r="J690" s="1"/>
    </row>
    <row r="691" spans="2:10" ht="15.75" customHeight="1">
      <c r="B691" s="1"/>
      <c r="C691" s="24"/>
      <c r="E691" s="1"/>
      <c r="F691" s="1"/>
      <c r="G691" s="1"/>
      <c r="H691" s="1"/>
      <c r="I691" s="1"/>
      <c r="J691" s="1"/>
    </row>
    <row r="692" spans="2:10" ht="15.75" customHeight="1">
      <c r="B692" s="1"/>
      <c r="C692" s="24"/>
      <c r="E692" s="1"/>
      <c r="F692" s="1"/>
      <c r="G692" s="1"/>
      <c r="H692" s="1"/>
      <c r="I692" s="1"/>
      <c r="J692" s="1"/>
    </row>
    <row r="693" spans="2:10" ht="15.75" customHeight="1">
      <c r="B693" s="1"/>
      <c r="C693" s="24"/>
      <c r="E693" s="1"/>
      <c r="F693" s="1"/>
      <c r="G693" s="1"/>
      <c r="H693" s="1"/>
      <c r="I693" s="1"/>
      <c r="J693" s="1"/>
    </row>
    <row r="694" spans="2:10" ht="15.75" customHeight="1">
      <c r="B694" s="1"/>
      <c r="C694" s="24"/>
      <c r="E694" s="1"/>
      <c r="F694" s="1"/>
      <c r="G694" s="1"/>
      <c r="H694" s="1"/>
      <c r="I694" s="1"/>
      <c r="J694" s="1"/>
    </row>
    <row r="695" spans="2:10" ht="15.75" customHeight="1">
      <c r="B695" s="1"/>
      <c r="C695" s="24"/>
      <c r="E695" s="1"/>
      <c r="F695" s="1"/>
      <c r="G695" s="1"/>
      <c r="H695" s="1"/>
      <c r="I695" s="1"/>
      <c r="J695" s="1"/>
    </row>
    <row r="696" spans="2:10" ht="15.75" customHeight="1">
      <c r="B696" s="1"/>
      <c r="C696" s="24"/>
      <c r="E696" s="1"/>
      <c r="F696" s="1"/>
      <c r="G696" s="1"/>
      <c r="H696" s="1"/>
      <c r="I696" s="1"/>
      <c r="J696" s="1"/>
    </row>
    <row r="697" spans="2:10" ht="15.75" customHeight="1">
      <c r="B697" s="1"/>
      <c r="C697" s="24"/>
      <c r="E697" s="1"/>
      <c r="F697" s="1"/>
      <c r="G697" s="1"/>
      <c r="H697" s="1"/>
      <c r="I697" s="1"/>
      <c r="J697" s="1"/>
    </row>
    <row r="698" spans="2:10" ht="15.75" customHeight="1">
      <c r="B698" s="1"/>
      <c r="C698" s="24"/>
      <c r="E698" s="1"/>
      <c r="F698" s="1"/>
      <c r="G698" s="1"/>
      <c r="H698" s="1"/>
      <c r="I698" s="1"/>
      <c r="J698" s="1"/>
    </row>
    <row r="699" spans="2:10" ht="15.75" customHeight="1">
      <c r="B699" s="1"/>
      <c r="C699" s="24"/>
      <c r="E699" s="1"/>
      <c r="F699" s="1"/>
      <c r="G699" s="1"/>
      <c r="H699" s="1"/>
      <c r="I699" s="1"/>
      <c r="J699" s="1"/>
    </row>
    <row r="700" spans="2:10" ht="15.75" customHeight="1">
      <c r="B700" s="1"/>
      <c r="C700" s="24"/>
      <c r="E700" s="1"/>
      <c r="F700" s="1"/>
      <c r="G700" s="1"/>
      <c r="H700" s="1"/>
      <c r="I700" s="1"/>
      <c r="J700" s="1"/>
    </row>
    <row r="701" spans="2:10" ht="15.75" customHeight="1">
      <c r="B701" s="1"/>
      <c r="C701" s="24"/>
      <c r="E701" s="1"/>
      <c r="F701" s="1"/>
      <c r="G701" s="1"/>
      <c r="H701" s="1"/>
      <c r="I701" s="1"/>
      <c r="J701" s="1"/>
    </row>
    <row r="702" spans="2:10" ht="15.75" customHeight="1">
      <c r="B702" s="1"/>
      <c r="C702" s="24"/>
      <c r="E702" s="1"/>
      <c r="F702" s="1"/>
      <c r="G702" s="1"/>
      <c r="H702" s="1"/>
      <c r="I702" s="1"/>
      <c r="J702" s="1"/>
    </row>
    <row r="703" spans="2:10" ht="15.75" customHeight="1">
      <c r="B703" s="1"/>
      <c r="C703" s="24"/>
      <c r="E703" s="1"/>
      <c r="F703" s="1"/>
      <c r="G703" s="1"/>
      <c r="H703" s="1"/>
      <c r="I703" s="1"/>
      <c r="J703" s="1"/>
    </row>
    <row r="704" spans="2:10" ht="15.75" customHeight="1">
      <c r="B704" s="1"/>
      <c r="C704" s="24"/>
      <c r="E704" s="1"/>
      <c r="F704" s="1"/>
      <c r="G704" s="1"/>
      <c r="H704" s="1"/>
      <c r="I704" s="1"/>
      <c r="J704" s="1"/>
    </row>
    <row r="705" spans="2:10" ht="15.75" customHeight="1">
      <c r="B705" s="1"/>
      <c r="C705" s="24"/>
      <c r="E705" s="1"/>
      <c r="F705" s="1"/>
      <c r="G705" s="1"/>
      <c r="H705" s="1"/>
      <c r="I705" s="1"/>
      <c r="J705" s="1"/>
    </row>
    <row r="706" spans="2:10" ht="15.75" customHeight="1">
      <c r="B706" s="1"/>
      <c r="C706" s="24"/>
      <c r="E706" s="1"/>
      <c r="F706" s="1"/>
      <c r="G706" s="1"/>
      <c r="H706" s="1"/>
      <c r="I706" s="1"/>
      <c r="J706" s="1"/>
    </row>
    <row r="707" spans="2:10" ht="15.75" customHeight="1">
      <c r="B707" s="1"/>
      <c r="C707" s="24"/>
      <c r="E707" s="1"/>
      <c r="F707" s="1"/>
      <c r="G707" s="1"/>
      <c r="H707" s="1"/>
      <c r="I707" s="1"/>
      <c r="J707" s="1"/>
    </row>
    <row r="708" spans="2:10" ht="15.75" customHeight="1">
      <c r="B708" s="1"/>
      <c r="C708" s="24"/>
      <c r="E708" s="1"/>
      <c r="F708" s="1"/>
      <c r="G708" s="1"/>
      <c r="H708" s="1"/>
      <c r="I708" s="1"/>
      <c r="J708" s="1"/>
    </row>
    <row r="709" spans="2:10" ht="15.75" customHeight="1">
      <c r="B709" s="1"/>
      <c r="C709" s="24"/>
      <c r="E709" s="1"/>
      <c r="F709" s="1"/>
      <c r="G709" s="1"/>
      <c r="H709" s="1"/>
      <c r="I709" s="1"/>
      <c r="J709" s="1"/>
    </row>
    <row r="710" spans="2:10" ht="15.75" customHeight="1">
      <c r="B710" s="1"/>
      <c r="C710" s="24"/>
      <c r="E710" s="1"/>
      <c r="F710" s="1"/>
      <c r="G710" s="1"/>
      <c r="H710" s="1"/>
      <c r="I710" s="1"/>
      <c r="J710" s="1"/>
    </row>
    <row r="711" spans="2:10" ht="15.75" customHeight="1">
      <c r="B711" s="1"/>
      <c r="C711" s="24"/>
      <c r="E711" s="1"/>
      <c r="F711" s="1"/>
      <c r="G711" s="1"/>
      <c r="H711" s="1"/>
      <c r="I711" s="1"/>
      <c r="J711" s="1"/>
    </row>
    <row r="712" spans="2:10" ht="15.75" customHeight="1">
      <c r="B712" s="1"/>
      <c r="C712" s="24"/>
      <c r="E712" s="1"/>
      <c r="F712" s="1"/>
      <c r="G712" s="1"/>
      <c r="H712" s="1"/>
      <c r="I712" s="1"/>
      <c r="J712" s="1"/>
    </row>
    <row r="713" spans="2:10" ht="15.75" customHeight="1">
      <c r="B713" s="1"/>
      <c r="C713" s="24"/>
      <c r="E713" s="1"/>
      <c r="F713" s="1"/>
      <c r="G713" s="1"/>
      <c r="H713" s="1"/>
      <c r="I713" s="1"/>
      <c r="J713" s="1"/>
    </row>
    <row r="714" spans="2:10" ht="15.75" customHeight="1">
      <c r="B714" s="1"/>
      <c r="C714" s="24"/>
      <c r="E714" s="1"/>
      <c r="F714" s="1"/>
      <c r="G714" s="1"/>
      <c r="H714" s="1"/>
      <c r="I714" s="1"/>
      <c r="J714" s="1"/>
    </row>
    <row r="715" spans="2:10" ht="15.75" customHeight="1">
      <c r="B715" s="1"/>
      <c r="C715" s="24"/>
      <c r="E715" s="1"/>
      <c r="F715" s="1"/>
      <c r="G715" s="1"/>
      <c r="H715" s="1"/>
      <c r="I715" s="1"/>
      <c r="J715" s="1"/>
    </row>
    <row r="716" spans="2:10" ht="15.75" customHeight="1">
      <c r="B716" s="1"/>
      <c r="C716" s="24"/>
      <c r="E716" s="1"/>
      <c r="F716" s="1"/>
      <c r="G716" s="1"/>
      <c r="H716" s="1"/>
      <c r="I716" s="1"/>
      <c r="J716" s="1"/>
    </row>
    <row r="717" spans="2:10" ht="15.75" customHeight="1">
      <c r="B717" s="1"/>
      <c r="C717" s="24"/>
      <c r="E717" s="1"/>
      <c r="F717" s="1"/>
      <c r="G717" s="1"/>
      <c r="H717" s="1"/>
      <c r="I717" s="1"/>
      <c r="J717" s="1"/>
    </row>
    <row r="718" spans="2:10" ht="15.75" customHeight="1">
      <c r="B718" s="1"/>
      <c r="C718" s="24"/>
      <c r="E718" s="1"/>
      <c r="F718" s="1"/>
      <c r="G718" s="1"/>
      <c r="H718" s="1"/>
      <c r="I718" s="1"/>
      <c r="J718" s="1"/>
    </row>
    <row r="719" spans="2:10" ht="15.75" customHeight="1">
      <c r="B719" s="1"/>
      <c r="C719" s="24"/>
      <c r="E719" s="1"/>
      <c r="F719" s="1"/>
      <c r="G719" s="1"/>
      <c r="H719" s="1"/>
      <c r="I719" s="1"/>
      <c r="J719" s="1"/>
    </row>
    <row r="720" spans="2:10" ht="15.75" customHeight="1">
      <c r="B720" s="1"/>
      <c r="C720" s="24"/>
      <c r="E720" s="1"/>
      <c r="F720" s="1"/>
      <c r="G720" s="1"/>
      <c r="H720" s="1"/>
      <c r="I720" s="1"/>
      <c r="J720" s="1"/>
    </row>
    <row r="721" spans="2:10" ht="15.75" customHeight="1">
      <c r="B721" s="1"/>
      <c r="C721" s="24"/>
      <c r="E721" s="1"/>
      <c r="F721" s="1"/>
      <c r="G721" s="1"/>
      <c r="H721" s="1"/>
      <c r="I721" s="1"/>
      <c r="J721" s="1"/>
    </row>
    <row r="722" spans="2:10" ht="15.75" customHeight="1">
      <c r="B722" s="1"/>
      <c r="C722" s="24"/>
      <c r="E722" s="1"/>
      <c r="F722" s="1"/>
      <c r="G722" s="1"/>
      <c r="H722" s="1"/>
      <c r="I722" s="1"/>
      <c r="J722" s="1"/>
    </row>
    <row r="723" spans="2:10" ht="15.75" customHeight="1">
      <c r="B723" s="1"/>
      <c r="C723" s="24"/>
      <c r="E723" s="1"/>
      <c r="F723" s="1"/>
      <c r="G723" s="1"/>
      <c r="H723" s="1"/>
      <c r="I723" s="1"/>
      <c r="J723" s="1"/>
    </row>
    <row r="724" spans="2:10" ht="15.75" customHeight="1">
      <c r="B724" s="1"/>
      <c r="C724" s="24"/>
      <c r="E724" s="1"/>
      <c r="F724" s="1"/>
      <c r="G724" s="1"/>
      <c r="H724" s="1"/>
      <c r="I724" s="1"/>
      <c r="J724" s="1"/>
    </row>
    <row r="725" spans="2:10" ht="15.75" customHeight="1">
      <c r="B725" s="1"/>
      <c r="C725" s="24"/>
      <c r="E725" s="1"/>
      <c r="F725" s="1"/>
      <c r="G725" s="1"/>
      <c r="H725" s="1"/>
      <c r="I725" s="1"/>
      <c r="J725" s="1"/>
    </row>
    <row r="726" spans="2:10" ht="15.75" customHeight="1">
      <c r="B726" s="1"/>
      <c r="C726" s="24"/>
      <c r="E726" s="1"/>
      <c r="F726" s="1"/>
      <c r="G726" s="1"/>
      <c r="H726" s="1"/>
      <c r="I726" s="1"/>
      <c r="J726" s="1"/>
    </row>
    <row r="727" spans="2:10" ht="15.75" customHeight="1">
      <c r="B727" s="1"/>
      <c r="C727" s="24"/>
      <c r="E727" s="1"/>
      <c r="F727" s="1"/>
      <c r="G727" s="1"/>
      <c r="H727" s="1"/>
      <c r="I727" s="1"/>
      <c r="J727" s="1"/>
    </row>
    <row r="728" spans="2:10" ht="15.75" customHeight="1">
      <c r="B728" s="1"/>
      <c r="C728" s="24"/>
      <c r="E728" s="1"/>
      <c r="F728" s="1"/>
      <c r="G728" s="1"/>
      <c r="H728" s="1"/>
      <c r="I728" s="1"/>
      <c r="J728" s="1"/>
    </row>
    <row r="729" spans="2:10" ht="15.75" customHeight="1">
      <c r="B729" s="1"/>
      <c r="C729" s="24"/>
      <c r="E729" s="1"/>
      <c r="F729" s="1"/>
      <c r="G729" s="1"/>
      <c r="H729" s="1"/>
      <c r="I729" s="1"/>
      <c r="J729" s="1"/>
    </row>
    <row r="730" spans="2:10" ht="15.75" customHeight="1">
      <c r="B730" s="1"/>
      <c r="C730" s="24"/>
      <c r="E730" s="1"/>
      <c r="F730" s="1"/>
      <c r="G730" s="1"/>
      <c r="H730" s="1"/>
      <c r="I730" s="1"/>
      <c r="J730" s="1"/>
    </row>
    <row r="731" spans="2:10" ht="15.75" customHeight="1">
      <c r="B731" s="1"/>
      <c r="C731" s="24"/>
      <c r="E731" s="1"/>
      <c r="F731" s="1"/>
      <c r="G731" s="1"/>
      <c r="H731" s="1"/>
      <c r="I731" s="1"/>
      <c r="J731" s="1"/>
    </row>
    <row r="732" spans="2:10" ht="15.75" customHeight="1">
      <c r="B732" s="1"/>
      <c r="C732" s="24"/>
      <c r="E732" s="1"/>
      <c r="F732" s="1"/>
      <c r="G732" s="1"/>
      <c r="H732" s="1"/>
      <c r="I732" s="1"/>
      <c r="J732" s="1"/>
    </row>
    <row r="733" spans="2:10" ht="15.75" customHeight="1">
      <c r="B733" s="1"/>
      <c r="C733" s="24"/>
      <c r="E733" s="1"/>
      <c r="F733" s="1"/>
      <c r="G733" s="1"/>
      <c r="H733" s="1"/>
      <c r="I733" s="1"/>
      <c r="J733" s="1"/>
    </row>
    <row r="734" spans="2:10" ht="15.75" customHeight="1">
      <c r="B734" s="1"/>
      <c r="C734" s="24"/>
      <c r="E734" s="1"/>
      <c r="F734" s="1"/>
      <c r="G734" s="1"/>
      <c r="H734" s="1"/>
      <c r="I734" s="1"/>
      <c r="J734" s="1"/>
    </row>
    <row r="735" spans="2:10" ht="15.75" customHeight="1">
      <c r="B735" s="1"/>
      <c r="C735" s="24"/>
      <c r="E735" s="1"/>
      <c r="F735" s="1"/>
      <c r="G735" s="1"/>
      <c r="H735" s="1"/>
      <c r="I735" s="1"/>
      <c r="J735" s="1"/>
    </row>
    <row r="736" spans="2:10" ht="15.75" customHeight="1">
      <c r="B736" s="1"/>
      <c r="C736" s="24"/>
      <c r="E736" s="1"/>
      <c r="F736" s="1"/>
      <c r="G736" s="1"/>
      <c r="H736" s="1"/>
      <c r="I736" s="1"/>
      <c r="J736" s="1"/>
    </row>
    <row r="737" spans="2:10" ht="15.75" customHeight="1">
      <c r="B737" s="1"/>
      <c r="C737" s="24"/>
      <c r="E737" s="1"/>
      <c r="F737" s="1"/>
      <c r="G737" s="1"/>
      <c r="H737" s="1"/>
      <c r="I737" s="1"/>
      <c r="J737" s="1"/>
    </row>
    <row r="738" spans="2:10" ht="15.75" customHeight="1">
      <c r="B738" s="1"/>
      <c r="C738" s="24"/>
      <c r="E738" s="1"/>
      <c r="F738" s="1"/>
      <c r="G738" s="1"/>
      <c r="H738" s="1"/>
      <c r="I738" s="1"/>
      <c r="J738" s="1"/>
    </row>
    <row r="739" spans="2:10" ht="15.75" customHeight="1">
      <c r="B739" s="1"/>
      <c r="C739" s="24"/>
      <c r="E739" s="1"/>
      <c r="F739" s="1"/>
      <c r="G739" s="1"/>
      <c r="H739" s="1"/>
      <c r="I739" s="1"/>
      <c r="J739" s="1"/>
    </row>
    <row r="740" spans="2:10" ht="15.75" customHeight="1">
      <c r="B740" s="1"/>
      <c r="C740" s="24"/>
      <c r="E740" s="1"/>
      <c r="F740" s="1"/>
      <c r="G740" s="1"/>
      <c r="H740" s="1"/>
      <c r="I740" s="1"/>
      <c r="J740" s="1"/>
    </row>
    <row r="741" spans="2:10" ht="15.75" customHeight="1">
      <c r="B741" s="1"/>
      <c r="C741" s="24"/>
      <c r="E741" s="1"/>
      <c r="F741" s="1"/>
      <c r="G741" s="1"/>
      <c r="H741" s="1"/>
      <c r="I741" s="1"/>
      <c r="J741" s="1"/>
    </row>
    <row r="742" spans="2:10" ht="15.75" customHeight="1">
      <c r="B742" s="1"/>
      <c r="C742" s="24"/>
      <c r="E742" s="1"/>
      <c r="F742" s="1"/>
      <c r="G742" s="1"/>
      <c r="H742" s="1"/>
      <c r="I742" s="1"/>
      <c r="J742" s="1"/>
    </row>
    <row r="743" spans="2:10" ht="15.75" customHeight="1">
      <c r="B743" s="1"/>
      <c r="C743" s="24"/>
      <c r="E743" s="1"/>
      <c r="F743" s="1"/>
      <c r="G743" s="1"/>
      <c r="H743" s="1"/>
      <c r="I743" s="1"/>
      <c r="J743" s="1"/>
    </row>
    <row r="744" spans="2:10" ht="15.75" customHeight="1">
      <c r="B744" s="1"/>
      <c r="C744" s="24"/>
      <c r="E744" s="1"/>
      <c r="F744" s="1"/>
      <c r="G744" s="1"/>
      <c r="H744" s="1"/>
      <c r="I744" s="1"/>
      <c r="J744" s="1"/>
    </row>
    <row r="745" spans="2:10" ht="15.75" customHeight="1">
      <c r="B745" s="1"/>
      <c r="C745" s="24"/>
      <c r="E745" s="1"/>
      <c r="F745" s="1"/>
      <c r="G745" s="1"/>
      <c r="H745" s="1"/>
      <c r="I745" s="1"/>
      <c r="J745" s="1"/>
    </row>
    <row r="746" spans="2:10" ht="15.75" customHeight="1">
      <c r="B746" s="1"/>
      <c r="C746" s="24"/>
      <c r="E746" s="1"/>
      <c r="F746" s="1"/>
      <c r="G746" s="1"/>
      <c r="H746" s="1"/>
      <c r="I746" s="1"/>
      <c r="J746" s="1"/>
    </row>
    <row r="747" spans="2:10" ht="15.75" customHeight="1">
      <c r="B747" s="1"/>
      <c r="C747" s="24"/>
      <c r="E747" s="1"/>
      <c r="F747" s="1"/>
      <c r="G747" s="1"/>
      <c r="H747" s="1"/>
      <c r="I747" s="1"/>
      <c r="J747" s="1"/>
    </row>
    <row r="748" spans="2:10" ht="15.75" customHeight="1">
      <c r="B748" s="1"/>
      <c r="C748" s="24"/>
      <c r="E748" s="1"/>
      <c r="F748" s="1"/>
      <c r="G748" s="1"/>
      <c r="H748" s="1"/>
      <c r="I748" s="1"/>
      <c r="J748" s="1"/>
    </row>
    <row r="749" spans="2:10" ht="15.75" customHeight="1">
      <c r="B749" s="1"/>
      <c r="C749" s="24"/>
      <c r="E749" s="1"/>
      <c r="F749" s="1"/>
      <c r="G749" s="1"/>
      <c r="H749" s="1"/>
      <c r="I749" s="1"/>
      <c r="J749" s="1"/>
    </row>
    <row r="750" spans="2:10" ht="15.75" customHeight="1">
      <c r="B750" s="1"/>
      <c r="C750" s="24"/>
      <c r="E750" s="1"/>
      <c r="F750" s="1"/>
      <c r="G750" s="1"/>
      <c r="H750" s="1"/>
      <c r="I750" s="1"/>
      <c r="J750" s="1"/>
    </row>
    <row r="751" spans="2:10" ht="15.75" customHeight="1">
      <c r="B751" s="1"/>
      <c r="C751" s="24"/>
      <c r="E751" s="1"/>
      <c r="F751" s="1"/>
      <c r="G751" s="1"/>
      <c r="H751" s="1"/>
      <c r="I751" s="1"/>
      <c r="J751" s="1"/>
    </row>
    <row r="752" spans="2:10" ht="15.75" customHeight="1">
      <c r="B752" s="1"/>
      <c r="C752" s="24"/>
      <c r="E752" s="1"/>
      <c r="F752" s="1"/>
      <c r="G752" s="1"/>
      <c r="H752" s="1"/>
      <c r="I752" s="1"/>
      <c r="J752" s="1"/>
    </row>
    <row r="753" spans="2:10" ht="15.75" customHeight="1">
      <c r="B753" s="1"/>
      <c r="C753" s="24"/>
      <c r="E753" s="1"/>
      <c r="F753" s="1"/>
      <c r="G753" s="1"/>
      <c r="H753" s="1"/>
      <c r="I753" s="1"/>
      <c r="J753" s="1"/>
    </row>
    <row r="754" spans="2:10" ht="15.75" customHeight="1">
      <c r="B754" s="1"/>
      <c r="C754" s="24"/>
      <c r="E754" s="1"/>
      <c r="F754" s="1"/>
      <c r="G754" s="1"/>
      <c r="H754" s="1"/>
      <c r="I754" s="1"/>
      <c r="J754" s="1"/>
    </row>
    <row r="755" spans="2:10" ht="15.75" customHeight="1">
      <c r="B755" s="1"/>
      <c r="C755" s="24"/>
      <c r="E755" s="1"/>
      <c r="F755" s="1"/>
      <c r="G755" s="1"/>
      <c r="H755" s="1"/>
      <c r="I755" s="1"/>
      <c r="J755" s="1"/>
    </row>
    <row r="756" spans="2:10" ht="15.75" customHeight="1">
      <c r="B756" s="1"/>
      <c r="C756" s="24"/>
      <c r="E756" s="1"/>
      <c r="F756" s="1"/>
      <c r="G756" s="1"/>
      <c r="H756" s="1"/>
      <c r="I756" s="1"/>
      <c r="J756" s="1"/>
    </row>
    <row r="757" spans="2:10" ht="15.75" customHeight="1">
      <c r="B757" s="1"/>
      <c r="C757" s="24"/>
      <c r="E757" s="1"/>
      <c r="F757" s="1"/>
      <c r="G757" s="1"/>
      <c r="H757" s="1"/>
      <c r="I757" s="1"/>
      <c r="J757" s="1"/>
    </row>
    <row r="758" spans="2:10" ht="15.75" customHeight="1">
      <c r="B758" s="1"/>
      <c r="C758" s="24"/>
      <c r="E758" s="1"/>
      <c r="F758" s="1"/>
      <c r="G758" s="1"/>
      <c r="H758" s="1"/>
      <c r="I758" s="1"/>
      <c r="J758" s="1"/>
    </row>
    <row r="759" spans="2:10" ht="15.75" customHeight="1">
      <c r="B759" s="1"/>
      <c r="C759" s="24"/>
      <c r="E759" s="1"/>
      <c r="F759" s="1"/>
      <c r="G759" s="1"/>
      <c r="H759" s="1"/>
      <c r="I759" s="1"/>
      <c r="J759" s="1"/>
    </row>
    <row r="760" spans="2:10" ht="15.75" customHeight="1">
      <c r="B760" s="1"/>
      <c r="C760" s="24"/>
      <c r="E760" s="1"/>
      <c r="F760" s="1"/>
      <c r="G760" s="1"/>
      <c r="H760" s="1"/>
      <c r="I760" s="1"/>
      <c r="J760" s="1"/>
    </row>
    <row r="761" spans="2:10" ht="15.75" customHeight="1">
      <c r="B761" s="1"/>
      <c r="C761" s="24"/>
      <c r="E761" s="1"/>
      <c r="F761" s="1"/>
      <c r="G761" s="1"/>
      <c r="H761" s="1"/>
      <c r="I761" s="1"/>
      <c r="J761" s="1"/>
    </row>
    <row r="762" spans="2:10" ht="15.75" customHeight="1">
      <c r="B762" s="1"/>
      <c r="C762" s="24"/>
      <c r="E762" s="1"/>
      <c r="F762" s="1"/>
      <c r="G762" s="1"/>
      <c r="H762" s="1"/>
      <c r="I762" s="1"/>
      <c r="J762" s="1"/>
    </row>
    <row r="763" spans="2:10" ht="15.75" customHeight="1">
      <c r="B763" s="1"/>
      <c r="C763" s="24"/>
      <c r="E763" s="1"/>
      <c r="F763" s="1"/>
      <c r="G763" s="1"/>
      <c r="H763" s="1"/>
      <c r="I763" s="1"/>
      <c r="J763" s="1"/>
    </row>
    <row r="764" spans="2:10" ht="15.75" customHeight="1">
      <c r="B764" s="1"/>
      <c r="C764" s="24"/>
      <c r="E764" s="1"/>
      <c r="F764" s="1"/>
      <c r="G764" s="1"/>
      <c r="H764" s="1"/>
      <c r="I764" s="1"/>
      <c r="J764" s="1"/>
    </row>
    <row r="765" spans="2:10" ht="15.75" customHeight="1">
      <c r="B765" s="1"/>
      <c r="C765" s="24"/>
      <c r="E765" s="1"/>
      <c r="F765" s="1"/>
      <c r="G765" s="1"/>
      <c r="H765" s="1"/>
      <c r="I765" s="1"/>
      <c r="J765" s="1"/>
    </row>
    <row r="766" spans="2:10" ht="15.75" customHeight="1">
      <c r="B766" s="1"/>
      <c r="C766" s="24"/>
      <c r="E766" s="1"/>
      <c r="F766" s="1"/>
      <c r="G766" s="1"/>
      <c r="H766" s="1"/>
      <c r="I766" s="1"/>
      <c r="J766" s="1"/>
    </row>
    <row r="767" spans="2:10" ht="15.75" customHeight="1">
      <c r="B767" s="1"/>
      <c r="C767" s="24"/>
      <c r="E767" s="1"/>
      <c r="F767" s="1"/>
      <c r="G767" s="1"/>
      <c r="H767" s="1"/>
      <c r="I767" s="1"/>
      <c r="J767" s="1"/>
    </row>
    <row r="768" spans="2:10" ht="15.75" customHeight="1">
      <c r="B768" s="1"/>
      <c r="C768" s="24"/>
      <c r="E768" s="1"/>
      <c r="F768" s="1"/>
      <c r="G768" s="1"/>
      <c r="H768" s="1"/>
      <c r="I768" s="1"/>
      <c r="J768" s="1"/>
    </row>
    <row r="769" spans="2:10" ht="15.75" customHeight="1">
      <c r="B769" s="1"/>
      <c r="C769" s="24"/>
      <c r="E769" s="1"/>
      <c r="F769" s="1"/>
      <c r="G769" s="1"/>
      <c r="H769" s="1"/>
      <c r="I769" s="1"/>
      <c r="J769" s="1"/>
    </row>
    <row r="770" spans="2:10" ht="15.75" customHeight="1">
      <c r="B770" s="1"/>
      <c r="C770" s="24"/>
      <c r="E770" s="1"/>
      <c r="F770" s="1"/>
      <c r="G770" s="1"/>
      <c r="H770" s="1"/>
      <c r="I770" s="1"/>
      <c r="J770" s="1"/>
    </row>
    <row r="771" spans="2:10" ht="15.75" customHeight="1">
      <c r="B771" s="1"/>
      <c r="C771" s="24"/>
      <c r="E771" s="1"/>
      <c r="F771" s="1"/>
      <c r="G771" s="1"/>
      <c r="H771" s="1"/>
      <c r="I771" s="1"/>
      <c r="J771" s="1"/>
    </row>
    <row r="772" spans="2:10" ht="15.75" customHeight="1">
      <c r="B772" s="1"/>
      <c r="C772" s="24"/>
      <c r="E772" s="1"/>
      <c r="F772" s="1"/>
      <c r="G772" s="1"/>
      <c r="H772" s="1"/>
      <c r="I772" s="1"/>
      <c r="J772" s="1"/>
    </row>
    <row r="773" spans="2:10" ht="15.75" customHeight="1">
      <c r="B773" s="1"/>
      <c r="C773" s="24"/>
      <c r="E773" s="1"/>
      <c r="F773" s="1"/>
      <c r="G773" s="1"/>
      <c r="H773" s="1"/>
      <c r="I773" s="1"/>
      <c r="J773" s="1"/>
    </row>
    <row r="774" spans="2:10" ht="15.75" customHeight="1">
      <c r="B774" s="1"/>
      <c r="C774" s="24"/>
      <c r="E774" s="1"/>
      <c r="F774" s="1"/>
      <c r="G774" s="1"/>
      <c r="H774" s="1"/>
      <c r="I774" s="1"/>
      <c r="J774" s="1"/>
    </row>
    <row r="775" spans="2:10" ht="15.75" customHeight="1">
      <c r="B775" s="1"/>
      <c r="C775" s="24"/>
      <c r="E775" s="1"/>
      <c r="F775" s="1"/>
      <c r="G775" s="1"/>
      <c r="H775" s="1"/>
      <c r="I775" s="1"/>
      <c r="J775" s="1"/>
    </row>
    <row r="776" spans="2:10" ht="15.75" customHeight="1">
      <c r="B776" s="1"/>
      <c r="C776" s="24"/>
      <c r="E776" s="1"/>
      <c r="F776" s="1"/>
      <c r="G776" s="1"/>
      <c r="H776" s="1"/>
      <c r="I776" s="1"/>
      <c r="J776" s="1"/>
    </row>
    <row r="777" spans="2:10" ht="15.75" customHeight="1">
      <c r="B777" s="1"/>
      <c r="C777" s="24"/>
      <c r="E777" s="1"/>
      <c r="F777" s="1"/>
      <c r="G777" s="1"/>
      <c r="H777" s="1"/>
      <c r="I777" s="1"/>
      <c r="J777" s="1"/>
    </row>
    <row r="778" spans="2:10" ht="15.75" customHeight="1">
      <c r="B778" s="1"/>
      <c r="C778" s="24"/>
      <c r="E778" s="1"/>
      <c r="F778" s="1"/>
      <c r="G778" s="1"/>
      <c r="H778" s="1"/>
      <c r="I778" s="1"/>
      <c r="J778" s="1"/>
    </row>
    <row r="779" spans="2:10" ht="15.75" customHeight="1">
      <c r="B779" s="1"/>
      <c r="C779" s="24"/>
      <c r="E779" s="1"/>
      <c r="F779" s="1"/>
      <c r="G779" s="1"/>
      <c r="H779" s="1"/>
      <c r="I779" s="1"/>
      <c r="J779" s="1"/>
    </row>
    <row r="780" spans="2:10" ht="15.75" customHeight="1">
      <c r="B780" s="1"/>
      <c r="C780" s="24"/>
      <c r="E780" s="1"/>
      <c r="F780" s="1"/>
      <c r="G780" s="1"/>
      <c r="H780" s="1"/>
      <c r="I780" s="1"/>
      <c r="J780" s="1"/>
    </row>
    <row r="781" spans="2:10" ht="15.75" customHeight="1">
      <c r="B781" s="1"/>
      <c r="C781" s="24"/>
      <c r="E781" s="1"/>
      <c r="F781" s="1"/>
      <c r="G781" s="1"/>
      <c r="H781" s="1"/>
      <c r="I781" s="1"/>
      <c r="J781" s="1"/>
    </row>
    <row r="782" spans="2:10" ht="15.75" customHeight="1">
      <c r="B782" s="1"/>
      <c r="C782" s="24"/>
      <c r="E782" s="1"/>
      <c r="F782" s="1"/>
      <c r="G782" s="1"/>
      <c r="H782" s="1"/>
      <c r="I782" s="1"/>
      <c r="J782" s="1"/>
    </row>
    <row r="783" spans="2:10" ht="15.75" customHeight="1">
      <c r="B783" s="1"/>
      <c r="C783" s="24"/>
      <c r="E783" s="1"/>
      <c r="F783" s="1"/>
      <c r="G783" s="1"/>
      <c r="H783" s="1"/>
      <c r="I783" s="1"/>
      <c r="J783" s="1"/>
    </row>
    <row r="784" spans="2:10" ht="15.75" customHeight="1">
      <c r="B784" s="1"/>
      <c r="C784" s="24"/>
      <c r="E784" s="1"/>
      <c r="F784" s="1"/>
      <c r="G784" s="1"/>
      <c r="H784" s="1"/>
      <c r="I784" s="1"/>
      <c r="J784" s="1"/>
    </row>
    <row r="785" spans="2:10" ht="15.75" customHeight="1">
      <c r="B785" s="1"/>
      <c r="C785" s="24"/>
      <c r="E785" s="1"/>
      <c r="F785" s="1"/>
      <c r="G785" s="1"/>
      <c r="H785" s="1"/>
      <c r="I785" s="1"/>
      <c r="J785" s="1"/>
    </row>
    <row r="786" spans="2:10" ht="15.75" customHeight="1">
      <c r="B786" s="1"/>
      <c r="C786" s="24"/>
      <c r="E786" s="1"/>
      <c r="F786" s="1"/>
      <c r="G786" s="1"/>
      <c r="H786" s="1"/>
      <c r="I786" s="1"/>
      <c r="J786" s="1"/>
    </row>
    <row r="787" spans="2:10" ht="15.75" customHeight="1">
      <c r="B787" s="1"/>
      <c r="C787" s="24"/>
      <c r="E787" s="1"/>
      <c r="F787" s="1"/>
      <c r="G787" s="1"/>
      <c r="H787" s="1"/>
      <c r="I787" s="1"/>
      <c r="J787" s="1"/>
    </row>
    <row r="788" spans="2:10" ht="15.75" customHeight="1">
      <c r="B788" s="1"/>
      <c r="C788" s="24"/>
      <c r="E788" s="1"/>
      <c r="F788" s="1"/>
      <c r="G788" s="1"/>
      <c r="H788" s="1"/>
      <c r="I788" s="1"/>
      <c r="J788" s="1"/>
    </row>
    <row r="789" spans="2:10" ht="15.75" customHeight="1">
      <c r="B789" s="1"/>
      <c r="C789" s="24"/>
      <c r="E789" s="1"/>
      <c r="F789" s="1"/>
      <c r="G789" s="1"/>
      <c r="H789" s="1"/>
      <c r="I789" s="1"/>
      <c r="J789" s="1"/>
    </row>
    <row r="790" spans="2:10" ht="15.75" customHeight="1">
      <c r="B790" s="1"/>
      <c r="C790" s="24"/>
      <c r="E790" s="1"/>
      <c r="F790" s="1"/>
      <c r="G790" s="1"/>
      <c r="H790" s="1"/>
      <c r="I790" s="1"/>
      <c r="J790" s="1"/>
    </row>
    <row r="791" spans="2:10" ht="15.75" customHeight="1">
      <c r="B791" s="1"/>
      <c r="C791" s="24"/>
      <c r="E791" s="1"/>
      <c r="F791" s="1"/>
      <c r="G791" s="1"/>
      <c r="H791" s="1"/>
      <c r="I791" s="1"/>
      <c r="J791" s="1"/>
    </row>
    <row r="792" spans="2:10" ht="15.75" customHeight="1">
      <c r="B792" s="1"/>
      <c r="C792" s="24"/>
      <c r="E792" s="1"/>
      <c r="F792" s="1"/>
      <c r="G792" s="1"/>
      <c r="H792" s="1"/>
      <c r="I792" s="1"/>
      <c r="J792" s="1"/>
    </row>
    <row r="793" spans="2:10" ht="15.75" customHeight="1">
      <c r="B793" s="1"/>
      <c r="C793" s="24"/>
      <c r="E793" s="1"/>
      <c r="F793" s="1"/>
      <c r="G793" s="1"/>
      <c r="H793" s="1"/>
      <c r="I793" s="1"/>
      <c r="J793" s="1"/>
    </row>
    <row r="794" spans="2:10" ht="15.75" customHeight="1">
      <c r="B794" s="1"/>
      <c r="C794" s="24"/>
      <c r="E794" s="1"/>
      <c r="F794" s="1"/>
      <c r="G794" s="1"/>
      <c r="H794" s="1"/>
      <c r="I794" s="1"/>
      <c r="J794" s="1"/>
    </row>
    <row r="795" spans="2:10" ht="15.75" customHeight="1">
      <c r="B795" s="1"/>
      <c r="C795" s="24"/>
      <c r="E795" s="1"/>
      <c r="F795" s="1"/>
      <c r="G795" s="1"/>
      <c r="H795" s="1"/>
      <c r="I795" s="1"/>
      <c r="J795" s="1"/>
    </row>
    <row r="796" spans="2:10" ht="15.75" customHeight="1">
      <c r="B796" s="1"/>
      <c r="C796" s="24"/>
      <c r="E796" s="1"/>
      <c r="F796" s="1"/>
      <c r="G796" s="1"/>
      <c r="H796" s="1"/>
      <c r="I796" s="1"/>
      <c r="J796" s="1"/>
    </row>
    <row r="797" spans="2:10" ht="15.75" customHeight="1">
      <c r="B797" s="1"/>
      <c r="C797" s="24"/>
      <c r="E797" s="1"/>
      <c r="F797" s="1"/>
      <c r="G797" s="1"/>
      <c r="H797" s="1"/>
      <c r="I797" s="1"/>
      <c r="J797" s="1"/>
    </row>
    <row r="798" spans="2:10" ht="15.75" customHeight="1">
      <c r="B798" s="1"/>
      <c r="C798" s="24"/>
      <c r="E798" s="1"/>
      <c r="F798" s="1"/>
      <c r="G798" s="1"/>
      <c r="H798" s="1"/>
      <c r="I798" s="1"/>
      <c r="J798" s="1"/>
    </row>
    <row r="799" spans="2:10" ht="15.75" customHeight="1">
      <c r="B799" s="1"/>
      <c r="C799" s="24"/>
      <c r="E799" s="1"/>
      <c r="F799" s="1"/>
      <c r="G799" s="1"/>
      <c r="H799" s="1"/>
      <c r="I799" s="1"/>
      <c r="J799" s="1"/>
    </row>
    <row r="800" spans="2:10" ht="15.75" customHeight="1">
      <c r="B800" s="1"/>
      <c r="C800" s="24"/>
      <c r="E800" s="1"/>
      <c r="F800" s="1"/>
      <c r="G800" s="1"/>
      <c r="H800" s="1"/>
      <c r="I800" s="1"/>
      <c r="J800" s="1"/>
    </row>
    <row r="801" spans="2:10" ht="15.75" customHeight="1">
      <c r="B801" s="1"/>
      <c r="C801" s="24"/>
      <c r="E801" s="1"/>
      <c r="F801" s="1"/>
      <c r="G801" s="1"/>
      <c r="H801" s="1"/>
      <c r="I801" s="1"/>
      <c r="J801" s="1"/>
    </row>
    <row r="802" spans="2:10" ht="15.75" customHeight="1">
      <c r="B802" s="1"/>
      <c r="C802" s="24"/>
      <c r="E802" s="1"/>
      <c r="F802" s="1"/>
      <c r="G802" s="1"/>
      <c r="H802" s="1"/>
      <c r="I802" s="1"/>
      <c r="J802" s="1"/>
    </row>
    <row r="803" spans="2:10" ht="15.75" customHeight="1">
      <c r="B803" s="1"/>
      <c r="C803" s="24"/>
      <c r="E803" s="1"/>
      <c r="F803" s="1"/>
      <c r="G803" s="1"/>
      <c r="H803" s="1"/>
      <c r="I803" s="1"/>
      <c r="J803" s="1"/>
    </row>
    <row r="804" spans="2:10" ht="15.75" customHeight="1">
      <c r="B804" s="1"/>
      <c r="C804" s="24"/>
      <c r="E804" s="1"/>
      <c r="F804" s="1"/>
      <c r="G804" s="1"/>
      <c r="H804" s="1"/>
      <c r="I804" s="1"/>
      <c r="J804" s="1"/>
    </row>
    <row r="805" spans="2:10" ht="15.75" customHeight="1">
      <c r="B805" s="1"/>
      <c r="C805" s="24"/>
      <c r="E805" s="1"/>
      <c r="F805" s="1"/>
      <c r="G805" s="1"/>
      <c r="H805" s="1"/>
      <c r="I805" s="1"/>
      <c r="J805" s="1"/>
    </row>
    <row r="806" spans="2:10" ht="15.75" customHeight="1">
      <c r="B806" s="1"/>
      <c r="C806" s="24"/>
      <c r="E806" s="1"/>
      <c r="F806" s="1"/>
      <c r="G806" s="1"/>
      <c r="H806" s="1"/>
      <c r="I806" s="1"/>
      <c r="J806" s="1"/>
    </row>
    <row r="807" spans="2:10" ht="15.75" customHeight="1">
      <c r="B807" s="1"/>
      <c r="C807" s="24"/>
      <c r="E807" s="1"/>
      <c r="F807" s="1"/>
      <c r="G807" s="1"/>
      <c r="H807" s="1"/>
      <c r="I807" s="1"/>
      <c r="J807" s="1"/>
    </row>
    <row r="808" spans="2:10" ht="15.75" customHeight="1">
      <c r="B808" s="1"/>
      <c r="C808" s="24"/>
      <c r="E808" s="1"/>
      <c r="F808" s="1"/>
      <c r="G808" s="1"/>
      <c r="H808" s="1"/>
      <c r="I808" s="1"/>
      <c r="J808" s="1"/>
    </row>
    <row r="809" spans="2:10" ht="15.75" customHeight="1">
      <c r="B809" s="1"/>
      <c r="C809" s="24"/>
      <c r="E809" s="1"/>
      <c r="F809" s="1"/>
      <c r="G809" s="1"/>
      <c r="H809" s="1"/>
      <c r="I809" s="1"/>
      <c r="J809" s="1"/>
    </row>
    <row r="810" spans="2:10" ht="15.75" customHeight="1">
      <c r="B810" s="1"/>
      <c r="C810" s="24"/>
      <c r="E810" s="1"/>
      <c r="F810" s="1"/>
      <c r="G810" s="1"/>
      <c r="H810" s="1"/>
      <c r="I810" s="1"/>
      <c r="J810" s="1"/>
    </row>
    <row r="811" spans="2:10" ht="15.75" customHeight="1">
      <c r="B811" s="1"/>
      <c r="C811" s="24"/>
      <c r="E811" s="1"/>
      <c r="F811" s="1"/>
      <c r="G811" s="1"/>
      <c r="H811" s="1"/>
      <c r="I811" s="1"/>
      <c r="J811" s="1"/>
    </row>
    <row r="812" spans="2:10" ht="15.75" customHeight="1">
      <c r="B812" s="1"/>
      <c r="C812" s="24"/>
      <c r="E812" s="1"/>
      <c r="F812" s="1"/>
      <c r="G812" s="1"/>
      <c r="H812" s="1"/>
      <c r="I812" s="1"/>
      <c r="J812" s="1"/>
    </row>
    <row r="813" spans="2:10" ht="15.75" customHeight="1">
      <c r="B813" s="1"/>
      <c r="C813" s="24"/>
      <c r="E813" s="1"/>
      <c r="F813" s="1"/>
      <c r="G813" s="1"/>
      <c r="H813" s="1"/>
      <c r="I813" s="1"/>
      <c r="J813" s="1"/>
    </row>
    <row r="814" spans="2:10" ht="15.75" customHeight="1">
      <c r="B814" s="1"/>
      <c r="C814" s="24"/>
      <c r="E814" s="1"/>
      <c r="F814" s="1"/>
      <c r="G814" s="1"/>
      <c r="H814" s="1"/>
      <c r="I814" s="1"/>
      <c r="J814" s="1"/>
    </row>
    <row r="815" spans="2:10" ht="15.75" customHeight="1">
      <c r="B815" s="1"/>
      <c r="C815" s="24"/>
      <c r="E815" s="1"/>
      <c r="F815" s="1"/>
      <c r="G815" s="1"/>
      <c r="H815" s="1"/>
      <c r="I815" s="1"/>
      <c r="J815" s="1"/>
    </row>
    <row r="816" spans="2:10" ht="15.75" customHeight="1">
      <c r="B816" s="1"/>
      <c r="C816" s="24"/>
      <c r="E816" s="1"/>
      <c r="F816" s="1"/>
      <c r="G816" s="1"/>
      <c r="H816" s="1"/>
      <c r="I816" s="1"/>
      <c r="J816" s="1"/>
    </row>
    <row r="817" spans="2:10" ht="15.75" customHeight="1">
      <c r="B817" s="1"/>
      <c r="C817" s="24"/>
      <c r="E817" s="1"/>
      <c r="F817" s="1"/>
      <c r="G817" s="1"/>
      <c r="H817" s="1"/>
      <c r="I817" s="1"/>
      <c r="J817" s="1"/>
    </row>
    <row r="818" spans="2:10" ht="15.75" customHeight="1">
      <c r="B818" s="1"/>
      <c r="C818" s="24"/>
      <c r="E818" s="1"/>
      <c r="F818" s="1"/>
      <c r="G818" s="1"/>
      <c r="H818" s="1"/>
      <c r="I818" s="1"/>
      <c r="J818" s="1"/>
    </row>
    <row r="819" spans="2:10" ht="15.75" customHeight="1">
      <c r="B819" s="1"/>
      <c r="C819" s="24"/>
      <c r="E819" s="1"/>
      <c r="F819" s="1"/>
      <c r="G819" s="1"/>
      <c r="H819" s="1"/>
      <c r="I819" s="1"/>
      <c r="J819" s="1"/>
    </row>
    <row r="820" spans="2:10" ht="15.75" customHeight="1">
      <c r="B820" s="1"/>
      <c r="C820" s="24"/>
      <c r="E820" s="1"/>
      <c r="F820" s="1"/>
      <c r="G820" s="1"/>
      <c r="H820" s="1"/>
      <c r="I820" s="1"/>
      <c r="J820" s="1"/>
    </row>
    <row r="821" spans="2:10" ht="15.75" customHeight="1">
      <c r="B821" s="1"/>
      <c r="C821" s="24"/>
      <c r="E821" s="1"/>
      <c r="F821" s="1"/>
      <c r="G821" s="1"/>
      <c r="H821" s="1"/>
      <c r="I821" s="1"/>
      <c r="J821" s="1"/>
    </row>
    <row r="822" spans="2:10" ht="15.75" customHeight="1">
      <c r="B822" s="1"/>
      <c r="C822" s="24"/>
      <c r="E822" s="1"/>
      <c r="F822" s="1"/>
      <c r="G822" s="1"/>
      <c r="H822" s="1"/>
      <c r="I822" s="1"/>
      <c r="J822" s="1"/>
    </row>
    <row r="823" spans="2:10" ht="15.75" customHeight="1">
      <c r="B823" s="1"/>
      <c r="C823" s="24"/>
      <c r="E823" s="1"/>
      <c r="F823" s="1"/>
      <c r="G823" s="1"/>
      <c r="H823" s="1"/>
      <c r="I823" s="1"/>
      <c r="J823" s="1"/>
    </row>
    <row r="824" spans="2:10" ht="15.75" customHeight="1">
      <c r="B824" s="1"/>
      <c r="C824" s="24"/>
      <c r="E824" s="1"/>
      <c r="F824" s="1"/>
      <c r="G824" s="1"/>
      <c r="H824" s="1"/>
      <c r="I824" s="1"/>
      <c r="J824" s="1"/>
    </row>
    <row r="825" spans="2:10" ht="15.75" customHeight="1">
      <c r="B825" s="1"/>
      <c r="C825" s="24"/>
      <c r="E825" s="1"/>
      <c r="F825" s="1"/>
      <c r="G825" s="1"/>
      <c r="H825" s="1"/>
      <c r="I825" s="1"/>
      <c r="J825" s="1"/>
    </row>
    <row r="826" spans="2:10" ht="15.75" customHeight="1">
      <c r="B826" s="1"/>
      <c r="C826" s="24"/>
      <c r="E826" s="1"/>
      <c r="F826" s="1"/>
      <c r="G826" s="1"/>
      <c r="H826" s="1"/>
      <c r="I826" s="1"/>
      <c r="J826" s="1"/>
    </row>
    <row r="827" spans="2:10" ht="15.75" customHeight="1">
      <c r="B827" s="1"/>
      <c r="C827" s="24"/>
      <c r="E827" s="1"/>
      <c r="F827" s="1"/>
      <c r="G827" s="1"/>
      <c r="H827" s="1"/>
      <c r="I827" s="1"/>
      <c r="J827" s="1"/>
    </row>
    <row r="828" spans="2:10" ht="15.75" customHeight="1">
      <c r="B828" s="1"/>
      <c r="C828" s="24"/>
      <c r="E828" s="1"/>
      <c r="F828" s="1"/>
      <c r="G828" s="1"/>
      <c r="H828" s="1"/>
      <c r="I828" s="1"/>
      <c r="J828" s="1"/>
    </row>
    <row r="829" spans="2:10" ht="15.75" customHeight="1">
      <c r="B829" s="1"/>
      <c r="C829" s="24"/>
      <c r="E829" s="1"/>
      <c r="F829" s="1"/>
      <c r="G829" s="1"/>
      <c r="H829" s="1"/>
      <c r="I829" s="1"/>
      <c r="J829" s="1"/>
    </row>
    <row r="830" spans="2:10" ht="15.75" customHeight="1">
      <c r="B830" s="1"/>
      <c r="C830" s="24"/>
      <c r="E830" s="1"/>
      <c r="F830" s="1"/>
      <c r="G830" s="1"/>
      <c r="H830" s="1"/>
      <c r="I830" s="1"/>
      <c r="J830" s="1"/>
    </row>
    <row r="831" spans="2:10" ht="15.75" customHeight="1">
      <c r="B831" s="1"/>
      <c r="C831" s="24"/>
      <c r="E831" s="1"/>
      <c r="F831" s="1"/>
      <c r="G831" s="1"/>
      <c r="H831" s="1"/>
      <c r="I831" s="1"/>
      <c r="J831" s="1"/>
    </row>
    <row r="832" spans="2:10" ht="15.75" customHeight="1">
      <c r="B832" s="1"/>
      <c r="C832" s="24"/>
      <c r="E832" s="1"/>
      <c r="F832" s="1"/>
      <c r="G832" s="1"/>
      <c r="H832" s="1"/>
      <c r="I832" s="1"/>
      <c r="J832" s="1"/>
    </row>
    <row r="833" spans="2:10" ht="15.75" customHeight="1">
      <c r="B833" s="1"/>
      <c r="C833" s="24"/>
      <c r="E833" s="1"/>
      <c r="F833" s="1"/>
      <c r="G833" s="1"/>
      <c r="H833" s="1"/>
      <c r="I833" s="1"/>
      <c r="J833" s="1"/>
    </row>
    <row r="834" spans="2:10" ht="15.75" customHeight="1">
      <c r="B834" s="1"/>
      <c r="C834" s="24"/>
      <c r="E834" s="1"/>
      <c r="F834" s="1"/>
      <c r="G834" s="1"/>
      <c r="H834" s="1"/>
      <c r="I834" s="1"/>
      <c r="J834" s="1"/>
    </row>
    <row r="835" spans="2:10" ht="15.75" customHeight="1">
      <c r="B835" s="1"/>
      <c r="C835" s="24"/>
      <c r="E835" s="1"/>
      <c r="F835" s="1"/>
      <c r="G835" s="1"/>
      <c r="H835" s="1"/>
      <c r="I835" s="1"/>
      <c r="J835" s="1"/>
    </row>
    <row r="836" spans="2:10" ht="15.75" customHeight="1">
      <c r="B836" s="1"/>
      <c r="C836" s="24"/>
      <c r="E836" s="1"/>
      <c r="F836" s="1"/>
      <c r="G836" s="1"/>
      <c r="H836" s="1"/>
      <c r="I836" s="1"/>
      <c r="J836" s="1"/>
    </row>
    <row r="837" spans="2:10" ht="15.75" customHeight="1">
      <c r="B837" s="1"/>
      <c r="C837" s="24"/>
      <c r="E837" s="1"/>
      <c r="F837" s="1"/>
      <c r="G837" s="1"/>
      <c r="H837" s="1"/>
      <c r="I837" s="1"/>
      <c r="J837" s="1"/>
    </row>
    <row r="838" spans="2:10" ht="15.75" customHeight="1">
      <c r="B838" s="1"/>
      <c r="C838" s="24"/>
      <c r="E838" s="1"/>
      <c r="F838" s="1"/>
      <c r="G838" s="1"/>
      <c r="H838" s="1"/>
      <c r="I838" s="1"/>
      <c r="J838" s="1"/>
    </row>
    <row r="839" spans="2:10" ht="15.75" customHeight="1">
      <c r="B839" s="1"/>
      <c r="C839" s="24"/>
      <c r="E839" s="1"/>
      <c r="F839" s="1"/>
      <c r="G839" s="1"/>
      <c r="H839" s="1"/>
      <c r="I839" s="1"/>
      <c r="J839" s="1"/>
    </row>
    <row r="840" spans="2:10" ht="15.75" customHeight="1">
      <c r="B840" s="1"/>
      <c r="C840" s="24"/>
      <c r="E840" s="1"/>
      <c r="F840" s="1"/>
      <c r="G840" s="1"/>
      <c r="H840" s="1"/>
      <c r="I840" s="1"/>
      <c r="J840" s="1"/>
    </row>
    <row r="841" spans="2:10" ht="15.75" customHeight="1">
      <c r="B841" s="1"/>
      <c r="C841" s="24"/>
      <c r="E841" s="1"/>
      <c r="F841" s="1"/>
      <c r="G841" s="1"/>
      <c r="H841" s="1"/>
      <c r="I841" s="1"/>
      <c r="J841" s="1"/>
    </row>
    <row r="842" spans="2:10" ht="15.75" customHeight="1">
      <c r="B842" s="1"/>
      <c r="C842" s="24"/>
      <c r="E842" s="1"/>
      <c r="F842" s="1"/>
      <c r="G842" s="1"/>
      <c r="H842" s="1"/>
      <c r="I842" s="1"/>
      <c r="J842" s="1"/>
    </row>
    <row r="843" spans="2:10" ht="15.75" customHeight="1">
      <c r="B843" s="1"/>
      <c r="C843" s="24"/>
      <c r="E843" s="1"/>
      <c r="F843" s="1"/>
      <c r="G843" s="1"/>
      <c r="H843" s="1"/>
      <c r="I843" s="1"/>
      <c r="J843" s="1"/>
    </row>
    <row r="844" spans="2:10" ht="15.75" customHeight="1">
      <c r="B844" s="1"/>
      <c r="C844" s="24"/>
      <c r="E844" s="1"/>
      <c r="F844" s="1"/>
      <c r="G844" s="1"/>
      <c r="H844" s="1"/>
      <c r="I844" s="1"/>
      <c r="J844" s="1"/>
    </row>
    <row r="845" spans="2:10" ht="15.75" customHeight="1">
      <c r="B845" s="1"/>
      <c r="C845" s="24"/>
      <c r="E845" s="1"/>
      <c r="F845" s="1"/>
      <c r="G845" s="1"/>
      <c r="H845" s="1"/>
      <c r="I845" s="1"/>
      <c r="J845" s="1"/>
    </row>
    <row r="846" spans="2:10" ht="15.75" customHeight="1">
      <c r="B846" s="1"/>
      <c r="C846" s="24"/>
      <c r="E846" s="1"/>
      <c r="F846" s="1"/>
      <c r="G846" s="1"/>
      <c r="H846" s="1"/>
      <c r="I846" s="1"/>
      <c r="J846" s="1"/>
    </row>
    <row r="847" spans="2:10" ht="15.75" customHeight="1">
      <c r="B847" s="1"/>
      <c r="C847" s="24"/>
      <c r="E847" s="1"/>
      <c r="F847" s="1"/>
      <c r="G847" s="1"/>
      <c r="H847" s="1"/>
      <c r="I847" s="1"/>
      <c r="J847" s="1"/>
    </row>
    <row r="848" spans="2:10" ht="15.75" customHeight="1">
      <c r="B848" s="1"/>
      <c r="C848" s="24"/>
      <c r="E848" s="1"/>
      <c r="F848" s="1"/>
      <c r="G848" s="1"/>
      <c r="H848" s="1"/>
      <c r="I848" s="1"/>
      <c r="J848" s="1"/>
    </row>
    <row r="849" spans="2:10" ht="15.75" customHeight="1">
      <c r="B849" s="1"/>
      <c r="C849" s="24"/>
      <c r="E849" s="1"/>
      <c r="F849" s="1"/>
      <c r="G849" s="1"/>
      <c r="H849" s="1"/>
      <c r="I849" s="1"/>
      <c r="J849" s="1"/>
    </row>
    <row r="850" spans="2:10" ht="15.75" customHeight="1">
      <c r="B850" s="1"/>
      <c r="C850" s="24"/>
      <c r="E850" s="1"/>
      <c r="F850" s="1"/>
      <c r="G850" s="1"/>
      <c r="H850" s="1"/>
      <c r="I850" s="1"/>
      <c r="J850" s="1"/>
    </row>
    <row r="851" spans="2:10" ht="15.75" customHeight="1">
      <c r="B851" s="1"/>
      <c r="C851" s="24"/>
      <c r="E851" s="1"/>
      <c r="F851" s="1"/>
      <c r="G851" s="1"/>
      <c r="H851" s="1"/>
      <c r="I851" s="1"/>
      <c r="J851" s="1"/>
    </row>
    <row r="852" spans="2:10" ht="15.75" customHeight="1">
      <c r="B852" s="1"/>
      <c r="C852" s="24"/>
      <c r="E852" s="1"/>
      <c r="F852" s="1"/>
      <c r="G852" s="1"/>
      <c r="H852" s="1"/>
      <c r="I852" s="1"/>
      <c r="J852" s="1"/>
    </row>
    <row r="853" spans="2:10" ht="15.75" customHeight="1">
      <c r="B853" s="1"/>
      <c r="C853" s="24"/>
      <c r="E853" s="1"/>
      <c r="F853" s="1"/>
      <c r="G853" s="1"/>
      <c r="H853" s="1"/>
      <c r="I853" s="1"/>
      <c r="J853" s="1"/>
    </row>
    <row r="854" spans="2:10" ht="15.75" customHeight="1">
      <c r="B854" s="1"/>
      <c r="C854" s="24"/>
      <c r="E854" s="1"/>
      <c r="F854" s="1"/>
      <c r="G854" s="1"/>
      <c r="H854" s="1"/>
      <c r="I854" s="1"/>
      <c r="J854" s="1"/>
    </row>
    <row r="855" spans="2:10" ht="15.75" customHeight="1">
      <c r="B855" s="1"/>
      <c r="C855" s="24"/>
      <c r="E855" s="1"/>
      <c r="F855" s="1"/>
      <c r="G855" s="1"/>
      <c r="H855" s="1"/>
      <c r="I855" s="1"/>
      <c r="J855" s="1"/>
    </row>
    <row r="856" spans="2:10" ht="15.75" customHeight="1">
      <c r="B856" s="1"/>
      <c r="C856" s="24"/>
      <c r="E856" s="1"/>
      <c r="F856" s="1"/>
      <c r="G856" s="1"/>
      <c r="H856" s="1"/>
      <c r="I856" s="1"/>
      <c r="J856" s="1"/>
    </row>
    <row r="857" spans="2:10" ht="15.75" customHeight="1">
      <c r="B857" s="1"/>
      <c r="C857" s="24"/>
      <c r="E857" s="1"/>
      <c r="F857" s="1"/>
      <c r="G857" s="1"/>
      <c r="H857" s="1"/>
      <c r="I857" s="1"/>
      <c r="J857" s="1"/>
    </row>
    <row r="858" spans="2:10" ht="15.75" customHeight="1">
      <c r="B858" s="1"/>
      <c r="C858" s="24"/>
      <c r="E858" s="1"/>
      <c r="F858" s="1"/>
      <c r="G858" s="1"/>
      <c r="H858" s="1"/>
      <c r="I858" s="1"/>
      <c r="J858" s="1"/>
    </row>
    <row r="859" spans="2:10" ht="15.75" customHeight="1">
      <c r="B859" s="1"/>
      <c r="C859" s="24"/>
      <c r="E859" s="1"/>
      <c r="F859" s="1"/>
      <c r="G859" s="1"/>
      <c r="H859" s="1"/>
      <c r="I859" s="1"/>
      <c r="J859" s="1"/>
    </row>
    <row r="860" spans="2:10" ht="15.75" customHeight="1">
      <c r="B860" s="1"/>
      <c r="C860" s="24"/>
      <c r="E860" s="1"/>
      <c r="F860" s="1"/>
      <c r="G860" s="1"/>
      <c r="H860" s="1"/>
      <c r="I860" s="1"/>
      <c r="J860" s="1"/>
    </row>
    <row r="861" spans="2:10" ht="15.75" customHeight="1">
      <c r="B861" s="1"/>
      <c r="C861" s="24"/>
      <c r="E861" s="1"/>
      <c r="F861" s="1"/>
      <c r="G861" s="1"/>
      <c r="H861" s="1"/>
      <c r="I861" s="1"/>
      <c r="J861" s="1"/>
    </row>
    <row r="862" spans="2:10" ht="15.75" customHeight="1">
      <c r="B862" s="1"/>
      <c r="C862" s="24"/>
      <c r="E862" s="1"/>
      <c r="F862" s="1"/>
      <c r="G862" s="1"/>
      <c r="H862" s="1"/>
      <c r="I862" s="1"/>
      <c r="J862" s="1"/>
    </row>
    <row r="863" spans="2:10" ht="15.75" customHeight="1">
      <c r="B863" s="1"/>
      <c r="C863" s="24"/>
      <c r="E863" s="1"/>
      <c r="F863" s="1"/>
      <c r="G863" s="1"/>
      <c r="H863" s="1"/>
      <c r="I863" s="1"/>
      <c r="J863" s="1"/>
    </row>
    <row r="864" spans="2:10" ht="15.75" customHeight="1">
      <c r="B864" s="1"/>
      <c r="C864" s="24"/>
      <c r="E864" s="1"/>
      <c r="F864" s="1"/>
      <c r="G864" s="1"/>
      <c r="H864" s="1"/>
      <c r="I864" s="1"/>
      <c r="J864" s="1"/>
    </row>
    <row r="865" spans="2:10" ht="15.75" customHeight="1">
      <c r="B865" s="1"/>
      <c r="C865" s="24"/>
      <c r="E865" s="1"/>
      <c r="F865" s="1"/>
      <c r="G865" s="1"/>
      <c r="H865" s="1"/>
      <c r="I865" s="1"/>
      <c r="J865" s="1"/>
    </row>
    <row r="866" spans="2:10" ht="15.75" customHeight="1">
      <c r="B866" s="1"/>
      <c r="C866" s="24"/>
      <c r="E866" s="1"/>
      <c r="F866" s="1"/>
      <c r="G866" s="1"/>
      <c r="H866" s="1"/>
      <c r="I866" s="1"/>
      <c r="J866" s="1"/>
    </row>
    <row r="867" spans="2:10" ht="15.75" customHeight="1">
      <c r="B867" s="1"/>
      <c r="C867" s="24"/>
      <c r="E867" s="1"/>
      <c r="F867" s="1"/>
      <c r="G867" s="1"/>
      <c r="H867" s="1"/>
      <c r="I867" s="1"/>
      <c r="J867" s="1"/>
    </row>
    <row r="868" spans="2:10" ht="15.75" customHeight="1">
      <c r="B868" s="1"/>
      <c r="C868" s="24"/>
      <c r="E868" s="1"/>
      <c r="F868" s="1"/>
      <c r="G868" s="1"/>
      <c r="H868" s="1"/>
      <c r="I868" s="1"/>
      <c r="J868" s="1"/>
    </row>
    <row r="869" spans="2:10" ht="15.75" customHeight="1">
      <c r="B869" s="1"/>
      <c r="C869" s="24"/>
      <c r="E869" s="1"/>
      <c r="F869" s="1"/>
      <c r="G869" s="1"/>
      <c r="H869" s="1"/>
      <c r="I869" s="1"/>
      <c r="J869" s="1"/>
    </row>
    <row r="870" spans="2:10" ht="15.75" customHeight="1">
      <c r="B870" s="1"/>
      <c r="C870" s="24"/>
      <c r="E870" s="1"/>
      <c r="F870" s="1"/>
      <c r="G870" s="1"/>
      <c r="H870" s="1"/>
      <c r="I870" s="1"/>
      <c r="J870" s="1"/>
    </row>
    <row r="871" spans="2:10" ht="15.75" customHeight="1">
      <c r="B871" s="1"/>
      <c r="C871" s="24"/>
      <c r="E871" s="1"/>
      <c r="F871" s="1"/>
      <c r="G871" s="1"/>
      <c r="H871" s="1"/>
      <c r="I871" s="1"/>
      <c r="J871" s="1"/>
    </row>
    <row r="872" spans="2:10" ht="15.75" customHeight="1">
      <c r="B872" s="1"/>
      <c r="C872" s="24"/>
      <c r="E872" s="1"/>
      <c r="F872" s="1"/>
      <c r="G872" s="1"/>
      <c r="H872" s="1"/>
      <c r="I872" s="1"/>
      <c r="J872" s="1"/>
    </row>
    <row r="873" spans="2:10" ht="15.75" customHeight="1">
      <c r="B873" s="1"/>
      <c r="C873" s="24"/>
      <c r="E873" s="1"/>
      <c r="F873" s="1"/>
      <c r="G873" s="1"/>
      <c r="H873" s="1"/>
      <c r="I873" s="1"/>
      <c r="J873" s="1"/>
    </row>
    <row r="874" spans="2:10" ht="15.75" customHeight="1">
      <c r="B874" s="1"/>
      <c r="C874" s="24"/>
      <c r="E874" s="1"/>
      <c r="F874" s="1"/>
      <c r="G874" s="1"/>
      <c r="H874" s="1"/>
      <c r="I874" s="1"/>
      <c r="J874" s="1"/>
    </row>
    <row r="875" spans="2:10" ht="15.75" customHeight="1">
      <c r="B875" s="1"/>
      <c r="C875" s="24"/>
      <c r="E875" s="1"/>
      <c r="F875" s="1"/>
      <c r="G875" s="1"/>
      <c r="H875" s="1"/>
      <c r="I875" s="1"/>
      <c r="J875" s="1"/>
    </row>
    <row r="876" spans="2:10" ht="15.75" customHeight="1">
      <c r="B876" s="1"/>
      <c r="C876" s="24"/>
      <c r="E876" s="1"/>
      <c r="F876" s="1"/>
      <c r="G876" s="1"/>
      <c r="H876" s="1"/>
      <c r="I876" s="1"/>
      <c r="J876" s="1"/>
    </row>
    <row r="877" spans="2:10" ht="15.75" customHeight="1">
      <c r="B877" s="1"/>
      <c r="C877" s="24"/>
      <c r="E877" s="1"/>
      <c r="F877" s="1"/>
      <c r="G877" s="1"/>
      <c r="H877" s="1"/>
      <c r="I877" s="1"/>
      <c r="J877" s="1"/>
    </row>
    <row r="878" spans="2:10" ht="15.75" customHeight="1">
      <c r="B878" s="1"/>
      <c r="C878" s="24"/>
      <c r="E878" s="1"/>
      <c r="F878" s="1"/>
      <c r="G878" s="1"/>
      <c r="H878" s="1"/>
      <c r="I878" s="1"/>
      <c r="J878" s="1"/>
    </row>
    <row r="879" spans="2:10" ht="15.75" customHeight="1">
      <c r="B879" s="1"/>
      <c r="C879" s="24"/>
      <c r="E879" s="1"/>
      <c r="F879" s="1"/>
      <c r="G879" s="1"/>
      <c r="H879" s="1"/>
      <c r="I879" s="1"/>
      <c r="J879" s="1"/>
    </row>
    <row r="880" spans="2:10" ht="15.75" customHeight="1">
      <c r="B880" s="1"/>
      <c r="C880" s="24"/>
      <c r="E880" s="1"/>
      <c r="F880" s="1"/>
      <c r="G880" s="1"/>
      <c r="H880" s="1"/>
      <c r="I880" s="1"/>
      <c r="J880" s="1"/>
    </row>
    <row r="881" spans="2:10" ht="15.75" customHeight="1">
      <c r="B881" s="1"/>
      <c r="C881" s="24"/>
      <c r="E881" s="1"/>
      <c r="F881" s="1"/>
      <c r="G881" s="1"/>
      <c r="H881" s="1"/>
      <c r="I881" s="1"/>
      <c r="J881" s="1"/>
    </row>
    <row r="882" spans="2:10" ht="15.75" customHeight="1">
      <c r="B882" s="1"/>
      <c r="C882" s="24"/>
      <c r="E882" s="1"/>
      <c r="F882" s="1"/>
      <c r="G882" s="1"/>
      <c r="H882" s="1"/>
      <c r="I882" s="1"/>
      <c r="J882" s="1"/>
    </row>
    <row r="883" spans="2:10" ht="15.75" customHeight="1">
      <c r="B883" s="1"/>
      <c r="C883" s="24"/>
      <c r="E883" s="1"/>
      <c r="F883" s="1"/>
      <c r="G883" s="1"/>
      <c r="H883" s="1"/>
      <c r="I883" s="1"/>
      <c r="J883" s="1"/>
    </row>
    <row r="884" spans="2:10" ht="15.75" customHeight="1">
      <c r="B884" s="1"/>
      <c r="C884" s="24"/>
      <c r="E884" s="1"/>
      <c r="F884" s="1"/>
      <c r="G884" s="1"/>
      <c r="H884" s="1"/>
      <c r="I884" s="1"/>
      <c r="J884" s="1"/>
    </row>
    <row r="885" spans="2:10" ht="15.75" customHeight="1">
      <c r="B885" s="1"/>
      <c r="C885" s="24"/>
      <c r="E885" s="1"/>
      <c r="F885" s="1"/>
      <c r="G885" s="1"/>
      <c r="H885" s="1"/>
      <c r="I885" s="1"/>
      <c r="J885" s="1"/>
    </row>
    <row r="886" spans="2:10" ht="15.75" customHeight="1">
      <c r="B886" s="1"/>
      <c r="C886" s="24"/>
      <c r="E886" s="1"/>
      <c r="F886" s="1"/>
      <c r="G886" s="1"/>
      <c r="H886" s="1"/>
      <c r="I886" s="1"/>
      <c r="J886" s="1"/>
    </row>
    <row r="887" spans="2:10" ht="15.75" customHeight="1">
      <c r="B887" s="1"/>
      <c r="C887" s="24"/>
      <c r="E887" s="1"/>
      <c r="F887" s="1"/>
      <c r="G887" s="1"/>
      <c r="H887" s="1"/>
      <c r="I887" s="1"/>
      <c r="J887" s="1"/>
    </row>
    <row r="888" spans="2:10" ht="15.75" customHeight="1">
      <c r="B888" s="1"/>
      <c r="C888" s="24"/>
      <c r="E888" s="1"/>
      <c r="F888" s="1"/>
      <c r="G888" s="1"/>
      <c r="H888" s="1"/>
      <c r="I888" s="1"/>
      <c r="J888" s="1"/>
    </row>
    <row r="889" spans="2:10" ht="15.75" customHeight="1">
      <c r="B889" s="1"/>
      <c r="C889" s="24"/>
      <c r="E889" s="1"/>
      <c r="F889" s="1"/>
      <c r="G889" s="1"/>
      <c r="H889" s="1"/>
      <c r="I889" s="1"/>
      <c r="J889" s="1"/>
    </row>
    <row r="890" spans="2:10" ht="15.75" customHeight="1">
      <c r="B890" s="1"/>
      <c r="C890" s="24"/>
      <c r="E890" s="1"/>
      <c r="F890" s="1"/>
      <c r="G890" s="1"/>
      <c r="H890" s="1"/>
      <c r="I890" s="1"/>
      <c r="J890" s="1"/>
    </row>
    <row r="891" spans="2:10" ht="15.75" customHeight="1">
      <c r="B891" s="1"/>
      <c r="C891" s="24"/>
      <c r="E891" s="1"/>
      <c r="F891" s="1"/>
      <c r="G891" s="1"/>
      <c r="H891" s="1"/>
      <c r="I891" s="1"/>
      <c r="J891" s="1"/>
    </row>
    <row r="892" spans="2:10" ht="15.75" customHeight="1">
      <c r="B892" s="1"/>
      <c r="C892" s="24"/>
      <c r="E892" s="1"/>
      <c r="F892" s="1"/>
      <c r="G892" s="1"/>
      <c r="H892" s="1"/>
      <c r="I892" s="1"/>
      <c r="J892" s="1"/>
    </row>
    <row r="893" spans="2:10" ht="15.75" customHeight="1">
      <c r="B893" s="1"/>
      <c r="C893" s="24"/>
      <c r="E893" s="1"/>
      <c r="F893" s="1"/>
      <c r="G893" s="1"/>
      <c r="H893" s="1"/>
      <c r="I893" s="1"/>
      <c r="J893" s="1"/>
    </row>
    <row r="894" spans="2:10" ht="15.75" customHeight="1">
      <c r="B894" s="1"/>
      <c r="C894" s="24"/>
      <c r="E894" s="1"/>
      <c r="F894" s="1"/>
      <c r="G894" s="1"/>
      <c r="H894" s="1"/>
      <c r="I894" s="1"/>
      <c r="J894" s="1"/>
    </row>
    <row r="895" spans="2:10" ht="15.75" customHeight="1">
      <c r="B895" s="1"/>
      <c r="C895" s="24"/>
      <c r="E895" s="1"/>
      <c r="F895" s="1"/>
      <c r="G895" s="1"/>
      <c r="H895" s="1"/>
      <c r="I895" s="1"/>
      <c r="J895" s="1"/>
    </row>
    <row r="896" spans="2:10" ht="15.75" customHeight="1">
      <c r="B896" s="1"/>
      <c r="C896" s="24"/>
      <c r="E896" s="1"/>
      <c r="F896" s="1"/>
      <c r="G896" s="1"/>
      <c r="H896" s="1"/>
      <c r="I896" s="1"/>
      <c r="J896" s="1"/>
    </row>
    <row r="897" spans="2:10" ht="15.75" customHeight="1">
      <c r="B897" s="1"/>
      <c r="C897" s="24"/>
      <c r="E897" s="1"/>
      <c r="F897" s="1"/>
      <c r="G897" s="1"/>
      <c r="H897" s="1"/>
      <c r="I897" s="1"/>
      <c r="J897" s="1"/>
    </row>
    <row r="898" spans="2:10" ht="15.75" customHeight="1">
      <c r="B898" s="1"/>
      <c r="C898" s="24"/>
      <c r="E898" s="1"/>
      <c r="F898" s="1"/>
      <c r="G898" s="1"/>
      <c r="H898" s="1"/>
      <c r="I898" s="1"/>
      <c r="J898" s="1"/>
    </row>
    <row r="899" spans="2:10" ht="15.75" customHeight="1">
      <c r="B899" s="1"/>
      <c r="C899" s="24"/>
      <c r="E899" s="1"/>
      <c r="F899" s="1"/>
      <c r="G899" s="1"/>
      <c r="H899" s="1"/>
      <c r="I899" s="1"/>
      <c r="J899" s="1"/>
    </row>
    <row r="900" spans="2:10" ht="15.75" customHeight="1">
      <c r="B900" s="1"/>
      <c r="C900" s="24"/>
      <c r="E900" s="1"/>
      <c r="F900" s="1"/>
      <c r="G900" s="1"/>
      <c r="H900" s="1"/>
      <c r="I900" s="1"/>
      <c r="J900" s="1"/>
    </row>
    <row r="901" spans="2:10" ht="15.75" customHeight="1">
      <c r="B901" s="1"/>
      <c r="C901" s="24"/>
      <c r="E901" s="1"/>
      <c r="F901" s="1"/>
      <c r="G901" s="1"/>
      <c r="H901" s="1"/>
      <c r="I901" s="1"/>
      <c r="J901" s="1"/>
    </row>
    <row r="902" spans="2:10" ht="15.75" customHeight="1">
      <c r="B902" s="1"/>
      <c r="C902" s="24"/>
      <c r="E902" s="1"/>
      <c r="F902" s="1"/>
      <c r="G902" s="1"/>
      <c r="H902" s="1"/>
      <c r="I902" s="1"/>
      <c r="J902" s="1"/>
    </row>
    <row r="903" spans="2:10" ht="15.75" customHeight="1">
      <c r="B903" s="1"/>
      <c r="C903" s="24"/>
      <c r="E903" s="1"/>
      <c r="F903" s="1"/>
      <c r="G903" s="1"/>
      <c r="H903" s="1"/>
      <c r="I903" s="1"/>
      <c r="J903" s="1"/>
    </row>
    <row r="904" spans="2:10" ht="15.75" customHeight="1">
      <c r="B904" s="1"/>
      <c r="C904" s="24"/>
      <c r="E904" s="1"/>
      <c r="F904" s="1"/>
      <c r="G904" s="1"/>
      <c r="H904" s="1"/>
      <c r="I904" s="1"/>
      <c r="J904" s="1"/>
    </row>
    <row r="905" spans="2:10" ht="15.75" customHeight="1">
      <c r="B905" s="1"/>
      <c r="C905" s="24"/>
      <c r="E905" s="1"/>
      <c r="F905" s="1"/>
      <c r="G905" s="1"/>
      <c r="H905" s="1"/>
      <c r="I905" s="1"/>
      <c r="J905" s="1"/>
    </row>
    <row r="906" spans="2:10" ht="15.75" customHeight="1">
      <c r="B906" s="1"/>
      <c r="C906" s="24"/>
      <c r="E906" s="1"/>
      <c r="F906" s="1"/>
      <c r="G906" s="1"/>
      <c r="H906" s="1"/>
      <c r="I906" s="1"/>
      <c r="J906" s="1"/>
    </row>
    <row r="907" spans="2:10" ht="15.75" customHeight="1">
      <c r="B907" s="1"/>
      <c r="C907" s="24"/>
      <c r="E907" s="1"/>
      <c r="F907" s="1"/>
      <c r="G907" s="1"/>
      <c r="H907" s="1"/>
      <c r="I907" s="1"/>
      <c r="J907" s="1"/>
    </row>
    <row r="908" spans="2:10" ht="15.75" customHeight="1">
      <c r="B908" s="1"/>
      <c r="C908" s="24"/>
      <c r="E908" s="1"/>
      <c r="F908" s="1"/>
      <c r="G908" s="1"/>
      <c r="H908" s="1"/>
      <c r="I908" s="1"/>
      <c r="J908" s="1"/>
    </row>
    <row r="909" spans="2:10" ht="15.75" customHeight="1">
      <c r="B909" s="1"/>
      <c r="C909" s="24"/>
      <c r="E909" s="1"/>
      <c r="F909" s="1"/>
      <c r="G909" s="1"/>
      <c r="H909" s="1"/>
      <c r="I909" s="1"/>
      <c r="J909" s="1"/>
    </row>
    <row r="910" spans="2:10" ht="15.75" customHeight="1">
      <c r="B910" s="1"/>
      <c r="C910" s="24"/>
      <c r="E910" s="1"/>
      <c r="F910" s="1"/>
      <c r="G910" s="1"/>
      <c r="H910" s="1"/>
      <c r="I910" s="1"/>
      <c r="J910" s="1"/>
    </row>
    <row r="911" spans="2:10" ht="15.75" customHeight="1">
      <c r="B911" s="1"/>
      <c r="C911" s="24"/>
      <c r="E911" s="1"/>
      <c r="F911" s="1"/>
      <c r="G911" s="1"/>
      <c r="H911" s="1"/>
      <c r="I911" s="1"/>
      <c r="J911" s="1"/>
    </row>
    <row r="912" spans="2:10" ht="15.75" customHeight="1">
      <c r="B912" s="1"/>
      <c r="C912" s="24"/>
      <c r="E912" s="1"/>
      <c r="F912" s="1"/>
      <c r="G912" s="1"/>
      <c r="H912" s="1"/>
      <c r="I912" s="1"/>
      <c r="J912" s="1"/>
    </row>
    <row r="913" spans="2:10" ht="15.75" customHeight="1">
      <c r="B913" s="1"/>
      <c r="C913" s="24"/>
      <c r="E913" s="1"/>
      <c r="F913" s="1"/>
      <c r="G913" s="1"/>
      <c r="H913" s="1"/>
      <c r="I913" s="1"/>
      <c r="J913" s="1"/>
    </row>
    <row r="914" spans="2:10" ht="15.75" customHeight="1">
      <c r="B914" s="1"/>
      <c r="C914" s="24"/>
      <c r="E914" s="1"/>
      <c r="F914" s="1"/>
      <c r="G914" s="1"/>
      <c r="H914" s="1"/>
      <c r="I914" s="1"/>
      <c r="J914" s="1"/>
    </row>
    <row r="915" spans="2:10" ht="15.75" customHeight="1">
      <c r="B915" s="1"/>
      <c r="C915" s="24"/>
      <c r="E915" s="1"/>
      <c r="F915" s="1"/>
      <c r="G915" s="1"/>
      <c r="H915" s="1"/>
      <c r="I915" s="1"/>
      <c r="J915" s="1"/>
    </row>
    <row r="916" spans="2:10" ht="15.75" customHeight="1">
      <c r="B916" s="1"/>
      <c r="C916" s="24"/>
      <c r="E916" s="1"/>
      <c r="F916" s="1"/>
      <c r="G916" s="1"/>
      <c r="H916" s="1"/>
      <c r="I916" s="1"/>
      <c r="J916" s="1"/>
    </row>
    <row r="917" spans="2:10" ht="15.75" customHeight="1">
      <c r="B917" s="1"/>
      <c r="C917" s="24"/>
      <c r="E917" s="1"/>
      <c r="F917" s="1"/>
      <c r="G917" s="1"/>
      <c r="H917" s="1"/>
      <c r="I917" s="1"/>
      <c r="J917" s="1"/>
    </row>
    <row r="918" spans="2:10" ht="15.75" customHeight="1">
      <c r="B918" s="1"/>
      <c r="C918" s="24"/>
      <c r="E918" s="1"/>
      <c r="F918" s="1"/>
      <c r="G918" s="1"/>
      <c r="H918" s="1"/>
      <c r="I918" s="1"/>
      <c r="J918" s="1"/>
    </row>
    <row r="919" spans="2:10" ht="15.75" customHeight="1">
      <c r="B919" s="1"/>
      <c r="C919" s="24"/>
      <c r="E919" s="1"/>
      <c r="F919" s="1"/>
      <c r="G919" s="1"/>
      <c r="H919" s="1"/>
      <c r="I919" s="1"/>
      <c r="J919" s="1"/>
    </row>
    <row r="920" spans="2:10" ht="15.75" customHeight="1">
      <c r="B920" s="1"/>
      <c r="C920" s="24"/>
      <c r="E920" s="1"/>
      <c r="F920" s="1"/>
      <c r="G920" s="1"/>
      <c r="H920" s="1"/>
      <c r="I920" s="1"/>
      <c r="J920" s="1"/>
    </row>
    <row r="921" spans="2:10" ht="15.75" customHeight="1">
      <c r="B921" s="1"/>
      <c r="C921" s="24"/>
      <c r="E921" s="1"/>
      <c r="F921" s="1"/>
      <c r="G921" s="1"/>
      <c r="H921" s="1"/>
      <c r="I921" s="1"/>
      <c r="J921" s="1"/>
    </row>
    <row r="922" spans="2:10" ht="15.75" customHeight="1">
      <c r="B922" s="1"/>
      <c r="C922" s="24"/>
      <c r="E922" s="1"/>
      <c r="F922" s="1"/>
      <c r="G922" s="1"/>
      <c r="H922" s="1"/>
      <c r="I922" s="1"/>
      <c r="J922" s="1"/>
    </row>
    <row r="923" spans="2:10" ht="15.75" customHeight="1">
      <c r="B923" s="1"/>
      <c r="C923" s="24"/>
      <c r="E923" s="1"/>
      <c r="F923" s="1"/>
      <c r="G923" s="1"/>
      <c r="H923" s="1"/>
      <c r="I923" s="1"/>
      <c r="J923" s="1"/>
    </row>
    <row r="924" spans="2:10" ht="15.75" customHeight="1">
      <c r="B924" s="1"/>
      <c r="C924" s="24"/>
      <c r="E924" s="1"/>
      <c r="F924" s="1"/>
      <c r="G924" s="1"/>
      <c r="H924" s="1"/>
      <c r="I924" s="1"/>
      <c r="J924" s="1"/>
    </row>
    <row r="925" spans="2:10" ht="15.75" customHeight="1">
      <c r="B925" s="1"/>
      <c r="C925" s="24"/>
      <c r="E925" s="1"/>
      <c r="F925" s="1"/>
      <c r="G925" s="1"/>
      <c r="H925" s="1"/>
      <c r="I925" s="1"/>
      <c r="J925" s="1"/>
    </row>
    <row r="926" spans="2:10" ht="15.75" customHeight="1">
      <c r="B926" s="1"/>
      <c r="C926" s="24"/>
      <c r="E926" s="1"/>
      <c r="F926" s="1"/>
      <c r="G926" s="1"/>
      <c r="H926" s="1"/>
      <c r="I926" s="1"/>
      <c r="J926" s="1"/>
    </row>
    <row r="927" spans="2:10" ht="15.75" customHeight="1">
      <c r="B927" s="1"/>
      <c r="C927" s="24"/>
      <c r="E927" s="1"/>
      <c r="F927" s="1"/>
      <c r="G927" s="1"/>
      <c r="H927" s="1"/>
      <c r="I927" s="1"/>
      <c r="J927" s="1"/>
    </row>
    <row r="928" spans="2:10" ht="15.75" customHeight="1">
      <c r="B928" s="1"/>
      <c r="C928" s="24"/>
      <c r="E928" s="1"/>
      <c r="F928" s="1"/>
      <c r="G928" s="1"/>
      <c r="H928" s="1"/>
      <c r="I928" s="1"/>
      <c r="J928" s="1"/>
    </row>
    <row r="929" spans="2:10" ht="15.75" customHeight="1">
      <c r="B929" s="1"/>
      <c r="C929" s="24"/>
      <c r="E929" s="1"/>
      <c r="F929" s="1"/>
      <c r="G929" s="1"/>
      <c r="H929" s="1"/>
      <c r="I929" s="1"/>
      <c r="J929" s="1"/>
    </row>
    <row r="930" spans="2:10" ht="15.75" customHeight="1">
      <c r="B930" s="1"/>
      <c r="C930" s="24"/>
      <c r="E930" s="1"/>
      <c r="F930" s="1"/>
      <c r="G930" s="1"/>
      <c r="H930" s="1"/>
      <c r="I930" s="1"/>
      <c r="J930" s="1"/>
    </row>
    <row r="931" spans="2:10" ht="15.75" customHeight="1">
      <c r="B931" s="1"/>
      <c r="C931" s="24"/>
      <c r="E931" s="1"/>
      <c r="F931" s="1"/>
      <c r="G931" s="1"/>
      <c r="H931" s="1"/>
      <c r="I931" s="1"/>
      <c r="J931" s="1"/>
    </row>
    <row r="932" spans="2:10" ht="15.75" customHeight="1">
      <c r="B932" s="1"/>
      <c r="C932" s="24"/>
      <c r="E932" s="1"/>
      <c r="F932" s="1"/>
      <c r="G932" s="1"/>
      <c r="H932" s="1"/>
      <c r="I932" s="1"/>
      <c r="J932" s="1"/>
    </row>
    <row r="933" spans="2:10" ht="15.75" customHeight="1">
      <c r="B933" s="1"/>
      <c r="C933" s="24"/>
      <c r="E933" s="1"/>
      <c r="F933" s="1"/>
      <c r="G933" s="1"/>
      <c r="H933" s="1"/>
      <c r="I933" s="1"/>
      <c r="J933" s="1"/>
    </row>
    <row r="934" spans="2:10" ht="15.75" customHeight="1">
      <c r="B934" s="1"/>
      <c r="C934" s="24"/>
      <c r="E934" s="1"/>
      <c r="F934" s="1"/>
      <c r="G934" s="1"/>
      <c r="H934" s="1"/>
      <c r="I934" s="1"/>
      <c r="J934" s="1"/>
    </row>
    <row r="935" spans="2:10" ht="15.75" customHeight="1">
      <c r="B935" s="1"/>
      <c r="C935" s="24"/>
      <c r="E935" s="1"/>
      <c r="F935" s="1"/>
      <c r="G935" s="1"/>
      <c r="H935" s="1"/>
      <c r="I935" s="1"/>
      <c r="J935" s="1"/>
    </row>
    <row r="936" spans="2:10" ht="15.75" customHeight="1">
      <c r="B936" s="1"/>
      <c r="C936" s="24"/>
      <c r="E936" s="1"/>
      <c r="F936" s="1"/>
      <c r="G936" s="1"/>
      <c r="H936" s="1"/>
      <c r="I936" s="1"/>
      <c r="J936" s="1"/>
    </row>
    <row r="937" spans="2:10" ht="15.75" customHeight="1">
      <c r="B937" s="1"/>
      <c r="C937" s="24"/>
      <c r="E937" s="1"/>
      <c r="F937" s="1"/>
      <c r="G937" s="1"/>
      <c r="H937" s="1"/>
      <c r="I937" s="1"/>
      <c r="J937" s="1"/>
    </row>
    <row r="938" spans="2:10" ht="15.75" customHeight="1">
      <c r="B938" s="1"/>
      <c r="C938" s="24"/>
      <c r="E938" s="1"/>
      <c r="F938" s="1"/>
      <c r="G938" s="1"/>
      <c r="H938" s="1"/>
      <c r="I938" s="1"/>
      <c r="J938" s="1"/>
    </row>
    <row r="939" spans="2:10" ht="15.75" customHeight="1">
      <c r="B939" s="1"/>
      <c r="C939" s="24"/>
      <c r="E939" s="1"/>
      <c r="F939" s="1"/>
      <c r="G939" s="1"/>
      <c r="H939" s="1"/>
      <c r="I939" s="1"/>
      <c r="J939" s="1"/>
    </row>
    <row r="940" spans="2:10" ht="15.75" customHeight="1">
      <c r="B940" s="1"/>
      <c r="C940" s="24"/>
      <c r="E940" s="1"/>
      <c r="F940" s="1"/>
      <c r="G940" s="1"/>
      <c r="H940" s="1"/>
      <c r="I940" s="1"/>
      <c r="J940" s="1"/>
    </row>
    <row r="941" spans="2:10" ht="15.75" customHeight="1">
      <c r="B941" s="1"/>
      <c r="C941" s="24"/>
      <c r="E941" s="1"/>
      <c r="F941" s="1"/>
      <c r="G941" s="1"/>
      <c r="H941" s="1"/>
      <c r="I941" s="1"/>
      <c r="J941" s="1"/>
    </row>
    <row r="942" spans="2:10" ht="15.75" customHeight="1">
      <c r="B942" s="1"/>
      <c r="C942" s="24"/>
      <c r="E942" s="1"/>
      <c r="F942" s="1"/>
      <c r="G942" s="1"/>
      <c r="H942" s="1"/>
      <c r="I942" s="1"/>
      <c r="J942" s="1"/>
    </row>
    <row r="943" spans="2:10" ht="15.75" customHeight="1">
      <c r="B943" s="1"/>
      <c r="C943" s="24"/>
      <c r="E943" s="1"/>
      <c r="F943" s="1"/>
      <c r="G943" s="1"/>
      <c r="H943" s="1"/>
      <c r="I943" s="1"/>
      <c r="J943" s="1"/>
    </row>
    <row r="944" spans="2:10" ht="15.75" customHeight="1">
      <c r="B944" s="1"/>
      <c r="C944" s="24"/>
      <c r="E944" s="1"/>
      <c r="F944" s="1"/>
      <c r="G944" s="1"/>
      <c r="H944" s="1"/>
      <c r="I944" s="1"/>
      <c r="J944" s="1"/>
    </row>
    <row r="945" spans="2:10" ht="15.75" customHeight="1">
      <c r="B945" s="1"/>
      <c r="C945" s="24"/>
      <c r="E945" s="1"/>
      <c r="F945" s="1"/>
      <c r="G945" s="1"/>
      <c r="H945" s="1"/>
      <c r="I945" s="1"/>
      <c r="J945" s="1"/>
    </row>
    <row r="946" spans="2:10" ht="15.75" customHeight="1">
      <c r="B946" s="1"/>
      <c r="C946" s="24"/>
      <c r="E946" s="1"/>
      <c r="F946" s="1"/>
      <c r="G946" s="1"/>
      <c r="H946" s="1"/>
      <c r="I946" s="1"/>
      <c r="J946" s="1"/>
    </row>
    <row r="947" spans="2:10" ht="15.75" customHeight="1">
      <c r="B947" s="1"/>
      <c r="C947" s="24"/>
      <c r="E947" s="1"/>
      <c r="F947" s="1"/>
      <c r="G947" s="1"/>
      <c r="H947" s="1"/>
      <c r="I947" s="1"/>
      <c r="J947" s="1"/>
    </row>
    <row r="948" spans="2:10" ht="15.75" customHeight="1">
      <c r="B948" s="1"/>
      <c r="C948" s="24"/>
      <c r="E948" s="1"/>
      <c r="F948" s="1"/>
      <c r="G948" s="1"/>
      <c r="H948" s="1"/>
      <c r="I948" s="1"/>
      <c r="J948" s="1"/>
    </row>
    <row r="949" spans="2:10" ht="15.75" customHeight="1">
      <c r="B949" s="1"/>
      <c r="C949" s="24"/>
      <c r="E949" s="1"/>
      <c r="F949" s="1"/>
      <c r="G949" s="1"/>
      <c r="H949" s="1"/>
      <c r="I949" s="1"/>
      <c r="J949" s="1"/>
    </row>
    <row r="950" spans="2:10" ht="15.75" customHeight="1">
      <c r="B950" s="1"/>
      <c r="C950" s="24"/>
      <c r="E950" s="1"/>
      <c r="F950" s="1"/>
      <c r="G950" s="1"/>
      <c r="H950" s="1"/>
      <c r="I950" s="1"/>
      <c r="J950" s="1"/>
    </row>
    <row r="951" spans="2:10" ht="15.75" customHeight="1">
      <c r="B951" s="1"/>
      <c r="C951" s="24"/>
      <c r="E951" s="1"/>
      <c r="F951" s="1"/>
      <c r="G951" s="1"/>
      <c r="H951" s="1"/>
      <c r="I951" s="1"/>
      <c r="J951" s="1"/>
    </row>
    <row r="952" spans="2:10" ht="15.75" customHeight="1">
      <c r="B952" s="1"/>
      <c r="C952" s="24"/>
      <c r="E952" s="1"/>
      <c r="F952" s="1"/>
      <c r="G952" s="1"/>
      <c r="H952" s="1"/>
      <c r="I952" s="1"/>
      <c r="J952" s="1"/>
    </row>
    <row r="953" spans="2:10" ht="15.75" customHeight="1">
      <c r="B953" s="1"/>
      <c r="C953" s="24"/>
      <c r="E953" s="1"/>
      <c r="F953" s="1"/>
      <c r="G953" s="1"/>
      <c r="H953" s="1"/>
      <c r="I953" s="1"/>
      <c r="J953" s="1"/>
    </row>
    <row r="954" spans="2:10" ht="15.75" customHeight="1">
      <c r="B954" s="1"/>
      <c r="C954" s="24"/>
      <c r="E954" s="1"/>
      <c r="F954" s="1"/>
      <c r="G954" s="1"/>
      <c r="H954" s="1"/>
      <c r="I954" s="1"/>
      <c r="J954" s="1"/>
    </row>
    <row r="955" spans="2:10" ht="15.75" customHeight="1">
      <c r="B955" s="1"/>
      <c r="C955" s="24"/>
      <c r="E955" s="1"/>
      <c r="F955" s="1"/>
      <c r="G955" s="1"/>
      <c r="H955" s="1"/>
      <c r="I955" s="1"/>
      <c r="J955" s="1"/>
    </row>
    <row r="956" spans="2:10" ht="15.75" customHeight="1">
      <c r="B956" s="1"/>
      <c r="C956" s="24"/>
      <c r="E956" s="1"/>
      <c r="F956" s="1"/>
      <c r="G956" s="1"/>
      <c r="H956" s="1"/>
      <c r="I956" s="1"/>
      <c r="J956" s="1"/>
    </row>
    <row r="957" spans="2:10" ht="15.75" customHeight="1">
      <c r="B957" s="1"/>
      <c r="C957" s="24"/>
      <c r="E957" s="1"/>
      <c r="F957" s="1"/>
      <c r="G957" s="1"/>
      <c r="H957" s="1"/>
      <c r="I957" s="1"/>
      <c r="J957" s="1"/>
    </row>
    <row r="958" spans="2:10" ht="15.75" customHeight="1">
      <c r="B958" s="1"/>
      <c r="C958" s="24"/>
      <c r="E958" s="1"/>
      <c r="F958" s="1"/>
      <c r="G958" s="1"/>
      <c r="H958" s="1"/>
      <c r="I958" s="1"/>
      <c r="J958" s="1"/>
    </row>
    <row r="959" spans="2:10" ht="15.75" customHeight="1">
      <c r="B959" s="1"/>
      <c r="C959" s="24"/>
      <c r="E959" s="1"/>
      <c r="F959" s="1"/>
      <c r="G959" s="1"/>
      <c r="H959" s="1"/>
      <c r="I959" s="1"/>
      <c r="J959" s="1"/>
    </row>
    <row r="960" spans="2:10" ht="15.75" customHeight="1">
      <c r="B960" s="1"/>
      <c r="C960" s="24"/>
      <c r="E960" s="1"/>
      <c r="F960" s="1"/>
      <c r="G960" s="1"/>
      <c r="H960" s="1"/>
      <c r="I960" s="1"/>
      <c r="J960" s="1"/>
    </row>
    <row r="961" spans="2:10" ht="15.75" customHeight="1">
      <c r="B961" s="1"/>
      <c r="C961" s="24"/>
      <c r="E961" s="1"/>
      <c r="F961" s="1"/>
      <c r="G961" s="1"/>
      <c r="H961" s="1"/>
      <c r="I961" s="1"/>
      <c r="J961" s="1"/>
    </row>
    <row r="962" spans="2:10" ht="15.75" customHeight="1">
      <c r="B962" s="1"/>
      <c r="C962" s="24"/>
      <c r="E962" s="1"/>
      <c r="F962" s="1"/>
      <c r="G962" s="1"/>
      <c r="H962" s="1"/>
      <c r="I962" s="1"/>
      <c r="J962" s="1"/>
    </row>
    <row r="963" spans="2:10" ht="15.75" customHeight="1">
      <c r="B963" s="1"/>
      <c r="C963" s="24"/>
      <c r="E963" s="1"/>
      <c r="F963" s="1"/>
      <c r="G963" s="1"/>
      <c r="H963" s="1"/>
      <c r="I963" s="1"/>
      <c r="J963" s="1"/>
    </row>
    <row r="964" spans="2:10" ht="15.75" customHeight="1">
      <c r="B964" s="1"/>
      <c r="C964" s="24"/>
      <c r="E964" s="1"/>
      <c r="F964" s="1"/>
      <c r="G964" s="1"/>
      <c r="H964" s="1"/>
      <c r="I964" s="1"/>
      <c r="J964" s="1"/>
    </row>
    <row r="965" spans="2:10" ht="15.75" customHeight="1">
      <c r="B965" s="1"/>
      <c r="C965" s="24"/>
      <c r="E965" s="1"/>
      <c r="F965" s="1"/>
      <c r="G965" s="1"/>
      <c r="H965" s="1"/>
      <c r="I965" s="1"/>
      <c r="J965" s="1"/>
    </row>
    <row r="966" spans="2:10" ht="15.75" customHeight="1">
      <c r="B966" s="1"/>
      <c r="C966" s="24"/>
      <c r="E966" s="1"/>
      <c r="F966" s="1"/>
      <c r="G966" s="1"/>
      <c r="H966" s="1"/>
      <c r="I966" s="1"/>
      <c r="J966" s="1"/>
    </row>
    <row r="967" spans="2:10" ht="15.75" customHeight="1">
      <c r="B967" s="1"/>
      <c r="C967" s="24"/>
      <c r="E967" s="1"/>
      <c r="F967" s="1"/>
      <c r="G967" s="1"/>
      <c r="H967" s="1"/>
      <c r="I967" s="1"/>
      <c r="J967" s="1"/>
    </row>
    <row r="968" spans="2:10" ht="15.75" customHeight="1">
      <c r="B968" s="1"/>
      <c r="C968" s="24"/>
      <c r="E968" s="1"/>
      <c r="F968" s="1"/>
      <c r="G968" s="1"/>
      <c r="H968" s="1"/>
      <c r="I968" s="1"/>
      <c r="J968" s="1"/>
    </row>
    <row r="969" spans="2:10" ht="15.75" customHeight="1">
      <c r="B969" s="1"/>
      <c r="C969" s="24"/>
      <c r="E969" s="1"/>
      <c r="F969" s="1"/>
      <c r="G969" s="1"/>
      <c r="H969" s="1"/>
      <c r="I969" s="1"/>
      <c r="J969" s="1"/>
    </row>
    <row r="970" spans="2:10" ht="15.75" customHeight="1">
      <c r="B970" s="1"/>
      <c r="C970" s="24"/>
      <c r="E970" s="1"/>
      <c r="F970" s="1"/>
      <c r="G970" s="1"/>
      <c r="H970" s="1"/>
      <c r="I970" s="1"/>
      <c r="J970" s="1"/>
    </row>
    <row r="971" spans="2:10" ht="15.75" customHeight="1">
      <c r="B971" s="1"/>
      <c r="C971" s="24"/>
      <c r="E971" s="1"/>
      <c r="F971" s="1"/>
      <c r="G971" s="1"/>
      <c r="H971" s="1"/>
      <c r="I971" s="1"/>
      <c r="J971" s="1"/>
    </row>
    <row r="972" spans="2:10" ht="15.75" customHeight="1">
      <c r="B972" s="1"/>
      <c r="C972" s="24"/>
      <c r="E972" s="1"/>
      <c r="F972" s="1"/>
      <c r="G972" s="1"/>
      <c r="H972" s="1"/>
      <c r="I972" s="1"/>
      <c r="J972" s="1"/>
    </row>
    <row r="973" spans="2:10" ht="15.75" customHeight="1">
      <c r="B973" s="1"/>
      <c r="C973" s="24"/>
      <c r="E973" s="1"/>
      <c r="F973" s="1"/>
      <c r="G973" s="1"/>
      <c r="H973" s="1"/>
      <c r="I973" s="1"/>
      <c r="J973" s="1"/>
    </row>
    <row r="974" spans="2:10" ht="15.75" customHeight="1">
      <c r="B974" s="1"/>
      <c r="C974" s="24"/>
      <c r="E974" s="1"/>
      <c r="F974" s="1"/>
      <c r="G974" s="1"/>
      <c r="H974" s="1"/>
      <c r="I974" s="1"/>
      <c r="J974" s="1"/>
    </row>
    <row r="975" spans="2:10" ht="15.75" customHeight="1">
      <c r="B975" s="1"/>
      <c r="C975" s="24"/>
      <c r="E975" s="1"/>
      <c r="F975" s="1"/>
      <c r="G975" s="1"/>
      <c r="H975" s="1"/>
      <c r="I975" s="1"/>
      <c r="J975" s="1"/>
    </row>
    <row r="976" spans="2:10" ht="15.75" customHeight="1">
      <c r="B976" s="1"/>
      <c r="C976" s="24"/>
      <c r="E976" s="1"/>
      <c r="F976" s="1"/>
      <c r="G976" s="1"/>
      <c r="H976" s="1"/>
      <c r="I976" s="1"/>
      <c r="J976" s="1"/>
    </row>
    <row r="977" spans="2:10" ht="15.75" customHeight="1">
      <c r="B977" s="1"/>
      <c r="C977" s="24"/>
      <c r="E977" s="1"/>
      <c r="F977" s="1"/>
      <c r="G977" s="1"/>
      <c r="H977" s="1"/>
      <c r="I977" s="1"/>
      <c r="J977" s="1"/>
    </row>
    <row r="978" spans="2:10" ht="15.75" customHeight="1">
      <c r="B978" s="1"/>
      <c r="C978" s="24"/>
      <c r="E978" s="1"/>
      <c r="F978" s="1"/>
      <c r="G978" s="1"/>
      <c r="H978" s="1"/>
      <c r="I978" s="1"/>
      <c r="J978" s="1"/>
    </row>
    <row r="979" spans="2:10" ht="15.75" customHeight="1">
      <c r="B979" s="1"/>
      <c r="C979" s="24"/>
      <c r="E979" s="1"/>
      <c r="F979" s="1"/>
      <c r="G979" s="1"/>
      <c r="H979" s="1"/>
      <c r="I979" s="1"/>
      <c r="J979" s="1"/>
    </row>
    <row r="980" spans="2:10" ht="15.75" customHeight="1">
      <c r="B980" s="1"/>
      <c r="C980" s="24"/>
      <c r="E980" s="1"/>
      <c r="F980" s="1"/>
      <c r="G980" s="1"/>
      <c r="H980" s="1"/>
      <c r="I980" s="1"/>
      <c r="J980" s="1"/>
    </row>
    <row r="981" spans="2:10" ht="15.75" customHeight="1">
      <c r="B981" s="1"/>
      <c r="C981" s="24"/>
      <c r="E981" s="1"/>
      <c r="F981" s="1"/>
      <c r="G981" s="1"/>
      <c r="H981" s="1"/>
      <c r="I981" s="1"/>
      <c r="J981" s="1"/>
    </row>
    <row r="982" spans="2:10" ht="15.75" customHeight="1">
      <c r="B982" s="1"/>
      <c r="C982" s="24"/>
      <c r="E982" s="1"/>
      <c r="F982" s="1"/>
      <c r="G982" s="1"/>
      <c r="H982" s="1"/>
      <c r="I982" s="1"/>
      <c r="J982" s="1"/>
    </row>
    <row r="983" spans="2:10" ht="15.75" customHeight="1">
      <c r="B983" s="1"/>
      <c r="C983" s="24"/>
      <c r="E983" s="1"/>
      <c r="F983" s="1"/>
      <c r="G983" s="1"/>
      <c r="H983" s="1"/>
      <c r="I983" s="1"/>
      <c r="J983" s="1"/>
    </row>
    <row r="984" spans="2:10" ht="15.75" customHeight="1">
      <c r="B984" s="1"/>
      <c r="C984" s="24"/>
      <c r="E984" s="1"/>
      <c r="F984" s="1"/>
      <c r="G984" s="1"/>
      <c r="H984" s="1"/>
      <c r="I984" s="1"/>
      <c r="J984" s="1"/>
    </row>
    <row r="985" spans="2:10" ht="15.75" customHeight="1">
      <c r="B985" s="1"/>
      <c r="C985" s="24"/>
      <c r="E985" s="1"/>
      <c r="F985" s="1"/>
      <c r="G985" s="1"/>
      <c r="H985" s="1"/>
      <c r="I985" s="1"/>
      <c r="J985" s="1"/>
    </row>
    <row r="986" spans="2:10" ht="15.75" customHeight="1">
      <c r="B986" s="1"/>
      <c r="C986" s="24"/>
      <c r="E986" s="1"/>
      <c r="F986" s="1"/>
      <c r="G986" s="1"/>
      <c r="H986" s="1"/>
      <c r="I986" s="1"/>
      <c r="J986" s="1"/>
    </row>
    <row r="987" spans="2:10" ht="15.75" customHeight="1">
      <c r="B987" s="1"/>
      <c r="C987" s="24"/>
      <c r="E987" s="1"/>
      <c r="F987" s="1"/>
      <c r="G987" s="1"/>
      <c r="H987" s="1"/>
      <c r="I987" s="1"/>
      <c r="J987" s="1"/>
    </row>
    <row r="988" spans="2:10" ht="15.75" customHeight="1">
      <c r="B988" s="1"/>
      <c r="C988" s="24"/>
      <c r="E988" s="1"/>
      <c r="F988" s="1"/>
      <c r="G988" s="1"/>
      <c r="H988" s="1"/>
      <c r="I988" s="1"/>
      <c r="J988" s="1"/>
    </row>
    <row r="989" spans="2:10" ht="15.75" customHeight="1">
      <c r="B989" s="1"/>
      <c r="C989" s="24"/>
      <c r="E989" s="1"/>
      <c r="F989" s="1"/>
      <c r="G989" s="1"/>
      <c r="H989" s="1"/>
      <c r="I989" s="1"/>
      <c r="J989" s="1"/>
    </row>
    <row r="990" spans="2:10" ht="15.75" customHeight="1">
      <c r="B990" s="1"/>
      <c r="C990" s="24"/>
      <c r="E990" s="1"/>
      <c r="F990" s="1"/>
      <c r="G990" s="1"/>
      <c r="H990" s="1"/>
      <c r="I990" s="1"/>
      <c r="J990" s="1"/>
    </row>
    <row r="991" spans="2:10" ht="15.75" customHeight="1">
      <c r="B991" s="1"/>
      <c r="C991" s="24"/>
      <c r="E991" s="1"/>
      <c r="F991" s="1"/>
      <c r="G991" s="1"/>
      <c r="H991" s="1"/>
      <c r="I991" s="1"/>
      <c r="J991" s="1"/>
    </row>
    <row r="992" spans="2:10" ht="15.75" customHeight="1">
      <c r="B992" s="1"/>
      <c r="C992" s="24"/>
      <c r="E992" s="1"/>
      <c r="F992" s="1"/>
      <c r="G992" s="1"/>
      <c r="H992" s="1"/>
      <c r="I992" s="1"/>
      <c r="J992" s="1"/>
    </row>
    <row r="993" spans="2:10" ht="15.75" customHeight="1">
      <c r="B993" s="1"/>
      <c r="C993" s="24"/>
      <c r="E993" s="1"/>
      <c r="F993" s="1"/>
      <c r="G993" s="1"/>
      <c r="H993" s="1"/>
      <c r="I993" s="1"/>
      <c r="J993" s="1"/>
    </row>
    <row r="994" spans="2:10" ht="15.75" customHeight="1">
      <c r="B994" s="1"/>
      <c r="C994" s="24"/>
      <c r="E994" s="1"/>
      <c r="F994" s="1"/>
      <c r="G994" s="1"/>
      <c r="H994" s="1"/>
      <c r="I994" s="1"/>
      <c r="J994" s="1"/>
    </row>
    <row r="995" spans="2:10" ht="15.75" customHeight="1">
      <c r="B995" s="1"/>
      <c r="C995" s="24"/>
      <c r="E995" s="1"/>
      <c r="F995" s="1"/>
      <c r="G995" s="1"/>
      <c r="H995" s="1"/>
      <c r="I995" s="1"/>
      <c r="J995" s="1"/>
    </row>
    <row r="996" spans="2:10" ht="15.75" customHeight="1">
      <c r="B996" s="1"/>
      <c r="C996" s="24"/>
      <c r="E996" s="1"/>
      <c r="F996" s="1"/>
      <c r="G996" s="1"/>
      <c r="H996" s="1"/>
      <c r="I996" s="1"/>
      <c r="J996" s="1"/>
    </row>
    <row r="997" spans="2:10" ht="15.75" customHeight="1">
      <c r="B997" s="1"/>
      <c r="C997" s="24"/>
      <c r="E997" s="1"/>
      <c r="F997" s="1"/>
      <c r="G997" s="1"/>
      <c r="H997" s="1"/>
      <c r="I997" s="1"/>
      <c r="J997" s="1"/>
    </row>
    <row r="998" spans="2:10" ht="15.75" customHeight="1">
      <c r="B998" s="1"/>
      <c r="C998" s="24"/>
      <c r="E998" s="1"/>
      <c r="F998" s="1"/>
      <c r="G998" s="1"/>
      <c r="H998" s="1"/>
      <c r="I998" s="1"/>
      <c r="J998" s="1"/>
    </row>
    <row r="999" spans="2:10" ht="15.75" customHeight="1">
      <c r="B999" s="1"/>
      <c r="C999" s="24"/>
      <c r="E999" s="1"/>
      <c r="F999" s="1"/>
      <c r="G999" s="1"/>
      <c r="H999" s="1"/>
      <c r="I999" s="1"/>
      <c r="J999" s="1"/>
    </row>
    <row r="1000" spans="2:10" ht="15.75" customHeight="1">
      <c r="B1000" s="1"/>
      <c r="C1000" s="24"/>
      <c r="E1000" s="1"/>
      <c r="F1000" s="1"/>
      <c r="G1000" s="1"/>
      <c r="H1000" s="1"/>
      <c r="I1000" s="1"/>
      <c r="J1000" s="1"/>
    </row>
    <row r="1001" spans="2:10" ht="15.75" customHeight="1">
      <c r="B1001" s="1"/>
      <c r="C1001" s="24"/>
      <c r="E1001" s="1"/>
      <c r="F1001" s="1"/>
      <c r="G1001" s="1"/>
      <c r="H1001" s="1"/>
      <c r="I1001" s="1"/>
      <c r="J1001" s="1"/>
    </row>
    <row r="1002" spans="2:10" ht="15.75" customHeight="1">
      <c r="B1002" s="1"/>
      <c r="C1002" s="24"/>
      <c r="E1002" s="1"/>
      <c r="F1002" s="1"/>
      <c r="G1002" s="1"/>
      <c r="H1002" s="1"/>
      <c r="I1002" s="1"/>
      <c r="J1002" s="1"/>
    </row>
    <row r="1003" spans="2:10" ht="15.75" customHeight="1">
      <c r="B1003" s="1"/>
      <c r="C1003" s="24"/>
      <c r="E1003" s="1"/>
      <c r="F1003" s="1"/>
      <c r="G1003" s="1"/>
      <c r="H1003" s="1"/>
      <c r="I1003" s="1"/>
      <c r="J1003" s="1"/>
    </row>
    <row r="1004" spans="2:10" ht="15.75" customHeight="1">
      <c r="B1004" s="1"/>
      <c r="C1004" s="24"/>
      <c r="E1004" s="1"/>
      <c r="F1004" s="1"/>
      <c r="G1004" s="1"/>
      <c r="H1004" s="1"/>
      <c r="I1004" s="1"/>
      <c r="J1004" s="1"/>
    </row>
    <row r="1005" spans="2:10" ht="15.75" customHeight="1">
      <c r="B1005" s="1"/>
      <c r="C1005" s="24"/>
      <c r="E1005" s="1"/>
      <c r="F1005" s="1"/>
      <c r="G1005" s="1"/>
      <c r="H1005" s="1"/>
      <c r="I1005" s="1"/>
      <c r="J1005" s="1"/>
    </row>
    <row r="1006" spans="2:10" ht="15.75" customHeight="1">
      <c r="B1006" s="1"/>
      <c r="C1006" s="24"/>
      <c r="E1006" s="1"/>
      <c r="F1006" s="1"/>
      <c r="G1006" s="1"/>
      <c r="H1006" s="1"/>
      <c r="I1006" s="1"/>
      <c r="J1006" s="1"/>
    </row>
    <row r="1007" spans="2:10" ht="15.75" customHeight="1">
      <c r="B1007" s="1"/>
      <c r="C1007" s="24"/>
      <c r="E1007" s="1"/>
      <c r="F1007" s="1"/>
      <c r="G1007" s="1"/>
      <c r="H1007" s="1"/>
      <c r="I1007" s="1"/>
      <c r="J1007" s="1"/>
    </row>
  </sheetData>
  <sheetProtection algorithmName="SHA-512" hashValue="cUo7axcDnt/f9C95RVWWkucDgB39h0OUBd7N86m6F6IS1YXNoTACZhgIrncBSi6H7iZok8sr9tSMcBfM6qyAqg==" saltValue="tPh4D7WiBOGqF8TKAsOUVw==" spinCount="100000" sheet="1" objects="1" scenarios="1"/>
  <customSheetViews>
    <customSheetView guid="{93D694A3-6696-4923-AD26-2B395EB303DB}" hiddenColumns="1">
      <selection activeCell="E96" sqref="E96"/>
      <pageMargins left="0.7" right="0.7" top="0.75" bottom="0.75" header="0" footer="0"/>
      <pageSetup paperSize="9" orientation="portrait"/>
    </customSheetView>
    <customSheetView guid="{E56CFA07-B62D-4672-9EDE-094AE1102D0C}" hiddenColumns="1">
      <selection activeCell="E96" sqref="E96"/>
      <pageMargins left="0.7" right="0.7" top="0.75" bottom="0.75" header="0" footer="0"/>
      <pageSetup paperSize="9" orientation="portrait"/>
    </customSheetView>
    <customSheetView guid="{F914A013-5798-4B89-B98F-51F0CA86D906}" scale="90" fitToPage="1" hiddenColumns="1">
      <selection activeCell="E96" sqref="E96"/>
      <pageMargins left="0.7" right="0.7" top="0.75" bottom="0.75" header="0" footer="0"/>
      <pageSetup paperSize="9" scale="37" orientation="portrait" r:id="rId1"/>
    </customSheetView>
    <customSheetView guid="{80DBB23A-788A-4876-A46F-C8CD77F4CEEC}" hiddenColumns="1" topLeftCell="A18">
      <selection activeCell="B36" sqref="B36"/>
      <pageMargins left="0.7" right="0.7" top="0.75" bottom="0.75" header="0" footer="0"/>
      <pageSetup paperSize="9" orientation="portrait"/>
    </customSheetView>
    <customSheetView guid="{098C2836-98E6-4DE4-B9F1-621F79971121}" hiddenColumns="1" topLeftCell="A67">
      <selection activeCell="D75" sqref="D75"/>
      <pageMargins left="0.7" right="0.7" top="0.75" bottom="0.75" header="0" footer="0"/>
      <pageSetup paperSize="9" orientation="portrait"/>
    </customSheetView>
    <customSheetView guid="{FB8FBA87-37E8-4FC2-B783-5AECFD22DC45}" hiddenColumns="1">
      <selection activeCell="C3" sqref="C3"/>
      <pageMargins left="0.7" right="0.7" top="0.75" bottom="0.75" header="0" footer="0"/>
      <pageSetup paperSize="9" orientation="portrait" r:id="rId2"/>
    </customSheetView>
  </customSheetViews>
  <mergeCells count="2">
    <mergeCell ref="D6:G6"/>
    <mergeCell ref="H6:K6"/>
  </mergeCells>
  <phoneticPr fontId="158" type="noConversion"/>
  <hyperlinks>
    <hyperlink ref="C11" location="'Balance Sheet Notes 1-3'!B6" display="'Balance Sheet Notes 1-3'!B6"/>
    <hyperlink ref="C12" location="'Balance Sheet Notes 1-3'!B57" display="'Balance Sheet Notes 1-3'!B57"/>
    <hyperlink ref="C13" location="'Balance Sheet Notes 1-3'!B121" display="'Balance Sheet Notes 1-3'!B121"/>
    <hyperlink ref="C14" location="'Balance Sheet Notes 4-11'!B6" display="'Balance Sheet Notes 4-11'!B6"/>
    <hyperlink ref="C15" location="'Balance Sheet Notes 4-11'!B255" display="'Balance Sheet Notes 4-11'!B255"/>
    <hyperlink ref="C16" location="'Balance Sheet Notes 4-11'!B444" display="'Balance Sheet Notes 4-11'!B444"/>
    <hyperlink ref="C17" location="'Balance Sheet Notes 4-11'!B785" display="'Balance Sheet Notes 4-11'!B785"/>
    <hyperlink ref="C18" location="'Balance Sheet Notes 4-11'!B967" display="'Balance Sheet Notes 4-11'!B967"/>
    <hyperlink ref="C19" location="'Balance Sheet Notes 4-11'!B1086" display="'Balance Sheet Notes 4-11'!B1086"/>
    <hyperlink ref="C20" location="'Balance Sheet Notes 4-11'!B1246" display="11 (a)"/>
    <hyperlink ref="C21" location="'Balance Sheet Notes 4-11'!B1262" display="11 (c)"/>
    <hyperlink ref="C22" location="'Balance Sheet Notes 4-11'!B1114" display="'Balance Sheet Notes 4-11'!B1114"/>
    <hyperlink ref="C26" location="'Balance Sheet Notes 1-3'!B57" display="'Balance Sheet Notes 1-3'!B57"/>
    <hyperlink ref="C27" location="'Balance Sheet Notes 1-3'!B121" display="'Balance Sheet Notes 1-3'!B121"/>
    <hyperlink ref="C28" location="'Balance Sheet Notes 4-11'!B6" display="'Balance Sheet Notes 4-11'!B6"/>
    <hyperlink ref="C29" location="'Balance Sheet Notes 4-11'!B255" display="'Balance Sheet Notes 4-11'!B255"/>
    <hyperlink ref="C31" location="'Balance Sheet Notes 4-11'!B444" display="'Balance Sheet Notes 4-11'!B444"/>
    <hyperlink ref="C30" location="'Balance Sheet Notes 12-15'!B6" display="'Balance Sheet Notes 12-15'!B6"/>
    <hyperlink ref="C32" location="'Balance Sheet Notes 12-15'!B78" display="'Balance Sheet Notes 12-15'!B78"/>
    <hyperlink ref="C33" location="'Balance Sheet Notes 12-15'!B156" display="'Balance Sheet Notes 12-15'!B156"/>
    <hyperlink ref="C36" location="'Balance Sheet Notes 12-15'!B259" display="'Balance Sheet Notes 12-15'!B259"/>
    <hyperlink ref="C37" location="'Balance Sheet  Notes 16-18'!B7" display="'Balance Sheet  Notes 16-18'!B7"/>
    <hyperlink ref="C38" location="'Balance Sheet  Notes 16-18'!B229" display="'Balance Sheet  Notes 16-18'!B229"/>
    <hyperlink ref="C39" location="'Balance Sheet  Notes 16-18'!B414" display="'Balance Sheet  Notes 16-18'!B414"/>
    <hyperlink ref="C40" location="'Balance Sheet Notes 19-27  '!B6" display="'Balance Sheet Notes 19-27  '!B6"/>
    <hyperlink ref="C47" location="'Balance Sheet Notes 19-27  '!B156" display="'Balance Sheet Notes 19-27  '!B156"/>
    <hyperlink ref="C48" location="'Balance Sheet Notes 1-3'!B20" display="'Balance Sheet Notes 1-3'!B20"/>
    <hyperlink ref="C52" location="'Balance Sheet Notes 19-27  '!B195" display="'Balance Sheet Notes 19-27  '!B195"/>
    <hyperlink ref="C53" location="'Balance Sheet Notes 19-27  '!B294" display="'Balance Sheet Notes 19-27  '!B294"/>
    <hyperlink ref="C50" location="'Balance Sheet Notes 19-27  '!B323" display="'Balance Sheet Notes 19-27  '!B323"/>
    <hyperlink ref="C51" location="'Balance Sheet  Notes 16-18'!B296" display="17(b)"/>
    <hyperlink ref="C49" location="'Balance Sheet Notes 19-27  '!B382" display="'Balance Sheet Notes 19-27  '!B382"/>
    <hyperlink ref="C54" location="'Balance Sheet Notes 19-27  '!B431" display="25/26"/>
    <hyperlink ref="C55" location="'Balance Sheet Notes 4-11'!B1253" display="11 (b)"/>
    <hyperlink ref="C56" location="'Balance Sheet Notes 4-11'!B1266" display="11 (c)"/>
    <hyperlink ref="C57" location="'Balance Sheet Notes 4-11'!B794" display="'Balance Sheet Notes 4-11'!B794"/>
    <hyperlink ref="C58" location="'Balance Sheet Notes 19-27  '!B584" display="'Balance Sheet Notes 19-27  '!B584"/>
    <hyperlink ref="C61" location="'Balance Sheet Notes 19-27  '!B156" display="'Balance Sheet Notes 19-27  '!B156"/>
    <hyperlink ref="C65" location="'Balance Sheet Notes 19-27  '!B195" display="'Balance Sheet Notes 19-27  '!B195"/>
    <hyperlink ref="C69" location="'Balance Sheet Notes 12-15'!B6" display="'Balance Sheet Notes 12-15'!B6"/>
    <hyperlink ref="C66" location="'Balance Sheet Notes 19-27  '!B294" display="'Balance Sheet Notes 19-27  '!B294"/>
    <hyperlink ref="C63" location="'Balance Sheet Notes 19-27  '!B323" display="'Balance Sheet Notes 19-27  '!B323"/>
    <hyperlink ref="C64" location="'Balance Sheet  Notes 16-18'!B296" display="17(b)"/>
    <hyperlink ref="C62" location="'Balance Sheet Notes 19-27  '!B382" display="'Balance Sheet Notes 19-27  '!B382"/>
    <hyperlink ref="C67" location="'Balance Sheet Notes 19-27  '!B431" display="25/26"/>
    <hyperlink ref="C70" location="'Balance Sheet Notes 19-27  '!B584" display="'Balance Sheet Notes 19-27  '!B584"/>
    <hyperlink ref="E7" location="'5.IFRS IPSAS Acct policy Adj'!A1" display="IFRS/IPSAS/ Accounting policy Adjustments (Table 1) "/>
    <hyperlink ref="G7" location="'6. Inter-entity eliminations'!B9" display="Inter-entity Adjustments (Table 1)"/>
    <hyperlink ref="I7" location="'5.IFRSIPSAS  Acct policy Adj'!B10" display="IFRS/IPSAS/ Accounting policy Adjustments (Table 1) "/>
    <hyperlink ref="K7" location="'6. Inter-entity eliminations'!B9" display="Inter-entity Adjustments (Table 1)"/>
    <hyperlink ref="C34" location="'Balance Sheet Notes 4-11'!B1086" display="'Balance Sheet Notes 4-11'!B1086"/>
    <hyperlink ref="C41" location="'Balance Sheet Notes 4-11'!B1114" display="'Balance Sheet Notes 4-11'!B1114"/>
    <hyperlink ref="C35" location="'Balance Sheet Notes 4-11'!B1263" display="11 (c)"/>
    <hyperlink ref="C68" location="'Balance Sheet Notes 4-11'!B1267" display="11 (c)"/>
    <hyperlink ref="C77" location="'Balance Sheet Notes 28 &amp; 29'!B13" display="28 (a)"/>
    <hyperlink ref="C78" location="'Balance Sheet Notes 28 &amp; 29'!B14" display="28 (b)"/>
    <hyperlink ref="C79" location="'Balance Sheet Notes 28 &amp; 29'!B15" display="28 (c)"/>
    <hyperlink ref="C80" location="'Balance Sheet Notes 28 &amp; 29'!B16" display="28 (d)"/>
    <hyperlink ref="C81" location="'Balance Sheet Notes 28 &amp; 29'!B17" display="28 (e)"/>
    <hyperlink ref="C82" location="'Balance Sheet Notes 28 &amp; 29'!B18" display="28 (f)"/>
    <hyperlink ref="C83" location="'Balance Sheet Notes 28 &amp; 29'!B19" display="28 (g)"/>
    <hyperlink ref="C84" location="'Balance Sheet Notes 28 &amp; 29'!B20" display="28 (h)"/>
    <hyperlink ref="C85" location="'Balance Sheet Notes 28 &amp; 29'!B21" display="28 (i)"/>
    <hyperlink ref="C89" location="'Balance Sheet Notes 28 &amp; 29'!B22" display="28 (j)"/>
  </hyperlinks>
  <pageMargins left="0.7" right="0.7" top="0.75" bottom="0.75" header="0" footer="0"/>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C1005"/>
  <sheetViews>
    <sheetView showGridLines="0" zoomScale="90" zoomScaleNormal="90" workbookViewId="0"/>
  </sheetViews>
  <sheetFormatPr defaultColWidth="14.42578125" defaultRowHeight="15" customHeight="1"/>
  <cols>
    <col min="1" max="1" width="4.5703125" customWidth="1"/>
    <col min="2" max="2" width="64.42578125" customWidth="1"/>
    <col min="3" max="3" width="4.5703125" style="1099" customWidth="1"/>
    <col min="4" max="6" width="3.28515625" style="1099" customWidth="1"/>
    <col min="7" max="10" width="19.5703125" customWidth="1"/>
    <col min="11" max="14" width="19.5703125" hidden="1" customWidth="1"/>
    <col min="15" max="15" width="8.85546875" customWidth="1"/>
    <col min="16" max="16" width="9.140625" hidden="1" customWidth="1"/>
    <col min="17" max="29" width="8.7109375" customWidth="1"/>
  </cols>
  <sheetData>
    <row r="1" spans="1:16">
      <c r="A1" s="4" t="s">
        <v>105</v>
      </c>
      <c r="C1" s="24"/>
      <c r="D1" s="24"/>
      <c r="E1" s="24"/>
      <c r="F1" s="24"/>
      <c r="H1" s="1"/>
      <c r="I1" s="1"/>
      <c r="J1" s="1"/>
      <c r="L1" s="1"/>
      <c r="M1" s="1"/>
      <c r="O1" s="1"/>
    </row>
    <row r="2" spans="1:16" ht="15.75" thickBot="1">
      <c r="B2" s="1"/>
      <c r="H2" s="1"/>
      <c r="I2" s="12" t="s">
        <v>195</v>
      </c>
      <c r="J2" s="35"/>
      <c r="L2" s="1"/>
      <c r="M2" s="1"/>
      <c r="O2" s="1"/>
    </row>
    <row r="3" spans="1:16" ht="15.75" thickBot="1">
      <c r="A3" s="3" t="str">
        <f>'1. SOFP '!A3</f>
        <v xml:space="preserve">Name of entity: </v>
      </c>
      <c r="B3" s="1"/>
      <c r="H3" s="1"/>
      <c r="I3" s="37" t="s">
        <v>305</v>
      </c>
      <c r="J3" s="1317"/>
      <c r="L3" s="1"/>
      <c r="M3" s="1"/>
      <c r="O3" s="1"/>
    </row>
    <row r="4" spans="1:16">
      <c r="B4" s="1"/>
      <c r="H4" s="1"/>
      <c r="I4" s="1"/>
      <c r="J4" s="1"/>
      <c r="L4" s="1"/>
      <c r="M4" s="1"/>
      <c r="O4" s="1"/>
    </row>
    <row r="5" spans="1:16">
      <c r="A5" s="5" t="s">
        <v>2886</v>
      </c>
      <c r="B5" s="5"/>
      <c r="H5" s="1"/>
      <c r="I5" s="1"/>
      <c r="J5" s="1"/>
      <c r="L5" s="1"/>
      <c r="M5" s="1"/>
      <c r="O5" s="1"/>
      <c r="P5" s="20" t="s">
        <v>106</v>
      </c>
    </row>
    <row r="6" spans="1:16" ht="15.75" thickBot="1">
      <c r="A6" s="5" t="s">
        <v>1248</v>
      </c>
      <c r="B6" s="5"/>
      <c r="H6" s="1"/>
      <c r="I6" s="1"/>
      <c r="J6" s="1"/>
      <c r="L6" s="1"/>
      <c r="M6" s="1"/>
      <c r="O6" s="1"/>
    </row>
    <row r="7" spans="1:16" ht="15.75" thickBot="1">
      <c r="A7" s="5"/>
      <c r="B7" s="5"/>
      <c r="G7" s="2338" t="s">
        <v>2885</v>
      </c>
      <c r="H7" s="2339"/>
      <c r="I7" s="2339"/>
      <c r="J7" s="2340"/>
      <c r="K7" s="2338" t="s">
        <v>1769</v>
      </c>
      <c r="L7" s="2339"/>
      <c r="M7" s="2339"/>
      <c r="N7" s="2340"/>
      <c r="O7" s="1"/>
    </row>
    <row r="8" spans="1:16" ht="60">
      <c r="B8" s="1"/>
      <c r="C8" s="20" t="s">
        <v>107</v>
      </c>
      <c r="D8" s="20"/>
      <c r="E8" s="20"/>
      <c r="F8" s="20"/>
      <c r="G8" s="21" t="s">
        <v>108</v>
      </c>
      <c r="H8" s="832" t="s">
        <v>2527</v>
      </c>
      <c r="I8" s="21" t="s">
        <v>109</v>
      </c>
      <c r="J8" s="833" t="s">
        <v>2510</v>
      </c>
      <c r="K8" s="21" t="s">
        <v>108</v>
      </c>
      <c r="L8" s="832" t="s">
        <v>2527</v>
      </c>
      <c r="M8" s="21" t="s">
        <v>109</v>
      </c>
      <c r="N8" s="833" t="s">
        <v>2510</v>
      </c>
      <c r="O8" s="1"/>
    </row>
    <row r="9" spans="1:16">
      <c r="B9" s="1"/>
      <c r="C9" s="20"/>
      <c r="D9" s="20"/>
      <c r="E9" s="20"/>
      <c r="F9" s="20"/>
      <c r="G9" s="20" t="s">
        <v>111</v>
      </c>
      <c r="H9" s="20" t="s">
        <v>111</v>
      </c>
      <c r="I9" s="20" t="s">
        <v>111</v>
      </c>
      <c r="J9" s="20" t="s">
        <v>111</v>
      </c>
      <c r="K9" s="20" t="s">
        <v>111</v>
      </c>
      <c r="L9" s="20" t="s">
        <v>111</v>
      </c>
      <c r="M9" s="20" t="s">
        <v>111</v>
      </c>
      <c r="N9" s="589" t="s">
        <v>111</v>
      </c>
      <c r="O9" s="1"/>
    </row>
    <row r="10" spans="1:16">
      <c r="B10" s="5" t="s">
        <v>557</v>
      </c>
      <c r="C10" s="20"/>
      <c r="D10" s="20"/>
      <c r="E10" s="20"/>
      <c r="F10" s="20"/>
      <c r="G10" s="20"/>
      <c r="H10" s="20"/>
      <c r="I10" s="20"/>
      <c r="J10" s="20"/>
      <c r="K10" s="20"/>
      <c r="L10" s="20"/>
      <c r="M10" s="20"/>
      <c r="O10" s="1"/>
      <c r="P10" s="1" t="s">
        <v>1249</v>
      </c>
    </row>
    <row r="11" spans="1:16">
      <c r="B11" s="5" t="s">
        <v>1250</v>
      </c>
      <c r="H11" s="1"/>
      <c r="I11" s="1"/>
      <c r="J11" s="1"/>
      <c r="L11" s="1"/>
      <c r="M11" s="1"/>
      <c r="O11" s="1"/>
    </row>
    <row r="12" spans="1:16">
      <c r="B12" s="1" t="s">
        <v>1251</v>
      </c>
      <c r="C12" s="1097">
        <v>35</v>
      </c>
      <c r="D12" s="1097"/>
      <c r="E12" s="1097"/>
      <c r="F12" s="1097"/>
      <c r="G12" s="851">
        <f>'Financial Perf Notes 35-53'!H15</f>
        <v>0</v>
      </c>
      <c r="H12" s="851">
        <f>'Financial Perf Notes 35-53'!I15</f>
        <v>0</v>
      </c>
      <c r="I12" s="851">
        <f>'Financial Perf Notes 35-53'!J15</f>
        <v>0</v>
      </c>
      <c r="J12" s="851">
        <f>'Financial Perf Notes 35-53'!K15</f>
        <v>0</v>
      </c>
      <c r="K12" s="851">
        <f>'Financial Perf Notes 35-53'!L15</f>
        <v>0</v>
      </c>
      <c r="L12" s="851">
        <f>'Financial Perf Notes 35-53'!M15</f>
        <v>0</v>
      </c>
      <c r="M12" s="851">
        <f>'Financial Perf Notes 35-53'!N15</f>
        <v>0</v>
      </c>
      <c r="N12" s="851">
        <f>'Financial Perf Notes 35-53'!O15</f>
        <v>0</v>
      </c>
      <c r="O12" s="1"/>
    </row>
    <row r="13" spans="1:16">
      <c r="B13" s="1" t="s">
        <v>209</v>
      </c>
      <c r="C13" s="1097">
        <v>36</v>
      </c>
      <c r="D13" s="1097"/>
      <c r="E13" s="1097"/>
      <c r="F13" s="1097"/>
      <c r="G13" s="851">
        <f>'Financial Perf Notes 35-53'!H25</f>
        <v>0</v>
      </c>
      <c r="H13" s="851">
        <f>'Financial Perf Notes 35-53'!I25</f>
        <v>0</v>
      </c>
      <c r="I13" s="851">
        <f>'Financial Perf Notes 35-53'!J25</f>
        <v>0</v>
      </c>
      <c r="J13" s="851">
        <f>'Financial Perf Notes 35-53'!K25</f>
        <v>0</v>
      </c>
      <c r="K13" s="851">
        <f>'Financial Perf Notes 35-53'!L25</f>
        <v>0</v>
      </c>
      <c r="L13" s="851">
        <f>'Financial Perf Notes 35-53'!M25</f>
        <v>0</v>
      </c>
      <c r="M13" s="851">
        <f>'Financial Perf Notes 35-53'!N25</f>
        <v>0</v>
      </c>
      <c r="N13" s="851">
        <f>'Financial Perf Notes 35-53'!O25</f>
        <v>0</v>
      </c>
      <c r="O13" s="1"/>
    </row>
    <row r="14" spans="1:16">
      <c r="B14" s="1" t="s">
        <v>210</v>
      </c>
      <c r="C14" s="1097">
        <v>37</v>
      </c>
      <c r="D14" s="1097"/>
      <c r="E14" s="1097"/>
      <c r="F14" s="1097"/>
      <c r="G14" s="851">
        <f>'Financial Perf Notes 35-53'!H41</f>
        <v>0</v>
      </c>
      <c r="H14" s="851">
        <f>'Financial Perf Notes 35-53'!I41</f>
        <v>0</v>
      </c>
      <c r="I14" s="851">
        <f>'Financial Perf Notes 35-53'!J41</f>
        <v>0</v>
      </c>
      <c r="J14" s="851">
        <f>'Financial Perf Notes 35-53'!K41</f>
        <v>0</v>
      </c>
      <c r="K14" s="851">
        <f>'Financial Perf Notes 35-53'!L41</f>
        <v>0</v>
      </c>
      <c r="L14" s="851">
        <f>'Financial Perf Notes 35-53'!M41</f>
        <v>0</v>
      </c>
      <c r="M14" s="851">
        <f>'Financial Perf Notes 35-53'!N41</f>
        <v>0</v>
      </c>
      <c r="N14" s="851">
        <f>'Financial Perf Notes 35-53'!O41</f>
        <v>0</v>
      </c>
      <c r="O14" s="1"/>
    </row>
    <row r="15" spans="1:16">
      <c r="B15" s="1" t="s">
        <v>215</v>
      </c>
      <c r="C15" s="1097">
        <v>38</v>
      </c>
      <c r="D15" s="1097"/>
      <c r="E15" s="1097"/>
      <c r="F15" s="1097"/>
      <c r="G15" s="851">
        <f>'Financial Perf Notes 35-53'!H56</f>
        <v>0</v>
      </c>
      <c r="H15" s="851">
        <f>'Financial Perf Notes 35-53'!I56</f>
        <v>0</v>
      </c>
      <c r="I15" s="851">
        <f>'Financial Perf Notes 35-53'!J56</f>
        <v>0</v>
      </c>
      <c r="J15" s="851">
        <f>'Financial Perf Notes 35-53'!K56</f>
        <v>0</v>
      </c>
      <c r="K15" s="851">
        <f>'Financial Perf Notes 35-53'!L56</f>
        <v>0</v>
      </c>
      <c r="L15" s="851">
        <f>'Financial Perf Notes 35-53'!M56</f>
        <v>0</v>
      </c>
      <c r="M15" s="851">
        <f>'Financial Perf Notes 35-53'!N56</f>
        <v>0</v>
      </c>
      <c r="N15" s="851">
        <f>'Financial Perf Notes 35-53'!O56</f>
        <v>0</v>
      </c>
      <c r="O15" s="1"/>
    </row>
    <row r="16" spans="1:16">
      <c r="B16" s="1" t="s">
        <v>222</v>
      </c>
      <c r="C16" s="1097">
        <v>39</v>
      </c>
      <c r="D16" s="1097"/>
      <c r="E16" s="1097"/>
      <c r="F16" s="1097"/>
      <c r="G16" s="851">
        <f>'Financial Perf Notes 35-53'!H67</f>
        <v>0</v>
      </c>
      <c r="H16" s="851">
        <f>'Financial Perf Notes 35-53'!I67</f>
        <v>0</v>
      </c>
      <c r="I16" s="851">
        <f>'Financial Perf Notes 35-53'!J67</f>
        <v>0</v>
      </c>
      <c r="J16" s="851">
        <f>'Financial Perf Notes 35-53'!K67</f>
        <v>0</v>
      </c>
      <c r="K16" s="851">
        <f>'Financial Perf Notes 35-53'!L67</f>
        <v>0</v>
      </c>
      <c r="L16" s="851">
        <f>'Financial Perf Notes 35-53'!M67</f>
        <v>0</v>
      </c>
      <c r="M16" s="851">
        <f>'Financial Perf Notes 35-53'!N67</f>
        <v>0</v>
      </c>
      <c r="N16" s="851">
        <f>'Financial Perf Notes 35-53'!O67</f>
        <v>0</v>
      </c>
      <c r="O16" s="1"/>
      <c r="P16" s="1" t="s">
        <v>1252</v>
      </c>
    </row>
    <row r="17" spans="1:29">
      <c r="A17" s="1"/>
      <c r="B17" s="1" t="s">
        <v>333</v>
      </c>
      <c r="C17" s="1097">
        <v>40</v>
      </c>
      <c r="D17" s="1097"/>
      <c r="E17" s="1097"/>
      <c r="F17" s="1097"/>
      <c r="G17" s="851">
        <f>'Financial Perf Notes 35-53'!H90</f>
        <v>0</v>
      </c>
      <c r="H17" s="851">
        <f>'Financial Perf Notes 35-53'!I90</f>
        <v>0</v>
      </c>
      <c r="I17" s="851">
        <f>'Financial Perf Notes 35-53'!J90</f>
        <v>0</v>
      </c>
      <c r="J17" s="851">
        <f>'Financial Perf Notes 35-53'!K90</f>
        <v>0</v>
      </c>
      <c r="K17" s="851">
        <f>'Financial Perf Notes 35-53'!L90</f>
        <v>0</v>
      </c>
      <c r="L17" s="851">
        <f>'Financial Perf Notes 35-53'!M90</f>
        <v>0</v>
      </c>
      <c r="M17" s="851">
        <f>'Financial Perf Notes 35-53'!N90</f>
        <v>0</v>
      </c>
      <c r="N17" s="851">
        <f>'Financial Perf Notes 35-53'!O90</f>
        <v>0</v>
      </c>
      <c r="O17" s="1"/>
      <c r="P17" s="1" t="s">
        <v>1253</v>
      </c>
      <c r="Q17" s="1"/>
      <c r="R17" s="1"/>
      <c r="S17" s="1"/>
      <c r="T17" s="1"/>
      <c r="U17" s="1"/>
      <c r="V17" s="1"/>
      <c r="W17" s="1"/>
      <c r="X17" s="1"/>
      <c r="Y17" s="1"/>
      <c r="Z17" s="1"/>
      <c r="AA17" s="1"/>
      <c r="AB17" s="1"/>
      <c r="AC17" s="1"/>
    </row>
    <row r="18" spans="1:29">
      <c r="B18" s="1"/>
      <c r="G18" s="854">
        <f>SUM(G12:G17)</f>
        <v>0</v>
      </c>
      <c r="H18" s="854">
        <f t="shared" ref="H18:N18" si="0">SUM(H12:H17)</f>
        <v>0</v>
      </c>
      <c r="I18" s="854">
        <f t="shared" si="0"/>
        <v>0</v>
      </c>
      <c r="J18" s="854">
        <f t="shared" si="0"/>
        <v>0</v>
      </c>
      <c r="K18" s="854">
        <f t="shared" si="0"/>
        <v>0</v>
      </c>
      <c r="L18" s="854">
        <f t="shared" si="0"/>
        <v>0</v>
      </c>
      <c r="M18" s="854">
        <f t="shared" si="0"/>
        <v>0</v>
      </c>
      <c r="N18" s="854">
        <f t="shared" si="0"/>
        <v>0</v>
      </c>
      <c r="O18" s="1"/>
    </row>
    <row r="19" spans="1:29">
      <c r="B19" s="1"/>
      <c r="G19" s="850"/>
      <c r="H19" s="851"/>
      <c r="I19" s="851"/>
      <c r="J19" s="851"/>
      <c r="K19" s="850"/>
      <c r="L19" s="851"/>
      <c r="M19" s="851"/>
      <c r="N19" s="850"/>
      <c r="O19" s="1"/>
    </row>
    <row r="20" spans="1:29">
      <c r="B20" s="5" t="s">
        <v>1254</v>
      </c>
      <c r="G20" s="850"/>
      <c r="H20" s="851"/>
      <c r="I20" s="851"/>
      <c r="J20" s="851"/>
      <c r="K20" s="850"/>
      <c r="L20" s="851"/>
      <c r="M20" s="851"/>
      <c r="N20" s="850"/>
      <c r="O20" s="1"/>
    </row>
    <row r="21" spans="1:29">
      <c r="B21" s="1" t="s">
        <v>233</v>
      </c>
      <c r="C21" s="1097">
        <v>41</v>
      </c>
      <c r="D21" s="1097"/>
      <c r="E21" s="1097"/>
      <c r="F21" s="1097"/>
      <c r="G21" s="851">
        <f>'Financial Perf Notes 35-53'!H102</f>
        <v>0</v>
      </c>
      <c r="H21" s="851">
        <f>'Financial Perf Notes 35-53'!I102</f>
        <v>0</v>
      </c>
      <c r="I21" s="851">
        <f>'Financial Perf Notes 35-53'!J102</f>
        <v>0</v>
      </c>
      <c r="J21" s="851">
        <f>'Financial Perf Notes 35-53'!K102</f>
        <v>0</v>
      </c>
      <c r="K21" s="851">
        <f>'Financial Perf Notes 35-53'!L102</f>
        <v>0</v>
      </c>
      <c r="L21" s="851">
        <f>'Financial Perf Notes 35-53'!M102</f>
        <v>0</v>
      </c>
      <c r="M21" s="851">
        <f>'Financial Perf Notes 35-53'!N102</f>
        <v>0</v>
      </c>
      <c r="N21" s="851">
        <f>'Financial Perf Notes 35-53'!O102</f>
        <v>0</v>
      </c>
      <c r="O21" s="1"/>
    </row>
    <row r="22" spans="1:29">
      <c r="B22" s="1" t="s">
        <v>223</v>
      </c>
      <c r="C22" s="1097">
        <v>42</v>
      </c>
      <c r="D22" s="1097"/>
      <c r="E22" s="1097"/>
      <c r="F22" s="1097"/>
      <c r="G22" s="851">
        <f>'Financial Perf Notes 35-53'!H112</f>
        <v>0</v>
      </c>
      <c r="H22" s="851">
        <f>'Financial Perf Notes 35-53'!I112</f>
        <v>0</v>
      </c>
      <c r="I22" s="851">
        <f>'Financial Perf Notes 35-53'!J112</f>
        <v>0</v>
      </c>
      <c r="J22" s="851">
        <f>'Financial Perf Notes 35-53'!K112</f>
        <v>0</v>
      </c>
      <c r="K22" s="851">
        <f>'Financial Perf Notes 35-53'!L112</f>
        <v>0</v>
      </c>
      <c r="L22" s="851">
        <f>'Financial Perf Notes 35-53'!M112</f>
        <v>0</v>
      </c>
      <c r="M22" s="851">
        <f>'Financial Perf Notes 35-53'!N112</f>
        <v>0</v>
      </c>
      <c r="N22" s="851">
        <f>'Financial Perf Notes 35-53'!O112</f>
        <v>0</v>
      </c>
      <c r="O22" s="1"/>
    </row>
    <row r="23" spans="1:29" ht="15.75" customHeight="1">
      <c r="B23" s="1" t="s">
        <v>226</v>
      </c>
      <c r="C23" s="1097">
        <v>43</v>
      </c>
      <c r="D23" s="1097"/>
      <c r="E23" s="1097"/>
      <c r="F23" s="1097"/>
      <c r="G23" s="851">
        <f>'Financial Perf Notes 35-53'!H129</f>
        <v>0</v>
      </c>
      <c r="H23" s="851">
        <f>'Financial Perf Notes 35-53'!I129</f>
        <v>0</v>
      </c>
      <c r="I23" s="851">
        <f>'Financial Perf Notes 35-53'!J129</f>
        <v>0</v>
      </c>
      <c r="J23" s="851">
        <f>'Financial Perf Notes 35-53'!K129</f>
        <v>0</v>
      </c>
      <c r="K23" s="851">
        <f>'Financial Perf Notes 35-53'!L129</f>
        <v>0</v>
      </c>
      <c r="L23" s="851">
        <f>'Financial Perf Notes 35-53'!M129</f>
        <v>0</v>
      </c>
      <c r="M23" s="851">
        <f>'Financial Perf Notes 35-53'!N129</f>
        <v>0</v>
      </c>
      <c r="N23" s="851">
        <f>'Financial Perf Notes 35-53'!O129</f>
        <v>0</v>
      </c>
      <c r="O23" s="1"/>
    </row>
    <row r="24" spans="1:29" ht="15.75" customHeight="1">
      <c r="B24" s="1" t="s">
        <v>229</v>
      </c>
      <c r="C24" s="1097">
        <v>44</v>
      </c>
      <c r="D24" s="1097"/>
      <c r="E24" s="1097"/>
      <c r="F24" s="1097"/>
      <c r="G24" s="851">
        <f>'Financial Perf Notes 35-53'!H139</f>
        <v>0</v>
      </c>
      <c r="H24" s="851">
        <f>'Financial Perf Notes 35-53'!I139</f>
        <v>0</v>
      </c>
      <c r="I24" s="851">
        <f>'Financial Perf Notes 35-53'!J139</f>
        <v>0</v>
      </c>
      <c r="J24" s="851">
        <f>'Financial Perf Notes 35-53'!K139</f>
        <v>0</v>
      </c>
      <c r="K24" s="851">
        <f>'Financial Perf Notes 35-53'!L139</f>
        <v>0</v>
      </c>
      <c r="L24" s="851">
        <f>'Financial Perf Notes 35-53'!M139</f>
        <v>0</v>
      </c>
      <c r="M24" s="851">
        <f>'Financial Perf Notes 35-53'!N139</f>
        <v>0</v>
      </c>
      <c r="N24" s="851">
        <f>'Financial Perf Notes 35-53'!O139</f>
        <v>0</v>
      </c>
      <c r="O24" s="1"/>
      <c r="P24" s="1" t="s">
        <v>1255</v>
      </c>
    </row>
    <row r="25" spans="1:29" ht="15.75" customHeight="1">
      <c r="B25" s="1" t="s">
        <v>232</v>
      </c>
      <c r="C25" s="1097">
        <v>45</v>
      </c>
      <c r="D25" s="1097"/>
      <c r="E25" s="1097"/>
      <c r="F25" s="1097"/>
      <c r="G25" s="851">
        <f>'Financial Perf Notes 35-53'!H158</f>
        <v>0</v>
      </c>
      <c r="H25" s="851">
        <f>'Financial Perf Notes 35-53'!I158</f>
        <v>0</v>
      </c>
      <c r="I25" s="851">
        <f>'Financial Perf Notes 35-53'!J158</f>
        <v>0</v>
      </c>
      <c r="J25" s="851">
        <f>'Financial Perf Notes 35-53'!K158</f>
        <v>0</v>
      </c>
      <c r="K25" s="851">
        <f>'Financial Perf Notes 35-53'!L158</f>
        <v>0</v>
      </c>
      <c r="L25" s="851">
        <f>'Financial Perf Notes 35-53'!M158</f>
        <v>0</v>
      </c>
      <c r="M25" s="851">
        <f>'Financial Perf Notes 35-53'!N158</f>
        <v>0</v>
      </c>
      <c r="N25" s="851">
        <f>'Financial Perf Notes 35-53'!O158</f>
        <v>0</v>
      </c>
      <c r="O25" s="1"/>
    </row>
    <row r="26" spans="1:29" ht="15.75" customHeight="1">
      <c r="B26" s="1" t="s">
        <v>333</v>
      </c>
      <c r="C26" s="1097">
        <v>40</v>
      </c>
      <c r="D26" s="1097"/>
      <c r="E26" s="1097"/>
      <c r="F26" s="1097"/>
      <c r="G26" s="852">
        <f>'Financial Perf Notes 35-53'!H82</f>
        <v>0</v>
      </c>
      <c r="H26" s="852">
        <f>'Financial Perf Notes 35-53'!I82</f>
        <v>0</v>
      </c>
      <c r="I26" s="852">
        <f>'Financial Perf Notes 35-53'!J82</f>
        <v>0</v>
      </c>
      <c r="J26" s="852">
        <f>'Financial Perf Notes 35-53'!K82</f>
        <v>0</v>
      </c>
      <c r="K26" s="852">
        <f>'Financial Perf Notes 35-53'!L82</f>
        <v>0</v>
      </c>
      <c r="L26" s="852">
        <f>'Financial Perf Notes 35-53'!M82</f>
        <v>0</v>
      </c>
      <c r="M26" s="852">
        <f>'Financial Perf Notes 35-53'!N82</f>
        <v>0</v>
      </c>
      <c r="N26" s="852">
        <f>'Financial Perf Notes 35-53'!O82</f>
        <v>0</v>
      </c>
      <c r="O26" s="1"/>
    </row>
    <row r="27" spans="1:29" ht="15.75" customHeight="1">
      <c r="A27" s="1"/>
      <c r="B27" s="1"/>
      <c r="C27" s="24"/>
      <c r="D27" s="24"/>
      <c r="E27" s="24"/>
      <c r="F27" s="24"/>
      <c r="G27" s="851">
        <f t="shared" ref="G27:N27" si="1">SUM(G21:G26)</f>
        <v>0</v>
      </c>
      <c r="H27" s="851">
        <f t="shared" si="1"/>
        <v>0</v>
      </c>
      <c r="I27" s="851">
        <f t="shared" si="1"/>
        <v>0</v>
      </c>
      <c r="J27" s="851">
        <f t="shared" si="1"/>
        <v>0</v>
      </c>
      <c r="K27" s="851">
        <f t="shared" si="1"/>
        <v>0</v>
      </c>
      <c r="L27" s="851">
        <f t="shared" si="1"/>
        <v>0</v>
      </c>
      <c r="M27" s="851">
        <f t="shared" si="1"/>
        <v>0</v>
      </c>
      <c r="N27" s="851">
        <f t="shared" si="1"/>
        <v>0</v>
      </c>
      <c r="O27" s="1"/>
      <c r="P27" s="1"/>
      <c r="Q27" s="1"/>
      <c r="R27" s="1"/>
      <c r="S27" s="1"/>
      <c r="T27" s="1"/>
      <c r="U27" s="1"/>
      <c r="V27" s="1"/>
      <c r="W27" s="1"/>
      <c r="X27" s="1"/>
      <c r="Y27" s="1"/>
      <c r="Z27" s="1"/>
      <c r="AA27" s="1"/>
      <c r="AB27" s="1"/>
      <c r="AC27" s="1"/>
    </row>
    <row r="28" spans="1:29" ht="15.75" customHeight="1">
      <c r="B28" s="5" t="s">
        <v>1256</v>
      </c>
      <c r="G28" s="854">
        <f t="shared" ref="G28:N28" si="2">G18+G27</f>
        <v>0</v>
      </c>
      <c r="H28" s="854">
        <f t="shared" si="2"/>
        <v>0</v>
      </c>
      <c r="I28" s="854">
        <f t="shared" si="2"/>
        <v>0</v>
      </c>
      <c r="J28" s="854">
        <f t="shared" si="2"/>
        <v>0</v>
      </c>
      <c r="K28" s="854">
        <f t="shared" si="2"/>
        <v>0</v>
      </c>
      <c r="L28" s="854">
        <f t="shared" si="2"/>
        <v>0</v>
      </c>
      <c r="M28" s="854">
        <f t="shared" si="2"/>
        <v>0</v>
      </c>
      <c r="N28" s="854">
        <f t="shared" si="2"/>
        <v>0</v>
      </c>
      <c r="O28" s="1"/>
      <c r="P28" s="1"/>
    </row>
    <row r="29" spans="1:29" ht="15.75" customHeight="1">
      <c r="B29" s="1"/>
      <c r="G29" s="850"/>
      <c r="H29" s="851"/>
      <c r="I29" s="851"/>
      <c r="J29" s="851"/>
      <c r="K29" s="850"/>
      <c r="L29" s="851"/>
      <c r="M29" s="851"/>
      <c r="N29" s="850"/>
      <c r="O29" s="1"/>
    </row>
    <row r="30" spans="1:29" ht="15.75" customHeight="1">
      <c r="B30" s="5" t="s">
        <v>559</v>
      </c>
      <c r="G30" s="850"/>
      <c r="H30" s="851"/>
      <c r="I30" s="851"/>
      <c r="J30" s="851"/>
      <c r="K30" s="850"/>
      <c r="L30" s="851"/>
      <c r="M30" s="851"/>
      <c r="N30" s="850"/>
      <c r="O30" s="1"/>
    </row>
    <row r="31" spans="1:29" ht="15.75" customHeight="1">
      <c r="B31" s="1" t="s">
        <v>1257</v>
      </c>
      <c r="C31" s="1097">
        <v>46</v>
      </c>
      <c r="D31" s="1097"/>
      <c r="E31" s="1097"/>
      <c r="F31" s="1097"/>
      <c r="G31" s="851">
        <f>'Financial Perf Notes 35-53'!H170</f>
        <v>0</v>
      </c>
      <c r="H31" s="851">
        <f>'Financial Perf Notes 35-53'!I170</f>
        <v>0</v>
      </c>
      <c r="I31" s="851">
        <f>'Financial Perf Notes 35-53'!J170</f>
        <v>0</v>
      </c>
      <c r="J31" s="851">
        <f>'Financial Perf Notes 35-53'!K170</f>
        <v>0</v>
      </c>
      <c r="K31" s="851">
        <f>'Financial Perf Notes 35-53'!L170</f>
        <v>0</v>
      </c>
      <c r="L31" s="851">
        <f>'Financial Perf Notes 35-53'!M170</f>
        <v>0</v>
      </c>
      <c r="M31" s="851">
        <f>'Financial Perf Notes 35-53'!N170</f>
        <v>0</v>
      </c>
      <c r="N31" s="851">
        <f>'Financial Perf Notes 35-53'!O170</f>
        <v>0</v>
      </c>
      <c r="O31" s="1"/>
    </row>
    <row r="32" spans="1:29" ht="15.75" customHeight="1">
      <c r="B32" s="1" t="s">
        <v>1258</v>
      </c>
      <c r="C32" s="1097">
        <v>47</v>
      </c>
      <c r="D32" s="1097"/>
      <c r="E32" s="1097"/>
      <c r="F32" s="1097"/>
      <c r="G32" s="851">
        <f>'Financial Perf Notes 35-53'!H182</f>
        <v>0</v>
      </c>
      <c r="H32" s="851">
        <f>'Financial Perf Notes 35-53'!I182</f>
        <v>0</v>
      </c>
      <c r="I32" s="851">
        <f>'Financial Perf Notes 35-53'!J182</f>
        <v>0</v>
      </c>
      <c r="J32" s="851">
        <f>'Financial Perf Notes 35-53'!K182</f>
        <v>0</v>
      </c>
      <c r="K32" s="851">
        <f>'Financial Perf Notes 35-53'!L182</f>
        <v>0</v>
      </c>
      <c r="L32" s="851">
        <f>'Financial Perf Notes 35-53'!M182</f>
        <v>0</v>
      </c>
      <c r="M32" s="851">
        <f>'Financial Perf Notes 35-53'!N182</f>
        <v>0</v>
      </c>
      <c r="N32" s="851">
        <f>'Financial Perf Notes 35-53'!O182</f>
        <v>0</v>
      </c>
      <c r="O32" s="1"/>
    </row>
    <row r="33" spans="1:29" ht="15.75" customHeight="1">
      <c r="B33" s="1" t="s">
        <v>294</v>
      </c>
      <c r="C33" s="1097">
        <v>48</v>
      </c>
      <c r="D33" s="1097"/>
      <c r="E33" s="1097"/>
      <c r="F33" s="1097"/>
      <c r="G33" s="851">
        <f>'Financial Perf Notes 35-53'!H194</f>
        <v>0</v>
      </c>
      <c r="H33" s="851">
        <f>'Financial Perf Notes 35-53'!I194</f>
        <v>0</v>
      </c>
      <c r="I33" s="851">
        <f>'Financial Perf Notes 35-53'!J194</f>
        <v>0</v>
      </c>
      <c r="J33" s="851">
        <f>'Financial Perf Notes 35-53'!K194</f>
        <v>0</v>
      </c>
      <c r="K33" s="851">
        <f>'Financial Perf Notes 35-53'!L194</f>
        <v>0</v>
      </c>
      <c r="L33" s="851">
        <f>'Financial Perf Notes 35-53'!M194</f>
        <v>0</v>
      </c>
      <c r="M33" s="851">
        <f>'Financial Perf Notes 35-53'!N194</f>
        <v>0</v>
      </c>
      <c r="N33" s="851">
        <f>'Financial Perf Notes 35-53'!O194</f>
        <v>0</v>
      </c>
      <c r="O33" s="1"/>
    </row>
    <row r="34" spans="1:29" ht="15.75" customHeight="1">
      <c r="B34" s="1" t="s">
        <v>1259</v>
      </c>
      <c r="C34" s="1097">
        <v>49</v>
      </c>
      <c r="D34" s="1097"/>
      <c r="E34" s="1097"/>
      <c r="F34" s="1097"/>
      <c r="G34" s="851">
        <f>'Financial Perf Notes 35-53'!H205</f>
        <v>0</v>
      </c>
      <c r="H34" s="851">
        <f>'Financial Perf Notes 35-53'!I205</f>
        <v>0</v>
      </c>
      <c r="I34" s="851">
        <f>'Financial Perf Notes 35-53'!J205</f>
        <v>0</v>
      </c>
      <c r="J34" s="851">
        <f>'Financial Perf Notes 35-53'!K205</f>
        <v>0</v>
      </c>
      <c r="K34" s="851">
        <f>'Financial Perf Notes 35-53'!L205</f>
        <v>0</v>
      </c>
      <c r="L34" s="851">
        <f>'Financial Perf Notes 35-53'!M205</f>
        <v>0</v>
      </c>
      <c r="M34" s="851">
        <f>'Financial Perf Notes 35-53'!N205</f>
        <v>0</v>
      </c>
      <c r="N34" s="851">
        <f>'Financial Perf Notes 35-53'!O205</f>
        <v>0</v>
      </c>
      <c r="O34" s="1"/>
    </row>
    <row r="35" spans="1:29" ht="15.75" customHeight="1">
      <c r="B35" s="1" t="s">
        <v>1260</v>
      </c>
      <c r="C35" s="1097">
        <v>50</v>
      </c>
      <c r="D35" s="1097"/>
      <c r="E35" s="1097"/>
      <c r="F35" s="1097"/>
      <c r="G35" s="851">
        <f>'Financial Perf Notes 35-53'!H233</f>
        <v>0</v>
      </c>
      <c r="H35" s="851">
        <f>'Financial Perf Notes 35-53'!I233</f>
        <v>0</v>
      </c>
      <c r="I35" s="851">
        <f>'Financial Perf Notes 35-53'!J233</f>
        <v>0</v>
      </c>
      <c r="J35" s="851">
        <f>'Financial Perf Notes 35-53'!K233</f>
        <v>0</v>
      </c>
      <c r="K35" s="851">
        <f>'Financial Perf Notes 35-53'!L233</f>
        <v>0</v>
      </c>
      <c r="L35" s="851">
        <f>'Financial Perf Notes 35-53'!M233</f>
        <v>0</v>
      </c>
      <c r="M35" s="851">
        <f>'Financial Perf Notes 35-53'!N233</f>
        <v>0</v>
      </c>
      <c r="N35" s="851">
        <f>'Financial Perf Notes 35-53'!O233</f>
        <v>0</v>
      </c>
      <c r="O35" s="1"/>
    </row>
    <row r="36" spans="1:29" ht="15.75" customHeight="1">
      <c r="B36" s="1" t="s">
        <v>1261</v>
      </c>
      <c r="C36" s="1487" t="s">
        <v>1883</v>
      </c>
      <c r="D36" s="1490" t="s">
        <v>1884</v>
      </c>
      <c r="E36" s="1490" t="s">
        <v>1885</v>
      </c>
      <c r="F36" s="1490">
        <v>19</v>
      </c>
      <c r="G36" s="1616"/>
      <c r="H36" s="1617"/>
      <c r="I36" s="851">
        <f>SUM(G36:H36)</f>
        <v>0</v>
      </c>
      <c r="J36" s="1617"/>
      <c r="K36" s="1617"/>
      <c r="L36" s="1617"/>
      <c r="M36" s="851">
        <f>SUM(K36:L36)</f>
        <v>0</v>
      </c>
      <c r="N36" s="1617"/>
      <c r="O36" s="1"/>
    </row>
    <row r="37" spans="1:29" ht="15.75" customHeight="1">
      <c r="B37" s="1" t="s">
        <v>1262</v>
      </c>
      <c r="C37" s="1304"/>
      <c r="D37" s="1304"/>
      <c r="E37" s="1304"/>
      <c r="F37" s="1304"/>
      <c r="G37" s="1616"/>
      <c r="H37" s="1617"/>
      <c r="I37" s="851">
        <f>SUM(G37:H37)</f>
        <v>0</v>
      </c>
      <c r="J37" s="1617"/>
      <c r="K37" s="1617"/>
      <c r="L37" s="1617"/>
      <c r="M37" s="851">
        <f>SUM(K37:L37)</f>
        <v>0</v>
      </c>
      <c r="N37" s="1617"/>
      <c r="O37" s="1"/>
      <c r="P37" s="1" t="s">
        <v>1263</v>
      </c>
    </row>
    <row r="38" spans="1:29" ht="30">
      <c r="B38" s="590" t="s">
        <v>3147</v>
      </c>
      <c r="C38" s="1488" t="s">
        <v>1883</v>
      </c>
      <c r="D38" s="1490" t="s">
        <v>1885</v>
      </c>
      <c r="E38" s="1490">
        <v>19</v>
      </c>
      <c r="F38" s="1308"/>
      <c r="G38" s="1616"/>
      <c r="H38" s="1617"/>
      <c r="I38" s="851">
        <f>SUM(G38:H38)</f>
        <v>0</v>
      </c>
      <c r="J38" s="1617"/>
      <c r="K38" s="1617"/>
      <c r="L38" s="1617"/>
      <c r="M38" s="851">
        <f>SUM(K38:L38)</f>
        <v>0</v>
      </c>
      <c r="N38" s="1617"/>
      <c r="O38" s="1"/>
    </row>
    <row r="39" spans="1:29" ht="15.75" customHeight="1">
      <c r="B39" s="1" t="s">
        <v>1264</v>
      </c>
      <c r="C39" s="1097">
        <v>51</v>
      </c>
      <c r="D39" s="1097"/>
      <c r="E39" s="1097"/>
      <c r="F39" s="1097"/>
      <c r="G39" s="851">
        <f>'Financial Perf Notes 35-53'!H254</f>
        <v>0</v>
      </c>
      <c r="H39" s="851">
        <f>'Financial Perf Notes 35-53'!I254</f>
        <v>0</v>
      </c>
      <c r="I39" s="851">
        <f>'Financial Perf Notes 35-53'!J254</f>
        <v>0</v>
      </c>
      <c r="J39" s="851">
        <f>'Financial Perf Notes 35-53'!K254</f>
        <v>0</v>
      </c>
      <c r="K39" s="851">
        <f>'Financial Perf Notes 35-53'!L254</f>
        <v>0</v>
      </c>
      <c r="L39" s="851">
        <f>'Financial Perf Notes 35-53'!M254</f>
        <v>0</v>
      </c>
      <c r="M39" s="851">
        <f>'Financial Perf Notes 35-53'!N254</f>
        <v>0</v>
      </c>
      <c r="N39" s="851">
        <f>'Financial Perf Notes 35-53'!O254</f>
        <v>0</v>
      </c>
      <c r="O39" s="1"/>
    </row>
    <row r="40" spans="1:29" ht="15.75" customHeight="1">
      <c r="B40" s="1" t="s">
        <v>1265</v>
      </c>
      <c r="C40" s="1097">
        <v>52</v>
      </c>
      <c r="D40" s="1097"/>
      <c r="E40" s="1097"/>
      <c r="F40" s="1097"/>
      <c r="G40" s="851">
        <f>'Financial Perf Notes 35-53'!H271</f>
        <v>0</v>
      </c>
      <c r="H40" s="851">
        <f>'Financial Perf Notes 35-53'!I271</f>
        <v>0</v>
      </c>
      <c r="I40" s="851">
        <f>'Financial Perf Notes 35-53'!J271</f>
        <v>0</v>
      </c>
      <c r="J40" s="851">
        <f>'Financial Perf Notes 35-53'!K271</f>
        <v>0</v>
      </c>
      <c r="K40" s="851">
        <f>'Financial Perf Notes 35-53'!L271</f>
        <v>0</v>
      </c>
      <c r="L40" s="851">
        <f>'Financial Perf Notes 35-53'!M271</f>
        <v>0</v>
      </c>
      <c r="M40" s="851">
        <f>'Financial Perf Notes 35-53'!N271</f>
        <v>0</v>
      </c>
      <c r="N40" s="851">
        <f>'Financial Perf Notes 35-53'!O271</f>
        <v>0</v>
      </c>
      <c r="O40" s="1"/>
    </row>
    <row r="41" spans="1:29" ht="15.75" customHeight="1">
      <c r="A41" s="1"/>
      <c r="B41" s="1" t="s">
        <v>628</v>
      </c>
      <c r="C41" s="1098" t="s">
        <v>1266</v>
      </c>
      <c r="D41" s="1304"/>
      <c r="E41" s="1304"/>
      <c r="F41" s="1304"/>
      <c r="G41" s="851">
        <f>'Balance Sheet Notes 4-11'!G1215</f>
        <v>0</v>
      </c>
      <c r="H41" s="851">
        <f>'Balance Sheet Notes 4-11'!H1215</f>
        <v>0</v>
      </c>
      <c r="I41" s="851">
        <f>'Balance Sheet Notes 4-11'!I1215</f>
        <v>0</v>
      </c>
      <c r="J41" s="851">
        <f>'Balance Sheet Notes 4-11'!J1215</f>
        <v>0</v>
      </c>
      <c r="K41" s="851">
        <f>'Balance Sheet Notes 4-11'!K1215</f>
        <v>0</v>
      </c>
      <c r="L41" s="851">
        <f>'Balance Sheet Notes 4-11'!L1215</f>
        <v>0</v>
      </c>
      <c r="M41" s="851">
        <f>'Balance Sheet Notes 4-11'!M1215</f>
        <v>0</v>
      </c>
      <c r="N41" s="851">
        <f>'Balance Sheet Notes 4-11'!N1215</f>
        <v>0</v>
      </c>
      <c r="O41" s="1"/>
      <c r="P41" s="1" t="s">
        <v>127</v>
      </c>
      <c r="Q41" s="1"/>
      <c r="R41" s="1"/>
      <c r="S41" s="1"/>
      <c r="T41" s="1"/>
      <c r="U41" s="1"/>
      <c r="V41" s="1"/>
      <c r="W41" s="1"/>
      <c r="X41" s="1"/>
      <c r="Y41" s="1"/>
      <c r="Z41" s="1"/>
      <c r="AA41" s="1"/>
      <c r="AB41" s="1"/>
      <c r="AC41" s="1"/>
    </row>
    <row r="42" spans="1:29" ht="15.75" customHeight="1">
      <c r="B42" s="5" t="s">
        <v>1267</v>
      </c>
      <c r="G42" s="854">
        <f t="shared" ref="G42:N42" si="3">SUM(G31:G41)</f>
        <v>0</v>
      </c>
      <c r="H42" s="854">
        <f t="shared" si="3"/>
        <v>0</v>
      </c>
      <c r="I42" s="854">
        <f t="shared" si="3"/>
        <v>0</v>
      </c>
      <c r="J42" s="854">
        <f t="shared" si="3"/>
        <v>0</v>
      </c>
      <c r="K42" s="854">
        <f t="shared" si="3"/>
        <v>0</v>
      </c>
      <c r="L42" s="854">
        <f t="shared" si="3"/>
        <v>0</v>
      </c>
      <c r="M42" s="854">
        <f t="shared" si="3"/>
        <v>0</v>
      </c>
      <c r="N42" s="854">
        <f t="shared" si="3"/>
        <v>0</v>
      </c>
      <c r="O42" s="1"/>
    </row>
    <row r="43" spans="1:29" ht="15.75" customHeight="1">
      <c r="B43" s="1"/>
      <c r="G43" s="850"/>
      <c r="H43" s="851"/>
      <c r="I43" s="851"/>
      <c r="J43" s="851"/>
      <c r="K43" s="850"/>
      <c r="L43" s="851"/>
      <c r="M43" s="851"/>
      <c r="N43" s="850"/>
      <c r="O43" s="1"/>
    </row>
    <row r="44" spans="1:29" ht="15.75" customHeight="1">
      <c r="B44" s="5" t="s">
        <v>1268</v>
      </c>
      <c r="G44" s="850"/>
      <c r="H44" s="851"/>
      <c r="I44" s="851"/>
      <c r="J44" s="851"/>
      <c r="K44" s="850"/>
      <c r="L44" s="851"/>
      <c r="M44" s="851"/>
      <c r="N44" s="850"/>
      <c r="O44" s="1"/>
    </row>
    <row r="45" spans="1:29" ht="15.75" customHeight="1">
      <c r="B45" s="1" t="s">
        <v>1269</v>
      </c>
      <c r="C45" s="1098">
        <v>53</v>
      </c>
      <c r="D45" s="1098"/>
      <c r="E45" s="1098"/>
      <c r="F45" s="1098"/>
      <c r="G45" s="851">
        <f>'Financial Perf Notes 35-53'!H280</f>
        <v>0</v>
      </c>
      <c r="H45" s="851">
        <f>'Financial Perf Notes 35-53'!I280</f>
        <v>0</v>
      </c>
      <c r="I45" s="851">
        <f>'Financial Perf Notes 35-53'!J280</f>
        <v>0</v>
      </c>
      <c r="J45" s="851">
        <f>'Financial Perf Notes 35-53'!K280</f>
        <v>0</v>
      </c>
      <c r="K45" s="851">
        <f>'Financial Perf Notes 35-53'!L280</f>
        <v>0</v>
      </c>
      <c r="L45" s="851">
        <f>'Financial Perf Notes 35-53'!M280</f>
        <v>0</v>
      </c>
      <c r="M45" s="851">
        <f>'Financial Perf Notes 35-53'!N280</f>
        <v>0</v>
      </c>
      <c r="N45" s="851">
        <f>'Financial Perf Notes 35-53'!O280</f>
        <v>0</v>
      </c>
      <c r="O45" s="1"/>
    </row>
    <row r="46" spans="1:29">
      <c r="B46" s="26" t="s">
        <v>2829</v>
      </c>
      <c r="C46" s="1098">
        <v>53</v>
      </c>
      <c r="D46" s="1097"/>
      <c r="E46" s="1097"/>
      <c r="F46" s="1097"/>
      <c r="G46" s="851">
        <f>'Financial Perf Notes 35-53'!H281</f>
        <v>0</v>
      </c>
      <c r="H46" s="851">
        <f>'Financial Perf Notes 35-53'!I281</f>
        <v>0</v>
      </c>
      <c r="I46" s="851">
        <f>'Financial Perf Notes 35-53'!J281</f>
        <v>0</v>
      </c>
      <c r="J46" s="851">
        <f>'Financial Perf Notes 35-53'!K281</f>
        <v>0</v>
      </c>
      <c r="K46" s="851">
        <f>'Financial Perf Notes 35-53'!L281</f>
        <v>0</v>
      </c>
      <c r="L46" s="851">
        <f>'Financial Perf Notes 35-53'!M281</f>
        <v>0</v>
      </c>
      <c r="M46" s="851">
        <f>'Financial Perf Notes 35-53'!N281</f>
        <v>0</v>
      </c>
      <c r="N46" s="851">
        <f>'Financial Perf Notes 35-53'!O281</f>
        <v>0</v>
      </c>
      <c r="O46" s="1"/>
    </row>
    <row r="47" spans="1:29" ht="15.75" customHeight="1">
      <c r="B47" s="1" t="s">
        <v>1270</v>
      </c>
      <c r="C47" s="1098">
        <v>53</v>
      </c>
      <c r="D47" s="1097"/>
      <c r="E47" s="1097"/>
      <c r="F47" s="1097"/>
      <c r="G47" s="851">
        <f>'Financial Perf Notes 35-53'!H282</f>
        <v>0</v>
      </c>
      <c r="H47" s="851">
        <f>'Financial Perf Notes 35-53'!I282</f>
        <v>0</v>
      </c>
      <c r="I47" s="851">
        <f>'Financial Perf Notes 35-53'!J282</f>
        <v>0</v>
      </c>
      <c r="J47" s="851">
        <f>'Financial Perf Notes 35-53'!K282</f>
        <v>0</v>
      </c>
      <c r="K47" s="851">
        <f>'Financial Perf Notes 35-53'!L282</f>
        <v>0</v>
      </c>
      <c r="L47" s="851">
        <f>'Financial Perf Notes 35-53'!M282</f>
        <v>0</v>
      </c>
      <c r="M47" s="851">
        <f>'Financial Perf Notes 35-53'!N282</f>
        <v>0</v>
      </c>
      <c r="N47" s="851">
        <f>'Financial Perf Notes 35-53'!O282</f>
        <v>0</v>
      </c>
      <c r="O47" s="1"/>
    </row>
    <row r="48" spans="1:29" ht="15.75" customHeight="1">
      <c r="A48" s="1"/>
      <c r="B48" s="1" t="s">
        <v>1271</v>
      </c>
      <c r="C48" s="1098">
        <v>53</v>
      </c>
      <c r="D48" s="1097"/>
      <c r="E48" s="1097"/>
      <c r="F48" s="1097"/>
      <c r="G48" s="851">
        <f>'Financial Perf Notes 35-53'!H283</f>
        <v>0</v>
      </c>
      <c r="H48" s="851">
        <f>'Financial Perf Notes 35-53'!I283</f>
        <v>0</v>
      </c>
      <c r="I48" s="851">
        <f>'Financial Perf Notes 35-53'!J283</f>
        <v>0</v>
      </c>
      <c r="J48" s="851">
        <f>'Financial Perf Notes 35-53'!K283</f>
        <v>0</v>
      </c>
      <c r="K48" s="851">
        <f>'Financial Perf Notes 35-53'!L283</f>
        <v>0</v>
      </c>
      <c r="L48" s="851">
        <f>'Financial Perf Notes 35-53'!M283</f>
        <v>0</v>
      </c>
      <c r="M48" s="851">
        <f>'Financial Perf Notes 35-53'!N283</f>
        <v>0</v>
      </c>
      <c r="N48" s="851">
        <f>'Financial Perf Notes 35-53'!O283</f>
        <v>0</v>
      </c>
      <c r="O48" s="1"/>
      <c r="P48" s="1" t="s">
        <v>1253</v>
      </c>
      <c r="Q48" s="1"/>
      <c r="R48" s="1"/>
      <c r="S48" s="1"/>
      <c r="T48" s="1"/>
      <c r="U48" s="1"/>
      <c r="V48" s="1"/>
      <c r="W48" s="1"/>
      <c r="X48" s="1"/>
      <c r="Y48" s="1"/>
      <c r="Z48" s="1"/>
      <c r="AA48" s="1"/>
      <c r="AB48" s="1"/>
      <c r="AC48" s="1"/>
    </row>
    <row r="49" spans="1:29">
      <c r="B49" s="590" t="s">
        <v>2830</v>
      </c>
      <c r="C49" s="1098">
        <v>53</v>
      </c>
      <c r="D49" s="1097"/>
      <c r="E49" s="1097"/>
      <c r="F49" s="1097"/>
      <c r="G49" s="851">
        <f>'Financial Perf Notes 35-53'!H284</f>
        <v>0</v>
      </c>
      <c r="H49" s="851">
        <f>'Financial Perf Notes 35-53'!I284</f>
        <v>0</v>
      </c>
      <c r="I49" s="851">
        <f>'Financial Perf Notes 35-53'!J284</f>
        <v>0</v>
      </c>
      <c r="J49" s="851">
        <f>'Financial Perf Notes 35-53'!K284</f>
        <v>0</v>
      </c>
      <c r="K49" s="851">
        <f>'Financial Perf Notes 35-53'!L284</f>
        <v>0</v>
      </c>
      <c r="L49" s="851">
        <f>'Financial Perf Notes 35-53'!M284</f>
        <v>0</v>
      </c>
      <c r="M49" s="851">
        <f>'Financial Perf Notes 35-53'!N284</f>
        <v>0</v>
      </c>
      <c r="N49" s="851">
        <f>'Financial Perf Notes 35-53'!O284</f>
        <v>0</v>
      </c>
      <c r="O49" s="1"/>
    </row>
    <row r="50" spans="1:29">
      <c r="B50" s="99" t="s">
        <v>1765</v>
      </c>
      <c r="C50" s="1098">
        <v>53</v>
      </c>
      <c r="D50" s="1097"/>
      <c r="E50" s="1097"/>
      <c r="F50" s="1097"/>
      <c r="G50" s="851">
        <f>'Financial Perf Notes 35-53'!H285</f>
        <v>0</v>
      </c>
      <c r="H50" s="851">
        <f>'Financial Perf Notes 35-53'!I285</f>
        <v>0</v>
      </c>
      <c r="I50" s="851">
        <f>'Financial Perf Notes 35-53'!J285</f>
        <v>0</v>
      </c>
      <c r="J50" s="851">
        <f>'Financial Perf Notes 35-53'!K285</f>
        <v>0</v>
      </c>
      <c r="K50" s="851">
        <f>'Financial Perf Notes 35-53'!L285</f>
        <v>0</v>
      </c>
      <c r="L50" s="851">
        <f>'Financial Perf Notes 35-53'!M285</f>
        <v>0</v>
      </c>
      <c r="M50" s="851">
        <f>'Financial Perf Notes 35-53'!N285</f>
        <v>0</v>
      </c>
      <c r="N50" s="851">
        <f>'Financial Perf Notes 35-53'!O285</f>
        <v>0</v>
      </c>
      <c r="O50" s="851"/>
    </row>
    <row r="51" spans="1:29" ht="15.75" customHeight="1">
      <c r="B51" s="1" t="s">
        <v>1272</v>
      </c>
      <c r="C51" s="1098">
        <v>53</v>
      </c>
      <c r="D51" s="1097"/>
      <c r="E51" s="1097"/>
      <c r="F51" s="1097"/>
      <c r="G51" s="851">
        <f>'Financial Perf Notes 35-53'!H286</f>
        <v>0</v>
      </c>
      <c r="H51" s="851">
        <f>'Financial Perf Notes 35-53'!I286</f>
        <v>0</v>
      </c>
      <c r="I51" s="851">
        <f>'Financial Perf Notes 35-53'!J286</f>
        <v>0</v>
      </c>
      <c r="J51" s="851">
        <f>'Financial Perf Notes 35-53'!K286</f>
        <v>0</v>
      </c>
      <c r="K51" s="851">
        <f>'Financial Perf Notes 35-53'!L286</f>
        <v>0</v>
      </c>
      <c r="L51" s="851">
        <f>'Financial Perf Notes 35-53'!M286</f>
        <v>0</v>
      </c>
      <c r="M51" s="851">
        <f>'Financial Perf Notes 35-53'!N286</f>
        <v>0</v>
      </c>
      <c r="N51" s="851">
        <f>'Financial Perf Notes 35-53'!O286</f>
        <v>0</v>
      </c>
      <c r="O51" s="1"/>
    </row>
    <row r="52" spans="1:29" ht="15.75" customHeight="1">
      <c r="B52" s="1" t="s">
        <v>1273</v>
      </c>
      <c r="C52" s="1098">
        <v>53</v>
      </c>
      <c r="D52" s="1097"/>
      <c r="E52" s="1097"/>
      <c r="F52" s="1097"/>
      <c r="G52" s="851">
        <f>'Financial Perf Notes 35-53'!H287</f>
        <v>0</v>
      </c>
      <c r="H52" s="851">
        <f>'Financial Perf Notes 35-53'!I287</f>
        <v>0</v>
      </c>
      <c r="I52" s="851">
        <f>'Financial Perf Notes 35-53'!J287</f>
        <v>0</v>
      </c>
      <c r="J52" s="851">
        <f>'Financial Perf Notes 35-53'!K287</f>
        <v>0</v>
      </c>
      <c r="K52" s="851">
        <f>'Financial Perf Notes 35-53'!L287</f>
        <v>0</v>
      </c>
      <c r="L52" s="851">
        <f>'Financial Perf Notes 35-53'!M287</f>
        <v>0</v>
      </c>
      <c r="M52" s="851">
        <f>'Financial Perf Notes 35-53'!N287</f>
        <v>0</v>
      </c>
      <c r="N52" s="851">
        <f>'Financial Perf Notes 35-53'!O287</f>
        <v>0</v>
      </c>
      <c r="O52" s="1"/>
    </row>
    <row r="53" spans="1:29" ht="15.75" customHeight="1">
      <c r="B53" s="1" t="s">
        <v>3151</v>
      </c>
      <c r="C53" s="1098">
        <v>53</v>
      </c>
      <c r="D53" s="1097"/>
      <c r="E53" s="1097"/>
      <c r="F53" s="1097"/>
      <c r="G53" s="852">
        <f>'Financial Perf Notes 35-53'!H288</f>
        <v>0</v>
      </c>
      <c r="H53" s="852">
        <f>'Financial Perf Notes 35-53'!I288</f>
        <v>0</v>
      </c>
      <c r="I53" s="852">
        <f>'Financial Perf Notes 35-53'!J288</f>
        <v>0</v>
      </c>
      <c r="J53" s="852">
        <f>'Financial Perf Notes 35-53'!K288</f>
        <v>0</v>
      </c>
      <c r="K53" s="852">
        <f>'Financial Perf Notes 35-53'!L288</f>
        <v>0</v>
      </c>
      <c r="L53" s="852">
        <f>'Financial Perf Notes 35-53'!M288</f>
        <v>0</v>
      </c>
      <c r="M53" s="852">
        <f>'Financial Perf Notes 35-53'!N288</f>
        <v>0</v>
      </c>
      <c r="N53" s="852">
        <f>'Financial Perf Notes 35-53'!O288</f>
        <v>0</v>
      </c>
      <c r="O53" s="1"/>
    </row>
    <row r="54" spans="1:29" ht="15.75" customHeight="1">
      <c r="B54" s="1"/>
      <c r="G54" s="851">
        <f t="shared" ref="G54:N54" si="4">SUM(G45:G53)</f>
        <v>0</v>
      </c>
      <c r="H54" s="851">
        <f t="shared" si="4"/>
        <v>0</v>
      </c>
      <c r="I54" s="851">
        <f t="shared" si="4"/>
        <v>0</v>
      </c>
      <c r="J54" s="851">
        <f t="shared" si="4"/>
        <v>0</v>
      </c>
      <c r="K54" s="851">
        <f t="shared" si="4"/>
        <v>0</v>
      </c>
      <c r="L54" s="851">
        <f t="shared" si="4"/>
        <v>0</v>
      </c>
      <c r="M54" s="851">
        <f t="shared" si="4"/>
        <v>0</v>
      </c>
      <c r="N54" s="851">
        <f t="shared" si="4"/>
        <v>0</v>
      </c>
      <c r="O54" s="1"/>
    </row>
    <row r="55" spans="1:29" ht="15.75" customHeight="1">
      <c r="B55" s="99"/>
      <c r="G55" s="850"/>
      <c r="H55" s="850"/>
      <c r="I55" s="850"/>
      <c r="J55" s="850"/>
      <c r="K55" s="850"/>
      <c r="L55" s="850"/>
      <c r="M55" s="850"/>
      <c r="N55" s="850"/>
    </row>
    <row r="56" spans="1:29" ht="15.75" customHeight="1">
      <c r="A56" s="1"/>
      <c r="B56" s="1" t="s">
        <v>1274</v>
      </c>
      <c r="C56" s="24"/>
      <c r="D56" s="24"/>
      <c r="E56" s="24"/>
      <c r="F56" s="24"/>
      <c r="G56" s="1616"/>
      <c r="H56" s="1617"/>
      <c r="I56" s="851">
        <f>SUM(G56:H56)</f>
        <v>0</v>
      </c>
      <c r="J56" s="1617"/>
      <c r="K56" s="1617"/>
      <c r="L56" s="1617"/>
      <c r="M56" s="851">
        <f>SUM(K56:L56)</f>
        <v>0</v>
      </c>
      <c r="N56" s="1617"/>
      <c r="O56" s="1"/>
      <c r="P56" s="1"/>
      <c r="Q56" s="1"/>
      <c r="R56" s="1"/>
      <c r="S56" s="1"/>
      <c r="T56" s="1"/>
      <c r="U56" s="1"/>
      <c r="V56" s="1"/>
      <c r="W56" s="1"/>
      <c r="X56" s="1"/>
      <c r="Y56" s="1"/>
      <c r="Z56" s="1"/>
      <c r="AA56" s="1"/>
      <c r="AB56" s="1"/>
      <c r="AC56" s="1"/>
    </row>
    <row r="57" spans="1:29">
      <c r="B57" s="5" t="s">
        <v>1275</v>
      </c>
      <c r="G57" s="1319">
        <f t="shared" ref="G57:N57" si="5">SUM(G28,-G42,G54,G56)</f>
        <v>0</v>
      </c>
      <c r="H57" s="1319">
        <f t="shared" si="5"/>
        <v>0</v>
      </c>
      <c r="I57" s="1319">
        <f t="shared" si="5"/>
        <v>0</v>
      </c>
      <c r="J57" s="1319">
        <f t="shared" si="5"/>
        <v>0</v>
      </c>
      <c r="K57" s="1319">
        <f t="shared" si="5"/>
        <v>0</v>
      </c>
      <c r="L57" s="1319">
        <f t="shared" si="5"/>
        <v>0</v>
      </c>
      <c r="M57" s="1319">
        <f t="shared" si="5"/>
        <v>0</v>
      </c>
      <c r="N57" s="1319">
        <f t="shared" si="5"/>
        <v>0</v>
      </c>
      <c r="O57" s="1"/>
    </row>
    <row r="58" spans="1:29" ht="15.75" customHeight="1">
      <c r="B58" s="1"/>
      <c r="G58" s="851"/>
      <c r="H58" s="851"/>
      <c r="I58" s="851"/>
      <c r="J58" s="851"/>
      <c r="K58" s="851"/>
      <c r="L58" s="851"/>
      <c r="M58" s="851"/>
      <c r="N58" s="851"/>
      <c r="O58" s="1"/>
    </row>
    <row r="59" spans="1:29" ht="15.75" customHeight="1">
      <c r="B59" s="1" t="s">
        <v>1276</v>
      </c>
      <c r="C59" s="1098" t="s">
        <v>1802</v>
      </c>
      <c r="D59" s="1304"/>
      <c r="E59" s="1304"/>
      <c r="F59" s="1304"/>
      <c r="G59" s="1616"/>
      <c r="H59" s="1617"/>
      <c r="I59" s="851">
        <f>SUM(G59:H59)</f>
        <v>0</v>
      </c>
      <c r="J59" s="1617"/>
      <c r="K59" s="1617"/>
      <c r="L59" s="1617"/>
      <c r="M59" s="851">
        <f>SUM(K59:L59)</f>
        <v>0</v>
      </c>
      <c r="N59" s="1617"/>
      <c r="O59" s="1"/>
    </row>
    <row r="60" spans="1:29" ht="15.75" customHeight="1" thickBot="1">
      <c r="B60" s="1"/>
      <c r="G60" s="856"/>
      <c r="H60" s="856"/>
      <c r="I60" s="856"/>
      <c r="J60" s="856"/>
      <c r="K60" s="856"/>
      <c r="L60" s="856"/>
      <c r="M60" s="856"/>
      <c r="N60" s="856"/>
      <c r="O60" s="1"/>
    </row>
    <row r="61" spans="1:29" ht="15.75" customHeight="1" thickBot="1">
      <c r="B61" s="5" t="s">
        <v>1277</v>
      </c>
      <c r="G61" s="856">
        <f>SUM(G57,G59)</f>
        <v>0</v>
      </c>
      <c r="H61" s="856">
        <f>SUM(H57,H59)</f>
        <v>0</v>
      </c>
      <c r="I61" s="856">
        <f t="shared" ref="I61:N61" si="6">SUM(I57,I59)</f>
        <v>0</v>
      </c>
      <c r="J61" s="856">
        <f t="shared" si="6"/>
        <v>0</v>
      </c>
      <c r="K61" s="856">
        <f t="shared" si="6"/>
        <v>0</v>
      </c>
      <c r="L61" s="856">
        <f t="shared" si="6"/>
        <v>0</v>
      </c>
      <c r="M61" s="856">
        <f>SUM(M57,M59)</f>
        <v>0</v>
      </c>
      <c r="N61" s="856">
        <f t="shared" si="6"/>
        <v>0</v>
      </c>
      <c r="O61" s="1"/>
    </row>
    <row r="62" spans="1:29" ht="15.75" customHeight="1">
      <c r="B62" s="1" t="s">
        <v>1278</v>
      </c>
      <c r="G62" s="850"/>
      <c r="H62" s="851"/>
      <c r="I62" s="851"/>
      <c r="J62" s="851"/>
      <c r="K62" s="850"/>
      <c r="L62" s="851"/>
      <c r="M62" s="851"/>
      <c r="N62" s="850"/>
      <c r="O62" s="1"/>
    </row>
    <row r="63" spans="1:29" ht="15.75" customHeight="1">
      <c r="B63" s="1" t="s">
        <v>1279</v>
      </c>
      <c r="G63" s="1616"/>
      <c r="H63" s="1617"/>
      <c r="I63" s="851">
        <f>SUM(G63:H63)</f>
        <v>0</v>
      </c>
      <c r="J63" s="1617"/>
      <c r="K63" s="1617"/>
      <c r="L63" s="1617"/>
      <c r="M63" s="851">
        <f>SUM(K63:L63)</f>
        <v>0</v>
      </c>
      <c r="N63" s="1617"/>
      <c r="O63" s="1"/>
    </row>
    <row r="64" spans="1:29" ht="15.75" customHeight="1">
      <c r="B64" s="1" t="s">
        <v>1280</v>
      </c>
      <c r="G64" s="1616"/>
      <c r="H64" s="1617"/>
      <c r="I64" s="851">
        <f>SUM(G64:H64)</f>
        <v>0</v>
      </c>
      <c r="J64" s="1617"/>
      <c r="K64" s="1617"/>
      <c r="L64" s="1617"/>
      <c r="M64" s="851">
        <f>SUM(K64:L64)</f>
        <v>0</v>
      </c>
      <c r="N64" s="1617"/>
      <c r="O64" s="1"/>
    </row>
    <row r="65" spans="2:15" ht="15.75" customHeight="1" thickBot="1">
      <c r="B65" s="1"/>
      <c r="G65" s="853">
        <f>SUM(G63:G64)</f>
        <v>0</v>
      </c>
      <c r="H65" s="853">
        <f t="shared" ref="H65:M65" si="7">SUM(H63:H64)</f>
        <v>0</v>
      </c>
      <c r="I65" s="853">
        <f t="shared" si="7"/>
        <v>0</v>
      </c>
      <c r="J65" s="853">
        <f t="shared" si="7"/>
        <v>0</v>
      </c>
      <c r="K65" s="853">
        <f t="shared" si="7"/>
        <v>0</v>
      </c>
      <c r="L65" s="853">
        <f t="shared" si="7"/>
        <v>0</v>
      </c>
      <c r="M65" s="853">
        <f t="shared" si="7"/>
        <v>0</v>
      </c>
      <c r="N65" s="853">
        <f>SUM(N63:N64)</f>
        <v>0</v>
      </c>
      <c r="O65" s="1"/>
    </row>
    <row r="66" spans="2:15" ht="15.75" customHeight="1" thickTop="1">
      <c r="G66" s="850"/>
      <c r="H66" s="851"/>
      <c r="I66" s="851"/>
      <c r="J66" s="851"/>
      <c r="K66" s="850"/>
      <c r="L66" s="851"/>
      <c r="M66" s="851"/>
      <c r="N66" s="850"/>
      <c r="O66" s="1"/>
    </row>
    <row r="67" spans="2:15" ht="15.75" customHeight="1">
      <c r="B67" s="27" t="s">
        <v>326</v>
      </c>
      <c r="G67" s="868">
        <f>SUM(G61,-G65)</f>
        <v>0</v>
      </c>
      <c r="H67" s="868">
        <f t="shared" ref="H67:N67" si="8">SUM(H61,-H65)</f>
        <v>0</v>
      </c>
      <c r="I67" s="868">
        <f t="shared" si="8"/>
        <v>0</v>
      </c>
      <c r="J67" s="868">
        <f t="shared" si="8"/>
        <v>0</v>
      </c>
      <c r="K67" s="851">
        <f t="shared" si="8"/>
        <v>0</v>
      </c>
      <c r="L67" s="851">
        <f t="shared" si="8"/>
        <v>0</v>
      </c>
      <c r="M67" s="851">
        <f t="shared" si="8"/>
        <v>0</v>
      </c>
      <c r="N67" s="851">
        <f t="shared" si="8"/>
        <v>0</v>
      </c>
      <c r="O67" s="1"/>
    </row>
    <row r="68" spans="2:15" ht="15.75" customHeight="1">
      <c r="B68" s="1"/>
      <c r="H68" s="1"/>
      <c r="I68" s="1"/>
      <c r="J68" s="1"/>
      <c r="L68" s="1"/>
      <c r="M68" s="1"/>
      <c r="O68" s="1"/>
    </row>
    <row r="69" spans="2:15" ht="15.75" customHeight="1">
      <c r="B69" s="1"/>
      <c r="H69" s="1"/>
      <c r="I69" s="1"/>
      <c r="J69" s="1"/>
      <c r="L69" s="1"/>
      <c r="M69" s="1"/>
      <c r="O69" s="1"/>
    </row>
    <row r="70" spans="2:15" ht="15.75" customHeight="1">
      <c r="B70" s="1"/>
      <c r="H70" s="1"/>
      <c r="I70" s="1"/>
      <c r="J70" s="1"/>
      <c r="L70" s="1"/>
      <c r="M70" s="1"/>
      <c r="O70" s="1"/>
    </row>
    <row r="71" spans="2:15" ht="15.75" customHeight="1">
      <c r="B71" s="1"/>
      <c r="H71" s="1"/>
      <c r="I71" s="1"/>
      <c r="J71" s="1"/>
      <c r="L71" s="1"/>
      <c r="M71" s="1"/>
      <c r="O71" s="1"/>
    </row>
    <row r="72" spans="2:15" ht="15.75" customHeight="1">
      <c r="B72" s="1"/>
      <c r="H72" s="1"/>
      <c r="I72" s="1"/>
      <c r="J72" s="1"/>
      <c r="L72" s="1"/>
      <c r="M72" s="1"/>
      <c r="O72" s="1"/>
    </row>
    <row r="73" spans="2:15" ht="15.75" customHeight="1">
      <c r="B73" s="1"/>
      <c r="H73" s="1"/>
      <c r="I73" s="1"/>
      <c r="J73" s="1"/>
      <c r="L73" s="1"/>
      <c r="M73" s="1"/>
      <c r="O73" s="1"/>
    </row>
    <row r="74" spans="2:15" ht="15.75" customHeight="1">
      <c r="B74" s="1"/>
      <c r="H74" s="1"/>
      <c r="I74" s="1"/>
      <c r="J74" s="1"/>
      <c r="L74" s="1"/>
      <c r="M74" s="1"/>
      <c r="O74" s="1"/>
    </row>
    <row r="75" spans="2:15" ht="15.75" customHeight="1">
      <c r="B75" s="1"/>
      <c r="H75" s="1"/>
      <c r="I75" s="1"/>
      <c r="J75" s="1"/>
      <c r="L75" s="1"/>
      <c r="M75" s="1"/>
      <c r="O75" s="1"/>
    </row>
    <row r="76" spans="2:15" ht="15.75" customHeight="1">
      <c r="B76" s="1"/>
      <c r="H76" s="1"/>
      <c r="I76" s="1"/>
      <c r="J76" s="1"/>
      <c r="L76" s="1"/>
      <c r="M76" s="1"/>
      <c r="O76" s="1"/>
    </row>
    <row r="77" spans="2:15" ht="15.75" customHeight="1">
      <c r="B77" s="1"/>
      <c r="H77" s="1"/>
      <c r="I77" s="1"/>
      <c r="J77" s="1"/>
      <c r="L77" s="1"/>
      <c r="M77" s="1"/>
      <c r="O77" s="1"/>
    </row>
    <row r="78" spans="2:15" ht="15.75" customHeight="1">
      <c r="B78" s="1"/>
      <c r="H78" s="1"/>
      <c r="I78" s="1"/>
      <c r="J78" s="1"/>
      <c r="L78" s="1"/>
      <c r="M78" s="1"/>
      <c r="O78" s="1"/>
    </row>
    <row r="79" spans="2:15" ht="15.75" customHeight="1">
      <c r="B79" s="1"/>
      <c r="H79" s="1"/>
      <c r="I79" s="1"/>
      <c r="J79" s="1"/>
      <c r="L79" s="1"/>
      <c r="M79" s="1"/>
      <c r="O79" s="1"/>
    </row>
    <row r="80" spans="2:15" ht="15.75" customHeight="1">
      <c r="B80" s="1"/>
      <c r="H80" s="1"/>
      <c r="I80" s="1"/>
      <c r="J80" s="1"/>
      <c r="L80" s="1"/>
      <c r="M80" s="1"/>
      <c r="O80" s="1"/>
    </row>
    <row r="81" spans="2:15" ht="15.75" customHeight="1">
      <c r="B81" s="1"/>
      <c r="H81" s="1"/>
      <c r="I81" s="1"/>
      <c r="J81" s="1"/>
      <c r="L81" s="1"/>
      <c r="M81" s="1"/>
      <c r="O81" s="1"/>
    </row>
    <row r="82" spans="2:15" ht="15.75" customHeight="1">
      <c r="B82" s="1"/>
      <c r="H82" s="1"/>
      <c r="I82" s="1"/>
      <c r="J82" s="1"/>
      <c r="L82" s="1"/>
      <c r="M82" s="1"/>
      <c r="O82" s="1"/>
    </row>
    <row r="83" spans="2:15" ht="15.75" customHeight="1">
      <c r="B83" s="1"/>
      <c r="H83" s="1"/>
      <c r="I83" s="1"/>
      <c r="J83" s="1"/>
      <c r="L83" s="1"/>
      <c r="M83" s="1"/>
      <c r="O83" s="1"/>
    </row>
    <row r="84" spans="2:15" ht="15.75" customHeight="1">
      <c r="B84" s="1"/>
      <c r="H84" s="1"/>
      <c r="I84" s="1"/>
      <c r="J84" s="1"/>
      <c r="L84" s="1"/>
      <c r="M84" s="1"/>
      <c r="O84" s="1"/>
    </row>
    <row r="85" spans="2:15" ht="15.75" customHeight="1">
      <c r="B85" s="1"/>
      <c r="H85" s="1"/>
      <c r="I85" s="1"/>
      <c r="J85" s="1"/>
      <c r="L85" s="1"/>
      <c r="M85" s="1"/>
      <c r="O85" s="1"/>
    </row>
    <row r="86" spans="2:15" ht="15.75" customHeight="1">
      <c r="B86" s="1"/>
      <c r="H86" s="1"/>
      <c r="I86" s="1"/>
      <c r="J86" s="1"/>
      <c r="L86" s="1"/>
      <c r="M86" s="1"/>
      <c r="O86" s="1"/>
    </row>
    <row r="87" spans="2:15" ht="15.75" customHeight="1">
      <c r="B87" s="1"/>
      <c r="H87" s="1"/>
      <c r="I87" s="1"/>
      <c r="J87" s="1"/>
      <c r="L87" s="1"/>
      <c r="M87" s="1"/>
      <c r="O87" s="1"/>
    </row>
    <row r="88" spans="2:15" ht="15.75" customHeight="1">
      <c r="B88" s="1"/>
      <c r="H88" s="1"/>
      <c r="I88" s="1"/>
      <c r="J88" s="1"/>
      <c r="L88" s="1"/>
      <c r="M88" s="1"/>
      <c r="O88" s="1"/>
    </row>
    <row r="89" spans="2:15" ht="15.75" customHeight="1">
      <c r="B89" s="1"/>
      <c r="H89" s="1"/>
      <c r="I89" s="1"/>
      <c r="J89" s="1"/>
      <c r="L89" s="1"/>
      <c r="M89" s="1"/>
      <c r="O89" s="1"/>
    </row>
    <row r="90" spans="2:15" ht="15.75" customHeight="1">
      <c r="B90" s="1"/>
      <c r="H90" s="1"/>
      <c r="I90" s="1"/>
      <c r="J90" s="1"/>
      <c r="L90" s="1"/>
      <c r="M90" s="1"/>
      <c r="O90" s="1"/>
    </row>
    <row r="91" spans="2:15" ht="15.75" customHeight="1">
      <c r="B91" s="1"/>
      <c r="H91" s="1"/>
      <c r="I91" s="1"/>
      <c r="J91" s="1"/>
      <c r="L91" s="1"/>
      <c r="M91" s="1"/>
      <c r="O91" s="1"/>
    </row>
    <row r="92" spans="2:15" ht="15.75" customHeight="1">
      <c r="B92" s="1"/>
      <c r="H92" s="1"/>
      <c r="I92" s="1"/>
      <c r="J92" s="1"/>
      <c r="L92" s="1"/>
      <c r="M92" s="1"/>
      <c r="O92" s="1"/>
    </row>
    <row r="93" spans="2:15" ht="15.75" customHeight="1">
      <c r="B93" s="1"/>
      <c r="H93" s="1"/>
      <c r="I93" s="1"/>
      <c r="J93" s="1"/>
      <c r="L93" s="1"/>
      <c r="M93" s="1"/>
      <c r="O93" s="1"/>
    </row>
    <row r="94" spans="2:15" ht="15.75" customHeight="1">
      <c r="B94" s="1"/>
      <c r="H94" s="1"/>
      <c r="I94" s="1"/>
      <c r="J94" s="1"/>
      <c r="L94" s="1"/>
      <c r="M94" s="1"/>
      <c r="O94" s="1"/>
    </row>
    <row r="95" spans="2:15" ht="15.75" customHeight="1">
      <c r="B95" s="1"/>
      <c r="H95" s="1"/>
      <c r="I95" s="1"/>
      <c r="J95" s="1"/>
      <c r="L95" s="1"/>
      <c r="M95" s="1"/>
      <c r="O95" s="1"/>
    </row>
    <row r="96" spans="2:15" ht="15.75" customHeight="1">
      <c r="B96" s="1"/>
      <c r="H96" s="1"/>
      <c r="I96" s="1"/>
      <c r="J96" s="1"/>
      <c r="L96" s="1"/>
      <c r="M96" s="1"/>
      <c r="O96" s="1"/>
    </row>
    <row r="97" spans="2:15" ht="15.75" customHeight="1">
      <c r="B97" s="1"/>
      <c r="H97" s="1"/>
      <c r="I97" s="1"/>
      <c r="J97" s="1"/>
      <c r="L97" s="1"/>
      <c r="M97" s="1"/>
      <c r="O97" s="1"/>
    </row>
    <row r="98" spans="2:15" ht="15.75" customHeight="1">
      <c r="B98" s="1"/>
      <c r="H98" s="1"/>
      <c r="I98" s="1"/>
      <c r="J98" s="1"/>
      <c r="L98" s="1"/>
      <c r="M98" s="1"/>
      <c r="O98" s="1"/>
    </row>
    <row r="99" spans="2:15" ht="15.75" customHeight="1">
      <c r="B99" s="1"/>
      <c r="H99" s="1"/>
      <c r="I99" s="1"/>
      <c r="J99" s="1"/>
      <c r="L99" s="1"/>
      <c r="M99" s="1"/>
      <c r="O99" s="1"/>
    </row>
    <row r="100" spans="2:15" ht="15.75" customHeight="1">
      <c r="B100" s="1"/>
      <c r="H100" s="1"/>
      <c r="I100" s="1"/>
      <c r="J100" s="1"/>
      <c r="L100" s="1"/>
      <c r="M100" s="1"/>
      <c r="O100" s="1"/>
    </row>
    <row r="101" spans="2:15" ht="15.75" customHeight="1">
      <c r="B101" s="1"/>
      <c r="H101" s="1"/>
      <c r="I101" s="1"/>
      <c r="J101" s="1"/>
      <c r="L101" s="1"/>
      <c r="M101" s="1"/>
      <c r="O101" s="1"/>
    </row>
    <row r="102" spans="2:15" ht="15.75" customHeight="1">
      <c r="B102" s="1"/>
      <c r="H102" s="1"/>
      <c r="I102" s="1"/>
      <c r="J102" s="1"/>
      <c r="L102" s="1"/>
      <c r="M102" s="1"/>
      <c r="O102" s="1"/>
    </row>
    <row r="103" spans="2:15" ht="15.75" customHeight="1">
      <c r="B103" s="1"/>
      <c r="H103" s="1"/>
      <c r="I103" s="1"/>
      <c r="J103" s="1"/>
      <c r="L103" s="1"/>
      <c r="M103" s="1"/>
      <c r="O103" s="1"/>
    </row>
    <row r="104" spans="2:15" ht="15.75" customHeight="1">
      <c r="B104" s="1"/>
      <c r="H104" s="1"/>
      <c r="I104" s="1"/>
      <c r="J104" s="1"/>
      <c r="L104" s="1"/>
      <c r="M104" s="1"/>
      <c r="O104" s="1"/>
    </row>
    <row r="105" spans="2:15" ht="15.75" customHeight="1">
      <c r="B105" s="1"/>
      <c r="H105" s="1"/>
      <c r="I105" s="1"/>
      <c r="J105" s="1"/>
      <c r="L105" s="1"/>
      <c r="M105" s="1"/>
      <c r="O105" s="1"/>
    </row>
    <row r="106" spans="2:15" ht="15.75" customHeight="1">
      <c r="B106" s="1"/>
      <c r="H106" s="1"/>
      <c r="I106" s="1"/>
      <c r="J106" s="1"/>
      <c r="L106" s="1"/>
      <c r="M106" s="1"/>
      <c r="O106" s="1"/>
    </row>
    <row r="107" spans="2:15" ht="15.75" customHeight="1">
      <c r="B107" s="1"/>
      <c r="H107" s="1"/>
      <c r="I107" s="1"/>
      <c r="J107" s="1"/>
      <c r="L107" s="1"/>
      <c r="M107" s="1"/>
      <c r="O107" s="1"/>
    </row>
    <row r="108" spans="2:15" ht="15.75" customHeight="1">
      <c r="B108" s="1"/>
      <c r="H108" s="1"/>
      <c r="I108" s="1"/>
      <c r="J108" s="1"/>
      <c r="L108" s="1"/>
      <c r="M108" s="1"/>
      <c r="O108" s="1"/>
    </row>
    <row r="109" spans="2:15" ht="15.75" customHeight="1">
      <c r="B109" s="1"/>
      <c r="H109" s="1"/>
      <c r="I109" s="1"/>
      <c r="J109" s="1"/>
      <c r="L109" s="1"/>
      <c r="M109" s="1"/>
      <c r="O109" s="1"/>
    </row>
    <row r="110" spans="2:15" ht="15.75" customHeight="1">
      <c r="B110" s="1"/>
      <c r="H110" s="1"/>
      <c r="I110" s="1"/>
      <c r="J110" s="1"/>
      <c r="L110" s="1"/>
      <c r="M110" s="1"/>
      <c r="O110" s="1"/>
    </row>
    <row r="111" spans="2:15" ht="15.75" customHeight="1">
      <c r="B111" s="1"/>
      <c r="H111" s="1"/>
      <c r="I111" s="1"/>
      <c r="J111" s="1"/>
      <c r="L111" s="1"/>
      <c r="M111" s="1"/>
      <c r="O111" s="1"/>
    </row>
    <row r="112" spans="2:15" ht="15.75" customHeight="1">
      <c r="B112" s="1"/>
      <c r="H112" s="1"/>
      <c r="I112" s="1"/>
      <c r="J112" s="1"/>
      <c r="L112" s="1"/>
      <c r="M112" s="1"/>
      <c r="O112" s="1"/>
    </row>
    <row r="113" spans="2:15" ht="15.75" customHeight="1">
      <c r="B113" s="1"/>
      <c r="H113" s="1"/>
      <c r="I113" s="1"/>
      <c r="J113" s="1"/>
      <c r="L113" s="1"/>
      <c r="M113" s="1"/>
      <c r="O113" s="1"/>
    </row>
    <row r="114" spans="2:15" ht="15.75" customHeight="1">
      <c r="B114" s="1"/>
      <c r="H114" s="1"/>
      <c r="I114" s="1"/>
      <c r="J114" s="1"/>
      <c r="L114" s="1"/>
      <c r="M114" s="1"/>
      <c r="O114" s="1"/>
    </row>
    <row r="115" spans="2:15" ht="15.75" customHeight="1">
      <c r="B115" s="1"/>
      <c r="H115" s="1"/>
      <c r="I115" s="1"/>
      <c r="J115" s="1"/>
      <c r="L115" s="1"/>
      <c r="M115" s="1"/>
      <c r="O115" s="1"/>
    </row>
    <row r="116" spans="2:15" ht="15.75" customHeight="1">
      <c r="B116" s="1"/>
      <c r="H116" s="1"/>
      <c r="I116" s="1"/>
      <c r="J116" s="1"/>
      <c r="L116" s="1"/>
      <c r="M116" s="1"/>
      <c r="O116" s="1"/>
    </row>
    <row r="117" spans="2:15" ht="15.75" customHeight="1">
      <c r="B117" s="1"/>
      <c r="H117" s="1"/>
      <c r="I117" s="1"/>
      <c r="J117" s="1"/>
      <c r="L117" s="1"/>
      <c r="M117" s="1"/>
      <c r="O117" s="1"/>
    </row>
    <row r="118" spans="2:15" ht="15.75" customHeight="1">
      <c r="B118" s="1"/>
      <c r="H118" s="1"/>
      <c r="I118" s="1"/>
      <c r="J118" s="1"/>
      <c r="L118" s="1"/>
      <c r="M118" s="1"/>
      <c r="O118" s="1"/>
    </row>
    <row r="119" spans="2:15" ht="15.75" customHeight="1">
      <c r="B119" s="1"/>
      <c r="H119" s="1"/>
      <c r="I119" s="1"/>
      <c r="J119" s="1"/>
      <c r="L119" s="1"/>
      <c r="M119" s="1"/>
      <c r="O119" s="1"/>
    </row>
    <row r="120" spans="2:15" ht="15.75" customHeight="1">
      <c r="B120" s="1"/>
      <c r="H120" s="1"/>
      <c r="I120" s="1"/>
      <c r="J120" s="1"/>
      <c r="L120" s="1"/>
      <c r="M120" s="1"/>
      <c r="O120" s="1"/>
    </row>
    <row r="121" spans="2:15" ht="15.75" customHeight="1">
      <c r="B121" s="1"/>
      <c r="H121" s="1"/>
      <c r="I121" s="1"/>
      <c r="J121" s="1"/>
      <c r="L121" s="1"/>
      <c r="M121" s="1"/>
      <c r="O121" s="1"/>
    </row>
    <row r="122" spans="2:15" ht="15.75" customHeight="1">
      <c r="B122" s="1"/>
      <c r="H122" s="1"/>
      <c r="I122" s="1"/>
      <c r="J122" s="1"/>
      <c r="L122" s="1"/>
      <c r="M122" s="1"/>
      <c r="O122" s="1"/>
    </row>
    <row r="123" spans="2:15" ht="15.75" customHeight="1">
      <c r="B123" s="1"/>
      <c r="H123" s="1"/>
      <c r="I123" s="1"/>
      <c r="J123" s="1"/>
      <c r="L123" s="1"/>
      <c r="M123" s="1"/>
      <c r="O123" s="1"/>
    </row>
    <row r="124" spans="2:15" ht="15.75" customHeight="1">
      <c r="B124" s="1"/>
      <c r="H124" s="1"/>
      <c r="I124" s="1"/>
      <c r="J124" s="1"/>
      <c r="L124" s="1"/>
      <c r="M124" s="1"/>
      <c r="O124" s="1"/>
    </row>
    <row r="125" spans="2:15" ht="15.75" customHeight="1">
      <c r="B125" s="1"/>
      <c r="H125" s="1"/>
      <c r="I125" s="1"/>
      <c r="J125" s="1"/>
      <c r="L125" s="1"/>
      <c r="M125" s="1"/>
      <c r="O125" s="1"/>
    </row>
    <row r="126" spans="2:15" ht="15.75" customHeight="1">
      <c r="B126" s="1"/>
      <c r="H126" s="1"/>
      <c r="I126" s="1"/>
      <c r="J126" s="1"/>
      <c r="L126" s="1"/>
      <c r="M126" s="1"/>
      <c r="O126" s="1"/>
    </row>
    <row r="127" spans="2:15" ht="15.75" customHeight="1">
      <c r="B127" s="1"/>
      <c r="H127" s="1"/>
      <c r="I127" s="1"/>
      <c r="J127" s="1"/>
      <c r="L127" s="1"/>
      <c r="M127" s="1"/>
      <c r="O127" s="1"/>
    </row>
    <row r="128" spans="2:15" ht="15.75" customHeight="1">
      <c r="B128" s="1"/>
      <c r="H128" s="1"/>
      <c r="I128" s="1"/>
      <c r="J128" s="1"/>
      <c r="L128" s="1"/>
      <c r="M128" s="1"/>
      <c r="O128" s="1"/>
    </row>
    <row r="129" spans="2:15" ht="15.75" customHeight="1">
      <c r="B129" s="1"/>
      <c r="H129" s="1"/>
      <c r="I129" s="1"/>
      <c r="J129" s="1"/>
      <c r="L129" s="1"/>
      <c r="M129" s="1"/>
      <c r="O129" s="1"/>
    </row>
    <row r="130" spans="2:15" ht="15.75" customHeight="1">
      <c r="B130" s="1"/>
      <c r="H130" s="1"/>
      <c r="I130" s="1"/>
      <c r="J130" s="1"/>
      <c r="L130" s="1"/>
      <c r="M130" s="1"/>
      <c r="O130" s="1"/>
    </row>
    <row r="131" spans="2:15" ht="15.75" customHeight="1">
      <c r="B131" s="1"/>
      <c r="H131" s="1"/>
      <c r="I131" s="1"/>
      <c r="J131" s="1"/>
      <c r="L131" s="1"/>
      <c r="M131" s="1"/>
      <c r="O131" s="1"/>
    </row>
    <row r="132" spans="2:15" ht="15.75" customHeight="1">
      <c r="B132" s="1"/>
      <c r="H132" s="1"/>
      <c r="I132" s="1"/>
      <c r="J132" s="1"/>
      <c r="L132" s="1"/>
      <c r="M132" s="1"/>
      <c r="O132" s="1"/>
    </row>
    <row r="133" spans="2:15" ht="15.75" customHeight="1">
      <c r="B133" s="1"/>
      <c r="H133" s="1"/>
      <c r="I133" s="1"/>
      <c r="J133" s="1"/>
      <c r="L133" s="1"/>
      <c r="M133" s="1"/>
      <c r="O133" s="1"/>
    </row>
    <row r="134" spans="2:15" ht="15.75" customHeight="1">
      <c r="B134" s="1"/>
      <c r="H134" s="1"/>
      <c r="I134" s="1"/>
      <c r="J134" s="1"/>
      <c r="L134" s="1"/>
      <c r="M134" s="1"/>
      <c r="O134" s="1"/>
    </row>
    <row r="135" spans="2:15" ht="15.75" customHeight="1">
      <c r="B135" s="1"/>
      <c r="H135" s="1"/>
      <c r="I135" s="1"/>
      <c r="J135" s="1"/>
      <c r="L135" s="1"/>
      <c r="M135" s="1"/>
      <c r="O135" s="1"/>
    </row>
    <row r="136" spans="2:15" ht="15.75" customHeight="1">
      <c r="B136" s="1"/>
      <c r="H136" s="1"/>
      <c r="I136" s="1"/>
      <c r="J136" s="1"/>
      <c r="L136" s="1"/>
      <c r="M136" s="1"/>
      <c r="O136" s="1"/>
    </row>
    <row r="137" spans="2:15" ht="15.75" customHeight="1">
      <c r="B137" s="1"/>
      <c r="H137" s="1"/>
      <c r="I137" s="1"/>
      <c r="J137" s="1"/>
      <c r="L137" s="1"/>
      <c r="M137" s="1"/>
      <c r="O137" s="1"/>
    </row>
    <row r="138" spans="2:15" ht="15.75" customHeight="1">
      <c r="B138" s="1"/>
      <c r="H138" s="1"/>
      <c r="I138" s="1"/>
      <c r="J138" s="1"/>
      <c r="L138" s="1"/>
      <c r="M138" s="1"/>
      <c r="O138" s="1"/>
    </row>
    <row r="139" spans="2:15" ht="15.75" customHeight="1">
      <c r="B139" s="1"/>
      <c r="H139" s="1"/>
      <c r="I139" s="1"/>
      <c r="J139" s="1"/>
      <c r="L139" s="1"/>
      <c r="M139" s="1"/>
      <c r="O139" s="1"/>
    </row>
    <row r="140" spans="2:15" ht="15.75" customHeight="1">
      <c r="B140" s="1"/>
      <c r="H140" s="1"/>
      <c r="I140" s="1"/>
      <c r="J140" s="1"/>
      <c r="L140" s="1"/>
      <c r="M140" s="1"/>
      <c r="O140" s="1"/>
    </row>
    <row r="141" spans="2:15" ht="15.75" customHeight="1">
      <c r="B141" s="1"/>
      <c r="H141" s="1"/>
      <c r="I141" s="1"/>
      <c r="J141" s="1"/>
      <c r="L141" s="1"/>
      <c r="M141" s="1"/>
      <c r="O141" s="1"/>
    </row>
    <row r="142" spans="2:15" ht="15.75" customHeight="1">
      <c r="B142" s="1"/>
      <c r="H142" s="1"/>
      <c r="I142" s="1"/>
      <c r="J142" s="1"/>
      <c r="L142" s="1"/>
      <c r="M142" s="1"/>
      <c r="O142" s="1"/>
    </row>
    <row r="143" spans="2:15" ht="15.75" customHeight="1">
      <c r="B143" s="1"/>
      <c r="H143" s="1"/>
      <c r="I143" s="1"/>
      <c r="J143" s="1"/>
      <c r="L143" s="1"/>
      <c r="M143" s="1"/>
      <c r="O143" s="1"/>
    </row>
    <row r="144" spans="2:15" ht="15.75" customHeight="1">
      <c r="B144" s="1"/>
      <c r="H144" s="1"/>
      <c r="I144" s="1"/>
      <c r="J144" s="1"/>
      <c r="L144" s="1"/>
      <c r="M144" s="1"/>
      <c r="O144" s="1"/>
    </row>
    <row r="145" spans="2:15" ht="15.75" customHeight="1">
      <c r="B145" s="1"/>
      <c r="H145" s="1"/>
      <c r="I145" s="1"/>
      <c r="J145" s="1"/>
      <c r="L145" s="1"/>
      <c r="M145" s="1"/>
      <c r="O145" s="1"/>
    </row>
    <row r="146" spans="2:15" ht="15.75" customHeight="1">
      <c r="B146" s="1"/>
      <c r="H146" s="1"/>
      <c r="I146" s="1"/>
      <c r="J146" s="1"/>
      <c r="L146" s="1"/>
      <c r="M146" s="1"/>
      <c r="O146" s="1"/>
    </row>
    <row r="147" spans="2:15" ht="15.75" customHeight="1">
      <c r="B147" s="1"/>
      <c r="H147" s="1"/>
      <c r="I147" s="1"/>
      <c r="J147" s="1"/>
      <c r="L147" s="1"/>
      <c r="M147" s="1"/>
      <c r="O147" s="1"/>
    </row>
    <row r="148" spans="2:15" ht="15.75" customHeight="1">
      <c r="B148" s="1"/>
      <c r="H148" s="1"/>
      <c r="I148" s="1"/>
      <c r="J148" s="1"/>
      <c r="L148" s="1"/>
      <c r="M148" s="1"/>
      <c r="O148" s="1"/>
    </row>
    <row r="149" spans="2:15" ht="15.75" customHeight="1">
      <c r="B149" s="1"/>
      <c r="H149" s="1"/>
      <c r="I149" s="1"/>
      <c r="J149" s="1"/>
      <c r="L149" s="1"/>
      <c r="M149" s="1"/>
      <c r="O149" s="1"/>
    </row>
    <row r="150" spans="2:15" ht="15.75" customHeight="1">
      <c r="B150" s="1"/>
      <c r="H150" s="1"/>
      <c r="I150" s="1"/>
      <c r="J150" s="1"/>
      <c r="L150" s="1"/>
      <c r="M150" s="1"/>
      <c r="O150" s="1"/>
    </row>
    <row r="151" spans="2:15" ht="15.75" customHeight="1">
      <c r="B151" s="1"/>
      <c r="H151" s="1"/>
      <c r="I151" s="1"/>
      <c r="J151" s="1"/>
      <c r="L151" s="1"/>
      <c r="M151" s="1"/>
      <c r="O151" s="1"/>
    </row>
    <row r="152" spans="2:15" ht="15.75" customHeight="1">
      <c r="B152" s="1"/>
      <c r="H152" s="1"/>
      <c r="I152" s="1"/>
      <c r="J152" s="1"/>
      <c r="L152" s="1"/>
      <c r="M152" s="1"/>
      <c r="O152" s="1"/>
    </row>
    <row r="153" spans="2:15" ht="15.75" customHeight="1">
      <c r="B153" s="1"/>
      <c r="H153" s="1"/>
      <c r="I153" s="1"/>
      <c r="J153" s="1"/>
      <c r="L153" s="1"/>
      <c r="M153" s="1"/>
      <c r="O153" s="1"/>
    </row>
    <row r="154" spans="2:15" ht="15.75" customHeight="1">
      <c r="B154" s="1"/>
      <c r="H154" s="1"/>
      <c r="I154" s="1"/>
      <c r="J154" s="1"/>
      <c r="L154" s="1"/>
      <c r="M154" s="1"/>
      <c r="O154" s="1"/>
    </row>
    <row r="155" spans="2:15" ht="15.75" customHeight="1">
      <c r="B155" s="1"/>
      <c r="H155" s="1"/>
      <c r="I155" s="1"/>
      <c r="J155" s="1"/>
      <c r="L155" s="1"/>
      <c r="M155" s="1"/>
      <c r="O155" s="1"/>
    </row>
    <row r="156" spans="2:15" ht="15.75" customHeight="1">
      <c r="B156" s="1"/>
      <c r="H156" s="1"/>
      <c r="I156" s="1"/>
      <c r="J156" s="1"/>
      <c r="L156" s="1"/>
      <c r="M156" s="1"/>
      <c r="O156" s="1"/>
    </row>
    <row r="157" spans="2:15" ht="15.75" customHeight="1">
      <c r="B157" s="1"/>
      <c r="H157" s="1"/>
      <c r="I157" s="1"/>
      <c r="J157" s="1"/>
      <c r="L157" s="1"/>
      <c r="M157" s="1"/>
      <c r="O157" s="1"/>
    </row>
    <row r="158" spans="2:15" ht="15.75" customHeight="1">
      <c r="B158" s="1"/>
      <c r="H158" s="1"/>
      <c r="I158" s="1"/>
      <c r="J158" s="1"/>
      <c r="L158" s="1"/>
      <c r="M158" s="1"/>
      <c r="O158" s="1"/>
    </row>
    <row r="159" spans="2:15" ht="15.75" customHeight="1">
      <c r="B159" s="1"/>
      <c r="H159" s="1"/>
      <c r="I159" s="1"/>
      <c r="J159" s="1"/>
      <c r="L159" s="1"/>
      <c r="M159" s="1"/>
      <c r="O159" s="1"/>
    </row>
    <row r="160" spans="2:15" ht="15.75" customHeight="1">
      <c r="B160" s="1"/>
      <c r="H160" s="1"/>
      <c r="I160" s="1"/>
      <c r="J160" s="1"/>
      <c r="L160" s="1"/>
      <c r="M160" s="1"/>
      <c r="O160" s="1"/>
    </row>
    <row r="161" spans="2:15" ht="15.75" customHeight="1">
      <c r="B161" s="1"/>
      <c r="H161" s="1"/>
      <c r="I161" s="1"/>
      <c r="J161" s="1"/>
      <c r="L161" s="1"/>
      <c r="M161" s="1"/>
      <c r="O161" s="1"/>
    </row>
    <row r="162" spans="2:15" ht="15.75" customHeight="1">
      <c r="B162" s="1"/>
      <c r="H162" s="1"/>
      <c r="I162" s="1"/>
      <c r="J162" s="1"/>
      <c r="L162" s="1"/>
      <c r="M162" s="1"/>
      <c r="O162" s="1"/>
    </row>
    <row r="163" spans="2:15" ht="15.75" customHeight="1">
      <c r="B163" s="1"/>
      <c r="H163" s="1"/>
      <c r="I163" s="1"/>
      <c r="J163" s="1"/>
      <c r="L163" s="1"/>
      <c r="M163" s="1"/>
      <c r="O163" s="1"/>
    </row>
    <row r="164" spans="2:15" ht="15.75" customHeight="1">
      <c r="B164" s="1"/>
      <c r="H164" s="1"/>
      <c r="I164" s="1"/>
      <c r="J164" s="1"/>
      <c r="L164" s="1"/>
      <c r="M164" s="1"/>
      <c r="O164" s="1"/>
    </row>
    <row r="165" spans="2:15" ht="15.75" customHeight="1">
      <c r="B165" s="1"/>
      <c r="H165" s="1"/>
      <c r="I165" s="1"/>
      <c r="J165" s="1"/>
      <c r="L165" s="1"/>
      <c r="M165" s="1"/>
      <c r="O165" s="1"/>
    </row>
    <row r="166" spans="2:15" ht="15.75" customHeight="1">
      <c r="B166" s="1"/>
      <c r="H166" s="1"/>
      <c r="I166" s="1"/>
      <c r="J166" s="1"/>
      <c r="L166" s="1"/>
      <c r="M166" s="1"/>
      <c r="O166" s="1"/>
    </row>
    <row r="167" spans="2:15" ht="15.75" customHeight="1">
      <c r="B167" s="1"/>
      <c r="H167" s="1"/>
      <c r="I167" s="1"/>
      <c r="J167" s="1"/>
      <c r="L167" s="1"/>
      <c r="M167" s="1"/>
      <c r="O167" s="1"/>
    </row>
    <row r="168" spans="2:15" ht="15.75" customHeight="1">
      <c r="B168" s="1"/>
      <c r="H168" s="1"/>
      <c r="I168" s="1"/>
      <c r="J168" s="1"/>
      <c r="L168" s="1"/>
      <c r="M168" s="1"/>
      <c r="O168" s="1"/>
    </row>
    <row r="169" spans="2:15" ht="15.75" customHeight="1">
      <c r="B169" s="1"/>
      <c r="H169" s="1"/>
      <c r="I169" s="1"/>
      <c r="J169" s="1"/>
      <c r="L169" s="1"/>
      <c r="M169" s="1"/>
      <c r="O169" s="1"/>
    </row>
    <row r="170" spans="2:15" ht="15.75" customHeight="1">
      <c r="B170" s="1"/>
      <c r="H170" s="1"/>
      <c r="I170" s="1"/>
      <c r="J170" s="1"/>
      <c r="L170" s="1"/>
      <c r="M170" s="1"/>
      <c r="O170" s="1"/>
    </row>
    <row r="171" spans="2:15" ht="15.75" customHeight="1">
      <c r="B171" s="1"/>
      <c r="H171" s="1"/>
      <c r="I171" s="1"/>
      <c r="J171" s="1"/>
      <c r="L171" s="1"/>
      <c r="M171" s="1"/>
      <c r="O171" s="1"/>
    </row>
    <row r="172" spans="2:15" ht="15.75" customHeight="1">
      <c r="B172" s="1"/>
      <c r="H172" s="1"/>
      <c r="I172" s="1"/>
      <c r="J172" s="1"/>
      <c r="L172" s="1"/>
      <c r="M172" s="1"/>
      <c r="O172" s="1"/>
    </row>
    <row r="173" spans="2:15" ht="15.75" customHeight="1">
      <c r="B173" s="1"/>
      <c r="H173" s="1"/>
      <c r="I173" s="1"/>
      <c r="J173" s="1"/>
      <c r="L173" s="1"/>
      <c r="M173" s="1"/>
      <c r="O173" s="1"/>
    </row>
    <row r="174" spans="2:15" ht="15.75" customHeight="1">
      <c r="B174" s="1"/>
      <c r="H174" s="1"/>
      <c r="I174" s="1"/>
      <c r="J174" s="1"/>
      <c r="L174" s="1"/>
      <c r="M174" s="1"/>
      <c r="O174" s="1"/>
    </row>
    <row r="175" spans="2:15" ht="15.75" customHeight="1">
      <c r="B175" s="1"/>
      <c r="H175" s="1"/>
      <c r="I175" s="1"/>
      <c r="J175" s="1"/>
      <c r="L175" s="1"/>
      <c r="M175" s="1"/>
      <c r="O175" s="1"/>
    </row>
    <row r="176" spans="2:15" ht="15.75" customHeight="1">
      <c r="B176" s="1"/>
      <c r="H176" s="1"/>
      <c r="I176" s="1"/>
      <c r="J176" s="1"/>
      <c r="L176" s="1"/>
      <c r="M176" s="1"/>
      <c r="O176" s="1"/>
    </row>
    <row r="177" spans="2:15" ht="15.75" customHeight="1">
      <c r="B177" s="1"/>
      <c r="H177" s="1"/>
      <c r="I177" s="1"/>
      <c r="J177" s="1"/>
      <c r="L177" s="1"/>
      <c r="M177" s="1"/>
      <c r="O177" s="1"/>
    </row>
    <row r="178" spans="2:15" ht="15.75" customHeight="1">
      <c r="B178" s="1"/>
      <c r="H178" s="1"/>
      <c r="I178" s="1"/>
      <c r="J178" s="1"/>
      <c r="L178" s="1"/>
      <c r="M178" s="1"/>
      <c r="O178" s="1"/>
    </row>
    <row r="179" spans="2:15" ht="15.75" customHeight="1">
      <c r="B179" s="1"/>
      <c r="H179" s="1"/>
      <c r="I179" s="1"/>
      <c r="J179" s="1"/>
      <c r="L179" s="1"/>
      <c r="M179" s="1"/>
      <c r="O179" s="1"/>
    </row>
    <row r="180" spans="2:15" ht="15.75" customHeight="1">
      <c r="B180" s="1"/>
      <c r="H180" s="1"/>
      <c r="I180" s="1"/>
      <c r="J180" s="1"/>
      <c r="L180" s="1"/>
      <c r="M180" s="1"/>
      <c r="O180" s="1"/>
    </row>
    <row r="181" spans="2:15" ht="15.75" customHeight="1">
      <c r="B181" s="1"/>
      <c r="H181" s="1"/>
      <c r="I181" s="1"/>
      <c r="J181" s="1"/>
      <c r="L181" s="1"/>
      <c r="M181" s="1"/>
      <c r="O181" s="1"/>
    </row>
    <row r="182" spans="2:15" ht="15.75" customHeight="1">
      <c r="B182" s="1"/>
      <c r="H182" s="1"/>
      <c r="I182" s="1"/>
      <c r="J182" s="1"/>
      <c r="L182" s="1"/>
      <c r="M182" s="1"/>
      <c r="O182" s="1"/>
    </row>
    <row r="183" spans="2:15" ht="15.75" customHeight="1">
      <c r="B183" s="1"/>
      <c r="H183" s="1"/>
      <c r="I183" s="1"/>
      <c r="J183" s="1"/>
      <c r="L183" s="1"/>
      <c r="M183" s="1"/>
      <c r="O183" s="1"/>
    </row>
    <row r="184" spans="2:15" ht="15.75" customHeight="1">
      <c r="B184" s="1"/>
      <c r="H184" s="1"/>
      <c r="I184" s="1"/>
      <c r="J184" s="1"/>
      <c r="L184" s="1"/>
      <c r="M184" s="1"/>
      <c r="O184" s="1"/>
    </row>
    <row r="185" spans="2:15" ht="15.75" customHeight="1">
      <c r="B185" s="1"/>
      <c r="H185" s="1"/>
      <c r="I185" s="1"/>
      <c r="J185" s="1"/>
      <c r="L185" s="1"/>
      <c r="M185" s="1"/>
      <c r="O185" s="1"/>
    </row>
    <row r="186" spans="2:15" ht="15.75" customHeight="1">
      <c r="B186" s="1"/>
      <c r="H186" s="1"/>
      <c r="I186" s="1"/>
      <c r="J186" s="1"/>
      <c r="L186" s="1"/>
      <c r="M186" s="1"/>
      <c r="O186" s="1"/>
    </row>
    <row r="187" spans="2:15" ht="15.75" customHeight="1">
      <c r="B187" s="1"/>
      <c r="H187" s="1"/>
      <c r="I187" s="1"/>
      <c r="J187" s="1"/>
      <c r="L187" s="1"/>
      <c r="M187" s="1"/>
      <c r="O187" s="1"/>
    </row>
    <row r="188" spans="2:15" ht="15.75" customHeight="1">
      <c r="B188" s="1"/>
      <c r="H188" s="1"/>
      <c r="I188" s="1"/>
      <c r="J188" s="1"/>
      <c r="L188" s="1"/>
      <c r="M188" s="1"/>
      <c r="O188" s="1"/>
    </row>
    <row r="189" spans="2:15" ht="15.75" customHeight="1">
      <c r="B189" s="1"/>
      <c r="H189" s="1"/>
      <c r="I189" s="1"/>
      <c r="J189" s="1"/>
      <c r="L189" s="1"/>
      <c r="M189" s="1"/>
      <c r="O189" s="1"/>
    </row>
    <row r="190" spans="2:15" ht="15.75" customHeight="1">
      <c r="B190" s="1"/>
      <c r="H190" s="1"/>
      <c r="I190" s="1"/>
      <c r="J190" s="1"/>
      <c r="L190" s="1"/>
      <c r="M190" s="1"/>
      <c r="O190" s="1"/>
    </row>
    <row r="191" spans="2:15" ht="15.75" customHeight="1">
      <c r="B191" s="1"/>
      <c r="H191" s="1"/>
      <c r="I191" s="1"/>
      <c r="J191" s="1"/>
      <c r="L191" s="1"/>
      <c r="M191" s="1"/>
      <c r="O191" s="1"/>
    </row>
    <row r="192" spans="2:15" ht="15.75" customHeight="1">
      <c r="B192" s="1"/>
      <c r="H192" s="1"/>
      <c r="I192" s="1"/>
      <c r="J192" s="1"/>
      <c r="L192" s="1"/>
      <c r="M192" s="1"/>
      <c r="O192" s="1"/>
    </row>
    <row r="193" spans="2:15" ht="15.75" customHeight="1">
      <c r="B193" s="1"/>
      <c r="H193" s="1"/>
      <c r="I193" s="1"/>
      <c r="J193" s="1"/>
      <c r="L193" s="1"/>
      <c r="M193" s="1"/>
      <c r="O193" s="1"/>
    </row>
    <row r="194" spans="2:15" ht="15.75" customHeight="1">
      <c r="B194" s="1"/>
      <c r="H194" s="1"/>
      <c r="I194" s="1"/>
      <c r="J194" s="1"/>
      <c r="L194" s="1"/>
      <c r="M194" s="1"/>
      <c r="O194" s="1"/>
    </row>
    <row r="195" spans="2:15" ht="15.75" customHeight="1">
      <c r="B195" s="1"/>
      <c r="H195" s="1"/>
      <c r="I195" s="1"/>
      <c r="J195" s="1"/>
      <c r="L195" s="1"/>
      <c r="M195" s="1"/>
      <c r="O195" s="1"/>
    </row>
    <row r="196" spans="2:15" ht="15.75" customHeight="1">
      <c r="B196" s="1"/>
      <c r="H196" s="1"/>
      <c r="I196" s="1"/>
      <c r="J196" s="1"/>
      <c r="L196" s="1"/>
      <c r="M196" s="1"/>
      <c r="O196" s="1"/>
    </row>
    <row r="197" spans="2:15" ht="15.75" customHeight="1">
      <c r="B197" s="1"/>
      <c r="H197" s="1"/>
      <c r="I197" s="1"/>
      <c r="J197" s="1"/>
      <c r="L197" s="1"/>
      <c r="M197" s="1"/>
      <c r="O197" s="1"/>
    </row>
    <row r="198" spans="2:15" ht="15.75" customHeight="1">
      <c r="B198" s="1"/>
      <c r="H198" s="1"/>
      <c r="I198" s="1"/>
      <c r="J198" s="1"/>
      <c r="L198" s="1"/>
      <c r="M198" s="1"/>
      <c r="O198" s="1"/>
    </row>
    <row r="199" spans="2:15" ht="15.75" customHeight="1">
      <c r="B199" s="1"/>
      <c r="H199" s="1"/>
      <c r="I199" s="1"/>
      <c r="J199" s="1"/>
      <c r="L199" s="1"/>
      <c r="M199" s="1"/>
      <c r="O199" s="1"/>
    </row>
    <row r="200" spans="2:15" ht="15.75" customHeight="1">
      <c r="B200" s="1"/>
      <c r="H200" s="1"/>
      <c r="I200" s="1"/>
      <c r="J200" s="1"/>
      <c r="L200" s="1"/>
      <c r="M200" s="1"/>
      <c r="O200" s="1"/>
    </row>
    <row r="201" spans="2:15" ht="15.75" customHeight="1">
      <c r="B201" s="1"/>
      <c r="H201" s="1"/>
      <c r="I201" s="1"/>
      <c r="J201" s="1"/>
      <c r="L201" s="1"/>
      <c r="M201" s="1"/>
      <c r="O201" s="1"/>
    </row>
    <row r="202" spans="2:15" ht="15.75" customHeight="1">
      <c r="B202" s="1"/>
      <c r="H202" s="1"/>
      <c r="I202" s="1"/>
      <c r="J202" s="1"/>
      <c r="L202" s="1"/>
      <c r="M202" s="1"/>
      <c r="O202" s="1"/>
    </row>
    <row r="203" spans="2:15" ht="15.75" customHeight="1">
      <c r="B203" s="1"/>
      <c r="H203" s="1"/>
      <c r="I203" s="1"/>
      <c r="J203" s="1"/>
      <c r="L203" s="1"/>
      <c r="M203" s="1"/>
      <c r="O203" s="1"/>
    </row>
    <row r="204" spans="2:15" ht="15.75" customHeight="1">
      <c r="B204" s="1"/>
      <c r="H204" s="1"/>
      <c r="I204" s="1"/>
      <c r="J204" s="1"/>
      <c r="L204" s="1"/>
      <c r="M204" s="1"/>
      <c r="O204" s="1"/>
    </row>
    <row r="205" spans="2:15" ht="15.75" customHeight="1">
      <c r="B205" s="1"/>
      <c r="H205" s="1"/>
      <c r="I205" s="1"/>
      <c r="J205" s="1"/>
      <c r="L205" s="1"/>
      <c r="M205" s="1"/>
      <c r="O205" s="1"/>
    </row>
    <row r="206" spans="2:15" ht="15.75" customHeight="1">
      <c r="B206" s="1"/>
      <c r="H206" s="1"/>
      <c r="I206" s="1"/>
      <c r="J206" s="1"/>
      <c r="L206" s="1"/>
      <c r="M206" s="1"/>
      <c r="O206" s="1"/>
    </row>
    <row r="207" spans="2:15" ht="15.75" customHeight="1">
      <c r="B207" s="1"/>
      <c r="H207" s="1"/>
      <c r="I207" s="1"/>
      <c r="J207" s="1"/>
      <c r="L207" s="1"/>
      <c r="M207" s="1"/>
      <c r="O207" s="1"/>
    </row>
    <row r="208" spans="2:15" ht="15.75" customHeight="1">
      <c r="B208" s="1"/>
      <c r="H208" s="1"/>
      <c r="I208" s="1"/>
      <c r="J208" s="1"/>
      <c r="L208" s="1"/>
      <c r="M208" s="1"/>
      <c r="O208" s="1"/>
    </row>
    <row r="209" spans="2:15" ht="15.75" customHeight="1">
      <c r="B209" s="1"/>
      <c r="H209" s="1"/>
      <c r="I209" s="1"/>
      <c r="J209" s="1"/>
      <c r="L209" s="1"/>
      <c r="M209" s="1"/>
      <c r="O209" s="1"/>
    </row>
    <row r="210" spans="2:15" ht="15.75" customHeight="1">
      <c r="B210" s="1"/>
      <c r="H210" s="1"/>
      <c r="I210" s="1"/>
      <c r="J210" s="1"/>
      <c r="L210" s="1"/>
      <c r="M210" s="1"/>
      <c r="O210" s="1"/>
    </row>
    <row r="211" spans="2:15" ht="15.75" customHeight="1">
      <c r="B211" s="1"/>
      <c r="H211" s="1"/>
      <c r="I211" s="1"/>
      <c r="J211" s="1"/>
      <c r="L211" s="1"/>
      <c r="M211" s="1"/>
      <c r="O211" s="1"/>
    </row>
    <row r="212" spans="2:15" ht="15.75" customHeight="1">
      <c r="B212" s="1"/>
      <c r="H212" s="1"/>
      <c r="I212" s="1"/>
      <c r="J212" s="1"/>
      <c r="L212" s="1"/>
      <c r="M212" s="1"/>
      <c r="O212" s="1"/>
    </row>
    <row r="213" spans="2:15" ht="15.75" customHeight="1">
      <c r="B213" s="1"/>
      <c r="H213" s="1"/>
      <c r="I213" s="1"/>
      <c r="J213" s="1"/>
      <c r="L213" s="1"/>
      <c r="M213" s="1"/>
      <c r="O213" s="1"/>
    </row>
    <row r="214" spans="2:15" ht="15.75" customHeight="1">
      <c r="B214" s="1"/>
      <c r="H214" s="1"/>
      <c r="I214" s="1"/>
      <c r="J214" s="1"/>
      <c r="L214" s="1"/>
      <c r="M214" s="1"/>
      <c r="O214" s="1"/>
    </row>
    <row r="215" spans="2:15" ht="15.75" customHeight="1">
      <c r="B215" s="1"/>
      <c r="H215" s="1"/>
      <c r="I215" s="1"/>
      <c r="J215" s="1"/>
      <c r="L215" s="1"/>
      <c r="M215" s="1"/>
      <c r="O215" s="1"/>
    </row>
    <row r="216" spans="2:15" ht="15.75" customHeight="1">
      <c r="B216" s="1"/>
      <c r="H216" s="1"/>
      <c r="I216" s="1"/>
      <c r="J216" s="1"/>
      <c r="L216" s="1"/>
      <c r="M216" s="1"/>
      <c r="O216" s="1"/>
    </row>
    <row r="217" spans="2:15" ht="15.75" customHeight="1">
      <c r="B217" s="1"/>
      <c r="H217" s="1"/>
      <c r="I217" s="1"/>
      <c r="J217" s="1"/>
      <c r="L217" s="1"/>
      <c r="M217" s="1"/>
      <c r="O217" s="1"/>
    </row>
    <row r="218" spans="2:15" ht="15.75" customHeight="1">
      <c r="B218" s="1"/>
      <c r="H218" s="1"/>
      <c r="I218" s="1"/>
      <c r="J218" s="1"/>
      <c r="L218" s="1"/>
      <c r="M218" s="1"/>
      <c r="O218" s="1"/>
    </row>
    <row r="219" spans="2:15" ht="15.75" customHeight="1">
      <c r="B219" s="1"/>
      <c r="H219" s="1"/>
      <c r="I219" s="1"/>
      <c r="J219" s="1"/>
      <c r="L219" s="1"/>
      <c r="M219" s="1"/>
      <c r="O219" s="1"/>
    </row>
    <row r="220" spans="2:15" ht="15.75" customHeight="1">
      <c r="B220" s="1"/>
      <c r="H220" s="1"/>
      <c r="I220" s="1"/>
      <c r="J220" s="1"/>
      <c r="L220" s="1"/>
      <c r="M220" s="1"/>
      <c r="O220" s="1"/>
    </row>
    <row r="221" spans="2:15" ht="15.75" customHeight="1">
      <c r="B221" s="1"/>
      <c r="H221" s="1"/>
      <c r="I221" s="1"/>
      <c r="J221" s="1"/>
      <c r="L221" s="1"/>
      <c r="M221" s="1"/>
      <c r="O221" s="1"/>
    </row>
    <row r="222" spans="2:15" ht="15.75" customHeight="1">
      <c r="B222" s="1"/>
      <c r="H222" s="1"/>
      <c r="I222" s="1"/>
      <c r="J222" s="1"/>
      <c r="L222" s="1"/>
      <c r="M222" s="1"/>
      <c r="O222" s="1"/>
    </row>
    <row r="223" spans="2:15" ht="15.75" customHeight="1">
      <c r="B223" s="1"/>
      <c r="H223" s="1"/>
      <c r="I223" s="1"/>
      <c r="J223" s="1"/>
      <c r="L223" s="1"/>
      <c r="M223" s="1"/>
      <c r="O223" s="1"/>
    </row>
    <row r="224" spans="2:15" ht="15.75" customHeight="1">
      <c r="B224" s="1"/>
      <c r="H224" s="1"/>
      <c r="I224" s="1"/>
      <c r="J224" s="1"/>
      <c r="L224" s="1"/>
      <c r="M224" s="1"/>
      <c r="O224" s="1"/>
    </row>
    <row r="225" spans="2:15" ht="15.75" customHeight="1">
      <c r="B225" s="1"/>
      <c r="H225" s="1"/>
      <c r="I225" s="1"/>
      <c r="J225" s="1"/>
      <c r="L225" s="1"/>
      <c r="M225" s="1"/>
      <c r="O225" s="1"/>
    </row>
    <row r="226" spans="2:15" ht="15.75" customHeight="1">
      <c r="B226" s="1"/>
      <c r="H226" s="1"/>
      <c r="I226" s="1"/>
      <c r="J226" s="1"/>
      <c r="L226" s="1"/>
      <c r="M226" s="1"/>
      <c r="O226" s="1"/>
    </row>
    <row r="227" spans="2:15" ht="15.75" customHeight="1">
      <c r="B227" s="1"/>
      <c r="H227" s="1"/>
      <c r="I227" s="1"/>
      <c r="J227" s="1"/>
      <c r="L227" s="1"/>
      <c r="M227" s="1"/>
      <c r="O227" s="1"/>
    </row>
    <row r="228" spans="2:15" ht="15.75" customHeight="1">
      <c r="B228" s="1"/>
      <c r="H228" s="1"/>
      <c r="I228" s="1"/>
      <c r="J228" s="1"/>
      <c r="L228" s="1"/>
      <c r="M228" s="1"/>
      <c r="O228" s="1"/>
    </row>
    <row r="229" spans="2:15" ht="15.75" customHeight="1">
      <c r="B229" s="1"/>
      <c r="H229" s="1"/>
      <c r="I229" s="1"/>
      <c r="J229" s="1"/>
      <c r="L229" s="1"/>
      <c r="M229" s="1"/>
      <c r="O229" s="1"/>
    </row>
    <row r="230" spans="2:15" ht="15.75" customHeight="1">
      <c r="B230" s="1"/>
      <c r="H230" s="1"/>
      <c r="I230" s="1"/>
      <c r="J230" s="1"/>
      <c r="L230" s="1"/>
      <c r="M230" s="1"/>
      <c r="O230" s="1"/>
    </row>
    <row r="231" spans="2:15" ht="15.75" customHeight="1">
      <c r="B231" s="1"/>
      <c r="H231" s="1"/>
      <c r="I231" s="1"/>
      <c r="J231" s="1"/>
      <c r="L231" s="1"/>
      <c r="M231" s="1"/>
      <c r="O231" s="1"/>
    </row>
    <row r="232" spans="2:15" ht="15.75" customHeight="1">
      <c r="B232" s="1"/>
      <c r="H232" s="1"/>
      <c r="I232" s="1"/>
      <c r="J232" s="1"/>
      <c r="L232" s="1"/>
      <c r="M232" s="1"/>
      <c r="O232" s="1"/>
    </row>
    <row r="233" spans="2:15" ht="15.75" customHeight="1">
      <c r="B233" s="1"/>
      <c r="H233" s="1"/>
      <c r="I233" s="1"/>
      <c r="J233" s="1"/>
      <c r="L233" s="1"/>
      <c r="M233" s="1"/>
      <c r="O233" s="1"/>
    </row>
    <row r="234" spans="2:15" ht="15.75" customHeight="1">
      <c r="B234" s="1"/>
      <c r="H234" s="1"/>
      <c r="I234" s="1"/>
      <c r="J234" s="1"/>
      <c r="L234" s="1"/>
      <c r="M234" s="1"/>
      <c r="O234" s="1"/>
    </row>
    <row r="235" spans="2:15" ht="15.75" customHeight="1">
      <c r="B235" s="1"/>
      <c r="H235" s="1"/>
      <c r="I235" s="1"/>
      <c r="J235" s="1"/>
      <c r="L235" s="1"/>
      <c r="M235" s="1"/>
      <c r="O235" s="1"/>
    </row>
    <row r="236" spans="2:15" ht="15.75" customHeight="1">
      <c r="B236" s="1"/>
      <c r="H236" s="1"/>
      <c r="I236" s="1"/>
      <c r="J236" s="1"/>
      <c r="L236" s="1"/>
      <c r="M236" s="1"/>
      <c r="O236" s="1"/>
    </row>
    <row r="237" spans="2:15" ht="15.75" customHeight="1">
      <c r="B237" s="1"/>
      <c r="H237" s="1"/>
      <c r="I237" s="1"/>
      <c r="J237" s="1"/>
      <c r="L237" s="1"/>
      <c r="M237" s="1"/>
      <c r="O237" s="1"/>
    </row>
    <row r="238" spans="2:15" ht="15.75" customHeight="1">
      <c r="B238" s="1"/>
      <c r="H238" s="1"/>
      <c r="I238" s="1"/>
      <c r="J238" s="1"/>
      <c r="L238" s="1"/>
      <c r="M238" s="1"/>
      <c r="O238" s="1"/>
    </row>
    <row r="239" spans="2:15" ht="15.75" customHeight="1">
      <c r="B239" s="1"/>
      <c r="H239" s="1"/>
      <c r="I239" s="1"/>
      <c r="J239" s="1"/>
      <c r="L239" s="1"/>
      <c r="M239" s="1"/>
      <c r="O239" s="1"/>
    </row>
    <row r="240" spans="2:15" ht="15.75" customHeight="1">
      <c r="B240" s="1"/>
      <c r="H240" s="1"/>
      <c r="I240" s="1"/>
      <c r="J240" s="1"/>
      <c r="L240" s="1"/>
      <c r="M240" s="1"/>
      <c r="O240" s="1"/>
    </row>
    <row r="241" spans="2:15" ht="15.75" customHeight="1">
      <c r="B241" s="1"/>
      <c r="H241" s="1"/>
      <c r="I241" s="1"/>
      <c r="J241" s="1"/>
      <c r="L241" s="1"/>
      <c r="M241" s="1"/>
      <c r="O241" s="1"/>
    </row>
    <row r="242" spans="2:15" ht="15.75" customHeight="1">
      <c r="B242" s="1"/>
      <c r="H242" s="1"/>
      <c r="I242" s="1"/>
      <c r="J242" s="1"/>
      <c r="L242" s="1"/>
      <c r="M242" s="1"/>
      <c r="O242" s="1"/>
    </row>
    <row r="243" spans="2:15" ht="15.75" customHeight="1">
      <c r="B243" s="1"/>
      <c r="H243" s="1"/>
      <c r="I243" s="1"/>
      <c r="J243" s="1"/>
      <c r="L243" s="1"/>
      <c r="M243" s="1"/>
      <c r="O243" s="1"/>
    </row>
    <row r="244" spans="2:15" ht="15.75" customHeight="1">
      <c r="B244" s="1"/>
      <c r="H244" s="1"/>
      <c r="I244" s="1"/>
      <c r="J244" s="1"/>
      <c r="L244" s="1"/>
      <c r="M244" s="1"/>
      <c r="O244" s="1"/>
    </row>
    <row r="245" spans="2:15" ht="15.75" customHeight="1">
      <c r="B245" s="1"/>
      <c r="H245" s="1"/>
      <c r="I245" s="1"/>
      <c r="J245" s="1"/>
      <c r="L245" s="1"/>
      <c r="M245" s="1"/>
      <c r="O245" s="1"/>
    </row>
    <row r="246" spans="2:15" ht="15.75" customHeight="1">
      <c r="B246" s="1"/>
      <c r="H246" s="1"/>
      <c r="I246" s="1"/>
      <c r="J246" s="1"/>
      <c r="L246" s="1"/>
      <c r="M246" s="1"/>
      <c r="O246" s="1"/>
    </row>
    <row r="247" spans="2:15" ht="15.75" customHeight="1">
      <c r="B247" s="1"/>
      <c r="H247" s="1"/>
      <c r="I247" s="1"/>
      <c r="J247" s="1"/>
      <c r="L247" s="1"/>
      <c r="M247" s="1"/>
      <c r="O247" s="1"/>
    </row>
    <row r="248" spans="2:15" ht="15.75" customHeight="1">
      <c r="B248" s="1"/>
      <c r="H248" s="1"/>
      <c r="I248" s="1"/>
      <c r="J248" s="1"/>
      <c r="L248" s="1"/>
      <c r="M248" s="1"/>
      <c r="O248" s="1"/>
    </row>
    <row r="249" spans="2:15" ht="15.75" customHeight="1">
      <c r="B249" s="1"/>
      <c r="H249" s="1"/>
      <c r="I249" s="1"/>
      <c r="J249" s="1"/>
      <c r="L249" s="1"/>
      <c r="M249" s="1"/>
      <c r="O249" s="1"/>
    </row>
    <row r="250" spans="2:15" ht="15.75" customHeight="1">
      <c r="B250" s="1"/>
      <c r="H250" s="1"/>
      <c r="I250" s="1"/>
      <c r="J250" s="1"/>
      <c r="L250" s="1"/>
      <c r="M250" s="1"/>
      <c r="O250" s="1"/>
    </row>
    <row r="251" spans="2:15" ht="15.75" customHeight="1">
      <c r="B251" s="1"/>
      <c r="H251" s="1"/>
      <c r="I251" s="1"/>
      <c r="J251" s="1"/>
      <c r="L251" s="1"/>
      <c r="M251" s="1"/>
      <c r="O251" s="1"/>
    </row>
    <row r="252" spans="2:15" ht="15.75" customHeight="1">
      <c r="B252" s="1"/>
      <c r="H252" s="1"/>
      <c r="I252" s="1"/>
      <c r="J252" s="1"/>
      <c r="L252" s="1"/>
      <c r="M252" s="1"/>
      <c r="O252" s="1"/>
    </row>
    <row r="253" spans="2:15" ht="15.75" customHeight="1">
      <c r="B253" s="1"/>
      <c r="H253" s="1"/>
      <c r="I253" s="1"/>
      <c r="J253" s="1"/>
      <c r="L253" s="1"/>
      <c r="M253" s="1"/>
      <c r="O253" s="1"/>
    </row>
    <row r="254" spans="2:15" ht="15.75" customHeight="1">
      <c r="B254" s="1"/>
      <c r="H254" s="1"/>
      <c r="I254" s="1"/>
      <c r="J254" s="1"/>
      <c r="L254" s="1"/>
      <c r="M254" s="1"/>
      <c r="O254" s="1"/>
    </row>
    <row r="255" spans="2:15" ht="15.75" customHeight="1">
      <c r="B255" s="1"/>
      <c r="H255" s="1"/>
      <c r="I255" s="1"/>
      <c r="J255" s="1"/>
      <c r="L255" s="1"/>
      <c r="M255" s="1"/>
      <c r="O255" s="1"/>
    </row>
    <row r="256" spans="2:15" ht="15.75" customHeight="1">
      <c r="B256" s="1"/>
      <c r="H256" s="1"/>
      <c r="I256" s="1"/>
      <c r="J256" s="1"/>
      <c r="L256" s="1"/>
      <c r="M256" s="1"/>
      <c r="O256" s="1"/>
    </row>
    <row r="257" spans="2:15" ht="15.75" customHeight="1">
      <c r="B257" s="1"/>
      <c r="H257" s="1"/>
      <c r="I257" s="1"/>
      <c r="J257" s="1"/>
      <c r="L257" s="1"/>
      <c r="M257" s="1"/>
      <c r="O257" s="1"/>
    </row>
    <row r="258" spans="2:15" ht="15.75" customHeight="1">
      <c r="B258" s="1"/>
      <c r="H258" s="1"/>
      <c r="I258" s="1"/>
      <c r="J258" s="1"/>
      <c r="L258" s="1"/>
      <c r="M258" s="1"/>
      <c r="O258" s="1"/>
    </row>
    <row r="259" spans="2:15" ht="15.75" customHeight="1">
      <c r="B259" s="1"/>
      <c r="H259" s="1"/>
      <c r="I259" s="1"/>
      <c r="J259" s="1"/>
      <c r="L259" s="1"/>
      <c r="M259" s="1"/>
      <c r="O259" s="1"/>
    </row>
    <row r="260" spans="2:15" ht="15.75" customHeight="1">
      <c r="B260" s="1"/>
      <c r="H260" s="1"/>
      <c r="I260" s="1"/>
      <c r="J260" s="1"/>
      <c r="L260" s="1"/>
      <c r="M260" s="1"/>
      <c r="O260" s="1"/>
    </row>
    <row r="261" spans="2:15" ht="15.75" customHeight="1">
      <c r="B261" s="1"/>
      <c r="H261" s="1"/>
      <c r="I261" s="1"/>
      <c r="J261" s="1"/>
      <c r="L261" s="1"/>
      <c r="M261" s="1"/>
      <c r="O261" s="1"/>
    </row>
    <row r="262" spans="2:15" ht="15.75" customHeight="1">
      <c r="B262" s="1"/>
      <c r="H262" s="1"/>
      <c r="I262" s="1"/>
      <c r="J262" s="1"/>
      <c r="L262" s="1"/>
      <c r="M262" s="1"/>
      <c r="O262" s="1"/>
    </row>
    <row r="263" spans="2:15" ht="15.75" customHeight="1">
      <c r="B263" s="1"/>
      <c r="H263" s="1"/>
      <c r="I263" s="1"/>
      <c r="J263" s="1"/>
      <c r="L263" s="1"/>
      <c r="M263" s="1"/>
      <c r="O263" s="1"/>
    </row>
    <row r="264" spans="2:15" ht="15.75" customHeight="1">
      <c r="B264" s="1"/>
      <c r="H264" s="1"/>
      <c r="I264" s="1"/>
      <c r="J264" s="1"/>
      <c r="L264" s="1"/>
      <c r="M264" s="1"/>
      <c r="O264" s="1"/>
    </row>
    <row r="265" spans="2:15" ht="15.75" customHeight="1">
      <c r="B265" s="1"/>
      <c r="H265" s="1"/>
      <c r="I265" s="1"/>
      <c r="J265" s="1"/>
      <c r="L265" s="1"/>
      <c r="M265" s="1"/>
      <c r="O265" s="1"/>
    </row>
    <row r="266" spans="2:15" ht="15.75" customHeight="1">
      <c r="B266" s="1"/>
      <c r="H266" s="1"/>
      <c r="I266" s="1"/>
      <c r="J266" s="1"/>
      <c r="L266" s="1"/>
      <c r="M266" s="1"/>
      <c r="O266" s="1"/>
    </row>
    <row r="267" spans="2:15" ht="15.75" customHeight="1">
      <c r="B267" s="1"/>
      <c r="H267" s="1"/>
      <c r="I267" s="1"/>
      <c r="J267" s="1"/>
      <c r="L267" s="1"/>
      <c r="M267" s="1"/>
      <c r="O267" s="1"/>
    </row>
    <row r="268" spans="2:15" ht="15.75" customHeight="1">
      <c r="B268" s="1"/>
      <c r="H268" s="1"/>
      <c r="I268" s="1"/>
      <c r="J268" s="1"/>
      <c r="L268" s="1"/>
      <c r="M268" s="1"/>
      <c r="O268" s="1"/>
    </row>
    <row r="269" spans="2:15" ht="15.75" customHeight="1">
      <c r="B269" s="1"/>
      <c r="H269" s="1"/>
      <c r="I269" s="1"/>
      <c r="J269" s="1"/>
      <c r="L269" s="1"/>
      <c r="M269" s="1"/>
      <c r="O269" s="1"/>
    </row>
    <row r="270" spans="2:15" ht="15.75" customHeight="1">
      <c r="B270" s="1"/>
      <c r="H270" s="1"/>
      <c r="I270" s="1"/>
      <c r="J270" s="1"/>
      <c r="L270" s="1"/>
      <c r="M270" s="1"/>
      <c r="O270" s="1"/>
    </row>
    <row r="271" spans="2:15" ht="15.75" customHeight="1">
      <c r="B271" s="1"/>
      <c r="H271" s="1"/>
      <c r="I271" s="1"/>
      <c r="J271" s="1"/>
      <c r="L271" s="1"/>
      <c r="M271" s="1"/>
      <c r="O271" s="1"/>
    </row>
    <row r="272" spans="2:15" ht="15.75" customHeight="1">
      <c r="B272" s="1"/>
      <c r="H272" s="1"/>
      <c r="I272" s="1"/>
      <c r="J272" s="1"/>
      <c r="L272" s="1"/>
      <c r="M272" s="1"/>
      <c r="O272" s="1"/>
    </row>
    <row r="273" spans="2:15" ht="15.75" customHeight="1">
      <c r="B273" s="1"/>
      <c r="H273" s="1"/>
      <c r="I273" s="1"/>
      <c r="J273" s="1"/>
      <c r="L273" s="1"/>
      <c r="M273" s="1"/>
      <c r="O273" s="1"/>
    </row>
    <row r="274" spans="2:15" ht="15.75" customHeight="1">
      <c r="B274" s="1"/>
      <c r="H274" s="1"/>
      <c r="I274" s="1"/>
      <c r="J274" s="1"/>
      <c r="L274" s="1"/>
      <c r="M274" s="1"/>
      <c r="O274" s="1"/>
    </row>
    <row r="275" spans="2:15" ht="15.75" customHeight="1">
      <c r="B275" s="1"/>
      <c r="H275" s="1"/>
      <c r="I275" s="1"/>
      <c r="J275" s="1"/>
      <c r="L275" s="1"/>
      <c r="M275" s="1"/>
      <c r="O275" s="1"/>
    </row>
    <row r="276" spans="2:15" ht="15.75" customHeight="1">
      <c r="B276" s="1"/>
      <c r="H276" s="1"/>
      <c r="I276" s="1"/>
      <c r="J276" s="1"/>
      <c r="L276" s="1"/>
      <c r="M276" s="1"/>
      <c r="O276" s="1"/>
    </row>
    <row r="277" spans="2:15" ht="15.75" customHeight="1">
      <c r="B277" s="1"/>
      <c r="H277" s="1"/>
      <c r="I277" s="1"/>
      <c r="J277" s="1"/>
      <c r="L277" s="1"/>
      <c r="M277" s="1"/>
      <c r="O277" s="1"/>
    </row>
    <row r="278" spans="2:15" ht="15.75" customHeight="1">
      <c r="B278" s="1"/>
      <c r="H278" s="1"/>
      <c r="I278" s="1"/>
      <c r="J278" s="1"/>
      <c r="L278" s="1"/>
      <c r="M278" s="1"/>
      <c r="O278" s="1"/>
    </row>
    <row r="279" spans="2:15" ht="15.75" customHeight="1">
      <c r="B279" s="1"/>
      <c r="H279" s="1"/>
      <c r="I279" s="1"/>
      <c r="J279" s="1"/>
      <c r="L279" s="1"/>
      <c r="M279" s="1"/>
      <c r="O279" s="1"/>
    </row>
    <row r="280" spans="2:15" ht="15.75" customHeight="1">
      <c r="B280" s="1"/>
      <c r="H280" s="1"/>
      <c r="I280" s="1"/>
      <c r="J280" s="1"/>
      <c r="L280" s="1"/>
      <c r="M280" s="1"/>
      <c r="O280" s="1"/>
    </row>
    <row r="281" spans="2:15" ht="15.75" customHeight="1">
      <c r="B281" s="1"/>
      <c r="H281" s="1"/>
      <c r="I281" s="1"/>
      <c r="J281" s="1"/>
      <c r="L281" s="1"/>
      <c r="M281" s="1"/>
      <c r="O281" s="1"/>
    </row>
    <row r="282" spans="2:15" ht="15.75" customHeight="1">
      <c r="B282" s="1"/>
      <c r="H282" s="1"/>
      <c r="I282" s="1"/>
      <c r="J282" s="1"/>
      <c r="L282" s="1"/>
      <c r="M282" s="1"/>
      <c r="O282" s="1"/>
    </row>
    <row r="283" spans="2:15" ht="15.75" customHeight="1">
      <c r="B283" s="1"/>
      <c r="H283" s="1"/>
      <c r="I283" s="1"/>
      <c r="J283" s="1"/>
      <c r="L283" s="1"/>
      <c r="M283" s="1"/>
      <c r="O283" s="1"/>
    </row>
    <row r="284" spans="2:15" ht="15.75" customHeight="1">
      <c r="B284" s="1"/>
      <c r="H284" s="1"/>
      <c r="I284" s="1"/>
      <c r="J284" s="1"/>
      <c r="L284" s="1"/>
      <c r="M284" s="1"/>
      <c r="O284" s="1"/>
    </row>
    <row r="285" spans="2:15" ht="15.75" customHeight="1">
      <c r="B285" s="1"/>
      <c r="H285" s="1"/>
      <c r="I285" s="1"/>
      <c r="J285" s="1"/>
      <c r="L285" s="1"/>
      <c r="M285" s="1"/>
      <c r="O285" s="1"/>
    </row>
    <row r="286" spans="2:15" ht="15.75" customHeight="1">
      <c r="B286" s="1"/>
      <c r="H286" s="1"/>
      <c r="I286" s="1"/>
      <c r="J286" s="1"/>
      <c r="L286" s="1"/>
      <c r="M286" s="1"/>
      <c r="O286" s="1"/>
    </row>
    <row r="287" spans="2:15" ht="15.75" customHeight="1">
      <c r="B287" s="1"/>
      <c r="H287" s="1"/>
      <c r="I287" s="1"/>
      <c r="J287" s="1"/>
      <c r="L287" s="1"/>
      <c r="M287" s="1"/>
      <c r="O287" s="1"/>
    </row>
    <row r="288" spans="2:15" ht="15.75" customHeight="1">
      <c r="B288" s="1"/>
      <c r="H288" s="1"/>
      <c r="I288" s="1"/>
      <c r="J288" s="1"/>
      <c r="L288" s="1"/>
      <c r="M288" s="1"/>
      <c r="O288" s="1"/>
    </row>
    <row r="289" spans="2:15" ht="15.75" customHeight="1">
      <c r="B289" s="1"/>
      <c r="H289" s="1"/>
      <c r="I289" s="1"/>
      <c r="J289" s="1"/>
      <c r="L289" s="1"/>
      <c r="M289" s="1"/>
      <c r="O289" s="1"/>
    </row>
    <row r="290" spans="2:15" ht="15.75" customHeight="1">
      <c r="B290" s="1"/>
      <c r="H290" s="1"/>
      <c r="I290" s="1"/>
      <c r="J290" s="1"/>
      <c r="L290" s="1"/>
      <c r="M290" s="1"/>
      <c r="O290" s="1"/>
    </row>
    <row r="291" spans="2:15" ht="15.75" customHeight="1">
      <c r="B291" s="1"/>
      <c r="H291" s="1"/>
      <c r="I291" s="1"/>
      <c r="J291" s="1"/>
      <c r="L291" s="1"/>
      <c r="M291" s="1"/>
      <c r="O291" s="1"/>
    </row>
    <row r="292" spans="2:15" ht="15.75" customHeight="1">
      <c r="B292" s="1"/>
      <c r="H292" s="1"/>
      <c r="I292" s="1"/>
      <c r="J292" s="1"/>
      <c r="L292" s="1"/>
      <c r="M292" s="1"/>
      <c r="O292" s="1"/>
    </row>
    <row r="293" spans="2:15" ht="15.75" customHeight="1">
      <c r="B293" s="1"/>
      <c r="H293" s="1"/>
      <c r="I293" s="1"/>
      <c r="J293" s="1"/>
      <c r="L293" s="1"/>
      <c r="M293" s="1"/>
      <c r="O293" s="1"/>
    </row>
    <row r="294" spans="2:15" ht="15.75" customHeight="1">
      <c r="B294" s="1"/>
      <c r="H294" s="1"/>
      <c r="I294" s="1"/>
      <c r="J294" s="1"/>
      <c r="L294" s="1"/>
      <c r="M294" s="1"/>
      <c r="O294" s="1"/>
    </row>
    <row r="295" spans="2:15" ht="15.75" customHeight="1">
      <c r="B295" s="1"/>
      <c r="H295" s="1"/>
      <c r="I295" s="1"/>
      <c r="J295" s="1"/>
      <c r="L295" s="1"/>
      <c r="M295" s="1"/>
      <c r="O295" s="1"/>
    </row>
    <row r="296" spans="2:15" ht="15.75" customHeight="1">
      <c r="B296" s="1"/>
      <c r="H296" s="1"/>
      <c r="I296" s="1"/>
      <c r="J296" s="1"/>
      <c r="L296" s="1"/>
      <c r="M296" s="1"/>
      <c r="O296" s="1"/>
    </row>
    <row r="297" spans="2:15" ht="15.75" customHeight="1">
      <c r="B297" s="1"/>
      <c r="H297" s="1"/>
      <c r="I297" s="1"/>
      <c r="J297" s="1"/>
      <c r="L297" s="1"/>
      <c r="M297" s="1"/>
      <c r="O297" s="1"/>
    </row>
    <row r="298" spans="2:15" ht="15.75" customHeight="1">
      <c r="B298" s="1"/>
      <c r="H298" s="1"/>
      <c r="I298" s="1"/>
      <c r="J298" s="1"/>
      <c r="L298" s="1"/>
      <c r="M298" s="1"/>
      <c r="O298" s="1"/>
    </row>
    <row r="299" spans="2:15" ht="15.75" customHeight="1">
      <c r="B299" s="1"/>
      <c r="H299" s="1"/>
      <c r="I299" s="1"/>
      <c r="J299" s="1"/>
      <c r="L299" s="1"/>
      <c r="M299" s="1"/>
      <c r="O299" s="1"/>
    </row>
    <row r="300" spans="2:15" ht="15.75" customHeight="1">
      <c r="B300" s="1"/>
      <c r="H300" s="1"/>
      <c r="I300" s="1"/>
      <c r="J300" s="1"/>
      <c r="L300" s="1"/>
      <c r="M300" s="1"/>
      <c r="O300" s="1"/>
    </row>
    <row r="301" spans="2:15" ht="15.75" customHeight="1">
      <c r="B301" s="1"/>
      <c r="H301" s="1"/>
      <c r="I301" s="1"/>
      <c r="J301" s="1"/>
      <c r="L301" s="1"/>
      <c r="M301" s="1"/>
      <c r="O301" s="1"/>
    </row>
    <row r="302" spans="2:15" ht="15.75" customHeight="1">
      <c r="B302" s="1"/>
      <c r="H302" s="1"/>
      <c r="I302" s="1"/>
      <c r="J302" s="1"/>
      <c r="L302" s="1"/>
      <c r="M302" s="1"/>
      <c r="O302" s="1"/>
    </row>
    <row r="303" spans="2:15" ht="15.75" customHeight="1">
      <c r="B303" s="1"/>
      <c r="H303" s="1"/>
      <c r="I303" s="1"/>
      <c r="J303" s="1"/>
      <c r="L303" s="1"/>
      <c r="M303" s="1"/>
      <c r="O303" s="1"/>
    </row>
    <row r="304" spans="2:15" ht="15.75" customHeight="1">
      <c r="B304" s="1"/>
      <c r="H304" s="1"/>
      <c r="I304" s="1"/>
      <c r="J304" s="1"/>
      <c r="L304" s="1"/>
      <c r="M304" s="1"/>
      <c r="O304" s="1"/>
    </row>
    <row r="305" spans="2:15" ht="15.75" customHeight="1">
      <c r="B305" s="1"/>
      <c r="H305" s="1"/>
      <c r="I305" s="1"/>
      <c r="J305" s="1"/>
      <c r="L305" s="1"/>
      <c r="M305" s="1"/>
      <c r="O305" s="1"/>
    </row>
    <row r="306" spans="2:15" ht="15.75" customHeight="1">
      <c r="B306" s="1"/>
      <c r="H306" s="1"/>
      <c r="I306" s="1"/>
      <c r="J306" s="1"/>
      <c r="L306" s="1"/>
      <c r="M306" s="1"/>
      <c r="O306" s="1"/>
    </row>
    <row r="307" spans="2:15" ht="15.75" customHeight="1">
      <c r="B307" s="1"/>
      <c r="H307" s="1"/>
      <c r="I307" s="1"/>
      <c r="J307" s="1"/>
      <c r="L307" s="1"/>
      <c r="M307" s="1"/>
      <c r="O307" s="1"/>
    </row>
    <row r="308" spans="2:15" ht="15.75" customHeight="1">
      <c r="B308" s="1"/>
      <c r="H308" s="1"/>
      <c r="I308" s="1"/>
      <c r="J308" s="1"/>
      <c r="L308" s="1"/>
      <c r="M308" s="1"/>
      <c r="O308" s="1"/>
    </row>
    <row r="309" spans="2:15" ht="15.75" customHeight="1">
      <c r="B309" s="1"/>
      <c r="H309" s="1"/>
      <c r="I309" s="1"/>
      <c r="J309" s="1"/>
      <c r="L309" s="1"/>
      <c r="M309" s="1"/>
      <c r="O309" s="1"/>
    </row>
    <row r="310" spans="2:15" ht="15.75" customHeight="1">
      <c r="B310" s="1"/>
      <c r="H310" s="1"/>
      <c r="I310" s="1"/>
      <c r="J310" s="1"/>
      <c r="L310" s="1"/>
      <c r="M310" s="1"/>
      <c r="O310" s="1"/>
    </row>
    <row r="311" spans="2:15" ht="15.75" customHeight="1">
      <c r="B311" s="1"/>
      <c r="H311" s="1"/>
      <c r="I311" s="1"/>
      <c r="J311" s="1"/>
      <c r="L311" s="1"/>
      <c r="M311" s="1"/>
      <c r="O311" s="1"/>
    </row>
    <row r="312" spans="2:15" ht="15.75" customHeight="1">
      <c r="B312" s="1"/>
      <c r="H312" s="1"/>
      <c r="I312" s="1"/>
      <c r="J312" s="1"/>
      <c r="L312" s="1"/>
      <c r="M312" s="1"/>
      <c r="O312" s="1"/>
    </row>
    <row r="313" spans="2:15" ht="15.75" customHeight="1">
      <c r="B313" s="1"/>
      <c r="H313" s="1"/>
      <c r="I313" s="1"/>
      <c r="J313" s="1"/>
      <c r="L313" s="1"/>
      <c r="M313" s="1"/>
      <c r="O313" s="1"/>
    </row>
    <row r="314" spans="2:15" ht="15.75" customHeight="1">
      <c r="B314" s="1"/>
      <c r="H314" s="1"/>
      <c r="I314" s="1"/>
      <c r="J314" s="1"/>
      <c r="L314" s="1"/>
      <c r="M314" s="1"/>
      <c r="O314" s="1"/>
    </row>
    <row r="315" spans="2:15" ht="15.75" customHeight="1">
      <c r="B315" s="1"/>
      <c r="H315" s="1"/>
      <c r="I315" s="1"/>
      <c r="J315" s="1"/>
      <c r="L315" s="1"/>
      <c r="M315" s="1"/>
      <c r="O315" s="1"/>
    </row>
    <row r="316" spans="2:15" ht="15.75" customHeight="1">
      <c r="B316" s="1"/>
      <c r="H316" s="1"/>
      <c r="I316" s="1"/>
      <c r="J316" s="1"/>
      <c r="L316" s="1"/>
      <c r="M316" s="1"/>
      <c r="O316" s="1"/>
    </row>
    <row r="317" spans="2:15" ht="15.75" customHeight="1">
      <c r="B317" s="1"/>
      <c r="H317" s="1"/>
      <c r="I317" s="1"/>
      <c r="J317" s="1"/>
      <c r="L317" s="1"/>
      <c r="M317" s="1"/>
      <c r="O317" s="1"/>
    </row>
    <row r="318" spans="2:15" ht="15.75" customHeight="1">
      <c r="B318" s="1"/>
      <c r="H318" s="1"/>
      <c r="I318" s="1"/>
      <c r="J318" s="1"/>
      <c r="L318" s="1"/>
      <c r="M318" s="1"/>
      <c r="O318" s="1"/>
    </row>
    <row r="319" spans="2:15" ht="15.75" customHeight="1">
      <c r="B319" s="1"/>
      <c r="H319" s="1"/>
      <c r="I319" s="1"/>
      <c r="J319" s="1"/>
      <c r="L319" s="1"/>
      <c r="M319" s="1"/>
      <c r="O319" s="1"/>
    </row>
    <row r="320" spans="2:15" ht="15.75" customHeight="1">
      <c r="B320" s="1"/>
      <c r="H320" s="1"/>
      <c r="I320" s="1"/>
      <c r="J320" s="1"/>
      <c r="L320" s="1"/>
      <c r="M320" s="1"/>
      <c r="O320" s="1"/>
    </row>
    <row r="321" spans="2:15" ht="15.75" customHeight="1">
      <c r="B321" s="1"/>
      <c r="H321" s="1"/>
      <c r="I321" s="1"/>
      <c r="J321" s="1"/>
      <c r="L321" s="1"/>
      <c r="M321" s="1"/>
      <c r="O321" s="1"/>
    </row>
    <row r="322" spans="2:15" ht="15.75" customHeight="1">
      <c r="B322" s="1"/>
      <c r="H322" s="1"/>
      <c r="I322" s="1"/>
      <c r="J322" s="1"/>
      <c r="L322" s="1"/>
      <c r="M322" s="1"/>
      <c r="O322" s="1"/>
    </row>
    <row r="323" spans="2:15" ht="15.75" customHeight="1">
      <c r="B323" s="1"/>
      <c r="H323" s="1"/>
      <c r="I323" s="1"/>
      <c r="J323" s="1"/>
      <c r="L323" s="1"/>
      <c r="M323" s="1"/>
      <c r="O323" s="1"/>
    </row>
    <row r="324" spans="2:15" ht="15.75" customHeight="1">
      <c r="B324" s="1"/>
      <c r="H324" s="1"/>
      <c r="I324" s="1"/>
      <c r="J324" s="1"/>
      <c r="L324" s="1"/>
      <c r="M324" s="1"/>
      <c r="O324" s="1"/>
    </row>
    <row r="325" spans="2:15" ht="15.75" customHeight="1">
      <c r="B325" s="1"/>
      <c r="H325" s="1"/>
      <c r="I325" s="1"/>
      <c r="J325" s="1"/>
      <c r="L325" s="1"/>
      <c r="M325" s="1"/>
      <c r="O325" s="1"/>
    </row>
    <row r="326" spans="2:15" ht="15.75" customHeight="1">
      <c r="B326" s="1"/>
      <c r="H326" s="1"/>
      <c r="I326" s="1"/>
      <c r="J326" s="1"/>
      <c r="L326" s="1"/>
      <c r="M326" s="1"/>
      <c r="O326" s="1"/>
    </row>
    <row r="327" spans="2:15" ht="15.75" customHeight="1">
      <c r="B327" s="1"/>
      <c r="H327" s="1"/>
      <c r="I327" s="1"/>
      <c r="J327" s="1"/>
      <c r="L327" s="1"/>
      <c r="M327" s="1"/>
      <c r="O327" s="1"/>
    </row>
    <row r="328" spans="2:15" ht="15.75" customHeight="1">
      <c r="B328" s="1"/>
      <c r="H328" s="1"/>
      <c r="I328" s="1"/>
      <c r="J328" s="1"/>
      <c r="L328" s="1"/>
      <c r="M328" s="1"/>
      <c r="O328" s="1"/>
    </row>
    <row r="329" spans="2:15" ht="15.75" customHeight="1">
      <c r="B329" s="1"/>
      <c r="H329" s="1"/>
      <c r="I329" s="1"/>
      <c r="J329" s="1"/>
      <c r="L329" s="1"/>
      <c r="M329" s="1"/>
      <c r="O329" s="1"/>
    </row>
    <row r="330" spans="2:15" ht="15.75" customHeight="1">
      <c r="B330" s="1"/>
      <c r="H330" s="1"/>
      <c r="I330" s="1"/>
      <c r="J330" s="1"/>
      <c r="L330" s="1"/>
      <c r="M330" s="1"/>
      <c r="O330" s="1"/>
    </row>
    <row r="331" spans="2:15" ht="15.75" customHeight="1">
      <c r="B331" s="1"/>
      <c r="H331" s="1"/>
      <c r="I331" s="1"/>
      <c r="J331" s="1"/>
      <c r="L331" s="1"/>
      <c r="M331" s="1"/>
      <c r="O331" s="1"/>
    </row>
    <row r="332" spans="2:15" ht="15.75" customHeight="1">
      <c r="B332" s="1"/>
      <c r="H332" s="1"/>
      <c r="I332" s="1"/>
      <c r="J332" s="1"/>
      <c r="L332" s="1"/>
      <c r="M332" s="1"/>
      <c r="O332" s="1"/>
    </row>
    <row r="333" spans="2:15" ht="15.75" customHeight="1">
      <c r="B333" s="1"/>
      <c r="H333" s="1"/>
      <c r="I333" s="1"/>
      <c r="J333" s="1"/>
      <c r="L333" s="1"/>
      <c r="M333" s="1"/>
      <c r="O333" s="1"/>
    </row>
    <row r="334" spans="2:15" ht="15.75" customHeight="1">
      <c r="B334" s="1"/>
      <c r="H334" s="1"/>
      <c r="I334" s="1"/>
      <c r="J334" s="1"/>
      <c r="L334" s="1"/>
      <c r="M334" s="1"/>
      <c r="O334" s="1"/>
    </row>
    <row r="335" spans="2:15" ht="15.75" customHeight="1">
      <c r="B335" s="1"/>
      <c r="H335" s="1"/>
      <c r="I335" s="1"/>
      <c r="J335" s="1"/>
      <c r="L335" s="1"/>
      <c r="M335" s="1"/>
      <c r="O335" s="1"/>
    </row>
    <row r="336" spans="2:15" ht="15.75" customHeight="1">
      <c r="B336" s="1"/>
      <c r="H336" s="1"/>
      <c r="I336" s="1"/>
      <c r="J336" s="1"/>
      <c r="L336" s="1"/>
      <c r="M336" s="1"/>
      <c r="O336" s="1"/>
    </row>
    <row r="337" spans="2:15" ht="15.75" customHeight="1">
      <c r="B337" s="1"/>
      <c r="H337" s="1"/>
      <c r="I337" s="1"/>
      <c r="J337" s="1"/>
      <c r="L337" s="1"/>
      <c r="M337" s="1"/>
      <c r="O337" s="1"/>
    </row>
    <row r="338" spans="2:15" ht="15.75" customHeight="1">
      <c r="B338" s="1"/>
      <c r="H338" s="1"/>
      <c r="I338" s="1"/>
      <c r="J338" s="1"/>
      <c r="L338" s="1"/>
      <c r="M338" s="1"/>
      <c r="O338" s="1"/>
    </row>
    <row r="339" spans="2:15" ht="15.75" customHeight="1">
      <c r="B339" s="1"/>
      <c r="H339" s="1"/>
      <c r="I339" s="1"/>
      <c r="J339" s="1"/>
      <c r="L339" s="1"/>
      <c r="M339" s="1"/>
      <c r="O339" s="1"/>
    </row>
    <row r="340" spans="2:15" ht="15.75" customHeight="1">
      <c r="B340" s="1"/>
      <c r="H340" s="1"/>
      <c r="I340" s="1"/>
      <c r="J340" s="1"/>
      <c r="L340" s="1"/>
      <c r="M340" s="1"/>
      <c r="O340" s="1"/>
    </row>
    <row r="341" spans="2:15" ht="15.75" customHeight="1">
      <c r="B341" s="1"/>
      <c r="H341" s="1"/>
      <c r="I341" s="1"/>
      <c r="J341" s="1"/>
      <c r="L341" s="1"/>
      <c r="M341" s="1"/>
      <c r="O341" s="1"/>
    </row>
    <row r="342" spans="2:15" ht="15.75" customHeight="1">
      <c r="B342" s="1"/>
      <c r="H342" s="1"/>
      <c r="I342" s="1"/>
      <c r="J342" s="1"/>
      <c r="L342" s="1"/>
      <c r="M342" s="1"/>
      <c r="O342" s="1"/>
    </row>
    <row r="343" spans="2:15" ht="15.75" customHeight="1">
      <c r="B343" s="1"/>
      <c r="H343" s="1"/>
      <c r="I343" s="1"/>
      <c r="J343" s="1"/>
      <c r="L343" s="1"/>
      <c r="M343" s="1"/>
      <c r="O343" s="1"/>
    </row>
    <row r="344" spans="2:15" ht="15.75" customHeight="1">
      <c r="B344" s="1"/>
      <c r="H344" s="1"/>
      <c r="I344" s="1"/>
      <c r="J344" s="1"/>
      <c r="L344" s="1"/>
      <c r="M344" s="1"/>
      <c r="O344" s="1"/>
    </row>
    <row r="345" spans="2:15" ht="15.75" customHeight="1">
      <c r="B345" s="1"/>
      <c r="H345" s="1"/>
      <c r="I345" s="1"/>
      <c r="J345" s="1"/>
      <c r="L345" s="1"/>
      <c r="M345" s="1"/>
      <c r="O345" s="1"/>
    </row>
    <row r="346" spans="2:15" ht="15.75" customHeight="1">
      <c r="B346" s="1"/>
      <c r="H346" s="1"/>
      <c r="I346" s="1"/>
      <c r="J346" s="1"/>
      <c r="L346" s="1"/>
      <c r="M346" s="1"/>
      <c r="O346" s="1"/>
    </row>
    <row r="347" spans="2:15" ht="15.75" customHeight="1">
      <c r="B347" s="1"/>
      <c r="H347" s="1"/>
      <c r="I347" s="1"/>
      <c r="J347" s="1"/>
      <c r="L347" s="1"/>
      <c r="M347" s="1"/>
      <c r="O347" s="1"/>
    </row>
    <row r="348" spans="2:15" ht="15.75" customHeight="1">
      <c r="B348" s="1"/>
      <c r="H348" s="1"/>
      <c r="I348" s="1"/>
      <c r="J348" s="1"/>
      <c r="L348" s="1"/>
      <c r="M348" s="1"/>
      <c r="O348" s="1"/>
    </row>
    <row r="349" spans="2:15" ht="15.75" customHeight="1">
      <c r="B349" s="1"/>
      <c r="H349" s="1"/>
      <c r="I349" s="1"/>
      <c r="J349" s="1"/>
      <c r="L349" s="1"/>
      <c r="M349" s="1"/>
      <c r="O349" s="1"/>
    </row>
    <row r="350" spans="2:15" ht="15.75" customHeight="1">
      <c r="B350" s="1"/>
      <c r="H350" s="1"/>
      <c r="I350" s="1"/>
      <c r="J350" s="1"/>
      <c r="L350" s="1"/>
      <c r="M350" s="1"/>
      <c r="O350" s="1"/>
    </row>
    <row r="351" spans="2:15" ht="15.75" customHeight="1">
      <c r="B351" s="1"/>
      <c r="H351" s="1"/>
      <c r="I351" s="1"/>
      <c r="J351" s="1"/>
      <c r="L351" s="1"/>
      <c r="M351" s="1"/>
      <c r="O351" s="1"/>
    </row>
    <row r="352" spans="2:15" ht="15.75" customHeight="1">
      <c r="B352" s="1"/>
      <c r="H352" s="1"/>
      <c r="I352" s="1"/>
      <c r="J352" s="1"/>
      <c r="L352" s="1"/>
      <c r="M352" s="1"/>
      <c r="O352" s="1"/>
    </row>
    <row r="353" spans="2:15" ht="15.75" customHeight="1">
      <c r="B353" s="1"/>
      <c r="H353" s="1"/>
      <c r="I353" s="1"/>
      <c r="J353" s="1"/>
      <c r="L353" s="1"/>
      <c r="M353" s="1"/>
      <c r="O353" s="1"/>
    </row>
    <row r="354" spans="2:15" ht="15.75" customHeight="1">
      <c r="B354" s="1"/>
      <c r="H354" s="1"/>
      <c r="I354" s="1"/>
      <c r="J354" s="1"/>
      <c r="L354" s="1"/>
      <c r="M354" s="1"/>
      <c r="O354" s="1"/>
    </row>
    <row r="355" spans="2:15" ht="15.75" customHeight="1">
      <c r="B355" s="1"/>
      <c r="H355" s="1"/>
      <c r="I355" s="1"/>
      <c r="J355" s="1"/>
      <c r="L355" s="1"/>
      <c r="M355" s="1"/>
      <c r="O355" s="1"/>
    </row>
    <row r="356" spans="2:15" ht="15.75" customHeight="1">
      <c r="B356" s="1"/>
      <c r="H356" s="1"/>
      <c r="I356" s="1"/>
      <c r="J356" s="1"/>
      <c r="L356" s="1"/>
      <c r="M356" s="1"/>
      <c r="O356" s="1"/>
    </row>
    <row r="357" spans="2:15" ht="15.75" customHeight="1">
      <c r="B357" s="1"/>
      <c r="H357" s="1"/>
      <c r="I357" s="1"/>
      <c r="J357" s="1"/>
      <c r="L357" s="1"/>
      <c r="M357" s="1"/>
      <c r="O357" s="1"/>
    </row>
    <row r="358" spans="2:15" ht="15.75" customHeight="1">
      <c r="B358" s="1"/>
      <c r="H358" s="1"/>
      <c r="I358" s="1"/>
      <c r="J358" s="1"/>
      <c r="L358" s="1"/>
      <c r="M358" s="1"/>
      <c r="O358" s="1"/>
    </row>
    <row r="359" spans="2:15" ht="15.75" customHeight="1">
      <c r="B359" s="1"/>
      <c r="H359" s="1"/>
      <c r="I359" s="1"/>
      <c r="J359" s="1"/>
      <c r="L359" s="1"/>
      <c r="M359" s="1"/>
      <c r="O359" s="1"/>
    </row>
    <row r="360" spans="2:15" ht="15.75" customHeight="1">
      <c r="B360" s="1"/>
      <c r="H360" s="1"/>
      <c r="I360" s="1"/>
      <c r="J360" s="1"/>
      <c r="L360" s="1"/>
      <c r="M360" s="1"/>
      <c r="O360" s="1"/>
    </row>
    <row r="361" spans="2:15" ht="15.75" customHeight="1">
      <c r="B361" s="1"/>
      <c r="H361" s="1"/>
      <c r="I361" s="1"/>
      <c r="J361" s="1"/>
      <c r="L361" s="1"/>
      <c r="M361" s="1"/>
      <c r="O361" s="1"/>
    </row>
    <row r="362" spans="2:15" ht="15.75" customHeight="1">
      <c r="B362" s="1"/>
      <c r="H362" s="1"/>
      <c r="I362" s="1"/>
      <c r="J362" s="1"/>
      <c r="L362" s="1"/>
      <c r="M362" s="1"/>
      <c r="O362" s="1"/>
    </row>
    <row r="363" spans="2:15" ht="15.75" customHeight="1">
      <c r="B363" s="1"/>
      <c r="H363" s="1"/>
      <c r="I363" s="1"/>
      <c r="J363" s="1"/>
      <c r="L363" s="1"/>
      <c r="M363" s="1"/>
      <c r="O363" s="1"/>
    </row>
    <row r="364" spans="2:15" ht="15.75" customHeight="1">
      <c r="B364" s="1"/>
      <c r="H364" s="1"/>
      <c r="I364" s="1"/>
      <c r="J364" s="1"/>
      <c r="L364" s="1"/>
      <c r="M364" s="1"/>
      <c r="O364" s="1"/>
    </row>
    <row r="365" spans="2:15" ht="15.75" customHeight="1">
      <c r="B365" s="1"/>
      <c r="H365" s="1"/>
      <c r="I365" s="1"/>
      <c r="J365" s="1"/>
      <c r="L365" s="1"/>
      <c r="M365" s="1"/>
      <c r="O365" s="1"/>
    </row>
    <row r="366" spans="2:15" ht="15.75" customHeight="1">
      <c r="B366" s="1"/>
      <c r="H366" s="1"/>
      <c r="I366" s="1"/>
      <c r="J366" s="1"/>
      <c r="L366" s="1"/>
      <c r="M366" s="1"/>
      <c r="O366" s="1"/>
    </row>
    <row r="367" spans="2:15" ht="15.75" customHeight="1">
      <c r="B367" s="1"/>
      <c r="H367" s="1"/>
      <c r="I367" s="1"/>
      <c r="J367" s="1"/>
      <c r="L367" s="1"/>
      <c r="M367" s="1"/>
      <c r="O367" s="1"/>
    </row>
    <row r="368" spans="2:15" ht="15.75" customHeight="1">
      <c r="B368" s="1"/>
      <c r="H368" s="1"/>
      <c r="I368" s="1"/>
      <c r="J368" s="1"/>
      <c r="L368" s="1"/>
      <c r="M368" s="1"/>
      <c r="O368" s="1"/>
    </row>
    <row r="369" spans="2:15" ht="15.75" customHeight="1">
      <c r="B369" s="1"/>
      <c r="H369" s="1"/>
      <c r="I369" s="1"/>
      <c r="J369" s="1"/>
      <c r="L369" s="1"/>
      <c r="M369" s="1"/>
      <c r="O369" s="1"/>
    </row>
    <row r="370" spans="2:15" ht="15.75" customHeight="1">
      <c r="B370" s="1"/>
      <c r="H370" s="1"/>
      <c r="I370" s="1"/>
      <c r="J370" s="1"/>
      <c r="L370" s="1"/>
      <c r="M370" s="1"/>
      <c r="O370" s="1"/>
    </row>
    <row r="371" spans="2:15" ht="15.75" customHeight="1">
      <c r="B371" s="1"/>
      <c r="H371" s="1"/>
      <c r="I371" s="1"/>
      <c r="J371" s="1"/>
      <c r="L371" s="1"/>
      <c r="M371" s="1"/>
      <c r="O371" s="1"/>
    </row>
    <row r="372" spans="2:15" ht="15.75" customHeight="1">
      <c r="B372" s="1"/>
      <c r="H372" s="1"/>
      <c r="I372" s="1"/>
      <c r="J372" s="1"/>
      <c r="L372" s="1"/>
      <c r="M372" s="1"/>
      <c r="O372" s="1"/>
    </row>
    <row r="373" spans="2:15" ht="15.75" customHeight="1">
      <c r="B373" s="1"/>
      <c r="H373" s="1"/>
      <c r="I373" s="1"/>
      <c r="J373" s="1"/>
      <c r="L373" s="1"/>
      <c r="M373" s="1"/>
      <c r="O373" s="1"/>
    </row>
    <row r="374" spans="2:15" ht="15.75" customHeight="1">
      <c r="B374" s="1"/>
      <c r="H374" s="1"/>
      <c r="I374" s="1"/>
      <c r="J374" s="1"/>
      <c r="L374" s="1"/>
      <c r="M374" s="1"/>
      <c r="O374" s="1"/>
    </row>
    <row r="375" spans="2:15" ht="15.75" customHeight="1">
      <c r="B375" s="1"/>
      <c r="H375" s="1"/>
      <c r="I375" s="1"/>
      <c r="J375" s="1"/>
      <c r="L375" s="1"/>
      <c r="M375" s="1"/>
      <c r="O375" s="1"/>
    </row>
    <row r="376" spans="2:15" ht="15.75" customHeight="1">
      <c r="B376" s="1"/>
      <c r="H376" s="1"/>
      <c r="I376" s="1"/>
      <c r="J376" s="1"/>
      <c r="L376" s="1"/>
      <c r="M376" s="1"/>
      <c r="O376" s="1"/>
    </row>
    <row r="377" spans="2:15" ht="15.75" customHeight="1">
      <c r="B377" s="1"/>
      <c r="H377" s="1"/>
      <c r="I377" s="1"/>
      <c r="J377" s="1"/>
      <c r="L377" s="1"/>
      <c r="M377" s="1"/>
      <c r="O377" s="1"/>
    </row>
    <row r="378" spans="2:15" ht="15.75" customHeight="1">
      <c r="B378" s="1"/>
      <c r="H378" s="1"/>
      <c r="I378" s="1"/>
      <c r="J378" s="1"/>
      <c r="L378" s="1"/>
      <c r="M378" s="1"/>
      <c r="O378" s="1"/>
    </row>
    <row r="379" spans="2:15" ht="15.75" customHeight="1">
      <c r="B379" s="1"/>
      <c r="H379" s="1"/>
      <c r="I379" s="1"/>
      <c r="J379" s="1"/>
      <c r="L379" s="1"/>
      <c r="M379" s="1"/>
      <c r="O379" s="1"/>
    </row>
    <row r="380" spans="2:15" ht="15.75" customHeight="1">
      <c r="B380" s="1"/>
      <c r="H380" s="1"/>
      <c r="I380" s="1"/>
      <c r="J380" s="1"/>
      <c r="L380" s="1"/>
      <c r="M380" s="1"/>
      <c r="O380" s="1"/>
    </row>
    <row r="381" spans="2:15" ht="15.75" customHeight="1">
      <c r="B381" s="1"/>
      <c r="H381" s="1"/>
      <c r="I381" s="1"/>
      <c r="J381" s="1"/>
      <c r="L381" s="1"/>
      <c r="M381" s="1"/>
      <c r="O381" s="1"/>
    </row>
    <row r="382" spans="2:15" ht="15.75" customHeight="1">
      <c r="B382" s="1"/>
      <c r="H382" s="1"/>
      <c r="I382" s="1"/>
      <c r="J382" s="1"/>
      <c r="L382" s="1"/>
      <c r="M382" s="1"/>
      <c r="O382" s="1"/>
    </row>
    <row r="383" spans="2:15" ht="15.75" customHeight="1">
      <c r="B383" s="1"/>
      <c r="H383" s="1"/>
      <c r="I383" s="1"/>
      <c r="J383" s="1"/>
      <c r="L383" s="1"/>
      <c r="M383" s="1"/>
      <c r="O383" s="1"/>
    </row>
    <row r="384" spans="2:15" ht="15.75" customHeight="1">
      <c r="B384" s="1"/>
      <c r="H384" s="1"/>
      <c r="I384" s="1"/>
      <c r="J384" s="1"/>
      <c r="L384" s="1"/>
      <c r="M384" s="1"/>
      <c r="O384" s="1"/>
    </row>
    <row r="385" spans="2:15" ht="15.75" customHeight="1">
      <c r="B385" s="1"/>
      <c r="H385" s="1"/>
      <c r="I385" s="1"/>
      <c r="J385" s="1"/>
      <c r="L385" s="1"/>
      <c r="M385" s="1"/>
      <c r="O385" s="1"/>
    </row>
    <row r="386" spans="2:15" ht="15.75" customHeight="1">
      <c r="B386" s="1"/>
      <c r="H386" s="1"/>
      <c r="I386" s="1"/>
      <c r="J386" s="1"/>
      <c r="L386" s="1"/>
      <c r="M386" s="1"/>
      <c r="O386" s="1"/>
    </row>
    <row r="387" spans="2:15" ht="15.75" customHeight="1">
      <c r="B387" s="1"/>
      <c r="H387" s="1"/>
      <c r="I387" s="1"/>
      <c r="J387" s="1"/>
      <c r="L387" s="1"/>
      <c r="M387" s="1"/>
      <c r="O387" s="1"/>
    </row>
    <row r="388" spans="2:15" ht="15.75" customHeight="1">
      <c r="B388" s="1"/>
      <c r="H388" s="1"/>
      <c r="I388" s="1"/>
      <c r="J388" s="1"/>
      <c r="L388" s="1"/>
      <c r="M388" s="1"/>
      <c r="O388" s="1"/>
    </row>
    <row r="389" spans="2:15" ht="15.75" customHeight="1">
      <c r="B389" s="1"/>
      <c r="H389" s="1"/>
      <c r="I389" s="1"/>
      <c r="J389" s="1"/>
      <c r="L389" s="1"/>
      <c r="M389" s="1"/>
      <c r="O389" s="1"/>
    </row>
    <row r="390" spans="2:15" ht="15.75" customHeight="1">
      <c r="B390" s="1"/>
      <c r="H390" s="1"/>
      <c r="I390" s="1"/>
      <c r="J390" s="1"/>
      <c r="L390" s="1"/>
      <c r="M390" s="1"/>
      <c r="O390" s="1"/>
    </row>
    <row r="391" spans="2:15" ht="15.75" customHeight="1">
      <c r="B391" s="1"/>
      <c r="H391" s="1"/>
      <c r="I391" s="1"/>
      <c r="J391" s="1"/>
      <c r="L391" s="1"/>
      <c r="M391" s="1"/>
      <c r="O391" s="1"/>
    </row>
    <row r="392" spans="2:15" ht="15.75" customHeight="1">
      <c r="B392" s="1"/>
      <c r="H392" s="1"/>
      <c r="I392" s="1"/>
      <c r="J392" s="1"/>
      <c r="L392" s="1"/>
      <c r="M392" s="1"/>
      <c r="O392" s="1"/>
    </row>
    <row r="393" spans="2:15" ht="15.75" customHeight="1">
      <c r="B393" s="1"/>
      <c r="H393" s="1"/>
      <c r="I393" s="1"/>
      <c r="J393" s="1"/>
      <c r="L393" s="1"/>
      <c r="M393" s="1"/>
      <c r="O393" s="1"/>
    </row>
    <row r="394" spans="2:15" ht="15.75" customHeight="1">
      <c r="B394" s="1"/>
      <c r="H394" s="1"/>
      <c r="I394" s="1"/>
      <c r="J394" s="1"/>
      <c r="L394" s="1"/>
      <c r="M394" s="1"/>
      <c r="O394" s="1"/>
    </row>
    <row r="395" spans="2:15" ht="15.75" customHeight="1">
      <c r="B395" s="1"/>
      <c r="H395" s="1"/>
      <c r="I395" s="1"/>
      <c r="J395" s="1"/>
      <c r="L395" s="1"/>
      <c r="M395" s="1"/>
      <c r="O395" s="1"/>
    </row>
    <row r="396" spans="2:15" ht="15.75" customHeight="1">
      <c r="B396" s="1"/>
      <c r="H396" s="1"/>
      <c r="I396" s="1"/>
      <c r="J396" s="1"/>
      <c r="L396" s="1"/>
      <c r="M396" s="1"/>
      <c r="O396" s="1"/>
    </row>
    <row r="397" spans="2:15" ht="15.75" customHeight="1">
      <c r="B397" s="1"/>
      <c r="H397" s="1"/>
      <c r="I397" s="1"/>
      <c r="J397" s="1"/>
      <c r="L397" s="1"/>
      <c r="M397" s="1"/>
      <c r="O397" s="1"/>
    </row>
    <row r="398" spans="2:15" ht="15.75" customHeight="1">
      <c r="B398" s="1"/>
      <c r="H398" s="1"/>
      <c r="I398" s="1"/>
      <c r="J398" s="1"/>
      <c r="L398" s="1"/>
      <c r="M398" s="1"/>
      <c r="O398" s="1"/>
    </row>
    <row r="399" spans="2:15" ht="15.75" customHeight="1">
      <c r="B399" s="1"/>
      <c r="H399" s="1"/>
      <c r="I399" s="1"/>
      <c r="J399" s="1"/>
      <c r="L399" s="1"/>
      <c r="M399" s="1"/>
      <c r="O399" s="1"/>
    </row>
    <row r="400" spans="2:15" ht="15.75" customHeight="1">
      <c r="B400" s="1"/>
      <c r="H400" s="1"/>
      <c r="I400" s="1"/>
      <c r="J400" s="1"/>
      <c r="L400" s="1"/>
      <c r="M400" s="1"/>
      <c r="O400" s="1"/>
    </row>
    <row r="401" spans="2:15" ht="15.75" customHeight="1">
      <c r="B401" s="1"/>
      <c r="H401" s="1"/>
      <c r="I401" s="1"/>
      <c r="J401" s="1"/>
      <c r="L401" s="1"/>
      <c r="M401" s="1"/>
      <c r="O401" s="1"/>
    </row>
    <row r="402" spans="2:15" ht="15.75" customHeight="1">
      <c r="B402" s="1"/>
      <c r="H402" s="1"/>
      <c r="I402" s="1"/>
      <c r="J402" s="1"/>
      <c r="L402" s="1"/>
      <c r="M402" s="1"/>
      <c r="O402" s="1"/>
    </row>
    <row r="403" spans="2:15" ht="15.75" customHeight="1">
      <c r="B403" s="1"/>
      <c r="H403" s="1"/>
      <c r="I403" s="1"/>
      <c r="J403" s="1"/>
      <c r="L403" s="1"/>
      <c r="M403" s="1"/>
      <c r="O403" s="1"/>
    </row>
    <row r="404" spans="2:15" ht="15.75" customHeight="1">
      <c r="B404" s="1"/>
      <c r="H404" s="1"/>
      <c r="I404" s="1"/>
      <c r="J404" s="1"/>
      <c r="L404" s="1"/>
      <c r="M404" s="1"/>
      <c r="O404" s="1"/>
    </row>
    <row r="405" spans="2:15" ht="15.75" customHeight="1">
      <c r="B405" s="1"/>
      <c r="H405" s="1"/>
      <c r="I405" s="1"/>
      <c r="J405" s="1"/>
      <c r="L405" s="1"/>
      <c r="M405" s="1"/>
      <c r="O405" s="1"/>
    </row>
    <row r="406" spans="2:15" ht="15.75" customHeight="1">
      <c r="B406" s="1"/>
      <c r="H406" s="1"/>
      <c r="I406" s="1"/>
      <c r="J406" s="1"/>
      <c r="L406" s="1"/>
      <c r="M406" s="1"/>
      <c r="O406" s="1"/>
    </row>
    <row r="407" spans="2:15" ht="15.75" customHeight="1">
      <c r="B407" s="1"/>
      <c r="H407" s="1"/>
      <c r="I407" s="1"/>
      <c r="J407" s="1"/>
      <c r="L407" s="1"/>
      <c r="M407" s="1"/>
      <c r="O407" s="1"/>
    </row>
    <row r="408" spans="2:15" ht="15.75" customHeight="1">
      <c r="B408" s="1"/>
      <c r="H408" s="1"/>
      <c r="I408" s="1"/>
      <c r="J408" s="1"/>
      <c r="L408" s="1"/>
      <c r="M408" s="1"/>
      <c r="O408" s="1"/>
    </row>
    <row r="409" spans="2:15" ht="15.75" customHeight="1">
      <c r="B409" s="1"/>
      <c r="H409" s="1"/>
      <c r="I409" s="1"/>
      <c r="J409" s="1"/>
      <c r="L409" s="1"/>
      <c r="M409" s="1"/>
      <c r="O409" s="1"/>
    </row>
    <row r="410" spans="2:15" ht="15.75" customHeight="1">
      <c r="B410" s="1"/>
      <c r="H410" s="1"/>
      <c r="I410" s="1"/>
      <c r="J410" s="1"/>
      <c r="L410" s="1"/>
      <c r="M410" s="1"/>
      <c r="O410" s="1"/>
    </row>
    <row r="411" spans="2:15" ht="15.75" customHeight="1">
      <c r="B411" s="1"/>
      <c r="H411" s="1"/>
      <c r="I411" s="1"/>
      <c r="J411" s="1"/>
      <c r="L411" s="1"/>
      <c r="M411" s="1"/>
      <c r="O411" s="1"/>
    </row>
    <row r="412" spans="2:15" ht="15.75" customHeight="1">
      <c r="B412" s="1"/>
      <c r="H412" s="1"/>
      <c r="I412" s="1"/>
      <c r="J412" s="1"/>
      <c r="L412" s="1"/>
      <c r="M412" s="1"/>
      <c r="O412" s="1"/>
    </row>
    <row r="413" spans="2:15" ht="15.75" customHeight="1">
      <c r="B413" s="1"/>
      <c r="H413" s="1"/>
      <c r="I413" s="1"/>
      <c r="J413" s="1"/>
      <c r="L413" s="1"/>
      <c r="M413" s="1"/>
      <c r="O413" s="1"/>
    </row>
    <row r="414" spans="2:15" ht="15.75" customHeight="1">
      <c r="B414" s="1"/>
      <c r="H414" s="1"/>
      <c r="I414" s="1"/>
      <c r="J414" s="1"/>
      <c r="L414" s="1"/>
      <c r="M414" s="1"/>
      <c r="O414" s="1"/>
    </row>
    <row r="415" spans="2:15" ht="15.75" customHeight="1">
      <c r="B415" s="1"/>
      <c r="H415" s="1"/>
      <c r="I415" s="1"/>
      <c r="J415" s="1"/>
      <c r="L415" s="1"/>
      <c r="M415" s="1"/>
      <c r="O415" s="1"/>
    </row>
    <row r="416" spans="2:15" ht="15.75" customHeight="1">
      <c r="B416" s="1"/>
      <c r="H416" s="1"/>
      <c r="I416" s="1"/>
      <c r="J416" s="1"/>
      <c r="L416" s="1"/>
      <c r="M416" s="1"/>
      <c r="O416" s="1"/>
    </row>
    <row r="417" spans="2:15" ht="15.75" customHeight="1">
      <c r="B417" s="1"/>
      <c r="H417" s="1"/>
      <c r="I417" s="1"/>
      <c r="J417" s="1"/>
      <c r="L417" s="1"/>
      <c r="M417" s="1"/>
      <c r="O417" s="1"/>
    </row>
    <row r="418" spans="2:15" ht="15.75" customHeight="1">
      <c r="B418" s="1"/>
      <c r="H418" s="1"/>
      <c r="I418" s="1"/>
      <c r="J418" s="1"/>
      <c r="L418" s="1"/>
      <c r="M418" s="1"/>
      <c r="O418" s="1"/>
    </row>
    <row r="419" spans="2:15" ht="15.75" customHeight="1">
      <c r="B419" s="1"/>
      <c r="H419" s="1"/>
      <c r="I419" s="1"/>
      <c r="J419" s="1"/>
      <c r="L419" s="1"/>
      <c r="M419" s="1"/>
      <c r="O419" s="1"/>
    </row>
    <row r="420" spans="2:15" ht="15.75" customHeight="1">
      <c r="B420" s="1"/>
      <c r="H420" s="1"/>
      <c r="I420" s="1"/>
      <c r="J420" s="1"/>
      <c r="L420" s="1"/>
      <c r="M420" s="1"/>
      <c r="O420" s="1"/>
    </row>
    <row r="421" spans="2:15" ht="15.75" customHeight="1">
      <c r="B421" s="1"/>
      <c r="H421" s="1"/>
      <c r="I421" s="1"/>
      <c r="J421" s="1"/>
      <c r="L421" s="1"/>
      <c r="M421" s="1"/>
      <c r="O421" s="1"/>
    </row>
    <row r="422" spans="2:15" ht="15.75" customHeight="1">
      <c r="B422" s="1"/>
      <c r="H422" s="1"/>
      <c r="I422" s="1"/>
      <c r="J422" s="1"/>
      <c r="L422" s="1"/>
      <c r="M422" s="1"/>
      <c r="O422" s="1"/>
    </row>
    <row r="423" spans="2:15" ht="15.75" customHeight="1">
      <c r="B423" s="1"/>
      <c r="H423" s="1"/>
      <c r="I423" s="1"/>
      <c r="J423" s="1"/>
      <c r="L423" s="1"/>
      <c r="M423" s="1"/>
      <c r="O423" s="1"/>
    </row>
    <row r="424" spans="2:15" ht="15.75" customHeight="1">
      <c r="B424" s="1"/>
      <c r="H424" s="1"/>
      <c r="I424" s="1"/>
      <c r="J424" s="1"/>
      <c r="L424" s="1"/>
      <c r="M424" s="1"/>
      <c r="O424" s="1"/>
    </row>
    <row r="425" spans="2:15" ht="15.75" customHeight="1">
      <c r="B425" s="1"/>
      <c r="H425" s="1"/>
      <c r="I425" s="1"/>
      <c r="J425" s="1"/>
      <c r="L425" s="1"/>
      <c r="M425" s="1"/>
      <c r="O425" s="1"/>
    </row>
    <row r="426" spans="2:15" ht="15.75" customHeight="1">
      <c r="B426" s="1"/>
      <c r="H426" s="1"/>
      <c r="I426" s="1"/>
      <c r="J426" s="1"/>
      <c r="L426" s="1"/>
      <c r="M426" s="1"/>
      <c r="O426" s="1"/>
    </row>
    <row r="427" spans="2:15" ht="15.75" customHeight="1">
      <c r="B427" s="1"/>
      <c r="H427" s="1"/>
      <c r="I427" s="1"/>
      <c r="J427" s="1"/>
      <c r="L427" s="1"/>
      <c r="M427" s="1"/>
      <c r="O427" s="1"/>
    </row>
    <row r="428" spans="2:15" ht="15.75" customHeight="1">
      <c r="B428" s="1"/>
      <c r="H428" s="1"/>
      <c r="I428" s="1"/>
      <c r="J428" s="1"/>
      <c r="L428" s="1"/>
      <c r="M428" s="1"/>
      <c r="O428" s="1"/>
    </row>
    <row r="429" spans="2:15" ht="15.75" customHeight="1">
      <c r="B429" s="1"/>
      <c r="H429" s="1"/>
      <c r="I429" s="1"/>
      <c r="J429" s="1"/>
      <c r="L429" s="1"/>
      <c r="M429" s="1"/>
      <c r="O429" s="1"/>
    </row>
    <row r="430" spans="2:15" ht="15.75" customHeight="1">
      <c r="B430" s="1"/>
      <c r="H430" s="1"/>
      <c r="I430" s="1"/>
      <c r="J430" s="1"/>
      <c r="L430" s="1"/>
      <c r="M430" s="1"/>
      <c r="O430" s="1"/>
    </row>
    <row r="431" spans="2:15" ht="15.75" customHeight="1">
      <c r="B431" s="1"/>
      <c r="H431" s="1"/>
      <c r="I431" s="1"/>
      <c r="J431" s="1"/>
      <c r="L431" s="1"/>
      <c r="M431" s="1"/>
      <c r="O431" s="1"/>
    </row>
    <row r="432" spans="2:15" ht="15.75" customHeight="1">
      <c r="B432" s="1"/>
      <c r="H432" s="1"/>
      <c r="I432" s="1"/>
      <c r="J432" s="1"/>
      <c r="L432" s="1"/>
      <c r="M432" s="1"/>
      <c r="O432" s="1"/>
    </row>
    <row r="433" spans="2:15" ht="15.75" customHeight="1">
      <c r="B433" s="1"/>
      <c r="H433" s="1"/>
      <c r="I433" s="1"/>
      <c r="J433" s="1"/>
      <c r="L433" s="1"/>
      <c r="M433" s="1"/>
      <c r="O433" s="1"/>
    </row>
    <row r="434" spans="2:15" ht="15.75" customHeight="1">
      <c r="B434" s="1"/>
      <c r="H434" s="1"/>
      <c r="I434" s="1"/>
      <c r="J434" s="1"/>
      <c r="L434" s="1"/>
      <c r="M434" s="1"/>
      <c r="O434" s="1"/>
    </row>
    <row r="435" spans="2:15" ht="15.75" customHeight="1">
      <c r="B435" s="1"/>
      <c r="H435" s="1"/>
      <c r="I435" s="1"/>
      <c r="J435" s="1"/>
      <c r="L435" s="1"/>
      <c r="M435" s="1"/>
      <c r="O435" s="1"/>
    </row>
    <row r="436" spans="2:15" ht="15.75" customHeight="1">
      <c r="B436" s="1"/>
      <c r="H436" s="1"/>
      <c r="I436" s="1"/>
      <c r="J436" s="1"/>
      <c r="L436" s="1"/>
      <c r="M436" s="1"/>
      <c r="O436" s="1"/>
    </row>
    <row r="437" spans="2:15" ht="15.75" customHeight="1">
      <c r="B437" s="1"/>
      <c r="H437" s="1"/>
      <c r="I437" s="1"/>
      <c r="J437" s="1"/>
      <c r="L437" s="1"/>
      <c r="M437" s="1"/>
      <c r="O437" s="1"/>
    </row>
    <row r="438" spans="2:15" ht="15.75" customHeight="1">
      <c r="B438" s="1"/>
      <c r="H438" s="1"/>
      <c r="I438" s="1"/>
      <c r="J438" s="1"/>
      <c r="L438" s="1"/>
      <c r="M438" s="1"/>
      <c r="O438" s="1"/>
    </row>
    <row r="439" spans="2:15" ht="15.75" customHeight="1">
      <c r="B439" s="1"/>
      <c r="H439" s="1"/>
      <c r="I439" s="1"/>
      <c r="J439" s="1"/>
      <c r="L439" s="1"/>
      <c r="M439" s="1"/>
      <c r="O439" s="1"/>
    </row>
    <row r="440" spans="2:15" ht="15.75" customHeight="1">
      <c r="B440" s="1"/>
      <c r="H440" s="1"/>
      <c r="I440" s="1"/>
      <c r="J440" s="1"/>
      <c r="L440" s="1"/>
      <c r="M440" s="1"/>
      <c r="O440" s="1"/>
    </row>
    <row r="441" spans="2:15" ht="15.75" customHeight="1">
      <c r="B441" s="1"/>
      <c r="H441" s="1"/>
      <c r="I441" s="1"/>
      <c r="J441" s="1"/>
      <c r="L441" s="1"/>
      <c r="M441" s="1"/>
      <c r="O441" s="1"/>
    </row>
    <row r="442" spans="2:15" ht="15.75" customHeight="1">
      <c r="B442" s="1"/>
      <c r="H442" s="1"/>
      <c r="I442" s="1"/>
      <c r="J442" s="1"/>
      <c r="L442" s="1"/>
      <c r="M442" s="1"/>
      <c r="O442" s="1"/>
    </row>
    <row r="443" spans="2:15" ht="15.75" customHeight="1">
      <c r="B443" s="1"/>
      <c r="H443" s="1"/>
      <c r="I443" s="1"/>
      <c r="J443" s="1"/>
      <c r="L443" s="1"/>
      <c r="M443" s="1"/>
      <c r="O443" s="1"/>
    </row>
    <row r="444" spans="2:15" ht="15.75" customHeight="1">
      <c r="B444" s="1"/>
      <c r="H444" s="1"/>
      <c r="I444" s="1"/>
      <c r="J444" s="1"/>
      <c r="L444" s="1"/>
      <c r="M444" s="1"/>
      <c r="O444" s="1"/>
    </row>
    <row r="445" spans="2:15" ht="15.75" customHeight="1">
      <c r="B445" s="1"/>
      <c r="H445" s="1"/>
      <c r="I445" s="1"/>
      <c r="J445" s="1"/>
      <c r="L445" s="1"/>
      <c r="M445" s="1"/>
      <c r="O445" s="1"/>
    </row>
    <row r="446" spans="2:15" ht="15.75" customHeight="1">
      <c r="B446" s="1"/>
      <c r="H446" s="1"/>
      <c r="I446" s="1"/>
      <c r="J446" s="1"/>
      <c r="L446" s="1"/>
      <c r="M446" s="1"/>
      <c r="O446" s="1"/>
    </row>
    <row r="447" spans="2:15" ht="15.75" customHeight="1">
      <c r="B447" s="1"/>
      <c r="H447" s="1"/>
      <c r="I447" s="1"/>
      <c r="J447" s="1"/>
      <c r="L447" s="1"/>
      <c r="M447" s="1"/>
      <c r="O447" s="1"/>
    </row>
    <row r="448" spans="2:15" ht="15.75" customHeight="1">
      <c r="B448" s="1"/>
      <c r="H448" s="1"/>
      <c r="I448" s="1"/>
      <c r="J448" s="1"/>
      <c r="L448" s="1"/>
      <c r="M448" s="1"/>
      <c r="O448" s="1"/>
    </row>
    <row r="449" spans="2:15" ht="15.75" customHeight="1">
      <c r="B449" s="1"/>
      <c r="H449" s="1"/>
      <c r="I449" s="1"/>
      <c r="J449" s="1"/>
      <c r="L449" s="1"/>
      <c r="M449" s="1"/>
      <c r="O449" s="1"/>
    </row>
    <row r="450" spans="2:15" ht="15.75" customHeight="1">
      <c r="B450" s="1"/>
      <c r="H450" s="1"/>
      <c r="I450" s="1"/>
      <c r="J450" s="1"/>
      <c r="L450" s="1"/>
      <c r="M450" s="1"/>
      <c r="O450" s="1"/>
    </row>
    <row r="451" spans="2:15" ht="15.75" customHeight="1">
      <c r="B451" s="1"/>
      <c r="H451" s="1"/>
      <c r="I451" s="1"/>
      <c r="J451" s="1"/>
      <c r="L451" s="1"/>
      <c r="M451" s="1"/>
      <c r="O451" s="1"/>
    </row>
    <row r="452" spans="2:15" ht="15.75" customHeight="1">
      <c r="B452" s="1"/>
      <c r="H452" s="1"/>
      <c r="I452" s="1"/>
      <c r="J452" s="1"/>
      <c r="L452" s="1"/>
      <c r="M452" s="1"/>
      <c r="O452" s="1"/>
    </row>
    <row r="453" spans="2:15" ht="15.75" customHeight="1">
      <c r="B453" s="1"/>
      <c r="H453" s="1"/>
      <c r="I453" s="1"/>
      <c r="J453" s="1"/>
      <c r="L453" s="1"/>
      <c r="M453" s="1"/>
      <c r="O453" s="1"/>
    </row>
    <row r="454" spans="2:15" ht="15.75" customHeight="1">
      <c r="B454" s="1"/>
      <c r="H454" s="1"/>
      <c r="I454" s="1"/>
      <c r="J454" s="1"/>
      <c r="L454" s="1"/>
      <c r="M454" s="1"/>
      <c r="O454" s="1"/>
    </row>
    <row r="455" spans="2:15" ht="15.75" customHeight="1">
      <c r="B455" s="1"/>
      <c r="H455" s="1"/>
      <c r="I455" s="1"/>
      <c r="J455" s="1"/>
      <c r="L455" s="1"/>
      <c r="M455" s="1"/>
      <c r="O455" s="1"/>
    </row>
    <row r="456" spans="2:15" ht="15.75" customHeight="1">
      <c r="B456" s="1"/>
      <c r="H456" s="1"/>
      <c r="I456" s="1"/>
      <c r="J456" s="1"/>
      <c r="L456" s="1"/>
      <c r="M456" s="1"/>
      <c r="O456" s="1"/>
    </row>
    <row r="457" spans="2:15" ht="15.75" customHeight="1">
      <c r="B457" s="1"/>
      <c r="H457" s="1"/>
      <c r="I457" s="1"/>
      <c r="J457" s="1"/>
      <c r="L457" s="1"/>
      <c r="M457" s="1"/>
      <c r="O457" s="1"/>
    </row>
    <row r="458" spans="2:15" ht="15.75" customHeight="1">
      <c r="B458" s="1"/>
      <c r="H458" s="1"/>
      <c r="I458" s="1"/>
      <c r="J458" s="1"/>
      <c r="L458" s="1"/>
      <c r="M458" s="1"/>
      <c r="O458" s="1"/>
    </row>
    <row r="459" spans="2:15" ht="15.75" customHeight="1">
      <c r="B459" s="1"/>
      <c r="H459" s="1"/>
      <c r="I459" s="1"/>
      <c r="J459" s="1"/>
      <c r="L459" s="1"/>
      <c r="M459" s="1"/>
      <c r="O459" s="1"/>
    </row>
    <row r="460" spans="2:15" ht="15.75" customHeight="1">
      <c r="B460" s="1"/>
      <c r="H460" s="1"/>
      <c r="I460" s="1"/>
      <c r="J460" s="1"/>
      <c r="L460" s="1"/>
      <c r="M460" s="1"/>
      <c r="O460" s="1"/>
    </row>
    <row r="461" spans="2:15" ht="15.75" customHeight="1">
      <c r="B461" s="1"/>
      <c r="H461" s="1"/>
      <c r="I461" s="1"/>
      <c r="J461" s="1"/>
      <c r="L461" s="1"/>
      <c r="M461" s="1"/>
      <c r="O461" s="1"/>
    </row>
    <row r="462" spans="2:15" ht="15.75" customHeight="1">
      <c r="B462" s="1"/>
      <c r="H462" s="1"/>
      <c r="I462" s="1"/>
      <c r="J462" s="1"/>
      <c r="L462" s="1"/>
      <c r="M462" s="1"/>
      <c r="O462" s="1"/>
    </row>
    <row r="463" spans="2:15" ht="15.75" customHeight="1">
      <c r="B463" s="1"/>
      <c r="H463" s="1"/>
      <c r="I463" s="1"/>
      <c r="J463" s="1"/>
      <c r="L463" s="1"/>
      <c r="M463" s="1"/>
      <c r="O463" s="1"/>
    </row>
    <row r="464" spans="2:15" ht="15.75" customHeight="1">
      <c r="B464" s="1"/>
      <c r="H464" s="1"/>
      <c r="I464" s="1"/>
      <c r="J464" s="1"/>
      <c r="L464" s="1"/>
      <c r="M464" s="1"/>
      <c r="O464" s="1"/>
    </row>
    <row r="465" spans="2:15" ht="15.75" customHeight="1">
      <c r="B465" s="1"/>
      <c r="H465" s="1"/>
      <c r="I465" s="1"/>
      <c r="J465" s="1"/>
      <c r="L465" s="1"/>
      <c r="M465" s="1"/>
      <c r="O465" s="1"/>
    </row>
    <row r="466" spans="2:15" ht="15.75" customHeight="1">
      <c r="B466" s="1"/>
      <c r="H466" s="1"/>
      <c r="I466" s="1"/>
      <c r="J466" s="1"/>
      <c r="L466" s="1"/>
      <c r="M466" s="1"/>
      <c r="O466" s="1"/>
    </row>
    <row r="467" spans="2:15" ht="15.75" customHeight="1">
      <c r="B467" s="1"/>
      <c r="H467" s="1"/>
      <c r="I467" s="1"/>
      <c r="J467" s="1"/>
      <c r="L467" s="1"/>
      <c r="M467" s="1"/>
      <c r="O467" s="1"/>
    </row>
    <row r="468" spans="2:15" ht="15.75" customHeight="1">
      <c r="B468" s="1"/>
      <c r="H468" s="1"/>
      <c r="I468" s="1"/>
      <c r="J468" s="1"/>
      <c r="L468" s="1"/>
      <c r="M468" s="1"/>
      <c r="O468" s="1"/>
    </row>
    <row r="469" spans="2:15" ht="15.75" customHeight="1">
      <c r="B469" s="1"/>
      <c r="H469" s="1"/>
      <c r="I469" s="1"/>
      <c r="J469" s="1"/>
      <c r="L469" s="1"/>
      <c r="M469" s="1"/>
      <c r="O469" s="1"/>
    </row>
    <row r="470" spans="2:15" ht="15.75" customHeight="1">
      <c r="B470" s="1"/>
      <c r="H470" s="1"/>
      <c r="I470" s="1"/>
      <c r="J470" s="1"/>
      <c r="L470" s="1"/>
      <c r="M470" s="1"/>
      <c r="O470" s="1"/>
    </row>
    <row r="471" spans="2:15" ht="15.75" customHeight="1">
      <c r="B471" s="1"/>
      <c r="H471" s="1"/>
      <c r="I471" s="1"/>
      <c r="J471" s="1"/>
      <c r="L471" s="1"/>
      <c r="M471" s="1"/>
      <c r="O471" s="1"/>
    </row>
    <row r="472" spans="2:15" ht="15.75" customHeight="1">
      <c r="B472" s="1"/>
      <c r="H472" s="1"/>
      <c r="I472" s="1"/>
      <c r="J472" s="1"/>
      <c r="L472" s="1"/>
      <c r="M472" s="1"/>
      <c r="O472" s="1"/>
    </row>
    <row r="473" spans="2:15" ht="15.75" customHeight="1">
      <c r="B473" s="1"/>
      <c r="H473" s="1"/>
      <c r="I473" s="1"/>
      <c r="J473" s="1"/>
      <c r="L473" s="1"/>
      <c r="M473" s="1"/>
      <c r="O473" s="1"/>
    </row>
    <row r="474" spans="2:15" ht="15.75" customHeight="1">
      <c r="B474" s="1"/>
      <c r="H474" s="1"/>
      <c r="I474" s="1"/>
      <c r="J474" s="1"/>
      <c r="L474" s="1"/>
      <c r="M474" s="1"/>
      <c r="O474" s="1"/>
    </row>
    <row r="475" spans="2:15" ht="15.75" customHeight="1">
      <c r="B475" s="1"/>
      <c r="H475" s="1"/>
      <c r="I475" s="1"/>
      <c r="J475" s="1"/>
      <c r="L475" s="1"/>
      <c r="M475" s="1"/>
      <c r="O475" s="1"/>
    </row>
    <row r="476" spans="2:15" ht="15.75" customHeight="1">
      <c r="B476" s="1"/>
      <c r="H476" s="1"/>
      <c r="I476" s="1"/>
      <c r="J476" s="1"/>
      <c r="L476" s="1"/>
      <c r="M476" s="1"/>
      <c r="O476" s="1"/>
    </row>
    <row r="477" spans="2:15" ht="15.75" customHeight="1">
      <c r="B477" s="1"/>
      <c r="H477" s="1"/>
      <c r="I477" s="1"/>
      <c r="J477" s="1"/>
      <c r="L477" s="1"/>
      <c r="M477" s="1"/>
      <c r="O477" s="1"/>
    </row>
    <row r="478" spans="2:15" ht="15.75" customHeight="1">
      <c r="B478" s="1"/>
      <c r="H478" s="1"/>
      <c r="I478" s="1"/>
      <c r="J478" s="1"/>
      <c r="L478" s="1"/>
      <c r="M478" s="1"/>
      <c r="O478" s="1"/>
    </row>
    <row r="479" spans="2:15" ht="15.75" customHeight="1">
      <c r="B479" s="1"/>
      <c r="H479" s="1"/>
      <c r="I479" s="1"/>
      <c r="J479" s="1"/>
      <c r="L479" s="1"/>
      <c r="M479" s="1"/>
      <c r="O479" s="1"/>
    </row>
    <row r="480" spans="2:15" ht="15.75" customHeight="1">
      <c r="B480" s="1"/>
      <c r="H480" s="1"/>
      <c r="I480" s="1"/>
      <c r="J480" s="1"/>
      <c r="L480" s="1"/>
      <c r="M480" s="1"/>
      <c r="O480" s="1"/>
    </row>
    <row r="481" spans="2:15" ht="15.75" customHeight="1">
      <c r="B481" s="1"/>
      <c r="H481" s="1"/>
      <c r="I481" s="1"/>
      <c r="J481" s="1"/>
      <c r="L481" s="1"/>
      <c r="M481" s="1"/>
      <c r="O481" s="1"/>
    </row>
    <row r="482" spans="2:15" ht="15.75" customHeight="1">
      <c r="B482" s="1"/>
      <c r="H482" s="1"/>
      <c r="I482" s="1"/>
      <c r="J482" s="1"/>
      <c r="L482" s="1"/>
      <c r="M482" s="1"/>
      <c r="O482" s="1"/>
    </row>
    <row r="483" spans="2:15" ht="15.75" customHeight="1">
      <c r="B483" s="1"/>
      <c r="H483" s="1"/>
      <c r="I483" s="1"/>
      <c r="J483" s="1"/>
      <c r="L483" s="1"/>
      <c r="M483" s="1"/>
      <c r="O483" s="1"/>
    </row>
    <row r="484" spans="2:15" ht="15.75" customHeight="1">
      <c r="B484" s="1"/>
      <c r="H484" s="1"/>
      <c r="I484" s="1"/>
      <c r="J484" s="1"/>
      <c r="L484" s="1"/>
      <c r="M484" s="1"/>
      <c r="O484" s="1"/>
    </row>
    <row r="485" spans="2:15" ht="15.75" customHeight="1">
      <c r="B485" s="1"/>
      <c r="H485" s="1"/>
      <c r="I485" s="1"/>
      <c r="J485" s="1"/>
      <c r="L485" s="1"/>
      <c r="M485" s="1"/>
      <c r="O485" s="1"/>
    </row>
    <row r="486" spans="2:15" ht="15.75" customHeight="1">
      <c r="B486" s="1"/>
      <c r="H486" s="1"/>
      <c r="I486" s="1"/>
      <c r="J486" s="1"/>
      <c r="L486" s="1"/>
      <c r="M486" s="1"/>
      <c r="O486" s="1"/>
    </row>
    <row r="487" spans="2:15" ht="15.75" customHeight="1">
      <c r="B487" s="1"/>
      <c r="H487" s="1"/>
      <c r="I487" s="1"/>
      <c r="J487" s="1"/>
      <c r="L487" s="1"/>
      <c r="M487" s="1"/>
      <c r="O487" s="1"/>
    </row>
    <row r="488" spans="2:15" ht="15.75" customHeight="1">
      <c r="B488" s="1"/>
      <c r="H488" s="1"/>
      <c r="I488" s="1"/>
      <c r="J488" s="1"/>
      <c r="L488" s="1"/>
      <c r="M488" s="1"/>
      <c r="O488" s="1"/>
    </row>
    <row r="489" spans="2:15" ht="15.75" customHeight="1">
      <c r="B489" s="1"/>
      <c r="H489" s="1"/>
      <c r="I489" s="1"/>
      <c r="J489" s="1"/>
      <c r="L489" s="1"/>
      <c r="M489" s="1"/>
      <c r="O489" s="1"/>
    </row>
    <row r="490" spans="2:15" ht="15.75" customHeight="1">
      <c r="B490" s="1"/>
      <c r="H490" s="1"/>
      <c r="I490" s="1"/>
      <c r="J490" s="1"/>
      <c r="L490" s="1"/>
      <c r="M490" s="1"/>
      <c r="O490" s="1"/>
    </row>
    <row r="491" spans="2:15" ht="15.75" customHeight="1">
      <c r="B491" s="1"/>
      <c r="H491" s="1"/>
      <c r="I491" s="1"/>
      <c r="J491" s="1"/>
      <c r="L491" s="1"/>
      <c r="M491" s="1"/>
      <c r="O491" s="1"/>
    </row>
    <row r="492" spans="2:15" ht="15.75" customHeight="1">
      <c r="B492" s="1"/>
      <c r="H492" s="1"/>
      <c r="I492" s="1"/>
      <c r="J492" s="1"/>
      <c r="L492" s="1"/>
      <c r="M492" s="1"/>
      <c r="O492" s="1"/>
    </row>
    <row r="493" spans="2:15" ht="15.75" customHeight="1">
      <c r="B493" s="1"/>
      <c r="H493" s="1"/>
      <c r="I493" s="1"/>
      <c r="J493" s="1"/>
      <c r="L493" s="1"/>
      <c r="M493" s="1"/>
      <c r="O493" s="1"/>
    </row>
    <row r="494" spans="2:15" ht="15.75" customHeight="1">
      <c r="B494" s="1"/>
      <c r="H494" s="1"/>
      <c r="I494" s="1"/>
      <c r="J494" s="1"/>
      <c r="L494" s="1"/>
      <c r="M494" s="1"/>
      <c r="O494" s="1"/>
    </row>
    <row r="495" spans="2:15" ht="15.75" customHeight="1">
      <c r="B495" s="1"/>
      <c r="H495" s="1"/>
      <c r="I495" s="1"/>
      <c r="J495" s="1"/>
      <c r="L495" s="1"/>
      <c r="M495" s="1"/>
      <c r="O495" s="1"/>
    </row>
    <row r="496" spans="2:15" ht="15.75" customHeight="1">
      <c r="B496" s="1"/>
      <c r="H496" s="1"/>
      <c r="I496" s="1"/>
      <c r="J496" s="1"/>
      <c r="L496" s="1"/>
      <c r="M496" s="1"/>
      <c r="O496" s="1"/>
    </row>
    <row r="497" spans="2:15" ht="15.75" customHeight="1">
      <c r="B497" s="1"/>
      <c r="H497" s="1"/>
      <c r="I497" s="1"/>
      <c r="J497" s="1"/>
      <c r="L497" s="1"/>
      <c r="M497" s="1"/>
      <c r="O497" s="1"/>
    </row>
    <row r="498" spans="2:15" ht="15.75" customHeight="1">
      <c r="B498" s="1"/>
      <c r="H498" s="1"/>
      <c r="I498" s="1"/>
      <c r="J498" s="1"/>
      <c r="L498" s="1"/>
      <c r="M498" s="1"/>
      <c r="O498" s="1"/>
    </row>
    <row r="499" spans="2:15" ht="15.75" customHeight="1">
      <c r="B499" s="1"/>
      <c r="H499" s="1"/>
      <c r="I499" s="1"/>
      <c r="J499" s="1"/>
      <c r="L499" s="1"/>
      <c r="M499" s="1"/>
      <c r="O499" s="1"/>
    </row>
    <row r="500" spans="2:15" ht="15.75" customHeight="1">
      <c r="B500" s="1"/>
      <c r="H500" s="1"/>
      <c r="I500" s="1"/>
      <c r="J500" s="1"/>
      <c r="L500" s="1"/>
      <c r="M500" s="1"/>
      <c r="O500" s="1"/>
    </row>
    <row r="501" spans="2:15" ht="15.75" customHeight="1">
      <c r="B501" s="1"/>
      <c r="H501" s="1"/>
      <c r="I501" s="1"/>
      <c r="J501" s="1"/>
      <c r="L501" s="1"/>
      <c r="M501" s="1"/>
      <c r="O501" s="1"/>
    </row>
    <row r="502" spans="2:15" ht="15.75" customHeight="1">
      <c r="B502" s="1"/>
      <c r="H502" s="1"/>
      <c r="I502" s="1"/>
      <c r="J502" s="1"/>
      <c r="L502" s="1"/>
      <c r="M502" s="1"/>
      <c r="O502" s="1"/>
    </row>
    <row r="503" spans="2:15" ht="15.75" customHeight="1">
      <c r="B503" s="1"/>
      <c r="H503" s="1"/>
      <c r="I503" s="1"/>
      <c r="J503" s="1"/>
      <c r="L503" s="1"/>
      <c r="M503" s="1"/>
      <c r="O503" s="1"/>
    </row>
    <row r="504" spans="2:15" ht="15.75" customHeight="1">
      <c r="B504" s="1"/>
      <c r="H504" s="1"/>
      <c r="I504" s="1"/>
      <c r="J504" s="1"/>
      <c r="L504" s="1"/>
      <c r="M504" s="1"/>
      <c r="O504" s="1"/>
    </row>
    <row r="505" spans="2:15" ht="15.75" customHeight="1">
      <c r="B505" s="1"/>
      <c r="H505" s="1"/>
      <c r="I505" s="1"/>
      <c r="J505" s="1"/>
      <c r="L505" s="1"/>
      <c r="M505" s="1"/>
      <c r="O505" s="1"/>
    </row>
    <row r="506" spans="2:15" ht="15.75" customHeight="1">
      <c r="B506" s="1"/>
      <c r="H506" s="1"/>
      <c r="I506" s="1"/>
      <c r="J506" s="1"/>
      <c r="L506" s="1"/>
      <c r="M506" s="1"/>
      <c r="O506" s="1"/>
    </row>
    <row r="507" spans="2:15" ht="15.75" customHeight="1">
      <c r="B507" s="1"/>
      <c r="H507" s="1"/>
      <c r="I507" s="1"/>
      <c r="J507" s="1"/>
      <c r="L507" s="1"/>
      <c r="M507" s="1"/>
      <c r="O507" s="1"/>
    </row>
    <row r="508" spans="2:15" ht="15.75" customHeight="1">
      <c r="B508" s="1"/>
      <c r="H508" s="1"/>
      <c r="I508" s="1"/>
      <c r="J508" s="1"/>
      <c r="L508" s="1"/>
      <c r="M508" s="1"/>
      <c r="O508" s="1"/>
    </row>
    <row r="509" spans="2:15" ht="15.75" customHeight="1">
      <c r="B509" s="1"/>
      <c r="H509" s="1"/>
      <c r="I509" s="1"/>
      <c r="J509" s="1"/>
      <c r="L509" s="1"/>
      <c r="M509" s="1"/>
      <c r="O509" s="1"/>
    </row>
    <row r="510" spans="2:15" ht="15.75" customHeight="1">
      <c r="B510" s="1"/>
      <c r="H510" s="1"/>
      <c r="I510" s="1"/>
      <c r="J510" s="1"/>
      <c r="L510" s="1"/>
      <c r="M510" s="1"/>
      <c r="O510" s="1"/>
    </row>
    <row r="511" spans="2:15" ht="15.75" customHeight="1">
      <c r="B511" s="1"/>
      <c r="H511" s="1"/>
      <c r="I511" s="1"/>
      <c r="J511" s="1"/>
      <c r="L511" s="1"/>
      <c r="M511" s="1"/>
      <c r="O511" s="1"/>
    </row>
    <row r="512" spans="2:15" ht="15.75" customHeight="1">
      <c r="B512" s="1"/>
      <c r="H512" s="1"/>
      <c r="I512" s="1"/>
      <c r="J512" s="1"/>
      <c r="L512" s="1"/>
      <c r="M512" s="1"/>
      <c r="O512" s="1"/>
    </row>
    <row r="513" spans="2:15" ht="15.75" customHeight="1">
      <c r="B513" s="1"/>
      <c r="H513" s="1"/>
      <c r="I513" s="1"/>
      <c r="J513" s="1"/>
      <c r="L513" s="1"/>
      <c r="M513" s="1"/>
      <c r="O513" s="1"/>
    </row>
    <row r="514" spans="2:15" ht="15.75" customHeight="1">
      <c r="B514" s="1"/>
      <c r="H514" s="1"/>
      <c r="I514" s="1"/>
      <c r="J514" s="1"/>
      <c r="L514" s="1"/>
      <c r="M514" s="1"/>
      <c r="O514" s="1"/>
    </row>
    <row r="515" spans="2:15" ht="15.75" customHeight="1">
      <c r="B515" s="1"/>
      <c r="H515" s="1"/>
      <c r="I515" s="1"/>
      <c r="J515" s="1"/>
      <c r="L515" s="1"/>
      <c r="M515" s="1"/>
      <c r="O515" s="1"/>
    </row>
    <row r="516" spans="2:15" ht="15.75" customHeight="1">
      <c r="B516" s="1"/>
      <c r="H516" s="1"/>
      <c r="I516" s="1"/>
      <c r="J516" s="1"/>
      <c r="L516" s="1"/>
      <c r="M516" s="1"/>
      <c r="O516" s="1"/>
    </row>
    <row r="517" spans="2:15" ht="15.75" customHeight="1">
      <c r="B517" s="1"/>
      <c r="H517" s="1"/>
      <c r="I517" s="1"/>
      <c r="J517" s="1"/>
      <c r="L517" s="1"/>
      <c r="M517" s="1"/>
      <c r="O517" s="1"/>
    </row>
    <row r="518" spans="2:15" ht="15.75" customHeight="1">
      <c r="B518" s="1"/>
      <c r="H518" s="1"/>
      <c r="I518" s="1"/>
      <c r="J518" s="1"/>
      <c r="L518" s="1"/>
      <c r="M518" s="1"/>
      <c r="O518" s="1"/>
    </row>
    <row r="519" spans="2:15" ht="15.75" customHeight="1">
      <c r="B519" s="1"/>
      <c r="H519" s="1"/>
      <c r="I519" s="1"/>
      <c r="J519" s="1"/>
      <c r="L519" s="1"/>
      <c r="M519" s="1"/>
      <c r="O519" s="1"/>
    </row>
    <row r="520" spans="2:15" ht="15.75" customHeight="1">
      <c r="B520" s="1"/>
      <c r="H520" s="1"/>
      <c r="I520" s="1"/>
      <c r="J520" s="1"/>
      <c r="L520" s="1"/>
      <c r="M520" s="1"/>
      <c r="O520" s="1"/>
    </row>
    <row r="521" spans="2:15" ht="15.75" customHeight="1">
      <c r="B521" s="1"/>
      <c r="H521" s="1"/>
      <c r="I521" s="1"/>
      <c r="J521" s="1"/>
      <c r="L521" s="1"/>
      <c r="M521" s="1"/>
      <c r="O521" s="1"/>
    </row>
    <row r="522" spans="2:15" ht="15.75" customHeight="1">
      <c r="B522" s="1"/>
      <c r="H522" s="1"/>
      <c r="I522" s="1"/>
      <c r="J522" s="1"/>
      <c r="L522" s="1"/>
      <c r="M522" s="1"/>
      <c r="O522" s="1"/>
    </row>
    <row r="523" spans="2:15" ht="15.75" customHeight="1">
      <c r="B523" s="1"/>
      <c r="H523" s="1"/>
      <c r="I523" s="1"/>
      <c r="J523" s="1"/>
      <c r="L523" s="1"/>
      <c r="M523" s="1"/>
      <c r="O523" s="1"/>
    </row>
    <row r="524" spans="2:15" ht="15.75" customHeight="1">
      <c r="B524" s="1"/>
      <c r="H524" s="1"/>
      <c r="I524" s="1"/>
      <c r="J524" s="1"/>
      <c r="L524" s="1"/>
      <c r="M524" s="1"/>
      <c r="O524" s="1"/>
    </row>
    <row r="525" spans="2:15" ht="15.75" customHeight="1">
      <c r="B525" s="1"/>
      <c r="H525" s="1"/>
      <c r="I525" s="1"/>
      <c r="J525" s="1"/>
      <c r="L525" s="1"/>
      <c r="M525" s="1"/>
      <c r="O525" s="1"/>
    </row>
    <row r="526" spans="2:15" ht="15.75" customHeight="1">
      <c r="B526" s="1"/>
      <c r="H526" s="1"/>
      <c r="I526" s="1"/>
      <c r="J526" s="1"/>
      <c r="L526" s="1"/>
      <c r="M526" s="1"/>
      <c r="O526" s="1"/>
    </row>
    <row r="527" spans="2:15" ht="15.75" customHeight="1">
      <c r="B527" s="1"/>
      <c r="H527" s="1"/>
      <c r="I527" s="1"/>
      <c r="J527" s="1"/>
      <c r="L527" s="1"/>
      <c r="M527" s="1"/>
      <c r="O527" s="1"/>
    </row>
    <row r="528" spans="2:15" ht="15.75" customHeight="1">
      <c r="B528" s="1"/>
      <c r="H528" s="1"/>
      <c r="I528" s="1"/>
      <c r="J528" s="1"/>
      <c r="L528" s="1"/>
      <c r="M528" s="1"/>
      <c r="O528" s="1"/>
    </row>
    <row r="529" spans="2:15" ht="15.75" customHeight="1">
      <c r="B529" s="1"/>
      <c r="H529" s="1"/>
      <c r="I529" s="1"/>
      <c r="J529" s="1"/>
      <c r="L529" s="1"/>
      <c r="M529" s="1"/>
      <c r="O529" s="1"/>
    </row>
    <row r="530" spans="2:15" ht="15.75" customHeight="1">
      <c r="B530" s="1"/>
      <c r="H530" s="1"/>
      <c r="I530" s="1"/>
      <c r="J530" s="1"/>
      <c r="L530" s="1"/>
      <c r="M530" s="1"/>
      <c r="O530" s="1"/>
    </row>
    <row r="531" spans="2:15" ht="15.75" customHeight="1">
      <c r="B531" s="1"/>
      <c r="H531" s="1"/>
      <c r="I531" s="1"/>
      <c r="J531" s="1"/>
      <c r="L531" s="1"/>
      <c r="M531" s="1"/>
      <c r="O531" s="1"/>
    </row>
    <row r="532" spans="2:15" ht="15.75" customHeight="1">
      <c r="B532" s="1"/>
      <c r="H532" s="1"/>
      <c r="I532" s="1"/>
      <c r="J532" s="1"/>
      <c r="L532" s="1"/>
      <c r="M532" s="1"/>
      <c r="O532" s="1"/>
    </row>
    <row r="533" spans="2:15" ht="15.75" customHeight="1">
      <c r="B533" s="1"/>
      <c r="H533" s="1"/>
      <c r="I533" s="1"/>
      <c r="J533" s="1"/>
      <c r="L533" s="1"/>
      <c r="M533" s="1"/>
      <c r="O533" s="1"/>
    </row>
    <row r="534" spans="2:15" ht="15.75" customHeight="1">
      <c r="B534" s="1"/>
      <c r="H534" s="1"/>
      <c r="I534" s="1"/>
      <c r="J534" s="1"/>
      <c r="L534" s="1"/>
      <c r="M534" s="1"/>
      <c r="O534" s="1"/>
    </row>
    <row r="535" spans="2:15" ht="15.75" customHeight="1">
      <c r="B535" s="1"/>
      <c r="H535" s="1"/>
      <c r="I535" s="1"/>
      <c r="J535" s="1"/>
      <c r="L535" s="1"/>
      <c r="M535" s="1"/>
      <c r="O535" s="1"/>
    </row>
    <row r="536" spans="2:15" ht="15.75" customHeight="1">
      <c r="B536" s="1"/>
      <c r="H536" s="1"/>
      <c r="I536" s="1"/>
      <c r="J536" s="1"/>
      <c r="L536" s="1"/>
      <c r="M536" s="1"/>
      <c r="O536" s="1"/>
    </row>
    <row r="537" spans="2:15" ht="15.75" customHeight="1">
      <c r="B537" s="1"/>
      <c r="H537" s="1"/>
      <c r="I537" s="1"/>
      <c r="J537" s="1"/>
      <c r="L537" s="1"/>
      <c r="M537" s="1"/>
      <c r="O537" s="1"/>
    </row>
    <row r="538" spans="2:15" ht="15.75" customHeight="1">
      <c r="B538" s="1"/>
      <c r="H538" s="1"/>
      <c r="I538" s="1"/>
      <c r="J538" s="1"/>
      <c r="L538" s="1"/>
      <c r="M538" s="1"/>
      <c r="O538" s="1"/>
    </row>
    <row r="539" spans="2:15" ht="15.75" customHeight="1">
      <c r="B539" s="1"/>
      <c r="H539" s="1"/>
      <c r="I539" s="1"/>
      <c r="J539" s="1"/>
      <c r="L539" s="1"/>
      <c r="M539" s="1"/>
      <c r="O539" s="1"/>
    </row>
    <row r="540" spans="2:15" ht="15.75" customHeight="1">
      <c r="B540" s="1"/>
      <c r="H540" s="1"/>
      <c r="I540" s="1"/>
      <c r="J540" s="1"/>
      <c r="L540" s="1"/>
      <c r="M540" s="1"/>
      <c r="O540" s="1"/>
    </row>
    <row r="541" spans="2:15" ht="15.75" customHeight="1">
      <c r="B541" s="1"/>
      <c r="H541" s="1"/>
      <c r="I541" s="1"/>
      <c r="J541" s="1"/>
      <c r="L541" s="1"/>
      <c r="M541" s="1"/>
      <c r="O541" s="1"/>
    </row>
    <row r="542" spans="2:15" ht="15.75" customHeight="1">
      <c r="B542" s="1"/>
      <c r="H542" s="1"/>
      <c r="I542" s="1"/>
      <c r="J542" s="1"/>
      <c r="L542" s="1"/>
      <c r="M542" s="1"/>
      <c r="O542" s="1"/>
    </row>
    <row r="543" spans="2:15" ht="15.75" customHeight="1">
      <c r="B543" s="1"/>
      <c r="H543" s="1"/>
      <c r="I543" s="1"/>
      <c r="J543" s="1"/>
      <c r="L543" s="1"/>
      <c r="M543" s="1"/>
      <c r="O543" s="1"/>
    </row>
    <row r="544" spans="2:15" ht="15.75" customHeight="1">
      <c r="B544" s="1"/>
      <c r="H544" s="1"/>
      <c r="I544" s="1"/>
      <c r="J544" s="1"/>
      <c r="L544" s="1"/>
      <c r="M544" s="1"/>
      <c r="O544" s="1"/>
    </row>
    <row r="545" spans="2:15" ht="15.75" customHeight="1">
      <c r="B545" s="1"/>
      <c r="H545" s="1"/>
      <c r="I545" s="1"/>
      <c r="J545" s="1"/>
      <c r="L545" s="1"/>
      <c r="M545" s="1"/>
      <c r="O545" s="1"/>
    </row>
    <row r="546" spans="2:15" ht="15.75" customHeight="1">
      <c r="B546" s="1"/>
      <c r="H546" s="1"/>
      <c r="I546" s="1"/>
      <c r="J546" s="1"/>
      <c r="L546" s="1"/>
      <c r="M546" s="1"/>
      <c r="O546" s="1"/>
    </row>
    <row r="547" spans="2:15" ht="15.75" customHeight="1">
      <c r="B547" s="1"/>
      <c r="H547" s="1"/>
      <c r="I547" s="1"/>
      <c r="J547" s="1"/>
      <c r="L547" s="1"/>
      <c r="M547" s="1"/>
      <c r="O547" s="1"/>
    </row>
    <row r="548" spans="2:15" ht="15.75" customHeight="1">
      <c r="B548" s="1"/>
      <c r="H548" s="1"/>
      <c r="I548" s="1"/>
      <c r="J548" s="1"/>
      <c r="L548" s="1"/>
      <c r="M548" s="1"/>
      <c r="O548" s="1"/>
    </row>
    <row r="549" spans="2:15" ht="15.75" customHeight="1">
      <c r="B549" s="1"/>
      <c r="H549" s="1"/>
      <c r="I549" s="1"/>
      <c r="J549" s="1"/>
      <c r="L549" s="1"/>
      <c r="M549" s="1"/>
      <c r="O549" s="1"/>
    </row>
    <row r="550" spans="2:15" ht="15.75" customHeight="1">
      <c r="B550" s="1"/>
      <c r="H550" s="1"/>
      <c r="I550" s="1"/>
      <c r="J550" s="1"/>
      <c r="L550" s="1"/>
      <c r="M550" s="1"/>
      <c r="O550" s="1"/>
    </row>
    <row r="551" spans="2:15" ht="15.75" customHeight="1">
      <c r="B551" s="1"/>
      <c r="H551" s="1"/>
      <c r="I551" s="1"/>
      <c r="J551" s="1"/>
      <c r="L551" s="1"/>
      <c r="M551" s="1"/>
      <c r="O551" s="1"/>
    </row>
    <row r="552" spans="2:15" ht="15.75" customHeight="1">
      <c r="B552" s="1"/>
      <c r="H552" s="1"/>
      <c r="I552" s="1"/>
      <c r="J552" s="1"/>
      <c r="L552" s="1"/>
      <c r="M552" s="1"/>
      <c r="O552" s="1"/>
    </row>
    <row r="553" spans="2:15" ht="15.75" customHeight="1">
      <c r="B553" s="1"/>
      <c r="H553" s="1"/>
      <c r="I553" s="1"/>
      <c r="J553" s="1"/>
      <c r="L553" s="1"/>
      <c r="M553" s="1"/>
      <c r="O553" s="1"/>
    </row>
    <row r="554" spans="2:15" ht="15.75" customHeight="1">
      <c r="B554" s="1"/>
      <c r="H554" s="1"/>
      <c r="I554" s="1"/>
      <c r="J554" s="1"/>
      <c r="L554" s="1"/>
      <c r="M554" s="1"/>
      <c r="O554" s="1"/>
    </row>
    <row r="555" spans="2:15" ht="15.75" customHeight="1">
      <c r="B555" s="1"/>
      <c r="H555" s="1"/>
      <c r="I555" s="1"/>
      <c r="J555" s="1"/>
      <c r="L555" s="1"/>
      <c r="M555" s="1"/>
      <c r="O555" s="1"/>
    </row>
    <row r="556" spans="2:15" ht="15.75" customHeight="1">
      <c r="B556" s="1"/>
      <c r="H556" s="1"/>
      <c r="I556" s="1"/>
      <c r="J556" s="1"/>
      <c r="L556" s="1"/>
      <c r="M556" s="1"/>
      <c r="O556" s="1"/>
    </row>
    <row r="557" spans="2:15" ht="15.75" customHeight="1">
      <c r="B557" s="1"/>
      <c r="H557" s="1"/>
      <c r="I557" s="1"/>
      <c r="J557" s="1"/>
      <c r="L557" s="1"/>
      <c r="M557" s="1"/>
      <c r="O557" s="1"/>
    </row>
    <row r="558" spans="2:15" ht="15.75" customHeight="1">
      <c r="B558" s="1"/>
      <c r="H558" s="1"/>
      <c r="I558" s="1"/>
      <c r="J558" s="1"/>
      <c r="L558" s="1"/>
      <c r="M558" s="1"/>
      <c r="O558" s="1"/>
    </row>
    <row r="559" spans="2:15" ht="15.75" customHeight="1">
      <c r="B559" s="1"/>
      <c r="H559" s="1"/>
      <c r="I559" s="1"/>
      <c r="J559" s="1"/>
      <c r="L559" s="1"/>
      <c r="M559" s="1"/>
      <c r="O559" s="1"/>
    </row>
    <row r="560" spans="2:15" ht="15.75" customHeight="1">
      <c r="B560" s="1"/>
      <c r="H560" s="1"/>
      <c r="I560" s="1"/>
      <c r="J560" s="1"/>
      <c r="L560" s="1"/>
      <c r="M560" s="1"/>
      <c r="O560" s="1"/>
    </row>
    <row r="561" spans="2:15" ht="15.75" customHeight="1">
      <c r="B561" s="1"/>
      <c r="H561" s="1"/>
      <c r="I561" s="1"/>
      <c r="J561" s="1"/>
      <c r="L561" s="1"/>
      <c r="M561" s="1"/>
      <c r="O561" s="1"/>
    </row>
    <row r="562" spans="2:15" ht="15.75" customHeight="1">
      <c r="B562" s="1"/>
      <c r="H562" s="1"/>
      <c r="I562" s="1"/>
      <c r="J562" s="1"/>
      <c r="L562" s="1"/>
      <c r="M562" s="1"/>
      <c r="O562" s="1"/>
    </row>
    <row r="563" spans="2:15" ht="15.75" customHeight="1">
      <c r="B563" s="1"/>
      <c r="H563" s="1"/>
      <c r="I563" s="1"/>
      <c r="J563" s="1"/>
      <c r="L563" s="1"/>
      <c r="M563" s="1"/>
      <c r="O563" s="1"/>
    </row>
    <row r="564" spans="2:15" ht="15.75" customHeight="1">
      <c r="B564" s="1"/>
      <c r="H564" s="1"/>
      <c r="I564" s="1"/>
      <c r="J564" s="1"/>
      <c r="L564" s="1"/>
      <c r="M564" s="1"/>
      <c r="O564" s="1"/>
    </row>
    <row r="565" spans="2:15" ht="15.75" customHeight="1">
      <c r="B565" s="1"/>
      <c r="H565" s="1"/>
      <c r="I565" s="1"/>
      <c r="J565" s="1"/>
      <c r="L565" s="1"/>
      <c r="M565" s="1"/>
      <c r="O565" s="1"/>
    </row>
    <row r="566" spans="2:15" ht="15.75" customHeight="1">
      <c r="B566" s="1"/>
      <c r="H566" s="1"/>
      <c r="I566" s="1"/>
      <c r="J566" s="1"/>
      <c r="L566" s="1"/>
      <c r="M566" s="1"/>
      <c r="O566" s="1"/>
    </row>
    <row r="567" spans="2:15" ht="15.75" customHeight="1">
      <c r="B567" s="1"/>
      <c r="H567" s="1"/>
      <c r="I567" s="1"/>
      <c r="J567" s="1"/>
      <c r="L567" s="1"/>
      <c r="M567" s="1"/>
      <c r="O567" s="1"/>
    </row>
    <row r="568" spans="2:15" ht="15.75" customHeight="1">
      <c r="B568" s="1"/>
      <c r="H568" s="1"/>
      <c r="I568" s="1"/>
      <c r="J568" s="1"/>
      <c r="L568" s="1"/>
      <c r="M568" s="1"/>
      <c r="O568" s="1"/>
    </row>
    <row r="569" spans="2:15" ht="15.75" customHeight="1">
      <c r="B569" s="1"/>
      <c r="H569" s="1"/>
      <c r="I569" s="1"/>
      <c r="J569" s="1"/>
      <c r="L569" s="1"/>
      <c r="M569" s="1"/>
      <c r="O569" s="1"/>
    </row>
    <row r="570" spans="2:15" ht="15.75" customHeight="1">
      <c r="B570" s="1"/>
      <c r="H570" s="1"/>
      <c r="I570" s="1"/>
      <c r="J570" s="1"/>
      <c r="L570" s="1"/>
      <c r="M570" s="1"/>
      <c r="O570" s="1"/>
    </row>
    <row r="571" spans="2:15" ht="15.75" customHeight="1">
      <c r="B571" s="1"/>
      <c r="H571" s="1"/>
      <c r="I571" s="1"/>
      <c r="J571" s="1"/>
      <c r="L571" s="1"/>
      <c r="M571" s="1"/>
      <c r="O571" s="1"/>
    </row>
    <row r="572" spans="2:15" ht="15.75" customHeight="1">
      <c r="B572" s="1"/>
      <c r="H572" s="1"/>
      <c r="I572" s="1"/>
      <c r="J572" s="1"/>
      <c r="L572" s="1"/>
      <c r="M572" s="1"/>
      <c r="O572" s="1"/>
    </row>
    <row r="573" spans="2:15" ht="15.75" customHeight="1">
      <c r="B573" s="1"/>
      <c r="H573" s="1"/>
      <c r="I573" s="1"/>
      <c r="J573" s="1"/>
      <c r="L573" s="1"/>
      <c r="M573" s="1"/>
      <c r="O573" s="1"/>
    </row>
    <row r="574" spans="2:15" ht="15.75" customHeight="1">
      <c r="B574" s="1"/>
      <c r="H574" s="1"/>
      <c r="I574" s="1"/>
      <c r="J574" s="1"/>
      <c r="L574" s="1"/>
      <c r="M574" s="1"/>
      <c r="O574" s="1"/>
    </row>
    <row r="575" spans="2:15" ht="15.75" customHeight="1">
      <c r="B575" s="1"/>
      <c r="H575" s="1"/>
      <c r="I575" s="1"/>
      <c r="J575" s="1"/>
      <c r="L575" s="1"/>
      <c r="M575" s="1"/>
      <c r="O575" s="1"/>
    </row>
    <row r="576" spans="2:15" ht="15.75" customHeight="1">
      <c r="B576" s="1"/>
      <c r="H576" s="1"/>
      <c r="I576" s="1"/>
      <c r="J576" s="1"/>
      <c r="L576" s="1"/>
      <c r="M576" s="1"/>
      <c r="O576" s="1"/>
    </row>
    <row r="577" spans="2:15" ht="15.75" customHeight="1">
      <c r="B577" s="1"/>
      <c r="H577" s="1"/>
      <c r="I577" s="1"/>
      <c r="J577" s="1"/>
      <c r="L577" s="1"/>
      <c r="M577" s="1"/>
      <c r="O577" s="1"/>
    </row>
    <row r="578" spans="2:15" ht="15.75" customHeight="1">
      <c r="B578" s="1"/>
      <c r="H578" s="1"/>
      <c r="I578" s="1"/>
      <c r="J578" s="1"/>
      <c r="L578" s="1"/>
      <c r="M578" s="1"/>
      <c r="O578" s="1"/>
    </row>
    <row r="579" spans="2:15" ht="15.75" customHeight="1">
      <c r="B579" s="1"/>
      <c r="H579" s="1"/>
      <c r="I579" s="1"/>
      <c r="J579" s="1"/>
      <c r="L579" s="1"/>
      <c r="M579" s="1"/>
      <c r="O579" s="1"/>
    </row>
    <row r="580" spans="2:15" ht="15.75" customHeight="1">
      <c r="B580" s="1"/>
      <c r="H580" s="1"/>
      <c r="I580" s="1"/>
      <c r="J580" s="1"/>
      <c r="L580" s="1"/>
      <c r="M580" s="1"/>
      <c r="O580" s="1"/>
    </row>
    <row r="581" spans="2:15" ht="15.75" customHeight="1">
      <c r="B581" s="1"/>
      <c r="H581" s="1"/>
      <c r="I581" s="1"/>
      <c r="J581" s="1"/>
      <c r="L581" s="1"/>
      <c r="M581" s="1"/>
      <c r="O581" s="1"/>
    </row>
    <row r="582" spans="2:15" ht="15.75" customHeight="1">
      <c r="B582" s="1"/>
      <c r="H582" s="1"/>
      <c r="I582" s="1"/>
      <c r="J582" s="1"/>
      <c r="L582" s="1"/>
      <c r="M582" s="1"/>
      <c r="O582" s="1"/>
    </row>
    <row r="583" spans="2:15" ht="15.75" customHeight="1">
      <c r="B583" s="1"/>
      <c r="H583" s="1"/>
      <c r="I583" s="1"/>
      <c r="J583" s="1"/>
      <c r="L583" s="1"/>
      <c r="M583" s="1"/>
      <c r="O583" s="1"/>
    </row>
    <row r="584" spans="2:15" ht="15.75" customHeight="1">
      <c r="B584" s="1"/>
      <c r="H584" s="1"/>
      <c r="I584" s="1"/>
      <c r="J584" s="1"/>
      <c r="L584" s="1"/>
      <c r="M584" s="1"/>
      <c r="O584" s="1"/>
    </row>
    <row r="585" spans="2:15" ht="15.75" customHeight="1">
      <c r="B585" s="1"/>
      <c r="H585" s="1"/>
      <c r="I585" s="1"/>
      <c r="J585" s="1"/>
      <c r="L585" s="1"/>
      <c r="M585" s="1"/>
      <c r="O585" s="1"/>
    </row>
    <row r="586" spans="2:15" ht="15.75" customHeight="1">
      <c r="B586" s="1"/>
      <c r="H586" s="1"/>
      <c r="I586" s="1"/>
      <c r="J586" s="1"/>
      <c r="L586" s="1"/>
      <c r="M586" s="1"/>
      <c r="O586" s="1"/>
    </row>
    <row r="587" spans="2:15" ht="15.75" customHeight="1">
      <c r="B587" s="1"/>
      <c r="H587" s="1"/>
      <c r="I587" s="1"/>
      <c r="J587" s="1"/>
      <c r="L587" s="1"/>
      <c r="M587" s="1"/>
      <c r="O587" s="1"/>
    </row>
    <row r="588" spans="2:15" ht="15.75" customHeight="1">
      <c r="B588" s="1"/>
      <c r="H588" s="1"/>
      <c r="I588" s="1"/>
      <c r="J588" s="1"/>
      <c r="L588" s="1"/>
      <c r="M588" s="1"/>
      <c r="O588" s="1"/>
    </row>
    <row r="589" spans="2:15" ht="15.75" customHeight="1">
      <c r="B589" s="1"/>
      <c r="H589" s="1"/>
      <c r="I589" s="1"/>
      <c r="J589" s="1"/>
      <c r="L589" s="1"/>
      <c r="M589" s="1"/>
      <c r="O589" s="1"/>
    </row>
    <row r="590" spans="2:15" ht="15.75" customHeight="1">
      <c r="B590" s="1"/>
      <c r="H590" s="1"/>
      <c r="I590" s="1"/>
      <c r="J590" s="1"/>
      <c r="L590" s="1"/>
      <c r="M590" s="1"/>
      <c r="O590" s="1"/>
    </row>
    <row r="591" spans="2:15" ht="15.75" customHeight="1">
      <c r="B591" s="1"/>
      <c r="H591" s="1"/>
      <c r="I591" s="1"/>
      <c r="J591" s="1"/>
      <c r="L591" s="1"/>
      <c r="M591" s="1"/>
      <c r="O591" s="1"/>
    </row>
    <row r="592" spans="2:15" ht="15.75" customHeight="1">
      <c r="B592" s="1"/>
      <c r="H592" s="1"/>
      <c r="I592" s="1"/>
      <c r="J592" s="1"/>
      <c r="L592" s="1"/>
      <c r="M592" s="1"/>
      <c r="O592" s="1"/>
    </row>
    <row r="593" spans="2:15" ht="15.75" customHeight="1">
      <c r="B593" s="1"/>
      <c r="H593" s="1"/>
      <c r="I593" s="1"/>
      <c r="J593" s="1"/>
      <c r="L593" s="1"/>
      <c r="M593" s="1"/>
      <c r="O593" s="1"/>
    </row>
    <row r="594" spans="2:15" ht="15.75" customHeight="1">
      <c r="B594" s="1"/>
      <c r="H594" s="1"/>
      <c r="I594" s="1"/>
      <c r="J594" s="1"/>
      <c r="L594" s="1"/>
      <c r="M594" s="1"/>
      <c r="O594" s="1"/>
    </row>
    <row r="595" spans="2:15" ht="15.75" customHeight="1">
      <c r="B595" s="1"/>
      <c r="H595" s="1"/>
      <c r="I595" s="1"/>
      <c r="J595" s="1"/>
      <c r="L595" s="1"/>
      <c r="M595" s="1"/>
      <c r="O595" s="1"/>
    </row>
    <row r="596" spans="2:15" ht="15.75" customHeight="1">
      <c r="B596" s="1"/>
      <c r="H596" s="1"/>
      <c r="I596" s="1"/>
      <c r="J596" s="1"/>
      <c r="L596" s="1"/>
      <c r="M596" s="1"/>
      <c r="O596" s="1"/>
    </row>
    <row r="597" spans="2:15" ht="15.75" customHeight="1">
      <c r="B597" s="1"/>
      <c r="H597" s="1"/>
      <c r="I597" s="1"/>
      <c r="J597" s="1"/>
      <c r="L597" s="1"/>
      <c r="M597" s="1"/>
      <c r="O597" s="1"/>
    </row>
    <row r="598" spans="2:15" ht="15.75" customHeight="1">
      <c r="B598" s="1"/>
      <c r="H598" s="1"/>
      <c r="I598" s="1"/>
      <c r="J598" s="1"/>
      <c r="L598" s="1"/>
      <c r="M598" s="1"/>
      <c r="O598" s="1"/>
    </row>
    <row r="599" spans="2:15" ht="15.75" customHeight="1">
      <c r="B599" s="1"/>
      <c r="H599" s="1"/>
      <c r="I599" s="1"/>
      <c r="J599" s="1"/>
      <c r="L599" s="1"/>
      <c r="M599" s="1"/>
      <c r="O599" s="1"/>
    </row>
    <row r="600" spans="2:15" ht="15.75" customHeight="1">
      <c r="B600" s="1"/>
      <c r="H600" s="1"/>
      <c r="I600" s="1"/>
      <c r="J600" s="1"/>
      <c r="L600" s="1"/>
      <c r="M600" s="1"/>
      <c r="O600" s="1"/>
    </row>
    <row r="601" spans="2:15" ht="15.75" customHeight="1">
      <c r="B601" s="1"/>
      <c r="H601" s="1"/>
      <c r="I601" s="1"/>
      <c r="J601" s="1"/>
      <c r="L601" s="1"/>
      <c r="M601" s="1"/>
      <c r="O601" s="1"/>
    </row>
    <row r="602" spans="2:15" ht="15.75" customHeight="1">
      <c r="B602" s="1"/>
      <c r="H602" s="1"/>
      <c r="I602" s="1"/>
      <c r="J602" s="1"/>
      <c r="L602" s="1"/>
      <c r="M602" s="1"/>
      <c r="O602" s="1"/>
    </row>
    <row r="603" spans="2:15" ht="15.75" customHeight="1">
      <c r="B603" s="1"/>
      <c r="H603" s="1"/>
      <c r="I603" s="1"/>
      <c r="J603" s="1"/>
      <c r="L603" s="1"/>
      <c r="M603" s="1"/>
      <c r="O603" s="1"/>
    </row>
    <row r="604" spans="2:15" ht="15.75" customHeight="1">
      <c r="B604" s="1"/>
      <c r="H604" s="1"/>
      <c r="I604" s="1"/>
      <c r="J604" s="1"/>
      <c r="L604" s="1"/>
      <c r="M604" s="1"/>
      <c r="O604" s="1"/>
    </row>
    <row r="605" spans="2:15" ht="15.75" customHeight="1">
      <c r="B605" s="1"/>
      <c r="H605" s="1"/>
      <c r="I605" s="1"/>
      <c r="J605" s="1"/>
      <c r="L605" s="1"/>
      <c r="M605" s="1"/>
      <c r="O605" s="1"/>
    </row>
    <row r="606" spans="2:15" ht="15.75" customHeight="1">
      <c r="B606" s="1"/>
      <c r="H606" s="1"/>
      <c r="I606" s="1"/>
      <c r="J606" s="1"/>
      <c r="L606" s="1"/>
      <c r="M606" s="1"/>
      <c r="O606" s="1"/>
    </row>
    <row r="607" spans="2:15" ht="15.75" customHeight="1">
      <c r="B607" s="1"/>
      <c r="H607" s="1"/>
      <c r="I607" s="1"/>
      <c r="J607" s="1"/>
      <c r="L607" s="1"/>
      <c r="M607" s="1"/>
      <c r="O607" s="1"/>
    </row>
    <row r="608" spans="2:15" ht="15.75" customHeight="1">
      <c r="B608" s="1"/>
      <c r="H608" s="1"/>
      <c r="I608" s="1"/>
      <c r="J608" s="1"/>
      <c r="L608" s="1"/>
      <c r="M608" s="1"/>
      <c r="O608" s="1"/>
    </row>
    <row r="609" spans="2:15" ht="15.75" customHeight="1">
      <c r="B609" s="1"/>
      <c r="H609" s="1"/>
      <c r="I609" s="1"/>
      <c r="J609" s="1"/>
      <c r="L609" s="1"/>
      <c r="M609" s="1"/>
      <c r="O609" s="1"/>
    </row>
    <row r="610" spans="2:15" ht="15.75" customHeight="1">
      <c r="B610" s="1"/>
      <c r="H610" s="1"/>
      <c r="I610" s="1"/>
      <c r="J610" s="1"/>
      <c r="L610" s="1"/>
      <c r="M610" s="1"/>
      <c r="O610" s="1"/>
    </row>
    <row r="611" spans="2:15" ht="15.75" customHeight="1">
      <c r="B611" s="1"/>
      <c r="H611" s="1"/>
      <c r="I611" s="1"/>
      <c r="J611" s="1"/>
      <c r="L611" s="1"/>
      <c r="M611" s="1"/>
      <c r="O611" s="1"/>
    </row>
    <row r="612" spans="2:15" ht="15.75" customHeight="1">
      <c r="B612" s="1"/>
      <c r="H612" s="1"/>
      <c r="I612" s="1"/>
      <c r="J612" s="1"/>
      <c r="L612" s="1"/>
      <c r="M612" s="1"/>
      <c r="O612" s="1"/>
    </row>
    <row r="613" spans="2:15" ht="15.75" customHeight="1">
      <c r="B613" s="1"/>
      <c r="H613" s="1"/>
      <c r="I613" s="1"/>
      <c r="J613" s="1"/>
      <c r="L613" s="1"/>
      <c r="M613" s="1"/>
      <c r="O613" s="1"/>
    </row>
    <row r="614" spans="2:15" ht="15.75" customHeight="1">
      <c r="B614" s="1"/>
      <c r="H614" s="1"/>
      <c r="I614" s="1"/>
      <c r="J614" s="1"/>
      <c r="L614" s="1"/>
      <c r="M614" s="1"/>
      <c r="O614" s="1"/>
    </row>
    <row r="615" spans="2:15" ht="15.75" customHeight="1">
      <c r="B615" s="1"/>
      <c r="H615" s="1"/>
      <c r="I615" s="1"/>
      <c r="J615" s="1"/>
      <c r="L615" s="1"/>
      <c r="M615" s="1"/>
      <c r="O615" s="1"/>
    </row>
    <row r="616" spans="2:15" ht="15.75" customHeight="1">
      <c r="B616" s="1"/>
      <c r="H616" s="1"/>
      <c r="I616" s="1"/>
      <c r="J616" s="1"/>
      <c r="L616" s="1"/>
      <c r="M616" s="1"/>
      <c r="O616" s="1"/>
    </row>
    <row r="617" spans="2:15" ht="15.75" customHeight="1">
      <c r="B617" s="1"/>
      <c r="H617" s="1"/>
      <c r="I617" s="1"/>
      <c r="J617" s="1"/>
      <c r="L617" s="1"/>
      <c r="M617" s="1"/>
      <c r="O617" s="1"/>
    </row>
    <row r="618" spans="2:15" ht="15.75" customHeight="1">
      <c r="B618" s="1"/>
      <c r="H618" s="1"/>
      <c r="I618" s="1"/>
      <c r="J618" s="1"/>
      <c r="L618" s="1"/>
      <c r="M618" s="1"/>
      <c r="O618" s="1"/>
    </row>
    <row r="619" spans="2:15" ht="15.75" customHeight="1">
      <c r="B619" s="1"/>
      <c r="H619" s="1"/>
      <c r="I619" s="1"/>
      <c r="J619" s="1"/>
      <c r="L619" s="1"/>
      <c r="M619" s="1"/>
      <c r="O619" s="1"/>
    </row>
    <row r="620" spans="2:15" ht="15.75" customHeight="1">
      <c r="B620" s="1"/>
      <c r="H620" s="1"/>
      <c r="I620" s="1"/>
      <c r="J620" s="1"/>
      <c r="L620" s="1"/>
      <c r="M620" s="1"/>
      <c r="O620" s="1"/>
    </row>
    <row r="621" spans="2:15" ht="15.75" customHeight="1">
      <c r="B621" s="1"/>
      <c r="H621" s="1"/>
      <c r="I621" s="1"/>
      <c r="J621" s="1"/>
      <c r="L621" s="1"/>
      <c r="M621" s="1"/>
      <c r="O621" s="1"/>
    </row>
    <row r="622" spans="2:15" ht="15.75" customHeight="1">
      <c r="B622" s="1"/>
      <c r="H622" s="1"/>
      <c r="I622" s="1"/>
      <c r="J622" s="1"/>
      <c r="L622" s="1"/>
      <c r="M622" s="1"/>
      <c r="O622" s="1"/>
    </row>
    <row r="623" spans="2:15" ht="15.75" customHeight="1">
      <c r="B623" s="1"/>
      <c r="H623" s="1"/>
      <c r="I623" s="1"/>
      <c r="J623" s="1"/>
      <c r="L623" s="1"/>
      <c r="M623" s="1"/>
      <c r="O623" s="1"/>
    </row>
    <row r="624" spans="2:15" ht="15.75" customHeight="1">
      <c r="B624" s="1"/>
      <c r="H624" s="1"/>
      <c r="I624" s="1"/>
      <c r="J624" s="1"/>
      <c r="L624" s="1"/>
      <c r="M624" s="1"/>
      <c r="O624" s="1"/>
    </row>
    <row r="625" spans="2:15" ht="15.75" customHeight="1">
      <c r="B625" s="1"/>
      <c r="H625" s="1"/>
      <c r="I625" s="1"/>
      <c r="J625" s="1"/>
      <c r="L625" s="1"/>
      <c r="M625" s="1"/>
      <c r="O625" s="1"/>
    </row>
    <row r="626" spans="2:15" ht="15.75" customHeight="1">
      <c r="B626" s="1"/>
      <c r="H626" s="1"/>
      <c r="I626" s="1"/>
      <c r="J626" s="1"/>
      <c r="L626" s="1"/>
      <c r="M626" s="1"/>
      <c r="O626" s="1"/>
    </row>
    <row r="627" spans="2:15" ht="15.75" customHeight="1">
      <c r="B627" s="1"/>
      <c r="H627" s="1"/>
      <c r="I627" s="1"/>
      <c r="J627" s="1"/>
      <c r="L627" s="1"/>
      <c r="M627" s="1"/>
      <c r="O627" s="1"/>
    </row>
    <row r="628" spans="2:15" ht="15.75" customHeight="1">
      <c r="B628" s="1"/>
      <c r="H628" s="1"/>
      <c r="I628" s="1"/>
      <c r="J628" s="1"/>
      <c r="L628" s="1"/>
      <c r="M628" s="1"/>
      <c r="O628" s="1"/>
    </row>
    <row r="629" spans="2:15" ht="15.75" customHeight="1">
      <c r="B629" s="1"/>
      <c r="H629" s="1"/>
      <c r="I629" s="1"/>
      <c r="J629" s="1"/>
      <c r="L629" s="1"/>
      <c r="M629" s="1"/>
      <c r="O629" s="1"/>
    </row>
    <row r="630" spans="2:15" ht="15.75" customHeight="1">
      <c r="B630" s="1"/>
      <c r="H630" s="1"/>
      <c r="I630" s="1"/>
      <c r="J630" s="1"/>
      <c r="L630" s="1"/>
      <c r="M630" s="1"/>
      <c r="O630" s="1"/>
    </row>
    <row r="631" spans="2:15" ht="15.75" customHeight="1">
      <c r="B631" s="1"/>
      <c r="H631" s="1"/>
      <c r="I631" s="1"/>
      <c r="J631" s="1"/>
      <c r="L631" s="1"/>
      <c r="M631" s="1"/>
      <c r="O631" s="1"/>
    </row>
    <row r="632" spans="2:15" ht="15.75" customHeight="1">
      <c r="B632" s="1"/>
      <c r="H632" s="1"/>
      <c r="I632" s="1"/>
      <c r="J632" s="1"/>
      <c r="L632" s="1"/>
      <c r="M632" s="1"/>
      <c r="O632" s="1"/>
    </row>
    <row r="633" spans="2:15" ht="15.75" customHeight="1">
      <c r="B633" s="1"/>
      <c r="H633" s="1"/>
      <c r="I633" s="1"/>
      <c r="J633" s="1"/>
      <c r="L633" s="1"/>
      <c r="M633" s="1"/>
      <c r="O633" s="1"/>
    </row>
    <row r="634" spans="2:15" ht="15.75" customHeight="1">
      <c r="B634" s="1"/>
      <c r="H634" s="1"/>
      <c r="I634" s="1"/>
      <c r="J634" s="1"/>
      <c r="L634" s="1"/>
      <c r="M634" s="1"/>
      <c r="O634" s="1"/>
    </row>
    <row r="635" spans="2:15" ht="15.75" customHeight="1">
      <c r="B635" s="1"/>
      <c r="H635" s="1"/>
      <c r="I635" s="1"/>
      <c r="J635" s="1"/>
      <c r="L635" s="1"/>
      <c r="M635" s="1"/>
      <c r="O635" s="1"/>
    </row>
    <row r="636" spans="2:15" ht="15.75" customHeight="1">
      <c r="B636" s="1"/>
      <c r="H636" s="1"/>
      <c r="I636" s="1"/>
      <c r="J636" s="1"/>
      <c r="L636" s="1"/>
      <c r="M636" s="1"/>
      <c r="O636" s="1"/>
    </row>
    <row r="637" spans="2:15" ht="15.75" customHeight="1">
      <c r="B637" s="1"/>
      <c r="H637" s="1"/>
      <c r="I637" s="1"/>
      <c r="J637" s="1"/>
      <c r="L637" s="1"/>
      <c r="M637" s="1"/>
      <c r="O637" s="1"/>
    </row>
    <row r="638" spans="2:15" ht="15.75" customHeight="1">
      <c r="B638" s="1"/>
      <c r="H638" s="1"/>
      <c r="I638" s="1"/>
      <c r="J638" s="1"/>
      <c r="L638" s="1"/>
      <c r="M638" s="1"/>
      <c r="O638" s="1"/>
    </row>
    <row r="639" spans="2:15" ht="15.75" customHeight="1">
      <c r="B639" s="1"/>
      <c r="H639" s="1"/>
      <c r="I639" s="1"/>
      <c r="J639" s="1"/>
      <c r="L639" s="1"/>
      <c r="M639" s="1"/>
      <c r="O639" s="1"/>
    </row>
    <row r="640" spans="2:15" ht="15.75" customHeight="1">
      <c r="B640" s="1"/>
      <c r="H640" s="1"/>
      <c r="I640" s="1"/>
      <c r="J640" s="1"/>
      <c r="L640" s="1"/>
      <c r="M640" s="1"/>
      <c r="O640" s="1"/>
    </row>
    <row r="641" spans="2:15" ht="15.75" customHeight="1">
      <c r="B641" s="1"/>
      <c r="H641" s="1"/>
      <c r="I641" s="1"/>
      <c r="J641" s="1"/>
      <c r="L641" s="1"/>
      <c r="M641" s="1"/>
      <c r="O641" s="1"/>
    </row>
    <row r="642" spans="2:15" ht="15.75" customHeight="1">
      <c r="B642" s="1"/>
      <c r="H642" s="1"/>
      <c r="I642" s="1"/>
      <c r="J642" s="1"/>
      <c r="L642" s="1"/>
      <c r="M642" s="1"/>
      <c r="O642" s="1"/>
    </row>
    <row r="643" spans="2:15" ht="15.75" customHeight="1">
      <c r="B643" s="1"/>
      <c r="H643" s="1"/>
      <c r="I643" s="1"/>
      <c r="J643" s="1"/>
      <c r="L643" s="1"/>
      <c r="M643" s="1"/>
      <c r="O643" s="1"/>
    </row>
    <row r="644" spans="2:15" ht="15.75" customHeight="1">
      <c r="B644" s="1"/>
      <c r="H644" s="1"/>
      <c r="I644" s="1"/>
      <c r="J644" s="1"/>
      <c r="L644" s="1"/>
      <c r="M644" s="1"/>
      <c r="O644" s="1"/>
    </row>
    <row r="645" spans="2:15" ht="15.75" customHeight="1">
      <c r="B645" s="1"/>
      <c r="H645" s="1"/>
      <c r="I645" s="1"/>
      <c r="J645" s="1"/>
      <c r="L645" s="1"/>
      <c r="M645" s="1"/>
      <c r="O645" s="1"/>
    </row>
    <row r="646" spans="2:15" ht="15.75" customHeight="1">
      <c r="B646" s="1"/>
      <c r="H646" s="1"/>
      <c r="I646" s="1"/>
      <c r="J646" s="1"/>
      <c r="L646" s="1"/>
      <c r="M646" s="1"/>
      <c r="O646" s="1"/>
    </row>
    <row r="647" spans="2:15" ht="15.75" customHeight="1">
      <c r="B647" s="1"/>
      <c r="H647" s="1"/>
      <c r="I647" s="1"/>
      <c r="J647" s="1"/>
      <c r="L647" s="1"/>
      <c r="M647" s="1"/>
      <c r="O647" s="1"/>
    </row>
    <row r="648" spans="2:15" ht="15.75" customHeight="1">
      <c r="B648" s="1"/>
      <c r="H648" s="1"/>
      <c r="I648" s="1"/>
      <c r="J648" s="1"/>
      <c r="L648" s="1"/>
      <c r="M648" s="1"/>
      <c r="O648" s="1"/>
    </row>
    <row r="649" spans="2:15" ht="15.75" customHeight="1">
      <c r="B649" s="1"/>
      <c r="H649" s="1"/>
      <c r="I649" s="1"/>
      <c r="J649" s="1"/>
      <c r="L649" s="1"/>
      <c r="M649" s="1"/>
      <c r="O649" s="1"/>
    </row>
    <row r="650" spans="2:15" ht="15.75" customHeight="1">
      <c r="B650" s="1"/>
      <c r="H650" s="1"/>
      <c r="I650" s="1"/>
      <c r="J650" s="1"/>
      <c r="L650" s="1"/>
      <c r="M650" s="1"/>
      <c r="O650" s="1"/>
    </row>
    <row r="651" spans="2:15" ht="15.75" customHeight="1">
      <c r="B651" s="1"/>
      <c r="H651" s="1"/>
      <c r="I651" s="1"/>
      <c r="J651" s="1"/>
      <c r="L651" s="1"/>
      <c r="M651" s="1"/>
      <c r="O651" s="1"/>
    </row>
    <row r="652" spans="2:15" ht="15.75" customHeight="1">
      <c r="B652" s="1"/>
      <c r="H652" s="1"/>
      <c r="I652" s="1"/>
      <c r="J652" s="1"/>
      <c r="L652" s="1"/>
      <c r="M652" s="1"/>
      <c r="O652" s="1"/>
    </row>
    <row r="653" spans="2:15" ht="15.75" customHeight="1">
      <c r="B653" s="1"/>
      <c r="H653" s="1"/>
      <c r="I653" s="1"/>
      <c r="J653" s="1"/>
      <c r="L653" s="1"/>
      <c r="M653" s="1"/>
      <c r="O653" s="1"/>
    </row>
    <row r="654" spans="2:15" ht="15.75" customHeight="1">
      <c r="B654" s="1"/>
      <c r="H654" s="1"/>
      <c r="I654" s="1"/>
      <c r="J654" s="1"/>
      <c r="L654" s="1"/>
      <c r="M654" s="1"/>
      <c r="O654" s="1"/>
    </row>
    <row r="655" spans="2:15" ht="15.75" customHeight="1">
      <c r="B655" s="1"/>
      <c r="H655" s="1"/>
      <c r="I655" s="1"/>
      <c r="J655" s="1"/>
      <c r="L655" s="1"/>
      <c r="M655" s="1"/>
      <c r="O655" s="1"/>
    </row>
    <row r="656" spans="2:15" ht="15.75" customHeight="1">
      <c r="B656" s="1"/>
      <c r="H656" s="1"/>
      <c r="I656" s="1"/>
      <c r="J656" s="1"/>
      <c r="L656" s="1"/>
      <c r="M656" s="1"/>
      <c r="O656" s="1"/>
    </row>
    <row r="657" spans="2:15" ht="15.75" customHeight="1">
      <c r="B657" s="1"/>
      <c r="H657" s="1"/>
      <c r="I657" s="1"/>
      <c r="J657" s="1"/>
      <c r="L657" s="1"/>
      <c r="M657" s="1"/>
      <c r="O657" s="1"/>
    </row>
    <row r="658" spans="2:15" ht="15.75" customHeight="1">
      <c r="B658" s="1"/>
      <c r="H658" s="1"/>
      <c r="I658" s="1"/>
      <c r="J658" s="1"/>
      <c r="L658" s="1"/>
      <c r="M658" s="1"/>
      <c r="O658" s="1"/>
    </row>
    <row r="659" spans="2:15" ht="15.75" customHeight="1">
      <c r="B659" s="1"/>
      <c r="H659" s="1"/>
      <c r="I659" s="1"/>
      <c r="J659" s="1"/>
      <c r="L659" s="1"/>
      <c r="M659" s="1"/>
      <c r="O659" s="1"/>
    </row>
    <row r="660" spans="2:15" ht="15.75" customHeight="1">
      <c r="B660" s="1"/>
      <c r="H660" s="1"/>
      <c r="I660" s="1"/>
      <c r="J660" s="1"/>
      <c r="L660" s="1"/>
      <c r="M660" s="1"/>
      <c r="O660" s="1"/>
    </row>
    <row r="661" spans="2:15" ht="15.75" customHeight="1">
      <c r="B661" s="1"/>
      <c r="H661" s="1"/>
      <c r="I661" s="1"/>
      <c r="J661" s="1"/>
      <c r="L661" s="1"/>
      <c r="M661" s="1"/>
      <c r="O661" s="1"/>
    </row>
    <row r="662" spans="2:15" ht="15.75" customHeight="1">
      <c r="B662" s="1"/>
      <c r="H662" s="1"/>
      <c r="I662" s="1"/>
      <c r="J662" s="1"/>
      <c r="L662" s="1"/>
      <c r="M662" s="1"/>
      <c r="O662" s="1"/>
    </row>
    <row r="663" spans="2:15" ht="15.75" customHeight="1">
      <c r="B663" s="1"/>
      <c r="H663" s="1"/>
      <c r="I663" s="1"/>
      <c r="J663" s="1"/>
      <c r="L663" s="1"/>
      <c r="M663" s="1"/>
      <c r="O663" s="1"/>
    </row>
    <row r="664" spans="2:15" ht="15.75" customHeight="1">
      <c r="B664" s="1"/>
      <c r="H664" s="1"/>
      <c r="I664" s="1"/>
      <c r="J664" s="1"/>
      <c r="L664" s="1"/>
      <c r="M664" s="1"/>
      <c r="O664" s="1"/>
    </row>
    <row r="665" spans="2:15" ht="15.75" customHeight="1">
      <c r="B665" s="1"/>
      <c r="H665" s="1"/>
      <c r="I665" s="1"/>
      <c r="J665" s="1"/>
      <c r="L665" s="1"/>
      <c r="M665" s="1"/>
      <c r="O665" s="1"/>
    </row>
    <row r="666" spans="2:15" ht="15.75" customHeight="1">
      <c r="B666" s="1"/>
      <c r="H666" s="1"/>
      <c r="I666" s="1"/>
      <c r="J666" s="1"/>
      <c r="L666" s="1"/>
      <c r="M666" s="1"/>
      <c r="O666" s="1"/>
    </row>
    <row r="667" spans="2:15" ht="15.75" customHeight="1">
      <c r="B667" s="1"/>
      <c r="H667" s="1"/>
      <c r="I667" s="1"/>
      <c r="J667" s="1"/>
      <c r="L667" s="1"/>
      <c r="M667" s="1"/>
      <c r="O667" s="1"/>
    </row>
    <row r="668" spans="2:15" ht="15.75" customHeight="1">
      <c r="B668" s="1"/>
      <c r="H668" s="1"/>
      <c r="I668" s="1"/>
      <c r="J668" s="1"/>
      <c r="L668" s="1"/>
      <c r="M668" s="1"/>
      <c r="O668" s="1"/>
    </row>
    <row r="669" spans="2:15" ht="15.75" customHeight="1">
      <c r="B669" s="1"/>
      <c r="H669" s="1"/>
      <c r="I669" s="1"/>
      <c r="J669" s="1"/>
      <c r="L669" s="1"/>
      <c r="M669" s="1"/>
      <c r="O669" s="1"/>
    </row>
    <row r="670" spans="2:15" ht="15.75" customHeight="1">
      <c r="B670" s="1"/>
      <c r="H670" s="1"/>
      <c r="I670" s="1"/>
      <c r="J670" s="1"/>
      <c r="L670" s="1"/>
      <c r="M670" s="1"/>
      <c r="O670" s="1"/>
    </row>
    <row r="671" spans="2:15" ht="15.75" customHeight="1">
      <c r="B671" s="1"/>
      <c r="H671" s="1"/>
      <c r="I671" s="1"/>
      <c r="J671" s="1"/>
      <c r="L671" s="1"/>
      <c r="M671" s="1"/>
      <c r="O671" s="1"/>
    </row>
    <row r="672" spans="2:15" ht="15.75" customHeight="1">
      <c r="B672" s="1"/>
      <c r="H672" s="1"/>
      <c r="I672" s="1"/>
      <c r="J672" s="1"/>
      <c r="L672" s="1"/>
      <c r="M672" s="1"/>
      <c r="O672" s="1"/>
    </row>
    <row r="673" spans="2:15" ht="15.75" customHeight="1">
      <c r="B673" s="1"/>
      <c r="H673" s="1"/>
      <c r="I673" s="1"/>
      <c r="J673" s="1"/>
      <c r="L673" s="1"/>
      <c r="M673" s="1"/>
      <c r="O673" s="1"/>
    </row>
    <row r="674" spans="2:15" ht="15.75" customHeight="1">
      <c r="B674" s="1"/>
      <c r="H674" s="1"/>
      <c r="I674" s="1"/>
      <c r="J674" s="1"/>
      <c r="L674" s="1"/>
      <c r="M674" s="1"/>
      <c r="O674" s="1"/>
    </row>
    <row r="675" spans="2:15" ht="15.75" customHeight="1">
      <c r="B675" s="1"/>
      <c r="H675" s="1"/>
      <c r="I675" s="1"/>
      <c r="J675" s="1"/>
      <c r="L675" s="1"/>
      <c r="M675" s="1"/>
      <c r="O675" s="1"/>
    </row>
    <row r="676" spans="2:15" ht="15.75" customHeight="1">
      <c r="B676" s="1"/>
      <c r="H676" s="1"/>
      <c r="I676" s="1"/>
      <c r="J676" s="1"/>
      <c r="L676" s="1"/>
      <c r="M676" s="1"/>
      <c r="O676" s="1"/>
    </row>
    <row r="677" spans="2:15" ht="15.75" customHeight="1">
      <c r="B677" s="1"/>
      <c r="H677" s="1"/>
      <c r="I677" s="1"/>
      <c r="J677" s="1"/>
      <c r="L677" s="1"/>
      <c r="M677" s="1"/>
      <c r="O677" s="1"/>
    </row>
    <row r="678" spans="2:15" ht="15.75" customHeight="1">
      <c r="B678" s="1"/>
      <c r="H678" s="1"/>
      <c r="I678" s="1"/>
      <c r="J678" s="1"/>
      <c r="L678" s="1"/>
      <c r="M678" s="1"/>
      <c r="O678" s="1"/>
    </row>
    <row r="679" spans="2:15" ht="15.75" customHeight="1">
      <c r="B679" s="1"/>
      <c r="H679" s="1"/>
      <c r="I679" s="1"/>
      <c r="J679" s="1"/>
      <c r="L679" s="1"/>
      <c r="M679" s="1"/>
      <c r="O679" s="1"/>
    </row>
    <row r="680" spans="2:15" ht="15.75" customHeight="1">
      <c r="B680" s="1"/>
      <c r="H680" s="1"/>
      <c r="I680" s="1"/>
      <c r="J680" s="1"/>
      <c r="L680" s="1"/>
      <c r="M680" s="1"/>
      <c r="O680" s="1"/>
    </row>
    <row r="681" spans="2:15" ht="15.75" customHeight="1">
      <c r="B681" s="1"/>
      <c r="H681" s="1"/>
      <c r="I681" s="1"/>
      <c r="J681" s="1"/>
      <c r="L681" s="1"/>
      <c r="M681" s="1"/>
      <c r="O681" s="1"/>
    </row>
    <row r="682" spans="2:15" ht="15.75" customHeight="1">
      <c r="B682" s="1"/>
      <c r="H682" s="1"/>
      <c r="I682" s="1"/>
      <c r="J682" s="1"/>
      <c r="L682" s="1"/>
      <c r="M682" s="1"/>
      <c r="O682" s="1"/>
    </row>
    <row r="683" spans="2:15" ht="15.75" customHeight="1">
      <c r="B683" s="1"/>
      <c r="H683" s="1"/>
      <c r="I683" s="1"/>
      <c r="J683" s="1"/>
      <c r="L683" s="1"/>
      <c r="M683" s="1"/>
      <c r="O683" s="1"/>
    </row>
    <row r="684" spans="2:15" ht="15.75" customHeight="1">
      <c r="B684" s="1"/>
      <c r="H684" s="1"/>
      <c r="I684" s="1"/>
      <c r="J684" s="1"/>
      <c r="L684" s="1"/>
      <c r="M684" s="1"/>
      <c r="O684" s="1"/>
    </row>
    <row r="685" spans="2:15" ht="15.75" customHeight="1">
      <c r="B685" s="1"/>
      <c r="H685" s="1"/>
      <c r="I685" s="1"/>
      <c r="J685" s="1"/>
      <c r="L685" s="1"/>
      <c r="M685" s="1"/>
      <c r="O685" s="1"/>
    </row>
    <row r="686" spans="2:15" ht="15.75" customHeight="1">
      <c r="B686" s="1"/>
      <c r="H686" s="1"/>
      <c r="I686" s="1"/>
      <c r="J686" s="1"/>
      <c r="L686" s="1"/>
      <c r="M686" s="1"/>
      <c r="O686" s="1"/>
    </row>
    <row r="687" spans="2:15" ht="15.75" customHeight="1">
      <c r="B687" s="1"/>
      <c r="H687" s="1"/>
      <c r="I687" s="1"/>
      <c r="J687" s="1"/>
      <c r="L687" s="1"/>
      <c r="M687" s="1"/>
      <c r="O687" s="1"/>
    </row>
    <row r="688" spans="2:15" ht="15.75" customHeight="1">
      <c r="B688" s="1"/>
      <c r="H688" s="1"/>
      <c r="I688" s="1"/>
      <c r="J688" s="1"/>
      <c r="L688" s="1"/>
      <c r="M688" s="1"/>
      <c r="O688" s="1"/>
    </row>
    <row r="689" spans="2:15" ht="15.75" customHeight="1">
      <c r="B689" s="1"/>
      <c r="H689" s="1"/>
      <c r="I689" s="1"/>
      <c r="J689" s="1"/>
      <c r="L689" s="1"/>
      <c r="M689" s="1"/>
      <c r="O689" s="1"/>
    </row>
    <row r="690" spans="2:15" ht="15.75" customHeight="1">
      <c r="B690" s="1"/>
      <c r="H690" s="1"/>
      <c r="I690" s="1"/>
      <c r="J690" s="1"/>
      <c r="L690" s="1"/>
      <c r="M690" s="1"/>
      <c r="O690" s="1"/>
    </row>
    <row r="691" spans="2:15" ht="15.75" customHeight="1">
      <c r="B691" s="1"/>
      <c r="H691" s="1"/>
      <c r="I691" s="1"/>
      <c r="J691" s="1"/>
      <c r="L691" s="1"/>
      <c r="M691" s="1"/>
      <c r="O691" s="1"/>
    </row>
    <row r="692" spans="2:15" ht="15.75" customHeight="1">
      <c r="B692" s="1"/>
      <c r="H692" s="1"/>
      <c r="I692" s="1"/>
      <c r="J692" s="1"/>
      <c r="L692" s="1"/>
      <c r="M692" s="1"/>
      <c r="O692" s="1"/>
    </row>
    <row r="693" spans="2:15" ht="15.75" customHeight="1">
      <c r="B693" s="1"/>
      <c r="H693" s="1"/>
      <c r="I693" s="1"/>
      <c r="J693" s="1"/>
      <c r="L693" s="1"/>
      <c r="M693" s="1"/>
      <c r="O693" s="1"/>
    </row>
    <row r="694" spans="2:15" ht="15.75" customHeight="1">
      <c r="B694" s="1"/>
      <c r="H694" s="1"/>
      <c r="I694" s="1"/>
      <c r="J694" s="1"/>
      <c r="L694" s="1"/>
      <c r="M694" s="1"/>
      <c r="O694" s="1"/>
    </row>
    <row r="695" spans="2:15" ht="15.75" customHeight="1">
      <c r="B695" s="1"/>
      <c r="H695" s="1"/>
      <c r="I695" s="1"/>
      <c r="J695" s="1"/>
      <c r="L695" s="1"/>
      <c r="M695" s="1"/>
      <c r="O695" s="1"/>
    </row>
    <row r="696" spans="2:15" ht="15.75" customHeight="1">
      <c r="B696" s="1"/>
      <c r="H696" s="1"/>
      <c r="I696" s="1"/>
      <c r="J696" s="1"/>
      <c r="L696" s="1"/>
      <c r="M696" s="1"/>
      <c r="O696" s="1"/>
    </row>
    <row r="697" spans="2:15" ht="15.75" customHeight="1">
      <c r="B697" s="1"/>
      <c r="H697" s="1"/>
      <c r="I697" s="1"/>
      <c r="J697" s="1"/>
      <c r="L697" s="1"/>
      <c r="M697" s="1"/>
      <c r="O697" s="1"/>
    </row>
    <row r="698" spans="2:15" ht="15.75" customHeight="1">
      <c r="B698" s="1"/>
      <c r="H698" s="1"/>
      <c r="I698" s="1"/>
      <c r="J698" s="1"/>
      <c r="L698" s="1"/>
      <c r="M698" s="1"/>
      <c r="O698" s="1"/>
    </row>
    <row r="699" spans="2:15" ht="15.75" customHeight="1">
      <c r="B699" s="1"/>
      <c r="H699" s="1"/>
      <c r="I699" s="1"/>
      <c r="J699" s="1"/>
      <c r="L699" s="1"/>
      <c r="M699" s="1"/>
      <c r="O699" s="1"/>
    </row>
    <row r="700" spans="2:15" ht="15.75" customHeight="1">
      <c r="B700" s="1"/>
      <c r="H700" s="1"/>
      <c r="I700" s="1"/>
      <c r="J700" s="1"/>
      <c r="L700" s="1"/>
      <c r="M700" s="1"/>
      <c r="O700" s="1"/>
    </row>
    <row r="701" spans="2:15" ht="15.75" customHeight="1">
      <c r="B701" s="1"/>
      <c r="H701" s="1"/>
      <c r="I701" s="1"/>
      <c r="J701" s="1"/>
      <c r="L701" s="1"/>
      <c r="M701" s="1"/>
      <c r="O701" s="1"/>
    </row>
    <row r="702" spans="2:15" ht="15.75" customHeight="1">
      <c r="B702" s="1"/>
      <c r="H702" s="1"/>
      <c r="I702" s="1"/>
      <c r="J702" s="1"/>
      <c r="L702" s="1"/>
      <c r="M702" s="1"/>
      <c r="O702" s="1"/>
    </row>
    <row r="703" spans="2:15" ht="15.75" customHeight="1">
      <c r="B703" s="1"/>
      <c r="H703" s="1"/>
      <c r="I703" s="1"/>
      <c r="J703" s="1"/>
      <c r="L703" s="1"/>
      <c r="M703" s="1"/>
      <c r="O703" s="1"/>
    </row>
    <row r="704" spans="2:15" ht="15.75" customHeight="1">
      <c r="B704" s="1"/>
      <c r="H704" s="1"/>
      <c r="I704" s="1"/>
      <c r="J704" s="1"/>
      <c r="L704" s="1"/>
      <c r="M704" s="1"/>
      <c r="O704" s="1"/>
    </row>
    <row r="705" spans="2:15" ht="15.75" customHeight="1">
      <c r="B705" s="1"/>
      <c r="H705" s="1"/>
      <c r="I705" s="1"/>
      <c r="J705" s="1"/>
      <c r="L705" s="1"/>
      <c r="M705" s="1"/>
      <c r="O705" s="1"/>
    </row>
    <row r="706" spans="2:15" ht="15.75" customHeight="1">
      <c r="B706" s="1"/>
      <c r="H706" s="1"/>
      <c r="I706" s="1"/>
      <c r="J706" s="1"/>
      <c r="L706" s="1"/>
      <c r="M706" s="1"/>
      <c r="O706" s="1"/>
    </row>
    <row r="707" spans="2:15" ht="15.75" customHeight="1">
      <c r="B707" s="1"/>
      <c r="H707" s="1"/>
      <c r="I707" s="1"/>
      <c r="J707" s="1"/>
      <c r="L707" s="1"/>
      <c r="M707" s="1"/>
      <c r="O707" s="1"/>
    </row>
    <row r="708" spans="2:15" ht="15.75" customHeight="1">
      <c r="B708" s="1"/>
      <c r="H708" s="1"/>
      <c r="I708" s="1"/>
      <c r="J708" s="1"/>
      <c r="L708" s="1"/>
      <c r="M708" s="1"/>
      <c r="O708" s="1"/>
    </row>
    <row r="709" spans="2:15" ht="15.75" customHeight="1">
      <c r="B709" s="1"/>
      <c r="H709" s="1"/>
      <c r="I709" s="1"/>
      <c r="J709" s="1"/>
      <c r="L709" s="1"/>
      <c r="M709" s="1"/>
      <c r="O709" s="1"/>
    </row>
    <row r="710" spans="2:15" ht="15.75" customHeight="1">
      <c r="B710" s="1"/>
      <c r="H710" s="1"/>
      <c r="I710" s="1"/>
      <c r="J710" s="1"/>
      <c r="L710" s="1"/>
      <c r="M710" s="1"/>
      <c r="O710" s="1"/>
    </row>
    <row r="711" spans="2:15" ht="15.75" customHeight="1">
      <c r="B711" s="1"/>
      <c r="H711" s="1"/>
      <c r="I711" s="1"/>
      <c r="J711" s="1"/>
      <c r="L711" s="1"/>
      <c r="M711" s="1"/>
      <c r="O711" s="1"/>
    </row>
    <row r="712" spans="2:15" ht="15.75" customHeight="1">
      <c r="B712" s="1"/>
      <c r="H712" s="1"/>
      <c r="I712" s="1"/>
      <c r="J712" s="1"/>
      <c r="L712" s="1"/>
      <c r="M712" s="1"/>
      <c r="O712" s="1"/>
    </row>
    <row r="713" spans="2:15" ht="15.75" customHeight="1">
      <c r="B713" s="1"/>
      <c r="H713" s="1"/>
      <c r="I713" s="1"/>
      <c r="J713" s="1"/>
      <c r="L713" s="1"/>
      <c r="M713" s="1"/>
      <c r="O713" s="1"/>
    </row>
    <row r="714" spans="2:15" ht="15.75" customHeight="1">
      <c r="B714" s="1"/>
      <c r="H714" s="1"/>
      <c r="I714" s="1"/>
      <c r="J714" s="1"/>
      <c r="L714" s="1"/>
      <c r="M714" s="1"/>
      <c r="O714" s="1"/>
    </row>
    <row r="715" spans="2:15" ht="15.75" customHeight="1">
      <c r="B715" s="1"/>
      <c r="H715" s="1"/>
      <c r="I715" s="1"/>
      <c r="J715" s="1"/>
      <c r="L715" s="1"/>
      <c r="M715" s="1"/>
      <c r="O715" s="1"/>
    </row>
    <row r="716" spans="2:15" ht="15.75" customHeight="1">
      <c r="B716" s="1"/>
      <c r="H716" s="1"/>
      <c r="I716" s="1"/>
      <c r="J716" s="1"/>
      <c r="L716" s="1"/>
      <c r="M716" s="1"/>
      <c r="O716" s="1"/>
    </row>
    <row r="717" spans="2:15" ht="15.75" customHeight="1">
      <c r="B717" s="1"/>
      <c r="H717" s="1"/>
      <c r="I717" s="1"/>
      <c r="J717" s="1"/>
      <c r="L717" s="1"/>
      <c r="M717" s="1"/>
      <c r="O717" s="1"/>
    </row>
    <row r="718" spans="2:15" ht="15.75" customHeight="1">
      <c r="B718" s="1"/>
      <c r="H718" s="1"/>
      <c r="I718" s="1"/>
      <c r="J718" s="1"/>
      <c r="L718" s="1"/>
      <c r="M718" s="1"/>
      <c r="O718" s="1"/>
    </row>
    <row r="719" spans="2:15" ht="15.75" customHeight="1">
      <c r="B719" s="1"/>
      <c r="H719" s="1"/>
      <c r="I719" s="1"/>
      <c r="J719" s="1"/>
      <c r="L719" s="1"/>
      <c r="M719" s="1"/>
      <c r="O719" s="1"/>
    </row>
    <row r="720" spans="2:15" ht="15.75" customHeight="1">
      <c r="B720" s="1"/>
      <c r="H720" s="1"/>
      <c r="I720" s="1"/>
      <c r="J720" s="1"/>
      <c r="L720" s="1"/>
      <c r="M720" s="1"/>
      <c r="O720" s="1"/>
    </row>
    <row r="721" spans="2:15" ht="15.75" customHeight="1">
      <c r="B721" s="1"/>
      <c r="H721" s="1"/>
      <c r="I721" s="1"/>
      <c r="J721" s="1"/>
      <c r="L721" s="1"/>
      <c r="M721" s="1"/>
      <c r="O721" s="1"/>
    </row>
    <row r="722" spans="2:15" ht="15.75" customHeight="1">
      <c r="B722" s="1"/>
      <c r="H722" s="1"/>
      <c r="I722" s="1"/>
      <c r="J722" s="1"/>
      <c r="L722" s="1"/>
      <c r="M722" s="1"/>
      <c r="O722" s="1"/>
    </row>
    <row r="723" spans="2:15" ht="15.75" customHeight="1">
      <c r="B723" s="1"/>
      <c r="H723" s="1"/>
      <c r="I723" s="1"/>
      <c r="J723" s="1"/>
      <c r="L723" s="1"/>
      <c r="M723" s="1"/>
      <c r="O723" s="1"/>
    </row>
    <row r="724" spans="2:15" ht="15.75" customHeight="1">
      <c r="B724" s="1"/>
      <c r="H724" s="1"/>
      <c r="I724" s="1"/>
      <c r="J724" s="1"/>
      <c r="L724" s="1"/>
      <c r="M724" s="1"/>
      <c r="O724" s="1"/>
    </row>
    <row r="725" spans="2:15" ht="15.75" customHeight="1">
      <c r="B725" s="1"/>
      <c r="H725" s="1"/>
      <c r="I725" s="1"/>
      <c r="J725" s="1"/>
      <c r="L725" s="1"/>
      <c r="M725" s="1"/>
      <c r="O725" s="1"/>
    </row>
    <row r="726" spans="2:15" ht="15.75" customHeight="1">
      <c r="B726" s="1"/>
      <c r="H726" s="1"/>
      <c r="I726" s="1"/>
      <c r="J726" s="1"/>
      <c r="L726" s="1"/>
      <c r="M726" s="1"/>
      <c r="O726" s="1"/>
    </row>
    <row r="727" spans="2:15" ht="15.75" customHeight="1">
      <c r="B727" s="1"/>
      <c r="H727" s="1"/>
      <c r="I727" s="1"/>
      <c r="J727" s="1"/>
      <c r="L727" s="1"/>
      <c r="M727" s="1"/>
      <c r="O727" s="1"/>
    </row>
    <row r="728" spans="2:15" ht="15.75" customHeight="1">
      <c r="B728" s="1"/>
      <c r="H728" s="1"/>
      <c r="I728" s="1"/>
      <c r="J728" s="1"/>
      <c r="L728" s="1"/>
      <c r="M728" s="1"/>
      <c r="O728" s="1"/>
    </row>
    <row r="729" spans="2:15" ht="15.75" customHeight="1">
      <c r="B729" s="1"/>
      <c r="H729" s="1"/>
      <c r="I729" s="1"/>
      <c r="J729" s="1"/>
      <c r="L729" s="1"/>
      <c r="M729" s="1"/>
      <c r="O729" s="1"/>
    </row>
    <row r="730" spans="2:15" ht="15.75" customHeight="1">
      <c r="B730" s="1"/>
      <c r="H730" s="1"/>
      <c r="I730" s="1"/>
      <c r="J730" s="1"/>
      <c r="L730" s="1"/>
      <c r="M730" s="1"/>
      <c r="O730" s="1"/>
    </row>
    <row r="731" spans="2:15" ht="15.75" customHeight="1">
      <c r="B731" s="1"/>
      <c r="H731" s="1"/>
      <c r="I731" s="1"/>
      <c r="J731" s="1"/>
      <c r="L731" s="1"/>
      <c r="M731" s="1"/>
      <c r="O731" s="1"/>
    </row>
    <row r="732" spans="2:15" ht="15.75" customHeight="1">
      <c r="B732" s="1"/>
      <c r="H732" s="1"/>
      <c r="I732" s="1"/>
      <c r="J732" s="1"/>
      <c r="L732" s="1"/>
      <c r="M732" s="1"/>
      <c r="O732" s="1"/>
    </row>
    <row r="733" spans="2:15" ht="15.75" customHeight="1">
      <c r="B733" s="1"/>
      <c r="H733" s="1"/>
      <c r="I733" s="1"/>
      <c r="J733" s="1"/>
      <c r="L733" s="1"/>
      <c r="M733" s="1"/>
      <c r="O733" s="1"/>
    </row>
    <row r="734" spans="2:15" ht="15.75" customHeight="1">
      <c r="B734" s="1"/>
      <c r="H734" s="1"/>
      <c r="I734" s="1"/>
      <c r="J734" s="1"/>
      <c r="L734" s="1"/>
      <c r="M734" s="1"/>
      <c r="O734" s="1"/>
    </row>
    <row r="735" spans="2:15" ht="15.75" customHeight="1">
      <c r="B735" s="1"/>
      <c r="H735" s="1"/>
      <c r="I735" s="1"/>
      <c r="J735" s="1"/>
      <c r="L735" s="1"/>
      <c r="M735" s="1"/>
      <c r="O735" s="1"/>
    </row>
    <row r="736" spans="2:15" ht="15.75" customHeight="1">
      <c r="B736" s="1"/>
      <c r="H736" s="1"/>
      <c r="I736" s="1"/>
      <c r="J736" s="1"/>
      <c r="L736" s="1"/>
      <c r="M736" s="1"/>
      <c r="O736" s="1"/>
    </row>
    <row r="737" spans="2:15" ht="15.75" customHeight="1">
      <c r="B737" s="1"/>
      <c r="H737" s="1"/>
      <c r="I737" s="1"/>
      <c r="J737" s="1"/>
      <c r="L737" s="1"/>
      <c r="M737" s="1"/>
      <c r="O737" s="1"/>
    </row>
    <row r="738" spans="2:15" ht="15.75" customHeight="1">
      <c r="B738" s="1"/>
      <c r="H738" s="1"/>
      <c r="I738" s="1"/>
      <c r="J738" s="1"/>
      <c r="L738" s="1"/>
      <c r="M738" s="1"/>
      <c r="O738" s="1"/>
    </row>
    <row r="739" spans="2:15" ht="15.75" customHeight="1">
      <c r="B739" s="1"/>
      <c r="H739" s="1"/>
      <c r="I739" s="1"/>
      <c r="J739" s="1"/>
      <c r="L739" s="1"/>
      <c r="M739" s="1"/>
      <c r="O739" s="1"/>
    </row>
    <row r="740" spans="2:15" ht="15.75" customHeight="1">
      <c r="B740" s="1"/>
      <c r="H740" s="1"/>
      <c r="I740" s="1"/>
      <c r="J740" s="1"/>
      <c r="L740" s="1"/>
      <c r="M740" s="1"/>
      <c r="O740" s="1"/>
    </row>
    <row r="741" spans="2:15" ht="15.75" customHeight="1">
      <c r="B741" s="1"/>
      <c r="H741" s="1"/>
      <c r="I741" s="1"/>
      <c r="J741" s="1"/>
      <c r="L741" s="1"/>
      <c r="M741" s="1"/>
      <c r="O741" s="1"/>
    </row>
    <row r="742" spans="2:15" ht="15.75" customHeight="1">
      <c r="B742" s="1"/>
      <c r="H742" s="1"/>
      <c r="I742" s="1"/>
      <c r="J742" s="1"/>
      <c r="L742" s="1"/>
      <c r="M742" s="1"/>
      <c r="O742" s="1"/>
    </row>
    <row r="743" spans="2:15" ht="15.75" customHeight="1">
      <c r="B743" s="1"/>
      <c r="H743" s="1"/>
      <c r="I743" s="1"/>
      <c r="J743" s="1"/>
      <c r="L743" s="1"/>
      <c r="M743" s="1"/>
      <c r="O743" s="1"/>
    </row>
    <row r="744" spans="2:15" ht="15.75" customHeight="1">
      <c r="B744" s="1"/>
      <c r="H744" s="1"/>
      <c r="I744" s="1"/>
      <c r="J744" s="1"/>
      <c r="L744" s="1"/>
      <c r="M744" s="1"/>
      <c r="O744" s="1"/>
    </row>
    <row r="745" spans="2:15" ht="15.75" customHeight="1">
      <c r="B745" s="1"/>
      <c r="H745" s="1"/>
      <c r="I745" s="1"/>
      <c r="J745" s="1"/>
      <c r="L745" s="1"/>
      <c r="M745" s="1"/>
      <c r="O745" s="1"/>
    </row>
    <row r="746" spans="2:15" ht="15.75" customHeight="1">
      <c r="B746" s="1"/>
      <c r="H746" s="1"/>
      <c r="I746" s="1"/>
      <c r="J746" s="1"/>
      <c r="L746" s="1"/>
      <c r="M746" s="1"/>
      <c r="O746" s="1"/>
    </row>
    <row r="747" spans="2:15" ht="15.75" customHeight="1">
      <c r="B747" s="1"/>
      <c r="H747" s="1"/>
      <c r="I747" s="1"/>
      <c r="J747" s="1"/>
      <c r="L747" s="1"/>
      <c r="M747" s="1"/>
      <c r="O747" s="1"/>
    </row>
    <row r="748" spans="2:15" ht="15.75" customHeight="1">
      <c r="B748" s="1"/>
      <c r="H748" s="1"/>
      <c r="I748" s="1"/>
      <c r="J748" s="1"/>
      <c r="L748" s="1"/>
      <c r="M748" s="1"/>
      <c r="O748" s="1"/>
    </row>
    <row r="749" spans="2:15" ht="15.75" customHeight="1">
      <c r="B749" s="1"/>
      <c r="H749" s="1"/>
      <c r="I749" s="1"/>
      <c r="J749" s="1"/>
      <c r="L749" s="1"/>
      <c r="M749" s="1"/>
      <c r="O749" s="1"/>
    </row>
    <row r="750" spans="2:15" ht="15.75" customHeight="1">
      <c r="B750" s="1"/>
      <c r="H750" s="1"/>
      <c r="I750" s="1"/>
      <c r="J750" s="1"/>
      <c r="L750" s="1"/>
      <c r="M750" s="1"/>
      <c r="O750" s="1"/>
    </row>
    <row r="751" spans="2:15" ht="15.75" customHeight="1">
      <c r="B751" s="1"/>
      <c r="H751" s="1"/>
      <c r="I751" s="1"/>
      <c r="J751" s="1"/>
      <c r="L751" s="1"/>
      <c r="M751" s="1"/>
      <c r="O751" s="1"/>
    </row>
    <row r="752" spans="2:15" ht="15.75" customHeight="1">
      <c r="B752" s="1"/>
      <c r="H752" s="1"/>
      <c r="I752" s="1"/>
      <c r="J752" s="1"/>
      <c r="L752" s="1"/>
      <c r="M752" s="1"/>
      <c r="O752" s="1"/>
    </row>
    <row r="753" spans="2:15" ht="15.75" customHeight="1">
      <c r="B753" s="1"/>
      <c r="H753" s="1"/>
      <c r="I753" s="1"/>
      <c r="J753" s="1"/>
      <c r="L753" s="1"/>
      <c r="M753" s="1"/>
      <c r="O753" s="1"/>
    </row>
    <row r="754" spans="2:15" ht="15.75" customHeight="1">
      <c r="B754" s="1"/>
      <c r="H754" s="1"/>
      <c r="I754" s="1"/>
      <c r="J754" s="1"/>
      <c r="L754" s="1"/>
      <c r="M754" s="1"/>
      <c r="O754" s="1"/>
    </row>
    <row r="755" spans="2:15" ht="15.75" customHeight="1">
      <c r="B755" s="1"/>
      <c r="H755" s="1"/>
      <c r="I755" s="1"/>
      <c r="J755" s="1"/>
      <c r="L755" s="1"/>
      <c r="M755" s="1"/>
      <c r="O755" s="1"/>
    </row>
    <row r="756" spans="2:15" ht="15.75" customHeight="1">
      <c r="B756" s="1"/>
      <c r="H756" s="1"/>
      <c r="I756" s="1"/>
      <c r="J756" s="1"/>
      <c r="L756" s="1"/>
      <c r="M756" s="1"/>
      <c r="O756" s="1"/>
    </row>
    <row r="757" spans="2:15" ht="15.75" customHeight="1">
      <c r="B757" s="1"/>
      <c r="H757" s="1"/>
      <c r="I757" s="1"/>
      <c r="J757" s="1"/>
      <c r="L757" s="1"/>
      <c r="M757" s="1"/>
      <c r="O757" s="1"/>
    </row>
    <row r="758" spans="2:15" ht="15.75" customHeight="1">
      <c r="B758" s="1"/>
      <c r="H758" s="1"/>
      <c r="I758" s="1"/>
      <c r="J758" s="1"/>
      <c r="L758" s="1"/>
      <c r="M758" s="1"/>
      <c r="O758" s="1"/>
    </row>
    <row r="759" spans="2:15" ht="15.75" customHeight="1">
      <c r="B759" s="1"/>
      <c r="H759" s="1"/>
      <c r="I759" s="1"/>
      <c r="J759" s="1"/>
      <c r="L759" s="1"/>
      <c r="M759" s="1"/>
      <c r="O759" s="1"/>
    </row>
    <row r="760" spans="2:15" ht="15.75" customHeight="1">
      <c r="B760" s="1"/>
      <c r="H760" s="1"/>
      <c r="I760" s="1"/>
      <c r="J760" s="1"/>
      <c r="L760" s="1"/>
      <c r="M760" s="1"/>
      <c r="O760" s="1"/>
    </row>
    <row r="761" spans="2:15" ht="15.75" customHeight="1">
      <c r="B761" s="1"/>
      <c r="H761" s="1"/>
      <c r="I761" s="1"/>
      <c r="J761" s="1"/>
      <c r="L761" s="1"/>
      <c r="M761" s="1"/>
      <c r="O761" s="1"/>
    </row>
    <row r="762" spans="2:15" ht="15.75" customHeight="1">
      <c r="B762" s="1"/>
      <c r="H762" s="1"/>
      <c r="I762" s="1"/>
      <c r="J762" s="1"/>
      <c r="L762" s="1"/>
      <c r="M762" s="1"/>
      <c r="O762" s="1"/>
    </row>
    <row r="763" spans="2:15" ht="15.75" customHeight="1">
      <c r="B763" s="1"/>
      <c r="H763" s="1"/>
      <c r="I763" s="1"/>
      <c r="J763" s="1"/>
      <c r="L763" s="1"/>
      <c r="M763" s="1"/>
      <c r="O763" s="1"/>
    </row>
    <row r="764" spans="2:15" ht="15.75" customHeight="1">
      <c r="B764" s="1"/>
      <c r="H764" s="1"/>
      <c r="I764" s="1"/>
      <c r="J764" s="1"/>
      <c r="L764" s="1"/>
      <c r="M764" s="1"/>
      <c r="O764" s="1"/>
    </row>
    <row r="765" spans="2:15" ht="15.75" customHeight="1">
      <c r="B765" s="1"/>
      <c r="H765" s="1"/>
      <c r="I765" s="1"/>
      <c r="J765" s="1"/>
      <c r="L765" s="1"/>
      <c r="M765" s="1"/>
      <c r="O765" s="1"/>
    </row>
    <row r="766" spans="2:15" ht="15.75" customHeight="1">
      <c r="B766" s="1"/>
      <c r="H766" s="1"/>
      <c r="I766" s="1"/>
      <c r="J766" s="1"/>
      <c r="L766" s="1"/>
      <c r="M766" s="1"/>
      <c r="O766" s="1"/>
    </row>
    <row r="767" spans="2:15" ht="15.75" customHeight="1">
      <c r="B767" s="1"/>
      <c r="H767" s="1"/>
      <c r="I767" s="1"/>
      <c r="J767" s="1"/>
      <c r="L767" s="1"/>
      <c r="M767" s="1"/>
      <c r="O767" s="1"/>
    </row>
    <row r="768" spans="2:15" ht="15.75" customHeight="1">
      <c r="B768" s="1"/>
      <c r="H768" s="1"/>
      <c r="I768" s="1"/>
      <c r="J768" s="1"/>
      <c r="L768" s="1"/>
      <c r="M768" s="1"/>
      <c r="O768" s="1"/>
    </row>
    <row r="769" spans="2:15" ht="15.75" customHeight="1">
      <c r="B769" s="1"/>
      <c r="H769" s="1"/>
      <c r="I769" s="1"/>
      <c r="J769" s="1"/>
      <c r="L769" s="1"/>
      <c r="M769" s="1"/>
      <c r="O769" s="1"/>
    </row>
    <row r="770" spans="2:15" ht="15.75" customHeight="1">
      <c r="B770" s="1"/>
      <c r="H770" s="1"/>
      <c r="I770" s="1"/>
      <c r="J770" s="1"/>
      <c r="L770" s="1"/>
      <c r="M770" s="1"/>
      <c r="O770" s="1"/>
    </row>
    <row r="771" spans="2:15" ht="15.75" customHeight="1">
      <c r="B771" s="1"/>
      <c r="H771" s="1"/>
      <c r="I771" s="1"/>
      <c r="J771" s="1"/>
      <c r="L771" s="1"/>
      <c r="M771" s="1"/>
      <c r="O771" s="1"/>
    </row>
    <row r="772" spans="2:15" ht="15.75" customHeight="1">
      <c r="B772" s="1"/>
      <c r="H772" s="1"/>
      <c r="I772" s="1"/>
      <c r="J772" s="1"/>
      <c r="L772" s="1"/>
      <c r="M772" s="1"/>
      <c r="O772" s="1"/>
    </row>
    <row r="773" spans="2:15" ht="15.75" customHeight="1">
      <c r="B773" s="1"/>
      <c r="H773" s="1"/>
      <c r="I773" s="1"/>
      <c r="J773" s="1"/>
      <c r="L773" s="1"/>
      <c r="M773" s="1"/>
      <c r="O773" s="1"/>
    </row>
    <row r="774" spans="2:15" ht="15.75" customHeight="1">
      <c r="B774" s="1"/>
      <c r="H774" s="1"/>
      <c r="I774" s="1"/>
      <c r="J774" s="1"/>
      <c r="L774" s="1"/>
      <c r="M774" s="1"/>
      <c r="O774" s="1"/>
    </row>
    <row r="775" spans="2:15" ht="15.75" customHeight="1">
      <c r="B775" s="1"/>
      <c r="H775" s="1"/>
      <c r="I775" s="1"/>
      <c r="J775" s="1"/>
      <c r="L775" s="1"/>
      <c r="M775" s="1"/>
      <c r="O775" s="1"/>
    </row>
    <row r="776" spans="2:15" ht="15.75" customHeight="1">
      <c r="B776" s="1"/>
      <c r="H776" s="1"/>
      <c r="I776" s="1"/>
      <c r="J776" s="1"/>
      <c r="L776" s="1"/>
      <c r="M776" s="1"/>
      <c r="O776" s="1"/>
    </row>
    <row r="777" spans="2:15" ht="15.75" customHeight="1">
      <c r="B777" s="1"/>
      <c r="H777" s="1"/>
      <c r="I777" s="1"/>
      <c r="J777" s="1"/>
      <c r="L777" s="1"/>
      <c r="M777" s="1"/>
      <c r="O777" s="1"/>
    </row>
    <row r="778" spans="2:15" ht="15.75" customHeight="1">
      <c r="B778" s="1"/>
      <c r="H778" s="1"/>
      <c r="I778" s="1"/>
      <c r="J778" s="1"/>
      <c r="L778" s="1"/>
      <c r="M778" s="1"/>
      <c r="O778" s="1"/>
    </row>
    <row r="779" spans="2:15" ht="15.75" customHeight="1">
      <c r="B779" s="1"/>
      <c r="H779" s="1"/>
      <c r="I779" s="1"/>
      <c r="J779" s="1"/>
      <c r="L779" s="1"/>
      <c r="M779" s="1"/>
      <c r="O779" s="1"/>
    </row>
    <row r="780" spans="2:15" ht="15.75" customHeight="1">
      <c r="B780" s="1"/>
      <c r="H780" s="1"/>
      <c r="I780" s="1"/>
      <c r="J780" s="1"/>
      <c r="L780" s="1"/>
      <c r="M780" s="1"/>
      <c r="O780" s="1"/>
    </row>
    <row r="781" spans="2:15" ht="15.75" customHeight="1">
      <c r="B781" s="1"/>
      <c r="H781" s="1"/>
      <c r="I781" s="1"/>
      <c r="J781" s="1"/>
      <c r="L781" s="1"/>
      <c r="M781" s="1"/>
      <c r="O781" s="1"/>
    </row>
    <row r="782" spans="2:15" ht="15.75" customHeight="1">
      <c r="B782" s="1"/>
      <c r="H782" s="1"/>
      <c r="I782" s="1"/>
      <c r="J782" s="1"/>
      <c r="L782" s="1"/>
      <c r="M782" s="1"/>
      <c r="O782" s="1"/>
    </row>
    <row r="783" spans="2:15" ht="15.75" customHeight="1">
      <c r="B783" s="1"/>
      <c r="H783" s="1"/>
      <c r="I783" s="1"/>
      <c r="J783" s="1"/>
      <c r="L783" s="1"/>
      <c r="M783" s="1"/>
      <c r="O783" s="1"/>
    </row>
    <row r="784" spans="2:15" ht="15.75" customHeight="1">
      <c r="B784" s="1"/>
      <c r="H784" s="1"/>
      <c r="I784" s="1"/>
      <c r="J784" s="1"/>
      <c r="L784" s="1"/>
      <c r="M784" s="1"/>
      <c r="O784" s="1"/>
    </row>
    <row r="785" spans="2:15" ht="15.75" customHeight="1">
      <c r="B785" s="1"/>
      <c r="H785" s="1"/>
      <c r="I785" s="1"/>
      <c r="J785" s="1"/>
      <c r="L785" s="1"/>
      <c r="M785" s="1"/>
      <c r="O785" s="1"/>
    </row>
    <row r="786" spans="2:15" ht="15.75" customHeight="1">
      <c r="B786" s="1"/>
      <c r="H786" s="1"/>
      <c r="I786" s="1"/>
      <c r="J786" s="1"/>
      <c r="L786" s="1"/>
      <c r="M786" s="1"/>
      <c r="O786" s="1"/>
    </row>
    <row r="787" spans="2:15" ht="15.75" customHeight="1">
      <c r="B787" s="1"/>
      <c r="H787" s="1"/>
      <c r="I787" s="1"/>
      <c r="J787" s="1"/>
      <c r="L787" s="1"/>
      <c r="M787" s="1"/>
      <c r="O787" s="1"/>
    </row>
    <row r="788" spans="2:15" ht="15.75" customHeight="1">
      <c r="B788" s="1"/>
      <c r="H788" s="1"/>
      <c r="I788" s="1"/>
      <c r="J788" s="1"/>
      <c r="L788" s="1"/>
      <c r="M788" s="1"/>
      <c r="O788" s="1"/>
    </row>
    <row r="789" spans="2:15" ht="15.75" customHeight="1">
      <c r="B789" s="1"/>
      <c r="H789" s="1"/>
      <c r="I789" s="1"/>
      <c r="J789" s="1"/>
      <c r="L789" s="1"/>
      <c r="M789" s="1"/>
      <c r="O789" s="1"/>
    </row>
    <row r="790" spans="2:15" ht="15.75" customHeight="1">
      <c r="B790" s="1"/>
      <c r="H790" s="1"/>
      <c r="I790" s="1"/>
      <c r="J790" s="1"/>
      <c r="L790" s="1"/>
      <c r="M790" s="1"/>
      <c r="O790" s="1"/>
    </row>
    <row r="791" spans="2:15" ht="15.75" customHeight="1">
      <c r="B791" s="1"/>
      <c r="H791" s="1"/>
      <c r="I791" s="1"/>
      <c r="J791" s="1"/>
      <c r="L791" s="1"/>
      <c r="M791" s="1"/>
      <c r="O791" s="1"/>
    </row>
    <row r="792" spans="2:15" ht="15.75" customHeight="1">
      <c r="B792" s="1"/>
      <c r="H792" s="1"/>
      <c r="I792" s="1"/>
      <c r="J792" s="1"/>
      <c r="L792" s="1"/>
      <c r="M792" s="1"/>
      <c r="O792" s="1"/>
    </row>
    <row r="793" spans="2:15" ht="15.75" customHeight="1">
      <c r="B793" s="1"/>
      <c r="H793" s="1"/>
      <c r="I793" s="1"/>
      <c r="J793" s="1"/>
      <c r="L793" s="1"/>
      <c r="M793" s="1"/>
      <c r="O793" s="1"/>
    </row>
    <row r="794" spans="2:15" ht="15.75" customHeight="1">
      <c r="B794" s="1"/>
      <c r="H794" s="1"/>
      <c r="I794" s="1"/>
      <c r="J794" s="1"/>
      <c r="L794" s="1"/>
      <c r="M794" s="1"/>
      <c r="O794" s="1"/>
    </row>
    <row r="795" spans="2:15" ht="15.75" customHeight="1">
      <c r="B795" s="1"/>
      <c r="H795" s="1"/>
      <c r="I795" s="1"/>
      <c r="J795" s="1"/>
      <c r="L795" s="1"/>
      <c r="M795" s="1"/>
      <c r="O795" s="1"/>
    </row>
    <row r="796" spans="2:15" ht="15.75" customHeight="1">
      <c r="B796" s="1"/>
      <c r="H796" s="1"/>
      <c r="I796" s="1"/>
      <c r="J796" s="1"/>
      <c r="L796" s="1"/>
      <c r="M796" s="1"/>
      <c r="O796" s="1"/>
    </row>
    <row r="797" spans="2:15" ht="15.75" customHeight="1">
      <c r="B797" s="1"/>
      <c r="H797" s="1"/>
      <c r="I797" s="1"/>
      <c r="J797" s="1"/>
      <c r="L797" s="1"/>
      <c r="M797" s="1"/>
      <c r="O797" s="1"/>
    </row>
    <row r="798" spans="2:15" ht="15.75" customHeight="1">
      <c r="B798" s="1"/>
      <c r="H798" s="1"/>
      <c r="I798" s="1"/>
      <c r="J798" s="1"/>
      <c r="L798" s="1"/>
      <c r="M798" s="1"/>
      <c r="O798" s="1"/>
    </row>
    <row r="799" spans="2:15" ht="15.75" customHeight="1">
      <c r="B799" s="1"/>
      <c r="H799" s="1"/>
      <c r="I799" s="1"/>
      <c r="J799" s="1"/>
      <c r="L799" s="1"/>
      <c r="M799" s="1"/>
      <c r="O799" s="1"/>
    </row>
    <row r="800" spans="2:15" ht="15.75" customHeight="1">
      <c r="B800" s="1"/>
      <c r="H800" s="1"/>
      <c r="I800" s="1"/>
      <c r="J800" s="1"/>
      <c r="L800" s="1"/>
      <c r="M800" s="1"/>
      <c r="O800" s="1"/>
    </row>
    <row r="801" spans="2:15" ht="15.75" customHeight="1">
      <c r="B801" s="1"/>
      <c r="H801" s="1"/>
      <c r="I801" s="1"/>
      <c r="J801" s="1"/>
      <c r="L801" s="1"/>
      <c r="M801" s="1"/>
      <c r="O801" s="1"/>
    </row>
    <row r="802" spans="2:15" ht="15.75" customHeight="1">
      <c r="B802" s="1"/>
      <c r="H802" s="1"/>
      <c r="I802" s="1"/>
      <c r="J802" s="1"/>
      <c r="L802" s="1"/>
      <c r="M802" s="1"/>
      <c r="O802" s="1"/>
    </row>
    <row r="803" spans="2:15" ht="15.75" customHeight="1">
      <c r="B803" s="1"/>
      <c r="H803" s="1"/>
      <c r="I803" s="1"/>
      <c r="J803" s="1"/>
      <c r="L803" s="1"/>
      <c r="M803" s="1"/>
      <c r="O803" s="1"/>
    </row>
    <row r="804" spans="2:15" ht="15.75" customHeight="1">
      <c r="B804" s="1"/>
      <c r="H804" s="1"/>
      <c r="I804" s="1"/>
      <c r="J804" s="1"/>
      <c r="L804" s="1"/>
      <c r="M804" s="1"/>
      <c r="O804" s="1"/>
    </row>
    <row r="805" spans="2:15" ht="15.75" customHeight="1">
      <c r="B805" s="1"/>
      <c r="H805" s="1"/>
      <c r="I805" s="1"/>
      <c r="J805" s="1"/>
      <c r="L805" s="1"/>
      <c r="M805" s="1"/>
      <c r="O805" s="1"/>
    </row>
    <row r="806" spans="2:15" ht="15.75" customHeight="1">
      <c r="B806" s="1"/>
      <c r="H806" s="1"/>
      <c r="I806" s="1"/>
      <c r="J806" s="1"/>
      <c r="L806" s="1"/>
      <c r="M806" s="1"/>
      <c r="O806" s="1"/>
    </row>
    <row r="807" spans="2:15" ht="15.75" customHeight="1">
      <c r="B807" s="1"/>
      <c r="H807" s="1"/>
      <c r="I807" s="1"/>
      <c r="J807" s="1"/>
      <c r="L807" s="1"/>
      <c r="M807" s="1"/>
      <c r="O807" s="1"/>
    </row>
    <row r="808" spans="2:15" ht="15.75" customHeight="1">
      <c r="B808" s="1"/>
      <c r="H808" s="1"/>
      <c r="I808" s="1"/>
      <c r="J808" s="1"/>
      <c r="L808" s="1"/>
      <c r="M808" s="1"/>
      <c r="O808" s="1"/>
    </row>
    <row r="809" spans="2:15" ht="15.75" customHeight="1">
      <c r="B809" s="1"/>
      <c r="H809" s="1"/>
      <c r="I809" s="1"/>
      <c r="J809" s="1"/>
      <c r="L809" s="1"/>
      <c r="M809" s="1"/>
      <c r="O809" s="1"/>
    </row>
    <row r="810" spans="2:15" ht="15.75" customHeight="1">
      <c r="B810" s="1"/>
      <c r="H810" s="1"/>
      <c r="I810" s="1"/>
      <c r="J810" s="1"/>
      <c r="L810" s="1"/>
      <c r="M810" s="1"/>
      <c r="O810" s="1"/>
    </row>
    <row r="811" spans="2:15" ht="15.75" customHeight="1">
      <c r="B811" s="1"/>
      <c r="H811" s="1"/>
      <c r="I811" s="1"/>
      <c r="J811" s="1"/>
      <c r="L811" s="1"/>
      <c r="M811" s="1"/>
      <c r="O811" s="1"/>
    </row>
    <row r="812" spans="2:15" ht="15.75" customHeight="1">
      <c r="B812" s="1"/>
      <c r="H812" s="1"/>
      <c r="I812" s="1"/>
      <c r="J812" s="1"/>
      <c r="L812" s="1"/>
      <c r="M812" s="1"/>
      <c r="O812" s="1"/>
    </row>
    <row r="813" spans="2:15" ht="15.75" customHeight="1">
      <c r="B813" s="1"/>
      <c r="H813" s="1"/>
      <c r="I813" s="1"/>
      <c r="J813" s="1"/>
      <c r="L813" s="1"/>
      <c r="M813" s="1"/>
      <c r="O813" s="1"/>
    </row>
    <row r="814" spans="2:15" ht="15.75" customHeight="1">
      <c r="B814" s="1"/>
      <c r="H814" s="1"/>
      <c r="I814" s="1"/>
      <c r="J814" s="1"/>
      <c r="L814" s="1"/>
      <c r="M814" s="1"/>
      <c r="O814" s="1"/>
    </row>
    <row r="815" spans="2:15" ht="15.75" customHeight="1">
      <c r="B815" s="1"/>
      <c r="H815" s="1"/>
      <c r="I815" s="1"/>
      <c r="J815" s="1"/>
      <c r="L815" s="1"/>
      <c r="M815" s="1"/>
      <c r="O815" s="1"/>
    </row>
    <row r="816" spans="2:15" ht="15.75" customHeight="1">
      <c r="B816" s="1"/>
      <c r="H816" s="1"/>
      <c r="I816" s="1"/>
      <c r="J816" s="1"/>
      <c r="L816" s="1"/>
      <c r="M816" s="1"/>
      <c r="O816" s="1"/>
    </row>
    <row r="817" spans="2:15" ht="15.75" customHeight="1">
      <c r="B817" s="1"/>
      <c r="H817" s="1"/>
      <c r="I817" s="1"/>
      <c r="J817" s="1"/>
      <c r="L817" s="1"/>
      <c r="M817" s="1"/>
      <c r="O817" s="1"/>
    </row>
    <row r="818" spans="2:15" ht="15.75" customHeight="1">
      <c r="B818" s="1"/>
      <c r="H818" s="1"/>
      <c r="I818" s="1"/>
      <c r="J818" s="1"/>
      <c r="L818" s="1"/>
      <c r="M818" s="1"/>
      <c r="O818" s="1"/>
    </row>
    <row r="819" spans="2:15" ht="15.75" customHeight="1">
      <c r="B819" s="1"/>
      <c r="H819" s="1"/>
      <c r="I819" s="1"/>
      <c r="J819" s="1"/>
      <c r="L819" s="1"/>
      <c r="M819" s="1"/>
      <c r="O819" s="1"/>
    </row>
    <row r="820" spans="2:15" ht="15.75" customHeight="1">
      <c r="B820" s="1"/>
      <c r="H820" s="1"/>
      <c r="I820" s="1"/>
      <c r="J820" s="1"/>
      <c r="L820" s="1"/>
      <c r="M820" s="1"/>
      <c r="O820" s="1"/>
    </row>
    <row r="821" spans="2:15" ht="15.75" customHeight="1">
      <c r="B821" s="1"/>
      <c r="H821" s="1"/>
      <c r="I821" s="1"/>
      <c r="J821" s="1"/>
      <c r="L821" s="1"/>
      <c r="M821" s="1"/>
      <c r="O821" s="1"/>
    </row>
    <row r="822" spans="2:15" ht="15.75" customHeight="1">
      <c r="B822" s="1"/>
      <c r="H822" s="1"/>
      <c r="I822" s="1"/>
      <c r="J822" s="1"/>
      <c r="L822" s="1"/>
      <c r="M822" s="1"/>
      <c r="O822" s="1"/>
    </row>
    <row r="823" spans="2:15" ht="15.75" customHeight="1">
      <c r="B823" s="1"/>
      <c r="H823" s="1"/>
      <c r="I823" s="1"/>
      <c r="J823" s="1"/>
      <c r="L823" s="1"/>
      <c r="M823" s="1"/>
      <c r="O823" s="1"/>
    </row>
    <row r="824" spans="2:15" ht="15.75" customHeight="1">
      <c r="B824" s="1"/>
      <c r="H824" s="1"/>
      <c r="I824" s="1"/>
      <c r="J824" s="1"/>
      <c r="L824" s="1"/>
      <c r="M824" s="1"/>
      <c r="O824" s="1"/>
    </row>
    <row r="825" spans="2:15" ht="15.75" customHeight="1">
      <c r="B825" s="1"/>
      <c r="H825" s="1"/>
      <c r="I825" s="1"/>
      <c r="J825" s="1"/>
      <c r="L825" s="1"/>
      <c r="M825" s="1"/>
      <c r="O825" s="1"/>
    </row>
    <row r="826" spans="2:15" ht="15.75" customHeight="1">
      <c r="B826" s="1"/>
      <c r="H826" s="1"/>
      <c r="I826" s="1"/>
      <c r="J826" s="1"/>
      <c r="L826" s="1"/>
      <c r="M826" s="1"/>
      <c r="O826" s="1"/>
    </row>
    <row r="827" spans="2:15" ht="15.75" customHeight="1">
      <c r="B827" s="1"/>
      <c r="H827" s="1"/>
      <c r="I827" s="1"/>
      <c r="J827" s="1"/>
      <c r="L827" s="1"/>
      <c r="M827" s="1"/>
      <c r="O827" s="1"/>
    </row>
    <row r="828" spans="2:15" ht="15.75" customHeight="1">
      <c r="B828" s="1"/>
      <c r="H828" s="1"/>
      <c r="I828" s="1"/>
      <c r="J828" s="1"/>
      <c r="L828" s="1"/>
      <c r="M828" s="1"/>
      <c r="O828" s="1"/>
    </row>
    <row r="829" spans="2:15" ht="15.75" customHeight="1">
      <c r="B829" s="1"/>
      <c r="H829" s="1"/>
      <c r="I829" s="1"/>
      <c r="J829" s="1"/>
      <c r="L829" s="1"/>
      <c r="M829" s="1"/>
      <c r="O829" s="1"/>
    </row>
    <row r="830" spans="2:15" ht="15.75" customHeight="1">
      <c r="B830" s="1"/>
      <c r="H830" s="1"/>
      <c r="I830" s="1"/>
      <c r="J830" s="1"/>
      <c r="L830" s="1"/>
      <c r="M830" s="1"/>
      <c r="O830" s="1"/>
    </row>
    <row r="831" spans="2:15" ht="15.75" customHeight="1">
      <c r="B831" s="1"/>
      <c r="H831" s="1"/>
      <c r="I831" s="1"/>
      <c r="J831" s="1"/>
      <c r="L831" s="1"/>
      <c r="M831" s="1"/>
      <c r="O831" s="1"/>
    </row>
    <row r="832" spans="2:15" ht="15.75" customHeight="1">
      <c r="B832" s="1"/>
      <c r="H832" s="1"/>
      <c r="I832" s="1"/>
      <c r="J832" s="1"/>
      <c r="L832" s="1"/>
      <c r="M832" s="1"/>
      <c r="O832" s="1"/>
    </row>
    <row r="833" spans="2:15" ht="15.75" customHeight="1">
      <c r="B833" s="1"/>
      <c r="H833" s="1"/>
      <c r="I833" s="1"/>
      <c r="J833" s="1"/>
      <c r="L833" s="1"/>
      <c r="M833" s="1"/>
      <c r="O833" s="1"/>
    </row>
    <row r="834" spans="2:15" ht="15.75" customHeight="1">
      <c r="B834" s="1"/>
      <c r="H834" s="1"/>
      <c r="I834" s="1"/>
      <c r="J834" s="1"/>
      <c r="L834" s="1"/>
      <c r="M834" s="1"/>
      <c r="O834" s="1"/>
    </row>
    <row r="835" spans="2:15" ht="15.75" customHeight="1">
      <c r="B835" s="1"/>
      <c r="H835" s="1"/>
      <c r="I835" s="1"/>
      <c r="J835" s="1"/>
      <c r="L835" s="1"/>
      <c r="M835" s="1"/>
      <c r="O835" s="1"/>
    </row>
    <row r="836" spans="2:15" ht="15.75" customHeight="1">
      <c r="B836" s="1"/>
      <c r="H836" s="1"/>
      <c r="I836" s="1"/>
      <c r="J836" s="1"/>
      <c r="L836" s="1"/>
      <c r="M836" s="1"/>
      <c r="O836" s="1"/>
    </row>
    <row r="837" spans="2:15" ht="15.75" customHeight="1">
      <c r="B837" s="1"/>
      <c r="H837" s="1"/>
      <c r="I837" s="1"/>
      <c r="J837" s="1"/>
      <c r="L837" s="1"/>
      <c r="M837" s="1"/>
      <c r="O837" s="1"/>
    </row>
    <row r="838" spans="2:15" ht="15.75" customHeight="1">
      <c r="B838" s="1"/>
      <c r="H838" s="1"/>
      <c r="I838" s="1"/>
      <c r="J838" s="1"/>
      <c r="L838" s="1"/>
      <c r="M838" s="1"/>
      <c r="O838" s="1"/>
    </row>
    <row r="839" spans="2:15" ht="15.75" customHeight="1">
      <c r="B839" s="1"/>
      <c r="H839" s="1"/>
      <c r="I839" s="1"/>
      <c r="J839" s="1"/>
      <c r="L839" s="1"/>
      <c r="M839" s="1"/>
      <c r="O839" s="1"/>
    </row>
    <row r="840" spans="2:15" ht="15.75" customHeight="1">
      <c r="B840" s="1"/>
      <c r="H840" s="1"/>
      <c r="I840" s="1"/>
      <c r="J840" s="1"/>
      <c r="L840" s="1"/>
      <c r="M840" s="1"/>
      <c r="O840" s="1"/>
    </row>
    <row r="841" spans="2:15" ht="15.75" customHeight="1">
      <c r="B841" s="1"/>
      <c r="H841" s="1"/>
      <c r="I841" s="1"/>
      <c r="J841" s="1"/>
      <c r="L841" s="1"/>
      <c r="M841" s="1"/>
      <c r="O841" s="1"/>
    </row>
    <row r="842" spans="2:15" ht="15.75" customHeight="1">
      <c r="B842" s="1"/>
      <c r="H842" s="1"/>
      <c r="I842" s="1"/>
      <c r="J842" s="1"/>
      <c r="L842" s="1"/>
      <c r="M842" s="1"/>
      <c r="O842" s="1"/>
    </row>
    <row r="843" spans="2:15" ht="15.75" customHeight="1">
      <c r="B843" s="1"/>
      <c r="H843" s="1"/>
      <c r="I843" s="1"/>
      <c r="J843" s="1"/>
      <c r="L843" s="1"/>
      <c r="M843" s="1"/>
      <c r="O843" s="1"/>
    </row>
    <row r="844" spans="2:15" ht="15.75" customHeight="1">
      <c r="B844" s="1"/>
      <c r="H844" s="1"/>
      <c r="I844" s="1"/>
      <c r="J844" s="1"/>
      <c r="L844" s="1"/>
      <c r="M844" s="1"/>
      <c r="O844" s="1"/>
    </row>
    <row r="845" spans="2:15" ht="15.75" customHeight="1">
      <c r="B845" s="1"/>
      <c r="H845" s="1"/>
      <c r="I845" s="1"/>
      <c r="J845" s="1"/>
      <c r="L845" s="1"/>
      <c r="M845" s="1"/>
      <c r="O845" s="1"/>
    </row>
    <row r="846" spans="2:15" ht="15.75" customHeight="1">
      <c r="B846" s="1"/>
      <c r="H846" s="1"/>
      <c r="I846" s="1"/>
      <c r="J846" s="1"/>
      <c r="L846" s="1"/>
      <c r="M846" s="1"/>
      <c r="O846" s="1"/>
    </row>
    <row r="847" spans="2:15" ht="15.75" customHeight="1">
      <c r="B847" s="1"/>
      <c r="H847" s="1"/>
      <c r="I847" s="1"/>
      <c r="J847" s="1"/>
      <c r="L847" s="1"/>
      <c r="M847" s="1"/>
      <c r="O847" s="1"/>
    </row>
    <row r="848" spans="2:15" ht="15.75" customHeight="1">
      <c r="B848" s="1"/>
      <c r="H848" s="1"/>
      <c r="I848" s="1"/>
      <c r="J848" s="1"/>
      <c r="L848" s="1"/>
      <c r="M848" s="1"/>
      <c r="O848" s="1"/>
    </row>
    <row r="849" spans="2:15" ht="15.75" customHeight="1">
      <c r="B849" s="1"/>
      <c r="H849" s="1"/>
      <c r="I849" s="1"/>
      <c r="J849" s="1"/>
      <c r="L849" s="1"/>
      <c r="M849" s="1"/>
      <c r="O849" s="1"/>
    </row>
    <row r="850" spans="2:15" ht="15.75" customHeight="1">
      <c r="B850" s="1"/>
      <c r="H850" s="1"/>
      <c r="I850" s="1"/>
      <c r="J850" s="1"/>
      <c r="L850" s="1"/>
      <c r="M850" s="1"/>
      <c r="O850" s="1"/>
    </row>
    <row r="851" spans="2:15" ht="15.75" customHeight="1">
      <c r="B851" s="1"/>
      <c r="H851" s="1"/>
      <c r="I851" s="1"/>
      <c r="J851" s="1"/>
      <c r="L851" s="1"/>
      <c r="M851" s="1"/>
      <c r="O851" s="1"/>
    </row>
    <row r="852" spans="2:15" ht="15.75" customHeight="1">
      <c r="B852" s="1"/>
      <c r="H852" s="1"/>
      <c r="I852" s="1"/>
      <c r="J852" s="1"/>
      <c r="L852" s="1"/>
      <c r="M852" s="1"/>
      <c r="O852" s="1"/>
    </row>
    <row r="853" spans="2:15" ht="15.75" customHeight="1">
      <c r="B853" s="1"/>
      <c r="H853" s="1"/>
      <c r="I853" s="1"/>
      <c r="J853" s="1"/>
      <c r="L853" s="1"/>
      <c r="M853" s="1"/>
      <c r="O853" s="1"/>
    </row>
    <row r="854" spans="2:15" ht="15.75" customHeight="1">
      <c r="B854" s="1"/>
      <c r="H854" s="1"/>
      <c r="I854" s="1"/>
      <c r="J854" s="1"/>
      <c r="L854" s="1"/>
      <c r="M854" s="1"/>
      <c r="O854" s="1"/>
    </row>
    <row r="855" spans="2:15" ht="15.75" customHeight="1">
      <c r="B855" s="1"/>
      <c r="H855" s="1"/>
      <c r="I855" s="1"/>
      <c r="J855" s="1"/>
      <c r="L855" s="1"/>
      <c r="M855" s="1"/>
      <c r="O855" s="1"/>
    </row>
    <row r="856" spans="2:15" ht="15.75" customHeight="1">
      <c r="B856" s="1"/>
      <c r="H856" s="1"/>
      <c r="I856" s="1"/>
      <c r="J856" s="1"/>
      <c r="L856" s="1"/>
      <c r="M856" s="1"/>
      <c r="O856" s="1"/>
    </row>
    <row r="857" spans="2:15" ht="15.75" customHeight="1">
      <c r="B857" s="1"/>
      <c r="H857" s="1"/>
      <c r="I857" s="1"/>
      <c r="J857" s="1"/>
      <c r="L857" s="1"/>
      <c r="M857" s="1"/>
      <c r="O857" s="1"/>
    </row>
    <row r="858" spans="2:15" ht="15.75" customHeight="1">
      <c r="B858" s="1"/>
      <c r="H858" s="1"/>
      <c r="I858" s="1"/>
      <c r="J858" s="1"/>
      <c r="L858" s="1"/>
      <c r="M858" s="1"/>
      <c r="O858" s="1"/>
    </row>
    <row r="859" spans="2:15" ht="15.75" customHeight="1">
      <c r="B859" s="1"/>
      <c r="H859" s="1"/>
      <c r="I859" s="1"/>
      <c r="J859" s="1"/>
      <c r="L859" s="1"/>
      <c r="M859" s="1"/>
      <c r="O859" s="1"/>
    </row>
    <row r="860" spans="2:15" ht="15.75" customHeight="1">
      <c r="B860" s="1"/>
      <c r="H860" s="1"/>
      <c r="I860" s="1"/>
      <c r="J860" s="1"/>
      <c r="L860" s="1"/>
      <c r="M860" s="1"/>
      <c r="O860" s="1"/>
    </row>
    <row r="861" spans="2:15" ht="15.75" customHeight="1">
      <c r="B861" s="1"/>
      <c r="H861" s="1"/>
      <c r="I861" s="1"/>
      <c r="J861" s="1"/>
      <c r="L861" s="1"/>
      <c r="M861" s="1"/>
      <c r="O861" s="1"/>
    </row>
    <row r="862" spans="2:15" ht="15.75" customHeight="1">
      <c r="B862" s="1"/>
      <c r="H862" s="1"/>
      <c r="I862" s="1"/>
      <c r="J862" s="1"/>
      <c r="L862" s="1"/>
      <c r="M862" s="1"/>
      <c r="O862" s="1"/>
    </row>
    <row r="863" spans="2:15" ht="15.75" customHeight="1">
      <c r="B863" s="1"/>
      <c r="H863" s="1"/>
      <c r="I863" s="1"/>
      <c r="J863" s="1"/>
      <c r="L863" s="1"/>
      <c r="M863" s="1"/>
      <c r="O863" s="1"/>
    </row>
    <row r="864" spans="2:15" ht="15.75" customHeight="1">
      <c r="B864" s="1"/>
      <c r="H864" s="1"/>
      <c r="I864" s="1"/>
      <c r="J864" s="1"/>
      <c r="L864" s="1"/>
      <c r="M864" s="1"/>
      <c r="O864" s="1"/>
    </row>
    <row r="865" spans="2:15" ht="15.75" customHeight="1">
      <c r="B865" s="1"/>
      <c r="H865" s="1"/>
      <c r="I865" s="1"/>
      <c r="J865" s="1"/>
      <c r="L865" s="1"/>
      <c r="M865" s="1"/>
      <c r="O865" s="1"/>
    </row>
    <row r="866" spans="2:15" ht="15.75" customHeight="1">
      <c r="B866" s="1"/>
      <c r="H866" s="1"/>
      <c r="I866" s="1"/>
      <c r="J866" s="1"/>
      <c r="L866" s="1"/>
      <c r="M866" s="1"/>
      <c r="O866" s="1"/>
    </row>
    <row r="867" spans="2:15" ht="15.75" customHeight="1">
      <c r="B867" s="1"/>
      <c r="H867" s="1"/>
      <c r="I867" s="1"/>
      <c r="J867" s="1"/>
      <c r="L867" s="1"/>
      <c r="M867" s="1"/>
      <c r="O867" s="1"/>
    </row>
    <row r="868" spans="2:15" ht="15.75" customHeight="1">
      <c r="B868" s="1"/>
      <c r="H868" s="1"/>
      <c r="I868" s="1"/>
      <c r="J868" s="1"/>
      <c r="L868" s="1"/>
      <c r="M868" s="1"/>
      <c r="O868" s="1"/>
    </row>
    <row r="869" spans="2:15" ht="15.75" customHeight="1">
      <c r="B869" s="1"/>
      <c r="H869" s="1"/>
      <c r="I869" s="1"/>
      <c r="J869" s="1"/>
      <c r="L869" s="1"/>
      <c r="M869" s="1"/>
      <c r="O869" s="1"/>
    </row>
    <row r="870" spans="2:15" ht="15.75" customHeight="1">
      <c r="B870" s="1"/>
      <c r="H870" s="1"/>
      <c r="I870" s="1"/>
      <c r="J870" s="1"/>
      <c r="L870" s="1"/>
      <c r="M870" s="1"/>
      <c r="O870" s="1"/>
    </row>
    <row r="871" spans="2:15" ht="15.75" customHeight="1">
      <c r="B871" s="1"/>
      <c r="H871" s="1"/>
      <c r="I871" s="1"/>
      <c r="J871" s="1"/>
      <c r="L871" s="1"/>
      <c r="M871" s="1"/>
      <c r="O871" s="1"/>
    </row>
    <row r="872" spans="2:15" ht="15.75" customHeight="1">
      <c r="B872" s="1"/>
      <c r="H872" s="1"/>
      <c r="I872" s="1"/>
      <c r="J872" s="1"/>
      <c r="L872" s="1"/>
      <c r="M872" s="1"/>
      <c r="O872" s="1"/>
    </row>
    <row r="873" spans="2:15" ht="15.75" customHeight="1">
      <c r="B873" s="1"/>
      <c r="H873" s="1"/>
      <c r="I873" s="1"/>
      <c r="J873" s="1"/>
      <c r="L873" s="1"/>
      <c r="M873" s="1"/>
      <c r="O873" s="1"/>
    </row>
    <row r="874" spans="2:15" ht="15.75" customHeight="1">
      <c r="B874" s="1"/>
      <c r="H874" s="1"/>
      <c r="I874" s="1"/>
      <c r="J874" s="1"/>
      <c r="L874" s="1"/>
      <c r="M874" s="1"/>
      <c r="O874" s="1"/>
    </row>
    <row r="875" spans="2:15" ht="15.75" customHeight="1">
      <c r="B875" s="1"/>
      <c r="H875" s="1"/>
      <c r="I875" s="1"/>
      <c r="J875" s="1"/>
      <c r="L875" s="1"/>
      <c r="M875" s="1"/>
      <c r="O875" s="1"/>
    </row>
    <row r="876" spans="2:15" ht="15.75" customHeight="1">
      <c r="B876" s="1"/>
      <c r="H876" s="1"/>
      <c r="I876" s="1"/>
      <c r="J876" s="1"/>
      <c r="L876" s="1"/>
      <c r="M876" s="1"/>
      <c r="O876" s="1"/>
    </row>
    <row r="877" spans="2:15" ht="15.75" customHeight="1">
      <c r="B877" s="1"/>
      <c r="H877" s="1"/>
      <c r="I877" s="1"/>
      <c r="J877" s="1"/>
      <c r="L877" s="1"/>
      <c r="M877" s="1"/>
      <c r="O877" s="1"/>
    </row>
    <row r="878" spans="2:15" ht="15.75" customHeight="1">
      <c r="B878" s="1"/>
      <c r="H878" s="1"/>
      <c r="I878" s="1"/>
      <c r="J878" s="1"/>
      <c r="L878" s="1"/>
      <c r="M878" s="1"/>
      <c r="O878" s="1"/>
    </row>
    <row r="879" spans="2:15" ht="15.75" customHeight="1">
      <c r="B879" s="1"/>
      <c r="H879" s="1"/>
      <c r="I879" s="1"/>
      <c r="J879" s="1"/>
      <c r="L879" s="1"/>
      <c r="M879" s="1"/>
      <c r="O879" s="1"/>
    </row>
    <row r="880" spans="2:15" ht="15.75" customHeight="1">
      <c r="B880" s="1"/>
      <c r="H880" s="1"/>
      <c r="I880" s="1"/>
      <c r="J880" s="1"/>
      <c r="L880" s="1"/>
      <c r="M880" s="1"/>
      <c r="O880" s="1"/>
    </row>
    <row r="881" spans="2:15" ht="15.75" customHeight="1">
      <c r="B881" s="1"/>
      <c r="H881" s="1"/>
      <c r="I881" s="1"/>
      <c r="J881" s="1"/>
      <c r="L881" s="1"/>
      <c r="M881" s="1"/>
      <c r="O881" s="1"/>
    </row>
    <row r="882" spans="2:15" ht="15.75" customHeight="1">
      <c r="B882" s="1"/>
      <c r="H882" s="1"/>
      <c r="I882" s="1"/>
      <c r="J882" s="1"/>
      <c r="L882" s="1"/>
      <c r="M882" s="1"/>
      <c r="O882" s="1"/>
    </row>
    <row r="883" spans="2:15" ht="15.75" customHeight="1">
      <c r="B883" s="1"/>
      <c r="H883" s="1"/>
      <c r="I883" s="1"/>
      <c r="J883" s="1"/>
      <c r="L883" s="1"/>
      <c r="M883" s="1"/>
      <c r="O883" s="1"/>
    </row>
    <row r="884" spans="2:15" ht="15.75" customHeight="1">
      <c r="B884" s="1"/>
      <c r="H884" s="1"/>
      <c r="I884" s="1"/>
      <c r="J884" s="1"/>
      <c r="L884" s="1"/>
      <c r="M884" s="1"/>
      <c r="O884" s="1"/>
    </row>
    <row r="885" spans="2:15" ht="15.75" customHeight="1">
      <c r="B885" s="1"/>
      <c r="H885" s="1"/>
      <c r="I885" s="1"/>
      <c r="J885" s="1"/>
      <c r="L885" s="1"/>
      <c r="M885" s="1"/>
      <c r="O885" s="1"/>
    </row>
    <row r="886" spans="2:15" ht="15.75" customHeight="1">
      <c r="B886" s="1"/>
      <c r="H886" s="1"/>
      <c r="I886" s="1"/>
      <c r="J886" s="1"/>
      <c r="L886" s="1"/>
      <c r="M886" s="1"/>
      <c r="O886" s="1"/>
    </row>
    <row r="887" spans="2:15" ht="15.75" customHeight="1">
      <c r="B887" s="1"/>
      <c r="H887" s="1"/>
      <c r="I887" s="1"/>
      <c r="J887" s="1"/>
      <c r="L887" s="1"/>
      <c r="M887" s="1"/>
      <c r="O887" s="1"/>
    </row>
    <row r="888" spans="2:15" ht="15.75" customHeight="1">
      <c r="B888" s="1"/>
      <c r="H888" s="1"/>
      <c r="I888" s="1"/>
      <c r="J888" s="1"/>
      <c r="L888" s="1"/>
      <c r="M888" s="1"/>
      <c r="O888" s="1"/>
    </row>
    <row r="889" spans="2:15" ht="15.75" customHeight="1">
      <c r="B889" s="1"/>
      <c r="H889" s="1"/>
      <c r="I889" s="1"/>
      <c r="J889" s="1"/>
      <c r="L889" s="1"/>
      <c r="M889" s="1"/>
      <c r="O889" s="1"/>
    </row>
    <row r="890" spans="2:15" ht="15.75" customHeight="1">
      <c r="B890" s="1"/>
      <c r="H890" s="1"/>
      <c r="I890" s="1"/>
      <c r="J890" s="1"/>
      <c r="L890" s="1"/>
      <c r="M890" s="1"/>
      <c r="O890" s="1"/>
    </row>
    <row r="891" spans="2:15" ht="15.75" customHeight="1">
      <c r="B891" s="1"/>
      <c r="H891" s="1"/>
      <c r="I891" s="1"/>
      <c r="J891" s="1"/>
      <c r="L891" s="1"/>
      <c r="M891" s="1"/>
      <c r="O891" s="1"/>
    </row>
    <row r="892" spans="2:15" ht="15.75" customHeight="1">
      <c r="B892" s="1"/>
      <c r="H892" s="1"/>
      <c r="I892" s="1"/>
      <c r="J892" s="1"/>
      <c r="L892" s="1"/>
      <c r="M892" s="1"/>
      <c r="O892" s="1"/>
    </row>
    <row r="893" spans="2:15" ht="15.75" customHeight="1">
      <c r="B893" s="1"/>
      <c r="H893" s="1"/>
      <c r="I893" s="1"/>
      <c r="J893" s="1"/>
      <c r="L893" s="1"/>
      <c r="M893" s="1"/>
      <c r="O893" s="1"/>
    </row>
    <row r="894" spans="2:15" ht="15.75" customHeight="1">
      <c r="B894" s="1"/>
      <c r="H894" s="1"/>
      <c r="I894" s="1"/>
      <c r="J894" s="1"/>
      <c r="L894" s="1"/>
      <c r="M894" s="1"/>
      <c r="O894" s="1"/>
    </row>
    <row r="895" spans="2:15" ht="15.75" customHeight="1">
      <c r="B895" s="1"/>
      <c r="H895" s="1"/>
      <c r="I895" s="1"/>
      <c r="J895" s="1"/>
      <c r="L895" s="1"/>
      <c r="M895" s="1"/>
      <c r="O895" s="1"/>
    </row>
    <row r="896" spans="2:15" ht="15.75" customHeight="1">
      <c r="B896" s="1"/>
      <c r="H896" s="1"/>
      <c r="I896" s="1"/>
      <c r="J896" s="1"/>
      <c r="L896" s="1"/>
      <c r="M896" s="1"/>
      <c r="O896" s="1"/>
    </row>
    <row r="897" spans="2:15" ht="15.75" customHeight="1">
      <c r="B897" s="1"/>
      <c r="H897" s="1"/>
      <c r="I897" s="1"/>
      <c r="J897" s="1"/>
      <c r="L897" s="1"/>
      <c r="M897" s="1"/>
      <c r="O897" s="1"/>
    </row>
    <row r="898" spans="2:15" ht="15.75" customHeight="1">
      <c r="B898" s="1"/>
      <c r="H898" s="1"/>
      <c r="I898" s="1"/>
      <c r="J898" s="1"/>
      <c r="L898" s="1"/>
      <c r="M898" s="1"/>
      <c r="O898" s="1"/>
    </row>
    <row r="899" spans="2:15" ht="15.75" customHeight="1">
      <c r="B899" s="1"/>
      <c r="H899" s="1"/>
      <c r="I899" s="1"/>
      <c r="J899" s="1"/>
      <c r="L899" s="1"/>
      <c r="M899" s="1"/>
      <c r="O899" s="1"/>
    </row>
    <row r="900" spans="2:15" ht="15.75" customHeight="1">
      <c r="B900" s="1"/>
      <c r="H900" s="1"/>
      <c r="I900" s="1"/>
      <c r="J900" s="1"/>
      <c r="L900" s="1"/>
      <c r="M900" s="1"/>
      <c r="O900" s="1"/>
    </row>
    <row r="901" spans="2:15" ht="15.75" customHeight="1">
      <c r="B901" s="1"/>
      <c r="H901" s="1"/>
      <c r="I901" s="1"/>
      <c r="J901" s="1"/>
      <c r="L901" s="1"/>
      <c r="M901" s="1"/>
      <c r="O901" s="1"/>
    </row>
    <row r="902" spans="2:15" ht="15.75" customHeight="1">
      <c r="B902" s="1"/>
      <c r="H902" s="1"/>
      <c r="I902" s="1"/>
      <c r="J902" s="1"/>
      <c r="L902" s="1"/>
      <c r="M902" s="1"/>
      <c r="O902" s="1"/>
    </row>
    <row r="903" spans="2:15" ht="15.75" customHeight="1">
      <c r="B903" s="1"/>
      <c r="H903" s="1"/>
      <c r="I903" s="1"/>
      <c r="J903" s="1"/>
      <c r="L903" s="1"/>
      <c r="M903" s="1"/>
      <c r="O903" s="1"/>
    </row>
    <row r="904" spans="2:15" ht="15.75" customHeight="1">
      <c r="B904" s="1"/>
      <c r="H904" s="1"/>
      <c r="I904" s="1"/>
      <c r="J904" s="1"/>
      <c r="L904" s="1"/>
      <c r="M904" s="1"/>
      <c r="O904" s="1"/>
    </row>
    <row r="905" spans="2:15" ht="15.75" customHeight="1">
      <c r="B905" s="1"/>
      <c r="H905" s="1"/>
      <c r="I905" s="1"/>
      <c r="J905" s="1"/>
      <c r="L905" s="1"/>
      <c r="M905" s="1"/>
      <c r="O905" s="1"/>
    </row>
    <row r="906" spans="2:15" ht="15.75" customHeight="1">
      <c r="B906" s="1"/>
      <c r="H906" s="1"/>
      <c r="I906" s="1"/>
      <c r="J906" s="1"/>
      <c r="L906" s="1"/>
      <c r="M906" s="1"/>
      <c r="O906" s="1"/>
    </row>
    <row r="907" spans="2:15" ht="15.75" customHeight="1">
      <c r="B907" s="1"/>
      <c r="H907" s="1"/>
      <c r="I907" s="1"/>
      <c r="J907" s="1"/>
      <c r="L907" s="1"/>
      <c r="M907" s="1"/>
      <c r="O907" s="1"/>
    </row>
    <row r="908" spans="2:15" ht="15.75" customHeight="1">
      <c r="B908" s="1"/>
      <c r="H908" s="1"/>
      <c r="I908" s="1"/>
      <c r="J908" s="1"/>
      <c r="L908" s="1"/>
      <c r="M908" s="1"/>
      <c r="O908" s="1"/>
    </row>
    <row r="909" spans="2:15" ht="15.75" customHeight="1">
      <c r="B909" s="1"/>
      <c r="H909" s="1"/>
      <c r="I909" s="1"/>
      <c r="J909" s="1"/>
      <c r="L909" s="1"/>
      <c r="M909" s="1"/>
      <c r="O909" s="1"/>
    </row>
    <row r="910" spans="2:15" ht="15.75" customHeight="1">
      <c r="B910" s="1"/>
      <c r="H910" s="1"/>
      <c r="I910" s="1"/>
      <c r="J910" s="1"/>
      <c r="L910" s="1"/>
      <c r="M910" s="1"/>
      <c r="O910" s="1"/>
    </row>
    <row r="911" spans="2:15" ht="15.75" customHeight="1">
      <c r="B911" s="1"/>
      <c r="H911" s="1"/>
      <c r="I911" s="1"/>
      <c r="J911" s="1"/>
      <c r="L911" s="1"/>
      <c r="M911" s="1"/>
      <c r="O911" s="1"/>
    </row>
    <row r="912" spans="2:15" ht="15.75" customHeight="1">
      <c r="B912" s="1"/>
      <c r="H912" s="1"/>
      <c r="I912" s="1"/>
      <c r="J912" s="1"/>
      <c r="L912" s="1"/>
      <c r="M912" s="1"/>
      <c r="O912" s="1"/>
    </row>
    <row r="913" spans="2:15" ht="15.75" customHeight="1">
      <c r="B913" s="1"/>
      <c r="H913" s="1"/>
      <c r="I913" s="1"/>
      <c r="J913" s="1"/>
      <c r="L913" s="1"/>
      <c r="M913" s="1"/>
      <c r="O913" s="1"/>
    </row>
    <row r="914" spans="2:15" ht="15.75" customHeight="1">
      <c r="B914" s="1"/>
      <c r="H914" s="1"/>
      <c r="I914" s="1"/>
      <c r="J914" s="1"/>
      <c r="L914" s="1"/>
      <c r="M914" s="1"/>
      <c r="O914" s="1"/>
    </row>
    <row r="915" spans="2:15" ht="15.75" customHeight="1">
      <c r="B915" s="1"/>
      <c r="H915" s="1"/>
      <c r="I915" s="1"/>
      <c r="J915" s="1"/>
      <c r="L915" s="1"/>
      <c r="M915" s="1"/>
      <c r="O915" s="1"/>
    </row>
    <row r="916" spans="2:15" ht="15.75" customHeight="1">
      <c r="B916" s="1"/>
      <c r="H916" s="1"/>
      <c r="I916" s="1"/>
      <c r="J916" s="1"/>
      <c r="L916" s="1"/>
      <c r="M916" s="1"/>
      <c r="O916" s="1"/>
    </row>
    <row r="917" spans="2:15" ht="15.75" customHeight="1">
      <c r="B917" s="1"/>
      <c r="H917" s="1"/>
      <c r="I917" s="1"/>
      <c r="J917" s="1"/>
      <c r="L917" s="1"/>
      <c r="M917" s="1"/>
      <c r="O917" s="1"/>
    </row>
    <row r="918" spans="2:15" ht="15.75" customHeight="1">
      <c r="B918" s="1"/>
      <c r="H918" s="1"/>
      <c r="I918" s="1"/>
      <c r="J918" s="1"/>
      <c r="L918" s="1"/>
      <c r="M918" s="1"/>
      <c r="O918" s="1"/>
    </row>
    <row r="919" spans="2:15" ht="15.75" customHeight="1">
      <c r="B919" s="1"/>
      <c r="H919" s="1"/>
      <c r="I919" s="1"/>
      <c r="J919" s="1"/>
      <c r="L919" s="1"/>
      <c r="M919" s="1"/>
      <c r="O919" s="1"/>
    </row>
    <row r="920" spans="2:15" ht="15.75" customHeight="1">
      <c r="B920" s="1"/>
      <c r="H920" s="1"/>
      <c r="I920" s="1"/>
      <c r="J920" s="1"/>
      <c r="L920" s="1"/>
      <c r="M920" s="1"/>
      <c r="O920" s="1"/>
    </row>
    <row r="921" spans="2:15" ht="15.75" customHeight="1">
      <c r="B921" s="1"/>
      <c r="H921" s="1"/>
      <c r="I921" s="1"/>
      <c r="J921" s="1"/>
      <c r="L921" s="1"/>
      <c r="M921" s="1"/>
      <c r="O921" s="1"/>
    </row>
    <row r="922" spans="2:15" ht="15.75" customHeight="1">
      <c r="B922" s="1"/>
      <c r="H922" s="1"/>
      <c r="I922" s="1"/>
      <c r="J922" s="1"/>
      <c r="L922" s="1"/>
      <c r="M922" s="1"/>
      <c r="O922" s="1"/>
    </row>
    <row r="923" spans="2:15" ht="15.75" customHeight="1">
      <c r="B923" s="1"/>
      <c r="H923" s="1"/>
      <c r="I923" s="1"/>
      <c r="J923" s="1"/>
      <c r="L923" s="1"/>
      <c r="M923" s="1"/>
      <c r="O923" s="1"/>
    </row>
    <row r="924" spans="2:15" ht="15.75" customHeight="1">
      <c r="B924" s="1"/>
      <c r="H924" s="1"/>
      <c r="I924" s="1"/>
      <c r="J924" s="1"/>
      <c r="L924" s="1"/>
      <c r="M924" s="1"/>
      <c r="O924" s="1"/>
    </row>
    <row r="925" spans="2:15" ht="15.75" customHeight="1">
      <c r="B925" s="1"/>
      <c r="H925" s="1"/>
      <c r="I925" s="1"/>
      <c r="J925" s="1"/>
      <c r="L925" s="1"/>
      <c r="M925" s="1"/>
      <c r="O925" s="1"/>
    </row>
    <row r="926" spans="2:15" ht="15.75" customHeight="1">
      <c r="B926" s="1"/>
      <c r="H926" s="1"/>
      <c r="I926" s="1"/>
      <c r="J926" s="1"/>
      <c r="L926" s="1"/>
      <c r="M926" s="1"/>
      <c r="O926" s="1"/>
    </row>
    <row r="927" spans="2:15" ht="15.75" customHeight="1">
      <c r="B927" s="1"/>
      <c r="H927" s="1"/>
      <c r="I927" s="1"/>
      <c r="J927" s="1"/>
      <c r="L927" s="1"/>
      <c r="M927" s="1"/>
      <c r="O927" s="1"/>
    </row>
    <row r="928" spans="2:15" ht="15.75" customHeight="1">
      <c r="B928" s="1"/>
      <c r="H928" s="1"/>
      <c r="I928" s="1"/>
      <c r="J928" s="1"/>
      <c r="L928" s="1"/>
      <c r="M928" s="1"/>
      <c r="O928" s="1"/>
    </row>
    <row r="929" spans="2:15" ht="15.75" customHeight="1">
      <c r="B929" s="1"/>
      <c r="H929" s="1"/>
      <c r="I929" s="1"/>
      <c r="J929" s="1"/>
      <c r="L929" s="1"/>
      <c r="M929" s="1"/>
      <c r="O929" s="1"/>
    </row>
    <row r="930" spans="2:15" ht="15.75" customHeight="1">
      <c r="B930" s="1"/>
      <c r="H930" s="1"/>
      <c r="I930" s="1"/>
      <c r="J930" s="1"/>
      <c r="L930" s="1"/>
      <c r="M930" s="1"/>
      <c r="O930" s="1"/>
    </row>
    <row r="931" spans="2:15" ht="15.75" customHeight="1">
      <c r="B931" s="1"/>
      <c r="H931" s="1"/>
      <c r="I931" s="1"/>
      <c r="J931" s="1"/>
      <c r="L931" s="1"/>
      <c r="M931" s="1"/>
      <c r="O931" s="1"/>
    </row>
    <row r="932" spans="2:15" ht="15.75" customHeight="1">
      <c r="B932" s="1"/>
      <c r="H932" s="1"/>
      <c r="I932" s="1"/>
      <c r="J932" s="1"/>
      <c r="L932" s="1"/>
      <c r="M932" s="1"/>
      <c r="O932" s="1"/>
    </row>
    <row r="933" spans="2:15" ht="15.75" customHeight="1">
      <c r="B933" s="1"/>
      <c r="H933" s="1"/>
      <c r="I933" s="1"/>
      <c r="J933" s="1"/>
      <c r="L933" s="1"/>
      <c r="M933" s="1"/>
      <c r="O933" s="1"/>
    </row>
    <row r="934" spans="2:15" ht="15.75" customHeight="1">
      <c r="B934" s="1"/>
      <c r="H934" s="1"/>
      <c r="I934" s="1"/>
      <c r="J934" s="1"/>
      <c r="L934" s="1"/>
      <c r="M934" s="1"/>
      <c r="O934" s="1"/>
    </row>
    <row r="935" spans="2:15" ht="15.75" customHeight="1">
      <c r="B935" s="1"/>
      <c r="H935" s="1"/>
      <c r="I935" s="1"/>
      <c r="J935" s="1"/>
      <c r="L935" s="1"/>
      <c r="M935" s="1"/>
      <c r="O935" s="1"/>
    </row>
    <row r="936" spans="2:15" ht="15.75" customHeight="1">
      <c r="B936" s="1"/>
      <c r="H936" s="1"/>
      <c r="I936" s="1"/>
      <c r="J936" s="1"/>
      <c r="L936" s="1"/>
      <c r="M936" s="1"/>
      <c r="O936" s="1"/>
    </row>
    <row r="937" spans="2:15" ht="15.75" customHeight="1">
      <c r="B937" s="1"/>
      <c r="H937" s="1"/>
      <c r="I937" s="1"/>
      <c r="J937" s="1"/>
      <c r="L937" s="1"/>
      <c r="M937" s="1"/>
      <c r="O937" s="1"/>
    </row>
    <row r="938" spans="2:15" ht="15.75" customHeight="1">
      <c r="B938" s="1"/>
      <c r="H938" s="1"/>
      <c r="I938" s="1"/>
      <c r="J938" s="1"/>
      <c r="L938" s="1"/>
      <c r="M938" s="1"/>
      <c r="O938" s="1"/>
    </row>
    <row r="939" spans="2:15" ht="15.75" customHeight="1">
      <c r="B939" s="1"/>
      <c r="H939" s="1"/>
      <c r="I939" s="1"/>
      <c r="J939" s="1"/>
      <c r="L939" s="1"/>
      <c r="M939" s="1"/>
      <c r="O939" s="1"/>
    </row>
    <row r="940" spans="2:15" ht="15.75" customHeight="1">
      <c r="B940" s="1"/>
      <c r="H940" s="1"/>
      <c r="I940" s="1"/>
      <c r="J940" s="1"/>
      <c r="L940" s="1"/>
      <c r="M940" s="1"/>
      <c r="O940" s="1"/>
    </row>
    <row r="941" spans="2:15" ht="15.75" customHeight="1">
      <c r="B941" s="1"/>
      <c r="H941" s="1"/>
      <c r="I941" s="1"/>
      <c r="J941" s="1"/>
      <c r="L941" s="1"/>
      <c r="M941" s="1"/>
      <c r="O941" s="1"/>
    </row>
    <row r="942" spans="2:15" ht="15.75" customHeight="1">
      <c r="B942" s="1"/>
      <c r="H942" s="1"/>
      <c r="I942" s="1"/>
      <c r="J942" s="1"/>
      <c r="L942" s="1"/>
      <c r="M942" s="1"/>
      <c r="O942" s="1"/>
    </row>
    <row r="943" spans="2:15" ht="15.75" customHeight="1">
      <c r="B943" s="1"/>
      <c r="H943" s="1"/>
      <c r="I943" s="1"/>
      <c r="J943" s="1"/>
      <c r="L943" s="1"/>
      <c r="M943" s="1"/>
      <c r="O943" s="1"/>
    </row>
    <row r="944" spans="2:15" ht="15.75" customHeight="1">
      <c r="B944" s="1"/>
      <c r="H944" s="1"/>
      <c r="I944" s="1"/>
      <c r="J944" s="1"/>
      <c r="L944" s="1"/>
      <c r="M944" s="1"/>
      <c r="O944" s="1"/>
    </row>
    <row r="945" spans="2:15" ht="15.75" customHeight="1">
      <c r="B945" s="1"/>
      <c r="H945" s="1"/>
      <c r="I945" s="1"/>
      <c r="J945" s="1"/>
      <c r="L945" s="1"/>
      <c r="M945" s="1"/>
      <c r="O945" s="1"/>
    </row>
    <row r="946" spans="2:15" ht="15.75" customHeight="1">
      <c r="B946" s="1"/>
      <c r="H946" s="1"/>
      <c r="I946" s="1"/>
      <c r="J946" s="1"/>
      <c r="L946" s="1"/>
      <c r="M946" s="1"/>
      <c r="O946" s="1"/>
    </row>
    <row r="947" spans="2:15" ht="15.75" customHeight="1">
      <c r="B947" s="1"/>
      <c r="H947" s="1"/>
      <c r="I947" s="1"/>
      <c r="J947" s="1"/>
      <c r="L947" s="1"/>
      <c r="M947" s="1"/>
      <c r="O947" s="1"/>
    </row>
    <row r="948" spans="2:15" ht="15.75" customHeight="1">
      <c r="B948" s="1"/>
      <c r="H948" s="1"/>
      <c r="I948" s="1"/>
      <c r="J948" s="1"/>
      <c r="L948" s="1"/>
      <c r="M948" s="1"/>
      <c r="O948" s="1"/>
    </row>
    <row r="949" spans="2:15" ht="15.75" customHeight="1">
      <c r="B949" s="1"/>
      <c r="H949" s="1"/>
      <c r="I949" s="1"/>
      <c r="J949" s="1"/>
      <c r="L949" s="1"/>
      <c r="M949" s="1"/>
      <c r="O949" s="1"/>
    </row>
    <row r="950" spans="2:15" ht="15.75" customHeight="1">
      <c r="B950" s="1"/>
      <c r="H950" s="1"/>
      <c r="I950" s="1"/>
      <c r="J950" s="1"/>
      <c r="L950" s="1"/>
      <c r="M950" s="1"/>
      <c r="O950" s="1"/>
    </row>
    <row r="951" spans="2:15" ht="15.75" customHeight="1">
      <c r="B951" s="1"/>
      <c r="H951" s="1"/>
      <c r="I951" s="1"/>
      <c r="J951" s="1"/>
      <c r="L951" s="1"/>
      <c r="M951" s="1"/>
      <c r="O951" s="1"/>
    </row>
    <row r="952" spans="2:15" ht="15.75" customHeight="1">
      <c r="B952" s="1"/>
      <c r="H952" s="1"/>
      <c r="I952" s="1"/>
      <c r="J952" s="1"/>
      <c r="L952" s="1"/>
      <c r="M952" s="1"/>
      <c r="O952" s="1"/>
    </row>
    <row r="953" spans="2:15" ht="15.75" customHeight="1">
      <c r="B953" s="1"/>
      <c r="H953" s="1"/>
      <c r="I953" s="1"/>
      <c r="J953" s="1"/>
      <c r="L953" s="1"/>
      <c r="M953" s="1"/>
      <c r="O953" s="1"/>
    </row>
    <row r="954" spans="2:15" ht="15.75" customHeight="1">
      <c r="B954" s="1"/>
      <c r="H954" s="1"/>
      <c r="I954" s="1"/>
      <c r="J954" s="1"/>
      <c r="L954" s="1"/>
      <c r="M954" s="1"/>
      <c r="O954" s="1"/>
    </row>
    <row r="955" spans="2:15" ht="15.75" customHeight="1">
      <c r="B955" s="1"/>
      <c r="H955" s="1"/>
      <c r="I955" s="1"/>
      <c r="J955" s="1"/>
      <c r="L955" s="1"/>
      <c r="M955" s="1"/>
      <c r="O955" s="1"/>
    </row>
    <row r="956" spans="2:15" ht="15.75" customHeight="1">
      <c r="B956" s="1"/>
      <c r="H956" s="1"/>
      <c r="I956" s="1"/>
      <c r="J956" s="1"/>
      <c r="L956" s="1"/>
      <c r="M956" s="1"/>
      <c r="O956" s="1"/>
    </row>
    <row r="957" spans="2:15" ht="15.75" customHeight="1">
      <c r="B957" s="1"/>
      <c r="H957" s="1"/>
      <c r="I957" s="1"/>
      <c r="J957" s="1"/>
      <c r="L957" s="1"/>
      <c r="M957" s="1"/>
      <c r="O957" s="1"/>
    </row>
    <row r="958" spans="2:15" ht="15.75" customHeight="1">
      <c r="B958" s="1"/>
      <c r="H958" s="1"/>
      <c r="I958" s="1"/>
      <c r="J958" s="1"/>
      <c r="L958" s="1"/>
      <c r="M958" s="1"/>
      <c r="O958" s="1"/>
    </row>
    <row r="959" spans="2:15" ht="15.75" customHeight="1">
      <c r="B959" s="1"/>
      <c r="H959" s="1"/>
      <c r="I959" s="1"/>
      <c r="J959" s="1"/>
      <c r="L959" s="1"/>
      <c r="M959" s="1"/>
      <c r="O959" s="1"/>
    </row>
    <row r="960" spans="2:15" ht="15.75" customHeight="1">
      <c r="B960" s="1"/>
      <c r="H960" s="1"/>
      <c r="I960" s="1"/>
      <c r="J960" s="1"/>
      <c r="L960" s="1"/>
      <c r="M960" s="1"/>
      <c r="O960" s="1"/>
    </row>
    <row r="961" spans="2:15" ht="15.75" customHeight="1">
      <c r="B961" s="1"/>
      <c r="H961" s="1"/>
      <c r="I961" s="1"/>
      <c r="J961" s="1"/>
      <c r="L961" s="1"/>
      <c r="M961" s="1"/>
      <c r="O961" s="1"/>
    </row>
    <row r="962" spans="2:15" ht="15.75" customHeight="1">
      <c r="B962" s="1"/>
      <c r="H962" s="1"/>
      <c r="I962" s="1"/>
      <c r="J962" s="1"/>
      <c r="L962" s="1"/>
      <c r="M962" s="1"/>
      <c r="O962" s="1"/>
    </row>
    <row r="963" spans="2:15" ht="15.75" customHeight="1">
      <c r="B963" s="1"/>
      <c r="H963" s="1"/>
      <c r="I963" s="1"/>
      <c r="J963" s="1"/>
      <c r="L963" s="1"/>
      <c r="M963" s="1"/>
      <c r="O963" s="1"/>
    </row>
    <row r="964" spans="2:15" ht="15.75" customHeight="1">
      <c r="B964" s="1"/>
      <c r="H964" s="1"/>
      <c r="I964" s="1"/>
      <c r="J964" s="1"/>
      <c r="L964" s="1"/>
      <c r="M964" s="1"/>
      <c r="O964" s="1"/>
    </row>
    <row r="965" spans="2:15" ht="15.75" customHeight="1">
      <c r="B965" s="1"/>
      <c r="H965" s="1"/>
      <c r="I965" s="1"/>
      <c r="J965" s="1"/>
      <c r="L965" s="1"/>
      <c r="M965" s="1"/>
      <c r="O965" s="1"/>
    </row>
    <row r="966" spans="2:15" ht="15.75" customHeight="1">
      <c r="B966" s="1"/>
      <c r="H966" s="1"/>
      <c r="I966" s="1"/>
      <c r="J966" s="1"/>
      <c r="L966" s="1"/>
      <c r="M966" s="1"/>
      <c r="O966" s="1"/>
    </row>
    <row r="967" spans="2:15" ht="15.75" customHeight="1">
      <c r="B967" s="1"/>
      <c r="H967" s="1"/>
      <c r="I967" s="1"/>
      <c r="J967" s="1"/>
      <c r="L967" s="1"/>
      <c r="M967" s="1"/>
      <c r="O967" s="1"/>
    </row>
    <row r="968" spans="2:15" ht="15.75" customHeight="1">
      <c r="B968" s="1"/>
      <c r="H968" s="1"/>
      <c r="I968" s="1"/>
      <c r="J968" s="1"/>
      <c r="L968" s="1"/>
      <c r="M968" s="1"/>
      <c r="O968" s="1"/>
    </row>
    <row r="969" spans="2:15" ht="15.75" customHeight="1">
      <c r="B969" s="1"/>
      <c r="H969" s="1"/>
      <c r="I969" s="1"/>
      <c r="J969" s="1"/>
      <c r="L969" s="1"/>
      <c r="M969" s="1"/>
      <c r="O969" s="1"/>
    </row>
    <row r="970" spans="2:15" ht="15.75" customHeight="1">
      <c r="B970" s="1"/>
      <c r="H970" s="1"/>
      <c r="I970" s="1"/>
      <c r="J970" s="1"/>
      <c r="L970" s="1"/>
      <c r="M970" s="1"/>
      <c r="O970" s="1"/>
    </row>
    <row r="971" spans="2:15" ht="15.75" customHeight="1">
      <c r="B971" s="1"/>
      <c r="H971" s="1"/>
      <c r="I971" s="1"/>
      <c r="J971" s="1"/>
      <c r="L971" s="1"/>
      <c r="M971" s="1"/>
      <c r="O971" s="1"/>
    </row>
    <row r="972" spans="2:15" ht="15.75" customHeight="1">
      <c r="B972" s="1"/>
      <c r="H972" s="1"/>
      <c r="I972" s="1"/>
      <c r="J972" s="1"/>
      <c r="L972" s="1"/>
      <c r="M972" s="1"/>
      <c r="O972" s="1"/>
    </row>
    <row r="973" spans="2:15" ht="15.75" customHeight="1">
      <c r="B973" s="1"/>
      <c r="H973" s="1"/>
      <c r="I973" s="1"/>
      <c r="J973" s="1"/>
      <c r="L973" s="1"/>
      <c r="M973" s="1"/>
      <c r="O973" s="1"/>
    </row>
    <row r="974" spans="2:15" ht="15.75" customHeight="1">
      <c r="B974" s="1"/>
      <c r="H974" s="1"/>
      <c r="I974" s="1"/>
      <c r="J974" s="1"/>
      <c r="L974" s="1"/>
      <c r="M974" s="1"/>
      <c r="O974" s="1"/>
    </row>
    <row r="975" spans="2:15" ht="15.75" customHeight="1">
      <c r="B975" s="1"/>
      <c r="H975" s="1"/>
      <c r="I975" s="1"/>
      <c r="J975" s="1"/>
      <c r="L975" s="1"/>
      <c r="M975" s="1"/>
      <c r="O975" s="1"/>
    </row>
    <row r="976" spans="2:15" ht="15.75" customHeight="1">
      <c r="B976" s="1"/>
      <c r="H976" s="1"/>
      <c r="I976" s="1"/>
      <c r="J976" s="1"/>
      <c r="L976" s="1"/>
      <c r="M976" s="1"/>
      <c r="O976" s="1"/>
    </row>
    <row r="977" spans="2:15" ht="15.75" customHeight="1">
      <c r="B977" s="1"/>
      <c r="H977" s="1"/>
      <c r="I977" s="1"/>
      <c r="J977" s="1"/>
      <c r="L977" s="1"/>
      <c r="M977" s="1"/>
      <c r="O977" s="1"/>
    </row>
    <row r="978" spans="2:15" ht="15.75" customHeight="1">
      <c r="B978" s="1"/>
      <c r="H978" s="1"/>
      <c r="I978" s="1"/>
      <c r="J978" s="1"/>
      <c r="L978" s="1"/>
      <c r="M978" s="1"/>
      <c r="O978" s="1"/>
    </row>
    <row r="979" spans="2:15" ht="15.75" customHeight="1">
      <c r="B979" s="1"/>
      <c r="H979" s="1"/>
      <c r="I979" s="1"/>
      <c r="J979" s="1"/>
      <c r="L979" s="1"/>
      <c r="M979" s="1"/>
      <c r="O979" s="1"/>
    </row>
    <row r="980" spans="2:15" ht="15.75" customHeight="1">
      <c r="B980" s="1"/>
      <c r="H980" s="1"/>
      <c r="I980" s="1"/>
      <c r="J980" s="1"/>
      <c r="L980" s="1"/>
      <c r="M980" s="1"/>
      <c r="O980" s="1"/>
    </row>
    <row r="981" spans="2:15" ht="15.75" customHeight="1">
      <c r="B981" s="1"/>
      <c r="H981" s="1"/>
      <c r="I981" s="1"/>
      <c r="J981" s="1"/>
      <c r="L981" s="1"/>
      <c r="M981" s="1"/>
      <c r="O981" s="1"/>
    </row>
    <row r="982" spans="2:15" ht="15.75" customHeight="1">
      <c r="B982" s="1"/>
      <c r="H982" s="1"/>
      <c r="I982" s="1"/>
      <c r="J982" s="1"/>
      <c r="L982" s="1"/>
      <c r="M982" s="1"/>
      <c r="O982" s="1"/>
    </row>
    <row r="983" spans="2:15" ht="15.75" customHeight="1">
      <c r="B983" s="1"/>
      <c r="H983" s="1"/>
      <c r="I983" s="1"/>
      <c r="J983" s="1"/>
      <c r="L983" s="1"/>
      <c r="M983" s="1"/>
      <c r="O983" s="1"/>
    </row>
    <row r="984" spans="2:15" ht="15.75" customHeight="1">
      <c r="B984" s="1"/>
      <c r="H984" s="1"/>
      <c r="I984" s="1"/>
      <c r="J984" s="1"/>
      <c r="L984" s="1"/>
      <c r="M984" s="1"/>
      <c r="O984" s="1"/>
    </row>
    <row r="985" spans="2:15" ht="15.75" customHeight="1">
      <c r="B985" s="1"/>
      <c r="H985" s="1"/>
      <c r="I985" s="1"/>
      <c r="J985" s="1"/>
      <c r="L985" s="1"/>
      <c r="M985" s="1"/>
      <c r="O985" s="1"/>
    </row>
    <row r="986" spans="2:15" ht="15.75" customHeight="1">
      <c r="B986" s="1"/>
      <c r="H986" s="1"/>
      <c r="I986" s="1"/>
      <c r="J986" s="1"/>
      <c r="L986" s="1"/>
      <c r="M986" s="1"/>
      <c r="O986" s="1"/>
    </row>
    <row r="987" spans="2:15" ht="15.75" customHeight="1">
      <c r="B987" s="1"/>
      <c r="H987" s="1"/>
      <c r="I987" s="1"/>
      <c r="J987" s="1"/>
      <c r="L987" s="1"/>
      <c r="M987" s="1"/>
      <c r="O987" s="1"/>
    </row>
    <row r="988" spans="2:15" ht="15.75" customHeight="1">
      <c r="B988" s="1"/>
      <c r="H988" s="1"/>
      <c r="I988" s="1"/>
      <c r="J988" s="1"/>
      <c r="L988" s="1"/>
      <c r="M988" s="1"/>
      <c r="O988" s="1"/>
    </row>
    <row r="989" spans="2:15" ht="15.75" customHeight="1">
      <c r="B989" s="1"/>
      <c r="H989" s="1"/>
      <c r="I989" s="1"/>
      <c r="J989" s="1"/>
      <c r="L989" s="1"/>
      <c r="M989" s="1"/>
      <c r="O989" s="1"/>
    </row>
    <row r="990" spans="2:15" ht="15.75" customHeight="1">
      <c r="B990" s="1"/>
      <c r="H990" s="1"/>
      <c r="I990" s="1"/>
      <c r="J990" s="1"/>
      <c r="L990" s="1"/>
      <c r="M990" s="1"/>
      <c r="O990" s="1"/>
    </row>
    <row r="991" spans="2:15" ht="15.75" customHeight="1">
      <c r="B991" s="1"/>
      <c r="H991" s="1"/>
      <c r="I991" s="1"/>
      <c r="J991" s="1"/>
      <c r="L991" s="1"/>
      <c r="M991" s="1"/>
      <c r="O991" s="1"/>
    </row>
    <row r="992" spans="2:15" ht="15.75" customHeight="1">
      <c r="B992" s="1"/>
      <c r="H992" s="1"/>
      <c r="I992" s="1"/>
      <c r="J992" s="1"/>
      <c r="L992" s="1"/>
      <c r="M992" s="1"/>
      <c r="O992" s="1"/>
    </row>
    <row r="993" spans="2:15" ht="15.75" customHeight="1">
      <c r="B993" s="1"/>
      <c r="H993" s="1"/>
      <c r="I993" s="1"/>
      <c r="J993" s="1"/>
      <c r="L993" s="1"/>
      <c r="M993" s="1"/>
      <c r="O993" s="1"/>
    </row>
    <row r="994" spans="2:15" ht="15.75" customHeight="1">
      <c r="B994" s="1"/>
      <c r="H994" s="1"/>
      <c r="I994" s="1"/>
      <c r="J994" s="1"/>
      <c r="L994" s="1"/>
      <c r="M994" s="1"/>
      <c r="O994" s="1"/>
    </row>
    <row r="995" spans="2:15" ht="15.75" customHeight="1">
      <c r="B995" s="1"/>
      <c r="H995" s="1"/>
      <c r="I995" s="1"/>
      <c r="J995" s="1"/>
      <c r="L995" s="1"/>
      <c r="M995" s="1"/>
      <c r="O995" s="1"/>
    </row>
    <row r="996" spans="2:15" ht="15.75" customHeight="1">
      <c r="B996" s="1"/>
      <c r="H996" s="1"/>
      <c r="I996" s="1"/>
      <c r="J996" s="1"/>
      <c r="L996" s="1"/>
      <c r="M996" s="1"/>
      <c r="O996" s="1"/>
    </row>
    <row r="997" spans="2:15" ht="15.75" customHeight="1">
      <c r="B997" s="1"/>
      <c r="H997" s="1"/>
      <c r="I997" s="1"/>
      <c r="J997" s="1"/>
      <c r="L997" s="1"/>
      <c r="M997" s="1"/>
      <c r="O997" s="1"/>
    </row>
    <row r="998" spans="2:15" ht="15.75" customHeight="1">
      <c r="B998" s="1"/>
      <c r="H998" s="1"/>
      <c r="I998" s="1"/>
      <c r="J998" s="1"/>
      <c r="L998" s="1"/>
      <c r="M998" s="1"/>
      <c r="O998" s="1"/>
    </row>
    <row r="999" spans="2:15" ht="15.75" customHeight="1">
      <c r="B999" s="1"/>
      <c r="H999" s="1"/>
      <c r="I999" s="1"/>
      <c r="J999" s="1"/>
      <c r="L999" s="1"/>
      <c r="M999" s="1"/>
      <c r="O999" s="1"/>
    </row>
    <row r="1000" spans="2:15" ht="15.75" customHeight="1">
      <c r="B1000" s="1"/>
      <c r="H1000" s="1"/>
      <c r="I1000" s="1"/>
      <c r="J1000" s="1"/>
      <c r="L1000" s="1"/>
      <c r="M1000" s="1"/>
      <c r="O1000" s="1"/>
    </row>
    <row r="1001" spans="2:15" ht="15.75" customHeight="1">
      <c r="B1001" s="1"/>
      <c r="H1001" s="1"/>
      <c r="I1001" s="1"/>
      <c r="J1001" s="1"/>
      <c r="L1001" s="1"/>
      <c r="M1001" s="1"/>
      <c r="O1001" s="1"/>
    </row>
    <row r="1002" spans="2:15" ht="15.75" customHeight="1">
      <c r="B1002" s="1"/>
      <c r="H1002" s="1"/>
      <c r="I1002" s="1"/>
      <c r="J1002" s="1"/>
      <c r="L1002" s="1"/>
      <c r="M1002" s="1"/>
      <c r="O1002" s="1"/>
    </row>
    <row r="1003" spans="2:15" ht="15.75" customHeight="1">
      <c r="B1003" s="1"/>
      <c r="H1003" s="1"/>
      <c r="I1003" s="1"/>
      <c r="J1003" s="1"/>
      <c r="L1003" s="1"/>
      <c r="M1003" s="1"/>
      <c r="O1003" s="1"/>
    </row>
    <row r="1004" spans="2:15" ht="15.75" customHeight="1">
      <c r="B1004" s="1"/>
      <c r="H1004" s="1"/>
      <c r="I1004" s="1"/>
      <c r="J1004" s="1"/>
      <c r="L1004" s="1"/>
      <c r="M1004" s="1"/>
      <c r="O1004" s="1"/>
    </row>
    <row r="1005" spans="2:15" ht="15.75" customHeight="1">
      <c r="B1005" s="1"/>
      <c r="H1005" s="1"/>
      <c r="I1005" s="1"/>
      <c r="J1005" s="1"/>
      <c r="L1005" s="1"/>
      <c r="M1005" s="1"/>
      <c r="O1005" s="1"/>
    </row>
  </sheetData>
  <sheetProtection algorithmName="SHA-512" hashValue="YIgZCAJXe7/1aKA2r86pnKbBvflbSxwg4U1T4Ca3bRHeQKfZFhx0wCSyrgX4P9IKKf2qe6qR1B3H8EQ3Pr57Rg==" saltValue="qteNSlZqdloew5PHBmBCLA==" spinCount="100000" sheet="1" objects="1" scenarios="1"/>
  <customSheetViews>
    <customSheetView guid="{93D694A3-6696-4923-AD26-2B395EB303DB}" showGridLines="0" hiddenColumns="1" topLeftCell="A25">
      <selection activeCell="B38" sqref="B38"/>
      <pageMargins left="0.7" right="0.7" top="0.75" bottom="0.75" header="0" footer="0"/>
      <pageSetup paperSize="9" scale="71" orientation="landscape" r:id="rId1"/>
    </customSheetView>
    <customSheetView guid="{E56CFA07-B62D-4672-9EDE-094AE1102D0C}" showGridLines="0" hiddenColumns="1" topLeftCell="A25">
      <selection activeCell="B38" sqref="B38"/>
      <pageMargins left="0.7" right="0.7" top="0.75" bottom="0.75" header="0" footer="0"/>
      <pageSetup paperSize="9" scale="71" orientation="landscape" r:id="rId2"/>
    </customSheetView>
    <customSheetView guid="{F914A013-5798-4B89-B98F-51F0CA86D906}" scale="90" showGridLines="0" hiddenColumns="1">
      <selection activeCell="A41" sqref="A41"/>
      <pageMargins left="0.7" right="0.7" top="0.75" bottom="0.46" header="0" footer="0"/>
      <pageSetup paperSize="9" scale="71" orientation="portrait" r:id="rId3"/>
    </customSheetView>
    <customSheetView guid="{80DBB23A-788A-4876-A46F-C8CD77F4CEEC}" showGridLines="0">
      <selection activeCell="N41" sqref="N41"/>
      <pageMargins left="0.7" right="0.7" top="0.75" bottom="0.75" header="0" footer="0"/>
      <pageSetup paperSize="9" scale="71" orientation="landscape"/>
    </customSheetView>
    <customSheetView guid="{098C2836-98E6-4DE4-B9F1-621F79971121}" showGridLines="0" hiddenColumns="1">
      <selection activeCell="D11" sqref="D11"/>
      <pageMargins left="0.7" right="0.7" top="0.75" bottom="0.75" header="0" footer="0"/>
      <pageSetup paperSize="9" scale="71" orientation="landscape" r:id="rId4"/>
    </customSheetView>
    <customSheetView guid="{FB8FBA87-37E8-4FC2-B783-5AECFD22DC45}" showGridLines="0" hiddenColumns="1">
      <selection activeCell="I12" sqref="I12"/>
      <pageMargins left="0.7" right="0.7" top="0.75" bottom="0.75" header="0" footer="0"/>
      <pageSetup paperSize="9" scale="71" orientation="landscape" r:id="rId5"/>
    </customSheetView>
  </customSheetViews>
  <mergeCells count="2">
    <mergeCell ref="G7:J7"/>
    <mergeCell ref="K7:N7"/>
  </mergeCells>
  <hyperlinks>
    <hyperlink ref="C12" location="'Financial Perf Notes 35-53'!B5" display="'Financial Perf Notes 35-53'!B5"/>
    <hyperlink ref="C13" location="'Financial Perf Notes 35-53'!B18" display="'Financial Perf Notes 35-53'!B18"/>
    <hyperlink ref="C14" location="'Financial Perf Notes 35-53'!B28" display="'Financial Perf Notes 35-53'!B28"/>
    <hyperlink ref="C15" location="'Financial Perf Notes 35-53'!B44" display="'Financial Perf Notes 35-53'!B44"/>
    <hyperlink ref="C16" location="'Financial Perf Notes 35-53'!B59" display="'Financial Perf Notes 35-53'!B59"/>
    <hyperlink ref="C17" location="'Financial Perf Notes 35-53'!B70" display="'Financial Perf Notes 35-53'!B70"/>
    <hyperlink ref="C21" location="'Financial Perf Notes 35-53'!B95" display="'Financial Perf Notes 35-53'!B95"/>
    <hyperlink ref="C22" location="'Financial Perf Notes 35-53'!B105" display="'Financial Perf Notes 35-53'!B105"/>
    <hyperlink ref="C23" location="'Financial Perf Notes 35-53'!B115" display="'Financial Perf Notes 35-53'!B115"/>
    <hyperlink ref="C24" location="'Financial Perf Notes 35-53'!B132" display="'Financial Perf Notes 35-53'!B132"/>
    <hyperlink ref="C25" location="'Financial Perf Notes 35-53'!B142" display="'Financial Perf Notes 35-53'!B142"/>
    <hyperlink ref="C26" location="'Financial Perf Notes 35-53'!B77" display="'Financial Perf Notes 35-53'!B77"/>
    <hyperlink ref="C31" location="'Financial Perf Notes 35-53'!B161" display="'Financial Perf Notes 35-53'!B161"/>
    <hyperlink ref="C32" location="'Financial Perf Notes 35-53'!B175" display="'Financial Perf Notes 35-53'!B175"/>
    <hyperlink ref="C33" location="'Financial Perf Notes 35-53'!B185" display="'Financial Perf Notes 35-53'!B185"/>
    <hyperlink ref="C34" location="'Financial Perf Notes 35-53'!B197" display="'Financial Perf Notes 35-53'!B197"/>
    <hyperlink ref="C35" location="'Financial Perf Notes 35-53'!B208" display="'Financial Perf Notes 35-53'!B208"/>
    <hyperlink ref="C39" location="'Financial Perf Notes 35-53'!B236" display="'Financial Perf Notes 35-53'!B236"/>
    <hyperlink ref="C40" location="'Financial Perf Notes 35-53'!B257" display="'Financial Perf Notes 35-53'!B257"/>
    <hyperlink ref="C45" location="'Financial Perf Notes 35-53'!B275" display="'Financial Perf Notes 35-53'!B275"/>
    <hyperlink ref="C41" location="'Balance Sheet Notes 4-11'!B1272" display="11 (d)"/>
    <hyperlink ref="C59" location="'Balance Sheet Notes 4-11'!B892" display="7 (b)"/>
    <hyperlink ref="C36" location="'Balance Sheet  Notes 16-18'!B7" display="16,"/>
    <hyperlink ref="C38" location="'Balance Sheet  Notes 16-18'!B7" display="16,"/>
    <hyperlink ref="D36" location="'Balance Sheet  Notes 16-18'!B229" display="17,"/>
    <hyperlink ref="E36" location="'Balance Sheet  Notes 16-18'!B414" display="18,"/>
    <hyperlink ref="F36" location="'Balance Sheet Notes 19-27  '!B6" display="'Balance Sheet Notes 19-27  '!B6"/>
    <hyperlink ref="D38" location="'Balance Sheet  Notes 16-18'!B414" display="18,"/>
    <hyperlink ref="E38" location="'Balance Sheet Notes 19-27  '!B6" display="'Balance Sheet Notes 19-27  '!B6"/>
    <hyperlink ref="H8" location="'5.IFRS IPSAS Acct policy Adj'!A1" display="IFRS/IPSAS/ Accounting policy Adjustments (Table 1) "/>
    <hyperlink ref="L8" location="'5.IFRSIPSAS  Acct policy Adj'!B10" display="IFRS/IPSAS/ Accounting policy Adjustments (Table 1) "/>
    <hyperlink ref="J8" location="'6. Inter-entity eliminations'!B9" display="Inter-entity Adjustments (Table 1)"/>
    <hyperlink ref="N8" location="'6. Inter-entity eliminations'!B9" display="Inter-entity Adjustments (Table 1)"/>
    <hyperlink ref="C46:C53" location="'Financial Perf Notes 35-53'!B275" display="'Financial Perf Notes 35-53'!B275"/>
  </hyperlinks>
  <pageMargins left="0.7" right="0.7" top="0.75" bottom="0.75" header="0" footer="0"/>
  <pageSetup paperSize="9" scale="71"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H932"/>
  <sheetViews>
    <sheetView showGridLines="0" zoomScale="80" zoomScaleNormal="80" workbookViewId="0">
      <selection activeCell="B1" sqref="B1"/>
    </sheetView>
  </sheetViews>
  <sheetFormatPr defaultColWidth="14.42578125" defaultRowHeight="15" customHeight="1"/>
  <cols>
    <col min="1" max="1" width="4.140625" customWidth="1"/>
    <col min="2" max="2" width="70.140625" customWidth="1"/>
    <col min="3" max="18" width="19.5703125" customWidth="1"/>
    <col min="19" max="19" width="8.7109375" customWidth="1"/>
    <col min="20" max="20" width="8.7109375" hidden="1" customWidth="1"/>
    <col min="21" max="34" width="8.7109375" customWidth="1"/>
  </cols>
  <sheetData>
    <row r="1" spans="1:34">
      <c r="A1" s="4" t="s">
        <v>105</v>
      </c>
      <c r="B1" s="1"/>
      <c r="E1" s="1"/>
      <c r="F1" s="1"/>
      <c r="H1" s="1"/>
      <c r="I1" s="1"/>
      <c r="J1" s="1"/>
      <c r="N1" s="1"/>
    </row>
    <row r="2" spans="1:34">
      <c r="B2" s="1"/>
      <c r="E2" s="1"/>
      <c r="F2" s="1"/>
      <c r="H2" s="1"/>
      <c r="I2" s="1"/>
      <c r="J2" s="1"/>
      <c r="N2" s="1"/>
    </row>
    <row r="3" spans="1:34" ht="14.25" customHeight="1" thickBot="1">
      <c r="A3" s="5" t="str">
        <f>'1. SOFP '!A3</f>
        <v xml:space="preserve">Name of entity: </v>
      </c>
      <c r="B3" s="1"/>
      <c r="E3" s="12" t="s">
        <v>195</v>
      </c>
      <c r="F3" s="35"/>
      <c r="H3" s="1"/>
      <c r="I3" s="1"/>
      <c r="J3" s="1"/>
      <c r="N3" s="1"/>
      <c r="T3" s="1"/>
    </row>
    <row r="4" spans="1:34" ht="14.25" customHeight="1" thickBot="1">
      <c r="A4" s="5"/>
      <c r="B4" s="1"/>
      <c r="E4" s="37" t="s">
        <v>305</v>
      </c>
      <c r="F4" s="1074"/>
      <c r="H4" s="1"/>
      <c r="I4" s="1"/>
      <c r="J4" s="1"/>
      <c r="N4" s="1"/>
      <c r="T4" s="1"/>
    </row>
    <row r="5" spans="1:34" ht="14.25" customHeight="1">
      <c r="A5" s="5" t="s">
        <v>2887</v>
      </c>
      <c r="B5" s="1"/>
      <c r="E5" s="1"/>
      <c r="F5" s="1"/>
      <c r="H5" s="1"/>
      <c r="I5" s="1"/>
      <c r="J5" s="1"/>
      <c r="N5" s="1"/>
      <c r="T5" s="1" t="s">
        <v>106</v>
      </c>
    </row>
    <row r="6" spans="1:34" ht="14.25" customHeight="1">
      <c r="A6" s="5"/>
      <c r="B6" s="1"/>
      <c r="E6" s="1"/>
      <c r="F6" s="1"/>
      <c r="H6" s="1"/>
      <c r="I6" s="1"/>
      <c r="J6" s="1"/>
      <c r="N6" s="1"/>
    </row>
    <row r="7" spans="1:34">
      <c r="B7" s="1"/>
      <c r="C7" s="2341" t="s">
        <v>1346</v>
      </c>
      <c r="D7" s="2342"/>
      <c r="E7" s="2342"/>
      <c r="F7" s="2342"/>
      <c r="G7" s="2342"/>
      <c r="H7" s="2342"/>
      <c r="I7" s="2342"/>
      <c r="J7" s="2342"/>
      <c r="K7" s="2342"/>
      <c r="L7" s="2342"/>
      <c r="M7" s="20"/>
      <c r="N7" s="20"/>
      <c r="O7" s="20"/>
      <c r="P7" s="20"/>
      <c r="Q7" s="20"/>
    </row>
    <row r="8" spans="1:34" ht="40.9" customHeight="1">
      <c r="B8" s="1"/>
      <c r="C8" s="595" t="s">
        <v>182</v>
      </c>
      <c r="D8" s="595" t="s">
        <v>183</v>
      </c>
      <c r="E8" s="595" t="s">
        <v>184</v>
      </c>
      <c r="F8" s="595" t="s">
        <v>185</v>
      </c>
      <c r="G8" s="595" t="s">
        <v>1347</v>
      </c>
      <c r="H8" s="595" t="s">
        <v>1348</v>
      </c>
      <c r="I8" s="595" t="s">
        <v>1148</v>
      </c>
      <c r="J8" s="595" t="s">
        <v>189</v>
      </c>
      <c r="K8" s="595" t="s">
        <v>1349</v>
      </c>
      <c r="L8" s="595" t="s">
        <v>1350</v>
      </c>
      <c r="M8" s="20" t="s">
        <v>198</v>
      </c>
      <c r="N8" s="831" t="s">
        <v>2527</v>
      </c>
      <c r="O8" s="595" t="s">
        <v>1351</v>
      </c>
      <c r="P8" s="831" t="s">
        <v>2510</v>
      </c>
      <c r="Q8" s="595" t="s">
        <v>1352</v>
      </c>
      <c r="R8" s="20" t="s">
        <v>198</v>
      </c>
    </row>
    <row r="9" spans="1:34">
      <c r="B9" s="1"/>
      <c r="C9" s="20" t="s">
        <v>1353</v>
      </c>
      <c r="D9" s="20" t="s">
        <v>1353</v>
      </c>
      <c r="E9" s="20" t="s">
        <v>1353</v>
      </c>
      <c r="F9" s="20" t="s">
        <v>1353</v>
      </c>
      <c r="G9" s="20" t="s">
        <v>1353</v>
      </c>
      <c r="H9" s="20" t="s">
        <v>1353</v>
      </c>
      <c r="I9" s="20" t="s">
        <v>1353</v>
      </c>
      <c r="J9" s="20" t="s">
        <v>1353</v>
      </c>
      <c r="K9" s="20" t="s">
        <v>1353</v>
      </c>
      <c r="L9" s="20" t="s">
        <v>1353</v>
      </c>
      <c r="M9" s="20" t="s">
        <v>1353</v>
      </c>
      <c r="N9" s="20" t="s">
        <v>1353</v>
      </c>
      <c r="O9" s="20" t="s">
        <v>1353</v>
      </c>
      <c r="P9" s="20" t="s">
        <v>1353</v>
      </c>
      <c r="Q9" s="20" t="s">
        <v>1353</v>
      </c>
      <c r="R9" s="20" t="s">
        <v>1353</v>
      </c>
    </row>
    <row r="10" spans="1:34" hidden="1">
      <c r="B10" s="5" t="s">
        <v>500</v>
      </c>
      <c r="C10" s="1072"/>
      <c r="D10" s="1072"/>
      <c r="E10" s="1073"/>
      <c r="F10" s="1073"/>
      <c r="G10" s="1072"/>
      <c r="H10" s="1073"/>
      <c r="I10" s="1073"/>
      <c r="J10" s="1073"/>
      <c r="K10" s="1072"/>
      <c r="L10" s="1072"/>
      <c r="M10" s="851">
        <f>SUM(C10:L10)</f>
        <v>0</v>
      </c>
      <c r="N10" s="1073"/>
      <c r="O10" s="851">
        <f>SUM(M10:N10)</f>
        <v>0</v>
      </c>
      <c r="P10" s="1072"/>
      <c r="Q10" s="1072"/>
      <c r="R10" s="851">
        <f>O10+Q10</f>
        <v>0</v>
      </c>
    </row>
    <row r="11" spans="1:34" hidden="1">
      <c r="B11" s="1" t="s">
        <v>1354</v>
      </c>
      <c r="C11" s="1072"/>
      <c r="D11" s="1072"/>
      <c r="E11" s="1073"/>
      <c r="F11" s="1073"/>
      <c r="G11" s="1072"/>
      <c r="H11" s="1073"/>
      <c r="I11" s="1073"/>
      <c r="J11" s="1073"/>
      <c r="K11" s="1072"/>
      <c r="L11" s="1072"/>
      <c r="M11" s="851">
        <f>SUM(C11:L11)</f>
        <v>0</v>
      </c>
      <c r="N11" s="1073"/>
      <c r="O11" s="851">
        <f>SUM(M11:N11)</f>
        <v>0</v>
      </c>
      <c r="P11" s="1072"/>
      <c r="Q11" s="1072"/>
      <c r="R11" s="851">
        <f>O11+Q11</f>
        <v>0</v>
      </c>
    </row>
    <row r="12" spans="1:34" hidden="1">
      <c r="A12" s="5"/>
      <c r="B12" s="5" t="s">
        <v>1771</v>
      </c>
      <c r="C12" s="857">
        <f>SUM(C10:C11)</f>
        <v>0</v>
      </c>
      <c r="D12" s="857">
        <f t="shared" ref="D12:R12" si="0">SUM(D10:D11)</f>
        <v>0</v>
      </c>
      <c r="E12" s="857">
        <f t="shared" si="0"/>
        <v>0</v>
      </c>
      <c r="F12" s="857">
        <f t="shared" si="0"/>
        <v>0</v>
      </c>
      <c r="G12" s="857">
        <f t="shared" si="0"/>
        <v>0</v>
      </c>
      <c r="H12" s="857">
        <f t="shared" si="0"/>
        <v>0</v>
      </c>
      <c r="I12" s="857">
        <f t="shared" si="0"/>
        <v>0</v>
      </c>
      <c r="J12" s="857">
        <f t="shared" si="0"/>
        <v>0</v>
      </c>
      <c r="K12" s="857">
        <f t="shared" si="0"/>
        <v>0</v>
      </c>
      <c r="L12" s="857">
        <f t="shared" si="0"/>
        <v>0</v>
      </c>
      <c r="M12" s="857">
        <f t="shared" si="0"/>
        <v>0</v>
      </c>
      <c r="N12" s="857">
        <f t="shared" si="0"/>
        <v>0</v>
      </c>
      <c r="O12" s="857">
        <f t="shared" si="0"/>
        <v>0</v>
      </c>
      <c r="P12" s="857">
        <f t="shared" si="0"/>
        <v>0</v>
      </c>
      <c r="Q12" s="857">
        <f t="shared" si="0"/>
        <v>0</v>
      </c>
      <c r="R12" s="857">
        <f t="shared" si="0"/>
        <v>0</v>
      </c>
      <c r="S12" s="5"/>
      <c r="T12" s="5"/>
      <c r="U12" s="5"/>
      <c r="V12" s="5"/>
      <c r="W12" s="5"/>
      <c r="X12" s="5"/>
      <c r="Y12" s="5"/>
      <c r="Z12" s="5"/>
      <c r="AA12" s="5"/>
      <c r="AB12" s="5"/>
      <c r="AC12" s="5"/>
      <c r="AD12" s="5"/>
      <c r="AE12" s="5"/>
      <c r="AF12" s="5"/>
      <c r="AG12" s="5"/>
      <c r="AH12" s="5"/>
    </row>
    <row r="13" spans="1:34" hidden="1">
      <c r="B13" s="4" t="s">
        <v>1772</v>
      </c>
      <c r="C13" s="850"/>
      <c r="D13" s="850"/>
      <c r="E13" s="851"/>
      <c r="F13" s="851"/>
      <c r="G13" s="850"/>
      <c r="H13" s="851"/>
      <c r="I13" s="851"/>
      <c r="J13" s="851"/>
      <c r="K13" s="850"/>
      <c r="L13" s="850"/>
      <c r="M13" s="850"/>
      <c r="N13" s="848"/>
      <c r="O13" s="850"/>
      <c r="P13" s="849"/>
      <c r="Q13" s="849"/>
      <c r="R13" s="850"/>
    </row>
    <row r="14" spans="1:34" hidden="1">
      <c r="B14" s="1" t="s">
        <v>1355</v>
      </c>
      <c r="C14" s="1072"/>
      <c r="D14" s="1072"/>
      <c r="E14" s="1073"/>
      <c r="F14" s="1073"/>
      <c r="G14" s="1072"/>
      <c r="H14" s="1073"/>
      <c r="I14" s="1073"/>
      <c r="J14" s="1073"/>
      <c r="K14" s="1072"/>
      <c r="L14" s="1072"/>
      <c r="M14" s="851">
        <f t="shared" ref="M14:M21" si="1">SUM(C14:L14)</f>
        <v>0</v>
      </c>
      <c r="N14" s="1073"/>
      <c r="O14" s="851">
        <f t="shared" ref="O14:O21" si="2">SUM(M14:N14)</f>
        <v>0</v>
      </c>
      <c r="P14" s="1072"/>
      <c r="Q14" s="1072"/>
      <c r="R14" s="851">
        <f>O14+Q14</f>
        <v>0</v>
      </c>
      <c r="T14" s="1" t="s">
        <v>1356</v>
      </c>
    </row>
    <row r="15" spans="1:34" hidden="1">
      <c r="B15" s="1" t="s">
        <v>1357</v>
      </c>
      <c r="C15" s="1072"/>
      <c r="D15" s="1072"/>
      <c r="E15" s="1073"/>
      <c r="F15" s="1073"/>
      <c r="G15" s="1072"/>
      <c r="H15" s="1073"/>
      <c r="I15" s="1073"/>
      <c r="J15" s="1073"/>
      <c r="K15" s="1072"/>
      <c r="L15" s="1072"/>
      <c r="M15" s="851">
        <f t="shared" si="1"/>
        <v>0</v>
      </c>
      <c r="N15" s="1073"/>
      <c r="O15" s="851">
        <f t="shared" si="2"/>
        <v>0</v>
      </c>
      <c r="P15" s="1072"/>
      <c r="Q15" s="1072"/>
      <c r="R15" s="851">
        <f t="shared" ref="R15:R21" si="3">O15+Q15</f>
        <v>0</v>
      </c>
    </row>
    <row r="16" spans="1:34" hidden="1">
      <c r="B16" s="1" t="s">
        <v>1358</v>
      </c>
      <c r="C16" s="1072"/>
      <c r="D16" s="1072"/>
      <c r="E16" s="1073"/>
      <c r="F16" s="1073"/>
      <c r="G16" s="1072"/>
      <c r="H16" s="1073"/>
      <c r="I16" s="1073"/>
      <c r="J16" s="1073"/>
      <c r="K16" s="1072"/>
      <c r="L16" s="1072"/>
      <c r="M16" s="851">
        <f t="shared" si="1"/>
        <v>0</v>
      </c>
      <c r="N16" s="1073"/>
      <c r="O16" s="851">
        <f t="shared" si="2"/>
        <v>0</v>
      </c>
      <c r="P16" s="1072"/>
      <c r="Q16" s="1072"/>
      <c r="R16" s="851">
        <f t="shared" si="3"/>
        <v>0</v>
      </c>
      <c r="T16" s="1" t="s">
        <v>1359</v>
      </c>
    </row>
    <row r="17" spans="1:34" hidden="1">
      <c r="B17" s="1" t="s">
        <v>1360</v>
      </c>
      <c r="C17" s="1072"/>
      <c r="D17" s="1072"/>
      <c r="E17" s="1073"/>
      <c r="F17" s="1073"/>
      <c r="G17" s="1072"/>
      <c r="H17" s="1073"/>
      <c r="I17" s="1073"/>
      <c r="J17" s="1073"/>
      <c r="K17" s="1072"/>
      <c r="L17" s="1072"/>
      <c r="M17" s="851">
        <f t="shared" si="1"/>
        <v>0</v>
      </c>
      <c r="N17" s="1073"/>
      <c r="O17" s="851">
        <f t="shared" si="2"/>
        <v>0</v>
      </c>
      <c r="P17" s="1072"/>
      <c r="Q17" s="1072"/>
      <c r="R17" s="851">
        <f t="shared" si="3"/>
        <v>0</v>
      </c>
    </row>
    <row r="18" spans="1:34" ht="30" hidden="1">
      <c r="B18" s="26" t="s">
        <v>1361</v>
      </c>
      <c r="C18" s="1072"/>
      <c r="D18" s="1072"/>
      <c r="E18" s="1073"/>
      <c r="F18" s="1073"/>
      <c r="G18" s="1072"/>
      <c r="H18" s="1073"/>
      <c r="I18" s="1073"/>
      <c r="J18" s="1073"/>
      <c r="K18" s="1072"/>
      <c r="L18" s="1072"/>
      <c r="M18" s="851">
        <f t="shared" si="1"/>
        <v>0</v>
      </c>
      <c r="N18" s="1073"/>
      <c r="O18" s="851">
        <f t="shared" si="2"/>
        <v>0</v>
      </c>
      <c r="P18" s="1072"/>
      <c r="Q18" s="1072"/>
      <c r="R18" s="851">
        <f t="shared" si="3"/>
        <v>0</v>
      </c>
      <c r="T18" s="1" t="s">
        <v>1362</v>
      </c>
    </row>
    <row r="19" spans="1:34" hidden="1">
      <c r="B19" s="1" t="s">
        <v>1363</v>
      </c>
      <c r="C19" s="1072"/>
      <c r="D19" s="1072"/>
      <c r="E19" s="1073"/>
      <c r="F19" s="1073"/>
      <c r="G19" s="1072"/>
      <c r="H19" s="1073"/>
      <c r="I19" s="1073"/>
      <c r="J19" s="1073"/>
      <c r="K19" s="1072"/>
      <c r="L19" s="1072"/>
      <c r="M19" s="851">
        <f t="shared" si="1"/>
        <v>0</v>
      </c>
      <c r="N19" s="1073"/>
      <c r="O19" s="851">
        <f t="shared" si="2"/>
        <v>0</v>
      </c>
      <c r="P19" s="1072"/>
      <c r="Q19" s="1072"/>
      <c r="R19" s="851">
        <f t="shared" si="3"/>
        <v>0</v>
      </c>
    </row>
    <row r="20" spans="1:34" hidden="1">
      <c r="B20" s="1" t="s">
        <v>1364</v>
      </c>
      <c r="C20" s="1072"/>
      <c r="D20" s="1072"/>
      <c r="E20" s="1073"/>
      <c r="F20" s="1073"/>
      <c r="G20" s="1072"/>
      <c r="H20" s="1073"/>
      <c r="I20" s="1073"/>
      <c r="J20" s="1073"/>
      <c r="K20" s="1072"/>
      <c r="L20" s="1072"/>
      <c r="M20" s="851">
        <f t="shared" si="1"/>
        <v>0</v>
      </c>
      <c r="N20" s="1073"/>
      <c r="O20" s="851">
        <f t="shared" si="2"/>
        <v>0</v>
      </c>
      <c r="P20" s="1072"/>
      <c r="Q20" s="1072"/>
      <c r="R20" s="851">
        <f t="shared" si="3"/>
        <v>0</v>
      </c>
    </row>
    <row r="21" spans="1:34" hidden="1">
      <c r="B21" s="1" t="s">
        <v>1365</v>
      </c>
      <c r="C21" s="1072"/>
      <c r="D21" s="1072"/>
      <c r="E21" s="1073"/>
      <c r="F21" s="1073"/>
      <c r="G21" s="1072"/>
      <c r="H21" s="1073"/>
      <c r="I21" s="1073"/>
      <c r="J21" s="1073"/>
      <c r="K21" s="1072"/>
      <c r="L21" s="1072"/>
      <c r="M21" s="851">
        <f t="shared" si="1"/>
        <v>0</v>
      </c>
      <c r="N21" s="1073"/>
      <c r="O21" s="851">
        <f t="shared" si="2"/>
        <v>0</v>
      </c>
      <c r="P21" s="1072"/>
      <c r="Q21" s="1072"/>
      <c r="R21" s="851">
        <f t="shared" si="3"/>
        <v>0</v>
      </c>
    </row>
    <row r="22" spans="1:34" hidden="1">
      <c r="A22" s="5"/>
      <c r="B22" s="5" t="s">
        <v>1167</v>
      </c>
      <c r="C22" s="857">
        <f t="shared" ref="C22:R22" si="4">SUM(C14:C21)</f>
        <v>0</v>
      </c>
      <c r="D22" s="857">
        <f t="shared" si="4"/>
        <v>0</v>
      </c>
      <c r="E22" s="857">
        <f t="shared" si="4"/>
        <v>0</v>
      </c>
      <c r="F22" s="857">
        <f t="shared" si="4"/>
        <v>0</v>
      </c>
      <c r="G22" s="857">
        <f t="shared" si="4"/>
        <v>0</v>
      </c>
      <c r="H22" s="857">
        <f t="shared" si="4"/>
        <v>0</v>
      </c>
      <c r="I22" s="857">
        <f t="shared" si="4"/>
        <v>0</v>
      </c>
      <c r="J22" s="857">
        <f t="shared" si="4"/>
        <v>0</v>
      </c>
      <c r="K22" s="857">
        <f t="shared" si="4"/>
        <v>0</v>
      </c>
      <c r="L22" s="857">
        <f t="shared" si="4"/>
        <v>0</v>
      </c>
      <c r="M22" s="857">
        <f t="shared" si="4"/>
        <v>0</v>
      </c>
      <c r="N22" s="857">
        <f t="shared" si="4"/>
        <v>0</v>
      </c>
      <c r="O22" s="857">
        <f t="shared" si="4"/>
        <v>0</v>
      </c>
      <c r="P22" s="857">
        <f>SUM(P14:P21)</f>
        <v>0</v>
      </c>
      <c r="Q22" s="857">
        <f t="shared" si="4"/>
        <v>0</v>
      </c>
      <c r="R22" s="857">
        <f t="shared" si="4"/>
        <v>0</v>
      </c>
      <c r="S22" s="5"/>
      <c r="T22" s="5"/>
      <c r="U22" s="5"/>
      <c r="V22" s="5"/>
      <c r="W22" s="5"/>
      <c r="X22" s="5"/>
      <c r="Y22" s="5"/>
      <c r="Z22" s="5"/>
      <c r="AA22" s="5"/>
      <c r="AB22" s="5"/>
      <c r="AC22" s="5"/>
      <c r="AD22" s="5"/>
      <c r="AE22" s="5"/>
      <c r="AF22" s="5"/>
      <c r="AG22" s="5"/>
      <c r="AH22" s="5"/>
    </row>
    <row r="23" spans="1:34" ht="15.75" hidden="1" customHeight="1">
      <c r="B23" s="1" t="s">
        <v>1366</v>
      </c>
      <c r="C23" s="1072"/>
      <c r="D23" s="1072"/>
      <c r="E23" s="1072"/>
      <c r="F23" s="1072"/>
      <c r="G23" s="1072"/>
      <c r="H23" s="1073"/>
      <c r="I23" s="1073"/>
      <c r="J23" s="1073"/>
      <c r="K23" s="1073"/>
      <c r="L23" s="1073"/>
      <c r="M23" s="851">
        <f>SUM(C23:L23)</f>
        <v>0</v>
      </c>
      <c r="N23" s="1073"/>
      <c r="O23" s="851">
        <f>SUM(M23:N23)</f>
        <v>0</v>
      </c>
      <c r="P23" s="1072"/>
      <c r="Q23" s="1072"/>
      <c r="R23" s="851">
        <f>O23+Q23</f>
        <v>0</v>
      </c>
    </row>
    <row r="24" spans="1:34" ht="15.75" hidden="1" customHeight="1">
      <c r="A24" s="5"/>
      <c r="B24" s="5" t="s">
        <v>1367</v>
      </c>
      <c r="C24" s="857">
        <f>C23</f>
        <v>0</v>
      </c>
      <c r="D24" s="857">
        <f t="shared" ref="D24:R24" si="5">D23</f>
        <v>0</v>
      </c>
      <c r="E24" s="857">
        <f t="shared" si="5"/>
        <v>0</v>
      </c>
      <c r="F24" s="857">
        <f t="shared" si="5"/>
        <v>0</v>
      </c>
      <c r="G24" s="857">
        <f t="shared" si="5"/>
        <v>0</v>
      </c>
      <c r="H24" s="857">
        <f t="shared" si="5"/>
        <v>0</v>
      </c>
      <c r="I24" s="857">
        <f t="shared" si="5"/>
        <v>0</v>
      </c>
      <c r="J24" s="857">
        <f t="shared" si="5"/>
        <v>0</v>
      </c>
      <c r="K24" s="857">
        <f t="shared" si="5"/>
        <v>0</v>
      </c>
      <c r="L24" s="857">
        <f t="shared" si="5"/>
        <v>0</v>
      </c>
      <c r="M24" s="857">
        <f t="shared" si="5"/>
        <v>0</v>
      </c>
      <c r="N24" s="858">
        <f>N23</f>
        <v>0</v>
      </c>
      <c r="O24" s="857">
        <f t="shared" si="5"/>
        <v>0</v>
      </c>
      <c r="P24" s="857">
        <f>P23</f>
        <v>0</v>
      </c>
      <c r="Q24" s="857">
        <f t="shared" si="5"/>
        <v>0</v>
      </c>
      <c r="R24" s="857">
        <f t="shared" si="5"/>
        <v>0</v>
      </c>
      <c r="S24" s="5"/>
      <c r="T24" s="5"/>
      <c r="U24" s="5"/>
      <c r="V24" s="5"/>
      <c r="W24" s="5"/>
      <c r="X24" s="5"/>
      <c r="Y24" s="5"/>
      <c r="Z24" s="5"/>
      <c r="AA24" s="5"/>
      <c r="AB24" s="5"/>
      <c r="AC24" s="5"/>
      <c r="AD24" s="5"/>
      <c r="AE24" s="5"/>
      <c r="AF24" s="5"/>
      <c r="AG24" s="5"/>
      <c r="AH24" s="5"/>
    </row>
    <row r="25" spans="1:34" ht="15.75" hidden="1" customHeight="1" thickBot="1">
      <c r="A25" s="5"/>
      <c r="B25" s="5" t="s">
        <v>1773</v>
      </c>
      <c r="C25" s="855">
        <f>C24+C22+C12</f>
        <v>0</v>
      </c>
      <c r="D25" s="855">
        <f t="shared" ref="D25:R25" si="6">D24+D22+D12</f>
        <v>0</v>
      </c>
      <c r="E25" s="855">
        <f t="shared" si="6"/>
        <v>0</v>
      </c>
      <c r="F25" s="855">
        <f t="shared" si="6"/>
        <v>0</v>
      </c>
      <c r="G25" s="855">
        <f t="shared" si="6"/>
        <v>0</v>
      </c>
      <c r="H25" s="855">
        <f t="shared" si="6"/>
        <v>0</v>
      </c>
      <c r="I25" s="855">
        <f t="shared" si="6"/>
        <v>0</v>
      </c>
      <c r="J25" s="855">
        <f t="shared" si="6"/>
        <v>0</v>
      </c>
      <c r="K25" s="855">
        <f t="shared" si="6"/>
        <v>0</v>
      </c>
      <c r="L25" s="855">
        <f t="shared" si="6"/>
        <v>0</v>
      </c>
      <c r="M25" s="855">
        <f t="shared" si="6"/>
        <v>0</v>
      </c>
      <c r="N25" s="855">
        <f t="shared" si="6"/>
        <v>0</v>
      </c>
      <c r="O25" s="855">
        <f t="shared" si="6"/>
        <v>0</v>
      </c>
      <c r="P25" s="855">
        <f>P24+P22+P12</f>
        <v>0</v>
      </c>
      <c r="Q25" s="855">
        <f t="shared" si="6"/>
        <v>0</v>
      </c>
      <c r="R25" s="855">
        <f t="shared" si="6"/>
        <v>0</v>
      </c>
      <c r="S25" s="5"/>
      <c r="T25" s="5"/>
      <c r="U25" s="5"/>
      <c r="V25" s="5"/>
      <c r="W25" s="5"/>
      <c r="X25" s="5"/>
      <c r="Y25" s="5"/>
      <c r="Z25" s="5"/>
      <c r="AA25" s="5"/>
      <c r="AB25" s="5"/>
      <c r="AC25" s="5"/>
      <c r="AD25" s="5"/>
      <c r="AE25" s="5"/>
      <c r="AF25" s="5"/>
      <c r="AG25" s="5"/>
      <c r="AH25" s="5"/>
    </row>
    <row r="26" spans="1:34" ht="15.75" hidden="1" customHeight="1">
      <c r="A26" s="5"/>
      <c r="B26" s="5"/>
      <c r="C26" s="859"/>
      <c r="D26" s="859"/>
      <c r="E26" s="859"/>
      <c r="F26" s="859"/>
      <c r="G26" s="859"/>
      <c r="H26" s="859"/>
      <c r="I26" s="859"/>
      <c r="J26" s="859"/>
      <c r="K26" s="859"/>
      <c r="L26" s="859"/>
      <c r="M26" s="859"/>
      <c r="N26" s="859"/>
      <c r="O26" s="859"/>
      <c r="P26" s="859"/>
      <c r="Q26" s="859"/>
      <c r="R26" s="859"/>
      <c r="S26" s="5"/>
      <c r="T26" s="5"/>
      <c r="U26" s="5"/>
      <c r="V26" s="5"/>
      <c r="W26" s="5"/>
      <c r="X26" s="5"/>
      <c r="Y26" s="5"/>
      <c r="Z26" s="5"/>
      <c r="AA26" s="5"/>
      <c r="AB26" s="5"/>
      <c r="AC26" s="5"/>
      <c r="AD26" s="5"/>
      <c r="AE26" s="5"/>
      <c r="AF26" s="5"/>
      <c r="AG26" s="5"/>
      <c r="AH26" s="5"/>
    </row>
    <row r="27" spans="1:34" ht="15.75" customHeight="1">
      <c r="A27" s="5"/>
      <c r="B27" s="5" t="s">
        <v>1773</v>
      </c>
      <c r="C27" s="1072"/>
      <c r="D27" s="1072"/>
      <c r="E27" s="1073"/>
      <c r="F27" s="1073"/>
      <c r="G27" s="1072"/>
      <c r="H27" s="1073"/>
      <c r="I27" s="1073"/>
      <c r="J27" s="1073"/>
      <c r="K27" s="1072"/>
      <c r="L27" s="1072"/>
      <c r="M27" s="851">
        <f>SUM(C27:L27)</f>
        <v>0</v>
      </c>
      <c r="N27" s="1073"/>
      <c r="O27" s="851">
        <f>SUM(M27:N27)</f>
        <v>0</v>
      </c>
      <c r="P27" s="1072"/>
      <c r="Q27" s="1072"/>
      <c r="R27" s="851">
        <f>O27+Q27</f>
        <v>0</v>
      </c>
      <c r="S27" s="5"/>
      <c r="T27" s="5"/>
      <c r="U27" s="5"/>
      <c r="V27" s="5"/>
      <c r="W27" s="5"/>
      <c r="X27" s="5"/>
      <c r="Y27" s="5"/>
      <c r="Z27" s="5"/>
      <c r="AA27" s="5"/>
      <c r="AB27" s="5"/>
      <c r="AC27" s="5"/>
      <c r="AD27" s="5"/>
      <c r="AE27" s="5"/>
      <c r="AF27" s="5"/>
      <c r="AG27" s="5"/>
      <c r="AH27" s="5"/>
    </row>
    <row r="28" spans="1:34" ht="15.75" customHeight="1">
      <c r="B28" s="1" t="s">
        <v>1354</v>
      </c>
      <c r="C28" s="1072"/>
      <c r="D28" s="1072"/>
      <c r="E28" s="1073"/>
      <c r="F28" s="1073"/>
      <c r="G28" s="1072"/>
      <c r="H28" s="1073"/>
      <c r="I28" s="1073"/>
      <c r="J28" s="1073"/>
      <c r="K28" s="1072"/>
      <c r="L28" s="1072"/>
      <c r="M28" s="851">
        <f>SUM(C28:L28)</f>
        <v>0</v>
      </c>
      <c r="N28" s="1073"/>
      <c r="O28" s="851">
        <f>SUM(M28:N28)</f>
        <v>0</v>
      </c>
      <c r="P28" s="1072"/>
      <c r="Q28" s="1072"/>
      <c r="R28" s="851">
        <f>O28+Q28</f>
        <v>0</v>
      </c>
    </row>
    <row r="29" spans="1:34" ht="15.75" customHeight="1">
      <c r="A29" s="5"/>
      <c r="B29" s="5" t="s">
        <v>2888</v>
      </c>
      <c r="C29" s="857">
        <f>SUM(C27:C28)</f>
        <v>0</v>
      </c>
      <c r="D29" s="857">
        <f t="shared" ref="D29:Q29" si="7">SUM(D27:D28)</f>
        <v>0</v>
      </c>
      <c r="E29" s="857">
        <f t="shared" si="7"/>
        <v>0</v>
      </c>
      <c r="F29" s="857">
        <f t="shared" si="7"/>
        <v>0</v>
      </c>
      <c r="G29" s="857">
        <f t="shared" si="7"/>
        <v>0</v>
      </c>
      <c r="H29" s="857">
        <f t="shared" si="7"/>
        <v>0</v>
      </c>
      <c r="I29" s="857">
        <f t="shared" si="7"/>
        <v>0</v>
      </c>
      <c r="J29" s="857">
        <f t="shared" si="7"/>
        <v>0</v>
      </c>
      <c r="K29" s="857">
        <f t="shared" si="7"/>
        <v>0</v>
      </c>
      <c r="L29" s="857">
        <f t="shared" si="7"/>
        <v>0</v>
      </c>
      <c r="M29" s="857">
        <f t="shared" si="7"/>
        <v>0</v>
      </c>
      <c r="N29" s="857">
        <f t="shared" si="7"/>
        <v>0</v>
      </c>
      <c r="O29" s="857">
        <f t="shared" si="7"/>
        <v>0</v>
      </c>
      <c r="P29" s="857">
        <f t="shared" si="7"/>
        <v>0</v>
      </c>
      <c r="Q29" s="857">
        <f t="shared" si="7"/>
        <v>0</v>
      </c>
      <c r="R29" s="857">
        <f>SUM(R27:R28)</f>
        <v>0</v>
      </c>
      <c r="S29" s="5"/>
      <c r="T29" s="5"/>
      <c r="U29" s="5"/>
      <c r="V29" s="5"/>
      <c r="W29" s="5"/>
      <c r="X29" s="5"/>
      <c r="Y29" s="5"/>
      <c r="Z29" s="5"/>
      <c r="AA29" s="5"/>
      <c r="AB29" s="5"/>
      <c r="AC29" s="5"/>
      <c r="AD29" s="5"/>
      <c r="AE29" s="5"/>
      <c r="AF29" s="5"/>
      <c r="AG29" s="5"/>
      <c r="AH29" s="5"/>
    </row>
    <row r="30" spans="1:34" ht="15.75" customHeight="1">
      <c r="B30" s="4" t="s">
        <v>2889</v>
      </c>
      <c r="C30" s="850"/>
      <c r="D30" s="850"/>
      <c r="E30" s="851"/>
      <c r="F30" s="851"/>
      <c r="G30" s="850"/>
      <c r="H30" s="851"/>
      <c r="I30" s="851"/>
      <c r="J30" s="851"/>
      <c r="K30" s="850"/>
      <c r="L30" s="850"/>
      <c r="M30" s="850"/>
      <c r="N30" s="851"/>
      <c r="O30" s="850"/>
      <c r="P30" s="850"/>
      <c r="Q30" s="850"/>
      <c r="R30" s="850"/>
    </row>
    <row r="31" spans="1:34" ht="15.75" customHeight="1">
      <c r="B31" s="1" t="s">
        <v>1355</v>
      </c>
      <c r="C31" s="1072"/>
      <c r="D31" s="1072"/>
      <c r="E31" s="1073"/>
      <c r="F31" s="1073"/>
      <c r="G31" s="1072"/>
      <c r="H31" s="1073"/>
      <c r="I31" s="1073"/>
      <c r="J31" s="1073"/>
      <c r="K31" s="1072"/>
      <c r="L31" s="1072"/>
      <c r="M31" s="851">
        <f t="shared" ref="M31:M40" si="8">SUM(C31:L31)</f>
        <v>0</v>
      </c>
      <c r="N31" s="1073"/>
      <c r="O31" s="851">
        <f t="shared" ref="O31:O40" si="9">SUM(M31:N31)</f>
        <v>0</v>
      </c>
      <c r="P31" s="1072"/>
      <c r="Q31" s="1072"/>
      <c r="R31" s="851">
        <f t="shared" ref="R31:R40" si="10">O31+Q31</f>
        <v>0</v>
      </c>
      <c r="T31" s="1" t="s">
        <v>1356</v>
      </c>
    </row>
    <row r="32" spans="1:34" ht="15.75" customHeight="1">
      <c r="B32" s="1" t="s">
        <v>1357</v>
      </c>
      <c r="C32" s="1072"/>
      <c r="D32" s="1072"/>
      <c r="E32" s="1073"/>
      <c r="F32" s="1073"/>
      <c r="G32" s="1072"/>
      <c r="H32" s="1073"/>
      <c r="I32" s="1073"/>
      <c r="J32" s="1073"/>
      <c r="K32" s="1072"/>
      <c r="L32" s="1072"/>
      <c r="M32" s="851">
        <f t="shared" si="8"/>
        <v>0</v>
      </c>
      <c r="N32" s="1073"/>
      <c r="O32" s="851">
        <f t="shared" si="9"/>
        <v>0</v>
      </c>
      <c r="P32" s="1072"/>
      <c r="Q32" s="1072"/>
      <c r="R32" s="851">
        <f t="shared" si="10"/>
        <v>0</v>
      </c>
    </row>
    <row r="33" spans="1:34" ht="15.75" customHeight="1">
      <c r="B33" s="1" t="s">
        <v>1358</v>
      </c>
      <c r="C33" s="1072"/>
      <c r="D33" s="1072"/>
      <c r="E33" s="1073"/>
      <c r="F33" s="1073"/>
      <c r="G33" s="1072"/>
      <c r="H33" s="1073"/>
      <c r="I33" s="1073"/>
      <c r="J33" s="1073"/>
      <c r="K33" s="1072"/>
      <c r="L33" s="1072"/>
      <c r="M33" s="851">
        <f t="shared" si="8"/>
        <v>0</v>
      </c>
      <c r="N33" s="1073"/>
      <c r="O33" s="851">
        <f t="shared" si="9"/>
        <v>0</v>
      </c>
      <c r="P33" s="1072"/>
      <c r="Q33" s="1072"/>
      <c r="R33" s="851">
        <f>O33+Q33</f>
        <v>0</v>
      </c>
      <c r="T33" s="1" t="s">
        <v>1359</v>
      </c>
    </row>
    <row r="34" spans="1:34" ht="15.75" customHeight="1">
      <c r="B34" s="1" t="s">
        <v>1360</v>
      </c>
      <c r="C34" s="1072"/>
      <c r="D34" s="1072"/>
      <c r="E34" s="1073"/>
      <c r="F34" s="1073"/>
      <c r="G34" s="1072"/>
      <c r="H34" s="1073"/>
      <c r="I34" s="1073"/>
      <c r="J34" s="1073"/>
      <c r="K34" s="1072"/>
      <c r="L34" s="1072"/>
      <c r="M34" s="851">
        <f t="shared" si="8"/>
        <v>0</v>
      </c>
      <c r="N34" s="1073"/>
      <c r="O34" s="851">
        <f t="shared" si="9"/>
        <v>0</v>
      </c>
      <c r="P34" s="1072"/>
      <c r="Q34" s="1072"/>
      <c r="R34" s="851">
        <f t="shared" si="10"/>
        <v>0</v>
      </c>
    </row>
    <row r="35" spans="1:34" ht="15.75" customHeight="1">
      <c r="B35" s="26" t="s">
        <v>3263</v>
      </c>
      <c r="C35" s="1072"/>
      <c r="D35" s="1072"/>
      <c r="E35" s="1073"/>
      <c r="F35" s="1073"/>
      <c r="G35" s="1072"/>
      <c r="H35" s="1073"/>
      <c r="I35" s="1073"/>
      <c r="J35" s="1073"/>
      <c r="K35" s="1072"/>
      <c r="L35" s="1072"/>
      <c r="M35" s="851">
        <f t="shared" si="8"/>
        <v>0</v>
      </c>
      <c r="N35" s="1073"/>
      <c r="O35" s="851">
        <f t="shared" si="9"/>
        <v>0</v>
      </c>
      <c r="P35" s="1072"/>
      <c r="Q35" s="1072"/>
      <c r="R35" s="851">
        <f>O35+Q35</f>
        <v>0</v>
      </c>
      <c r="T35" s="23" t="s">
        <v>1362</v>
      </c>
    </row>
    <row r="36" spans="1:34" ht="15.75" customHeight="1">
      <c r="B36" s="1" t="s">
        <v>1363</v>
      </c>
      <c r="C36" s="1072"/>
      <c r="D36" s="1072"/>
      <c r="E36" s="1073"/>
      <c r="F36" s="1073"/>
      <c r="G36" s="1072"/>
      <c r="H36" s="1073"/>
      <c r="I36" s="1073"/>
      <c r="J36" s="1073"/>
      <c r="K36" s="1072"/>
      <c r="L36" s="1072"/>
      <c r="M36" s="851">
        <f t="shared" si="8"/>
        <v>0</v>
      </c>
      <c r="N36" s="1073"/>
      <c r="O36" s="851">
        <f t="shared" si="9"/>
        <v>0</v>
      </c>
      <c r="P36" s="1072"/>
      <c r="Q36" s="1072"/>
      <c r="R36" s="851">
        <f t="shared" si="10"/>
        <v>0</v>
      </c>
    </row>
    <row r="37" spans="1:34" ht="15.75" customHeight="1">
      <c r="B37" s="1" t="s">
        <v>1364</v>
      </c>
      <c r="C37" s="1072"/>
      <c r="D37" s="1072"/>
      <c r="E37" s="1073"/>
      <c r="F37" s="1073"/>
      <c r="G37" s="1072"/>
      <c r="H37" s="1073"/>
      <c r="I37" s="1073"/>
      <c r="J37" s="1073"/>
      <c r="K37" s="1072"/>
      <c r="L37" s="1072"/>
      <c r="M37" s="851">
        <f t="shared" si="8"/>
        <v>0</v>
      </c>
      <c r="N37" s="1073"/>
      <c r="O37" s="851">
        <f>SUM(M37:N37)</f>
        <v>0</v>
      </c>
      <c r="P37" s="1072"/>
      <c r="Q37" s="1072"/>
      <c r="R37" s="851">
        <f>O37+Q37</f>
        <v>0</v>
      </c>
    </row>
    <row r="38" spans="1:34" ht="15.75" customHeight="1">
      <c r="B38" s="1" t="s">
        <v>1365</v>
      </c>
      <c r="C38" s="1072"/>
      <c r="D38" s="1072"/>
      <c r="E38" s="1073"/>
      <c r="F38" s="1073"/>
      <c r="G38" s="1072"/>
      <c r="H38" s="1073"/>
      <c r="I38" s="1073"/>
      <c r="J38" s="1073"/>
      <c r="K38" s="1072"/>
      <c r="L38" s="1072"/>
      <c r="M38" s="851">
        <f t="shared" si="8"/>
        <v>0</v>
      </c>
      <c r="N38" s="1073"/>
      <c r="O38" s="851">
        <f t="shared" si="9"/>
        <v>0</v>
      </c>
      <c r="P38" s="1072"/>
      <c r="Q38" s="1072"/>
      <c r="R38" s="851">
        <f>O38+Q38</f>
        <v>0</v>
      </c>
    </row>
    <row r="39" spans="1:34" ht="15.75" customHeight="1">
      <c r="A39" s="5"/>
      <c r="B39" s="5" t="s">
        <v>1167</v>
      </c>
      <c r="C39" s="857">
        <f>SUM(C31:C38)</f>
        <v>0</v>
      </c>
      <c r="D39" s="857">
        <f t="shared" ref="D39:R39" si="11">SUM(D31:D38)</f>
        <v>0</v>
      </c>
      <c r="E39" s="857">
        <f t="shared" si="11"/>
        <v>0</v>
      </c>
      <c r="F39" s="857">
        <f t="shared" si="11"/>
        <v>0</v>
      </c>
      <c r="G39" s="857">
        <f t="shared" si="11"/>
        <v>0</v>
      </c>
      <c r="H39" s="857">
        <f t="shared" si="11"/>
        <v>0</v>
      </c>
      <c r="I39" s="857">
        <f t="shared" si="11"/>
        <v>0</v>
      </c>
      <c r="J39" s="857">
        <f t="shared" si="11"/>
        <v>0</v>
      </c>
      <c r="K39" s="857">
        <f t="shared" si="11"/>
        <v>0</v>
      </c>
      <c r="L39" s="857">
        <f t="shared" si="11"/>
        <v>0</v>
      </c>
      <c r="M39" s="857">
        <f t="shared" si="11"/>
        <v>0</v>
      </c>
      <c r="N39" s="857">
        <f t="shared" si="11"/>
        <v>0</v>
      </c>
      <c r="O39" s="857">
        <f t="shared" si="11"/>
        <v>0</v>
      </c>
      <c r="P39" s="857">
        <f t="shared" si="11"/>
        <v>0</v>
      </c>
      <c r="Q39" s="857">
        <f t="shared" si="11"/>
        <v>0</v>
      </c>
      <c r="R39" s="857">
        <f t="shared" si="11"/>
        <v>0</v>
      </c>
      <c r="S39" s="5"/>
      <c r="T39" s="5"/>
      <c r="U39" s="5"/>
      <c r="V39" s="5"/>
      <c r="W39" s="5"/>
      <c r="X39" s="5"/>
      <c r="Y39" s="5"/>
      <c r="Z39" s="5"/>
      <c r="AA39" s="5"/>
      <c r="AB39" s="5"/>
      <c r="AC39" s="5"/>
      <c r="AD39" s="5"/>
      <c r="AE39" s="5"/>
      <c r="AF39" s="5"/>
      <c r="AG39" s="5"/>
      <c r="AH39" s="5"/>
    </row>
    <row r="40" spans="1:34" ht="15.75" customHeight="1">
      <c r="B40" s="1" t="s">
        <v>1366</v>
      </c>
      <c r="C40" s="1072"/>
      <c r="D40" s="1072"/>
      <c r="E40" s="1072"/>
      <c r="F40" s="1072"/>
      <c r="G40" s="1072"/>
      <c r="H40" s="1073"/>
      <c r="I40" s="1073"/>
      <c r="J40" s="1073"/>
      <c r="K40" s="1072"/>
      <c r="L40" s="1072"/>
      <c r="M40" s="851">
        <f t="shared" si="8"/>
        <v>0</v>
      </c>
      <c r="N40" s="1073"/>
      <c r="O40" s="851">
        <f t="shared" si="9"/>
        <v>0</v>
      </c>
      <c r="P40" s="1072"/>
      <c r="Q40" s="1072"/>
      <c r="R40" s="851">
        <f t="shared" si="10"/>
        <v>0</v>
      </c>
    </row>
    <row r="41" spans="1:34" ht="15.75" customHeight="1">
      <c r="B41" s="5" t="s">
        <v>1367</v>
      </c>
      <c r="C41" s="860">
        <f>C40</f>
        <v>0</v>
      </c>
      <c r="D41" s="860">
        <f t="shared" ref="D41:R41" si="12">D40</f>
        <v>0</v>
      </c>
      <c r="E41" s="860">
        <f t="shared" si="12"/>
        <v>0</v>
      </c>
      <c r="F41" s="860">
        <f t="shared" si="12"/>
        <v>0</v>
      </c>
      <c r="G41" s="860">
        <f t="shared" si="12"/>
        <v>0</v>
      </c>
      <c r="H41" s="860">
        <f t="shared" si="12"/>
        <v>0</v>
      </c>
      <c r="I41" s="860">
        <f t="shared" si="12"/>
        <v>0</v>
      </c>
      <c r="J41" s="860">
        <f t="shared" si="12"/>
        <v>0</v>
      </c>
      <c r="K41" s="860">
        <f t="shared" si="12"/>
        <v>0</v>
      </c>
      <c r="L41" s="860">
        <f t="shared" si="12"/>
        <v>0</v>
      </c>
      <c r="M41" s="860">
        <f t="shared" si="12"/>
        <v>0</v>
      </c>
      <c r="N41" s="860">
        <f t="shared" si="12"/>
        <v>0</v>
      </c>
      <c r="O41" s="860">
        <f t="shared" si="12"/>
        <v>0</v>
      </c>
      <c r="P41" s="860">
        <f t="shared" si="12"/>
        <v>0</v>
      </c>
      <c r="Q41" s="860">
        <f t="shared" si="12"/>
        <v>0</v>
      </c>
      <c r="R41" s="860">
        <f t="shared" si="12"/>
        <v>0</v>
      </c>
    </row>
    <row r="42" spans="1:34" ht="15.75" customHeight="1" thickBot="1">
      <c r="A42" s="5"/>
      <c r="B42" s="5" t="s">
        <v>2890</v>
      </c>
      <c r="C42" s="855">
        <f>C29+C39+C41</f>
        <v>0</v>
      </c>
      <c r="D42" s="855">
        <f t="shared" ref="D42:Q42" si="13">D29+D39+D41</f>
        <v>0</v>
      </c>
      <c r="E42" s="855">
        <f t="shared" si="13"/>
        <v>0</v>
      </c>
      <c r="F42" s="855">
        <f t="shared" si="13"/>
        <v>0</v>
      </c>
      <c r="G42" s="855">
        <f t="shared" si="13"/>
        <v>0</v>
      </c>
      <c r="H42" s="855">
        <f t="shared" si="13"/>
        <v>0</v>
      </c>
      <c r="I42" s="855">
        <f t="shared" si="13"/>
        <v>0</v>
      </c>
      <c r="J42" s="855">
        <f t="shared" si="13"/>
        <v>0</v>
      </c>
      <c r="K42" s="855">
        <f t="shared" si="13"/>
        <v>0</v>
      </c>
      <c r="L42" s="855">
        <f t="shared" si="13"/>
        <v>0</v>
      </c>
      <c r="M42" s="855">
        <f t="shared" si="13"/>
        <v>0</v>
      </c>
      <c r="N42" s="855">
        <f t="shared" si="13"/>
        <v>0</v>
      </c>
      <c r="O42" s="855">
        <f t="shared" si="13"/>
        <v>0</v>
      </c>
      <c r="P42" s="855">
        <f t="shared" si="13"/>
        <v>0</v>
      </c>
      <c r="Q42" s="855">
        <f t="shared" si="13"/>
        <v>0</v>
      </c>
      <c r="R42" s="855">
        <f>R29+R39+R41</f>
        <v>0</v>
      </c>
      <c r="S42" s="5"/>
      <c r="T42" s="5"/>
      <c r="U42" s="5"/>
      <c r="V42" s="5"/>
      <c r="W42" s="5"/>
      <c r="X42" s="5"/>
      <c r="Y42" s="5"/>
      <c r="Z42" s="5"/>
      <c r="AA42" s="5"/>
      <c r="AB42" s="5"/>
      <c r="AC42" s="5"/>
      <c r="AD42" s="5"/>
      <c r="AE42" s="5"/>
      <c r="AF42" s="5"/>
      <c r="AG42" s="5"/>
      <c r="AH42" s="5"/>
    </row>
    <row r="43" spans="1:34" ht="15.75" customHeight="1">
      <c r="B43" s="1"/>
      <c r="E43" s="1"/>
      <c r="F43" s="1"/>
      <c r="H43" s="1"/>
      <c r="I43" s="1"/>
      <c r="J43" s="1"/>
      <c r="N43" s="1"/>
    </row>
    <row r="44" spans="1:34" ht="15.75" hidden="1" customHeight="1">
      <c r="B44" s="27" t="s">
        <v>2831</v>
      </c>
      <c r="C44" s="1507">
        <f>C25-'Balance Sheet Notes 28 &amp; 29'!H13</f>
        <v>0</v>
      </c>
      <c r="D44" s="1507">
        <f>D25-'Balance Sheet Notes 28 &amp; 29'!H14</f>
        <v>0</v>
      </c>
      <c r="E44" s="1507">
        <f>E25-'Balance Sheet Notes 28 &amp; 29'!H15</f>
        <v>0</v>
      </c>
      <c r="F44" s="1507">
        <f>F25-'Balance Sheet Notes 28 &amp; 29'!H16</f>
        <v>0</v>
      </c>
      <c r="G44" s="1507">
        <f>G25-'Balance Sheet Notes 28 &amp; 29'!H17</f>
        <v>0</v>
      </c>
      <c r="H44" s="2343">
        <f>(H25+I25)-'Balance Sheet Notes 28 &amp; 29'!H18</f>
        <v>0</v>
      </c>
      <c r="I44" s="2343"/>
      <c r="J44" s="1507">
        <f>J25-'Balance Sheet Notes 28 &amp; 29'!H19</f>
        <v>0</v>
      </c>
      <c r="K44" s="1507">
        <f>K25-'Balance Sheet Notes 28 &amp; 29'!H20</f>
        <v>0</v>
      </c>
      <c r="L44" s="1507">
        <f>L25-'Balance Sheet Notes 28 &amp; 29'!H21</f>
        <v>0</v>
      </c>
      <c r="M44" s="1507">
        <f>M25-'1. SOFP '!H86</f>
        <v>0</v>
      </c>
      <c r="N44" s="108"/>
      <c r="O44" s="1507"/>
      <c r="P44" s="1507">
        <f>P25-'Balance Sheet Notes 28 &amp; 29'!K23</f>
        <v>0</v>
      </c>
      <c r="Q44" s="1507">
        <f>Q25-'Balance Sheet Notes 28 &amp; 29'!H22</f>
        <v>0</v>
      </c>
      <c r="R44" s="1507">
        <f>R25-'Balance Sheet Notes 28 &amp; 29'!J23</f>
        <v>0</v>
      </c>
    </row>
    <row r="45" spans="1:34" s="1318" customFormat="1" ht="15.75" customHeight="1">
      <c r="B45" s="27" t="s">
        <v>2891</v>
      </c>
      <c r="C45" s="1988">
        <f>C42-'Balance Sheet Notes 28 &amp; 29'!D13</f>
        <v>0</v>
      </c>
      <c r="D45" s="1988">
        <f>D42-'Balance Sheet Notes 28 &amp; 29'!D14</f>
        <v>0</v>
      </c>
      <c r="E45" s="1988">
        <f>E42-'Balance Sheet Notes 28 &amp; 29'!D15</f>
        <v>0</v>
      </c>
      <c r="F45" s="1988">
        <f>F42-'Balance Sheet Notes 28 &amp; 29'!D16</f>
        <v>0</v>
      </c>
      <c r="G45" s="1988">
        <f>G42-'Balance Sheet Notes 28 &amp; 29'!D17</f>
        <v>0</v>
      </c>
      <c r="H45" s="2344">
        <f>(H42+I42)-'Balance Sheet Notes 28 &amp; 29'!D18</f>
        <v>0</v>
      </c>
      <c r="I45" s="2345"/>
      <c r="J45" s="1988">
        <f>J42-'Balance Sheet Notes 28 &amp; 29'!D19</f>
        <v>0</v>
      </c>
      <c r="K45" s="1988">
        <f>K42-'Balance Sheet Notes 28 &amp; 29'!D20</f>
        <v>0</v>
      </c>
      <c r="L45" s="1988">
        <f>L42-'Balance Sheet Notes 28 &amp; 29'!D21</f>
        <v>0</v>
      </c>
      <c r="M45" s="1988">
        <f>M42-'1. SOFP '!D86</f>
        <v>0</v>
      </c>
      <c r="N45" s="1988"/>
      <c r="O45" s="1988"/>
      <c r="P45" s="1988">
        <f>P42-'Balance Sheet Notes 28 &amp; 29'!G23</f>
        <v>0</v>
      </c>
      <c r="Q45" s="1988">
        <f>Q42-'Balance Sheet Notes 28 &amp; 29'!D22</f>
        <v>0</v>
      </c>
      <c r="R45" s="1988">
        <f>R42-'Balance Sheet Notes 28 &amp; 29'!F23</f>
        <v>0</v>
      </c>
    </row>
    <row r="46" spans="1:34" ht="15.75" customHeight="1">
      <c r="B46" s="1"/>
      <c r="E46" s="1"/>
      <c r="F46" s="1"/>
      <c r="H46" s="1"/>
      <c r="I46" s="1"/>
      <c r="J46" s="1"/>
      <c r="N46" s="1"/>
    </row>
    <row r="47" spans="1:34" ht="15.75" customHeight="1">
      <c r="B47" s="1"/>
      <c r="E47" s="1"/>
      <c r="F47" s="1"/>
      <c r="H47" s="1"/>
      <c r="I47" s="1"/>
      <c r="J47" s="1"/>
      <c r="N47" s="1"/>
    </row>
    <row r="48" spans="1:34" ht="15.75" customHeight="1">
      <c r="B48" s="1"/>
      <c r="E48" s="1"/>
      <c r="F48" s="1"/>
      <c r="H48" s="1"/>
      <c r="I48" s="1"/>
      <c r="J48" s="1"/>
      <c r="N48" s="1"/>
    </row>
    <row r="49" spans="2:14" ht="15.75" customHeight="1">
      <c r="B49" s="1"/>
      <c r="E49" s="1"/>
      <c r="F49" s="1"/>
      <c r="H49" s="1"/>
      <c r="I49" s="1"/>
      <c r="J49" s="1"/>
      <c r="N49" s="1"/>
    </row>
    <row r="50" spans="2:14" ht="15.75" customHeight="1">
      <c r="B50" s="1"/>
      <c r="E50" s="1"/>
      <c r="F50" s="1"/>
      <c r="H50" s="1"/>
      <c r="I50" s="1"/>
      <c r="J50" s="1"/>
      <c r="N50" s="1"/>
    </row>
    <row r="51" spans="2:14" ht="15.75" customHeight="1">
      <c r="B51" s="1"/>
      <c r="E51" s="1"/>
      <c r="F51" s="1"/>
      <c r="H51" s="1"/>
      <c r="I51" s="1"/>
      <c r="J51" s="1"/>
      <c r="N51" s="1"/>
    </row>
    <row r="52" spans="2:14" ht="15.75" customHeight="1">
      <c r="B52" s="1"/>
      <c r="E52" s="1"/>
      <c r="F52" s="1"/>
      <c r="H52" s="1"/>
      <c r="I52" s="1"/>
      <c r="J52" s="1"/>
      <c r="N52" s="1"/>
    </row>
    <row r="53" spans="2:14" ht="15.75" customHeight="1">
      <c r="B53" s="1"/>
      <c r="E53" s="1"/>
      <c r="F53" s="1"/>
      <c r="H53" s="1"/>
      <c r="I53" s="1"/>
      <c r="J53" s="1"/>
      <c r="N53" s="1"/>
    </row>
    <row r="54" spans="2:14" ht="15.75" customHeight="1">
      <c r="B54" s="1"/>
      <c r="E54" s="1"/>
      <c r="F54" s="1"/>
      <c r="H54" s="1"/>
      <c r="I54" s="1"/>
      <c r="J54" s="1"/>
      <c r="N54" s="1"/>
    </row>
    <row r="55" spans="2:14" ht="15.75" customHeight="1">
      <c r="B55" s="1"/>
      <c r="E55" s="1"/>
      <c r="F55" s="1"/>
      <c r="H55" s="1"/>
      <c r="I55" s="1"/>
      <c r="J55" s="1"/>
      <c r="N55" s="1"/>
    </row>
    <row r="56" spans="2:14" ht="15.75" customHeight="1">
      <c r="B56" s="1"/>
      <c r="E56" s="1"/>
      <c r="F56" s="1"/>
      <c r="H56" s="1"/>
      <c r="I56" s="1"/>
      <c r="J56" s="1"/>
      <c r="N56" s="1"/>
    </row>
    <row r="57" spans="2:14" ht="15.75" customHeight="1">
      <c r="B57" s="1"/>
      <c r="E57" s="1"/>
      <c r="F57" s="1"/>
      <c r="H57" s="1"/>
      <c r="I57" s="1"/>
      <c r="J57" s="1"/>
      <c r="N57" s="1"/>
    </row>
    <row r="58" spans="2:14" ht="15.75" customHeight="1">
      <c r="B58" s="1"/>
      <c r="E58" s="1"/>
      <c r="F58" s="1"/>
      <c r="H58" s="1"/>
      <c r="I58" s="1"/>
      <c r="J58" s="1"/>
      <c r="N58" s="1"/>
    </row>
    <row r="59" spans="2:14" ht="15.75" customHeight="1">
      <c r="B59" s="1"/>
      <c r="E59" s="1"/>
      <c r="F59" s="1"/>
      <c r="H59" s="1"/>
      <c r="I59" s="1"/>
      <c r="J59" s="1"/>
      <c r="N59" s="1"/>
    </row>
    <row r="60" spans="2:14" ht="15.75" customHeight="1">
      <c r="B60" s="1"/>
      <c r="E60" s="1"/>
      <c r="F60" s="1"/>
      <c r="H60" s="1"/>
      <c r="I60" s="1"/>
      <c r="J60" s="1"/>
      <c r="N60" s="1"/>
    </row>
    <row r="61" spans="2:14" ht="15.75" customHeight="1">
      <c r="B61" s="1"/>
      <c r="E61" s="1"/>
      <c r="F61" s="1"/>
      <c r="H61" s="1"/>
      <c r="I61" s="1"/>
      <c r="J61" s="1"/>
      <c r="N61" s="1"/>
    </row>
    <row r="62" spans="2:14" ht="15.75" customHeight="1">
      <c r="B62" s="1"/>
      <c r="E62" s="1"/>
      <c r="F62" s="1"/>
      <c r="H62" s="1"/>
      <c r="I62" s="1"/>
      <c r="J62" s="1"/>
      <c r="N62" s="1"/>
    </row>
    <row r="63" spans="2:14" ht="15.75" customHeight="1">
      <c r="B63" s="1"/>
      <c r="E63" s="1"/>
      <c r="F63" s="1"/>
      <c r="H63" s="1"/>
      <c r="I63" s="1"/>
      <c r="J63" s="1"/>
      <c r="N63" s="1"/>
    </row>
    <row r="64" spans="2:14" ht="15.75" customHeight="1">
      <c r="B64" s="1"/>
      <c r="E64" s="1"/>
      <c r="F64" s="1"/>
      <c r="H64" s="1"/>
      <c r="I64" s="1"/>
      <c r="J64" s="1"/>
      <c r="N64" s="1"/>
    </row>
    <row r="65" spans="2:14" ht="15.75" customHeight="1">
      <c r="B65" s="1"/>
      <c r="E65" s="1"/>
      <c r="F65" s="1"/>
      <c r="H65" s="1"/>
      <c r="I65" s="1"/>
      <c r="J65" s="1"/>
      <c r="N65" s="1"/>
    </row>
    <row r="66" spans="2:14" ht="15.75" customHeight="1">
      <c r="B66" s="1"/>
      <c r="E66" s="1"/>
      <c r="F66" s="1"/>
      <c r="H66" s="1"/>
      <c r="I66" s="1"/>
      <c r="J66" s="1"/>
      <c r="N66" s="1"/>
    </row>
    <row r="67" spans="2:14" ht="15.75" customHeight="1">
      <c r="B67" s="1"/>
      <c r="E67" s="1"/>
      <c r="F67" s="1"/>
      <c r="H67" s="1"/>
      <c r="I67" s="1"/>
      <c r="J67" s="1"/>
      <c r="N67" s="1"/>
    </row>
    <row r="68" spans="2:14" ht="15.75" customHeight="1">
      <c r="B68" s="1"/>
      <c r="E68" s="1"/>
      <c r="F68" s="1"/>
      <c r="H68" s="1"/>
      <c r="I68" s="1"/>
      <c r="J68" s="1"/>
      <c r="N68" s="1"/>
    </row>
    <row r="69" spans="2:14" ht="15.75" customHeight="1">
      <c r="B69" s="1"/>
      <c r="E69" s="1"/>
      <c r="F69" s="1"/>
      <c r="H69" s="1"/>
      <c r="I69" s="1"/>
      <c r="J69" s="1"/>
      <c r="N69" s="1"/>
    </row>
    <row r="70" spans="2:14" ht="15.75" customHeight="1">
      <c r="B70" s="1"/>
      <c r="E70" s="1"/>
      <c r="F70" s="1"/>
      <c r="H70" s="1"/>
      <c r="I70" s="1"/>
      <c r="J70" s="1"/>
      <c r="N70" s="1"/>
    </row>
    <row r="71" spans="2:14" ht="15.75" customHeight="1">
      <c r="B71" s="1"/>
      <c r="E71" s="1"/>
      <c r="F71" s="1"/>
      <c r="H71" s="1"/>
      <c r="I71" s="1"/>
      <c r="J71" s="1"/>
      <c r="N71" s="1"/>
    </row>
    <row r="72" spans="2:14" ht="15.75" customHeight="1">
      <c r="B72" s="1"/>
      <c r="E72" s="1"/>
      <c r="F72" s="1"/>
      <c r="H72" s="1"/>
      <c r="I72" s="1"/>
      <c r="J72" s="1"/>
      <c r="N72" s="1"/>
    </row>
    <row r="73" spans="2:14" ht="15.75" customHeight="1">
      <c r="B73" s="1"/>
      <c r="E73" s="1"/>
      <c r="F73" s="1"/>
      <c r="H73" s="1"/>
      <c r="I73" s="1"/>
      <c r="J73" s="1"/>
      <c r="N73" s="1"/>
    </row>
    <row r="74" spans="2:14" ht="15.75" customHeight="1">
      <c r="B74" s="1"/>
      <c r="E74" s="1"/>
      <c r="F74" s="1"/>
      <c r="H74" s="1"/>
      <c r="I74" s="1"/>
      <c r="J74" s="1"/>
      <c r="N74" s="1"/>
    </row>
    <row r="75" spans="2:14" ht="15.75" customHeight="1">
      <c r="B75" s="1"/>
      <c r="E75" s="1"/>
      <c r="F75" s="1"/>
      <c r="H75" s="1"/>
      <c r="I75" s="1"/>
      <c r="J75" s="1"/>
      <c r="N75" s="1"/>
    </row>
    <row r="76" spans="2:14" ht="15.75" customHeight="1">
      <c r="B76" s="1"/>
      <c r="E76" s="1"/>
      <c r="F76" s="1"/>
      <c r="H76" s="1"/>
      <c r="I76" s="1"/>
      <c r="J76" s="1"/>
      <c r="N76" s="1"/>
    </row>
    <row r="77" spans="2:14" ht="15.75" customHeight="1">
      <c r="B77" s="1"/>
      <c r="E77" s="1"/>
      <c r="F77" s="1"/>
      <c r="H77" s="1"/>
      <c r="I77" s="1"/>
      <c r="J77" s="1"/>
      <c r="N77" s="1"/>
    </row>
    <row r="78" spans="2:14" ht="15.75" customHeight="1">
      <c r="B78" s="1"/>
      <c r="E78" s="1"/>
      <c r="F78" s="1"/>
      <c r="H78" s="1"/>
      <c r="I78" s="1"/>
      <c r="J78" s="1"/>
      <c r="N78" s="1"/>
    </row>
    <row r="79" spans="2:14" ht="15.75" customHeight="1">
      <c r="B79" s="1"/>
      <c r="E79" s="1"/>
      <c r="F79" s="1"/>
      <c r="H79" s="1"/>
      <c r="I79" s="1"/>
      <c r="J79" s="1"/>
      <c r="N79" s="1"/>
    </row>
    <row r="80" spans="2:14" ht="15.75" customHeight="1">
      <c r="B80" s="1"/>
      <c r="E80" s="1"/>
      <c r="F80" s="1"/>
      <c r="H80" s="1"/>
      <c r="I80" s="1"/>
      <c r="J80" s="1"/>
      <c r="N80" s="1"/>
    </row>
    <row r="81" spans="2:14" ht="15.75" customHeight="1">
      <c r="B81" s="1"/>
      <c r="E81" s="1"/>
      <c r="F81" s="1"/>
      <c r="H81" s="1"/>
      <c r="I81" s="1"/>
      <c r="J81" s="1"/>
      <c r="N81" s="1"/>
    </row>
    <row r="82" spans="2:14" ht="15.75" customHeight="1">
      <c r="B82" s="1"/>
      <c r="E82" s="1"/>
      <c r="F82" s="1"/>
      <c r="H82" s="1"/>
      <c r="I82" s="1"/>
      <c r="J82" s="1"/>
      <c r="N82" s="1"/>
    </row>
    <row r="83" spans="2:14" ht="15.75" customHeight="1">
      <c r="B83" s="1"/>
      <c r="E83" s="1"/>
      <c r="F83" s="1"/>
      <c r="H83" s="1"/>
      <c r="I83" s="1"/>
      <c r="J83" s="1"/>
      <c r="N83" s="1"/>
    </row>
    <row r="84" spans="2:14" ht="15.75" customHeight="1">
      <c r="B84" s="1"/>
      <c r="E84" s="1"/>
      <c r="F84" s="1"/>
      <c r="H84" s="1"/>
      <c r="I84" s="1"/>
      <c r="J84" s="1"/>
      <c r="N84" s="1"/>
    </row>
    <row r="85" spans="2:14" ht="15.75" customHeight="1">
      <c r="B85" s="1"/>
      <c r="E85" s="1"/>
      <c r="F85" s="1"/>
      <c r="H85" s="1"/>
      <c r="I85" s="1"/>
      <c r="J85" s="1"/>
      <c r="N85" s="1"/>
    </row>
    <row r="86" spans="2:14" ht="15.75" customHeight="1">
      <c r="B86" s="1"/>
      <c r="E86" s="1"/>
      <c r="F86" s="1"/>
      <c r="H86" s="1"/>
      <c r="I86" s="1"/>
      <c r="J86" s="1"/>
      <c r="N86" s="1"/>
    </row>
    <row r="87" spans="2:14" ht="15.75" customHeight="1">
      <c r="B87" s="1"/>
      <c r="E87" s="1"/>
      <c r="F87" s="1"/>
      <c r="H87" s="1"/>
      <c r="I87" s="1"/>
      <c r="J87" s="1"/>
      <c r="N87" s="1"/>
    </row>
    <row r="88" spans="2:14" ht="15.75" customHeight="1">
      <c r="B88" s="1"/>
      <c r="E88" s="1"/>
      <c r="F88" s="1"/>
      <c r="H88" s="1"/>
      <c r="I88" s="1"/>
      <c r="J88" s="1"/>
      <c r="N88" s="1"/>
    </row>
    <row r="89" spans="2:14" ht="15.75" customHeight="1">
      <c r="B89" s="1"/>
      <c r="E89" s="1"/>
      <c r="F89" s="1"/>
      <c r="H89" s="1"/>
      <c r="I89" s="1"/>
      <c r="J89" s="1"/>
      <c r="N89" s="1"/>
    </row>
    <row r="90" spans="2:14" ht="15.75" customHeight="1">
      <c r="B90" s="1"/>
      <c r="E90" s="1"/>
      <c r="F90" s="1"/>
      <c r="H90" s="1"/>
      <c r="I90" s="1"/>
      <c r="J90" s="1"/>
      <c r="N90" s="1"/>
    </row>
    <row r="91" spans="2:14" ht="15.75" customHeight="1">
      <c r="B91" s="1"/>
      <c r="E91" s="1"/>
      <c r="F91" s="1"/>
      <c r="H91" s="1"/>
      <c r="I91" s="1"/>
      <c r="J91" s="1"/>
      <c r="N91" s="1"/>
    </row>
    <row r="92" spans="2:14" ht="15.75" customHeight="1">
      <c r="B92" s="1"/>
      <c r="E92" s="1"/>
      <c r="F92" s="1"/>
      <c r="H92" s="1"/>
      <c r="I92" s="1"/>
      <c r="J92" s="1"/>
      <c r="N92" s="1"/>
    </row>
    <row r="93" spans="2:14" ht="15.75" customHeight="1">
      <c r="B93" s="1"/>
      <c r="E93" s="1"/>
      <c r="F93" s="1"/>
      <c r="H93" s="1"/>
      <c r="I93" s="1"/>
      <c r="J93" s="1"/>
      <c r="N93" s="1"/>
    </row>
    <row r="94" spans="2:14" ht="15.75" customHeight="1">
      <c r="B94" s="1"/>
      <c r="E94" s="1"/>
      <c r="F94" s="1"/>
      <c r="H94" s="1"/>
      <c r="I94" s="1"/>
      <c r="J94" s="1"/>
      <c r="N94" s="1"/>
    </row>
    <row r="95" spans="2:14" ht="15.75" customHeight="1">
      <c r="B95" s="1"/>
      <c r="E95" s="1"/>
      <c r="F95" s="1"/>
      <c r="H95" s="1"/>
      <c r="I95" s="1"/>
      <c r="J95" s="1"/>
      <c r="N95" s="1"/>
    </row>
    <row r="96" spans="2:14" ht="15.75" customHeight="1">
      <c r="B96" s="1"/>
      <c r="E96" s="1"/>
      <c r="F96" s="1"/>
      <c r="H96" s="1"/>
      <c r="I96" s="1"/>
      <c r="J96" s="1"/>
      <c r="N96" s="1"/>
    </row>
    <row r="97" spans="2:14" ht="15.75" customHeight="1">
      <c r="B97" s="1"/>
      <c r="E97" s="1"/>
      <c r="F97" s="1"/>
      <c r="H97" s="1"/>
      <c r="I97" s="1"/>
      <c r="J97" s="1"/>
      <c r="N97" s="1"/>
    </row>
    <row r="98" spans="2:14" ht="15.75" customHeight="1">
      <c r="B98" s="1"/>
      <c r="E98" s="1"/>
      <c r="F98" s="1"/>
      <c r="H98" s="1"/>
      <c r="I98" s="1"/>
      <c r="J98" s="1"/>
      <c r="N98" s="1"/>
    </row>
    <row r="99" spans="2:14" ht="15.75" customHeight="1">
      <c r="B99" s="1"/>
      <c r="E99" s="1"/>
      <c r="F99" s="1"/>
      <c r="H99" s="1"/>
      <c r="I99" s="1"/>
      <c r="J99" s="1"/>
      <c r="N99" s="1"/>
    </row>
    <row r="100" spans="2:14" ht="15.75" customHeight="1">
      <c r="B100" s="1"/>
      <c r="E100" s="1"/>
      <c r="F100" s="1"/>
      <c r="H100" s="1"/>
      <c r="I100" s="1"/>
      <c r="J100" s="1"/>
      <c r="N100" s="1"/>
    </row>
    <row r="101" spans="2:14" ht="15.75" customHeight="1">
      <c r="B101" s="1"/>
      <c r="E101" s="1"/>
      <c r="F101" s="1"/>
      <c r="H101" s="1"/>
      <c r="I101" s="1"/>
      <c r="J101" s="1"/>
      <c r="N101" s="1"/>
    </row>
    <row r="102" spans="2:14" ht="15.75" customHeight="1">
      <c r="B102" s="1"/>
      <c r="E102" s="1"/>
      <c r="F102" s="1"/>
      <c r="H102" s="1"/>
      <c r="I102" s="1"/>
      <c r="J102" s="1"/>
      <c r="N102" s="1"/>
    </row>
    <row r="103" spans="2:14" ht="15.75" customHeight="1">
      <c r="B103" s="1"/>
      <c r="E103" s="1"/>
      <c r="F103" s="1"/>
      <c r="H103" s="1"/>
      <c r="I103" s="1"/>
      <c r="J103" s="1"/>
      <c r="N103" s="1"/>
    </row>
    <row r="104" spans="2:14" ht="15.75" customHeight="1">
      <c r="B104" s="1"/>
      <c r="E104" s="1"/>
      <c r="F104" s="1"/>
      <c r="H104" s="1"/>
      <c r="I104" s="1"/>
      <c r="J104" s="1"/>
      <c r="N104" s="1"/>
    </row>
    <row r="105" spans="2:14" ht="15.75" customHeight="1">
      <c r="B105" s="1"/>
      <c r="E105" s="1"/>
      <c r="F105" s="1"/>
      <c r="H105" s="1"/>
      <c r="I105" s="1"/>
      <c r="J105" s="1"/>
      <c r="N105" s="1"/>
    </row>
    <row r="106" spans="2:14" ht="15.75" customHeight="1">
      <c r="B106" s="1"/>
      <c r="E106" s="1"/>
      <c r="F106" s="1"/>
      <c r="H106" s="1"/>
      <c r="I106" s="1"/>
      <c r="J106" s="1"/>
      <c r="N106" s="1"/>
    </row>
    <row r="107" spans="2:14" ht="15.75" customHeight="1">
      <c r="B107" s="1"/>
      <c r="E107" s="1"/>
      <c r="F107" s="1"/>
      <c r="H107" s="1"/>
      <c r="I107" s="1"/>
      <c r="J107" s="1"/>
      <c r="N107" s="1"/>
    </row>
    <row r="108" spans="2:14" ht="15.75" customHeight="1">
      <c r="B108" s="1"/>
      <c r="E108" s="1"/>
      <c r="F108" s="1"/>
      <c r="H108" s="1"/>
      <c r="I108" s="1"/>
      <c r="J108" s="1"/>
      <c r="N108" s="1"/>
    </row>
    <row r="109" spans="2:14" ht="15.75" customHeight="1">
      <c r="B109" s="1"/>
      <c r="E109" s="1"/>
      <c r="F109" s="1"/>
      <c r="H109" s="1"/>
      <c r="I109" s="1"/>
      <c r="J109" s="1"/>
      <c r="N109" s="1"/>
    </row>
    <row r="110" spans="2:14" ht="15.75" customHeight="1">
      <c r="B110" s="1"/>
      <c r="E110" s="1"/>
      <c r="F110" s="1"/>
      <c r="H110" s="1"/>
      <c r="I110" s="1"/>
      <c r="J110" s="1"/>
      <c r="N110" s="1"/>
    </row>
    <row r="111" spans="2:14" ht="15.75" customHeight="1">
      <c r="B111" s="1"/>
      <c r="E111" s="1"/>
      <c r="F111" s="1"/>
      <c r="H111" s="1"/>
      <c r="I111" s="1"/>
      <c r="J111" s="1"/>
      <c r="N111" s="1"/>
    </row>
    <row r="112" spans="2:14" ht="15.75" customHeight="1">
      <c r="B112" s="1"/>
      <c r="E112" s="1"/>
      <c r="F112" s="1"/>
      <c r="H112" s="1"/>
      <c r="I112" s="1"/>
      <c r="J112" s="1"/>
      <c r="N112" s="1"/>
    </row>
    <row r="113" spans="2:14" ht="15.75" customHeight="1">
      <c r="B113" s="1"/>
      <c r="E113" s="1"/>
      <c r="F113" s="1"/>
      <c r="H113" s="1"/>
      <c r="I113" s="1"/>
      <c r="J113" s="1"/>
      <c r="N113" s="1"/>
    </row>
    <row r="114" spans="2:14" ht="15.75" customHeight="1">
      <c r="B114" s="1"/>
      <c r="E114" s="1"/>
      <c r="F114" s="1"/>
      <c r="H114" s="1"/>
      <c r="I114" s="1"/>
      <c r="J114" s="1"/>
      <c r="N114" s="1"/>
    </row>
    <row r="115" spans="2:14" ht="15.75" customHeight="1">
      <c r="B115" s="1"/>
      <c r="E115" s="1"/>
      <c r="F115" s="1"/>
      <c r="H115" s="1"/>
      <c r="I115" s="1"/>
      <c r="J115" s="1"/>
      <c r="N115" s="1"/>
    </row>
    <row r="116" spans="2:14" ht="15.75" customHeight="1">
      <c r="B116" s="1"/>
      <c r="E116" s="1"/>
      <c r="F116" s="1"/>
      <c r="H116" s="1"/>
      <c r="I116" s="1"/>
      <c r="J116" s="1"/>
      <c r="N116" s="1"/>
    </row>
    <row r="117" spans="2:14" ht="15.75" customHeight="1">
      <c r="B117" s="1"/>
      <c r="E117" s="1"/>
      <c r="F117" s="1"/>
      <c r="H117" s="1"/>
      <c r="I117" s="1"/>
      <c r="J117" s="1"/>
      <c r="N117" s="1"/>
    </row>
    <row r="118" spans="2:14" ht="15.75" customHeight="1">
      <c r="B118" s="1"/>
      <c r="E118" s="1"/>
      <c r="F118" s="1"/>
      <c r="H118" s="1"/>
      <c r="I118" s="1"/>
      <c r="J118" s="1"/>
      <c r="N118" s="1"/>
    </row>
    <row r="119" spans="2:14" ht="15.75" customHeight="1">
      <c r="B119" s="1"/>
      <c r="E119" s="1"/>
      <c r="F119" s="1"/>
      <c r="H119" s="1"/>
      <c r="I119" s="1"/>
      <c r="J119" s="1"/>
      <c r="N119" s="1"/>
    </row>
    <row r="120" spans="2:14" ht="15.75" customHeight="1">
      <c r="B120" s="1"/>
      <c r="E120" s="1"/>
      <c r="F120" s="1"/>
      <c r="H120" s="1"/>
      <c r="I120" s="1"/>
      <c r="J120" s="1"/>
      <c r="N120" s="1"/>
    </row>
    <row r="121" spans="2:14" ht="15.75" customHeight="1">
      <c r="B121" s="1"/>
      <c r="E121" s="1"/>
      <c r="F121" s="1"/>
      <c r="H121" s="1"/>
      <c r="I121" s="1"/>
      <c r="J121" s="1"/>
      <c r="N121" s="1"/>
    </row>
    <row r="122" spans="2:14" ht="15.75" customHeight="1">
      <c r="B122" s="1"/>
      <c r="E122" s="1"/>
      <c r="F122" s="1"/>
      <c r="H122" s="1"/>
      <c r="I122" s="1"/>
      <c r="J122" s="1"/>
      <c r="N122" s="1"/>
    </row>
    <row r="123" spans="2:14" ht="15.75" customHeight="1">
      <c r="B123" s="1"/>
      <c r="E123" s="1"/>
      <c r="F123" s="1"/>
      <c r="H123" s="1"/>
      <c r="I123" s="1"/>
      <c r="J123" s="1"/>
      <c r="N123" s="1"/>
    </row>
    <row r="124" spans="2:14" ht="15.75" customHeight="1">
      <c r="B124" s="1"/>
      <c r="E124" s="1"/>
      <c r="F124" s="1"/>
      <c r="H124" s="1"/>
      <c r="I124" s="1"/>
      <c r="J124" s="1"/>
      <c r="N124" s="1"/>
    </row>
    <row r="125" spans="2:14" ht="15.75" customHeight="1">
      <c r="B125" s="1"/>
      <c r="E125" s="1"/>
      <c r="F125" s="1"/>
      <c r="H125" s="1"/>
      <c r="I125" s="1"/>
      <c r="J125" s="1"/>
      <c r="N125" s="1"/>
    </row>
    <row r="126" spans="2:14" ht="15.75" customHeight="1">
      <c r="B126" s="1"/>
      <c r="E126" s="1"/>
      <c r="F126" s="1"/>
      <c r="H126" s="1"/>
      <c r="I126" s="1"/>
      <c r="J126" s="1"/>
      <c r="N126" s="1"/>
    </row>
    <row r="127" spans="2:14" ht="15.75" customHeight="1">
      <c r="B127" s="1"/>
      <c r="E127" s="1"/>
      <c r="F127" s="1"/>
      <c r="H127" s="1"/>
      <c r="I127" s="1"/>
      <c r="J127" s="1"/>
      <c r="N127" s="1"/>
    </row>
    <row r="128" spans="2:14" ht="15.75" customHeight="1">
      <c r="B128" s="1"/>
      <c r="E128" s="1"/>
      <c r="F128" s="1"/>
      <c r="H128" s="1"/>
      <c r="I128" s="1"/>
      <c r="J128" s="1"/>
      <c r="N128" s="1"/>
    </row>
    <row r="129" spans="2:14" ht="15.75" customHeight="1">
      <c r="B129" s="1"/>
      <c r="E129" s="1"/>
      <c r="F129" s="1"/>
      <c r="H129" s="1"/>
      <c r="I129" s="1"/>
      <c r="J129" s="1"/>
      <c r="N129" s="1"/>
    </row>
    <row r="130" spans="2:14" ht="15.75" customHeight="1">
      <c r="B130" s="1"/>
      <c r="E130" s="1"/>
      <c r="F130" s="1"/>
      <c r="H130" s="1"/>
      <c r="I130" s="1"/>
      <c r="J130" s="1"/>
      <c r="N130" s="1"/>
    </row>
    <row r="131" spans="2:14" ht="15.75" customHeight="1">
      <c r="B131" s="1"/>
      <c r="E131" s="1"/>
      <c r="F131" s="1"/>
      <c r="H131" s="1"/>
      <c r="I131" s="1"/>
      <c r="J131" s="1"/>
      <c r="N131" s="1"/>
    </row>
    <row r="132" spans="2:14" ht="15.75" customHeight="1">
      <c r="B132" s="1"/>
      <c r="E132" s="1"/>
      <c r="F132" s="1"/>
      <c r="H132" s="1"/>
      <c r="I132" s="1"/>
      <c r="J132" s="1"/>
      <c r="N132" s="1"/>
    </row>
    <row r="133" spans="2:14" ht="15.75" customHeight="1">
      <c r="B133" s="1"/>
      <c r="E133" s="1"/>
      <c r="F133" s="1"/>
      <c r="H133" s="1"/>
      <c r="I133" s="1"/>
      <c r="J133" s="1"/>
      <c r="N133" s="1"/>
    </row>
    <row r="134" spans="2:14" ht="15.75" customHeight="1">
      <c r="B134" s="1"/>
      <c r="E134" s="1"/>
      <c r="F134" s="1"/>
      <c r="H134" s="1"/>
      <c r="I134" s="1"/>
      <c r="J134" s="1"/>
      <c r="N134" s="1"/>
    </row>
    <row r="135" spans="2:14" ht="15.75" customHeight="1">
      <c r="B135" s="1"/>
      <c r="E135" s="1"/>
      <c r="F135" s="1"/>
      <c r="H135" s="1"/>
      <c r="I135" s="1"/>
      <c r="J135" s="1"/>
      <c r="N135" s="1"/>
    </row>
    <row r="136" spans="2:14" ht="15.75" customHeight="1">
      <c r="B136" s="1"/>
      <c r="E136" s="1"/>
      <c r="F136" s="1"/>
      <c r="H136" s="1"/>
      <c r="I136" s="1"/>
      <c r="J136" s="1"/>
      <c r="N136" s="1"/>
    </row>
    <row r="137" spans="2:14" ht="15.75" customHeight="1">
      <c r="B137" s="1"/>
      <c r="E137" s="1"/>
      <c r="F137" s="1"/>
      <c r="H137" s="1"/>
      <c r="I137" s="1"/>
      <c r="J137" s="1"/>
      <c r="N137" s="1"/>
    </row>
    <row r="138" spans="2:14" ht="15.75" customHeight="1">
      <c r="B138" s="1"/>
      <c r="E138" s="1"/>
      <c r="F138" s="1"/>
      <c r="H138" s="1"/>
      <c r="I138" s="1"/>
      <c r="J138" s="1"/>
      <c r="N138" s="1"/>
    </row>
    <row r="139" spans="2:14" ht="15.75" customHeight="1">
      <c r="B139" s="1"/>
      <c r="E139" s="1"/>
      <c r="F139" s="1"/>
      <c r="H139" s="1"/>
      <c r="I139" s="1"/>
      <c r="J139" s="1"/>
      <c r="N139" s="1"/>
    </row>
    <row r="140" spans="2:14" ht="15.75" customHeight="1">
      <c r="B140" s="1"/>
      <c r="E140" s="1"/>
      <c r="F140" s="1"/>
      <c r="H140" s="1"/>
      <c r="I140" s="1"/>
      <c r="J140" s="1"/>
      <c r="N140" s="1"/>
    </row>
    <row r="141" spans="2:14" ht="15.75" customHeight="1">
      <c r="B141" s="1"/>
      <c r="E141" s="1"/>
      <c r="F141" s="1"/>
      <c r="H141" s="1"/>
      <c r="I141" s="1"/>
      <c r="J141" s="1"/>
      <c r="N141" s="1"/>
    </row>
    <row r="142" spans="2:14" ht="15.75" customHeight="1">
      <c r="B142" s="1"/>
      <c r="E142" s="1"/>
      <c r="F142" s="1"/>
      <c r="H142" s="1"/>
      <c r="I142" s="1"/>
      <c r="J142" s="1"/>
      <c r="N142" s="1"/>
    </row>
    <row r="143" spans="2:14" ht="15.75" customHeight="1">
      <c r="B143" s="1"/>
      <c r="E143" s="1"/>
      <c r="F143" s="1"/>
      <c r="H143" s="1"/>
      <c r="I143" s="1"/>
      <c r="J143" s="1"/>
      <c r="N143" s="1"/>
    </row>
    <row r="144" spans="2:14" ht="15.75" customHeight="1">
      <c r="B144" s="1"/>
      <c r="E144" s="1"/>
      <c r="F144" s="1"/>
      <c r="H144" s="1"/>
      <c r="I144" s="1"/>
      <c r="J144" s="1"/>
      <c r="N144" s="1"/>
    </row>
    <row r="145" spans="2:14" ht="15.75" customHeight="1">
      <c r="B145" s="1"/>
      <c r="E145" s="1"/>
      <c r="F145" s="1"/>
      <c r="H145" s="1"/>
      <c r="I145" s="1"/>
      <c r="J145" s="1"/>
      <c r="N145" s="1"/>
    </row>
    <row r="146" spans="2:14" ht="15.75" customHeight="1">
      <c r="B146" s="1"/>
      <c r="E146" s="1"/>
      <c r="F146" s="1"/>
      <c r="H146" s="1"/>
      <c r="I146" s="1"/>
      <c r="J146" s="1"/>
      <c r="N146" s="1"/>
    </row>
    <row r="147" spans="2:14" ht="15.75" customHeight="1">
      <c r="B147" s="1"/>
      <c r="E147" s="1"/>
      <c r="F147" s="1"/>
      <c r="H147" s="1"/>
      <c r="I147" s="1"/>
      <c r="J147" s="1"/>
      <c r="N147" s="1"/>
    </row>
    <row r="148" spans="2:14" ht="15.75" customHeight="1">
      <c r="B148" s="1"/>
      <c r="E148" s="1"/>
      <c r="F148" s="1"/>
      <c r="H148" s="1"/>
      <c r="I148" s="1"/>
      <c r="J148" s="1"/>
      <c r="N148" s="1"/>
    </row>
    <row r="149" spans="2:14" ht="15.75" customHeight="1">
      <c r="B149" s="1"/>
      <c r="E149" s="1"/>
      <c r="F149" s="1"/>
      <c r="H149" s="1"/>
      <c r="I149" s="1"/>
      <c r="J149" s="1"/>
      <c r="N149" s="1"/>
    </row>
    <row r="150" spans="2:14" ht="15.75" customHeight="1">
      <c r="B150" s="1"/>
      <c r="E150" s="1"/>
      <c r="F150" s="1"/>
      <c r="H150" s="1"/>
      <c r="I150" s="1"/>
      <c r="J150" s="1"/>
      <c r="N150" s="1"/>
    </row>
    <row r="151" spans="2:14" ht="15.75" customHeight="1">
      <c r="B151" s="1"/>
      <c r="E151" s="1"/>
      <c r="F151" s="1"/>
      <c r="H151" s="1"/>
      <c r="I151" s="1"/>
      <c r="J151" s="1"/>
      <c r="N151" s="1"/>
    </row>
    <row r="152" spans="2:14" ht="15.75" customHeight="1">
      <c r="B152" s="1"/>
      <c r="E152" s="1"/>
      <c r="F152" s="1"/>
      <c r="H152" s="1"/>
      <c r="I152" s="1"/>
      <c r="J152" s="1"/>
      <c r="N152" s="1"/>
    </row>
    <row r="153" spans="2:14" ht="15.75" customHeight="1">
      <c r="B153" s="1"/>
      <c r="E153" s="1"/>
      <c r="F153" s="1"/>
      <c r="H153" s="1"/>
      <c r="I153" s="1"/>
      <c r="J153" s="1"/>
      <c r="N153" s="1"/>
    </row>
    <row r="154" spans="2:14" ht="15.75" customHeight="1">
      <c r="B154" s="1"/>
      <c r="E154" s="1"/>
      <c r="F154" s="1"/>
      <c r="H154" s="1"/>
      <c r="I154" s="1"/>
      <c r="J154" s="1"/>
      <c r="N154" s="1"/>
    </row>
    <row r="155" spans="2:14" ht="15.75" customHeight="1">
      <c r="B155" s="1"/>
      <c r="E155" s="1"/>
      <c r="F155" s="1"/>
      <c r="H155" s="1"/>
      <c r="I155" s="1"/>
      <c r="J155" s="1"/>
      <c r="N155" s="1"/>
    </row>
    <row r="156" spans="2:14" ht="15.75" customHeight="1">
      <c r="B156" s="1"/>
      <c r="E156" s="1"/>
      <c r="F156" s="1"/>
      <c r="H156" s="1"/>
      <c r="I156" s="1"/>
      <c r="J156" s="1"/>
      <c r="N156" s="1"/>
    </row>
    <row r="157" spans="2:14" ht="15.75" customHeight="1">
      <c r="B157" s="1"/>
      <c r="E157" s="1"/>
      <c r="F157" s="1"/>
      <c r="H157" s="1"/>
      <c r="I157" s="1"/>
      <c r="J157" s="1"/>
      <c r="N157" s="1"/>
    </row>
    <row r="158" spans="2:14" ht="15.75" customHeight="1">
      <c r="B158" s="1"/>
      <c r="E158" s="1"/>
      <c r="F158" s="1"/>
      <c r="H158" s="1"/>
      <c r="I158" s="1"/>
      <c r="J158" s="1"/>
      <c r="N158" s="1"/>
    </row>
    <row r="159" spans="2:14" ht="15.75" customHeight="1">
      <c r="B159" s="1"/>
      <c r="E159" s="1"/>
      <c r="F159" s="1"/>
      <c r="H159" s="1"/>
      <c r="I159" s="1"/>
      <c r="J159" s="1"/>
      <c r="N159" s="1"/>
    </row>
    <row r="160" spans="2:14" ht="15.75" customHeight="1">
      <c r="B160" s="1"/>
      <c r="E160" s="1"/>
      <c r="F160" s="1"/>
      <c r="H160" s="1"/>
      <c r="I160" s="1"/>
      <c r="J160" s="1"/>
      <c r="N160" s="1"/>
    </row>
    <row r="161" spans="2:14" ht="15.75" customHeight="1">
      <c r="B161" s="1"/>
      <c r="E161" s="1"/>
      <c r="F161" s="1"/>
      <c r="H161" s="1"/>
      <c r="I161" s="1"/>
      <c r="J161" s="1"/>
      <c r="N161" s="1"/>
    </row>
    <row r="162" spans="2:14" ht="15.75" customHeight="1">
      <c r="B162" s="1"/>
      <c r="E162" s="1"/>
      <c r="F162" s="1"/>
      <c r="H162" s="1"/>
      <c r="I162" s="1"/>
      <c r="J162" s="1"/>
      <c r="N162" s="1"/>
    </row>
    <row r="163" spans="2:14" ht="15.75" customHeight="1">
      <c r="B163" s="1"/>
      <c r="E163" s="1"/>
      <c r="F163" s="1"/>
      <c r="H163" s="1"/>
      <c r="I163" s="1"/>
      <c r="J163" s="1"/>
      <c r="N163" s="1"/>
    </row>
    <row r="164" spans="2:14" ht="15.75" customHeight="1">
      <c r="B164" s="1"/>
      <c r="E164" s="1"/>
      <c r="F164" s="1"/>
      <c r="H164" s="1"/>
      <c r="I164" s="1"/>
      <c r="J164" s="1"/>
      <c r="N164" s="1"/>
    </row>
    <row r="165" spans="2:14" ht="15.75" customHeight="1">
      <c r="B165" s="1"/>
      <c r="E165" s="1"/>
      <c r="F165" s="1"/>
      <c r="H165" s="1"/>
      <c r="I165" s="1"/>
      <c r="J165" s="1"/>
      <c r="N165" s="1"/>
    </row>
    <row r="166" spans="2:14" ht="15.75" customHeight="1">
      <c r="B166" s="1"/>
      <c r="E166" s="1"/>
      <c r="F166" s="1"/>
      <c r="H166" s="1"/>
      <c r="I166" s="1"/>
      <c r="J166" s="1"/>
      <c r="N166" s="1"/>
    </row>
    <row r="167" spans="2:14" ht="15.75" customHeight="1">
      <c r="B167" s="1"/>
      <c r="E167" s="1"/>
      <c r="F167" s="1"/>
      <c r="H167" s="1"/>
      <c r="I167" s="1"/>
      <c r="J167" s="1"/>
      <c r="N167" s="1"/>
    </row>
    <row r="168" spans="2:14" ht="15.75" customHeight="1">
      <c r="B168" s="1"/>
      <c r="E168" s="1"/>
      <c r="F168" s="1"/>
      <c r="H168" s="1"/>
      <c r="I168" s="1"/>
      <c r="J168" s="1"/>
      <c r="N168" s="1"/>
    </row>
    <row r="169" spans="2:14" ht="15.75" customHeight="1">
      <c r="B169" s="1"/>
      <c r="E169" s="1"/>
      <c r="F169" s="1"/>
      <c r="H169" s="1"/>
      <c r="I169" s="1"/>
      <c r="J169" s="1"/>
      <c r="N169" s="1"/>
    </row>
    <row r="170" spans="2:14" ht="15.75" customHeight="1">
      <c r="B170" s="1"/>
      <c r="E170" s="1"/>
      <c r="F170" s="1"/>
      <c r="H170" s="1"/>
      <c r="I170" s="1"/>
      <c r="J170" s="1"/>
      <c r="N170" s="1"/>
    </row>
    <row r="171" spans="2:14" ht="15.75" customHeight="1">
      <c r="B171" s="1"/>
      <c r="E171" s="1"/>
      <c r="F171" s="1"/>
      <c r="H171" s="1"/>
      <c r="I171" s="1"/>
      <c r="J171" s="1"/>
      <c r="N171" s="1"/>
    </row>
    <row r="172" spans="2:14" ht="15.75" customHeight="1">
      <c r="B172" s="1"/>
      <c r="E172" s="1"/>
      <c r="F172" s="1"/>
      <c r="H172" s="1"/>
      <c r="I172" s="1"/>
      <c r="J172" s="1"/>
      <c r="N172" s="1"/>
    </row>
    <row r="173" spans="2:14" ht="15.75" customHeight="1">
      <c r="B173" s="1"/>
      <c r="E173" s="1"/>
      <c r="F173" s="1"/>
      <c r="H173" s="1"/>
      <c r="I173" s="1"/>
      <c r="J173" s="1"/>
      <c r="N173" s="1"/>
    </row>
    <row r="174" spans="2:14" ht="15.75" customHeight="1">
      <c r="B174" s="1"/>
      <c r="E174" s="1"/>
      <c r="F174" s="1"/>
      <c r="H174" s="1"/>
      <c r="I174" s="1"/>
      <c r="J174" s="1"/>
      <c r="N174" s="1"/>
    </row>
    <row r="175" spans="2:14" ht="15.75" customHeight="1">
      <c r="B175" s="1"/>
      <c r="E175" s="1"/>
      <c r="F175" s="1"/>
      <c r="H175" s="1"/>
      <c r="I175" s="1"/>
      <c r="J175" s="1"/>
      <c r="N175" s="1"/>
    </row>
    <row r="176" spans="2:14" ht="15.75" customHeight="1">
      <c r="B176" s="1"/>
      <c r="E176" s="1"/>
      <c r="F176" s="1"/>
      <c r="H176" s="1"/>
      <c r="I176" s="1"/>
      <c r="J176" s="1"/>
      <c r="N176" s="1"/>
    </row>
    <row r="177" spans="2:14" ht="15.75" customHeight="1">
      <c r="B177" s="1"/>
      <c r="E177" s="1"/>
      <c r="F177" s="1"/>
      <c r="H177" s="1"/>
      <c r="I177" s="1"/>
      <c r="J177" s="1"/>
      <c r="N177" s="1"/>
    </row>
    <row r="178" spans="2:14" ht="15.75" customHeight="1">
      <c r="B178" s="1"/>
      <c r="E178" s="1"/>
      <c r="F178" s="1"/>
      <c r="H178" s="1"/>
      <c r="I178" s="1"/>
      <c r="J178" s="1"/>
      <c r="N178" s="1"/>
    </row>
    <row r="179" spans="2:14" ht="15.75" customHeight="1">
      <c r="B179" s="1"/>
      <c r="E179" s="1"/>
      <c r="F179" s="1"/>
      <c r="H179" s="1"/>
      <c r="I179" s="1"/>
      <c r="J179" s="1"/>
      <c r="N179" s="1"/>
    </row>
    <row r="180" spans="2:14" ht="15.75" customHeight="1">
      <c r="B180" s="1"/>
      <c r="E180" s="1"/>
      <c r="F180" s="1"/>
      <c r="H180" s="1"/>
      <c r="I180" s="1"/>
      <c r="J180" s="1"/>
      <c r="N180" s="1"/>
    </row>
    <row r="181" spans="2:14" ht="15.75" customHeight="1">
      <c r="B181" s="1"/>
      <c r="E181" s="1"/>
      <c r="F181" s="1"/>
      <c r="H181" s="1"/>
      <c r="I181" s="1"/>
      <c r="J181" s="1"/>
      <c r="N181" s="1"/>
    </row>
    <row r="182" spans="2:14" ht="15.75" customHeight="1">
      <c r="B182" s="1"/>
      <c r="E182" s="1"/>
      <c r="F182" s="1"/>
      <c r="H182" s="1"/>
      <c r="I182" s="1"/>
      <c r="J182" s="1"/>
      <c r="N182" s="1"/>
    </row>
    <row r="183" spans="2:14" ht="15.75" customHeight="1">
      <c r="B183" s="1"/>
      <c r="E183" s="1"/>
      <c r="F183" s="1"/>
      <c r="H183" s="1"/>
      <c r="I183" s="1"/>
      <c r="J183" s="1"/>
      <c r="N183" s="1"/>
    </row>
    <row r="184" spans="2:14" ht="15.75" customHeight="1">
      <c r="B184" s="1"/>
      <c r="E184" s="1"/>
      <c r="F184" s="1"/>
      <c r="H184" s="1"/>
      <c r="I184" s="1"/>
      <c r="J184" s="1"/>
      <c r="N184" s="1"/>
    </row>
    <row r="185" spans="2:14" ht="15.75" customHeight="1">
      <c r="B185" s="1"/>
      <c r="E185" s="1"/>
      <c r="F185" s="1"/>
      <c r="H185" s="1"/>
      <c r="I185" s="1"/>
      <c r="J185" s="1"/>
      <c r="N185" s="1"/>
    </row>
    <row r="186" spans="2:14" ht="15.75" customHeight="1">
      <c r="B186" s="1"/>
      <c r="E186" s="1"/>
      <c r="F186" s="1"/>
      <c r="H186" s="1"/>
      <c r="I186" s="1"/>
      <c r="J186" s="1"/>
      <c r="N186" s="1"/>
    </row>
    <row r="187" spans="2:14" ht="15.75" customHeight="1">
      <c r="B187" s="1"/>
      <c r="E187" s="1"/>
      <c r="F187" s="1"/>
      <c r="H187" s="1"/>
      <c r="I187" s="1"/>
      <c r="J187" s="1"/>
      <c r="N187" s="1"/>
    </row>
    <row r="188" spans="2:14" ht="15.75" customHeight="1">
      <c r="B188" s="1"/>
      <c r="E188" s="1"/>
      <c r="F188" s="1"/>
      <c r="H188" s="1"/>
      <c r="I188" s="1"/>
      <c r="J188" s="1"/>
      <c r="N188" s="1"/>
    </row>
    <row r="189" spans="2:14" ht="15.75" customHeight="1">
      <c r="B189" s="1"/>
      <c r="E189" s="1"/>
      <c r="F189" s="1"/>
      <c r="H189" s="1"/>
      <c r="I189" s="1"/>
      <c r="J189" s="1"/>
      <c r="N189" s="1"/>
    </row>
    <row r="190" spans="2:14" ht="15.75" customHeight="1">
      <c r="B190" s="1"/>
      <c r="E190" s="1"/>
      <c r="F190" s="1"/>
      <c r="H190" s="1"/>
      <c r="I190" s="1"/>
      <c r="J190" s="1"/>
      <c r="N190" s="1"/>
    </row>
    <row r="191" spans="2:14" ht="15.75" customHeight="1">
      <c r="B191" s="1"/>
      <c r="E191" s="1"/>
      <c r="F191" s="1"/>
      <c r="H191" s="1"/>
      <c r="I191" s="1"/>
      <c r="J191" s="1"/>
      <c r="N191" s="1"/>
    </row>
    <row r="192" spans="2:14" ht="15.75" customHeight="1">
      <c r="B192" s="1"/>
      <c r="E192" s="1"/>
      <c r="F192" s="1"/>
      <c r="H192" s="1"/>
      <c r="I192" s="1"/>
      <c r="J192" s="1"/>
      <c r="N192" s="1"/>
    </row>
    <row r="193" spans="2:14" ht="15.75" customHeight="1">
      <c r="B193" s="1"/>
      <c r="E193" s="1"/>
      <c r="F193" s="1"/>
      <c r="H193" s="1"/>
      <c r="I193" s="1"/>
      <c r="J193" s="1"/>
      <c r="N193" s="1"/>
    </row>
    <row r="194" spans="2:14" ht="15.75" customHeight="1">
      <c r="B194" s="1"/>
      <c r="E194" s="1"/>
      <c r="F194" s="1"/>
      <c r="H194" s="1"/>
      <c r="I194" s="1"/>
      <c r="J194" s="1"/>
      <c r="N194" s="1"/>
    </row>
    <row r="195" spans="2:14" ht="15.75" customHeight="1">
      <c r="B195" s="1"/>
      <c r="E195" s="1"/>
      <c r="F195" s="1"/>
      <c r="H195" s="1"/>
      <c r="I195" s="1"/>
      <c r="J195" s="1"/>
      <c r="N195" s="1"/>
    </row>
    <row r="196" spans="2:14" ht="15.75" customHeight="1">
      <c r="B196" s="1"/>
      <c r="E196" s="1"/>
      <c r="F196" s="1"/>
      <c r="H196" s="1"/>
      <c r="I196" s="1"/>
      <c r="J196" s="1"/>
      <c r="N196" s="1"/>
    </row>
    <row r="197" spans="2:14" ht="15.75" customHeight="1">
      <c r="B197" s="1"/>
      <c r="E197" s="1"/>
      <c r="F197" s="1"/>
      <c r="H197" s="1"/>
      <c r="I197" s="1"/>
      <c r="J197" s="1"/>
      <c r="N197" s="1"/>
    </row>
    <row r="198" spans="2:14" ht="15.75" customHeight="1">
      <c r="B198" s="1"/>
      <c r="E198" s="1"/>
      <c r="F198" s="1"/>
      <c r="H198" s="1"/>
      <c r="I198" s="1"/>
      <c r="J198" s="1"/>
      <c r="N198" s="1"/>
    </row>
    <row r="199" spans="2:14" ht="15.75" customHeight="1">
      <c r="B199" s="1"/>
      <c r="E199" s="1"/>
      <c r="F199" s="1"/>
      <c r="H199" s="1"/>
      <c r="I199" s="1"/>
      <c r="J199" s="1"/>
      <c r="N199" s="1"/>
    </row>
    <row r="200" spans="2:14" ht="15.75" customHeight="1">
      <c r="B200" s="1"/>
      <c r="E200" s="1"/>
      <c r="F200" s="1"/>
      <c r="H200" s="1"/>
      <c r="I200" s="1"/>
      <c r="J200" s="1"/>
      <c r="N200" s="1"/>
    </row>
    <row r="201" spans="2:14" ht="15.75" customHeight="1">
      <c r="B201" s="1"/>
      <c r="E201" s="1"/>
      <c r="F201" s="1"/>
      <c r="H201" s="1"/>
      <c r="I201" s="1"/>
      <c r="J201" s="1"/>
      <c r="N201" s="1"/>
    </row>
    <row r="202" spans="2:14" ht="15.75" customHeight="1">
      <c r="B202" s="1"/>
      <c r="E202" s="1"/>
      <c r="F202" s="1"/>
      <c r="H202" s="1"/>
      <c r="I202" s="1"/>
      <c r="J202" s="1"/>
      <c r="N202" s="1"/>
    </row>
    <row r="203" spans="2:14" ht="15.75" customHeight="1">
      <c r="B203" s="1"/>
      <c r="E203" s="1"/>
      <c r="F203" s="1"/>
      <c r="H203" s="1"/>
      <c r="I203" s="1"/>
      <c r="J203" s="1"/>
      <c r="N203" s="1"/>
    </row>
    <row r="204" spans="2:14" ht="15.75" customHeight="1">
      <c r="B204" s="1"/>
      <c r="E204" s="1"/>
      <c r="F204" s="1"/>
      <c r="H204" s="1"/>
      <c r="I204" s="1"/>
      <c r="J204" s="1"/>
      <c r="N204" s="1"/>
    </row>
    <row r="205" spans="2:14" ht="15.75" customHeight="1">
      <c r="B205" s="1"/>
      <c r="E205" s="1"/>
      <c r="F205" s="1"/>
      <c r="H205" s="1"/>
      <c r="I205" s="1"/>
      <c r="J205" s="1"/>
      <c r="N205" s="1"/>
    </row>
    <row r="206" spans="2:14" ht="15.75" customHeight="1">
      <c r="B206" s="1"/>
      <c r="E206" s="1"/>
      <c r="F206" s="1"/>
      <c r="H206" s="1"/>
      <c r="I206" s="1"/>
      <c r="J206" s="1"/>
      <c r="N206" s="1"/>
    </row>
    <row r="207" spans="2:14" ht="15.75" customHeight="1">
      <c r="B207" s="1"/>
      <c r="E207" s="1"/>
      <c r="F207" s="1"/>
      <c r="H207" s="1"/>
      <c r="I207" s="1"/>
      <c r="J207" s="1"/>
      <c r="N207" s="1"/>
    </row>
    <row r="208" spans="2:14" ht="15.75" customHeight="1">
      <c r="B208" s="1"/>
      <c r="E208" s="1"/>
      <c r="F208" s="1"/>
      <c r="H208" s="1"/>
      <c r="I208" s="1"/>
      <c r="J208" s="1"/>
      <c r="N208" s="1"/>
    </row>
    <row r="209" spans="2:14" ht="15.75" customHeight="1">
      <c r="B209" s="1"/>
      <c r="E209" s="1"/>
      <c r="F209" s="1"/>
      <c r="H209" s="1"/>
      <c r="I209" s="1"/>
      <c r="J209" s="1"/>
      <c r="N209" s="1"/>
    </row>
    <row r="210" spans="2:14" ht="15.75" customHeight="1">
      <c r="B210" s="1"/>
      <c r="E210" s="1"/>
      <c r="F210" s="1"/>
      <c r="H210" s="1"/>
      <c r="I210" s="1"/>
      <c r="J210" s="1"/>
      <c r="N210" s="1"/>
    </row>
    <row r="211" spans="2:14" ht="15.75" customHeight="1">
      <c r="B211" s="1"/>
      <c r="E211" s="1"/>
      <c r="F211" s="1"/>
      <c r="H211" s="1"/>
      <c r="I211" s="1"/>
      <c r="J211" s="1"/>
      <c r="N211" s="1"/>
    </row>
    <row r="212" spans="2:14" ht="15.75" customHeight="1">
      <c r="B212" s="1"/>
      <c r="E212" s="1"/>
      <c r="F212" s="1"/>
      <c r="H212" s="1"/>
      <c r="I212" s="1"/>
      <c r="J212" s="1"/>
      <c r="N212" s="1"/>
    </row>
    <row r="213" spans="2:14" ht="15.75" customHeight="1">
      <c r="B213" s="1"/>
      <c r="E213" s="1"/>
      <c r="F213" s="1"/>
      <c r="H213" s="1"/>
      <c r="I213" s="1"/>
      <c r="J213" s="1"/>
      <c r="N213" s="1"/>
    </row>
    <row r="214" spans="2:14" ht="15.75" customHeight="1">
      <c r="B214" s="1"/>
      <c r="E214" s="1"/>
      <c r="F214" s="1"/>
      <c r="H214" s="1"/>
      <c r="I214" s="1"/>
      <c r="J214" s="1"/>
      <c r="N214" s="1"/>
    </row>
    <row r="215" spans="2:14" ht="15.75" customHeight="1">
      <c r="B215" s="1"/>
      <c r="E215" s="1"/>
      <c r="F215" s="1"/>
      <c r="H215" s="1"/>
      <c r="I215" s="1"/>
      <c r="J215" s="1"/>
      <c r="N215" s="1"/>
    </row>
    <row r="216" spans="2:14" ht="15.75" customHeight="1">
      <c r="B216" s="1"/>
      <c r="E216" s="1"/>
      <c r="F216" s="1"/>
      <c r="H216" s="1"/>
      <c r="I216" s="1"/>
      <c r="J216" s="1"/>
      <c r="N216" s="1"/>
    </row>
    <row r="217" spans="2:14" ht="15.75" customHeight="1">
      <c r="B217" s="1"/>
      <c r="E217" s="1"/>
      <c r="F217" s="1"/>
      <c r="H217" s="1"/>
      <c r="I217" s="1"/>
      <c r="J217" s="1"/>
      <c r="N217" s="1"/>
    </row>
    <row r="218" spans="2:14" ht="15.75" customHeight="1">
      <c r="B218" s="1"/>
      <c r="E218" s="1"/>
      <c r="F218" s="1"/>
      <c r="H218" s="1"/>
      <c r="I218" s="1"/>
      <c r="J218" s="1"/>
      <c r="N218" s="1"/>
    </row>
    <row r="219" spans="2:14" ht="15.75" customHeight="1">
      <c r="B219" s="1"/>
      <c r="E219" s="1"/>
      <c r="F219" s="1"/>
      <c r="H219" s="1"/>
      <c r="I219" s="1"/>
      <c r="J219" s="1"/>
      <c r="N219" s="1"/>
    </row>
    <row r="220" spans="2:14" ht="15.75" customHeight="1">
      <c r="B220" s="1"/>
      <c r="E220" s="1"/>
      <c r="F220" s="1"/>
      <c r="H220" s="1"/>
      <c r="I220" s="1"/>
      <c r="J220" s="1"/>
      <c r="N220" s="1"/>
    </row>
    <row r="221" spans="2:14" ht="15.75" customHeight="1">
      <c r="B221" s="1"/>
      <c r="E221" s="1"/>
      <c r="F221" s="1"/>
      <c r="H221" s="1"/>
      <c r="I221" s="1"/>
      <c r="J221" s="1"/>
      <c r="N221" s="1"/>
    </row>
    <row r="222" spans="2:14" ht="15.75" customHeight="1">
      <c r="B222" s="1"/>
      <c r="E222" s="1"/>
      <c r="F222" s="1"/>
      <c r="H222" s="1"/>
      <c r="I222" s="1"/>
      <c r="J222" s="1"/>
      <c r="N222" s="1"/>
    </row>
    <row r="223" spans="2:14" ht="15.75" customHeight="1">
      <c r="B223" s="1"/>
      <c r="E223" s="1"/>
      <c r="F223" s="1"/>
      <c r="H223" s="1"/>
      <c r="I223" s="1"/>
      <c r="J223" s="1"/>
      <c r="N223" s="1"/>
    </row>
    <row r="224" spans="2:14" ht="15.75" customHeight="1">
      <c r="B224" s="1"/>
      <c r="E224" s="1"/>
      <c r="F224" s="1"/>
      <c r="H224" s="1"/>
      <c r="I224" s="1"/>
      <c r="J224" s="1"/>
      <c r="N224" s="1"/>
    </row>
    <row r="225" spans="2:14" ht="15.75" customHeight="1">
      <c r="B225" s="1"/>
      <c r="E225" s="1"/>
      <c r="F225" s="1"/>
      <c r="H225" s="1"/>
      <c r="I225" s="1"/>
      <c r="J225" s="1"/>
      <c r="N225" s="1"/>
    </row>
    <row r="226" spans="2:14" ht="15.75" customHeight="1">
      <c r="B226" s="1"/>
      <c r="E226" s="1"/>
      <c r="F226" s="1"/>
      <c r="H226" s="1"/>
      <c r="I226" s="1"/>
      <c r="J226" s="1"/>
      <c r="N226" s="1"/>
    </row>
    <row r="227" spans="2:14" ht="15.75" customHeight="1">
      <c r="B227" s="1"/>
      <c r="E227" s="1"/>
      <c r="F227" s="1"/>
      <c r="H227" s="1"/>
      <c r="I227" s="1"/>
      <c r="J227" s="1"/>
      <c r="N227" s="1"/>
    </row>
    <row r="228" spans="2:14" ht="15.75" customHeight="1">
      <c r="B228" s="1"/>
      <c r="E228" s="1"/>
      <c r="F228" s="1"/>
      <c r="H228" s="1"/>
      <c r="I228" s="1"/>
      <c r="J228" s="1"/>
      <c r="N228" s="1"/>
    </row>
    <row r="229" spans="2:14" ht="15.75" customHeight="1">
      <c r="B229" s="1"/>
      <c r="E229" s="1"/>
      <c r="F229" s="1"/>
      <c r="H229" s="1"/>
      <c r="I229" s="1"/>
      <c r="J229" s="1"/>
      <c r="N229" s="1"/>
    </row>
    <row r="230" spans="2:14" ht="15.75" customHeight="1">
      <c r="B230" s="1"/>
      <c r="E230" s="1"/>
      <c r="F230" s="1"/>
      <c r="H230" s="1"/>
      <c r="I230" s="1"/>
      <c r="J230" s="1"/>
      <c r="N230" s="1"/>
    </row>
    <row r="231" spans="2:14" ht="15.75" customHeight="1">
      <c r="B231" s="1"/>
      <c r="E231" s="1"/>
      <c r="F231" s="1"/>
      <c r="H231" s="1"/>
      <c r="I231" s="1"/>
      <c r="J231" s="1"/>
      <c r="N231" s="1"/>
    </row>
    <row r="232" spans="2:14" ht="15.75" customHeight="1">
      <c r="B232" s="1"/>
      <c r="E232" s="1"/>
      <c r="F232" s="1"/>
      <c r="H232" s="1"/>
      <c r="I232" s="1"/>
      <c r="J232" s="1"/>
      <c r="N232" s="1"/>
    </row>
    <row r="233" spans="2:14" ht="15.75" customHeight="1">
      <c r="B233" s="1"/>
      <c r="E233" s="1"/>
      <c r="F233" s="1"/>
      <c r="H233" s="1"/>
      <c r="I233" s="1"/>
      <c r="J233" s="1"/>
      <c r="N233" s="1"/>
    </row>
    <row r="234" spans="2:14" ht="15.75" customHeight="1">
      <c r="B234" s="1"/>
      <c r="E234" s="1"/>
      <c r="F234" s="1"/>
      <c r="H234" s="1"/>
      <c r="I234" s="1"/>
      <c r="J234" s="1"/>
      <c r="N234" s="1"/>
    </row>
    <row r="235" spans="2:14" ht="15.75" customHeight="1">
      <c r="B235" s="1"/>
      <c r="E235" s="1"/>
      <c r="F235" s="1"/>
      <c r="H235" s="1"/>
      <c r="I235" s="1"/>
      <c r="J235" s="1"/>
      <c r="N235" s="1"/>
    </row>
    <row r="236" spans="2:14" ht="15.75" customHeight="1">
      <c r="B236" s="1"/>
      <c r="E236" s="1"/>
      <c r="F236" s="1"/>
      <c r="H236" s="1"/>
      <c r="I236" s="1"/>
      <c r="J236" s="1"/>
      <c r="N236" s="1"/>
    </row>
    <row r="237" spans="2:14" ht="15.75" customHeight="1">
      <c r="B237" s="1"/>
      <c r="E237" s="1"/>
      <c r="F237" s="1"/>
      <c r="H237" s="1"/>
      <c r="I237" s="1"/>
      <c r="J237" s="1"/>
      <c r="N237" s="1"/>
    </row>
    <row r="238" spans="2:14" ht="15.75" customHeight="1">
      <c r="B238" s="1"/>
      <c r="E238" s="1"/>
      <c r="F238" s="1"/>
      <c r="H238" s="1"/>
      <c r="I238" s="1"/>
      <c r="J238" s="1"/>
      <c r="N238" s="1"/>
    </row>
    <row r="239" spans="2:14" ht="15.75" customHeight="1">
      <c r="B239" s="1"/>
      <c r="E239" s="1"/>
      <c r="F239" s="1"/>
      <c r="H239" s="1"/>
      <c r="I239" s="1"/>
      <c r="J239" s="1"/>
      <c r="N239" s="1"/>
    </row>
    <row r="240" spans="2:14" ht="15.75" customHeight="1">
      <c r="B240" s="1"/>
      <c r="E240" s="1"/>
      <c r="F240" s="1"/>
      <c r="H240" s="1"/>
      <c r="I240" s="1"/>
      <c r="J240" s="1"/>
      <c r="N240" s="1"/>
    </row>
    <row r="241" spans="2:14" ht="15.75" customHeight="1">
      <c r="B241" s="1"/>
      <c r="E241" s="1"/>
      <c r="F241" s="1"/>
      <c r="H241" s="1"/>
      <c r="I241" s="1"/>
      <c r="J241" s="1"/>
      <c r="N241" s="1"/>
    </row>
    <row r="242" spans="2:14" ht="15.75" customHeight="1">
      <c r="B242" s="1"/>
      <c r="E242" s="1"/>
      <c r="F242" s="1"/>
      <c r="H242" s="1"/>
      <c r="I242" s="1"/>
      <c r="J242" s="1"/>
      <c r="N242" s="1"/>
    </row>
    <row r="243" spans="2:14" ht="15.75" customHeight="1">
      <c r="B243" s="1"/>
      <c r="E243" s="1"/>
      <c r="F243" s="1"/>
      <c r="H243" s="1"/>
      <c r="I243" s="1"/>
      <c r="J243" s="1"/>
      <c r="N243" s="1"/>
    </row>
    <row r="244" spans="2:14" ht="15.75" customHeight="1">
      <c r="B244" s="1"/>
      <c r="E244" s="1"/>
      <c r="F244" s="1"/>
      <c r="H244" s="1"/>
      <c r="I244" s="1"/>
      <c r="J244" s="1"/>
      <c r="N244" s="1"/>
    </row>
    <row r="245" spans="2:14" ht="15.75" customHeight="1">
      <c r="B245" s="1"/>
      <c r="E245" s="1"/>
      <c r="F245" s="1"/>
      <c r="H245" s="1"/>
      <c r="I245" s="1"/>
      <c r="J245" s="1"/>
      <c r="N245" s="1"/>
    </row>
    <row r="246" spans="2:14" ht="15.75" customHeight="1">
      <c r="B246" s="1"/>
      <c r="E246" s="1"/>
      <c r="F246" s="1"/>
      <c r="H246" s="1"/>
      <c r="I246" s="1"/>
      <c r="J246" s="1"/>
      <c r="N246" s="1"/>
    </row>
    <row r="247" spans="2:14" ht="15.75" customHeight="1">
      <c r="B247" s="1"/>
      <c r="E247" s="1"/>
      <c r="F247" s="1"/>
      <c r="H247" s="1"/>
      <c r="I247" s="1"/>
      <c r="J247" s="1"/>
      <c r="N247" s="1"/>
    </row>
    <row r="248" spans="2:14" ht="15.75" customHeight="1">
      <c r="B248" s="1"/>
      <c r="E248" s="1"/>
      <c r="F248" s="1"/>
      <c r="H248" s="1"/>
      <c r="I248" s="1"/>
      <c r="J248" s="1"/>
      <c r="N248" s="1"/>
    </row>
    <row r="249" spans="2:14" ht="15.75" customHeight="1">
      <c r="B249" s="1"/>
      <c r="E249" s="1"/>
      <c r="F249" s="1"/>
      <c r="H249" s="1"/>
      <c r="I249" s="1"/>
      <c r="J249" s="1"/>
      <c r="N249" s="1"/>
    </row>
    <row r="250" spans="2:14" ht="15.75" customHeight="1">
      <c r="B250" s="1"/>
      <c r="E250" s="1"/>
      <c r="F250" s="1"/>
      <c r="H250" s="1"/>
      <c r="I250" s="1"/>
      <c r="J250" s="1"/>
      <c r="N250" s="1"/>
    </row>
    <row r="251" spans="2:14" ht="15.75" customHeight="1">
      <c r="B251" s="1"/>
      <c r="E251" s="1"/>
      <c r="F251" s="1"/>
      <c r="H251" s="1"/>
      <c r="I251" s="1"/>
      <c r="J251" s="1"/>
      <c r="N251" s="1"/>
    </row>
    <row r="252" spans="2:14" ht="15.75" customHeight="1">
      <c r="B252" s="1"/>
      <c r="E252" s="1"/>
      <c r="F252" s="1"/>
      <c r="H252" s="1"/>
      <c r="I252" s="1"/>
      <c r="J252" s="1"/>
      <c r="N252" s="1"/>
    </row>
    <row r="253" spans="2:14" ht="15.75" customHeight="1">
      <c r="B253" s="1"/>
      <c r="E253" s="1"/>
      <c r="F253" s="1"/>
      <c r="H253" s="1"/>
      <c r="I253" s="1"/>
      <c r="J253" s="1"/>
      <c r="N253" s="1"/>
    </row>
    <row r="254" spans="2:14" ht="15.75" customHeight="1">
      <c r="B254" s="1"/>
      <c r="E254" s="1"/>
      <c r="F254" s="1"/>
      <c r="H254" s="1"/>
      <c r="I254" s="1"/>
      <c r="J254" s="1"/>
      <c r="N254" s="1"/>
    </row>
    <row r="255" spans="2:14" ht="15.75" customHeight="1">
      <c r="B255" s="1"/>
      <c r="E255" s="1"/>
      <c r="F255" s="1"/>
      <c r="H255" s="1"/>
      <c r="I255" s="1"/>
      <c r="J255" s="1"/>
      <c r="N255" s="1"/>
    </row>
    <row r="256" spans="2:14" ht="15.75" customHeight="1">
      <c r="B256" s="1"/>
      <c r="E256" s="1"/>
      <c r="F256" s="1"/>
      <c r="H256" s="1"/>
      <c r="I256" s="1"/>
      <c r="J256" s="1"/>
      <c r="N256" s="1"/>
    </row>
    <row r="257" spans="2:14" ht="15.75" customHeight="1">
      <c r="B257" s="1"/>
      <c r="E257" s="1"/>
      <c r="F257" s="1"/>
      <c r="H257" s="1"/>
      <c r="I257" s="1"/>
      <c r="J257" s="1"/>
      <c r="N257" s="1"/>
    </row>
    <row r="258" spans="2:14" ht="15.75" customHeight="1">
      <c r="B258" s="1"/>
      <c r="E258" s="1"/>
      <c r="F258" s="1"/>
      <c r="H258" s="1"/>
      <c r="I258" s="1"/>
      <c r="J258" s="1"/>
      <c r="N258" s="1"/>
    </row>
    <row r="259" spans="2:14" ht="15.75" customHeight="1">
      <c r="B259" s="1"/>
      <c r="E259" s="1"/>
      <c r="F259" s="1"/>
      <c r="H259" s="1"/>
      <c r="I259" s="1"/>
      <c r="J259" s="1"/>
      <c r="N259" s="1"/>
    </row>
    <row r="260" spans="2:14" ht="15.75" customHeight="1">
      <c r="B260" s="1"/>
      <c r="E260" s="1"/>
      <c r="F260" s="1"/>
      <c r="H260" s="1"/>
      <c r="I260" s="1"/>
      <c r="J260" s="1"/>
      <c r="N260" s="1"/>
    </row>
    <row r="261" spans="2:14" ht="15.75" customHeight="1">
      <c r="B261" s="1"/>
      <c r="E261" s="1"/>
      <c r="F261" s="1"/>
      <c r="H261" s="1"/>
      <c r="I261" s="1"/>
      <c r="J261" s="1"/>
      <c r="N261" s="1"/>
    </row>
    <row r="262" spans="2:14" ht="15.75" customHeight="1">
      <c r="B262" s="1"/>
      <c r="E262" s="1"/>
      <c r="F262" s="1"/>
      <c r="H262" s="1"/>
      <c r="I262" s="1"/>
      <c r="J262" s="1"/>
      <c r="N262" s="1"/>
    </row>
    <row r="263" spans="2:14" ht="15.75" customHeight="1">
      <c r="B263" s="1"/>
      <c r="E263" s="1"/>
      <c r="F263" s="1"/>
      <c r="H263" s="1"/>
      <c r="I263" s="1"/>
      <c r="J263" s="1"/>
      <c r="N263" s="1"/>
    </row>
    <row r="264" spans="2:14" ht="15.75" customHeight="1">
      <c r="B264" s="1"/>
      <c r="E264" s="1"/>
      <c r="F264" s="1"/>
      <c r="H264" s="1"/>
      <c r="I264" s="1"/>
      <c r="J264" s="1"/>
      <c r="N264" s="1"/>
    </row>
    <row r="265" spans="2:14" ht="15.75" customHeight="1">
      <c r="B265" s="1"/>
      <c r="E265" s="1"/>
      <c r="F265" s="1"/>
      <c r="H265" s="1"/>
      <c r="I265" s="1"/>
      <c r="J265" s="1"/>
      <c r="N265" s="1"/>
    </row>
    <row r="266" spans="2:14" ht="15.75" customHeight="1">
      <c r="B266" s="1"/>
      <c r="E266" s="1"/>
      <c r="F266" s="1"/>
      <c r="H266" s="1"/>
      <c r="I266" s="1"/>
      <c r="J266" s="1"/>
      <c r="N266" s="1"/>
    </row>
    <row r="267" spans="2:14" ht="15.75" customHeight="1">
      <c r="B267" s="1"/>
      <c r="E267" s="1"/>
      <c r="F267" s="1"/>
      <c r="H267" s="1"/>
      <c r="I267" s="1"/>
      <c r="J267" s="1"/>
      <c r="N267" s="1"/>
    </row>
    <row r="268" spans="2:14" ht="15.75" customHeight="1">
      <c r="B268" s="1"/>
      <c r="E268" s="1"/>
      <c r="F268" s="1"/>
      <c r="H268" s="1"/>
      <c r="I268" s="1"/>
      <c r="J268" s="1"/>
      <c r="N268" s="1"/>
    </row>
    <row r="269" spans="2:14" ht="15.75" customHeight="1">
      <c r="B269" s="1"/>
      <c r="E269" s="1"/>
      <c r="F269" s="1"/>
      <c r="H269" s="1"/>
      <c r="I269" s="1"/>
      <c r="J269" s="1"/>
      <c r="N269" s="1"/>
    </row>
    <row r="270" spans="2:14" ht="15.75" customHeight="1">
      <c r="B270" s="1"/>
      <c r="E270" s="1"/>
      <c r="F270" s="1"/>
      <c r="H270" s="1"/>
      <c r="I270" s="1"/>
      <c r="J270" s="1"/>
      <c r="N270" s="1"/>
    </row>
    <row r="271" spans="2:14" ht="15.75" customHeight="1">
      <c r="B271" s="1"/>
      <c r="E271" s="1"/>
      <c r="F271" s="1"/>
      <c r="H271" s="1"/>
      <c r="I271" s="1"/>
      <c r="J271" s="1"/>
      <c r="N271" s="1"/>
    </row>
    <row r="272" spans="2:14" ht="15.75" customHeight="1">
      <c r="B272" s="1"/>
      <c r="E272" s="1"/>
      <c r="F272" s="1"/>
      <c r="H272" s="1"/>
      <c r="I272" s="1"/>
      <c r="J272" s="1"/>
      <c r="N272" s="1"/>
    </row>
    <row r="273" spans="2:14" ht="15.75" customHeight="1">
      <c r="B273" s="1"/>
      <c r="E273" s="1"/>
      <c r="F273" s="1"/>
      <c r="H273" s="1"/>
      <c r="I273" s="1"/>
      <c r="J273" s="1"/>
      <c r="N273" s="1"/>
    </row>
    <row r="274" spans="2:14" ht="15.75" customHeight="1">
      <c r="B274" s="1"/>
      <c r="E274" s="1"/>
      <c r="F274" s="1"/>
      <c r="H274" s="1"/>
      <c r="I274" s="1"/>
      <c r="J274" s="1"/>
      <c r="N274" s="1"/>
    </row>
    <row r="275" spans="2:14" ht="15.75" customHeight="1">
      <c r="B275" s="1"/>
      <c r="E275" s="1"/>
      <c r="F275" s="1"/>
      <c r="H275" s="1"/>
      <c r="I275" s="1"/>
      <c r="J275" s="1"/>
      <c r="N275" s="1"/>
    </row>
    <row r="276" spans="2:14" ht="15.75" customHeight="1">
      <c r="B276" s="1"/>
      <c r="E276" s="1"/>
      <c r="F276" s="1"/>
      <c r="H276" s="1"/>
      <c r="I276" s="1"/>
      <c r="J276" s="1"/>
      <c r="N276" s="1"/>
    </row>
    <row r="277" spans="2:14" ht="15.75" customHeight="1">
      <c r="B277" s="1"/>
      <c r="E277" s="1"/>
      <c r="F277" s="1"/>
      <c r="H277" s="1"/>
      <c r="I277" s="1"/>
      <c r="J277" s="1"/>
      <c r="N277" s="1"/>
    </row>
    <row r="278" spans="2:14" ht="15.75" customHeight="1">
      <c r="B278" s="1"/>
      <c r="E278" s="1"/>
      <c r="F278" s="1"/>
      <c r="H278" s="1"/>
      <c r="I278" s="1"/>
      <c r="J278" s="1"/>
      <c r="N278" s="1"/>
    </row>
    <row r="279" spans="2:14" ht="15.75" customHeight="1">
      <c r="B279" s="1"/>
      <c r="E279" s="1"/>
      <c r="F279" s="1"/>
      <c r="H279" s="1"/>
      <c r="I279" s="1"/>
      <c r="J279" s="1"/>
      <c r="N279" s="1"/>
    </row>
    <row r="280" spans="2:14" ht="15.75" customHeight="1">
      <c r="B280" s="1"/>
      <c r="E280" s="1"/>
      <c r="F280" s="1"/>
      <c r="H280" s="1"/>
      <c r="I280" s="1"/>
      <c r="J280" s="1"/>
      <c r="N280" s="1"/>
    </row>
    <row r="281" spans="2:14" ht="15.75" customHeight="1">
      <c r="B281" s="1"/>
      <c r="E281" s="1"/>
      <c r="F281" s="1"/>
      <c r="H281" s="1"/>
      <c r="I281" s="1"/>
      <c r="J281" s="1"/>
      <c r="N281" s="1"/>
    </row>
    <row r="282" spans="2:14" ht="15.75" customHeight="1">
      <c r="B282" s="1"/>
      <c r="E282" s="1"/>
      <c r="F282" s="1"/>
      <c r="H282" s="1"/>
      <c r="I282" s="1"/>
      <c r="J282" s="1"/>
      <c r="N282" s="1"/>
    </row>
    <row r="283" spans="2:14" ht="15.75" customHeight="1">
      <c r="B283" s="1"/>
      <c r="E283" s="1"/>
      <c r="F283" s="1"/>
      <c r="H283" s="1"/>
      <c r="I283" s="1"/>
      <c r="J283" s="1"/>
      <c r="N283" s="1"/>
    </row>
    <row r="284" spans="2:14" ht="15.75" customHeight="1">
      <c r="B284" s="1"/>
      <c r="E284" s="1"/>
      <c r="F284" s="1"/>
      <c r="H284" s="1"/>
      <c r="I284" s="1"/>
      <c r="J284" s="1"/>
      <c r="N284" s="1"/>
    </row>
    <row r="285" spans="2:14" ht="15.75" customHeight="1">
      <c r="B285" s="1"/>
      <c r="E285" s="1"/>
      <c r="F285" s="1"/>
      <c r="H285" s="1"/>
      <c r="I285" s="1"/>
      <c r="J285" s="1"/>
      <c r="N285" s="1"/>
    </row>
    <row r="286" spans="2:14" ht="15.75" customHeight="1">
      <c r="B286" s="1"/>
      <c r="E286" s="1"/>
      <c r="F286" s="1"/>
      <c r="H286" s="1"/>
      <c r="I286" s="1"/>
      <c r="J286" s="1"/>
      <c r="N286" s="1"/>
    </row>
    <row r="287" spans="2:14" ht="15.75" customHeight="1">
      <c r="B287" s="1"/>
      <c r="E287" s="1"/>
      <c r="F287" s="1"/>
      <c r="H287" s="1"/>
      <c r="I287" s="1"/>
      <c r="J287" s="1"/>
      <c r="N287" s="1"/>
    </row>
    <row r="288" spans="2:14" ht="15.75" customHeight="1">
      <c r="B288" s="1"/>
      <c r="E288" s="1"/>
      <c r="F288" s="1"/>
      <c r="H288" s="1"/>
      <c r="I288" s="1"/>
      <c r="J288" s="1"/>
      <c r="N288" s="1"/>
    </row>
    <row r="289" spans="2:14" ht="15.75" customHeight="1">
      <c r="B289" s="1"/>
      <c r="E289" s="1"/>
      <c r="F289" s="1"/>
      <c r="H289" s="1"/>
      <c r="I289" s="1"/>
      <c r="J289" s="1"/>
      <c r="N289" s="1"/>
    </row>
    <row r="290" spans="2:14" ht="15.75" customHeight="1">
      <c r="B290" s="1"/>
      <c r="E290" s="1"/>
      <c r="F290" s="1"/>
      <c r="H290" s="1"/>
      <c r="I290" s="1"/>
      <c r="J290" s="1"/>
      <c r="N290" s="1"/>
    </row>
    <row r="291" spans="2:14" ht="15.75" customHeight="1">
      <c r="B291" s="1"/>
      <c r="E291" s="1"/>
      <c r="F291" s="1"/>
      <c r="H291" s="1"/>
      <c r="I291" s="1"/>
      <c r="J291" s="1"/>
      <c r="N291" s="1"/>
    </row>
    <row r="292" spans="2:14" ht="15.75" customHeight="1">
      <c r="B292" s="1"/>
      <c r="E292" s="1"/>
      <c r="F292" s="1"/>
      <c r="H292" s="1"/>
      <c r="I292" s="1"/>
      <c r="J292" s="1"/>
      <c r="N292" s="1"/>
    </row>
    <row r="293" spans="2:14" ht="15.75" customHeight="1">
      <c r="B293" s="1"/>
      <c r="E293" s="1"/>
      <c r="F293" s="1"/>
      <c r="H293" s="1"/>
      <c r="I293" s="1"/>
      <c r="J293" s="1"/>
      <c r="N293" s="1"/>
    </row>
    <row r="294" spans="2:14" ht="15.75" customHeight="1">
      <c r="B294" s="1"/>
      <c r="E294" s="1"/>
      <c r="F294" s="1"/>
      <c r="H294" s="1"/>
      <c r="I294" s="1"/>
      <c r="J294" s="1"/>
      <c r="N294" s="1"/>
    </row>
    <row r="295" spans="2:14" ht="15.75" customHeight="1">
      <c r="B295" s="1"/>
      <c r="E295" s="1"/>
      <c r="F295" s="1"/>
      <c r="H295" s="1"/>
      <c r="I295" s="1"/>
      <c r="J295" s="1"/>
      <c r="N295" s="1"/>
    </row>
    <row r="296" spans="2:14" ht="15.75" customHeight="1">
      <c r="B296" s="1"/>
      <c r="E296" s="1"/>
      <c r="F296" s="1"/>
      <c r="H296" s="1"/>
      <c r="I296" s="1"/>
      <c r="J296" s="1"/>
      <c r="N296" s="1"/>
    </row>
    <row r="297" spans="2:14" ht="15.75" customHeight="1">
      <c r="B297" s="1"/>
      <c r="E297" s="1"/>
      <c r="F297" s="1"/>
      <c r="H297" s="1"/>
      <c r="I297" s="1"/>
      <c r="J297" s="1"/>
      <c r="N297" s="1"/>
    </row>
    <row r="298" spans="2:14" ht="15.75" customHeight="1">
      <c r="B298" s="1"/>
      <c r="E298" s="1"/>
      <c r="F298" s="1"/>
      <c r="H298" s="1"/>
      <c r="I298" s="1"/>
      <c r="J298" s="1"/>
      <c r="N298" s="1"/>
    </row>
    <row r="299" spans="2:14" ht="15.75" customHeight="1">
      <c r="B299" s="1"/>
      <c r="E299" s="1"/>
      <c r="F299" s="1"/>
      <c r="H299" s="1"/>
      <c r="I299" s="1"/>
      <c r="J299" s="1"/>
      <c r="N299" s="1"/>
    </row>
    <row r="300" spans="2:14" ht="15.75" customHeight="1">
      <c r="B300" s="1"/>
      <c r="E300" s="1"/>
      <c r="F300" s="1"/>
      <c r="H300" s="1"/>
      <c r="I300" s="1"/>
      <c r="J300" s="1"/>
      <c r="N300" s="1"/>
    </row>
    <row r="301" spans="2:14" ht="15.75" customHeight="1">
      <c r="B301" s="1"/>
      <c r="E301" s="1"/>
      <c r="F301" s="1"/>
      <c r="H301" s="1"/>
      <c r="I301" s="1"/>
      <c r="J301" s="1"/>
      <c r="N301" s="1"/>
    </row>
    <row r="302" spans="2:14" ht="15.75" customHeight="1">
      <c r="B302" s="1"/>
      <c r="E302" s="1"/>
      <c r="F302" s="1"/>
      <c r="H302" s="1"/>
      <c r="I302" s="1"/>
      <c r="J302" s="1"/>
      <c r="N302" s="1"/>
    </row>
    <row r="303" spans="2:14" ht="15.75" customHeight="1">
      <c r="B303" s="1"/>
      <c r="E303" s="1"/>
      <c r="F303" s="1"/>
      <c r="H303" s="1"/>
      <c r="I303" s="1"/>
      <c r="J303" s="1"/>
      <c r="N303" s="1"/>
    </row>
    <row r="304" spans="2:14" ht="15.75" customHeight="1">
      <c r="B304" s="1"/>
      <c r="E304" s="1"/>
      <c r="F304" s="1"/>
      <c r="H304" s="1"/>
      <c r="I304" s="1"/>
      <c r="J304" s="1"/>
      <c r="N304" s="1"/>
    </row>
    <row r="305" spans="2:14" ht="15.75" customHeight="1">
      <c r="B305" s="1"/>
      <c r="E305" s="1"/>
      <c r="F305" s="1"/>
      <c r="H305" s="1"/>
      <c r="I305" s="1"/>
      <c r="J305" s="1"/>
      <c r="N305" s="1"/>
    </row>
    <row r="306" spans="2:14" ht="15.75" customHeight="1">
      <c r="B306" s="1"/>
      <c r="E306" s="1"/>
      <c r="F306" s="1"/>
      <c r="H306" s="1"/>
      <c r="I306" s="1"/>
      <c r="J306" s="1"/>
      <c r="N306" s="1"/>
    </row>
    <row r="307" spans="2:14" ht="15.75" customHeight="1">
      <c r="B307" s="1"/>
      <c r="E307" s="1"/>
      <c r="F307" s="1"/>
      <c r="H307" s="1"/>
      <c r="I307" s="1"/>
      <c r="J307" s="1"/>
      <c r="N307" s="1"/>
    </row>
    <row r="308" spans="2:14" ht="15.75" customHeight="1">
      <c r="B308" s="1"/>
      <c r="E308" s="1"/>
      <c r="F308" s="1"/>
      <c r="H308" s="1"/>
      <c r="I308" s="1"/>
      <c r="J308" s="1"/>
      <c r="N308" s="1"/>
    </row>
    <row r="309" spans="2:14" ht="15.75" customHeight="1">
      <c r="B309" s="1"/>
      <c r="E309" s="1"/>
      <c r="F309" s="1"/>
      <c r="H309" s="1"/>
      <c r="I309" s="1"/>
      <c r="J309" s="1"/>
      <c r="N309" s="1"/>
    </row>
    <row r="310" spans="2:14" ht="15.75" customHeight="1">
      <c r="B310" s="1"/>
      <c r="E310" s="1"/>
      <c r="F310" s="1"/>
      <c r="H310" s="1"/>
      <c r="I310" s="1"/>
      <c r="J310" s="1"/>
      <c r="N310" s="1"/>
    </row>
    <row r="311" spans="2:14" ht="15.75" customHeight="1">
      <c r="B311" s="1"/>
      <c r="E311" s="1"/>
      <c r="F311" s="1"/>
      <c r="H311" s="1"/>
      <c r="I311" s="1"/>
      <c r="J311" s="1"/>
      <c r="N311" s="1"/>
    </row>
    <row r="312" spans="2:14" ht="15.75" customHeight="1">
      <c r="B312" s="1"/>
      <c r="E312" s="1"/>
      <c r="F312" s="1"/>
      <c r="H312" s="1"/>
      <c r="I312" s="1"/>
      <c r="J312" s="1"/>
      <c r="N312" s="1"/>
    </row>
    <row r="313" spans="2:14" ht="15.75" customHeight="1">
      <c r="B313" s="1"/>
      <c r="E313" s="1"/>
      <c r="F313" s="1"/>
      <c r="H313" s="1"/>
      <c r="I313" s="1"/>
      <c r="J313" s="1"/>
      <c r="N313" s="1"/>
    </row>
    <row r="314" spans="2:14" ht="15.75" customHeight="1">
      <c r="B314" s="1"/>
      <c r="E314" s="1"/>
      <c r="F314" s="1"/>
      <c r="H314" s="1"/>
      <c r="I314" s="1"/>
      <c r="J314" s="1"/>
      <c r="N314" s="1"/>
    </row>
    <row r="315" spans="2:14" ht="15.75" customHeight="1">
      <c r="B315" s="1"/>
      <c r="E315" s="1"/>
      <c r="F315" s="1"/>
      <c r="H315" s="1"/>
      <c r="I315" s="1"/>
      <c r="J315" s="1"/>
      <c r="N315" s="1"/>
    </row>
    <row r="316" spans="2:14" ht="15.75" customHeight="1">
      <c r="B316" s="1"/>
      <c r="E316" s="1"/>
      <c r="F316" s="1"/>
      <c r="H316" s="1"/>
      <c r="I316" s="1"/>
      <c r="J316" s="1"/>
      <c r="N316" s="1"/>
    </row>
    <row r="317" spans="2:14" ht="15.75" customHeight="1">
      <c r="B317" s="1"/>
      <c r="E317" s="1"/>
      <c r="F317" s="1"/>
      <c r="H317" s="1"/>
      <c r="I317" s="1"/>
      <c r="J317" s="1"/>
      <c r="N317" s="1"/>
    </row>
    <row r="318" spans="2:14" ht="15.75" customHeight="1">
      <c r="B318" s="1"/>
      <c r="E318" s="1"/>
      <c r="F318" s="1"/>
      <c r="H318" s="1"/>
      <c r="I318" s="1"/>
      <c r="J318" s="1"/>
      <c r="N318" s="1"/>
    </row>
    <row r="319" spans="2:14" ht="15.75" customHeight="1">
      <c r="B319" s="1"/>
      <c r="E319" s="1"/>
      <c r="F319" s="1"/>
      <c r="H319" s="1"/>
      <c r="I319" s="1"/>
      <c r="J319" s="1"/>
      <c r="N319" s="1"/>
    </row>
    <row r="320" spans="2:14" ht="15.75" customHeight="1">
      <c r="B320" s="1"/>
      <c r="E320" s="1"/>
      <c r="F320" s="1"/>
      <c r="H320" s="1"/>
      <c r="I320" s="1"/>
      <c r="J320" s="1"/>
      <c r="N320" s="1"/>
    </row>
    <row r="321" spans="2:14" ht="15.75" customHeight="1">
      <c r="B321" s="1"/>
      <c r="E321" s="1"/>
      <c r="F321" s="1"/>
      <c r="H321" s="1"/>
      <c r="I321" s="1"/>
      <c r="J321" s="1"/>
      <c r="N321" s="1"/>
    </row>
    <row r="322" spans="2:14" ht="15.75" customHeight="1">
      <c r="B322" s="1"/>
      <c r="E322" s="1"/>
      <c r="F322" s="1"/>
      <c r="H322" s="1"/>
      <c r="I322" s="1"/>
      <c r="J322" s="1"/>
      <c r="N322" s="1"/>
    </row>
    <row r="323" spans="2:14" ht="15.75" customHeight="1">
      <c r="B323" s="1"/>
      <c r="E323" s="1"/>
      <c r="F323" s="1"/>
      <c r="H323" s="1"/>
      <c r="I323" s="1"/>
      <c r="J323" s="1"/>
      <c r="N323" s="1"/>
    </row>
    <row r="324" spans="2:14" ht="15.75" customHeight="1">
      <c r="B324" s="1"/>
      <c r="E324" s="1"/>
      <c r="F324" s="1"/>
      <c r="H324" s="1"/>
      <c r="I324" s="1"/>
      <c r="J324" s="1"/>
      <c r="N324" s="1"/>
    </row>
    <row r="325" spans="2:14" ht="15.75" customHeight="1">
      <c r="B325" s="1"/>
      <c r="E325" s="1"/>
      <c r="F325" s="1"/>
      <c r="H325" s="1"/>
      <c r="I325" s="1"/>
      <c r="J325" s="1"/>
      <c r="N325" s="1"/>
    </row>
    <row r="326" spans="2:14" ht="15.75" customHeight="1">
      <c r="B326" s="1"/>
      <c r="E326" s="1"/>
      <c r="F326" s="1"/>
      <c r="H326" s="1"/>
      <c r="I326" s="1"/>
      <c r="J326" s="1"/>
      <c r="N326" s="1"/>
    </row>
    <row r="327" spans="2:14" ht="15.75" customHeight="1">
      <c r="B327" s="1"/>
      <c r="E327" s="1"/>
      <c r="F327" s="1"/>
      <c r="H327" s="1"/>
      <c r="I327" s="1"/>
      <c r="J327" s="1"/>
      <c r="N327" s="1"/>
    </row>
    <row r="328" spans="2:14" ht="15.75" customHeight="1">
      <c r="B328" s="1"/>
      <c r="E328" s="1"/>
      <c r="F328" s="1"/>
      <c r="H328" s="1"/>
      <c r="I328" s="1"/>
      <c r="J328" s="1"/>
      <c r="N328" s="1"/>
    </row>
    <row r="329" spans="2:14" ht="15.75" customHeight="1">
      <c r="B329" s="1"/>
      <c r="E329" s="1"/>
      <c r="F329" s="1"/>
      <c r="H329" s="1"/>
      <c r="I329" s="1"/>
      <c r="J329" s="1"/>
      <c r="N329" s="1"/>
    </row>
    <row r="330" spans="2:14" ht="15.75" customHeight="1">
      <c r="B330" s="1"/>
      <c r="E330" s="1"/>
      <c r="F330" s="1"/>
      <c r="H330" s="1"/>
      <c r="I330" s="1"/>
      <c r="J330" s="1"/>
      <c r="N330" s="1"/>
    </row>
    <row r="331" spans="2:14" ht="15.75" customHeight="1">
      <c r="B331" s="1"/>
      <c r="E331" s="1"/>
      <c r="F331" s="1"/>
      <c r="H331" s="1"/>
      <c r="I331" s="1"/>
      <c r="J331" s="1"/>
      <c r="N331" s="1"/>
    </row>
    <row r="332" spans="2:14" ht="15.75" customHeight="1">
      <c r="B332" s="1"/>
      <c r="E332" s="1"/>
      <c r="F332" s="1"/>
      <c r="H332" s="1"/>
      <c r="I332" s="1"/>
      <c r="J332" s="1"/>
      <c r="N332" s="1"/>
    </row>
    <row r="333" spans="2:14" ht="15.75" customHeight="1">
      <c r="B333" s="1"/>
      <c r="E333" s="1"/>
      <c r="F333" s="1"/>
      <c r="H333" s="1"/>
      <c r="I333" s="1"/>
      <c r="J333" s="1"/>
      <c r="N333" s="1"/>
    </row>
    <row r="334" spans="2:14" ht="15.75" customHeight="1">
      <c r="B334" s="1"/>
      <c r="E334" s="1"/>
      <c r="F334" s="1"/>
      <c r="H334" s="1"/>
      <c r="I334" s="1"/>
      <c r="J334" s="1"/>
      <c r="N334" s="1"/>
    </row>
    <row r="335" spans="2:14" ht="15.75" customHeight="1">
      <c r="B335" s="1"/>
      <c r="E335" s="1"/>
      <c r="F335" s="1"/>
      <c r="H335" s="1"/>
      <c r="I335" s="1"/>
      <c r="J335" s="1"/>
      <c r="N335" s="1"/>
    </row>
    <row r="336" spans="2:14" ht="15.75" customHeight="1">
      <c r="B336" s="1"/>
      <c r="E336" s="1"/>
      <c r="F336" s="1"/>
      <c r="H336" s="1"/>
      <c r="I336" s="1"/>
      <c r="J336" s="1"/>
      <c r="N336" s="1"/>
    </row>
    <row r="337" spans="2:14" ht="15.75" customHeight="1">
      <c r="B337" s="1"/>
      <c r="E337" s="1"/>
      <c r="F337" s="1"/>
      <c r="H337" s="1"/>
      <c r="I337" s="1"/>
      <c r="J337" s="1"/>
      <c r="N337" s="1"/>
    </row>
    <row r="338" spans="2:14" ht="15.75" customHeight="1">
      <c r="B338" s="1"/>
      <c r="E338" s="1"/>
      <c r="F338" s="1"/>
      <c r="H338" s="1"/>
      <c r="I338" s="1"/>
      <c r="J338" s="1"/>
      <c r="N338" s="1"/>
    </row>
    <row r="339" spans="2:14" ht="15.75" customHeight="1">
      <c r="B339" s="1"/>
      <c r="E339" s="1"/>
      <c r="F339" s="1"/>
      <c r="H339" s="1"/>
      <c r="I339" s="1"/>
      <c r="J339" s="1"/>
      <c r="N339" s="1"/>
    </row>
    <row r="340" spans="2:14" ht="15.75" customHeight="1">
      <c r="B340" s="1"/>
      <c r="E340" s="1"/>
      <c r="F340" s="1"/>
      <c r="H340" s="1"/>
      <c r="I340" s="1"/>
      <c r="J340" s="1"/>
      <c r="N340" s="1"/>
    </row>
    <row r="341" spans="2:14" ht="15.75" customHeight="1">
      <c r="B341" s="1"/>
      <c r="E341" s="1"/>
      <c r="F341" s="1"/>
      <c r="H341" s="1"/>
      <c r="I341" s="1"/>
      <c r="J341" s="1"/>
      <c r="N341" s="1"/>
    </row>
    <row r="342" spans="2:14" ht="15.75" customHeight="1">
      <c r="B342" s="1"/>
      <c r="E342" s="1"/>
      <c r="F342" s="1"/>
      <c r="H342" s="1"/>
      <c r="I342" s="1"/>
      <c r="J342" s="1"/>
      <c r="N342" s="1"/>
    </row>
    <row r="343" spans="2:14" ht="15.75" customHeight="1">
      <c r="B343" s="1"/>
      <c r="E343" s="1"/>
      <c r="F343" s="1"/>
      <c r="H343" s="1"/>
      <c r="I343" s="1"/>
      <c r="J343" s="1"/>
      <c r="N343" s="1"/>
    </row>
    <row r="344" spans="2:14" ht="15.75" customHeight="1">
      <c r="B344" s="1"/>
      <c r="E344" s="1"/>
      <c r="F344" s="1"/>
      <c r="H344" s="1"/>
      <c r="I344" s="1"/>
      <c r="J344" s="1"/>
      <c r="N344" s="1"/>
    </row>
    <row r="345" spans="2:14" ht="15.75" customHeight="1">
      <c r="B345" s="1"/>
      <c r="E345" s="1"/>
      <c r="F345" s="1"/>
      <c r="H345" s="1"/>
      <c r="I345" s="1"/>
      <c r="J345" s="1"/>
      <c r="N345" s="1"/>
    </row>
    <row r="346" spans="2:14" ht="15.75" customHeight="1">
      <c r="B346" s="1"/>
      <c r="E346" s="1"/>
      <c r="F346" s="1"/>
      <c r="H346" s="1"/>
      <c r="I346" s="1"/>
      <c r="J346" s="1"/>
      <c r="N346" s="1"/>
    </row>
    <row r="347" spans="2:14" ht="15.75" customHeight="1">
      <c r="B347" s="1"/>
      <c r="E347" s="1"/>
      <c r="F347" s="1"/>
      <c r="H347" s="1"/>
      <c r="I347" s="1"/>
      <c r="J347" s="1"/>
      <c r="N347" s="1"/>
    </row>
    <row r="348" spans="2:14" ht="15.75" customHeight="1">
      <c r="B348" s="1"/>
      <c r="E348" s="1"/>
      <c r="F348" s="1"/>
      <c r="H348" s="1"/>
      <c r="I348" s="1"/>
      <c r="J348" s="1"/>
      <c r="N348" s="1"/>
    </row>
    <row r="349" spans="2:14" ht="15.75" customHeight="1">
      <c r="B349" s="1"/>
      <c r="E349" s="1"/>
      <c r="F349" s="1"/>
      <c r="H349" s="1"/>
      <c r="I349" s="1"/>
      <c r="J349" s="1"/>
      <c r="N349" s="1"/>
    </row>
    <row r="350" spans="2:14" ht="15.75" customHeight="1">
      <c r="B350" s="1"/>
      <c r="E350" s="1"/>
      <c r="F350" s="1"/>
      <c r="H350" s="1"/>
      <c r="I350" s="1"/>
      <c r="J350" s="1"/>
      <c r="N350" s="1"/>
    </row>
    <row r="351" spans="2:14" ht="15.75" customHeight="1">
      <c r="B351" s="1"/>
      <c r="E351" s="1"/>
      <c r="F351" s="1"/>
      <c r="H351" s="1"/>
      <c r="I351" s="1"/>
      <c r="J351" s="1"/>
      <c r="N351" s="1"/>
    </row>
    <row r="352" spans="2:14" ht="15.75" customHeight="1">
      <c r="B352" s="1"/>
      <c r="E352" s="1"/>
      <c r="F352" s="1"/>
      <c r="H352" s="1"/>
      <c r="I352" s="1"/>
      <c r="J352" s="1"/>
      <c r="N352" s="1"/>
    </row>
    <row r="353" spans="2:14" ht="15.75" customHeight="1">
      <c r="B353" s="1"/>
      <c r="E353" s="1"/>
      <c r="F353" s="1"/>
      <c r="H353" s="1"/>
      <c r="I353" s="1"/>
      <c r="J353" s="1"/>
      <c r="N353" s="1"/>
    </row>
    <row r="354" spans="2:14" ht="15.75" customHeight="1">
      <c r="B354" s="1"/>
      <c r="E354" s="1"/>
      <c r="F354" s="1"/>
      <c r="H354" s="1"/>
      <c r="I354" s="1"/>
      <c r="J354" s="1"/>
      <c r="N354" s="1"/>
    </row>
    <row r="355" spans="2:14" ht="15.75" customHeight="1">
      <c r="B355" s="1"/>
      <c r="E355" s="1"/>
      <c r="F355" s="1"/>
      <c r="H355" s="1"/>
      <c r="I355" s="1"/>
      <c r="J355" s="1"/>
      <c r="N355" s="1"/>
    </row>
    <row r="356" spans="2:14" ht="15.75" customHeight="1">
      <c r="B356" s="1"/>
      <c r="E356" s="1"/>
      <c r="F356" s="1"/>
      <c r="H356" s="1"/>
      <c r="I356" s="1"/>
      <c r="J356" s="1"/>
      <c r="N356" s="1"/>
    </row>
    <row r="357" spans="2:14" ht="15.75" customHeight="1">
      <c r="B357" s="1"/>
      <c r="E357" s="1"/>
      <c r="F357" s="1"/>
      <c r="H357" s="1"/>
      <c r="I357" s="1"/>
      <c r="J357" s="1"/>
      <c r="N357" s="1"/>
    </row>
    <row r="358" spans="2:14" ht="15.75" customHeight="1">
      <c r="B358" s="1"/>
      <c r="E358" s="1"/>
      <c r="F358" s="1"/>
      <c r="H358" s="1"/>
      <c r="I358" s="1"/>
      <c r="J358" s="1"/>
      <c r="N358" s="1"/>
    </row>
    <row r="359" spans="2:14" ht="15.75" customHeight="1">
      <c r="B359" s="1"/>
      <c r="E359" s="1"/>
      <c r="F359" s="1"/>
      <c r="H359" s="1"/>
      <c r="I359" s="1"/>
      <c r="J359" s="1"/>
      <c r="N359" s="1"/>
    </row>
    <row r="360" spans="2:14" ht="15.75" customHeight="1">
      <c r="B360" s="1"/>
      <c r="E360" s="1"/>
      <c r="F360" s="1"/>
      <c r="H360" s="1"/>
      <c r="I360" s="1"/>
      <c r="J360" s="1"/>
      <c r="N360" s="1"/>
    </row>
    <row r="361" spans="2:14" ht="15.75" customHeight="1">
      <c r="B361" s="1"/>
      <c r="E361" s="1"/>
      <c r="F361" s="1"/>
      <c r="H361" s="1"/>
      <c r="I361" s="1"/>
      <c r="J361" s="1"/>
      <c r="N361" s="1"/>
    </row>
    <row r="362" spans="2:14" ht="15.75" customHeight="1">
      <c r="B362" s="1"/>
      <c r="E362" s="1"/>
      <c r="F362" s="1"/>
      <c r="H362" s="1"/>
      <c r="I362" s="1"/>
      <c r="J362" s="1"/>
      <c r="N362" s="1"/>
    </row>
    <row r="363" spans="2:14" ht="15.75" customHeight="1">
      <c r="B363" s="1"/>
      <c r="E363" s="1"/>
      <c r="F363" s="1"/>
      <c r="H363" s="1"/>
      <c r="I363" s="1"/>
      <c r="J363" s="1"/>
      <c r="N363" s="1"/>
    </row>
    <row r="364" spans="2:14" ht="15.75" customHeight="1">
      <c r="B364" s="1"/>
      <c r="E364" s="1"/>
      <c r="F364" s="1"/>
      <c r="H364" s="1"/>
      <c r="I364" s="1"/>
      <c r="J364" s="1"/>
      <c r="N364" s="1"/>
    </row>
    <row r="365" spans="2:14" ht="15.75" customHeight="1">
      <c r="B365" s="1"/>
      <c r="E365" s="1"/>
      <c r="F365" s="1"/>
      <c r="H365" s="1"/>
      <c r="I365" s="1"/>
      <c r="J365" s="1"/>
      <c r="N365" s="1"/>
    </row>
    <row r="366" spans="2:14" ht="15.75" customHeight="1">
      <c r="B366" s="1"/>
      <c r="E366" s="1"/>
      <c r="F366" s="1"/>
      <c r="H366" s="1"/>
      <c r="I366" s="1"/>
      <c r="J366" s="1"/>
      <c r="N366" s="1"/>
    </row>
    <row r="367" spans="2:14" ht="15.75" customHeight="1">
      <c r="B367" s="1"/>
      <c r="E367" s="1"/>
      <c r="F367" s="1"/>
      <c r="H367" s="1"/>
      <c r="I367" s="1"/>
      <c r="J367" s="1"/>
      <c r="N367" s="1"/>
    </row>
    <row r="368" spans="2:14" ht="15.75" customHeight="1">
      <c r="B368" s="1"/>
      <c r="E368" s="1"/>
      <c r="F368" s="1"/>
      <c r="H368" s="1"/>
      <c r="I368" s="1"/>
      <c r="J368" s="1"/>
      <c r="N368" s="1"/>
    </row>
    <row r="369" spans="2:14" ht="15.75" customHeight="1">
      <c r="B369" s="1"/>
      <c r="E369" s="1"/>
      <c r="F369" s="1"/>
      <c r="H369" s="1"/>
      <c r="I369" s="1"/>
      <c r="J369" s="1"/>
      <c r="N369" s="1"/>
    </row>
    <row r="370" spans="2:14" ht="15.75" customHeight="1">
      <c r="B370" s="1"/>
      <c r="E370" s="1"/>
      <c r="F370" s="1"/>
      <c r="H370" s="1"/>
      <c r="I370" s="1"/>
      <c r="J370" s="1"/>
      <c r="N370" s="1"/>
    </row>
    <row r="371" spans="2:14" ht="15.75" customHeight="1">
      <c r="B371" s="1"/>
      <c r="E371" s="1"/>
      <c r="F371" s="1"/>
      <c r="H371" s="1"/>
      <c r="I371" s="1"/>
      <c r="J371" s="1"/>
      <c r="N371" s="1"/>
    </row>
    <row r="372" spans="2:14" ht="15.75" customHeight="1">
      <c r="B372" s="1"/>
      <c r="E372" s="1"/>
      <c r="F372" s="1"/>
      <c r="H372" s="1"/>
      <c r="I372" s="1"/>
      <c r="J372" s="1"/>
      <c r="N372" s="1"/>
    </row>
    <row r="373" spans="2:14" ht="15.75" customHeight="1">
      <c r="B373" s="1"/>
      <c r="E373" s="1"/>
      <c r="F373" s="1"/>
      <c r="H373" s="1"/>
      <c r="I373" s="1"/>
      <c r="J373" s="1"/>
      <c r="N373" s="1"/>
    </row>
    <row r="374" spans="2:14" ht="15.75" customHeight="1">
      <c r="B374" s="1"/>
      <c r="E374" s="1"/>
      <c r="F374" s="1"/>
      <c r="H374" s="1"/>
      <c r="I374" s="1"/>
      <c r="J374" s="1"/>
      <c r="N374" s="1"/>
    </row>
    <row r="375" spans="2:14" ht="15.75" customHeight="1">
      <c r="B375" s="1"/>
      <c r="E375" s="1"/>
      <c r="F375" s="1"/>
      <c r="H375" s="1"/>
      <c r="I375" s="1"/>
      <c r="J375" s="1"/>
      <c r="N375" s="1"/>
    </row>
    <row r="376" spans="2:14" ht="15.75" customHeight="1">
      <c r="B376" s="1"/>
      <c r="E376" s="1"/>
      <c r="F376" s="1"/>
      <c r="H376" s="1"/>
      <c r="I376" s="1"/>
      <c r="J376" s="1"/>
      <c r="N376" s="1"/>
    </row>
    <row r="377" spans="2:14" ht="15.75" customHeight="1">
      <c r="B377" s="1"/>
      <c r="E377" s="1"/>
      <c r="F377" s="1"/>
      <c r="H377" s="1"/>
      <c r="I377" s="1"/>
      <c r="J377" s="1"/>
      <c r="N377" s="1"/>
    </row>
    <row r="378" spans="2:14" ht="15.75" customHeight="1">
      <c r="B378" s="1"/>
      <c r="E378" s="1"/>
      <c r="F378" s="1"/>
      <c r="H378" s="1"/>
      <c r="I378" s="1"/>
      <c r="J378" s="1"/>
      <c r="N378" s="1"/>
    </row>
    <row r="379" spans="2:14" ht="15.75" customHeight="1">
      <c r="B379" s="1"/>
      <c r="E379" s="1"/>
      <c r="F379" s="1"/>
      <c r="H379" s="1"/>
      <c r="I379" s="1"/>
      <c r="J379" s="1"/>
      <c r="N379" s="1"/>
    </row>
    <row r="380" spans="2:14" ht="15.75" customHeight="1">
      <c r="B380" s="1"/>
      <c r="E380" s="1"/>
      <c r="F380" s="1"/>
      <c r="H380" s="1"/>
      <c r="I380" s="1"/>
      <c r="J380" s="1"/>
      <c r="N380" s="1"/>
    </row>
    <row r="381" spans="2:14" ht="15.75" customHeight="1">
      <c r="B381" s="1"/>
      <c r="E381" s="1"/>
      <c r="F381" s="1"/>
      <c r="H381" s="1"/>
      <c r="I381" s="1"/>
      <c r="J381" s="1"/>
      <c r="N381" s="1"/>
    </row>
    <row r="382" spans="2:14" ht="15.75" customHeight="1">
      <c r="B382" s="1"/>
      <c r="E382" s="1"/>
      <c r="F382" s="1"/>
      <c r="H382" s="1"/>
      <c r="I382" s="1"/>
      <c r="J382" s="1"/>
      <c r="N382" s="1"/>
    </row>
    <row r="383" spans="2:14" ht="15.75" customHeight="1">
      <c r="B383" s="1"/>
      <c r="E383" s="1"/>
      <c r="F383" s="1"/>
      <c r="H383" s="1"/>
      <c r="I383" s="1"/>
      <c r="J383" s="1"/>
      <c r="N383" s="1"/>
    </row>
    <row r="384" spans="2:14" ht="15.75" customHeight="1">
      <c r="B384" s="1"/>
      <c r="E384" s="1"/>
      <c r="F384" s="1"/>
      <c r="H384" s="1"/>
      <c r="I384" s="1"/>
      <c r="J384" s="1"/>
      <c r="N384" s="1"/>
    </row>
    <row r="385" spans="2:14" ht="15.75" customHeight="1">
      <c r="B385" s="1"/>
      <c r="E385" s="1"/>
      <c r="F385" s="1"/>
      <c r="H385" s="1"/>
      <c r="I385" s="1"/>
      <c r="J385" s="1"/>
      <c r="N385" s="1"/>
    </row>
    <row r="386" spans="2:14" ht="15.75" customHeight="1">
      <c r="B386" s="1"/>
      <c r="E386" s="1"/>
      <c r="F386" s="1"/>
      <c r="H386" s="1"/>
      <c r="I386" s="1"/>
      <c r="J386" s="1"/>
      <c r="N386" s="1"/>
    </row>
    <row r="387" spans="2:14" ht="15.75" customHeight="1">
      <c r="B387" s="1"/>
      <c r="E387" s="1"/>
      <c r="F387" s="1"/>
      <c r="H387" s="1"/>
      <c r="I387" s="1"/>
      <c r="J387" s="1"/>
      <c r="N387" s="1"/>
    </row>
    <row r="388" spans="2:14" ht="15.75" customHeight="1">
      <c r="B388" s="1"/>
      <c r="E388" s="1"/>
      <c r="F388" s="1"/>
      <c r="H388" s="1"/>
      <c r="I388" s="1"/>
      <c r="J388" s="1"/>
      <c r="N388" s="1"/>
    </row>
    <row r="389" spans="2:14" ht="15.75" customHeight="1">
      <c r="B389" s="1"/>
      <c r="E389" s="1"/>
      <c r="F389" s="1"/>
      <c r="H389" s="1"/>
      <c r="I389" s="1"/>
      <c r="J389" s="1"/>
      <c r="N389" s="1"/>
    </row>
    <row r="390" spans="2:14" ht="15.75" customHeight="1">
      <c r="B390" s="1"/>
      <c r="E390" s="1"/>
      <c r="F390" s="1"/>
      <c r="H390" s="1"/>
      <c r="I390" s="1"/>
      <c r="J390" s="1"/>
      <c r="N390" s="1"/>
    </row>
    <row r="391" spans="2:14" ht="15.75" customHeight="1">
      <c r="B391" s="1"/>
      <c r="E391" s="1"/>
      <c r="F391" s="1"/>
      <c r="H391" s="1"/>
      <c r="I391" s="1"/>
      <c r="J391" s="1"/>
      <c r="N391" s="1"/>
    </row>
    <row r="392" spans="2:14" ht="15.75" customHeight="1">
      <c r="B392" s="1"/>
      <c r="E392" s="1"/>
      <c r="F392" s="1"/>
      <c r="H392" s="1"/>
      <c r="I392" s="1"/>
      <c r="J392" s="1"/>
      <c r="N392" s="1"/>
    </row>
    <row r="393" spans="2:14" ht="15.75" customHeight="1">
      <c r="B393" s="1"/>
      <c r="E393" s="1"/>
      <c r="F393" s="1"/>
      <c r="H393" s="1"/>
      <c r="I393" s="1"/>
      <c r="J393" s="1"/>
      <c r="N393" s="1"/>
    </row>
    <row r="394" spans="2:14" ht="15.75" customHeight="1">
      <c r="B394" s="1"/>
      <c r="E394" s="1"/>
      <c r="F394" s="1"/>
      <c r="H394" s="1"/>
      <c r="I394" s="1"/>
      <c r="J394" s="1"/>
      <c r="N394" s="1"/>
    </row>
    <row r="395" spans="2:14" ht="15.75" customHeight="1">
      <c r="B395" s="1"/>
      <c r="E395" s="1"/>
      <c r="F395" s="1"/>
      <c r="H395" s="1"/>
      <c r="I395" s="1"/>
      <c r="J395" s="1"/>
      <c r="N395" s="1"/>
    </row>
    <row r="396" spans="2:14" ht="15.75" customHeight="1">
      <c r="B396" s="1"/>
      <c r="E396" s="1"/>
      <c r="F396" s="1"/>
      <c r="H396" s="1"/>
      <c r="I396" s="1"/>
      <c r="J396" s="1"/>
      <c r="N396" s="1"/>
    </row>
    <row r="397" spans="2:14" ht="15.75" customHeight="1">
      <c r="B397" s="1"/>
      <c r="E397" s="1"/>
      <c r="F397" s="1"/>
      <c r="H397" s="1"/>
      <c r="I397" s="1"/>
      <c r="J397" s="1"/>
      <c r="N397" s="1"/>
    </row>
    <row r="398" spans="2:14" ht="15.75" customHeight="1">
      <c r="B398" s="1"/>
      <c r="E398" s="1"/>
      <c r="F398" s="1"/>
      <c r="H398" s="1"/>
      <c r="I398" s="1"/>
      <c r="J398" s="1"/>
      <c r="N398" s="1"/>
    </row>
    <row r="399" spans="2:14" ht="15.75" customHeight="1">
      <c r="B399" s="1"/>
      <c r="E399" s="1"/>
      <c r="F399" s="1"/>
      <c r="H399" s="1"/>
      <c r="I399" s="1"/>
      <c r="J399" s="1"/>
      <c r="N399" s="1"/>
    </row>
    <row r="400" spans="2:14" ht="15.75" customHeight="1">
      <c r="B400" s="1"/>
      <c r="E400" s="1"/>
      <c r="F400" s="1"/>
      <c r="H400" s="1"/>
      <c r="I400" s="1"/>
      <c r="J400" s="1"/>
      <c r="N400" s="1"/>
    </row>
    <row r="401" spans="2:14" ht="15.75" customHeight="1">
      <c r="B401" s="1"/>
      <c r="E401" s="1"/>
      <c r="F401" s="1"/>
      <c r="H401" s="1"/>
      <c r="I401" s="1"/>
      <c r="J401" s="1"/>
      <c r="N401" s="1"/>
    </row>
    <row r="402" spans="2:14" ht="15.75" customHeight="1">
      <c r="B402" s="1"/>
      <c r="E402" s="1"/>
      <c r="F402" s="1"/>
      <c r="H402" s="1"/>
      <c r="I402" s="1"/>
      <c r="J402" s="1"/>
      <c r="N402" s="1"/>
    </row>
    <row r="403" spans="2:14" ht="15.75" customHeight="1">
      <c r="B403" s="1"/>
      <c r="E403" s="1"/>
      <c r="F403" s="1"/>
      <c r="H403" s="1"/>
      <c r="I403" s="1"/>
      <c r="J403" s="1"/>
      <c r="N403" s="1"/>
    </row>
    <row r="404" spans="2:14" ht="15.75" customHeight="1">
      <c r="B404" s="1"/>
      <c r="E404" s="1"/>
      <c r="F404" s="1"/>
      <c r="H404" s="1"/>
      <c r="I404" s="1"/>
      <c r="J404" s="1"/>
      <c r="N404" s="1"/>
    </row>
    <row r="405" spans="2:14" ht="15.75" customHeight="1">
      <c r="B405" s="1"/>
      <c r="E405" s="1"/>
      <c r="F405" s="1"/>
      <c r="H405" s="1"/>
      <c r="I405" s="1"/>
      <c r="J405" s="1"/>
      <c r="N405" s="1"/>
    </row>
    <row r="406" spans="2:14" ht="15.75" customHeight="1">
      <c r="B406" s="1"/>
      <c r="E406" s="1"/>
      <c r="F406" s="1"/>
      <c r="H406" s="1"/>
      <c r="I406" s="1"/>
      <c r="J406" s="1"/>
      <c r="N406" s="1"/>
    </row>
    <row r="407" spans="2:14" ht="15.75" customHeight="1">
      <c r="B407" s="1"/>
      <c r="E407" s="1"/>
      <c r="F407" s="1"/>
      <c r="H407" s="1"/>
      <c r="I407" s="1"/>
      <c r="J407" s="1"/>
      <c r="N407" s="1"/>
    </row>
    <row r="408" spans="2:14" ht="15.75" customHeight="1">
      <c r="B408" s="1"/>
      <c r="E408" s="1"/>
      <c r="F408" s="1"/>
      <c r="H408" s="1"/>
      <c r="I408" s="1"/>
      <c r="J408" s="1"/>
      <c r="N408" s="1"/>
    </row>
    <row r="409" spans="2:14" ht="15.75" customHeight="1">
      <c r="B409" s="1"/>
      <c r="E409" s="1"/>
      <c r="F409" s="1"/>
      <c r="H409" s="1"/>
      <c r="I409" s="1"/>
      <c r="J409" s="1"/>
      <c r="N409" s="1"/>
    </row>
    <row r="410" spans="2:14" ht="15.75" customHeight="1">
      <c r="B410" s="1"/>
      <c r="E410" s="1"/>
      <c r="F410" s="1"/>
      <c r="H410" s="1"/>
      <c r="I410" s="1"/>
      <c r="J410" s="1"/>
      <c r="N410" s="1"/>
    </row>
    <row r="411" spans="2:14" ht="15.75" customHeight="1">
      <c r="B411" s="1"/>
      <c r="E411" s="1"/>
      <c r="F411" s="1"/>
      <c r="H411" s="1"/>
      <c r="I411" s="1"/>
      <c r="J411" s="1"/>
      <c r="N411" s="1"/>
    </row>
    <row r="412" spans="2:14" ht="15.75" customHeight="1">
      <c r="B412" s="1"/>
      <c r="E412" s="1"/>
      <c r="F412" s="1"/>
      <c r="H412" s="1"/>
      <c r="I412" s="1"/>
      <c r="J412" s="1"/>
      <c r="N412" s="1"/>
    </row>
    <row r="413" spans="2:14" ht="15.75" customHeight="1">
      <c r="B413" s="1"/>
      <c r="E413" s="1"/>
      <c r="F413" s="1"/>
      <c r="H413" s="1"/>
      <c r="I413" s="1"/>
      <c r="J413" s="1"/>
      <c r="N413" s="1"/>
    </row>
    <row r="414" spans="2:14" ht="15.75" customHeight="1">
      <c r="B414" s="1"/>
      <c r="E414" s="1"/>
      <c r="F414" s="1"/>
      <c r="H414" s="1"/>
      <c r="I414" s="1"/>
      <c r="J414" s="1"/>
      <c r="N414" s="1"/>
    </row>
    <row r="415" spans="2:14" ht="15.75" customHeight="1">
      <c r="B415" s="1"/>
      <c r="E415" s="1"/>
      <c r="F415" s="1"/>
      <c r="H415" s="1"/>
      <c r="I415" s="1"/>
      <c r="J415" s="1"/>
      <c r="N415" s="1"/>
    </row>
    <row r="416" spans="2:14" ht="15.75" customHeight="1">
      <c r="B416" s="1"/>
      <c r="E416" s="1"/>
      <c r="F416" s="1"/>
      <c r="H416" s="1"/>
      <c r="I416" s="1"/>
      <c r="J416" s="1"/>
      <c r="N416" s="1"/>
    </row>
    <row r="417" spans="2:14" ht="15.75" customHeight="1">
      <c r="B417" s="1"/>
      <c r="E417" s="1"/>
      <c r="F417" s="1"/>
      <c r="H417" s="1"/>
      <c r="I417" s="1"/>
      <c r="J417" s="1"/>
      <c r="N417" s="1"/>
    </row>
    <row r="418" spans="2:14" ht="15.75" customHeight="1">
      <c r="B418" s="1"/>
      <c r="E418" s="1"/>
      <c r="F418" s="1"/>
      <c r="H418" s="1"/>
      <c r="I418" s="1"/>
      <c r="J418" s="1"/>
      <c r="N418" s="1"/>
    </row>
    <row r="419" spans="2:14" ht="15.75" customHeight="1">
      <c r="B419" s="1"/>
      <c r="E419" s="1"/>
      <c r="F419" s="1"/>
      <c r="H419" s="1"/>
      <c r="I419" s="1"/>
      <c r="J419" s="1"/>
      <c r="N419" s="1"/>
    </row>
    <row r="420" spans="2:14" ht="15.75" customHeight="1">
      <c r="B420" s="1"/>
      <c r="E420" s="1"/>
      <c r="F420" s="1"/>
      <c r="H420" s="1"/>
      <c r="I420" s="1"/>
      <c r="J420" s="1"/>
      <c r="N420" s="1"/>
    </row>
    <row r="421" spans="2:14" ht="15.75" customHeight="1">
      <c r="B421" s="1"/>
      <c r="E421" s="1"/>
      <c r="F421" s="1"/>
      <c r="H421" s="1"/>
      <c r="I421" s="1"/>
      <c r="J421" s="1"/>
      <c r="N421" s="1"/>
    </row>
    <row r="422" spans="2:14" ht="15.75" customHeight="1">
      <c r="B422" s="1"/>
      <c r="E422" s="1"/>
      <c r="F422" s="1"/>
      <c r="H422" s="1"/>
      <c r="I422" s="1"/>
      <c r="J422" s="1"/>
      <c r="N422" s="1"/>
    </row>
    <row r="423" spans="2:14" ht="15.75" customHeight="1">
      <c r="B423" s="1"/>
      <c r="E423" s="1"/>
      <c r="F423" s="1"/>
      <c r="H423" s="1"/>
      <c r="I423" s="1"/>
      <c r="J423" s="1"/>
      <c r="N423" s="1"/>
    </row>
    <row r="424" spans="2:14" ht="15.75" customHeight="1">
      <c r="B424" s="1"/>
      <c r="E424" s="1"/>
      <c r="F424" s="1"/>
      <c r="H424" s="1"/>
      <c r="I424" s="1"/>
      <c r="J424" s="1"/>
      <c r="N424" s="1"/>
    </row>
    <row r="425" spans="2:14" ht="15.75" customHeight="1">
      <c r="B425" s="1"/>
      <c r="E425" s="1"/>
      <c r="F425" s="1"/>
      <c r="H425" s="1"/>
      <c r="I425" s="1"/>
      <c r="J425" s="1"/>
      <c r="N425" s="1"/>
    </row>
    <row r="426" spans="2:14" ht="15.75" customHeight="1">
      <c r="B426" s="1"/>
      <c r="E426" s="1"/>
      <c r="F426" s="1"/>
      <c r="H426" s="1"/>
      <c r="I426" s="1"/>
      <c r="J426" s="1"/>
      <c r="N426" s="1"/>
    </row>
    <row r="427" spans="2:14" ht="15.75" customHeight="1">
      <c r="B427" s="1"/>
      <c r="E427" s="1"/>
      <c r="F427" s="1"/>
      <c r="H427" s="1"/>
      <c r="I427" s="1"/>
      <c r="J427" s="1"/>
      <c r="N427" s="1"/>
    </row>
    <row r="428" spans="2:14" ht="15.75" customHeight="1">
      <c r="B428" s="1"/>
      <c r="E428" s="1"/>
      <c r="F428" s="1"/>
      <c r="H428" s="1"/>
      <c r="I428" s="1"/>
      <c r="J428" s="1"/>
      <c r="N428" s="1"/>
    </row>
    <row r="429" spans="2:14" ht="15.75" customHeight="1">
      <c r="B429" s="1"/>
      <c r="E429" s="1"/>
      <c r="F429" s="1"/>
      <c r="H429" s="1"/>
      <c r="I429" s="1"/>
      <c r="J429" s="1"/>
      <c r="N429" s="1"/>
    </row>
    <row r="430" spans="2:14" ht="15.75" customHeight="1">
      <c r="B430" s="1"/>
      <c r="E430" s="1"/>
      <c r="F430" s="1"/>
      <c r="H430" s="1"/>
      <c r="I430" s="1"/>
      <c r="J430" s="1"/>
      <c r="N430" s="1"/>
    </row>
    <row r="431" spans="2:14" ht="15.75" customHeight="1">
      <c r="B431" s="1"/>
      <c r="E431" s="1"/>
      <c r="F431" s="1"/>
      <c r="H431" s="1"/>
      <c r="I431" s="1"/>
      <c r="J431" s="1"/>
      <c r="N431" s="1"/>
    </row>
    <row r="432" spans="2:14" ht="15.75" customHeight="1">
      <c r="B432" s="1"/>
      <c r="E432" s="1"/>
      <c r="F432" s="1"/>
      <c r="H432" s="1"/>
      <c r="I432" s="1"/>
      <c r="J432" s="1"/>
      <c r="N432" s="1"/>
    </row>
    <row r="433" spans="2:14" ht="15.75" customHeight="1">
      <c r="B433" s="1"/>
      <c r="E433" s="1"/>
      <c r="F433" s="1"/>
      <c r="H433" s="1"/>
      <c r="I433" s="1"/>
      <c r="J433" s="1"/>
      <c r="N433" s="1"/>
    </row>
    <row r="434" spans="2:14" ht="15.75" customHeight="1">
      <c r="B434" s="1"/>
      <c r="E434" s="1"/>
      <c r="F434" s="1"/>
      <c r="H434" s="1"/>
      <c r="I434" s="1"/>
      <c r="J434" s="1"/>
      <c r="N434" s="1"/>
    </row>
    <row r="435" spans="2:14" ht="15.75" customHeight="1">
      <c r="B435" s="1"/>
      <c r="E435" s="1"/>
      <c r="F435" s="1"/>
      <c r="H435" s="1"/>
      <c r="I435" s="1"/>
      <c r="J435" s="1"/>
      <c r="N435" s="1"/>
    </row>
    <row r="436" spans="2:14" ht="15.75" customHeight="1">
      <c r="B436" s="1"/>
      <c r="E436" s="1"/>
      <c r="F436" s="1"/>
      <c r="H436" s="1"/>
      <c r="I436" s="1"/>
      <c r="J436" s="1"/>
      <c r="N436" s="1"/>
    </row>
    <row r="437" spans="2:14" ht="15.75" customHeight="1">
      <c r="B437" s="1"/>
      <c r="E437" s="1"/>
      <c r="F437" s="1"/>
      <c r="H437" s="1"/>
      <c r="I437" s="1"/>
      <c r="J437" s="1"/>
      <c r="N437" s="1"/>
    </row>
    <row r="438" spans="2:14" ht="15.75" customHeight="1">
      <c r="B438" s="1"/>
      <c r="E438" s="1"/>
      <c r="F438" s="1"/>
      <c r="H438" s="1"/>
      <c r="I438" s="1"/>
      <c r="J438" s="1"/>
      <c r="N438" s="1"/>
    </row>
    <row r="439" spans="2:14" ht="15.75" customHeight="1">
      <c r="B439" s="1"/>
      <c r="E439" s="1"/>
      <c r="F439" s="1"/>
      <c r="H439" s="1"/>
      <c r="I439" s="1"/>
      <c r="J439" s="1"/>
      <c r="N439" s="1"/>
    </row>
    <row r="440" spans="2:14" ht="15.75" customHeight="1">
      <c r="B440" s="1"/>
      <c r="E440" s="1"/>
      <c r="F440" s="1"/>
      <c r="H440" s="1"/>
      <c r="I440" s="1"/>
      <c r="J440" s="1"/>
      <c r="N440" s="1"/>
    </row>
    <row r="441" spans="2:14" ht="15.75" customHeight="1">
      <c r="B441" s="1"/>
      <c r="E441" s="1"/>
      <c r="F441" s="1"/>
      <c r="H441" s="1"/>
      <c r="I441" s="1"/>
      <c r="J441" s="1"/>
      <c r="N441" s="1"/>
    </row>
    <row r="442" spans="2:14" ht="15.75" customHeight="1">
      <c r="B442" s="1"/>
      <c r="E442" s="1"/>
      <c r="F442" s="1"/>
      <c r="H442" s="1"/>
      <c r="I442" s="1"/>
      <c r="J442" s="1"/>
      <c r="N442" s="1"/>
    </row>
    <row r="443" spans="2:14" ht="15.75" customHeight="1">
      <c r="B443" s="1"/>
      <c r="E443" s="1"/>
      <c r="F443" s="1"/>
      <c r="H443" s="1"/>
      <c r="I443" s="1"/>
      <c r="J443" s="1"/>
      <c r="N443" s="1"/>
    </row>
    <row r="444" spans="2:14" ht="15.75" customHeight="1">
      <c r="B444" s="1"/>
      <c r="E444" s="1"/>
      <c r="F444" s="1"/>
      <c r="H444" s="1"/>
      <c r="I444" s="1"/>
      <c r="J444" s="1"/>
      <c r="N444" s="1"/>
    </row>
    <row r="445" spans="2:14" ht="15.75" customHeight="1">
      <c r="B445" s="1"/>
      <c r="E445" s="1"/>
      <c r="F445" s="1"/>
      <c r="H445" s="1"/>
      <c r="I445" s="1"/>
      <c r="J445" s="1"/>
      <c r="N445" s="1"/>
    </row>
    <row r="446" spans="2:14" ht="15.75" customHeight="1">
      <c r="B446" s="1"/>
      <c r="E446" s="1"/>
      <c r="F446" s="1"/>
      <c r="H446" s="1"/>
      <c r="I446" s="1"/>
      <c r="J446" s="1"/>
      <c r="N446" s="1"/>
    </row>
    <row r="447" spans="2:14" ht="15.75" customHeight="1">
      <c r="B447" s="1"/>
      <c r="E447" s="1"/>
      <c r="F447" s="1"/>
      <c r="H447" s="1"/>
      <c r="I447" s="1"/>
      <c r="J447" s="1"/>
      <c r="N447" s="1"/>
    </row>
    <row r="448" spans="2:14" ht="15.75" customHeight="1">
      <c r="B448" s="1"/>
      <c r="E448" s="1"/>
      <c r="F448" s="1"/>
      <c r="H448" s="1"/>
      <c r="I448" s="1"/>
      <c r="J448" s="1"/>
      <c r="N448" s="1"/>
    </row>
    <row r="449" spans="2:14" ht="15.75" customHeight="1">
      <c r="B449" s="1"/>
      <c r="E449" s="1"/>
      <c r="F449" s="1"/>
      <c r="H449" s="1"/>
      <c r="I449" s="1"/>
      <c r="J449" s="1"/>
      <c r="N449" s="1"/>
    </row>
    <row r="450" spans="2:14" ht="15.75" customHeight="1">
      <c r="B450" s="1"/>
      <c r="E450" s="1"/>
      <c r="F450" s="1"/>
      <c r="H450" s="1"/>
      <c r="I450" s="1"/>
      <c r="J450" s="1"/>
      <c r="N450" s="1"/>
    </row>
    <row r="451" spans="2:14" ht="15.75" customHeight="1">
      <c r="B451" s="1"/>
      <c r="E451" s="1"/>
      <c r="F451" s="1"/>
      <c r="H451" s="1"/>
      <c r="I451" s="1"/>
      <c r="J451" s="1"/>
      <c r="N451" s="1"/>
    </row>
    <row r="452" spans="2:14" ht="15.75" customHeight="1">
      <c r="B452" s="1"/>
      <c r="E452" s="1"/>
      <c r="F452" s="1"/>
      <c r="H452" s="1"/>
      <c r="I452" s="1"/>
      <c r="J452" s="1"/>
      <c r="N452" s="1"/>
    </row>
    <row r="453" spans="2:14" ht="15.75" customHeight="1">
      <c r="B453" s="1"/>
      <c r="E453" s="1"/>
      <c r="F453" s="1"/>
      <c r="H453" s="1"/>
      <c r="I453" s="1"/>
      <c r="J453" s="1"/>
      <c r="N453" s="1"/>
    </row>
    <row r="454" spans="2:14" ht="15.75" customHeight="1">
      <c r="B454" s="1"/>
      <c r="E454" s="1"/>
      <c r="F454" s="1"/>
      <c r="H454" s="1"/>
      <c r="I454" s="1"/>
      <c r="J454" s="1"/>
      <c r="N454" s="1"/>
    </row>
    <row r="455" spans="2:14" ht="15.75" customHeight="1">
      <c r="B455" s="1"/>
      <c r="E455" s="1"/>
      <c r="F455" s="1"/>
      <c r="H455" s="1"/>
      <c r="I455" s="1"/>
      <c r="J455" s="1"/>
      <c r="N455" s="1"/>
    </row>
    <row r="456" spans="2:14" ht="15.75" customHeight="1">
      <c r="B456" s="1"/>
      <c r="E456" s="1"/>
      <c r="F456" s="1"/>
      <c r="H456" s="1"/>
      <c r="I456" s="1"/>
      <c r="J456" s="1"/>
      <c r="N456" s="1"/>
    </row>
    <row r="457" spans="2:14" ht="15.75" customHeight="1">
      <c r="B457" s="1"/>
      <c r="E457" s="1"/>
      <c r="F457" s="1"/>
      <c r="H457" s="1"/>
      <c r="I457" s="1"/>
      <c r="J457" s="1"/>
      <c r="N457" s="1"/>
    </row>
    <row r="458" spans="2:14" ht="15.75" customHeight="1">
      <c r="B458" s="1"/>
      <c r="E458" s="1"/>
      <c r="F458" s="1"/>
      <c r="H458" s="1"/>
      <c r="I458" s="1"/>
      <c r="J458" s="1"/>
      <c r="N458" s="1"/>
    </row>
    <row r="459" spans="2:14" ht="15.75" customHeight="1">
      <c r="B459" s="1"/>
      <c r="E459" s="1"/>
      <c r="F459" s="1"/>
      <c r="H459" s="1"/>
      <c r="I459" s="1"/>
      <c r="J459" s="1"/>
      <c r="N459" s="1"/>
    </row>
    <row r="460" spans="2:14" ht="15.75" customHeight="1">
      <c r="B460" s="1"/>
      <c r="E460" s="1"/>
      <c r="F460" s="1"/>
      <c r="H460" s="1"/>
      <c r="I460" s="1"/>
      <c r="J460" s="1"/>
      <c r="N460" s="1"/>
    </row>
    <row r="461" spans="2:14" ht="15.75" customHeight="1">
      <c r="B461" s="1"/>
      <c r="E461" s="1"/>
      <c r="F461" s="1"/>
      <c r="H461" s="1"/>
      <c r="I461" s="1"/>
      <c r="J461" s="1"/>
      <c r="N461" s="1"/>
    </row>
    <row r="462" spans="2:14" ht="15.75" customHeight="1">
      <c r="B462" s="1"/>
      <c r="E462" s="1"/>
      <c r="F462" s="1"/>
      <c r="H462" s="1"/>
      <c r="I462" s="1"/>
      <c r="J462" s="1"/>
      <c r="N462" s="1"/>
    </row>
    <row r="463" spans="2:14" ht="15.75" customHeight="1">
      <c r="B463" s="1"/>
      <c r="E463" s="1"/>
      <c r="F463" s="1"/>
      <c r="H463" s="1"/>
      <c r="I463" s="1"/>
      <c r="J463" s="1"/>
      <c r="N463" s="1"/>
    </row>
    <row r="464" spans="2:14" ht="15.75" customHeight="1">
      <c r="B464" s="1"/>
      <c r="E464" s="1"/>
      <c r="F464" s="1"/>
      <c r="H464" s="1"/>
      <c r="I464" s="1"/>
      <c r="J464" s="1"/>
      <c r="N464" s="1"/>
    </row>
    <row r="465" spans="2:14" ht="15.75" customHeight="1">
      <c r="B465" s="1"/>
      <c r="E465" s="1"/>
      <c r="F465" s="1"/>
      <c r="H465" s="1"/>
      <c r="I465" s="1"/>
      <c r="J465" s="1"/>
      <c r="N465" s="1"/>
    </row>
    <row r="466" spans="2:14" ht="15.75" customHeight="1">
      <c r="B466" s="1"/>
      <c r="E466" s="1"/>
      <c r="F466" s="1"/>
      <c r="H466" s="1"/>
      <c r="I466" s="1"/>
      <c r="J466" s="1"/>
      <c r="N466" s="1"/>
    </row>
    <row r="467" spans="2:14" ht="15.75" customHeight="1">
      <c r="B467" s="1"/>
      <c r="E467" s="1"/>
      <c r="F467" s="1"/>
      <c r="H467" s="1"/>
      <c r="I467" s="1"/>
      <c r="J467" s="1"/>
      <c r="N467" s="1"/>
    </row>
    <row r="468" spans="2:14" ht="15.75" customHeight="1">
      <c r="B468" s="1"/>
      <c r="E468" s="1"/>
      <c r="F468" s="1"/>
      <c r="H468" s="1"/>
      <c r="I468" s="1"/>
      <c r="J468" s="1"/>
      <c r="N468" s="1"/>
    </row>
    <row r="469" spans="2:14" ht="15.75" customHeight="1">
      <c r="B469" s="1"/>
      <c r="E469" s="1"/>
      <c r="F469" s="1"/>
      <c r="H469" s="1"/>
      <c r="I469" s="1"/>
      <c r="J469" s="1"/>
      <c r="N469" s="1"/>
    </row>
    <row r="470" spans="2:14" ht="15.75" customHeight="1">
      <c r="B470" s="1"/>
      <c r="E470" s="1"/>
      <c r="F470" s="1"/>
      <c r="H470" s="1"/>
      <c r="I470" s="1"/>
      <c r="J470" s="1"/>
      <c r="N470" s="1"/>
    </row>
    <row r="471" spans="2:14" ht="15.75" customHeight="1">
      <c r="B471" s="1"/>
      <c r="E471" s="1"/>
      <c r="F471" s="1"/>
      <c r="H471" s="1"/>
      <c r="I471" s="1"/>
      <c r="J471" s="1"/>
      <c r="N471" s="1"/>
    </row>
    <row r="472" spans="2:14" ht="15.75" customHeight="1">
      <c r="B472" s="1"/>
      <c r="E472" s="1"/>
      <c r="F472" s="1"/>
      <c r="H472" s="1"/>
      <c r="I472" s="1"/>
      <c r="J472" s="1"/>
      <c r="N472" s="1"/>
    </row>
    <row r="473" spans="2:14" ht="15.75" customHeight="1">
      <c r="B473" s="1"/>
      <c r="E473" s="1"/>
      <c r="F473" s="1"/>
      <c r="H473" s="1"/>
      <c r="I473" s="1"/>
      <c r="J473" s="1"/>
      <c r="N473" s="1"/>
    </row>
    <row r="474" spans="2:14" ht="15.75" customHeight="1">
      <c r="B474" s="1"/>
      <c r="E474" s="1"/>
      <c r="F474" s="1"/>
      <c r="H474" s="1"/>
      <c r="I474" s="1"/>
      <c r="J474" s="1"/>
      <c r="N474" s="1"/>
    </row>
    <row r="475" spans="2:14" ht="15.75" customHeight="1">
      <c r="B475" s="1"/>
      <c r="E475" s="1"/>
      <c r="F475" s="1"/>
      <c r="H475" s="1"/>
      <c r="I475" s="1"/>
      <c r="J475" s="1"/>
      <c r="N475" s="1"/>
    </row>
    <row r="476" spans="2:14" ht="15.75" customHeight="1">
      <c r="B476" s="1"/>
      <c r="E476" s="1"/>
      <c r="F476" s="1"/>
      <c r="H476" s="1"/>
      <c r="I476" s="1"/>
      <c r="J476" s="1"/>
      <c r="N476" s="1"/>
    </row>
    <row r="477" spans="2:14" ht="15.75" customHeight="1">
      <c r="B477" s="1"/>
      <c r="E477" s="1"/>
      <c r="F477" s="1"/>
      <c r="H477" s="1"/>
      <c r="I477" s="1"/>
      <c r="J477" s="1"/>
      <c r="N477" s="1"/>
    </row>
    <row r="478" spans="2:14" ht="15.75" customHeight="1">
      <c r="B478" s="1"/>
      <c r="E478" s="1"/>
      <c r="F478" s="1"/>
      <c r="H478" s="1"/>
      <c r="I478" s="1"/>
      <c r="J478" s="1"/>
      <c r="N478" s="1"/>
    </row>
    <row r="479" spans="2:14" ht="15.75" customHeight="1">
      <c r="B479" s="1"/>
      <c r="E479" s="1"/>
      <c r="F479" s="1"/>
      <c r="H479" s="1"/>
      <c r="I479" s="1"/>
      <c r="J479" s="1"/>
      <c r="N479" s="1"/>
    </row>
    <row r="480" spans="2:14" ht="15.75" customHeight="1">
      <c r="B480" s="1"/>
      <c r="E480" s="1"/>
      <c r="F480" s="1"/>
      <c r="H480" s="1"/>
      <c r="I480" s="1"/>
      <c r="J480" s="1"/>
      <c r="N480" s="1"/>
    </row>
    <row r="481" spans="2:14" ht="15.75" customHeight="1">
      <c r="B481" s="1"/>
      <c r="E481" s="1"/>
      <c r="F481" s="1"/>
      <c r="H481" s="1"/>
      <c r="I481" s="1"/>
      <c r="J481" s="1"/>
      <c r="N481" s="1"/>
    </row>
    <row r="482" spans="2:14" ht="15.75" customHeight="1">
      <c r="B482" s="1"/>
      <c r="E482" s="1"/>
      <c r="F482" s="1"/>
      <c r="H482" s="1"/>
      <c r="I482" s="1"/>
      <c r="J482" s="1"/>
      <c r="N482" s="1"/>
    </row>
    <row r="483" spans="2:14" ht="15.75" customHeight="1">
      <c r="B483" s="1"/>
      <c r="E483" s="1"/>
      <c r="F483" s="1"/>
      <c r="H483" s="1"/>
      <c r="I483" s="1"/>
      <c r="J483" s="1"/>
      <c r="N483" s="1"/>
    </row>
    <row r="484" spans="2:14" ht="15.75" customHeight="1">
      <c r="B484" s="1"/>
      <c r="E484" s="1"/>
      <c r="F484" s="1"/>
      <c r="H484" s="1"/>
      <c r="I484" s="1"/>
      <c r="J484" s="1"/>
      <c r="N484" s="1"/>
    </row>
    <row r="485" spans="2:14" ht="15.75" customHeight="1">
      <c r="B485" s="1"/>
      <c r="E485" s="1"/>
      <c r="F485" s="1"/>
      <c r="H485" s="1"/>
      <c r="I485" s="1"/>
      <c r="J485" s="1"/>
      <c r="N485" s="1"/>
    </row>
    <row r="486" spans="2:14" ht="15.75" customHeight="1">
      <c r="B486" s="1"/>
      <c r="E486" s="1"/>
      <c r="F486" s="1"/>
      <c r="H486" s="1"/>
      <c r="I486" s="1"/>
      <c r="J486" s="1"/>
      <c r="N486" s="1"/>
    </row>
    <row r="487" spans="2:14" ht="15.75" customHeight="1">
      <c r="B487" s="1"/>
      <c r="E487" s="1"/>
      <c r="F487" s="1"/>
      <c r="H487" s="1"/>
      <c r="I487" s="1"/>
      <c r="J487" s="1"/>
      <c r="N487" s="1"/>
    </row>
    <row r="488" spans="2:14" ht="15.75" customHeight="1">
      <c r="B488" s="1"/>
      <c r="E488" s="1"/>
      <c r="F488" s="1"/>
      <c r="H488" s="1"/>
      <c r="I488" s="1"/>
      <c r="J488" s="1"/>
      <c r="N488" s="1"/>
    </row>
    <row r="489" spans="2:14" ht="15.75" customHeight="1">
      <c r="B489" s="1"/>
      <c r="E489" s="1"/>
      <c r="F489" s="1"/>
      <c r="H489" s="1"/>
      <c r="I489" s="1"/>
      <c r="J489" s="1"/>
      <c r="N489" s="1"/>
    </row>
    <row r="490" spans="2:14" ht="15.75" customHeight="1">
      <c r="B490" s="1"/>
      <c r="E490" s="1"/>
      <c r="F490" s="1"/>
      <c r="H490" s="1"/>
      <c r="I490" s="1"/>
      <c r="J490" s="1"/>
      <c r="N490" s="1"/>
    </row>
    <row r="491" spans="2:14" ht="15.75" customHeight="1">
      <c r="B491" s="1"/>
      <c r="E491" s="1"/>
      <c r="F491" s="1"/>
      <c r="H491" s="1"/>
      <c r="I491" s="1"/>
      <c r="J491" s="1"/>
      <c r="N491" s="1"/>
    </row>
    <row r="492" spans="2:14" ht="15.75" customHeight="1">
      <c r="B492" s="1"/>
      <c r="E492" s="1"/>
      <c r="F492" s="1"/>
      <c r="H492" s="1"/>
      <c r="I492" s="1"/>
      <c r="J492" s="1"/>
      <c r="N492" s="1"/>
    </row>
    <row r="493" spans="2:14" ht="15.75" customHeight="1">
      <c r="B493" s="1"/>
      <c r="E493" s="1"/>
      <c r="F493" s="1"/>
      <c r="H493" s="1"/>
      <c r="I493" s="1"/>
      <c r="J493" s="1"/>
      <c r="N493" s="1"/>
    </row>
    <row r="494" spans="2:14" ht="15.75" customHeight="1">
      <c r="B494" s="1"/>
      <c r="E494" s="1"/>
      <c r="F494" s="1"/>
      <c r="H494" s="1"/>
      <c r="I494" s="1"/>
      <c r="J494" s="1"/>
      <c r="N494" s="1"/>
    </row>
    <row r="495" spans="2:14" ht="15.75" customHeight="1">
      <c r="B495" s="1"/>
      <c r="E495" s="1"/>
      <c r="F495" s="1"/>
      <c r="H495" s="1"/>
      <c r="I495" s="1"/>
      <c r="J495" s="1"/>
      <c r="N495" s="1"/>
    </row>
    <row r="496" spans="2:14" ht="15.75" customHeight="1">
      <c r="B496" s="1"/>
      <c r="E496" s="1"/>
      <c r="F496" s="1"/>
      <c r="H496" s="1"/>
      <c r="I496" s="1"/>
      <c r="J496" s="1"/>
      <c r="N496" s="1"/>
    </row>
    <row r="497" spans="2:14" ht="15.75" customHeight="1">
      <c r="B497" s="1"/>
      <c r="E497" s="1"/>
      <c r="F497" s="1"/>
      <c r="H497" s="1"/>
      <c r="I497" s="1"/>
      <c r="J497" s="1"/>
      <c r="N497" s="1"/>
    </row>
    <row r="498" spans="2:14" ht="15.75" customHeight="1">
      <c r="B498" s="1"/>
      <c r="E498" s="1"/>
      <c r="F498" s="1"/>
      <c r="H498" s="1"/>
      <c r="I498" s="1"/>
      <c r="J498" s="1"/>
      <c r="N498" s="1"/>
    </row>
    <row r="499" spans="2:14" ht="15.75" customHeight="1">
      <c r="B499" s="1"/>
      <c r="E499" s="1"/>
      <c r="F499" s="1"/>
      <c r="H499" s="1"/>
      <c r="I499" s="1"/>
      <c r="J499" s="1"/>
      <c r="N499" s="1"/>
    </row>
    <row r="500" spans="2:14" ht="15.75" customHeight="1">
      <c r="B500" s="1"/>
      <c r="E500" s="1"/>
      <c r="F500" s="1"/>
      <c r="H500" s="1"/>
      <c r="I500" s="1"/>
      <c r="J500" s="1"/>
      <c r="N500" s="1"/>
    </row>
    <row r="501" spans="2:14" ht="15.75" customHeight="1">
      <c r="B501" s="1"/>
      <c r="E501" s="1"/>
      <c r="F501" s="1"/>
      <c r="H501" s="1"/>
      <c r="I501" s="1"/>
      <c r="J501" s="1"/>
      <c r="N501" s="1"/>
    </row>
    <row r="502" spans="2:14" ht="15.75" customHeight="1">
      <c r="B502" s="1"/>
      <c r="E502" s="1"/>
      <c r="F502" s="1"/>
      <c r="H502" s="1"/>
      <c r="I502" s="1"/>
      <c r="J502" s="1"/>
      <c r="N502" s="1"/>
    </row>
    <row r="503" spans="2:14" ht="15.75" customHeight="1">
      <c r="B503" s="1"/>
      <c r="E503" s="1"/>
      <c r="F503" s="1"/>
      <c r="H503" s="1"/>
      <c r="I503" s="1"/>
      <c r="J503" s="1"/>
      <c r="N503" s="1"/>
    </row>
    <row r="504" spans="2:14" ht="15.75" customHeight="1">
      <c r="B504" s="1"/>
      <c r="E504" s="1"/>
      <c r="F504" s="1"/>
      <c r="H504" s="1"/>
      <c r="I504" s="1"/>
      <c r="J504" s="1"/>
      <c r="N504" s="1"/>
    </row>
    <row r="505" spans="2:14" ht="15.75" customHeight="1">
      <c r="B505" s="1"/>
      <c r="E505" s="1"/>
      <c r="F505" s="1"/>
      <c r="H505" s="1"/>
      <c r="I505" s="1"/>
      <c r="J505" s="1"/>
      <c r="N505" s="1"/>
    </row>
    <row r="506" spans="2:14" ht="15.75" customHeight="1">
      <c r="B506" s="1"/>
      <c r="E506" s="1"/>
      <c r="F506" s="1"/>
      <c r="H506" s="1"/>
      <c r="I506" s="1"/>
      <c r="J506" s="1"/>
      <c r="N506" s="1"/>
    </row>
    <row r="507" spans="2:14" ht="15.75" customHeight="1">
      <c r="B507" s="1"/>
      <c r="E507" s="1"/>
      <c r="F507" s="1"/>
      <c r="H507" s="1"/>
      <c r="I507" s="1"/>
      <c r="J507" s="1"/>
      <c r="N507" s="1"/>
    </row>
    <row r="508" spans="2:14" ht="15.75" customHeight="1">
      <c r="B508" s="1"/>
      <c r="E508" s="1"/>
      <c r="F508" s="1"/>
      <c r="H508" s="1"/>
      <c r="I508" s="1"/>
      <c r="J508" s="1"/>
      <c r="N508" s="1"/>
    </row>
    <row r="509" spans="2:14" ht="15.75" customHeight="1">
      <c r="B509" s="1"/>
      <c r="E509" s="1"/>
      <c r="F509" s="1"/>
      <c r="H509" s="1"/>
      <c r="I509" s="1"/>
      <c r="J509" s="1"/>
      <c r="N509" s="1"/>
    </row>
    <row r="510" spans="2:14" ht="15.75" customHeight="1">
      <c r="B510" s="1"/>
      <c r="E510" s="1"/>
      <c r="F510" s="1"/>
      <c r="H510" s="1"/>
      <c r="I510" s="1"/>
      <c r="J510" s="1"/>
      <c r="N510" s="1"/>
    </row>
    <row r="511" spans="2:14" ht="15.75" customHeight="1">
      <c r="B511" s="1"/>
      <c r="E511" s="1"/>
      <c r="F511" s="1"/>
      <c r="H511" s="1"/>
      <c r="I511" s="1"/>
      <c r="J511" s="1"/>
      <c r="N511" s="1"/>
    </row>
    <row r="512" spans="2:14" ht="15.75" customHeight="1">
      <c r="B512" s="1"/>
      <c r="E512" s="1"/>
      <c r="F512" s="1"/>
      <c r="H512" s="1"/>
      <c r="I512" s="1"/>
      <c r="J512" s="1"/>
      <c r="N512" s="1"/>
    </row>
    <row r="513" spans="2:14" ht="15.75" customHeight="1">
      <c r="B513" s="1"/>
      <c r="E513" s="1"/>
      <c r="F513" s="1"/>
      <c r="H513" s="1"/>
      <c r="I513" s="1"/>
      <c r="J513" s="1"/>
      <c r="N513" s="1"/>
    </row>
    <row r="514" spans="2:14" ht="15.75" customHeight="1">
      <c r="B514" s="1"/>
      <c r="E514" s="1"/>
      <c r="F514" s="1"/>
      <c r="H514" s="1"/>
      <c r="I514" s="1"/>
      <c r="J514" s="1"/>
      <c r="N514" s="1"/>
    </row>
    <row r="515" spans="2:14" ht="15.75" customHeight="1">
      <c r="B515" s="1"/>
      <c r="E515" s="1"/>
      <c r="F515" s="1"/>
      <c r="H515" s="1"/>
      <c r="I515" s="1"/>
      <c r="J515" s="1"/>
      <c r="N515" s="1"/>
    </row>
    <row r="516" spans="2:14" ht="15.75" customHeight="1">
      <c r="B516" s="1"/>
      <c r="E516" s="1"/>
      <c r="F516" s="1"/>
      <c r="H516" s="1"/>
      <c r="I516" s="1"/>
      <c r="J516" s="1"/>
      <c r="N516" s="1"/>
    </row>
    <row r="517" spans="2:14" ht="15.75" customHeight="1">
      <c r="B517" s="1"/>
      <c r="E517" s="1"/>
      <c r="F517" s="1"/>
      <c r="H517" s="1"/>
      <c r="I517" s="1"/>
      <c r="J517" s="1"/>
      <c r="N517" s="1"/>
    </row>
    <row r="518" spans="2:14" ht="15.75" customHeight="1">
      <c r="B518" s="1"/>
      <c r="E518" s="1"/>
      <c r="F518" s="1"/>
      <c r="H518" s="1"/>
      <c r="I518" s="1"/>
      <c r="J518" s="1"/>
      <c r="N518" s="1"/>
    </row>
    <row r="519" spans="2:14" ht="15.75" customHeight="1">
      <c r="B519" s="1"/>
      <c r="E519" s="1"/>
      <c r="F519" s="1"/>
      <c r="H519" s="1"/>
      <c r="I519" s="1"/>
      <c r="J519" s="1"/>
      <c r="N519" s="1"/>
    </row>
    <row r="520" spans="2:14" ht="15.75" customHeight="1">
      <c r="B520" s="1"/>
      <c r="E520" s="1"/>
      <c r="F520" s="1"/>
      <c r="H520" s="1"/>
      <c r="I520" s="1"/>
      <c r="J520" s="1"/>
      <c r="N520" s="1"/>
    </row>
    <row r="521" spans="2:14" ht="15.75" customHeight="1">
      <c r="B521" s="1"/>
      <c r="E521" s="1"/>
      <c r="F521" s="1"/>
      <c r="H521" s="1"/>
      <c r="I521" s="1"/>
      <c r="J521" s="1"/>
      <c r="N521" s="1"/>
    </row>
    <row r="522" spans="2:14" ht="15.75" customHeight="1">
      <c r="B522" s="1"/>
      <c r="E522" s="1"/>
      <c r="F522" s="1"/>
      <c r="H522" s="1"/>
      <c r="I522" s="1"/>
      <c r="J522" s="1"/>
      <c r="N522" s="1"/>
    </row>
    <row r="523" spans="2:14" ht="15.75" customHeight="1">
      <c r="B523" s="1"/>
      <c r="E523" s="1"/>
      <c r="F523" s="1"/>
      <c r="H523" s="1"/>
      <c r="I523" s="1"/>
      <c r="J523" s="1"/>
      <c r="N523" s="1"/>
    </row>
    <row r="524" spans="2:14" ht="15.75" customHeight="1">
      <c r="B524" s="1"/>
      <c r="E524" s="1"/>
      <c r="F524" s="1"/>
      <c r="H524" s="1"/>
      <c r="I524" s="1"/>
      <c r="J524" s="1"/>
      <c r="N524" s="1"/>
    </row>
    <row r="525" spans="2:14" ht="15.75" customHeight="1">
      <c r="B525" s="1"/>
      <c r="E525" s="1"/>
      <c r="F525" s="1"/>
      <c r="H525" s="1"/>
      <c r="I525" s="1"/>
      <c r="J525" s="1"/>
      <c r="N525" s="1"/>
    </row>
    <row r="526" spans="2:14" ht="15.75" customHeight="1">
      <c r="B526" s="1"/>
      <c r="E526" s="1"/>
      <c r="F526" s="1"/>
      <c r="H526" s="1"/>
      <c r="I526" s="1"/>
      <c r="J526" s="1"/>
      <c r="N526" s="1"/>
    </row>
    <row r="527" spans="2:14" ht="15.75" customHeight="1">
      <c r="B527" s="1"/>
      <c r="E527" s="1"/>
      <c r="F527" s="1"/>
      <c r="H527" s="1"/>
      <c r="I527" s="1"/>
      <c r="J527" s="1"/>
      <c r="N527" s="1"/>
    </row>
    <row r="528" spans="2:14" ht="15.75" customHeight="1">
      <c r="B528" s="1"/>
      <c r="E528" s="1"/>
      <c r="F528" s="1"/>
      <c r="H528" s="1"/>
      <c r="I528" s="1"/>
      <c r="J528" s="1"/>
      <c r="N528" s="1"/>
    </row>
    <row r="529" spans="2:14" ht="15.75" customHeight="1">
      <c r="B529" s="1"/>
      <c r="E529" s="1"/>
      <c r="F529" s="1"/>
      <c r="H529" s="1"/>
      <c r="I529" s="1"/>
      <c r="J529" s="1"/>
      <c r="N529" s="1"/>
    </row>
    <row r="530" spans="2:14" ht="15.75" customHeight="1">
      <c r="B530" s="1"/>
      <c r="E530" s="1"/>
      <c r="F530" s="1"/>
      <c r="H530" s="1"/>
      <c r="I530" s="1"/>
      <c r="J530" s="1"/>
      <c r="N530" s="1"/>
    </row>
    <row r="531" spans="2:14" ht="15.75" customHeight="1">
      <c r="B531" s="1"/>
      <c r="E531" s="1"/>
      <c r="F531" s="1"/>
      <c r="H531" s="1"/>
      <c r="I531" s="1"/>
      <c r="J531" s="1"/>
      <c r="N531" s="1"/>
    </row>
    <row r="532" spans="2:14" ht="15.75" customHeight="1">
      <c r="B532" s="1"/>
      <c r="E532" s="1"/>
      <c r="F532" s="1"/>
      <c r="H532" s="1"/>
      <c r="I532" s="1"/>
      <c r="J532" s="1"/>
      <c r="N532" s="1"/>
    </row>
    <row r="533" spans="2:14" ht="15.75" customHeight="1">
      <c r="B533" s="1"/>
      <c r="E533" s="1"/>
      <c r="F533" s="1"/>
      <c r="H533" s="1"/>
      <c r="I533" s="1"/>
      <c r="J533" s="1"/>
      <c r="N533" s="1"/>
    </row>
    <row r="534" spans="2:14" ht="15.75" customHeight="1">
      <c r="B534" s="1"/>
      <c r="E534" s="1"/>
      <c r="F534" s="1"/>
      <c r="H534" s="1"/>
      <c r="I534" s="1"/>
      <c r="J534" s="1"/>
      <c r="N534" s="1"/>
    </row>
    <row r="535" spans="2:14" ht="15.75" customHeight="1">
      <c r="B535" s="1"/>
      <c r="E535" s="1"/>
      <c r="F535" s="1"/>
      <c r="H535" s="1"/>
      <c r="I535" s="1"/>
      <c r="J535" s="1"/>
      <c r="N535" s="1"/>
    </row>
    <row r="536" spans="2:14" ht="15.75" customHeight="1">
      <c r="B536" s="1"/>
      <c r="E536" s="1"/>
      <c r="F536" s="1"/>
      <c r="H536" s="1"/>
      <c r="I536" s="1"/>
      <c r="J536" s="1"/>
      <c r="N536" s="1"/>
    </row>
    <row r="537" spans="2:14" ht="15.75" customHeight="1">
      <c r="B537" s="1"/>
      <c r="E537" s="1"/>
      <c r="F537" s="1"/>
      <c r="H537" s="1"/>
      <c r="I537" s="1"/>
      <c r="J537" s="1"/>
      <c r="N537" s="1"/>
    </row>
    <row r="538" spans="2:14" ht="15.75" customHeight="1">
      <c r="B538" s="1"/>
      <c r="E538" s="1"/>
      <c r="F538" s="1"/>
      <c r="H538" s="1"/>
      <c r="I538" s="1"/>
      <c r="J538" s="1"/>
      <c r="N538" s="1"/>
    </row>
    <row r="539" spans="2:14" ht="15.75" customHeight="1">
      <c r="B539" s="1"/>
      <c r="E539" s="1"/>
      <c r="F539" s="1"/>
      <c r="H539" s="1"/>
      <c r="I539" s="1"/>
      <c r="J539" s="1"/>
      <c r="N539" s="1"/>
    </row>
    <row r="540" spans="2:14" ht="15.75" customHeight="1">
      <c r="B540" s="1"/>
      <c r="E540" s="1"/>
      <c r="F540" s="1"/>
      <c r="H540" s="1"/>
      <c r="I540" s="1"/>
      <c r="J540" s="1"/>
      <c r="N540" s="1"/>
    </row>
    <row r="541" spans="2:14" ht="15.75" customHeight="1">
      <c r="B541" s="1"/>
      <c r="E541" s="1"/>
      <c r="F541" s="1"/>
      <c r="H541" s="1"/>
      <c r="I541" s="1"/>
      <c r="J541" s="1"/>
      <c r="N541" s="1"/>
    </row>
    <row r="542" spans="2:14" ht="15.75" customHeight="1">
      <c r="B542" s="1"/>
      <c r="E542" s="1"/>
      <c r="F542" s="1"/>
      <c r="H542" s="1"/>
      <c r="I542" s="1"/>
      <c r="J542" s="1"/>
      <c r="N542" s="1"/>
    </row>
    <row r="543" spans="2:14" ht="15.75" customHeight="1">
      <c r="B543" s="1"/>
      <c r="E543" s="1"/>
      <c r="F543" s="1"/>
      <c r="H543" s="1"/>
      <c r="I543" s="1"/>
      <c r="J543" s="1"/>
      <c r="N543" s="1"/>
    </row>
    <row r="544" spans="2:14" ht="15.75" customHeight="1">
      <c r="B544" s="1"/>
      <c r="E544" s="1"/>
      <c r="F544" s="1"/>
      <c r="H544" s="1"/>
      <c r="I544" s="1"/>
      <c r="J544" s="1"/>
      <c r="N544" s="1"/>
    </row>
    <row r="545" spans="2:14" ht="15.75" customHeight="1">
      <c r="B545" s="1"/>
      <c r="E545" s="1"/>
      <c r="F545" s="1"/>
      <c r="H545" s="1"/>
      <c r="I545" s="1"/>
      <c r="J545" s="1"/>
      <c r="N545" s="1"/>
    </row>
    <row r="546" spans="2:14" ht="15.75" customHeight="1">
      <c r="B546" s="1"/>
      <c r="E546" s="1"/>
      <c r="F546" s="1"/>
      <c r="H546" s="1"/>
      <c r="I546" s="1"/>
      <c r="J546" s="1"/>
      <c r="N546" s="1"/>
    </row>
    <row r="547" spans="2:14" ht="15.75" customHeight="1">
      <c r="B547" s="1"/>
      <c r="E547" s="1"/>
      <c r="F547" s="1"/>
      <c r="H547" s="1"/>
      <c r="I547" s="1"/>
      <c r="J547" s="1"/>
      <c r="N547" s="1"/>
    </row>
    <row r="548" spans="2:14" ht="15.75" customHeight="1">
      <c r="B548" s="1"/>
      <c r="E548" s="1"/>
      <c r="F548" s="1"/>
      <c r="H548" s="1"/>
      <c r="I548" s="1"/>
      <c r="J548" s="1"/>
      <c r="N548" s="1"/>
    </row>
    <row r="549" spans="2:14" ht="15.75" customHeight="1">
      <c r="B549" s="1"/>
      <c r="E549" s="1"/>
      <c r="F549" s="1"/>
      <c r="H549" s="1"/>
      <c r="I549" s="1"/>
      <c r="J549" s="1"/>
      <c r="N549" s="1"/>
    </row>
    <row r="550" spans="2:14" ht="15.75" customHeight="1">
      <c r="B550" s="1"/>
      <c r="E550" s="1"/>
      <c r="F550" s="1"/>
      <c r="H550" s="1"/>
      <c r="I550" s="1"/>
      <c r="J550" s="1"/>
      <c r="N550" s="1"/>
    </row>
    <row r="551" spans="2:14" ht="15.75" customHeight="1">
      <c r="B551" s="1"/>
      <c r="E551" s="1"/>
      <c r="F551" s="1"/>
      <c r="H551" s="1"/>
      <c r="I551" s="1"/>
      <c r="J551" s="1"/>
      <c r="N551" s="1"/>
    </row>
    <row r="552" spans="2:14" ht="15.75" customHeight="1">
      <c r="B552" s="1"/>
      <c r="E552" s="1"/>
      <c r="F552" s="1"/>
      <c r="H552" s="1"/>
      <c r="I552" s="1"/>
      <c r="J552" s="1"/>
      <c r="N552" s="1"/>
    </row>
    <row r="553" spans="2:14" ht="15.75" customHeight="1">
      <c r="B553" s="1"/>
      <c r="E553" s="1"/>
      <c r="F553" s="1"/>
      <c r="H553" s="1"/>
      <c r="I553" s="1"/>
      <c r="J553" s="1"/>
      <c r="N553" s="1"/>
    </row>
    <row r="554" spans="2:14" ht="15.75" customHeight="1">
      <c r="B554" s="1"/>
      <c r="E554" s="1"/>
      <c r="F554" s="1"/>
      <c r="H554" s="1"/>
      <c r="I554" s="1"/>
      <c r="J554" s="1"/>
      <c r="N554" s="1"/>
    </row>
    <row r="555" spans="2:14" ht="15.75" customHeight="1">
      <c r="B555" s="1"/>
      <c r="E555" s="1"/>
      <c r="F555" s="1"/>
      <c r="H555" s="1"/>
      <c r="I555" s="1"/>
      <c r="J555" s="1"/>
      <c r="N555" s="1"/>
    </row>
    <row r="556" spans="2:14" ht="15.75" customHeight="1">
      <c r="B556" s="1"/>
      <c r="E556" s="1"/>
      <c r="F556" s="1"/>
      <c r="H556" s="1"/>
      <c r="I556" s="1"/>
      <c r="J556" s="1"/>
      <c r="N556" s="1"/>
    </row>
    <row r="557" spans="2:14" ht="15.75" customHeight="1">
      <c r="B557" s="1"/>
      <c r="E557" s="1"/>
      <c r="F557" s="1"/>
      <c r="H557" s="1"/>
      <c r="I557" s="1"/>
      <c r="J557" s="1"/>
      <c r="N557" s="1"/>
    </row>
    <row r="558" spans="2:14" ht="15.75" customHeight="1">
      <c r="B558" s="1"/>
      <c r="E558" s="1"/>
      <c r="F558" s="1"/>
      <c r="H558" s="1"/>
      <c r="I558" s="1"/>
      <c r="J558" s="1"/>
      <c r="N558" s="1"/>
    </row>
    <row r="559" spans="2:14" ht="15.75" customHeight="1">
      <c r="B559" s="1"/>
      <c r="E559" s="1"/>
      <c r="F559" s="1"/>
      <c r="H559" s="1"/>
      <c r="I559" s="1"/>
      <c r="J559" s="1"/>
      <c r="N559" s="1"/>
    </row>
    <row r="560" spans="2:14" ht="15.75" customHeight="1">
      <c r="B560" s="1"/>
      <c r="E560" s="1"/>
      <c r="F560" s="1"/>
      <c r="H560" s="1"/>
      <c r="I560" s="1"/>
      <c r="J560" s="1"/>
      <c r="N560" s="1"/>
    </row>
    <row r="561" spans="2:14" ht="15.75" customHeight="1">
      <c r="B561" s="1"/>
      <c r="E561" s="1"/>
      <c r="F561" s="1"/>
      <c r="H561" s="1"/>
      <c r="I561" s="1"/>
      <c r="J561" s="1"/>
      <c r="N561" s="1"/>
    </row>
    <row r="562" spans="2:14" ht="15.75" customHeight="1">
      <c r="B562" s="1"/>
      <c r="E562" s="1"/>
      <c r="F562" s="1"/>
      <c r="H562" s="1"/>
      <c r="I562" s="1"/>
      <c r="J562" s="1"/>
      <c r="N562" s="1"/>
    </row>
    <row r="563" spans="2:14" ht="15.75" customHeight="1">
      <c r="B563" s="1"/>
      <c r="E563" s="1"/>
      <c r="F563" s="1"/>
      <c r="H563" s="1"/>
      <c r="I563" s="1"/>
      <c r="J563" s="1"/>
      <c r="N563" s="1"/>
    </row>
    <row r="564" spans="2:14" ht="15.75" customHeight="1">
      <c r="B564" s="1"/>
      <c r="E564" s="1"/>
      <c r="F564" s="1"/>
      <c r="H564" s="1"/>
      <c r="I564" s="1"/>
      <c r="J564" s="1"/>
      <c r="N564" s="1"/>
    </row>
    <row r="565" spans="2:14" ht="15.75" customHeight="1">
      <c r="B565" s="1"/>
      <c r="E565" s="1"/>
      <c r="F565" s="1"/>
      <c r="H565" s="1"/>
      <c r="I565" s="1"/>
      <c r="J565" s="1"/>
      <c r="N565" s="1"/>
    </row>
    <row r="566" spans="2:14" ht="15.75" customHeight="1">
      <c r="B566" s="1"/>
      <c r="E566" s="1"/>
      <c r="F566" s="1"/>
      <c r="H566" s="1"/>
      <c r="I566" s="1"/>
      <c r="J566" s="1"/>
      <c r="N566" s="1"/>
    </row>
    <row r="567" spans="2:14" ht="15.75" customHeight="1">
      <c r="B567" s="1"/>
      <c r="E567" s="1"/>
      <c r="F567" s="1"/>
      <c r="H567" s="1"/>
      <c r="I567" s="1"/>
      <c r="J567" s="1"/>
      <c r="N567" s="1"/>
    </row>
    <row r="568" spans="2:14" ht="15.75" customHeight="1">
      <c r="B568" s="1"/>
      <c r="E568" s="1"/>
      <c r="F568" s="1"/>
      <c r="H568" s="1"/>
      <c r="I568" s="1"/>
      <c r="J568" s="1"/>
      <c r="N568" s="1"/>
    </row>
    <row r="569" spans="2:14" ht="15.75" customHeight="1">
      <c r="B569" s="1"/>
      <c r="E569" s="1"/>
      <c r="F569" s="1"/>
      <c r="H569" s="1"/>
      <c r="I569" s="1"/>
      <c r="J569" s="1"/>
      <c r="N569" s="1"/>
    </row>
    <row r="570" spans="2:14" ht="15.75" customHeight="1">
      <c r="B570" s="1"/>
      <c r="E570" s="1"/>
      <c r="F570" s="1"/>
      <c r="H570" s="1"/>
      <c r="I570" s="1"/>
      <c r="J570" s="1"/>
      <c r="N570" s="1"/>
    </row>
    <row r="571" spans="2:14" ht="15.75" customHeight="1">
      <c r="B571" s="1"/>
      <c r="E571" s="1"/>
      <c r="F571" s="1"/>
      <c r="H571" s="1"/>
      <c r="I571" s="1"/>
      <c r="J571" s="1"/>
      <c r="N571" s="1"/>
    </row>
    <row r="572" spans="2:14" ht="15.75" customHeight="1">
      <c r="B572" s="1"/>
      <c r="E572" s="1"/>
      <c r="F572" s="1"/>
      <c r="H572" s="1"/>
      <c r="I572" s="1"/>
      <c r="J572" s="1"/>
      <c r="N572" s="1"/>
    </row>
    <row r="573" spans="2:14" ht="15.75" customHeight="1">
      <c r="B573" s="1"/>
      <c r="E573" s="1"/>
      <c r="F573" s="1"/>
      <c r="H573" s="1"/>
      <c r="I573" s="1"/>
      <c r="J573" s="1"/>
      <c r="N573" s="1"/>
    </row>
    <row r="574" spans="2:14" ht="15.75" customHeight="1">
      <c r="B574" s="1"/>
      <c r="E574" s="1"/>
      <c r="F574" s="1"/>
      <c r="H574" s="1"/>
      <c r="I574" s="1"/>
      <c r="J574" s="1"/>
      <c r="N574" s="1"/>
    </row>
    <row r="575" spans="2:14" ht="15.75" customHeight="1">
      <c r="B575" s="1"/>
      <c r="E575" s="1"/>
      <c r="F575" s="1"/>
      <c r="H575" s="1"/>
      <c r="I575" s="1"/>
      <c r="J575" s="1"/>
      <c r="N575" s="1"/>
    </row>
    <row r="576" spans="2:14" ht="15.75" customHeight="1">
      <c r="B576" s="1"/>
      <c r="E576" s="1"/>
      <c r="F576" s="1"/>
      <c r="H576" s="1"/>
      <c r="I576" s="1"/>
      <c r="J576" s="1"/>
      <c r="N576" s="1"/>
    </row>
    <row r="577" spans="2:14" ht="15.75" customHeight="1">
      <c r="B577" s="1"/>
      <c r="E577" s="1"/>
      <c r="F577" s="1"/>
      <c r="H577" s="1"/>
      <c r="I577" s="1"/>
      <c r="J577" s="1"/>
      <c r="N577" s="1"/>
    </row>
    <row r="578" spans="2:14" ht="15.75" customHeight="1">
      <c r="B578" s="1"/>
      <c r="E578" s="1"/>
      <c r="F578" s="1"/>
      <c r="H578" s="1"/>
      <c r="I578" s="1"/>
      <c r="J578" s="1"/>
      <c r="N578" s="1"/>
    </row>
    <row r="579" spans="2:14" ht="15.75" customHeight="1">
      <c r="B579" s="1"/>
      <c r="E579" s="1"/>
      <c r="F579" s="1"/>
      <c r="H579" s="1"/>
      <c r="I579" s="1"/>
      <c r="J579" s="1"/>
      <c r="N579" s="1"/>
    </row>
    <row r="580" spans="2:14" ht="15.75" customHeight="1">
      <c r="B580" s="1"/>
      <c r="E580" s="1"/>
      <c r="F580" s="1"/>
      <c r="H580" s="1"/>
      <c r="I580" s="1"/>
      <c r="J580" s="1"/>
      <c r="N580" s="1"/>
    </row>
    <row r="581" spans="2:14" ht="15.75" customHeight="1">
      <c r="B581" s="1"/>
      <c r="E581" s="1"/>
      <c r="F581" s="1"/>
      <c r="H581" s="1"/>
      <c r="I581" s="1"/>
      <c r="J581" s="1"/>
      <c r="N581" s="1"/>
    </row>
    <row r="582" spans="2:14" ht="15.75" customHeight="1">
      <c r="B582" s="1"/>
      <c r="E582" s="1"/>
      <c r="F582" s="1"/>
      <c r="H582" s="1"/>
      <c r="I582" s="1"/>
      <c r="J582" s="1"/>
      <c r="N582" s="1"/>
    </row>
    <row r="583" spans="2:14" ht="15.75" customHeight="1">
      <c r="B583" s="1"/>
      <c r="E583" s="1"/>
      <c r="F583" s="1"/>
      <c r="H583" s="1"/>
      <c r="I583" s="1"/>
      <c r="J583" s="1"/>
      <c r="N583" s="1"/>
    </row>
    <row r="584" spans="2:14" ht="15.75" customHeight="1">
      <c r="B584" s="1"/>
      <c r="E584" s="1"/>
      <c r="F584" s="1"/>
      <c r="H584" s="1"/>
      <c r="I584" s="1"/>
      <c r="J584" s="1"/>
      <c r="N584" s="1"/>
    </row>
    <row r="585" spans="2:14" ht="15.75" customHeight="1">
      <c r="B585" s="1"/>
      <c r="E585" s="1"/>
      <c r="F585" s="1"/>
      <c r="H585" s="1"/>
      <c r="I585" s="1"/>
      <c r="J585" s="1"/>
      <c r="N585" s="1"/>
    </row>
    <row r="586" spans="2:14" ht="15.75" customHeight="1">
      <c r="B586" s="1"/>
      <c r="E586" s="1"/>
      <c r="F586" s="1"/>
      <c r="H586" s="1"/>
      <c r="I586" s="1"/>
      <c r="J586" s="1"/>
      <c r="N586" s="1"/>
    </row>
    <row r="587" spans="2:14" ht="15.75" customHeight="1">
      <c r="B587" s="1"/>
      <c r="E587" s="1"/>
      <c r="F587" s="1"/>
      <c r="H587" s="1"/>
      <c r="I587" s="1"/>
      <c r="J587" s="1"/>
      <c r="N587" s="1"/>
    </row>
    <row r="588" spans="2:14" ht="15.75" customHeight="1">
      <c r="B588" s="1"/>
      <c r="E588" s="1"/>
      <c r="F588" s="1"/>
      <c r="H588" s="1"/>
      <c r="I588" s="1"/>
      <c r="J588" s="1"/>
      <c r="N588" s="1"/>
    </row>
    <row r="589" spans="2:14" ht="15.75" customHeight="1">
      <c r="B589" s="1"/>
      <c r="E589" s="1"/>
      <c r="F589" s="1"/>
      <c r="H589" s="1"/>
      <c r="I589" s="1"/>
      <c r="J589" s="1"/>
      <c r="N589" s="1"/>
    </row>
    <row r="590" spans="2:14" ht="15.75" customHeight="1">
      <c r="B590" s="1"/>
      <c r="E590" s="1"/>
      <c r="F590" s="1"/>
      <c r="H590" s="1"/>
      <c r="I590" s="1"/>
      <c r="J590" s="1"/>
      <c r="N590" s="1"/>
    </row>
    <row r="591" spans="2:14" ht="15.75" customHeight="1">
      <c r="B591" s="1"/>
      <c r="E591" s="1"/>
      <c r="F591" s="1"/>
      <c r="H591" s="1"/>
      <c r="I591" s="1"/>
      <c r="J591" s="1"/>
      <c r="N591" s="1"/>
    </row>
    <row r="592" spans="2:14" ht="15.75" customHeight="1">
      <c r="B592" s="1"/>
      <c r="E592" s="1"/>
      <c r="F592" s="1"/>
      <c r="H592" s="1"/>
      <c r="I592" s="1"/>
      <c r="J592" s="1"/>
      <c r="N592" s="1"/>
    </row>
    <row r="593" spans="2:14" ht="15.75" customHeight="1">
      <c r="B593" s="1"/>
      <c r="E593" s="1"/>
      <c r="F593" s="1"/>
      <c r="H593" s="1"/>
      <c r="I593" s="1"/>
      <c r="J593" s="1"/>
      <c r="N593" s="1"/>
    </row>
    <row r="594" spans="2:14" ht="15.75" customHeight="1">
      <c r="B594" s="1"/>
      <c r="E594" s="1"/>
      <c r="F594" s="1"/>
      <c r="H594" s="1"/>
      <c r="I594" s="1"/>
      <c r="J594" s="1"/>
      <c r="N594" s="1"/>
    </row>
    <row r="595" spans="2:14" ht="15.75" customHeight="1">
      <c r="B595" s="1"/>
      <c r="E595" s="1"/>
      <c r="F595" s="1"/>
      <c r="H595" s="1"/>
      <c r="I595" s="1"/>
      <c r="J595" s="1"/>
      <c r="N595" s="1"/>
    </row>
    <row r="596" spans="2:14" ht="15.75" customHeight="1">
      <c r="B596" s="1"/>
      <c r="E596" s="1"/>
      <c r="F596" s="1"/>
      <c r="H596" s="1"/>
      <c r="I596" s="1"/>
      <c r="J596" s="1"/>
      <c r="N596" s="1"/>
    </row>
    <row r="597" spans="2:14" ht="15.75" customHeight="1">
      <c r="B597" s="1"/>
      <c r="E597" s="1"/>
      <c r="F597" s="1"/>
      <c r="H597" s="1"/>
      <c r="I597" s="1"/>
      <c r="J597" s="1"/>
      <c r="N597" s="1"/>
    </row>
    <row r="598" spans="2:14" ht="15.75" customHeight="1">
      <c r="B598" s="1"/>
      <c r="E598" s="1"/>
      <c r="F598" s="1"/>
      <c r="H598" s="1"/>
      <c r="I598" s="1"/>
      <c r="J598" s="1"/>
      <c r="N598" s="1"/>
    </row>
    <row r="599" spans="2:14" ht="15.75" customHeight="1">
      <c r="B599" s="1"/>
      <c r="E599" s="1"/>
      <c r="F599" s="1"/>
      <c r="H599" s="1"/>
      <c r="I599" s="1"/>
      <c r="J599" s="1"/>
      <c r="N599" s="1"/>
    </row>
    <row r="600" spans="2:14" ht="15.75" customHeight="1">
      <c r="B600" s="1"/>
      <c r="E600" s="1"/>
      <c r="F600" s="1"/>
      <c r="H600" s="1"/>
      <c r="I600" s="1"/>
      <c r="J600" s="1"/>
      <c r="N600" s="1"/>
    </row>
    <row r="601" spans="2:14" ht="15.75" customHeight="1">
      <c r="B601" s="1"/>
      <c r="E601" s="1"/>
      <c r="F601" s="1"/>
      <c r="H601" s="1"/>
      <c r="I601" s="1"/>
      <c r="J601" s="1"/>
      <c r="N601" s="1"/>
    </row>
    <row r="602" spans="2:14" ht="15.75" customHeight="1">
      <c r="B602" s="1"/>
      <c r="E602" s="1"/>
      <c r="F602" s="1"/>
      <c r="H602" s="1"/>
      <c r="I602" s="1"/>
      <c r="J602" s="1"/>
      <c r="N602" s="1"/>
    </row>
    <row r="603" spans="2:14" ht="15.75" customHeight="1">
      <c r="B603" s="1"/>
      <c r="E603" s="1"/>
      <c r="F603" s="1"/>
      <c r="H603" s="1"/>
      <c r="I603" s="1"/>
      <c r="J603" s="1"/>
      <c r="N603" s="1"/>
    </row>
    <row r="604" spans="2:14" ht="15.75" customHeight="1">
      <c r="B604" s="1"/>
      <c r="E604" s="1"/>
      <c r="F604" s="1"/>
      <c r="H604" s="1"/>
      <c r="I604" s="1"/>
      <c r="J604" s="1"/>
      <c r="N604" s="1"/>
    </row>
    <row r="605" spans="2:14" ht="15.75" customHeight="1">
      <c r="B605" s="1"/>
      <c r="E605" s="1"/>
      <c r="F605" s="1"/>
      <c r="H605" s="1"/>
      <c r="I605" s="1"/>
      <c r="J605" s="1"/>
      <c r="N605" s="1"/>
    </row>
    <row r="606" spans="2:14" ht="15.75" customHeight="1">
      <c r="B606" s="1"/>
      <c r="E606" s="1"/>
      <c r="F606" s="1"/>
      <c r="H606" s="1"/>
      <c r="I606" s="1"/>
      <c r="J606" s="1"/>
      <c r="N606" s="1"/>
    </row>
    <row r="607" spans="2:14" ht="15.75" customHeight="1">
      <c r="B607" s="1"/>
      <c r="E607" s="1"/>
      <c r="F607" s="1"/>
      <c r="H607" s="1"/>
      <c r="I607" s="1"/>
      <c r="J607" s="1"/>
      <c r="N607" s="1"/>
    </row>
    <row r="608" spans="2:14" ht="15.75" customHeight="1">
      <c r="B608" s="1"/>
      <c r="E608" s="1"/>
      <c r="F608" s="1"/>
      <c r="H608" s="1"/>
      <c r="I608" s="1"/>
      <c r="J608" s="1"/>
      <c r="N608" s="1"/>
    </row>
    <row r="609" spans="2:14" ht="15.75" customHeight="1">
      <c r="B609" s="1"/>
      <c r="E609" s="1"/>
      <c r="F609" s="1"/>
      <c r="H609" s="1"/>
      <c r="I609" s="1"/>
      <c r="J609" s="1"/>
      <c r="N609" s="1"/>
    </row>
    <row r="610" spans="2:14" ht="15.75" customHeight="1">
      <c r="B610" s="1"/>
      <c r="E610" s="1"/>
      <c r="F610" s="1"/>
      <c r="H610" s="1"/>
      <c r="I610" s="1"/>
      <c r="J610" s="1"/>
      <c r="N610" s="1"/>
    </row>
    <row r="611" spans="2:14" ht="15.75" customHeight="1">
      <c r="B611" s="1"/>
      <c r="E611" s="1"/>
      <c r="F611" s="1"/>
      <c r="H611" s="1"/>
      <c r="I611" s="1"/>
      <c r="J611" s="1"/>
      <c r="N611" s="1"/>
    </row>
    <row r="612" spans="2:14" ht="15.75" customHeight="1">
      <c r="B612" s="1"/>
      <c r="E612" s="1"/>
      <c r="F612" s="1"/>
      <c r="H612" s="1"/>
      <c r="I612" s="1"/>
      <c r="J612" s="1"/>
      <c r="N612" s="1"/>
    </row>
    <row r="613" spans="2:14" ht="15.75" customHeight="1">
      <c r="B613" s="1"/>
      <c r="E613" s="1"/>
      <c r="F613" s="1"/>
      <c r="H613" s="1"/>
      <c r="I613" s="1"/>
      <c r="J613" s="1"/>
      <c r="N613" s="1"/>
    </row>
    <row r="614" spans="2:14" ht="15.75" customHeight="1">
      <c r="B614" s="1"/>
      <c r="E614" s="1"/>
      <c r="F614" s="1"/>
      <c r="H614" s="1"/>
      <c r="I614" s="1"/>
      <c r="J614" s="1"/>
      <c r="N614" s="1"/>
    </row>
    <row r="615" spans="2:14" ht="15.75" customHeight="1">
      <c r="B615" s="1"/>
      <c r="E615" s="1"/>
      <c r="F615" s="1"/>
      <c r="H615" s="1"/>
      <c r="I615" s="1"/>
      <c r="J615" s="1"/>
      <c r="N615" s="1"/>
    </row>
    <row r="616" spans="2:14" ht="15.75" customHeight="1">
      <c r="B616" s="1"/>
      <c r="E616" s="1"/>
      <c r="F616" s="1"/>
      <c r="H616" s="1"/>
      <c r="I616" s="1"/>
      <c r="J616" s="1"/>
      <c r="N616" s="1"/>
    </row>
    <row r="617" spans="2:14" ht="15.75" customHeight="1">
      <c r="B617" s="1"/>
      <c r="E617" s="1"/>
      <c r="F617" s="1"/>
      <c r="H617" s="1"/>
      <c r="I617" s="1"/>
      <c r="J617" s="1"/>
      <c r="N617" s="1"/>
    </row>
    <row r="618" spans="2:14" ht="15.75" customHeight="1">
      <c r="B618" s="1"/>
      <c r="E618" s="1"/>
      <c r="F618" s="1"/>
      <c r="H618" s="1"/>
      <c r="I618" s="1"/>
      <c r="J618" s="1"/>
      <c r="N618" s="1"/>
    </row>
    <row r="619" spans="2:14" ht="15.75" customHeight="1">
      <c r="B619" s="1"/>
      <c r="E619" s="1"/>
      <c r="F619" s="1"/>
      <c r="H619" s="1"/>
      <c r="I619" s="1"/>
      <c r="J619" s="1"/>
      <c r="N619" s="1"/>
    </row>
    <row r="620" spans="2:14" ht="15.75" customHeight="1">
      <c r="B620" s="1"/>
      <c r="E620" s="1"/>
      <c r="F620" s="1"/>
      <c r="H620" s="1"/>
      <c r="I620" s="1"/>
      <c r="J620" s="1"/>
      <c r="N620" s="1"/>
    </row>
    <row r="621" spans="2:14" ht="15.75" customHeight="1">
      <c r="B621" s="1"/>
      <c r="E621" s="1"/>
      <c r="F621" s="1"/>
      <c r="H621" s="1"/>
      <c r="I621" s="1"/>
      <c r="J621" s="1"/>
      <c r="N621" s="1"/>
    </row>
    <row r="622" spans="2:14" ht="15.75" customHeight="1">
      <c r="B622" s="1"/>
      <c r="E622" s="1"/>
      <c r="F622" s="1"/>
      <c r="H622" s="1"/>
      <c r="I622" s="1"/>
      <c r="J622" s="1"/>
      <c r="N622" s="1"/>
    </row>
    <row r="623" spans="2:14" ht="15.75" customHeight="1">
      <c r="B623" s="1"/>
      <c r="E623" s="1"/>
      <c r="F623" s="1"/>
      <c r="H623" s="1"/>
      <c r="I623" s="1"/>
      <c r="J623" s="1"/>
      <c r="N623" s="1"/>
    </row>
    <row r="624" spans="2:14" ht="15.75" customHeight="1">
      <c r="B624" s="1"/>
      <c r="E624" s="1"/>
      <c r="F624" s="1"/>
      <c r="H624" s="1"/>
      <c r="I624" s="1"/>
      <c r="J624" s="1"/>
      <c r="N624" s="1"/>
    </row>
    <row r="625" spans="2:14" ht="15.75" customHeight="1">
      <c r="B625" s="1"/>
      <c r="E625" s="1"/>
      <c r="F625" s="1"/>
      <c r="H625" s="1"/>
      <c r="I625" s="1"/>
      <c r="J625" s="1"/>
      <c r="N625" s="1"/>
    </row>
    <row r="626" spans="2:14" ht="15.75" customHeight="1">
      <c r="B626" s="1"/>
      <c r="E626" s="1"/>
      <c r="F626" s="1"/>
      <c r="H626" s="1"/>
      <c r="I626" s="1"/>
      <c r="J626" s="1"/>
      <c r="N626" s="1"/>
    </row>
    <row r="627" spans="2:14" ht="15.75" customHeight="1">
      <c r="B627" s="1"/>
      <c r="E627" s="1"/>
      <c r="F627" s="1"/>
      <c r="H627" s="1"/>
      <c r="I627" s="1"/>
      <c r="J627" s="1"/>
      <c r="N627" s="1"/>
    </row>
    <row r="628" spans="2:14" ht="15.75" customHeight="1">
      <c r="B628" s="1"/>
      <c r="E628" s="1"/>
      <c r="F628" s="1"/>
      <c r="H628" s="1"/>
      <c r="I628" s="1"/>
      <c r="J628" s="1"/>
      <c r="N628" s="1"/>
    </row>
    <row r="629" spans="2:14" ht="15.75" customHeight="1">
      <c r="B629" s="1"/>
      <c r="E629" s="1"/>
      <c r="F629" s="1"/>
      <c r="H629" s="1"/>
      <c r="I629" s="1"/>
      <c r="J629" s="1"/>
      <c r="N629" s="1"/>
    </row>
    <row r="630" spans="2:14" ht="15.75" customHeight="1">
      <c r="B630" s="1"/>
      <c r="E630" s="1"/>
      <c r="F630" s="1"/>
      <c r="H630" s="1"/>
      <c r="I630" s="1"/>
      <c r="J630" s="1"/>
      <c r="N630" s="1"/>
    </row>
    <row r="631" spans="2:14" ht="15.75" customHeight="1">
      <c r="B631" s="1"/>
      <c r="E631" s="1"/>
      <c r="F631" s="1"/>
      <c r="H631" s="1"/>
      <c r="I631" s="1"/>
      <c r="J631" s="1"/>
      <c r="N631" s="1"/>
    </row>
    <row r="632" spans="2:14" ht="15.75" customHeight="1">
      <c r="B632" s="1"/>
      <c r="E632" s="1"/>
      <c r="F632" s="1"/>
      <c r="H632" s="1"/>
      <c r="I632" s="1"/>
      <c r="J632" s="1"/>
      <c r="N632" s="1"/>
    </row>
    <row r="633" spans="2:14" ht="15.75" customHeight="1">
      <c r="B633" s="1"/>
      <c r="E633" s="1"/>
      <c r="F633" s="1"/>
      <c r="H633" s="1"/>
      <c r="I633" s="1"/>
      <c r="J633" s="1"/>
      <c r="N633" s="1"/>
    </row>
    <row r="634" spans="2:14" ht="15.75" customHeight="1">
      <c r="B634" s="1"/>
      <c r="E634" s="1"/>
      <c r="F634" s="1"/>
      <c r="H634" s="1"/>
      <c r="I634" s="1"/>
      <c r="J634" s="1"/>
      <c r="N634" s="1"/>
    </row>
    <row r="635" spans="2:14" ht="15.75" customHeight="1">
      <c r="B635" s="1"/>
      <c r="E635" s="1"/>
      <c r="F635" s="1"/>
      <c r="H635" s="1"/>
      <c r="I635" s="1"/>
      <c r="J635" s="1"/>
      <c r="N635" s="1"/>
    </row>
    <row r="636" spans="2:14" ht="15.75" customHeight="1">
      <c r="B636" s="1"/>
      <c r="E636" s="1"/>
      <c r="F636" s="1"/>
      <c r="H636" s="1"/>
      <c r="I636" s="1"/>
      <c r="J636" s="1"/>
      <c r="N636" s="1"/>
    </row>
    <row r="637" spans="2:14" ht="15.75" customHeight="1">
      <c r="B637" s="1"/>
      <c r="E637" s="1"/>
      <c r="F637" s="1"/>
      <c r="H637" s="1"/>
      <c r="I637" s="1"/>
      <c r="J637" s="1"/>
      <c r="N637" s="1"/>
    </row>
    <row r="638" spans="2:14" ht="15.75" customHeight="1">
      <c r="B638" s="1"/>
      <c r="E638" s="1"/>
      <c r="F638" s="1"/>
      <c r="H638" s="1"/>
      <c r="I638" s="1"/>
      <c r="J638" s="1"/>
      <c r="N638" s="1"/>
    </row>
    <row r="639" spans="2:14" ht="15.75" customHeight="1">
      <c r="B639" s="1"/>
      <c r="E639" s="1"/>
      <c r="F639" s="1"/>
      <c r="H639" s="1"/>
      <c r="I639" s="1"/>
      <c r="J639" s="1"/>
      <c r="N639" s="1"/>
    </row>
    <row r="640" spans="2:14" ht="15.75" customHeight="1">
      <c r="B640" s="1"/>
      <c r="E640" s="1"/>
      <c r="F640" s="1"/>
      <c r="H640" s="1"/>
      <c r="I640" s="1"/>
      <c r="J640" s="1"/>
      <c r="N640" s="1"/>
    </row>
    <row r="641" spans="2:14" ht="15.75" customHeight="1">
      <c r="B641" s="1"/>
      <c r="E641" s="1"/>
      <c r="F641" s="1"/>
      <c r="H641" s="1"/>
      <c r="I641" s="1"/>
      <c r="J641" s="1"/>
      <c r="N641" s="1"/>
    </row>
    <row r="642" spans="2:14" ht="15.75" customHeight="1">
      <c r="B642" s="1"/>
      <c r="E642" s="1"/>
      <c r="F642" s="1"/>
      <c r="H642" s="1"/>
      <c r="I642" s="1"/>
      <c r="J642" s="1"/>
      <c r="N642" s="1"/>
    </row>
    <row r="643" spans="2:14" ht="15.75" customHeight="1">
      <c r="B643" s="1"/>
      <c r="E643" s="1"/>
      <c r="F643" s="1"/>
      <c r="H643" s="1"/>
      <c r="I643" s="1"/>
      <c r="J643" s="1"/>
      <c r="N643" s="1"/>
    </row>
    <row r="644" spans="2:14" ht="15.75" customHeight="1">
      <c r="B644" s="1"/>
      <c r="E644" s="1"/>
      <c r="F644" s="1"/>
      <c r="H644" s="1"/>
      <c r="I644" s="1"/>
      <c r="J644" s="1"/>
      <c r="N644" s="1"/>
    </row>
    <row r="645" spans="2:14" ht="15.75" customHeight="1">
      <c r="B645" s="1"/>
      <c r="E645" s="1"/>
      <c r="F645" s="1"/>
      <c r="H645" s="1"/>
      <c r="I645" s="1"/>
      <c r="J645" s="1"/>
      <c r="N645" s="1"/>
    </row>
    <row r="646" spans="2:14" ht="15.75" customHeight="1">
      <c r="B646" s="1"/>
      <c r="E646" s="1"/>
      <c r="F646" s="1"/>
      <c r="H646" s="1"/>
      <c r="I646" s="1"/>
      <c r="J646" s="1"/>
      <c r="N646" s="1"/>
    </row>
    <row r="647" spans="2:14" ht="15.75" customHeight="1">
      <c r="B647" s="1"/>
      <c r="E647" s="1"/>
      <c r="F647" s="1"/>
      <c r="H647" s="1"/>
      <c r="I647" s="1"/>
      <c r="J647" s="1"/>
      <c r="N647" s="1"/>
    </row>
    <row r="648" spans="2:14" ht="15.75" customHeight="1">
      <c r="B648" s="1"/>
      <c r="E648" s="1"/>
      <c r="F648" s="1"/>
      <c r="H648" s="1"/>
      <c r="I648" s="1"/>
      <c r="J648" s="1"/>
      <c r="N648" s="1"/>
    </row>
    <row r="649" spans="2:14" ht="15.75" customHeight="1">
      <c r="B649" s="1"/>
      <c r="E649" s="1"/>
      <c r="F649" s="1"/>
      <c r="H649" s="1"/>
      <c r="I649" s="1"/>
      <c r="J649" s="1"/>
      <c r="N649" s="1"/>
    </row>
    <row r="650" spans="2:14" ht="15.75" customHeight="1">
      <c r="B650" s="1"/>
      <c r="E650" s="1"/>
      <c r="F650" s="1"/>
      <c r="H650" s="1"/>
      <c r="I650" s="1"/>
      <c r="J650" s="1"/>
      <c r="N650" s="1"/>
    </row>
    <row r="651" spans="2:14" ht="15.75" customHeight="1">
      <c r="B651" s="1"/>
      <c r="E651" s="1"/>
      <c r="F651" s="1"/>
      <c r="H651" s="1"/>
      <c r="I651" s="1"/>
      <c r="J651" s="1"/>
      <c r="N651" s="1"/>
    </row>
    <row r="652" spans="2:14" ht="15.75" customHeight="1">
      <c r="B652" s="1"/>
      <c r="E652" s="1"/>
      <c r="F652" s="1"/>
      <c r="H652" s="1"/>
      <c r="I652" s="1"/>
      <c r="J652" s="1"/>
      <c r="N652" s="1"/>
    </row>
    <row r="653" spans="2:14" ht="15.75" customHeight="1">
      <c r="B653" s="1"/>
      <c r="E653" s="1"/>
      <c r="F653" s="1"/>
      <c r="H653" s="1"/>
      <c r="I653" s="1"/>
      <c r="J653" s="1"/>
      <c r="N653" s="1"/>
    </row>
    <row r="654" spans="2:14" ht="15.75" customHeight="1">
      <c r="B654" s="1"/>
      <c r="E654" s="1"/>
      <c r="F654" s="1"/>
      <c r="H654" s="1"/>
      <c r="I654" s="1"/>
      <c r="J654" s="1"/>
      <c r="N654" s="1"/>
    </row>
    <row r="655" spans="2:14" ht="15.75" customHeight="1">
      <c r="B655" s="1"/>
      <c r="E655" s="1"/>
      <c r="F655" s="1"/>
      <c r="H655" s="1"/>
      <c r="I655" s="1"/>
      <c r="J655" s="1"/>
      <c r="N655" s="1"/>
    </row>
    <row r="656" spans="2:14" ht="15.75" customHeight="1">
      <c r="B656" s="1"/>
      <c r="E656" s="1"/>
      <c r="F656" s="1"/>
      <c r="H656" s="1"/>
      <c r="I656" s="1"/>
      <c r="J656" s="1"/>
      <c r="N656" s="1"/>
    </row>
    <row r="657" spans="2:14" ht="15.75" customHeight="1">
      <c r="B657" s="1"/>
      <c r="E657" s="1"/>
      <c r="F657" s="1"/>
      <c r="H657" s="1"/>
      <c r="I657" s="1"/>
      <c r="J657" s="1"/>
      <c r="N657" s="1"/>
    </row>
    <row r="658" spans="2:14" ht="15.75" customHeight="1">
      <c r="B658" s="1"/>
      <c r="E658" s="1"/>
      <c r="F658" s="1"/>
      <c r="H658" s="1"/>
      <c r="I658" s="1"/>
      <c r="J658" s="1"/>
      <c r="N658" s="1"/>
    </row>
    <row r="659" spans="2:14" ht="15.75" customHeight="1">
      <c r="B659" s="1"/>
      <c r="E659" s="1"/>
      <c r="F659" s="1"/>
      <c r="H659" s="1"/>
      <c r="I659" s="1"/>
      <c r="J659" s="1"/>
      <c r="N659" s="1"/>
    </row>
    <row r="660" spans="2:14" ht="15.75" customHeight="1">
      <c r="B660" s="1"/>
      <c r="E660" s="1"/>
      <c r="F660" s="1"/>
      <c r="H660" s="1"/>
      <c r="I660" s="1"/>
      <c r="J660" s="1"/>
      <c r="N660" s="1"/>
    </row>
    <row r="661" spans="2:14" ht="15.75" customHeight="1">
      <c r="B661" s="1"/>
      <c r="E661" s="1"/>
      <c r="F661" s="1"/>
      <c r="H661" s="1"/>
      <c r="I661" s="1"/>
      <c r="J661" s="1"/>
      <c r="N661" s="1"/>
    </row>
    <row r="662" spans="2:14" ht="15.75" customHeight="1">
      <c r="B662" s="1"/>
      <c r="E662" s="1"/>
      <c r="F662" s="1"/>
      <c r="H662" s="1"/>
      <c r="I662" s="1"/>
      <c r="J662" s="1"/>
      <c r="N662" s="1"/>
    </row>
    <row r="663" spans="2:14" ht="15.75" customHeight="1">
      <c r="B663" s="1"/>
      <c r="E663" s="1"/>
      <c r="F663" s="1"/>
      <c r="H663" s="1"/>
      <c r="I663" s="1"/>
      <c r="J663" s="1"/>
      <c r="N663" s="1"/>
    </row>
    <row r="664" spans="2:14" ht="15.75" customHeight="1">
      <c r="B664" s="1"/>
      <c r="E664" s="1"/>
      <c r="F664" s="1"/>
      <c r="H664" s="1"/>
      <c r="I664" s="1"/>
      <c r="J664" s="1"/>
      <c r="N664" s="1"/>
    </row>
    <row r="665" spans="2:14" ht="15.75" customHeight="1">
      <c r="B665" s="1"/>
      <c r="E665" s="1"/>
      <c r="F665" s="1"/>
      <c r="H665" s="1"/>
      <c r="I665" s="1"/>
      <c r="J665" s="1"/>
      <c r="N665" s="1"/>
    </row>
    <row r="666" spans="2:14" ht="15.75" customHeight="1">
      <c r="B666" s="1"/>
      <c r="E666" s="1"/>
      <c r="F666" s="1"/>
      <c r="H666" s="1"/>
      <c r="I666" s="1"/>
      <c r="J666" s="1"/>
      <c r="N666" s="1"/>
    </row>
    <row r="667" spans="2:14" ht="15.75" customHeight="1">
      <c r="B667" s="1"/>
      <c r="E667" s="1"/>
      <c r="F667" s="1"/>
      <c r="H667" s="1"/>
      <c r="I667" s="1"/>
      <c r="J667" s="1"/>
      <c r="N667" s="1"/>
    </row>
    <row r="668" spans="2:14" ht="15.75" customHeight="1">
      <c r="B668" s="1"/>
      <c r="E668" s="1"/>
      <c r="F668" s="1"/>
      <c r="H668" s="1"/>
      <c r="I668" s="1"/>
      <c r="J668" s="1"/>
      <c r="N668" s="1"/>
    </row>
    <row r="669" spans="2:14" ht="15.75" customHeight="1">
      <c r="B669" s="1"/>
      <c r="E669" s="1"/>
      <c r="F669" s="1"/>
      <c r="H669" s="1"/>
      <c r="I669" s="1"/>
      <c r="J669" s="1"/>
      <c r="N669" s="1"/>
    </row>
    <row r="670" spans="2:14" ht="15.75" customHeight="1">
      <c r="B670" s="1"/>
      <c r="E670" s="1"/>
      <c r="F670" s="1"/>
      <c r="H670" s="1"/>
      <c r="I670" s="1"/>
      <c r="J670" s="1"/>
      <c r="N670" s="1"/>
    </row>
    <row r="671" spans="2:14" ht="15.75" customHeight="1">
      <c r="B671" s="1"/>
      <c r="E671" s="1"/>
      <c r="F671" s="1"/>
      <c r="H671" s="1"/>
      <c r="I671" s="1"/>
      <c r="J671" s="1"/>
      <c r="N671" s="1"/>
    </row>
    <row r="672" spans="2:14" ht="15.75" customHeight="1">
      <c r="B672" s="1"/>
      <c r="E672" s="1"/>
      <c r="F672" s="1"/>
      <c r="H672" s="1"/>
      <c r="I672" s="1"/>
      <c r="J672" s="1"/>
      <c r="N672" s="1"/>
    </row>
    <row r="673" spans="2:14" ht="15.75" customHeight="1">
      <c r="B673" s="1"/>
      <c r="E673" s="1"/>
      <c r="F673" s="1"/>
      <c r="H673" s="1"/>
      <c r="I673" s="1"/>
      <c r="J673" s="1"/>
      <c r="N673" s="1"/>
    </row>
    <row r="674" spans="2:14" ht="15.75" customHeight="1">
      <c r="B674" s="1"/>
      <c r="E674" s="1"/>
      <c r="F674" s="1"/>
      <c r="H674" s="1"/>
      <c r="I674" s="1"/>
      <c r="J674" s="1"/>
      <c r="N674" s="1"/>
    </row>
    <row r="675" spans="2:14" ht="15.75" customHeight="1">
      <c r="B675" s="1"/>
      <c r="E675" s="1"/>
      <c r="F675" s="1"/>
      <c r="H675" s="1"/>
      <c r="I675" s="1"/>
      <c r="J675" s="1"/>
      <c r="N675" s="1"/>
    </row>
    <row r="676" spans="2:14" ht="15.75" customHeight="1">
      <c r="B676" s="1"/>
      <c r="E676" s="1"/>
      <c r="F676" s="1"/>
      <c r="H676" s="1"/>
      <c r="I676" s="1"/>
      <c r="J676" s="1"/>
      <c r="N676" s="1"/>
    </row>
    <row r="677" spans="2:14" ht="15.75" customHeight="1">
      <c r="B677" s="1"/>
      <c r="E677" s="1"/>
      <c r="F677" s="1"/>
      <c r="H677" s="1"/>
      <c r="I677" s="1"/>
      <c r="J677" s="1"/>
      <c r="N677" s="1"/>
    </row>
    <row r="678" spans="2:14" ht="15.75" customHeight="1">
      <c r="B678" s="1"/>
      <c r="E678" s="1"/>
      <c r="F678" s="1"/>
      <c r="H678" s="1"/>
      <c r="I678" s="1"/>
      <c r="J678" s="1"/>
      <c r="N678" s="1"/>
    </row>
    <row r="679" spans="2:14" ht="15.75" customHeight="1">
      <c r="B679" s="1"/>
      <c r="E679" s="1"/>
      <c r="F679" s="1"/>
      <c r="H679" s="1"/>
      <c r="I679" s="1"/>
      <c r="J679" s="1"/>
      <c r="N679" s="1"/>
    </row>
    <row r="680" spans="2:14" ht="15.75" customHeight="1">
      <c r="B680" s="1"/>
      <c r="E680" s="1"/>
      <c r="F680" s="1"/>
      <c r="H680" s="1"/>
      <c r="I680" s="1"/>
      <c r="J680" s="1"/>
      <c r="N680" s="1"/>
    </row>
    <row r="681" spans="2:14" ht="15.75" customHeight="1">
      <c r="B681" s="1"/>
      <c r="E681" s="1"/>
      <c r="F681" s="1"/>
      <c r="H681" s="1"/>
      <c r="I681" s="1"/>
      <c r="J681" s="1"/>
      <c r="N681" s="1"/>
    </row>
    <row r="682" spans="2:14" ht="15.75" customHeight="1">
      <c r="B682" s="1"/>
      <c r="E682" s="1"/>
      <c r="F682" s="1"/>
      <c r="H682" s="1"/>
      <c r="I682" s="1"/>
      <c r="J682" s="1"/>
      <c r="N682" s="1"/>
    </row>
    <row r="683" spans="2:14" ht="15.75" customHeight="1">
      <c r="B683" s="1"/>
      <c r="E683" s="1"/>
      <c r="F683" s="1"/>
      <c r="H683" s="1"/>
      <c r="I683" s="1"/>
      <c r="J683" s="1"/>
      <c r="N683" s="1"/>
    </row>
    <row r="684" spans="2:14" ht="15.75" customHeight="1">
      <c r="B684" s="1"/>
      <c r="E684" s="1"/>
      <c r="F684" s="1"/>
      <c r="H684" s="1"/>
      <c r="I684" s="1"/>
      <c r="J684" s="1"/>
      <c r="N684" s="1"/>
    </row>
    <row r="685" spans="2:14" ht="15.75" customHeight="1">
      <c r="B685" s="1"/>
      <c r="E685" s="1"/>
      <c r="F685" s="1"/>
      <c r="H685" s="1"/>
      <c r="I685" s="1"/>
      <c r="J685" s="1"/>
      <c r="N685" s="1"/>
    </row>
    <row r="686" spans="2:14" ht="15.75" customHeight="1">
      <c r="B686" s="1"/>
      <c r="E686" s="1"/>
      <c r="F686" s="1"/>
      <c r="H686" s="1"/>
      <c r="I686" s="1"/>
      <c r="J686" s="1"/>
      <c r="N686" s="1"/>
    </row>
    <row r="687" spans="2:14" ht="15.75" customHeight="1">
      <c r="B687" s="1"/>
      <c r="E687" s="1"/>
      <c r="F687" s="1"/>
      <c r="H687" s="1"/>
      <c r="I687" s="1"/>
      <c r="J687" s="1"/>
      <c r="N687" s="1"/>
    </row>
    <row r="688" spans="2:14" ht="15.75" customHeight="1">
      <c r="B688" s="1"/>
      <c r="E688" s="1"/>
      <c r="F688" s="1"/>
      <c r="H688" s="1"/>
      <c r="I688" s="1"/>
      <c r="J688" s="1"/>
      <c r="N688" s="1"/>
    </row>
    <row r="689" spans="2:14" ht="15.75" customHeight="1">
      <c r="B689" s="1"/>
      <c r="E689" s="1"/>
      <c r="F689" s="1"/>
      <c r="H689" s="1"/>
      <c r="I689" s="1"/>
      <c r="J689" s="1"/>
      <c r="N689" s="1"/>
    </row>
    <row r="690" spans="2:14" ht="15.75" customHeight="1">
      <c r="B690" s="1"/>
      <c r="E690" s="1"/>
      <c r="F690" s="1"/>
      <c r="H690" s="1"/>
      <c r="I690" s="1"/>
      <c r="J690" s="1"/>
      <c r="N690" s="1"/>
    </row>
    <row r="691" spans="2:14" ht="15.75" customHeight="1">
      <c r="B691" s="1"/>
      <c r="E691" s="1"/>
      <c r="F691" s="1"/>
      <c r="H691" s="1"/>
      <c r="I691" s="1"/>
      <c r="J691" s="1"/>
      <c r="N691" s="1"/>
    </row>
    <row r="692" spans="2:14" ht="15.75" customHeight="1">
      <c r="B692" s="1"/>
      <c r="E692" s="1"/>
      <c r="F692" s="1"/>
      <c r="H692" s="1"/>
      <c r="I692" s="1"/>
      <c r="J692" s="1"/>
      <c r="N692" s="1"/>
    </row>
    <row r="693" spans="2:14" ht="15.75" customHeight="1">
      <c r="B693" s="1"/>
      <c r="E693" s="1"/>
      <c r="F693" s="1"/>
      <c r="H693" s="1"/>
      <c r="I693" s="1"/>
      <c r="J693" s="1"/>
      <c r="N693" s="1"/>
    </row>
    <row r="694" spans="2:14" ht="15.75" customHeight="1">
      <c r="B694" s="1"/>
      <c r="E694" s="1"/>
      <c r="F694" s="1"/>
      <c r="H694" s="1"/>
      <c r="I694" s="1"/>
      <c r="J694" s="1"/>
      <c r="N694" s="1"/>
    </row>
    <row r="695" spans="2:14" ht="15.75" customHeight="1">
      <c r="B695" s="1"/>
      <c r="E695" s="1"/>
      <c r="F695" s="1"/>
      <c r="H695" s="1"/>
      <c r="I695" s="1"/>
      <c r="J695" s="1"/>
      <c r="N695" s="1"/>
    </row>
    <row r="696" spans="2:14" ht="15.75" customHeight="1">
      <c r="B696" s="1"/>
      <c r="E696" s="1"/>
      <c r="F696" s="1"/>
      <c r="H696" s="1"/>
      <c r="I696" s="1"/>
      <c r="J696" s="1"/>
      <c r="N696" s="1"/>
    </row>
    <row r="697" spans="2:14" ht="15.75" customHeight="1">
      <c r="B697" s="1"/>
      <c r="E697" s="1"/>
      <c r="F697" s="1"/>
      <c r="H697" s="1"/>
      <c r="I697" s="1"/>
      <c r="J697" s="1"/>
      <c r="N697" s="1"/>
    </row>
    <row r="698" spans="2:14" ht="15.75" customHeight="1">
      <c r="B698" s="1"/>
      <c r="E698" s="1"/>
      <c r="F698" s="1"/>
      <c r="H698" s="1"/>
      <c r="I698" s="1"/>
      <c r="J698" s="1"/>
      <c r="N698" s="1"/>
    </row>
    <row r="699" spans="2:14" ht="15.75" customHeight="1">
      <c r="B699" s="1"/>
      <c r="E699" s="1"/>
      <c r="F699" s="1"/>
      <c r="H699" s="1"/>
      <c r="I699" s="1"/>
      <c r="J699" s="1"/>
      <c r="N699" s="1"/>
    </row>
    <row r="700" spans="2:14" ht="15.75" customHeight="1">
      <c r="B700" s="1"/>
      <c r="E700" s="1"/>
      <c r="F700" s="1"/>
      <c r="H700" s="1"/>
      <c r="I700" s="1"/>
      <c r="J700" s="1"/>
      <c r="N700" s="1"/>
    </row>
    <row r="701" spans="2:14" ht="15.75" customHeight="1">
      <c r="B701" s="1"/>
      <c r="E701" s="1"/>
      <c r="F701" s="1"/>
      <c r="H701" s="1"/>
      <c r="I701" s="1"/>
      <c r="J701" s="1"/>
      <c r="N701" s="1"/>
    </row>
    <row r="702" spans="2:14" ht="15.75" customHeight="1">
      <c r="B702" s="1"/>
      <c r="E702" s="1"/>
      <c r="F702" s="1"/>
      <c r="H702" s="1"/>
      <c r="I702" s="1"/>
      <c r="J702" s="1"/>
      <c r="N702" s="1"/>
    </row>
    <row r="703" spans="2:14" ht="15.75" customHeight="1">
      <c r="B703" s="1"/>
      <c r="E703" s="1"/>
      <c r="F703" s="1"/>
      <c r="H703" s="1"/>
      <c r="I703" s="1"/>
      <c r="J703" s="1"/>
      <c r="N703" s="1"/>
    </row>
    <row r="704" spans="2:14" ht="15.75" customHeight="1">
      <c r="B704" s="1"/>
      <c r="E704" s="1"/>
      <c r="F704" s="1"/>
      <c r="H704" s="1"/>
      <c r="I704" s="1"/>
      <c r="J704" s="1"/>
      <c r="N704" s="1"/>
    </row>
    <row r="705" spans="2:14" ht="15.75" customHeight="1">
      <c r="B705" s="1"/>
      <c r="E705" s="1"/>
      <c r="F705" s="1"/>
      <c r="H705" s="1"/>
      <c r="I705" s="1"/>
      <c r="J705" s="1"/>
      <c r="N705" s="1"/>
    </row>
    <row r="706" spans="2:14" ht="15.75" customHeight="1">
      <c r="B706" s="1"/>
      <c r="E706" s="1"/>
      <c r="F706" s="1"/>
      <c r="H706" s="1"/>
      <c r="I706" s="1"/>
      <c r="J706" s="1"/>
      <c r="N706" s="1"/>
    </row>
    <row r="707" spans="2:14" ht="15.75" customHeight="1">
      <c r="B707" s="1"/>
      <c r="E707" s="1"/>
      <c r="F707" s="1"/>
      <c r="H707" s="1"/>
      <c r="I707" s="1"/>
      <c r="J707" s="1"/>
      <c r="N707" s="1"/>
    </row>
    <row r="708" spans="2:14" ht="15.75" customHeight="1">
      <c r="B708" s="1"/>
      <c r="E708" s="1"/>
      <c r="F708" s="1"/>
      <c r="H708" s="1"/>
      <c r="I708" s="1"/>
      <c r="J708" s="1"/>
      <c r="N708" s="1"/>
    </row>
    <row r="709" spans="2:14" ht="15.75" customHeight="1">
      <c r="B709" s="1"/>
      <c r="E709" s="1"/>
      <c r="F709" s="1"/>
      <c r="H709" s="1"/>
      <c r="I709" s="1"/>
      <c r="J709" s="1"/>
      <c r="N709" s="1"/>
    </row>
    <row r="710" spans="2:14" ht="15.75" customHeight="1">
      <c r="B710" s="1"/>
      <c r="E710" s="1"/>
      <c r="F710" s="1"/>
      <c r="H710" s="1"/>
      <c r="I710" s="1"/>
      <c r="J710" s="1"/>
      <c r="N710" s="1"/>
    </row>
    <row r="711" spans="2:14" ht="15.75" customHeight="1">
      <c r="B711" s="1"/>
      <c r="E711" s="1"/>
      <c r="F711" s="1"/>
      <c r="H711" s="1"/>
      <c r="I711" s="1"/>
      <c r="J711" s="1"/>
      <c r="N711" s="1"/>
    </row>
    <row r="712" spans="2:14" ht="15.75" customHeight="1">
      <c r="B712" s="1"/>
      <c r="E712" s="1"/>
      <c r="F712" s="1"/>
      <c r="H712" s="1"/>
      <c r="I712" s="1"/>
      <c r="J712" s="1"/>
      <c r="N712" s="1"/>
    </row>
    <row r="713" spans="2:14" ht="15.75" customHeight="1">
      <c r="B713" s="1"/>
      <c r="E713" s="1"/>
      <c r="F713" s="1"/>
      <c r="H713" s="1"/>
      <c r="I713" s="1"/>
      <c r="J713" s="1"/>
      <c r="N713" s="1"/>
    </row>
    <row r="714" spans="2:14" ht="15.75" customHeight="1">
      <c r="B714" s="1"/>
      <c r="E714" s="1"/>
      <c r="F714" s="1"/>
      <c r="H714" s="1"/>
      <c r="I714" s="1"/>
      <c r="J714" s="1"/>
      <c r="N714" s="1"/>
    </row>
    <row r="715" spans="2:14" ht="15.75" customHeight="1">
      <c r="B715" s="1"/>
      <c r="E715" s="1"/>
      <c r="F715" s="1"/>
      <c r="H715" s="1"/>
      <c r="I715" s="1"/>
      <c r="J715" s="1"/>
      <c r="N715" s="1"/>
    </row>
    <row r="716" spans="2:14" ht="15.75" customHeight="1">
      <c r="B716" s="1"/>
      <c r="E716" s="1"/>
      <c r="F716" s="1"/>
      <c r="H716" s="1"/>
      <c r="I716" s="1"/>
      <c r="J716" s="1"/>
      <c r="N716" s="1"/>
    </row>
    <row r="717" spans="2:14" ht="15.75" customHeight="1">
      <c r="B717" s="1"/>
      <c r="E717" s="1"/>
      <c r="F717" s="1"/>
      <c r="H717" s="1"/>
      <c r="I717" s="1"/>
      <c r="J717" s="1"/>
      <c r="N717" s="1"/>
    </row>
    <row r="718" spans="2:14" ht="15.75" customHeight="1">
      <c r="B718" s="1"/>
      <c r="E718" s="1"/>
      <c r="F718" s="1"/>
      <c r="H718" s="1"/>
      <c r="I718" s="1"/>
      <c r="J718" s="1"/>
      <c r="N718" s="1"/>
    </row>
    <row r="719" spans="2:14" ht="15.75" customHeight="1">
      <c r="B719" s="1"/>
      <c r="E719" s="1"/>
      <c r="F719" s="1"/>
      <c r="H719" s="1"/>
      <c r="I719" s="1"/>
      <c r="J719" s="1"/>
      <c r="N719" s="1"/>
    </row>
    <row r="720" spans="2:14" ht="15.75" customHeight="1">
      <c r="B720" s="1"/>
      <c r="E720" s="1"/>
      <c r="F720" s="1"/>
      <c r="H720" s="1"/>
      <c r="I720" s="1"/>
      <c r="J720" s="1"/>
      <c r="N720" s="1"/>
    </row>
    <row r="721" spans="2:14" ht="15.75" customHeight="1">
      <c r="B721" s="1"/>
      <c r="E721" s="1"/>
      <c r="F721" s="1"/>
      <c r="H721" s="1"/>
      <c r="I721" s="1"/>
      <c r="J721" s="1"/>
      <c r="N721" s="1"/>
    </row>
    <row r="722" spans="2:14" ht="15.75" customHeight="1">
      <c r="B722" s="1"/>
      <c r="E722" s="1"/>
      <c r="F722" s="1"/>
      <c r="H722" s="1"/>
      <c r="I722" s="1"/>
      <c r="J722" s="1"/>
      <c r="N722" s="1"/>
    </row>
    <row r="723" spans="2:14" ht="15.75" customHeight="1">
      <c r="B723" s="1"/>
      <c r="E723" s="1"/>
      <c r="F723" s="1"/>
      <c r="H723" s="1"/>
      <c r="I723" s="1"/>
      <c r="J723" s="1"/>
      <c r="N723" s="1"/>
    </row>
    <row r="724" spans="2:14" ht="15.75" customHeight="1">
      <c r="B724" s="1"/>
      <c r="E724" s="1"/>
      <c r="F724" s="1"/>
      <c r="H724" s="1"/>
      <c r="I724" s="1"/>
      <c r="J724" s="1"/>
      <c r="N724" s="1"/>
    </row>
    <row r="725" spans="2:14" ht="15.75" customHeight="1">
      <c r="B725" s="1"/>
      <c r="E725" s="1"/>
      <c r="F725" s="1"/>
      <c r="H725" s="1"/>
      <c r="I725" s="1"/>
      <c r="J725" s="1"/>
      <c r="N725" s="1"/>
    </row>
    <row r="726" spans="2:14" ht="15.75" customHeight="1">
      <c r="B726" s="1"/>
      <c r="E726" s="1"/>
      <c r="F726" s="1"/>
      <c r="H726" s="1"/>
      <c r="I726" s="1"/>
      <c r="J726" s="1"/>
      <c r="N726" s="1"/>
    </row>
    <row r="727" spans="2:14" ht="15.75" customHeight="1">
      <c r="B727" s="1"/>
      <c r="E727" s="1"/>
      <c r="F727" s="1"/>
      <c r="H727" s="1"/>
      <c r="I727" s="1"/>
      <c r="J727" s="1"/>
      <c r="N727" s="1"/>
    </row>
    <row r="728" spans="2:14" ht="15.75" customHeight="1">
      <c r="B728" s="1"/>
      <c r="E728" s="1"/>
      <c r="F728" s="1"/>
      <c r="H728" s="1"/>
      <c r="I728" s="1"/>
      <c r="J728" s="1"/>
      <c r="N728" s="1"/>
    </row>
    <row r="729" spans="2:14" ht="15.75" customHeight="1">
      <c r="B729" s="1"/>
      <c r="E729" s="1"/>
      <c r="F729" s="1"/>
      <c r="H729" s="1"/>
      <c r="I729" s="1"/>
      <c r="J729" s="1"/>
      <c r="N729" s="1"/>
    </row>
    <row r="730" spans="2:14" ht="15.75" customHeight="1">
      <c r="B730" s="1"/>
      <c r="E730" s="1"/>
      <c r="F730" s="1"/>
      <c r="H730" s="1"/>
      <c r="I730" s="1"/>
      <c r="J730" s="1"/>
      <c r="N730" s="1"/>
    </row>
    <row r="731" spans="2:14" ht="15.75" customHeight="1">
      <c r="B731" s="1"/>
      <c r="E731" s="1"/>
      <c r="F731" s="1"/>
      <c r="H731" s="1"/>
      <c r="I731" s="1"/>
      <c r="J731" s="1"/>
      <c r="N731" s="1"/>
    </row>
    <row r="732" spans="2:14" ht="15.75" customHeight="1">
      <c r="B732" s="1"/>
      <c r="E732" s="1"/>
      <c r="F732" s="1"/>
      <c r="H732" s="1"/>
      <c r="I732" s="1"/>
      <c r="J732" s="1"/>
      <c r="N732" s="1"/>
    </row>
    <row r="733" spans="2:14" ht="15.75" customHeight="1">
      <c r="B733" s="1"/>
      <c r="E733" s="1"/>
      <c r="F733" s="1"/>
      <c r="H733" s="1"/>
      <c r="I733" s="1"/>
      <c r="J733" s="1"/>
      <c r="N733" s="1"/>
    </row>
    <row r="734" spans="2:14" ht="15.75" customHeight="1">
      <c r="B734" s="1"/>
      <c r="E734" s="1"/>
      <c r="F734" s="1"/>
      <c r="H734" s="1"/>
      <c r="I734" s="1"/>
      <c r="J734" s="1"/>
      <c r="N734" s="1"/>
    </row>
    <row r="735" spans="2:14" ht="15.75" customHeight="1">
      <c r="B735" s="1"/>
      <c r="E735" s="1"/>
      <c r="F735" s="1"/>
      <c r="H735" s="1"/>
      <c r="I735" s="1"/>
      <c r="J735" s="1"/>
      <c r="N735" s="1"/>
    </row>
    <row r="736" spans="2:14" ht="15.75" customHeight="1">
      <c r="B736" s="1"/>
      <c r="E736" s="1"/>
      <c r="F736" s="1"/>
      <c r="H736" s="1"/>
      <c r="I736" s="1"/>
      <c r="J736" s="1"/>
      <c r="N736" s="1"/>
    </row>
    <row r="737" spans="2:14" ht="15.75" customHeight="1">
      <c r="B737" s="1"/>
      <c r="E737" s="1"/>
      <c r="F737" s="1"/>
      <c r="H737" s="1"/>
      <c r="I737" s="1"/>
      <c r="J737" s="1"/>
      <c r="N737" s="1"/>
    </row>
    <row r="738" spans="2:14" ht="15.75" customHeight="1">
      <c r="B738" s="1"/>
      <c r="E738" s="1"/>
      <c r="F738" s="1"/>
      <c r="H738" s="1"/>
      <c r="I738" s="1"/>
      <c r="J738" s="1"/>
      <c r="N738" s="1"/>
    </row>
    <row r="739" spans="2:14" ht="15.75" customHeight="1">
      <c r="B739" s="1"/>
      <c r="E739" s="1"/>
      <c r="F739" s="1"/>
      <c r="H739" s="1"/>
      <c r="I739" s="1"/>
      <c r="J739" s="1"/>
      <c r="N739" s="1"/>
    </row>
    <row r="740" spans="2:14" ht="15.75" customHeight="1">
      <c r="B740" s="1"/>
      <c r="E740" s="1"/>
      <c r="F740" s="1"/>
      <c r="H740" s="1"/>
      <c r="I740" s="1"/>
      <c r="J740" s="1"/>
      <c r="N740" s="1"/>
    </row>
    <row r="741" spans="2:14" ht="15.75" customHeight="1">
      <c r="B741" s="1"/>
      <c r="E741" s="1"/>
      <c r="F741" s="1"/>
      <c r="H741" s="1"/>
      <c r="I741" s="1"/>
      <c r="J741" s="1"/>
      <c r="N741" s="1"/>
    </row>
    <row r="742" spans="2:14" ht="15.75" customHeight="1">
      <c r="B742" s="1"/>
      <c r="E742" s="1"/>
      <c r="F742" s="1"/>
      <c r="H742" s="1"/>
      <c r="I742" s="1"/>
      <c r="J742" s="1"/>
      <c r="N742" s="1"/>
    </row>
    <row r="743" spans="2:14" ht="15.75" customHeight="1">
      <c r="B743" s="1"/>
      <c r="E743" s="1"/>
      <c r="F743" s="1"/>
      <c r="H743" s="1"/>
      <c r="I743" s="1"/>
      <c r="J743" s="1"/>
      <c r="N743" s="1"/>
    </row>
    <row r="744" spans="2:14" ht="15.75" customHeight="1">
      <c r="B744" s="1"/>
      <c r="E744" s="1"/>
      <c r="F744" s="1"/>
      <c r="H744" s="1"/>
      <c r="I744" s="1"/>
      <c r="J744" s="1"/>
      <c r="N744" s="1"/>
    </row>
    <row r="745" spans="2:14" ht="15.75" customHeight="1">
      <c r="B745" s="1"/>
      <c r="E745" s="1"/>
      <c r="F745" s="1"/>
      <c r="H745" s="1"/>
      <c r="I745" s="1"/>
      <c r="J745" s="1"/>
      <c r="N745" s="1"/>
    </row>
    <row r="746" spans="2:14" ht="15.75" customHeight="1">
      <c r="B746" s="1"/>
      <c r="E746" s="1"/>
      <c r="F746" s="1"/>
      <c r="H746" s="1"/>
      <c r="I746" s="1"/>
      <c r="J746" s="1"/>
      <c r="N746" s="1"/>
    </row>
    <row r="747" spans="2:14" ht="15.75" customHeight="1">
      <c r="B747" s="1"/>
      <c r="E747" s="1"/>
      <c r="F747" s="1"/>
      <c r="H747" s="1"/>
      <c r="I747" s="1"/>
      <c r="J747" s="1"/>
      <c r="N747" s="1"/>
    </row>
    <row r="748" spans="2:14" ht="15.75" customHeight="1">
      <c r="B748" s="1"/>
      <c r="E748" s="1"/>
      <c r="F748" s="1"/>
      <c r="H748" s="1"/>
      <c r="I748" s="1"/>
      <c r="J748" s="1"/>
      <c r="N748" s="1"/>
    </row>
    <row r="749" spans="2:14" ht="15.75" customHeight="1">
      <c r="B749" s="1"/>
      <c r="E749" s="1"/>
      <c r="F749" s="1"/>
      <c r="H749" s="1"/>
      <c r="I749" s="1"/>
      <c r="J749" s="1"/>
      <c r="N749" s="1"/>
    </row>
    <row r="750" spans="2:14" ht="15.75" customHeight="1">
      <c r="B750" s="1"/>
      <c r="E750" s="1"/>
      <c r="F750" s="1"/>
      <c r="H750" s="1"/>
      <c r="I750" s="1"/>
      <c r="J750" s="1"/>
      <c r="N750" s="1"/>
    </row>
    <row r="751" spans="2:14" ht="15.75" customHeight="1">
      <c r="B751" s="1"/>
      <c r="E751" s="1"/>
      <c r="F751" s="1"/>
      <c r="H751" s="1"/>
      <c r="I751" s="1"/>
      <c r="J751" s="1"/>
      <c r="N751" s="1"/>
    </row>
    <row r="752" spans="2:14" ht="15.75" customHeight="1">
      <c r="B752" s="1"/>
      <c r="E752" s="1"/>
      <c r="F752" s="1"/>
      <c r="H752" s="1"/>
      <c r="I752" s="1"/>
      <c r="J752" s="1"/>
      <c r="N752" s="1"/>
    </row>
    <row r="753" spans="2:14" ht="15.75" customHeight="1">
      <c r="B753" s="1"/>
      <c r="E753" s="1"/>
      <c r="F753" s="1"/>
      <c r="H753" s="1"/>
      <c r="I753" s="1"/>
      <c r="J753" s="1"/>
      <c r="N753" s="1"/>
    </row>
    <row r="754" spans="2:14" ht="15.75" customHeight="1">
      <c r="B754" s="1"/>
      <c r="E754" s="1"/>
      <c r="F754" s="1"/>
      <c r="H754" s="1"/>
      <c r="I754" s="1"/>
      <c r="J754" s="1"/>
      <c r="N754" s="1"/>
    </row>
    <row r="755" spans="2:14" ht="15.75" customHeight="1">
      <c r="B755" s="1"/>
      <c r="E755" s="1"/>
      <c r="F755" s="1"/>
      <c r="H755" s="1"/>
      <c r="I755" s="1"/>
      <c r="J755" s="1"/>
      <c r="N755" s="1"/>
    </row>
    <row r="756" spans="2:14" ht="15.75" customHeight="1">
      <c r="B756" s="1"/>
      <c r="E756" s="1"/>
      <c r="F756" s="1"/>
      <c r="H756" s="1"/>
      <c r="I756" s="1"/>
      <c r="J756" s="1"/>
      <c r="N756" s="1"/>
    </row>
    <row r="757" spans="2:14" ht="15.75" customHeight="1">
      <c r="B757" s="1"/>
      <c r="E757" s="1"/>
      <c r="F757" s="1"/>
      <c r="H757" s="1"/>
      <c r="I757" s="1"/>
      <c r="J757" s="1"/>
      <c r="N757" s="1"/>
    </row>
    <row r="758" spans="2:14" ht="15.75" customHeight="1">
      <c r="B758" s="1"/>
      <c r="E758" s="1"/>
      <c r="F758" s="1"/>
      <c r="H758" s="1"/>
      <c r="I758" s="1"/>
      <c r="J758" s="1"/>
      <c r="N758" s="1"/>
    </row>
    <row r="759" spans="2:14" ht="15.75" customHeight="1">
      <c r="B759" s="1"/>
      <c r="E759" s="1"/>
      <c r="F759" s="1"/>
      <c r="H759" s="1"/>
      <c r="I759" s="1"/>
      <c r="J759" s="1"/>
      <c r="N759" s="1"/>
    </row>
    <row r="760" spans="2:14" ht="15.75" customHeight="1">
      <c r="B760" s="1"/>
      <c r="E760" s="1"/>
      <c r="F760" s="1"/>
      <c r="H760" s="1"/>
      <c r="I760" s="1"/>
      <c r="J760" s="1"/>
      <c r="N760" s="1"/>
    </row>
    <row r="761" spans="2:14" ht="15.75" customHeight="1">
      <c r="B761" s="1"/>
      <c r="E761" s="1"/>
      <c r="F761" s="1"/>
      <c r="H761" s="1"/>
      <c r="I761" s="1"/>
      <c r="J761" s="1"/>
      <c r="N761" s="1"/>
    </row>
    <row r="762" spans="2:14" ht="15.75" customHeight="1">
      <c r="B762" s="1"/>
      <c r="E762" s="1"/>
      <c r="F762" s="1"/>
      <c r="H762" s="1"/>
      <c r="I762" s="1"/>
      <c r="J762" s="1"/>
      <c r="N762" s="1"/>
    </row>
    <row r="763" spans="2:14" ht="15.75" customHeight="1">
      <c r="B763" s="1"/>
      <c r="E763" s="1"/>
      <c r="F763" s="1"/>
      <c r="H763" s="1"/>
      <c r="I763" s="1"/>
      <c r="J763" s="1"/>
      <c r="N763" s="1"/>
    </row>
    <row r="764" spans="2:14" ht="15.75" customHeight="1">
      <c r="B764" s="1"/>
      <c r="E764" s="1"/>
      <c r="F764" s="1"/>
      <c r="H764" s="1"/>
      <c r="I764" s="1"/>
      <c r="J764" s="1"/>
      <c r="N764" s="1"/>
    </row>
    <row r="765" spans="2:14" ht="15.75" customHeight="1">
      <c r="B765" s="1"/>
      <c r="E765" s="1"/>
      <c r="F765" s="1"/>
      <c r="H765" s="1"/>
      <c r="I765" s="1"/>
      <c r="J765" s="1"/>
      <c r="N765" s="1"/>
    </row>
    <row r="766" spans="2:14" ht="15.75" customHeight="1">
      <c r="B766" s="1"/>
      <c r="E766" s="1"/>
      <c r="F766" s="1"/>
      <c r="H766" s="1"/>
      <c r="I766" s="1"/>
      <c r="J766" s="1"/>
      <c r="N766" s="1"/>
    </row>
    <row r="767" spans="2:14" ht="15.75" customHeight="1">
      <c r="B767" s="1"/>
      <c r="E767" s="1"/>
      <c r="F767" s="1"/>
      <c r="H767" s="1"/>
      <c r="I767" s="1"/>
      <c r="J767" s="1"/>
      <c r="N767" s="1"/>
    </row>
    <row r="768" spans="2:14" ht="15.75" customHeight="1">
      <c r="B768" s="1"/>
      <c r="E768" s="1"/>
      <c r="F768" s="1"/>
      <c r="H768" s="1"/>
      <c r="I768" s="1"/>
      <c r="J768" s="1"/>
      <c r="N768" s="1"/>
    </row>
    <row r="769" spans="2:14" ht="15.75" customHeight="1">
      <c r="B769" s="1"/>
      <c r="E769" s="1"/>
      <c r="F769" s="1"/>
      <c r="H769" s="1"/>
      <c r="I769" s="1"/>
      <c r="J769" s="1"/>
      <c r="N769" s="1"/>
    </row>
    <row r="770" spans="2:14" ht="15.75" customHeight="1">
      <c r="B770" s="1"/>
      <c r="E770" s="1"/>
      <c r="F770" s="1"/>
      <c r="H770" s="1"/>
      <c r="I770" s="1"/>
      <c r="J770" s="1"/>
      <c r="N770" s="1"/>
    </row>
    <row r="771" spans="2:14" ht="15.75" customHeight="1">
      <c r="B771" s="1"/>
      <c r="E771" s="1"/>
      <c r="F771" s="1"/>
      <c r="H771" s="1"/>
      <c r="I771" s="1"/>
      <c r="J771" s="1"/>
      <c r="N771" s="1"/>
    </row>
    <row r="772" spans="2:14" ht="15.75" customHeight="1">
      <c r="B772" s="1"/>
      <c r="E772" s="1"/>
      <c r="F772" s="1"/>
      <c r="H772" s="1"/>
      <c r="I772" s="1"/>
      <c r="J772" s="1"/>
      <c r="N772" s="1"/>
    </row>
    <row r="773" spans="2:14" ht="15.75" customHeight="1">
      <c r="B773" s="1"/>
      <c r="E773" s="1"/>
      <c r="F773" s="1"/>
      <c r="H773" s="1"/>
      <c r="I773" s="1"/>
      <c r="J773" s="1"/>
      <c r="N773" s="1"/>
    </row>
    <row r="774" spans="2:14" ht="15.75" customHeight="1">
      <c r="B774" s="1"/>
      <c r="E774" s="1"/>
      <c r="F774" s="1"/>
      <c r="H774" s="1"/>
      <c r="I774" s="1"/>
      <c r="J774" s="1"/>
      <c r="N774" s="1"/>
    </row>
    <row r="775" spans="2:14" ht="15.75" customHeight="1">
      <c r="B775" s="1"/>
      <c r="E775" s="1"/>
      <c r="F775" s="1"/>
      <c r="H775" s="1"/>
      <c r="I775" s="1"/>
      <c r="J775" s="1"/>
      <c r="N775" s="1"/>
    </row>
    <row r="776" spans="2:14" ht="15.75" customHeight="1">
      <c r="B776" s="1"/>
      <c r="E776" s="1"/>
      <c r="F776" s="1"/>
      <c r="H776" s="1"/>
      <c r="I776" s="1"/>
      <c r="J776" s="1"/>
      <c r="N776" s="1"/>
    </row>
    <row r="777" spans="2:14" ht="15.75" customHeight="1">
      <c r="B777" s="1"/>
      <c r="E777" s="1"/>
      <c r="F777" s="1"/>
      <c r="H777" s="1"/>
      <c r="I777" s="1"/>
      <c r="J777" s="1"/>
      <c r="N777" s="1"/>
    </row>
    <row r="778" spans="2:14" ht="15.75" customHeight="1">
      <c r="B778" s="1"/>
      <c r="E778" s="1"/>
      <c r="F778" s="1"/>
      <c r="H778" s="1"/>
      <c r="I778" s="1"/>
      <c r="J778" s="1"/>
      <c r="N778" s="1"/>
    </row>
    <row r="779" spans="2:14" ht="15.75" customHeight="1">
      <c r="B779" s="1"/>
      <c r="E779" s="1"/>
      <c r="F779" s="1"/>
      <c r="H779" s="1"/>
      <c r="I779" s="1"/>
      <c r="J779" s="1"/>
      <c r="N779" s="1"/>
    </row>
    <row r="780" spans="2:14" ht="15.75" customHeight="1">
      <c r="B780" s="1"/>
      <c r="E780" s="1"/>
      <c r="F780" s="1"/>
      <c r="H780" s="1"/>
      <c r="I780" s="1"/>
      <c r="J780" s="1"/>
      <c r="N780" s="1"/>
    </row>
    <row r="781" spans="2:14" ht="15.75" customHeight="1">
      <c r="B781" s="1"/>
      <c r="E781" s="1"/>
      <c r="F781" s="1"/>
      <c r="H781" s="1"/>
      <c r="I781" s="1"/>
      <c r="J781" s="1"/>
      <c r="N781" s="1"/>
    </row>
    <row r="782" spans="2:14" ht="15.75" customHeight="1">
      <c r="B782" s="1"/>
      <c r="E782" s="1"/>
      <c r="F782" s="1"/>
      <c r="H782" s="1"/>
      <c r="I782" s="1"/>
      <c r="J782" s="1"/>
      <c r="N782" s="1"/>
    </row>
    <row r="783" spans="2:14" ht="15.75" customHeight="1">
      <c r="B783" s="1"/>
      <c r="E783" s="1"/>
      <c r="F783" s="1"/>
      <c r="H783" s="1"/>
      <c r="I783" s="1"/>
      <c r="J783" s="1"/>
      <c r="N783" s="1"/>
    </row>
    <row r="784" spans="2:14" ht="15.75" customHeight="1">
      <c r="B784" s="1"/>
      <c r="E784" s="1"/>
      <c r="F784" s="1"/>
      <c r="H784" s="1"/>
      <c r="I784" s="1"/>
      <c r="J784" s="1"/>
      <c r="N784" s="1"/>
    </row>
    <row r="785" spans="2:14" ht="15.75" customHeight="1">
      <c r="B785" s="1"/>
      <c r="E785" s="1"/>
      <c r="F785" s="1"/>
      <c r="H785" s="1"/>
      <c r="I785" s="1"/>
      <c r="J785" s="1"/>
      <c r="N785" s="1"/>
    </row>
    <row r="786" spans="2:14" ht="15.75" customHeight="1">
      <c r="B786" s="1"/>
      <c r="E786" s="1"/>
      <c r="F786" s="1"/>
      <c r="H786" s="1"/>
      <c r="I786" s="1"/>
      <c r="J786" s="1"/>
      <c r="N786" s="1"/>
    </row>
    <row r="787" spans="2:14" ht="15.75" customHeight="1">
      <c r="B787" s="1"/>
      <c r="E787" s="1"/>
      <c r="F787" s="1"/>
      <c r="H787" s="1"/>
      <c r="I787" s="1"/>
      <c r="J787" s="1"/>
      <c r="N787" s="1"/>
    </row>
    <row r="788" spans="2:14" ht="15.75" customHeight="1">
      <c r="B788" s="1"/>
      <c r="E788" s="1"/>
      <c r="F788" s="1"/>
      <c r="H788" s="1"/>
      <c r="I788" s="1"/>
      <c r="J788" s="1"/>
      <c r="N788" s="1"/>
    </row>
    <row r="789" spans="2:14" ht="15.75" customHeight="1">
      <c r="B789" s="1"/>
      <c r="E789" s="1"/>
      <c r="F789" s="1"/>
      <c r="H789" s="1"/>
      <c r="I789" s="1"/>
      <c r="J789" s="1"/>
      <c r="N789" s="1"/>
    </row>
    <row r="790" spans="2:14" ht="15.75" customHeight="1">
      <c r="B790" s="1"/>
      <c r="E790" s="1"/>
      <c r="F790" s="1"/>
      <c r="H790" s="1"/>
      <c r="I790" s="1"/>
      <c r="J790" s="1"/>
      <c r="N790" s="1"/>
    </row>
    <row r="791" spans="2:14" ht="15.75" customHeight="1">
      <c r="B791" s="1"/>
      <c r="E791" s="1"/>
      <c r="F791" s="1"/>
      <c r="H791" s="1"/>
      <c r="I791" s="1"/>
      <c r="J791" s="1"/>
      <c r="N791" s="1"/>
    </row>
    <row r="792" spans="2:14" ht="15.75" customHeight="1">
      <c r="B792" s="1"/>
      <c r="E792" s="1"/>
      <c r="F792" s="1"/>
      <c r="H792" s="1"/>
      <c r="I792" s="1"/>
      <c r="J792" s="1"/>
      <c r="N792" s="1"/>
    </row>
    <row r="793" spans="2:14" ht="15.75" customHeight="1">
      <c r="B793" s="1"/>
      <c r="E793" s="1"/>
      <c r="F793" s="1"/>
      <c r="H793" s="1"/>
      <c r="I793" s="1"/>
      <c r="J793" s="1"/>
      <c r="N793" s="1"/>
    </row>
    <row r="794" spans="2:14" ht="15.75" customHeight="1">
      <c r="B794" s="1"/>
      <c r="E794" s="1"/>
      <c r="F794" s="1"/>
      <c r="H794" s="1"/>
      <c r="I794" s="1"/>
      <c r="J794" s="1"/>
      <c r="N794" s="1"/>
    </row>
    <row r="795" spans="2:14" ht="15.75" customHeight="1">
      <c r="B795" s="1"/>
      <c r="E795" s="1"/>
      <c r="F795" s="1"/>
      <c r="H795" s="1"/>
      <c r="I795" s="1"/>
      <c r="J795" s="1"/>
      <c r="N795" s="1"/>
    </row>
    <row r="796" spans="2:14" ht="15.75" customHeight="1">
      <c r="B796" s="1"/>
      <c r="E796" s="1"/>
      <c r="F796" s="1"/>
      <c r="H796" s="1"/>
      <c r="I796" s="1"/>
      <c r="J796" s="1"/>
      <c r="N796" s="1"/>
    </row>
    <row r="797" spans="2:14" ht="15.75" customHeight="1">
      <c r="B797" s="1"/>
      <c r="E797" s="1"/>
      <c r="F797" s="1"/>
      <c r="H797" s="1"/>
      <c r="I797" s="1"/>
      <c r="J797" s="1"/>
      <c r="N797" s="1"/>
    </row>
    <row r="798" spans="2:14" ht="15.75" customHeight="1">
      <c r="B798" s="1"/>
      <c r="E798" s="1"/>
      <c r="F798" s="1"/>
      <c r="H798" s="1"/>
      <c r="I798" s="1"/>
      <c r="J798" s="1"/>
      <c r="N798" s="1"/>
    </row>
    <row r="799" spans="2:14" ht="15.75" customHeight="1">
      <c r="B799" s="1"/>
      <c r="E799" s="1"/>
      <c r="F799" s="1"/>
      <c r="H799" s="1"/>
      <c r="I799" s="1"/>
      <c r="J799" s="1"/>
      <c r="N799" s="1"/>
    </row>
    <row r="800" spans="2:14" ht="15.75" customHeight="1">
      <c r="B800" s="1"/>
      <c r="E800" s="1"/>
      <c r="F800" s="1"/>
      <c r="H800" s="1"/>
      <c r="I800" s="1"/>
      <c r="J800" s="1"/>
      <c r="N800" s="1"/>
    </row>
    <row r="801" spans="2:14" ht="15.75" customHeight="1">
      <c r="B801" s="1"/>
      <c r="E801" s="1"/>
      <c r="F801" s="1"/>
      <c r="H801" s="1"/>
      <c r="I801" s="1"/>
      <c r="J801" s="1"/>
      <c r="N801" s="1"/>
    </row>
    <row r="802" spans="2:14" ht="15.75" customHeight="1">
      <c r="B802" s="1"/>
      <c r="E802" s="1"/>
      <c r="F802" s="1"/>
      <c r="H802" s="1"/>
      <c r="I802" s="1"/>
      <c r="J802" s="1"/>
      <c r="N802" s="1"/>
    </row>
    <row r="803" spans="2:14" ht="15.75" customHeight="1">
      <c r="B803" s="1"/>
      <c r="E803" s="1"/>
      <c r="F803" s="1"/>
      <c r="H803" s="1"/>
      <c r="I803" s="1"/>
      <c r="J803" s="1"/>
      <c r="N803" s="1"/>
    </row>
    <row r="804" spans="2:14" ht="15.75" customHeight="1">
      <c r="B804" s="1"/>
      <c r="E804" s="1"/>
      <c r="F804" s="1"/>
      <c r="H804" s="1"/>
      <c r="I804" s="1"/>
      <c r="J804" s="1"/>
      <c r="N804" s="1"/>
    </row>
    <row r="805" spans="2:14" ht="15.75" customHeight="1">
      <c r="B805" s="1"/>
      <c r="E805" s="1"/>
      <c r="F805" s="1"/>
      <c r="H805" s="1"/>
      <c r="I805" s="1"/>
      <c r="J805" s="1"/>
      <c r="N805" s="1"/>
    </row>
    <row r="806" spans="2:14" ht="15.75" customHeight="1">
      <c r="B806" s="1"/>
      <c r="E806" s="1"/>
      <c r="F806" s="1"/>
      <c r="H806" s="1"/>
      <c r="I806" s="1"/>
      <c r="J806" s="1"/>
      <c r="N806" s="1"/>
    </row>
    <row r="807" spans="2:14" ht="15.75" customHeight="1">
      <c r="B807" s="1"/>
      <c r="E807" s="1"/>
      <c r="F807" s="1"/>
      <c r="H807" s="1"/>
      <c r="I807" s="1"/>
      <c r="J807" s="1"/>
      <c r="N807" s="1"/>
    </row>
    <row r="808" spans="2:14" ht="15.75" customHeight="1">
      <c r="B808" s="1"/>
      <c r="E808" s="1"/>
      <c r="F808" s="1"/>
      <c r="H808" s="1"/>
      <c r="I808" s="1"/>
      <c r="J808" s="1"/>
      <c r="N808" s="1"/>
    </row>
    <row r="809" spans="2:14" ht="15.75" customHeight="1">
      <c r="B809" s="1"/>
      <c r="E809" s="1"/>
      <c r="F809" s="1"/>
      <c r="H809" s="1"/>
      <c r="I809" s="1"/>
      <c r="J809" s="1"/>
      <c r="N809" s="1"/>
    </row>
    <row r="810" spans="2:14" ht="15.75" customHeight="1">
      <c r="B810" s="1"/>
      <c r="E810" s="1"/>
      <c r="F810" s="1"/>
      <c r="H810" s="1"/>
      <c r="I810" s="1"/>
      <c r="J810" s="1"/>
      <c r="N810" s="1"/>
    </row>
    <row r="811" spans="2:14" ht="15.75" customHeight="1">
      <c r="B811" s="1"/>
      <c r="E811" s="1"/>
      <c r="F811" s="1"/>
      <c r="H811" s="1"/>
      <c r="I811" s="1"/>
      <c r="J811" s="1"/>
      <c r="N811" s="1"/>
    </row>
    <row r="812" spans="2:14" ht="15.75" customHeight="1">
      <c r="B812" s="1"/>
      <c r="E812" s="1"/>
      <c r="F812" s="1"/>
      <c r="H812" s="1"/>
      <c r="I812" s="1"/>
      <c r="J812" s="1"/>
      <c r="N812" s="1"/>
    </row>
    <row r="813" spans="2:14" ht="15.75" customHeight="1">
      <c r="B813" s="1"/>
      <c r="E813" s="1"/>
      <c r="F813" s="1"/>
      <c r="H813" s="1"/>
      <c r="I813" s="1"/>
      <c r="J813" s="1"/>
      <c r="N813" s="1"/>
    </row>
    <row r="814" spans="2:14" ht="15.75" customHeight="1">
      <c r="B814" s="1"/>
      <c r="E814" s="1"/>
      <c r="F814" s="1"/>
      <c r="H814" s="1"/>
      <c r="I814" s="1"/>
      <c r="J814" s="1"/>
      <c r="N814" s="1"/>
    </row>
    <row r="815" spans="2:14" ht="15.75" customHeight="1">
      <c r="B815" s="1"/>
      <c r="E815" s="1"/>
      <c r="F815" s="1"/>
      <c r="H815" s="1"/>
      <c r="I815" s="1"/>
      <c r="J815" s="1"/>
      <c r="N815" s="1"/>
    </row>
    <row r="816" spans="2:14" ht="15.75" customHeight="1">
      <c r="B816" s="1"/>
      <c r="E816" s="1"/>
      <c r="F816" s="1"/>
      <c r="H816" s="1"/>
      <c r="I816" s="1"/>
      <c r="J816" s="1"/>
      <c r="N816" s="1"/>
    </row>
    <row r="817" spans="2:14" ht="15.75" customHeight="1">
      <c r="B817" s="1"/>
      <c r="E817" s="1"/>
      <c r="F817" s="1"/>
      <c r="H817" s="1"/>
      <c r="I817" s="1"/>
      <c r="J817" s="1"/>
      <c r="N817" s="1"/>
    </row>
    <row r="818" spans="2:14" ht="15.75" customHeight="1">
      <c r="B818" s="1"/>
      <c r="E818" s="1"/>
      <c r="F818" s="1"/>
      <c r="H818" s="1"/>
      <c r="I818" s="1"/>
      <c r="J818" s="1"/>
      <c r="N818" s="1"/>
    </row>
    <row r="819" spans="2:14" ht="15.75" customHeight="1">
      <c r="B819" s="1"/>
      <c r="E819" s="1"/>
      <c r="F819" s="1"/>
      <c r="H819" s="1"/>
      <c r="I819" s="1"/>
      <c r="J819" s="1"/>
      <c r="N819" s="1"/>
    </row>
    <row r="820" spans="2:14" ht="15.75" customHeight="1">
      <c r="B820" s="1"/>
      <c r="E820" s="1"/>
      <c r="F820" s="1"/>
      <c r="H820" s="1"/>
      <c r="I820" s="1"/>
      <c r="J820" s="1"/>
      <c r="N820" s="1"/>
    </row>
    <row r="821" spans="2:14" ht="15.75" customHeight="1">
      <c r="B821" s="1"/>
      <c r="E821" s="1"/>
      <c r="F821" s="1"/>
      <c r="H821" s="1"/>
      <c r="I821" s="1"/>
      <c r="J821" s="1"/>
      <c r="N821" s="1"/>
    </row>
    <row r="822" spans="2:14" ht="15.75" customHeight="1">
      <c r="B822" s="1"/>
      <c r="E822" s="1"/>
      <c r="F822" s="1"/>
      <c r="H822" s="1"/>
      <c r="I822" s="1"/>
      <c r="J822" s="1"/>
      <c r="N822" s="1"/>
    </row>
    <row r="823" spans="2:14" ht="15.75" customHeight="1">
      <c r="B823" s="1"/>
      <c r="E823" s="1"/>
      <c r="F823" s="1"/>
      <c r="H823" s="1"/>
      <c r="I823" s="1"/>
      <c r="J823" s="1"/>
      <c r="N823" s="1"/>
    </row>
    <row r="824" spans="2:14" ht="15.75" customHeight="1">
      <c r="B824" s="1"/>
      <c r="E824" s="1"/>
      <c r="F824" s="1"/>
      <c r="H824" s="1"/>
      <c r="I824" s="1"/>
      <c r="J824" s="1"/>
      <c r="N824" s="1"/>
    </row>
    <row r="825" spans="2:14" ht="15.75" customHeight="1">
      <c r="B825" s="1"/>
      <c r="E825" s="1"/>
      <c r="F825" s="1"/>
      <c r="H825" s="1"/>
      <c r="I825" s="1"/>
      <c r="J825" s="1"/>
      <c r="N825" s="1"/>
    </row>
    <row r="826" spans="2:14" ht="15.75" customHeight="1">
      <c r="B826" s="1"/>
      <c r="E826" s="1"/>
      <c r="F826" s="1"/>
      <c r="H826" s="1"/>
      <c r="I826" s="1"/>
      <c r="J826" s="1"/>
      <c r="N826" s="1"/>
    </row>
    <row r="827" spans="2:14" ht="15.75" customHeight="1">
      <c r="B827" s="1"/>
      <c r="E827" s="1"/>
      <c r="F827" s="1"/>
      <c r="H827" s="1"/>
      <c r="I827" s="1"/>
      <c r="J827" s="1"/>
      <c r="N827" s="1"/>
    </row>
    <row r="828" spans="2:14" ht="15.75" customHeight="1">
      <c r="B828" s="1"/>
      <c r="E828" s="1"/>
      <c r="F828" s="1"/>
      <c r="H828" s="1"/>
      <c r="I828" s="1"/>
      <c r="J828" s="1"/>
      <c r="N828" s="1"/>
    </row>
    <row r="829" spans="2:14" ht="15.75" customHeight="1">
      <c r="B829" s="1"/>
      <c r="E829" s="1"/>
      <c r="F829" s="1"/>
      <c r="H829" s="1"/>
      <c r="I829" s="1"/>
      <c r="J829" s="1"/>
      <c r="N829" s="1"/>
    </row>
    <row r="830" spans="2:14" ht="15.75" customHeight="1">
      <c r="B830" s="1"/>
      <c r="E830" s="1"/>
      <c r="F830" s="1"/>
      <c r="H830" s="1"/>
      <c r="I830" s="1"/>
      <c r="J830" s="1"/>
      <c r="N830" s="1"/>
    </row>
    <row r="831" spans="2:14" ht="15.75" customHeight="1">
      <c r="B831" s="1"/>
      <c r="E831" s="1"/>
      <c r="F831" s="1"/>
      <c r="H831" s="1"/>
      <c r="I831" s="1"/>
      <c r="J831" s="1"/>
      <c r="N831" s="1"/>
    </row>
    <row r="832" spans="2:14" ht="15.75" customHeight="1">
      <c r="B832" s="1"/>
      <c r="E832" s="1"/>
      <c r="F832" s="1"/>
      <c r="H832" s="1"/>
      <c r="I832" s="1"/>
      <c r="J832" s="1"/>
      <c r="N832" s="1"/>
    </row>
    <row r="833" spans="2:14" ht="15.75" customHeight="1">
      <c r="B833" s="1"/>
      <c r="E833" s="1"/>
      <c r="F833" s="1"/>
      <c r="H833" s="1"/>
      <c r="I833" s="1"/>
      <c r="J833" s="1"/>
      <c r="N833" s="1"/>
    </row>
    <row r="834" spans="2:14" ht="15.75" customHeight="1">
      <c r="B834" s="1"/>
      <c r="E834" s="1"/>
      <c r="F834" s="1"/>
      <c r="H834" s="1"/>
      <c r="I834" s="1"/>
      <c r="J834" s="1"/>
      <c r="N834" s="1"/>
    </row>
    <row r="835" spans="2:14" ht="15.75" customHeight="1">
      <c r="B835" s="1"/>
      <c r="E835" s="1"/>
      <c r="F835" s="1"/>
      <c r="H835" s="1"/>
      <c r="I835" s="1"/>
      <c r="J835" s="1"/>
      <c r="N835" s="1"/>
    </row>
    <row r="836" spans="2:14" ht="15.75" customHeight="1">
      <c r="B836" s="1"/>
      <c r="E836" s="1"/>
      <c r="F836" s="1"/>
      <c r="H836" s="1"/>
      <c r="I836" s="1"/>
      <c r="J836" s="1"/>
      <c r="N836" s="1"/>
    </row>
    <row r="837" spans="2:14" ht="15.75" customHeight="1">
      <c r="B837" s="1"/>
      <c r="E837" s="1"/>
      <c r="F837" s="1"/>
      <c r="H837" s="1"/>
      <c r="I837" s="1"/>
      <c r="J837" s="1"/>
      <c r="N837" s="1"/>
    </row>
    <row r="838" spans="2:14" ht="15.75" customHeight="1">
      <c r="B838" s="1"/>
      <c r="E838" s="1"/>
      <c r="F838" s="1"/>
      <c r="H838" s="1"/>
      <c r="I838" s="1"/>
      <c r="J838" s="1"/>
      <c r="N838" s="1"/>
    </row>
    <row r="839" spans="2:14" ht="15.75" customHeight="1">
      <c r="B839" s="1"/>
      <c r="E839" s="1"/>
      <c r="F839" s="1"/>
      <c r="H839" s="1"/>
      <c r="I839" s="1"/>
      <c r="J839" s="1"/>
      <c r="N839" s="1"/>
    </row>
    <row r="840" spans="2:14" ht="15.75" customHeight="1">
      <c r="B840" s="1"/>
      <c r="E840" s="1"/>
      <c r="F840" s="1"/>
      <c r="H840" s="1"/>
      <c r="I840" s="1"/>
      <c r="J840" s="1"/>
      <c r="N840" s="1"/>
    </row>
    <row r="841" spans="2:14" ht="15.75" customHeight="1">
      <c r="B841" s="1"/>
      <c r="E841" s="1"/>
      <c r="F841" s="1"/>
      <c r="H841" s="1"/>
      <c r="I841" s="1"/>
      <c r="J841" s="1"/>
      <c r="N841" s="1"/>
    </row>
    <row r="842" spans="2:14" ht="15.75" customHeight="1">
      <c r="B842" s="1"/>
      <c r="E842" s="1"/>
      <c r="F842" s="1"/>
      <c r="H842" s="1"/>
      <c r="I842" s="1"/>
      <c r="J842" s="1"/>
      <c r="N842" s="1"/>
    </row>
    <row r="843" spans="2:14" ht="15.75" customHeight="1">
      <c r="B843" s="1"/>
      <c r="E843" s="1"/>
      <c r="F843" s="1"/>
      <c r="H843" s="1"/>
      <c r="I843" s="1"/>
      <c r="J843" s="1"/>
      <c r="N843" s="1"/>
    </row>
    <row r="844" spans="2:14" ht="15.75" customHeight="1">
      <c r="B844" s="1"/>
      <c r="E844" s="1"/>
      <c r="F844" s="1"/>
      <c r="H844" s="1"/>
      <c r="I844" s="1"/>
      <c r="J844" s="1"/>
      <c r="N844" s="1"/>
    </row>
    <row r="845" spans="2:14" ht="15.75" customHeight="1">
      <c r="B845" s="1"/>
      <c r="E845" s="1"/>
      <c r="F845" s="1"/>
      <c r="H845" s="1"/>
      <c r="I845" s="1"/>
      <c r="J845" s="1"/>
      <c r="N845" s="1"/>
    </row>
    <row r="846" spans="2:14" ht="15.75" customHeight="1">
      <c r="B846" s="1"/>
      <c r="E846" s="1"/>
      <c r="F846" s="1"/>
      <c r="H846" s="1"/>
      <c r="I846" s="1"/>
      <c r="J846" s="1"/>
      <c r="N846" s="1"/>
    </row>
    <row r="847" spans="2:14" ht="15.75" customHeight="1">
      <c r="B847" s="1"/>
      <c r="E847" s="1"/>
      <c r="F847" s="1"/>
      <c r="H847" s="1"/>
      <c r="I847" s="1"/>
      <c r="J847" s="1"/>
      <c r="N847" s="1"/>
    </row>
    <row r="848" spans="2:14" ht="15.75" customHeight="1">
      <c r="B848" s="1"/>
      <c r="E848" s="1"/>
      <c r="F848" s="1"/>
      <c r="H848" s="1"/>
      <c r="I848" s="1"/>
      <c r="J848" s="1"/>
      <c r="N848" s="1"/>
    </row>
    <row r="849" spans="2:14" ht="15.75" customHeight="1">
      <c r="B849" s="1"/>
      <c r="E849" s="1"/>
      <c r="F849" s="1"/>
      <c r="H849" s="1"/>
      <c r="I849" s="1"/>
      <c r="J849" s="1"/>
      <c r="N849" s="1"/>
    </row>
    <row r="850" spans="2:14" ht="15.75" customHeight="1">
      <c r="B850" s="1"/>
      <c r="E850" s="1"/>
      <c r="F850" s="1"/>
      <c r="H850" s="1"/>
      <c r="I850" s="1"/>
      <c r="J850" s="1"/>
      <c r="N850" s="1"/>
    </row>
    <row r="851" spans="2:14" ht="15.75" customHeight="1">
      <c r="B851" s="1"/>
      <c r="E851" s="1"/>
      <c r="F851" s="1"/>
      <c r="H851" s="1"/>
      <c r="I851" s="1"/>
      <c r="J851" s="1"/>
      <c r="N851" s="1"/>
    </row>
    <row r="852" spans="2:14" ht="15.75" customHeight="1">
      <c r="B852" s="1"/>
      <c r="E852" s="1"/>
      <c r="F852" s="1"/>
      <c r="H852" s="1"/>
      <c r="I852" s="1"/>
      <c r="J852" s="1"/>
      <c r="N852" s="1"/>
    </row>
    <row r="853" spans="2:14" ht="15.75" customHeight="1">
      <c r="B853" s="1"/>
      <c r="E853" s="1"/>
      <c r="F853" s="1"/>
      <c r="H853" s="1"/>
      <c r="I853" s="1"/>
      <c r="J853" s="1"/>
      <c r="N853" s="1"/>
    </row>
    <row r="854" spans="2:14" ht="15.75" customHeight="1">
      <c r="B854" s="1"/>
      <c r="E854" s="1"/>
      <c r="F854" s="1"/>
      <c r="H854" s="1"/>
      <c r="I854" s="1"/>
      <c r="J854" s="1"/>
      <c r="N854" s="1"/>
    </row>
    <row r="855" spans="2:14" ht="15.75" customHeight="1">
      <c r="B855" s="1"/>
      <c r="E855" s="1"/>
      <c r="F855" s="1"/>
      <c r="H855" s="1"/>
      <c r="I855" s="1"/>
      <c r="J855" s="1"/>
      <c r="N855" s="1"/>
    </row>
    <row r="856" spans="2:14" ht="15.75" customHeight="1">
      <c r="B856" s="1"/>
      <c r="E856" s="1"/>
      <c r="F856" s="1"/>
      <c r="H856" s="1"/>
      <c r="I856" s="1"/>
      <c r="J856" s="1"/>
      <c r="N856" s="1"/>
    </row>
    <row r="857" spans="2:14" ht="15.75" customHeight="1">
      <c r="B857" s="1"/>
      <c r="E857" s="1"/>
      <c r="F857" s="1"/>
      <c r="H857" s="1"/>
      <c r="I857" s="1"/>
      <c r="J857" s="1"/>
      <c r="N857" s="1"/>
    </row>
    <row r="858" spans="2:14" ht="15.75" customHeight="1">
      <c r="B858" s="1"/>
      <c r="E858" s="1"/>
      <c r="F858" s="1"/>
      <c r="H858" s="1"/>
      <c r="I858" s="1"/>
      <c r="J858" s="1"/>
      <c r="N858" s="1"/>
    </row>
    <row r="859" spans="2:14" ht="15.75" customHeight="1">
      <c r="B859" s="1"/>
      <c r="E859" s="1"/>
      <c r="F859" s="1"/>
      <c r="H859" s="1"/>
      <c r="I859" s="1"/>
      <c r="J859" s="1"/>
      <c r="N859" s="1"/>
    </row>
    <row r="860" spans="2:14" ht="15.75" customHeight="1">
      <c r="B860" s="1"/>
      <c r="E860" s="1"/>
      <c r="F860" s="1"/>
      <c r="H860" s="1"/>
      <c r="I860" s="1"/>
      <c r="J860" s="1"/>
      <c r="N860" s="1"/>
    </row>
    <row r="861" spans="2:14" ht="15.75" customHeight="1">
      <c r="B861" s="1"/>
      <c r="E861" s="1"/>
      <c r="F861" s="1"/>
      <c r="H861" s="1"/>
      <c r="I861" s="1"/>
      <c r="J861" s="1"/>
      <c r="N861" s="1"/>
    </row>
    <row r="862" spans="2:14" ht="15.75" customHeight="1">
      <c r="B862" s="1"/>
      <c r="E862" s="1"/>
      <c r="F862" s="1"/>
      <c r="H862" s="1"/>
      <c r="I862" s="1"/>
      <c r="J862" s="1"/>
      <c r="N862" s="1"/>
    </row>
    <row r="863" spans="2:14" ht="15.75" customHeight="1">
      <c r="B863" s="1"/>
      <c r="E863" s="1"/>
      <c r="F863" s="1"/>
      <c r="H863" s="1"/>
      <c r="I863" s="1"/>
      <c r="J863" s="1"/>
      <c r="N863" s="1"/>
    </row>
    <row r="864" spans="2:14" ht="15.75" customHeight="1">
      <c r="B864" s="1"/>
      <c r="E864" s="1"/>
      <c r="F864" s="1"/>
      <c r="H864" s="1"/>
      <c r="I864" s="1"/>
      <c r="J864" s="1"/>
      <c r="N864" s="1"/>
    </row>
    <row r="865" spans="2:14" ht="15.75" customHeight="1">
      <c r="B865" s="1"/>
      <c r="E865" s="1"/>
      <c r="F865" s="1"/>
      <c r="H865" s="1"/>
      <c r="I865" s="1"/>
      <c r="J865" s="1"/>
      <c r="N865" s="1"/>
    </row>
    <row r="866" spans="2:14" ht="15.75" customHeight="1">
      <c r="B866" s="1"/>
      <c r="E866" s="1"/>
      <c r="F866" s="1"/>
      <c r="H866" s="1"/>
      <c r="I866" s="1"/>
      <c r="J866" s="1"/>
      <c r="N866" s="1"/>
    </row>
    <row r="867" spans="2:14" ht="15.75" customHeight="1">
      <c r="B867" s="1"/>
      <c r="E867" s="1"/>
      <c r="F867" s="1"/>
      <c r="H867" s="1"/>
      <c r="I867" s="1"/>
      <c r="J867" s="1"/>
      <c r="N867" s="1"/>
    </row>
    <row r="868" spans="2:14" ht="15.75" customHeight="1">
      <c r="B868" s="1"/>
      <c r="E868" s="1"/>
      <c r="F868" s="1"/>
      <c r="H868" s="1"/>
      <c r="I868" s="1"/>
      <c r="J868" s="1"/>
      <c r="N868" s="1"/>
    </row>
    <row r="869" spans="2:14" ht="15.75" customHeight="1">
      <c r="B869" s="1"/>
      <c r="E869" s="1"/>
      <c r="F869" s="1"/>
      <c r="H869" s="1"/>
      <c r="I869" s="1"/>
      <c r="J869" s="1"/>
      <c r="N869" s="1"/>
    </row>
    <row r="870" spans="2:14" ht="15.75" customHeight="1">
      <c r="B870" s="1"/>
      <c r="E870" s="1"/>
      <c r="F870" s="1"/>
      <c r="H870" s="1"/>
      <c r="I870" s="1"/>
      <c r="J870" s="1"/>
      <c r="N870" s="1"/>
    </row>
    <row r="871" spans="2:14" ht="15.75" customHeight="1">
      <c r="B871" s="1"/>
      <c r="E871" s="1"/>
      <c r="F871" s="1"/>
      <c r="H871" s="1"/>
      <c r="I871" s="1"/>
      <c r="J871" s="1"/>
      <c r="N871" s="1"/>
    </row>
    <row r="872" spans="2:14" ht="15.75" customHeight="1">
      <c r="B872" s="1"/>
      <c r="E872" s="1"/>
      <c r="F872" s="1"/>
      <c r="H872" s="1"/>
      <c r="I872" s="1"/>
      <c r="J872" s="1"/>
      <c r="N872" s="1"/>
    </row>
    <row r="873" spans="2:14" ht="15.75" customHeight="1">
      <c r="B873" s="1"/>
      <c r="E873" s="1"/>
      <c r="F873" s="1"/>
      <c r="H873" s="1"/>
      <c r="I873" s="1"/>
      <c r="J873" s="1"/>
      <c r="N873" s="1"/>
    </row>
    <row r="874" spans="2:14" ht="15.75" customHeight="1">
      <c r="B874" s="1"/>
      <c r="E874" s="1"/>
      <c r="F874" s="1"/>
      <c r="H874" s="1"/>
      <c r="I874" s="1"/>
      <c r="J874" s="1"/>
      <c r="N874" s="1"/>
    </row>
    <row r="875" spans="2:14" ht="15.75" customHeight="1">
      <c r="B875" s="1"/>
      <c r="E875" s="1"/>
      <c r="F875" s="1"/>
      <c r="H875" s="1"/>
      <c r="I875" s="1"/>
      <c r="J875" s="1"/>
      <c r="N875" s="1"/>
    </row>
    <row r="876" spans="2:14" ht="15.75" customHeight="1">
      <c r="B876" s="1"/>
      <c r="E876" s="1"/>
      <c r="F876" s="1"/>
      <c r="H876" s="1"/>
      <c r="I876" s="1"/>
      <c r="J876" s="1"/>
      <c r="N876" s="1"/>
    </row>
    <row r="877" spans="2:14" ht="15.75" customHeight="1">
      <c r="B877" s="1"/>
      <c r="E877" s="1"/>
      <c r="F877" s="1"/>
      <c r="H877" s="1"/>
      <c r="I877" s="1"/>
      <c r="J877" s="1"/>
      <c r="N877" s="1"/>
    </row>
    <row r="878" spans="2:14" ht="15.75" customHeight="1">
      <c r="B878" s="1"/>
      <c r="E878" s="1"/>
      <c r="F878" s="1"/>
      <c r="H878" s="1"/>
      <c r="I878" s="1"/>
      <c r="J878" s="1"/>
      <c r="N878" s="1"/>
    </row>
    <row r="879" spans="2:14" ht="15.75" customHeight="1">
      <c r="B879" s="1"/>
      <c r="E879" s="1"/>
      <c r="F879" s="1"/>
      <c r="H879" s="1"/>
      <c r="I879" s="1"/>
      <c r="J879" s="1"/>
      <c r="N879" s="1"/>
    </row>
    <row r="880" spans="2:14" ht="15.75" customHeight="1">
      <c r="B880" s="1"/>
      <c r="E880" s="1"/>
      <c r="F880" s="1"/>
      <c r="H880" s="1"/>
      <c r="I880" s="1"/>
      <c r="J880" s="1"/>
      <c r="N880" s="1"/>
    </row>
    <row r="881" spans="2:14" ht="15.75" customHeight="1">
      <c r="B881" s="1"/>
      <c r="E881" s="1"/>
      <c r="F881" s="1"/>
      <c r="H881" s="1"/>
      <c r="I881" s="1"/>
      <c r="J881" s="1"/>
      <c r="N881" s="1"/>
    </row>
    <row r="882" spans="2:14" ht="15.75" customHeight="1">
      <c r="B882" s="1"/>
      <c r="E882" s="1"/>
      <c r="F882" s="1"/>
      <c r="H882" s="1"/>
      <c r="I882" s="1"/>
      <c r="J882" s="1"/>
      <c r="N882" s="1"/>
    </row>
    <row r="883" spans="2:14" ht="15.75" customHeight="1">
      <c r="B883" s="1"/>
      <c r="E883" s="1"/>
      <c r="F883" s="1"/>
      <c r="H883" s="1"/>
      <c r="I883" s="1"/>
      <c r="J883" s="1"/>
      <c r="N883" s="1"/>
    </row>
    <row r="884" spans="2:14" ht="15.75" customHeight="1">
      <c r="B884" s="1"/>
      <c r="E884" s="1"/>
      <c r="F884" s="1"/>
      <c r="H884" s="1"/>
      <c r="I884" s="1"/>
      <c r="J884" s="1"/>
      <c r="N884" s="1"/>
    </row>
    <row r="885" spans="2:14" ht="15.75" customHeight="1">
      <c r="B885" s="1"/>
      <c r="E885" s="1"/>
      <c r="F885" s="1"/>
      <c r="H885" s="1"/>
      <c r="I885" s="1"/>
      <c r="J885" s="1"/>
      <c r="N885" s="1"/>
    </row>
    <row r="886" spans="2:14" ht="15.75" customHeight="1">
      <c r="B886" s="1"/>
      <c r="E886" s="1"/>
      <c r="F886" s="1"/>
      <c r="H886" s="1"/>
      <c r="I886" s="1"/>
      <c r="J886" s="1"/>
      <c r="N886" s="1"/>
    </row>
    <row r="887" spans="2:14" ht="15.75" customHeight="1">
      <c r="B887" s="1"/>
      <c r="E887" s="1"/>
      <c r="F887" s="1"/>
      <c r="H887" s="1"/>
      <c r="I887" s="1"/>
      <c r="J887" s="1"/>
      <c r="N887" s="1"/>
    </row>
    <row r="888" spans="2:14" ht="15.75" customHeight="1">
      <c r="B888" s="1"/>
      <c r="E888" s="1"/>
      <c r="F888" s="1"/>
      <c r="H888" s="1"/>
      <c r="I888" s="1"/>
      <c r="J888" s="1"/>
      <c r="N888" s="1"/>
    </row>
    <row r="889" spans="2:14" ht="15.75" customHeight="1">
      <c r="B889" s="1"/>
      <c r="E889" s="1"/>
      <c r="F889" s="1"/>
      <c r="H889" s="1"/>
      <c r="I889" s="1"/>
      <c r="J889" s="1"/>
      <c r="N889" s="1"/>
    </row>
    <row r="890" spans="2:14" ht="15.75" customHeight="1">
      <c r="B890" s="1"/>
      <c r="E890" s="1"/>
      <c r="F890" s="1"/>
      <c r="H890" s="1"/>
      <c r="I890" s="1"/>
      <c r="J890" s="1"/>
      <c r="N890" s="1"/>
    </row>
    <row r="891" spans="2:14" ht="15.75" customHeight="1">
      <c r="B891" s="1"/>
      <c r="E891" s="1"/>
      <c r="F891" s="1"/>
      <c r="H891" s="1"/>
      <c r="I891" s="1"/>
      <c r="J891" s="1"/>
      <c r="N891" s="1"/>
    </row>
    <row r="892" spans="2:14" ht="15.75" customHeight="1">
      <c r="B892" s="1"/>
      <c r="E892" s="1"/>
      <c r="F892" s="1"/>
      <c r="H892" s="1"/>
      <c r="I892" s="1"/>
      <c r="J892" s="1"/>
      <c r="N892" s="1"/>
    </row>
    <row r="893" spans="2:14" ht="15.75" customHeight="1">
      <c r="B893" s="1"/>
      <c r="E893" s="1"/>
      <c r="F893" s="1"/>
      <c r="H893" s="1"/>
      <c r="I893" s="1"/>
      <c r="J893" s="1"/>
      <c r="N893" s="1"/>
    </row>
    <row r="894" spans="2:14" ht="15.75" customHeight="1">
      <c r="B894" s="1"/>
      <c r="E894" s="1"/>
      <c r="F894" s="1"/>
      <c r="H894" s="1"/>
      <c r="I894" s="1"/>
      <c r="J894" s="1"/>
      <c r="N894" s="1"/>
    </row>
    <row r="895" spans="2:14" ht="15.75" customHeight="1">
      <c r="B895" s="1"/>
      <c r="E895" s="1"/>
      <c r="F895" s="1"/>
      <c r="H895" s="1"/>
      <c r="I895" s="1"/>
      <c r="J895" s="1"/>
      <c r="N895" s="1"/>
    </row>
    <row r="896" spans="2:14" ht="15.75" customHeight="1">
      <c r="B896" s="1"/>
      <c r="E896" s="1"/>
      <c r="F896" s="1"/>
      <c r="H896" s="1"/>
      <c r="I896" s="1"/>
      <c r="J896" s="1"/>
      <c r="N896" s="1"/>
    </row>
    <row r="897" spans="2:14" ht="15.75" customHeight="1">
      <c r="B897" s="1"/>
      <c r="E897" s="1"/>
      <c r="F897" s="1"/>
      <c r="H897" s="1"/>
      <c r="I897" s="1"/>
      <c r="J897" s="1"/>
      <c r="N897" s="1"/>
    </row>
    <row r="898" spans="2:14" ht="15.75" customHeight="1">
      <c r="B898" s="1"/>
      <c r="E898" s="1"/>
      <c r="F898" s="1"/>
      <c r="H898" s="1"/>
      <c r="I898" s="1"/>
      <c r="J898" s="1"/>
      <c r="N898" s="1"/>
    </row>
    <row r="899" spans="2:14" ht="15.75" customHeight="1">
      <c r="B899" s="1"/>
      <c r="E899" s="1"/>
      <c r="F899" s="1"/>
      <c r="H899" s="1"/>
      <c r="I899" s="1"/>
      <c r="J899" s="1"/>
      <c r="N899" s="1"/>
    </row>
    <row r="900" spans="2:14" ht="15.75" customHeight="1">
      <c r="B900" s="1"/>
      <c r="E900" s="1"/>
      <c r="F900" s="1"/>
      <c r="H900" s="1"/>
      <c r="I900" s="1"/>
      <c r="J900" s="1"/>
      <c r="N900" s="1"/>
    </row>
    <row r="901" spans="2:14" ht="15.75" customHeight="1">
      <c r="B901" s="1"/>
      <c r="E901" s="1"/>
      <c r="F901" s="1"/>
      <c r="H901" s="1"/>
      <c r="I901" s="1"/>
      <c r="J901" s="1"/>
      <c r="N901" s="1"/>
    </row>
    <row r="902" spans="2:14" ht="15.75" customHeight="1">
      <c r="B902" s="1"/>
      <c r="E902" s="1"/>
      <c r="F902" s="1"/>
      <c r="H902" s="1"/>
      <c r="I902" s="1"/>
      <c r="J902" s="1"/>
      <c r="N902" s="1"/>
    </row>
    <row r="903" spans="2:14" ht="15.75" customHeight="1">
      <c r="B903" s="1"/>
      <c r="E903" s="1"/>
      <c r="F903" s="1"/>
      <c r="H903" s="1"/>
      <c r="I903" s="1"/>
      <c r="J903" s="1"/>
      <c r="N903" s="1"/>
    </row>
    <row r="904" spans="2:14" ht="15.75" customHeight="1">
      <c r="B904" s="1"/>
      <c r="E904" s="1"/>
      <c r="F904" s="1"/>
      <c r="H904" s="1"/>
      <c r="I904" s="1"/>
      <c r="J904" s="1"/>
      <c r="N904" s="1"/>
    </row>
    <row r="905" spans="2:14" ht="15.75" customHeight="1">
      <c r="B905" s="1"/>
      <c r="E905" s="1"/>
      <c r="F905" s="1"/>
      <c r="H905" s="1"/>
      <c r="I905" s="1"/>
      <c r="J905" s="1"/>
      <c r="N905" s="1"/>
    </row>
    <row r="906" spans="2:14" ht="15.75" customHeight="1">
      <c r="B906" s="1"/>
      <c r="E906" s="1"/>
      <c r="F906" s="1"/>
      <c r="H906" s="1"/>
      <c r="I906" s="1"/>
      <c r="J906" s="1"/>
      <c r="N906" s="1"/>
    </row>
    <row r="907" spans="2:14" ht="15.75" customHeight="1">
      <c r="B907" s="1"/>
      <c r="E907" s="1"/>
      <c r="F907" s="1"/>
      <c r="H907" s="1"/>
      <c r="I907" s="1"/>
      <c r="J907" s="1"/>
      <c r="N907" s="1"/>
    </row>
    <row r="908" spans="2:14" ht="15.75" customHeight="1">
      <c r="B908" s="1"/>
      <c r="E908" s="1"/>
      <c r="F908" s="1"/>
      <c r="H908" s="1"/>
      <c r="I908" s="1"/>
      <c r="J908" s="1"/>
      <c r="N908" s="1"/>
    </row>
    <row r="909" spans="2:14" ht="15.75" customHeight="1">
      <c r="B909" s="1"/>
      <c r="E909" s="1"/>
      <c r="F909" s="1"/>
      <c r="H909" s="1"/>
      <c r="I909" s="1"/>
      <c r="J909" s="1"/>
      <c r="N909" s="1"/>
    </row>
    <row r="910" spans="2:14" ht="15.75" customHeight="1">
      <c r="B910" s="1"/>
      <c r="E910" s="1"/>
      <c r="F910" s="1"/>
      <c r="H910" s="1"/>
      <c r="I910" s="1"/>
      <c r="J910" s="1"/>
      <c r="N910" s="1"/>
    </row>
    <row r="911" spans="2:14" ht="15.75" customHeight="1">
      <c r="B911" s="1"/>
      <c r="E911" s="1"/>
      <c r="F911" s="1"/>
      <c r="H911" s="1"/>
      <c r="I911" s="1"/>
      <c r="J911" s="1"/>
      <c r="N911" s="1"/>
    </row>
    <row r="912" spans="2:14" ht="15.75" customHeight="1">
      <c r="B912" s="1"/>
      <c r="E912" s="1"/>
      <c r="F912" s="1"/>
      <c r="H912" s="1"/>
      <c r="I912" s="1"/>
      <c r="J912" s="1"/>
      <c r="N912" s="1"/>
    </row>
    <row r="913" spans="2:14" ht="15.75" customHeight="1">
      <c r="B913" s="1"/>
      <c r="E913" s="1"/>
      <c r="F913" s="1"/>
      <c r="H913" s="1"/>
      <c r="I913" s="1"/>
      <c r="J913" s="1"/>
      <c r="N913" s="1"/>
    </row>
    <row r="914" spans="2:14" ht="15.75" customHeight="1">
      <c r="B914" s="1"/>
      <c r="E914" s="1"/>
      <c r="F914" s="1"/>
      <c r="H914" s="1"/>
      <c r="I914" s="1"/>
      <c r="J914" s="1"/>
      <c r="N914" s="1"/>
    </row>
    <row r="915" spans="2:14" ht="15.75" customHeight="1">
      <c r="B915" s="1"/>
      <c r="E915" s="1"/>
      <c r="F915" s="1"/>
      <c r="H915" s="1"/>
      <c r="I915" s="1"/>
      <c r="J915" s="1"/>
      <c r="N915" s="1"/>
    </row>
    <row r="916" spans="2:14" ht="15.75" customHeight="1">
      <c r="B916" s="1"/>
      <c r="E916" s="1"/>
      <c r="F916" s="1"/>
      <c r="H916" s="1"/>
      <c r="I916" s="1"/>
      <c r="J916" s="1"/>
      <c r="N916" s="1"/>
    </row>
    <row r="917" spans="2:14" ht="15.75" customHeight="1">
      <c r="B917" s="1"/>
      <c r="E917" s="1"/>
      <c r="F917" s="1"/>
      <c r="H917" s="1"/>
      <c r="I917" s="1"/>
      <c r="J917" s="1"/>
      <c r="N917" s="1"/>
    </row>
    <row r="918" spans="2:14" ht="15.75" customHeight="1">
      <c r="B918" s="1"/>
      <c r="E918" s="1"/>
      <c r="F918" s="1"/>
      <c r="H918" s="1"/>
      <c r="I918" s="1"/>
      <c r="J918" s="1"/>
      <c r="N918" s="1"/>
    </row>
    <row r="919" spans="2:14" ht="15.75" customHeight="1">
      <c r="B919" s="1"/>
      <c r="E919" s="1"/>
      <c r="F919" s="1"/>
      <c r="H919" s="1"/>
      <c r="I919" s="1"/>
      <c r="J919" s="1"/>
      <c r="N919" s="1"/>
    </row>
    <row r="920" spans="2:14" ht="15.75" customHeight="1">
      <c r="B920" s="1"/>
      <c r="E920" s="1"/>
      <c r="F920" s="1"/>
      <c r="H920" s="1"/>
      <c r="I920" s="1"/>
      <c r="J920" s="1"/>
      <c r="N920" s="1"/>
    </row>
    <row r="921" spans="2:14" ht="15.75" customHeight="1">
      <c r="B921" s="1"/>
      <c r="E921" s="1"/>
      <c r="F921" s="1"/>
      <c r="H921" s="1"/>
      <c r="I921" s="1"/>
      <c r="J921" s="1"/>
      <c r="N921" s="1"/>
    </row>
    <row r="922" spans="2:14" ht="15.75" customHeight="1">
      <c r="B922" s="1"/>
      <c r="E922" s="1"/>
      <c r="F922" s="1"/>
      <c r="H922" s="1"/>
      <c r="I922" s="1"/>
      <c r="J922" s="1"/>
      <c r="N922" s="1"/>
    </row>
    <row r="923" spans="2:14" ht="15.75" customHeight="1">
      <c r="B923" s="1"/>
      <c r="E923" s="1"/>
      <c r="F923" s="1"/>
      <c r="H923" s="1"/>
      <c r="I923" s="1"/>
      <c r="J923" s="1"/>
      <c r="N923" s="1"/>
    </row>
    <row r="924" spans="2:14" ht="15.75" customHeight="1">
      <c r="B924" s="1"/>
      <c r="E924" s="1"/>
      <c r="F924" s="1"/>
      <c r="H924" s="1"/>
      <c r="I924" s="1"/>
      <c r="J924" s="1"/>
      <c r="N924" s="1"/>
    </row>
    <row r="925" spans="2:14" ht="15.75" customHeight="1">
      <c r="B925" s="1"/>
      <c r="E925" s="1"/>
      <c r="F925" s="1"/>
      <c r="H925" s="1"/>
      <c r="I925" s="1"/>
      <c r="J925" s="1"/>
      <c r="N925" s="1"/>
    </row>
    <row r="926" spans="2:14" ht="15.75" customHeight="1">
      <c r="B926" s="1"/>
      <c r="E926" s="1"/>
      <c r="F926" s="1"/>
      <c r="H926" s="1"/>
      <c r="I926" s="1"/>
      <c r="J926" s="1"/>
      <c r="N926" s="1"/>
    </row>
    <row r="927" spans="2:14" ht="15.75" customHeight="1">
      <c r="B927" s="1"/>
      <c r="E927" s="1"/>
      <c r="F927" s="1"/>
      <c r="H927" s="1"/>
      <c r="I927" s="1"/>
      <c r="J927" s="1"/>
      <c r="N927" s="1"/>
    </row>
    <row r="928" spans="2:14" ht="15.75" customHeight="1">
      <c r="B928" s="1"/>
      <c r="E928" s="1"/>
      <c r="F928" s="1"/>
      <c r="H928" s="1"/>
      <c r="I928" s="1"/>
      <c r="J928" s="1"/>
      <c r="N928" s="1"/>
    </row>
    <row r="929" spans="2:14" ht="15.75" customHeight="1">
      <c r="B929" s="1"/>
      <c r="E929" s="1"/>
      <c r="F929" s="1"/>
      <c r="H929" s="1"/>
      <c r="I929" s="1"/>
      <c r="J929" s="1"/>
      <c r="N929" s="1"/>
    </row>
    <row r="930" spans="2:14" ht="15.75" customHeight="1">
      <c r="B930" s="1"/>
      <c r="E930" s="1"/>
      <c r="F930" s="1"/>
      <c r="H930" s="1"/>
      <c r="I930" s="1"/>
      <c r="J930" s="1"/>
      <c r="N930" s="1"/>
    </row>
    <row r="931" spans="2:14" ht="15.75" customHeight="1">
      <c r="B931" s="1"/>
      <c r="E931" s="1"/>
      <c r="F931" s="1"/>
      <c r="H931" s="1"/>
      <c r="I931" s="1"/>
      <c r="J931" s="1"/>
      <c r="N931" s="1"/>
    </row>
    <row r="932" spans="2:14" ht="15.75" customHeight="1">
      <c r="B932" s="1"/>
      <c r="E932" s="1"/>
      <c r="F932" s="1"/>
      <c r="H932" s="1"/>
      <c r="I932" s="1"/>
      <c r="J932" s="1"/>
      <c r="N932" s="1"/>
    </row>
  </sheetData>
  <sheetProtection algorithmName="SHA-512" hashValue="kYEHTeslLNA20IrgVXZlCAIGr1X5kfN2AMdsX9GQ01V8mTCPtiIGOvnc4XQSXU8vn6SoYIFhpTFV97cQT7edeA==" saltValue="yU48vqbDyzPRuyIZZZtbwQ==" spinCount="100000" sheet="1" objects="1" scenarios="1"/>
  <customSheetViews>
    <customSheetView guid="{93D694A3-6696-4923-AD26-2B395EB303DB}" showGridLines="0" hiddenColumns="1">
      <selection activeCell="E3" sqref="E3:F4"/>
      <colBreaks count="1" manualBreakCount="1">
        <brk id="18" man="1"/>
      </colBreaks>
      <pageMargins left="0.7" right="0.7" top="0.75" bottom="0.75" header="0" footer="0"/>
      <pageSetup orientation="landscape" r:id="rId1"/>
    </customSheetView>
    <customSheetView guid="{E56CFA07-B62D-4672-9EDE-094AE1102D0C}" showGridLines="0" hiddenColumns="1">
      <selection activeCell="E3" sqref="E3:F4"/>
      <colBreaks count="1" manualBreakCount="1">
        <brk id="18" man="1"/>
      </colBreaks>
      <pageMargins left="0.7" right="0.7" top="0.75" bottom="0.75" header="0" footer="0"/>
      <pageSetup orientation="landscape" r:id="rId2"/>
    </customSheetView>
    <customSheetView guid="{F914A013-5798-4B89-B98F-51F0CA86D906}" scale="90" showGridLines="0" hiddenColumns="1">
      <selection activeCell="B46" sqref="B46"/>
      <colBreaks count="1" manualBreakCount="1">
        <brk id="18" man="1"/>
      </colBreaks>
      <pageMargins left="0.7" right="0.7" top="0.75" bottom="0.75" header="0" footer="0"/>
      <pageSetup orientation="landscape" r:id="rId3"/>
    </customSheetView>
    <customSheetView guid="{80DBB23A-788A-4876-A46F-C8CD77F4CEEC}" showGridLines="0" topLeftCell="C8">
      <selection activeCell="B23" sqref="B23"/>
      <colBreaks count="1" manualBreakCount="1">
        <brk id="18" man="1"/>
      </colBreaks>
      <pageMargins left="0.7" right="0.7" top="0.75" bottom="0.75" header="0" footer="0"/>
      <pageSetup orientation="landscape"/>
    </customSheetView>
    <customSheetView guid="{098C2836-98E6-4DE4-B9F1-621F79971121}" showGridLines="0" hiddenColumns="1" topLeftCell="A25">
      <selection activeCell="B44" sqref="B44:B45"/>
      <colBreaks count="1" manualBreakCount="1">
        <brk id="18" man="1"/>
      </colBreaks>
      <pageMargins left="0.7" right="0.7" top="0.75" bottom="0.75" header="0" footer="0"/>
      <pageSetup orientation="landscape" r:id="rId4"/>
    </customSheetView>
    <customSheetView guid="{FB8FBA87-37E8-4FC2-B783-5AECFD22DC45}" showGridLines="0" hiddenColumns="1" state="hidden" topLeftCell="A25">
      <selection activeCell="A47" sqref="A47:XFD47"/>
      <colBreaks count="1" manualBreakCount="1">
        <brk id="18" man="1"/>
      </colBreaks>
      <pageMargins left="0.7" right="0.7" top="0.75" bottom="0.75" header="0" footer="0"/>
      <pageSetup orientation="landscape" r:id="rId5"/>
    </customSheetView>
  </customSheetViews>
  <mergeCells count="3">
    <mergeCell ref="C7:L7"/>
    <mergeCell ref="H44:I44"/>
    <mergeCell ref="H45:I45"/>
  </mergeCells>
  <hyperlinks>
    <hyperlink ref="N8" location="'5.IFRS IPSAS Acct policy Adj'!A1" display="IFRS/IPSAS/ Accounting policy Adjustments (Table 1) "/>
    <hyperlink ref="P8" location="'6. Inter-entity eliminations'!B9" display="Inter-entity Adjustments (Table 1)"/>
  </hyperlinks>
  <pageMargins left="0.7" right="0.7" top="0.75" bottom="0.75" header="0" footer="0"/>
  <pageSetup orientation="landscape" r:id="rId6"/>
  <colBreaks count="1" manualBreakCount="1">
    <brk id="1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981"/>
  <sheetViews>
    <sheetView topLeftCell="C1" workbookViewId="0">
      <selection activeCell="X4" sqref="X4"/>
    </sheetView>
  </sheetViews>
  <sheetFormatPr defaultColWidth="14.42578125" defaultRowHeight="15" customHeight="1"/>
  <cols>
    <col min="1" max="1" width="42" customWidth="1"/>
    <col min="2" max="2" width="8.7109375" customWidth="1"/>
    <col min="3" max="3" width="52.42578125" customWidth="1"/>
    <col min="4" max="4" width="48.7109375" customWidth="1"/>
    <col min="5" max="5" width="33.42578125" hidden="1" customWidth="1"/>
    <col min="6" max="6" width="24.7109375" hidden="1" customWidth="1"/>
    <col min="7" max="7" width="31.140625" hidden="1" customWidth="1"/>
    <col min="8" max="8" width="48.140625" hidden="1" customWidth="1"/>
    <col min="9" max="9" width="38.28515625" hidden="1" customWidth="1"/>
    <col min="10" max="10" width="28.5703125" hidden="1" customWidth="1"/>
    <col min="11" max="11" width="23" hidden="1" customWidth="1"/>
    <col min="12" max="12" width="53.7109375" hidden="1" customWidth="1"/>
    <col min="13" max="13" width="37.7109375" hidden="1" customWidth="1"/>
    <col min="14" max="15" width="31.7109375" hidden="1" customWidth="1"/>
    <col min="16" max="16" width="40.5703125" hidden="1" customWidth="1"/>
    <col min="17" max="17" width="27.7109375" hidden="1" customWidth="1"/>
    <col min="18" max="18" width="20.5703125" hidden="1" customWidth="1"/>
    <col min="19" max="19" width="37.42578125" hidden="1" customWidth="1"/>
    <col min="20" max="20" width="29" hidden="1" customWidth="1"/>
    <col min="21" max="21" width="52.140625" hidden="1" customWidth="1"/>
    <col min="22" max="22" width="66.140625" hidden="1" customWidth="1"/>
    <col min="23" max="23" width="23.28515625" hidden="1" customWidth="1"/>
    <col min="24" max="24" width="51.28515625" customWidth="1"/>
    <col min="25" max="25" width="66.7109375" bestFit="1" customWidth="1"/>
    <col min="26" max="27" width="8.7109375" customWidth="1"/>
  </cols>
  <sheetData>
    <row r="2" spans="1:26" ht="15" customHeight="1">
      <c r="A2" s="1378" t="s">
        <v>3167</v>
      </c>
      <c r="C2" s="1378" t="s">
        <v>1791</v>
      </c>
      <c r="D2" s="1378" t="s">
        <v>1792</v>
      </c>
      <c r="E2" s="1360" t="s">
        <v>1251</v>
      </c>
      <c r="F2" s="1378" t="s">
        <v>209</v>
      </c>
      <c r="G2" s="1378" t="s">
        <v>210</v>
      </c>
      <c r="H2" s="1378" t="s">
        <v>215</v>
      </c>
      <c r="I2" s="1378" t="s">
        <v>2546</v>
      </c>
      <c r="J2" s="1378" t="s">
        <v>233</v>
      </c>
      <c r="K2" s="1378" t="s">
        <v>223</v>
      </c>
      <c r="L2" s="1378" t="s">
        <v>226</v>
      </c>
      <c r="M2" s="1378" t="s">
        <v>229</v>
      </c>
      <c r="N2" s="1378" t="s">
        <v>232</v>
      </c>
      <c r="O2" s="1378" t="s">
        <v>1980</v>
      </c>
      <c r="P2" s="1378" t="s">
        <v>1257</v>
      </c>
      <c r="Q2" s="1378" t="s">
        <v>1258</v>
      </c>
      <c r="R2" s="1378" t="s">
        <v>294</v>
      </c>
      <c r="S2" s="1378" t="s">
        <v>1259</v>
      </c>
      <c r="T2" s="1378" t="s">
        <v>1260</v>
      </c>
      <c r="U2" s="1378" t="s">
        <v>1264</v>
      </c>
      <c r="V2" s="1378" t="s">
        <v>1265</v>
      </c>
      <c r="W2" s="1378" t="s">
        <v>628</v>
      </c>
      <c r="X2" s="3" t="s">
        <v>1790</v>
      </c>
      <c r="Y2" s="1378" t="s">
        <v>3196</v>
      </c>
      <c r="Z2" s="1"/>
    </row>
    <row r="3" spans="1:26" ht="15" customHeight="1">
      <c r="A3" s="1897" t="s">
        <v>3168</v>
      </c>
      <c r="C3" s="1" t="s">
        <v>114</v>
      </c>
      <c r="D3" s="1" t="s">
        <v>1251</v>
      </c>
      <c r="E3" s="35" t="s">
        <v>204</v>
      </c>
      <c r="F3" s="35" t="s">
        <v>209</v>
      </c>
      <c r="G3" s="35" t="s">
        <v>211</v>
      </c>
      <c r="H3" s="35" t="s">
        <v>216</v>
      </c>
      <c r="I3" s="35" t="s">
        <v>1282</v>
      </c>
      <c r="J3" s="35" t="s">
        <v>3097</v>
      </c>
      <c r="K3" s="35" t="s">
        <v>224</v>
      </c>
      <c r="L3" s="35" t="s">
        <v>3115</v>
      </c>
      <c r="M3" s="35" t="s">
        <v>230</v>
      </c>
      <c r="N3" s="35" t="s">
        <v>1286</v>
      </c>
      <c r="O3" s="35" t="s">
        <v>3084</v>
      </c>
      <c r="P3" s="35" t="s">
        <v>1294</v>
      </c>
      <c r="Q3" s="35" t="s">
        <v>1338</v>
      </c>
      <c r="R3" s="35" t="s">
        <v>1296</v>
      </c>
      <c r="S3" s="35" t="s">
        <v>1341</v>
      </c>
      <c r="T3" s="35" t="s">
        <v>3135</v>
      </c>
      <c r="U3" s="35" t="s">
        <v>1310</v>
      </c>
      <c r="V3" t="s">
        <v>1320</v>
      </c>
      <c r="W3" t="s">
        <v>255</v>
      </c>
      <c r="X3" s="1380" t="s">
        <v>3185</v>
      </c>
      <c r="Y3" s="1" t="s">
        <v>1354</v>
      </c>
    </row>
    <row r="4" spans="1:26" ht="15" customHeight="1">
      <c r="A4" s="1897" t="s">
        <v>3169</v>
      </c>
      <c r="C4" s="1" t="s">
        <v>1949</v>
      </c>
      <c r="D4" s="1" t="s">
        <v>3172</v>
      </c>
      <c r="E4" s="35" t="s">
        <v>205</v>
      </c>
      <c r="F4" s="35" t="s">
        <v>221</v>
      </c>
      <c r="G4" s="35" t="s">
        <v>212</v>
      </c>
      <c r="H4" s="35" t="s">
        <v>1328</v>
      </c>
      <c r="I4" s="35" t="s">
        <v>1283</v>
      </c>
      <c r="J4" s="35" t="s">
        <v>3098</v>
      </c>
      <c r="K4" s="35" t="s">
        <v>225</v>
      </c>
      <c r="L4" s="35" t="s">
        <v>3116</v>
      </c>
      <c r="M4" s="35" t="s">
        <v>3121</v>
      </c>
      <c r="N4" s="35" t="s">
        <v>1287</v>
      </c>
      <c r="O4" s="35" t="s">
        <v>941</v>
      </c>
      <c r="P4" s="35" t="s">
        <v>1335</v>
      </c>
      <c r="Q4" s="35" t="s">
        <v>1340</v>
      </c>
      <c r="R4" s="35" t="s">
        <v>1297</v>
      </c>
      <c r="S4" s="35" t="s">
        <v>1299</v>
      </c>
      <c r="T4" s="35" t="s">
        <v>3192</v>
      </c>
      <c r="U4" s="35" t="s">
        <v>1311</v>
      </c>
      <c r="V4" s="35" t="s">
        <v>1321</v>
      </c>
      <c r="W4" s="35" t="s">
        <v>256</v>
      </c>
      <c r="X4" s="1380" t="s">
        <v>209</v>
      </c>
      <c r="Y4" s="1" t="s">
        <v>1355</v>
      </c>
    </row>
    <row r="5" spans="1:26" ht="15" customHeight="1">
      <c r="A5" s="1897" t="s">
        <v>3170</v>
      </c>
      <c r="C5" s="1" t="s">
        <v>1950</v>
      </c>
      <c r="D5" s="1" t="s">
        <v>3188</v>
      </c>
      <c r="E5" s="35" t="s">
        <v>206</v>
      </c>
      <c r="F5" s="35"/>
      <c r="G5" s="35" t="s">
        <v>214</v>
      </c>
      <c r="H5" s="35" t="s">
        <v>217</v>
      </c>
      <c r="I5" s="35" t="s">
        <v>941</v>
      </c>
      <c r="J5" s="35"/>
      <c r="K5" s="35"/>
      <c r="L5" s="35" t="s">
        <v>3149</v>
      </c>
      <c r="M5" s="35"/>
      <c r="N5" s="35" t="s">
        <v>1288</v>
      </c>
      <c r="O5" s="35"/>
      <c r="P5" s="35" t="s">
        <v>1336</v>
      </c>
      <c r="Q5" s="35"/>
      <c r="R5" s="35" t="s">
        <v>1298</v>
      </c>
      <c r="S5" s="35" t="s">
        <v>1300</v>
      </c>
      <c r="T5" s="35" t="s">
        <v>3193</v>
      </c>
      <c r="U5" s="35" t="s">
        <v>1312</v>
      </c>
      <c r="V5" s="35" t="s">
        <v>3148</v>
      </c>
      <c r="W5" s="35" t="s">
        <v>257</v>
      </c>
      <c r="X5" s="1380" t="s">
        <v>3232</v>
      </c>
      <c r="Y5" s="1" t="s">
        <v>1357</v>
      </c>
    </row>
    <row r="6" spans="1:26" ht="15" customHeight="1">
      <c r="A6" s="1898" t="s">
        <v>3191</v>
      </c>
      <c r="C6" s="1" t="s">
        <v>1951</v>
      </c>
      <c r="D6" s="1" t="s">
        <v>3173</v>
      </c>
      <c r="E6" s="35" t="s">
        <v>207</v>
      </c>
      <c r="G6" s="35" t="s">
        <v>213</v>
      </c>
      <c r="H6" s="35" t="s">
        <v>218</v>
      </c>
      <c r="I6" s="35"/>
      <c r="J6" s="35"/>
      <c r="K6" s="35"/>
      <c r="L6" s="35" t="s">
        <v>3119</v>
      </c>
      <c r="M6" s="35"/>
      <c r="N6" s="35" t="s">
        <v>3125</v>
      </c>
      <c r="O6" s="35"/>
      <c r="P6" s="35" t="s">
        <v>1295</v>
      </c>
      <c r="Q6" s="35"/>
      <c r="R6" s="35" t="s">
        <v>1748</v>
      </c>
      <c r="S6" s="35"/>
      <c r="T6" s="35" t="s">
        <v>3194</v>
      </c>
      <c r="U6" s="35" t="s">
        <v>1313</v>
      </c>
      <c r="V6" s="35" t="s">
        <v>1322</v>
      </c>
      <c r="W6" s="35" t="s">
        <v>941</v>
      </c>
      <c r="X6" s="1380" t="s">
        <v>1983</v>
      </c>
      <c r="Y6" s="1" t="s">
        <v>1358</v>
      </c>
    </row>
    <row r="7" spans="1:26" ht="15" customHeight="1">
      <c r="C7" s="1" t="s">
        <v>1952</v>
      </c>
      <c r="D7" s="1" t="s">
        <v>3189</v>
      </c>
      <c r="E7" s="35" t="s">
        <v>208</v>
      </c>
      <c r="F7" s="35"/>
      <c r="G7" s="35" t="s">
        <v>3171</v>
      </c>
      <c r="H7" s="35" t="s">
        <v>219</v>
      </c>
      <c r="I7" s="35"/>
      <c r="J7" s="35"/>
      <c r="K7" s="35"/>
      <c r="L7" s="35" t="s">
        <v>1333</v>
      </c>
      <c r="M7" s="35"/>
      <c r="N7" s="35" t="s">
        <v>3124</v>
      </c>
      <c r="O7" s="35"/>
      <c r="P7" s="35"/>
      <c r="Q7" s="35"/>
      <c r="R7" s="35"/>
      <c r="S7" s="35"/>
      <c r="T7" s="35" t="s">
        <v>1302</v>
      </c>
      <c r="U7" s="35" t="s">
        <v>1314</v>
      </c>
      <c r="V7" s="35" t="s">
        <v>1323</v>
      </c>
      <c r="W7" s="35"/>
      <c r="X7" s="1380" t="s">
        <v>1984</v>
      </c>
      <c r="Y7" s="1" t="s">
        <v>1360</v>
      </c>
    </row>
    <row r="8" spans="1:26" ht="15" customHeight="1">
      <c r="C8" s="1" t="s">
        <v>1953</v>
      </c>
      <c r="D8" s="1" t="s">
        <v>3174</v>
      </c>
      <c r="G8" s="35" t="s">
        <v>3083</v>
      </c>
      <c r="H8" s="35" t="s">
        <v>220</v>
      </c>
      <c r="I8" s="35"/>
      <c r="J8" s="35"/>
      <c r="K8" s="35"/>
      <c r="L8" s="35" t="s">
        <v>3117</v>
      </c>
      <c r="M8" s="35"/>
      <c r="N8" s="35" t="s">
        <v>1289</v>
      </c>
      <c r="O8" s="35"/>
      <c r="P8" s="35"/>
      <c r="Q8" s="35"/>
      <c r="R8" s="35"/>
      <c r="S8" s="35"/>
      <c r="T8" s="35" t="s">
        <v>1303</v>
      </c>
      <c r="U8" s="35" t="s">
        <v>3145</v>
      </c>
      <c r="V8" s="35" t="s">
        <v>1324</v>
      </c>
      <c r="W8" s="35"/>
      <c r="X8" s="1380" t="s">
        <v>3186</v>
      </c>
      <c r="Y8" s="26" t="s">
        <v>1361</v>
      </c>
    </row>
    <row r="9" spans="1:26" ht="15" customHeight="1">
      <c r="C9" s="1" t="s">
        <v>122</v>
      </c>
      <c r="D9" s="1" t="s">
        <v>223</v>
      </c>
      <c r="G9" s="35" t="s">
        <v>3082</v>
      </c>
      <c r="H9" s="35" t="s">
        <v>221</v>
      </c>
      <c r="I9" s="35"/>
      <c r="J9" s="35"/>
      <c r="K9" s="35"/>
      <c r="L9" s="35" t="s">
        <v>3118</v>
      </c>
      <c r="M9" s="35"/>
      <c r="N9" s="35" t="s">
        <v>1290</v>
      </c>
      <c r="O9" s="35"/>
      <c r="P9" s="35"/>
      <c r="Q9" s="35"/>
      <c r="R9" s="35"/>
      <c r="S9" s="35"/>
      <c r="T9" s="35" t="s">
        <v>1304</v>
      </c>
      <c r="U9" s="35" t="s">
        <v>3146</v>
      </c>
      <c r="V9" s="35" t="s">
        <v>3150</v>
      </c>
      <c r="W9" s="35"/>
      <c r="X9" s="1380" t="s">
        <v>1995</v>
      </c>
      <c r="Y9" s="1" t="s">
        <v>1363</v>
      </c>
    </row>
    <row r="10" spans="1:26" ht="15" customHeight="1">
      <c r="C10" s="1" t="s">
        <v>123</v>
      </c>
      <c r="D10" s="1" t="s">
        <v>3175</v>
      </c>
      <c r="G10" s="35" t="s">
        <v>1281</v>
      </c>
      <c r="I10" s="35"/>
      <c r="J10" s="35"/>
      <c r="K10" s="35"/>
      <c r="L10" s="35" t="s">
        <v>3109</v>
      </c>
      <c r="M10" s="35"/>
      <c r="N10" s="35" t="s">
        <v>1291</v>
      </c>
      <c r="O10" s="35"/>
      <c r="P10" s="35"/>
      <c r="Q10" s="35"/>
      <c r="R10" s="35"/>
      <c r="S10" s="35"/>
      <c r="T10" s="35" t="s">
        <v>1305</v>
      </c>
      <c r="U10" s="35" t="s">
        <v>1315</v>
      </c>
      <c r="V10" s="35" t="s">
        <v>1343</v>
      </c>
      <c r="W10" s="35"/>
      <c r="X10" s="1380" t="s">
        <v>232</v>
      </c>
      <c r="Y10" s="1" t="s">
        <v>1364</v>
      </c>
    </row>
    <row r="11" spans="1:26" ht="15" customHeight="1">
      <c r="C11" s="1" t="s">
        <v>1954</v>
      </c>
      <c r="D11" s="1" t="s">
        <v>3176</v>
      </c>
      <c r="I11" s="35"/>
      <c r="J11" s="35"/>
      <c r="K11" s="35"/>
      <c r="L11" s="35" t="s">
        <v>3114</v>
      </c>
      <c r="M11" s="35"/>
      <c r="N11" s="35" t="s">
        <v>1292</v>
      </c>
      <c r="O11" s="35"/>
      <c r="P11" s="35"/>
      <c r="Q11" s="35"/>
      <c r="R11" s="35"/>
      <c r="S11" s="35"/>
      <c r="T11" s="35" t="s">
        <v>1306</v>
      </c>
      <c r="U11" s="35" t="s">
        <v>1316</v>
      </c>
      <c r="V11" s="35" t="s">
        <v>228</v>
      </c>
      <c r="W11" s="35"/>
      <c r="X11" s="1380" t="s">
        <v>233</v>
      </c>
      <c r="Y11" s="1" t="s">
        <v>1365</v>
      </c>
    </row>
    <row r="12" spans="1:26" ht="15" customHeight="1">
      <c r="C12" s="1" t="s">
        <v>125</v>
      </c>
      <c r="D12" s="1" t="s">
        <v>3177</v>
      </c>
      <c r="E12" s="1378"/>
      <c r="J12" s="35"/>
      <c r="K12" s="35"/>
      <c r="L12" s="35"/>
      <c r="M12" s="35"/>
      <c r="N12" s="35" t="s">
        <v>1293</v>
      </c>
      <c r="O12" s="35"/>
      <c r="P12" s="35"/>
      <c r="Q12" s="35"/>
      <c r="R12" s="35"/>
      <c r="S12" s="35"/>
      <c r="T12" s="35" t="s">
        <v>1307</v>
      </c>
      <c r="U12" s="35" t="s">
        <v>1317</v>
      </c>
      <c r="V12" s="35"/>
      <c r="W12" s="35"/>
      <c r="X12" s="1380" t="s">
        <v>215</v>
      </c>
    </row>
    <row r="13" spans="1:26" ht="15" customHeight="1">
      <c r="C13" s="1" t="s">
        <v>128</v>
      </c>
      <c r="D13" s="1" t="s">
        <v>3178</v>
      </c>
      <c r="J13" s="35"/>
      <c r="K13" s="35"/>
      <c r="L13" s="35"/>
      <c r="M13" s="35"/>
      <c r="N13" s="35" t="s">
        <v>3123</v>
      </c>
      <c r="O13" s="35"/>
      <c r="P13" s="35"/>
      <c r="Q13" s="35"/>
      <c r="R13" s="35"/>
      <c r="S13" s="35"/>
      <c r="T13" s="35" t="s">
        <v>1308</v>
      </c>
      <c r="U13" s="35" t="s">
        <v>1318</v>
      </c>
      <c r="V13" s="35"/>
      <c r="W13" s="35"/>
      <c r="X13" s="1380" t="s">
        <v>222</v>
      </c>
    </row>
    <row r="14" spans="1:26" ht="15" customHeight="1">
      <c r="C14" s="22" t="s">
        <v>1955</v>
      </c>
      <c r="D14" s="1" t="s">
        <v>3179</v>
      </c>
      <c r="J14" s="35"/>
      <c r="K14" s="35"/>
      <c r="L14" s="35"/>
      <c r="M14" s="35"/>
      <c r="N14" s="35"/>
      <c r="O14" s="35"/>
      <c r="P14" s="35"/>
      <c r="Q14" s="35"/>
      <c r="R14" s="35"/>
      <c r="S14" s="35"/>
      <c r="T14" s="35" t="s">
        <v>3127</v>
      </c>
      <c r="U14" s="35" t="s">
        <v>1319</v>
      </c>
      <c r="V14" s="35"/>
      <c r="W14" s="35"/>
      <c r="X14" s="1380" t="s">
        <v>1376</v>
      </c>
    </row>
    <row r="15" spans="1:26" ht="15" customHeight="1">
      <c r="C15" s="1" t="s">
        <v>1956</v>
      </c>
      <c r="D15" s="1" t="s">
        <v>1258</v>
      </c>
      <c r="J15" s="35"/>
      <c r="K15" s="35"/>
      <c r="L15" s="35"/>
      <c r="M15" s="35"/>
      <c r="N15" s="35"/>
      <c r="O15" s="35"/>
      <c r="P15" s="35"/>
      <c r="Q15" s="35"/>
      <c r="R15" s="35"/>
      <c r="S15" s="35"/>
      <c r="T15" s="35" t="s">
        <v>3131</v>
      </c>
      <c r="U15" s="35" t="s">
        <v>2487</v>
      </c>
      <c r="V15" s="35"/>
      <c r="W15" s="35"/>
      <c r="X15" s="1380" t="s">
        <v>3233</v>
      </c>
    </row>
    <row r="16" spans="1:26" ht="15" customHeight="1">
      <c r="C16" s="1" t="s">
        <v>1957</v>
      </c>
      <c r="D16" s="1" t="s">
        <v>3180</v>
      </c>
      <c r="J16" s="35"/>
      <c r="K16" s="35"/>
      <c r="L16" s="35"/>
      <c r="M16" s="35"/>
      <c r="N16" s="35"/>
      <c r="O16" s="35"/>
      <c r="P16" s="35"/>
      <c r="Q16" s="35"/>
      <c r="R16" s="35"/>
      <c r="S16" s="35"/>
      <c r="T16" s="35" t="s">
        <v>3139</v>
      </c>
      <c r="U16" s="35" t="s">
        <v>1342</v>
      </c>
      <c r="V16" s="35"/>
      <c r="W16" s="35"/>
      <c r="X16" s="1380" t="s">
        <v>1985</v>
      </c>
    </row>
    <row r="17" spans="3:24" ht="15" customHeight="1">
      <c r="C17" s="1" t="s">
        <v>1958</v>
      </c>
      <c r="D17" s="1" t="s">
        <v>3182</v>
      </c>
      <c r="I17" s="35"/>
      <c r="J17" s="35"/>
      <c r="K17" s="35"/>
      <c r="L17" s="35"/>
      <c r="M17" s="35"/>
      <c r="N17" s="35"/>
      <c r="O17" s="35"/>
      <c r="P17" s="35"/>
      <c r="Q17" s="35"/>
      <c r="R17" s="35"/>
      <c r="S17" s="35"/>
      <c r="T17" s="35" t="s">
        <v>3132</v>
      </c>
      <c r="U17" s="35"/>
      <c r="V17" s="35"/>
      <c r="W17" s="35"/>
      <c r="X17" s="1381" t="s">
        <v>1986</v>
      </c>
    </row>
    <row r="18" spans="3:24" ht="15" customHeight="1">
      <c r="C18" s="1" t="s">
        <v>1959</v>
      </c>
      <c r="D18" s="1" t="s">
        <v>3181</v>
      </c>
      <c r="I18" s="35"/>
      <c r="J18" s="35"/>
      <c r="K18" s="35"/>
      <c r="L18" s="35"/>
      <c r="M18" s="35"/>
      <c r="N18" s="35"/>
      <c r="O18" s="35"/>
      <c r="P18" s="35"/>
      <c r="Q18" s="35"/>
      <c r="R18" s="35"/>
      <c r="S18" s="35"/>
      <c r="T18" s="35" t="s">
        <v>3128</v>
      </c>
      <c r="U18" s="35"/>
      <c r="V18" s="35"/>
      <c r="W18" s="35"/>
      <c r="X18" s="1382" t="s">
        <v>1994</v>
      </c>
    </row>
    <row r="19" spans="3:24" ht="15" customHeight="1">
      <c r="C19" s="1" t="s">
        <v>2548</v>
      </c>
      <c r="D19" s="1" t="s">
        <v>1261</v>
      </c>
      <c r="I19" s="35"/>
      <c r="J19" s="35"/>
      <c r="K19" s="35"/>
      <c r="L19" s="35"/>
      <c r="M19" s="35"/>
      <c r="N19" s="35"/>
      <c r="O19" s="35"/>
      <c r="P19" s="35"/>
      <c r="Q19" s="35"/>
      <c r="R19" s="35"/>
      <c r="S19" s="35"/>
      <c r="T19" s="35" t="s">
        <v>2384</v>
      </c>
      <c r="U19" s="35"/>
      <c r="V19" s="35"/>
      <c r="W19" s="35"/>
      <c r="X19" s="1380" t="s">
        <v>1257</v>
      </c>
    </row>
    <row r="20" spans="3:24" ht="15" customHeight="1">
      <c r="C20" s="1" t="s">
        <v>1960</v>
      </c>
      <c r="D20" s="1" t="s">
        <v>1262</v>
      </c>
      <c r="I20" s="35"/>
      <c r="J20" s="35"/>
      <c r="K20" s="35"/>
      <c r="L20" s="35"/>
      <c r="M20" s="35"/>
      <c r="N20" s="35"/>
      <c r="O20" s="35"/>
      <c r="P20" s="35"/>
      <c r="Q20" s="35"/>
      <c r="R20" s="35"/>
      <c r="S20" s="35"/>
      <c r="T20" s="35" t="s">
        <v>3134</v>
      </c>
      <c r="U20" s="35"/>
      <c r="V20" s="35"/>
      <c r="W20" s="35"/>
      <c r="X20" s="1380" t="s">
        <v>3187</v>
      </c>
    </row>
    <row r="21" spans="3:24" ht="15.75" customHeight="1">
      <c r="C21" s="1" t="s">
        <v>139</v>
      </c>
      <c r="D21" s="1" t="s">
        <v>3147</v>
      </c>
      <c r="I21" s="35"/>
      <c r="J21" s="35"/>
      <c r="K21" s="35"/>
      <c r="L21" s="35"/>
      <c r="M21" s="35"/>
      <c r="N21" s="35"/>
      <c r="O21" s="35"/>
      <c r="P21" s="35"/>
      <c r="Q21" s="35"/>
      <c r="R21" s="35"/>
      <c r="S21" s="35"/>
      <c r="T21" s="35" t="s">
        <v>2434</v>
      </c>
      <c r="U21" s="35"/>
      <c r="V21" s="35"/>
      <c r="W21" s="35"/>
      <c r="X21" s="1380" t="s">
        <v>1803</v>
      </c>
    </row>
    <row r="22" spans="3:24" ht="15.75" customHeight="1">
      <c r="C22" s="1" t="s">
        <v>141</v>
      </c>
      <c r="D22" s="1" t="s">
        <v>3183</v>
      </c>
      <c r="I22" s="35"/>
      <c r="J22" s="35"/>
      <c r="K22" s="35"/>
      <c r="L22" s="35"/>
      <c r="M22" s="35"/>
      <c r="N22" s="35"/>
      <c r="O22" s="35"/>
      <c r="P22" s="35"/>
      <c r="Q22" s="35"/>
      <c r="R22" s="35"/>
      <c r="S22" s="35"/>
      <c r="T22" s="35" t="s">
        <v>1309</v>
      </c>
      <c r="U22" s="35"/>
      <c r="V22" s="35"/>
      <c r="W22" s="35"/>
      <c r="X22" s="1380" t="s">
        <v>1259</v>
      </c>
    </row>
    <row r="23" spans="3:24" ht="15.75" customHeight="1">
      <c r="C23" s="1" t="s">
        <v>1961</v>
      </c>
      <c r="D23" s="1" t="s">
        <v>3184</v>
      </c>
      <c r="X23" s="1380" t="s">
        <v>1260</v>
      </c>
    </row>
    <row r="24" spans="3:24" ht="15.75" customHeight="1">
      <c r="C24" s="1" t="s">
        <v>128</v>
      </c>
      <c r="D24" s="1" t="s">
        <v>3190</v>
      </c>
      <c r="X24" s="1380" t="s">
        <v>1987</v>
      </c>
    </row>
    <row r="25" spans="3:24" ht="15.75" customHeight="1">
      <c r="C25" s="1" t="s">
        <v>144</v>
      </c>
      <c r="D25" s="1" t="s">
        <v>1269</v>
      </c>
      <c r="X25" s="1380" t="s">
        <v>1387</v>
      </c>
    </row>
    <row r="26" spans="3:24" ht="15.75" customHeight="1">
      <c r="C26" s="1" t="s">
        <v>146</v>
      </c>
      <c r="D26" s="26" t="s">
        <v>2829</v>
      </c>
      <c r="X26" s="1380" t="s">
        <v>3234</v>
      </c>
    </row>
    <row r="27" spans="3:24" ht="15.75" customHeight="1">
      <c r="C27" s="1" t="s">
        <v>148</v>
      </c>
      <c r="D27" s="1" t="s">
        <v>1270</v>
      </c>
      <c r="X27" s="1380" t="s">
        <v>1988</v>
      </c>
    </row>
    <row r="28" spans="3:24" ht="15.75" customHeight="1">
      <c r="C28" s="1" t="s">
        <v>149</v>
      </c>
      <c r="D28" s="1" t="s">
        <v>1271</v>
      </c>
      <c r="X28" s="1381" t="s">
        <v>1989</v>
      </c>
    </row>
    <row r="29" spans="3:24" ht="15.75" customHeight="1">
      <c r="C29" s="1" t="s">
        <v>151</v>
      </c>
      <c r="D29" s="590" t="s">
        <v>2830</v>
      </c>
      <c r="X29" s="1382" t="s">
        <v>1388</v>
      </c>
    </row>
    <row r="30" spans="3:24" ht="30" customHeight="1">
      <c r="C30" s="1" t="s">
        <v>1962</v>
      </c>
      <c r="D30" s="99" t="s">
        <v>1765</v>
      </c>
      <c r="X30" s="1380" t="s">
        <v>1390</v>
      </c>
    </row>
    <row r="31" spans="3:24" ht="15.75" customHeight="1">
      <c r="C31" s="1" t="s">
        <v>1964</v>
      </c>
      <c r="D31" s="1" t="s">
        <v>1272</v>
      </c>
      <c r="X31" s="1380" t="s">
        <v>1395</v>
      </c>
    </row>
    <row r="32" spans="3:24" ht="15.75" customHeight="1">
      <c r="C32" s="1" t="s">
        <v>157</v>
      </c>
      <c r="D32" s="1" t="s">
        <v>1273</v>
      </c>
      <c r="X32" s="1380" t="s">
        <v>229</v>
      </c>
    </row>
    <row r="33" spans="3:24" ht="15.75" customHeight="1">
      <c r="C33" s="1" t="s">
        <v>1969</v>
      </c>
      <c r="D33" s="1" t="s">
        <v>3151</v>
      </c>
      <c r="X33" s="1380" t="s">
        <v>1397</v>
      </c>
    </row>
    <row r="34" spans="3:24" ht="15.75" customHeight="1">
      <c r="C34" s="1" t="s">
        <v>1967</v>
      </c>
      <c r="X34" s="1380" t="s">
        <v>1399</v>
      </c>
    </row>
    <row r="35" spans="3:24" ht="15.75" customHeight="1">
      <c r="C35" s="1" t="s">
        <v>1968</v>
      </c>
      <c r="D35" s="5"/>
      <c r="X35" s="1380" t="s">
        <v>1401</v>
      </c>
    </row>
    <row r="36" spans="3:24" ht="15.75" customHeight="1">
      <c r="C36" s="1" t="s">
        <v>1965</v>
      </c>
      <c r="X36" s="1380" t="s">
        <v>1403</v>
      </c>
    </row>
    <row r="37" spans="3:24" ht="15.75" customHeight="1">
      <c r="C37" s="1" t="s">
        <v>1966</v>
      </c>
      <c r="X37" s="1380" t="s">
        <v>1405</v>
      </c>
    </row>
    <row r="38" spans="3:24" ht="15.75" customHeight="1">
      <c r="C38" s="1" t="s">
        <v>1970</v>
      </c>
      <c r="X38" s="1380" t="s">
        <v>1407</v>
      </c>
    </row>
    <row r="39" spans="3:24" ht="15.75" customHeight="1">
      <c r="C39" s="1" t="s">
        <v>169</v>
      </c>
      <c r="X39" s="1380" t="s">
        <v>1990</v>
      </c>
    </row>
    <row r="40" spans="3:24" ht="15.75" customHeight="1">
      <c r="C40" s="1" t="s">
        <v>172</v>
      </c>
      <c r="X40" s="1380" t="s">
        <v>1991</v>
      </c>
    </row>
    <row r="41" spans="3:24" ht="15.75" customHeight="1">
      <c r="C41" s="1" t="s">
        <v>173</v>
      </c>
      <c r="E41" s="1"/>
      <c r="X41" s="1380" t="s">
        <v>1411</v>
      </c>
    </row>
    <row r="42" spans="3:24" ht="15.75" customHeight="1">
      <c r="C42" s="1" t="s">
        <v>1971</v>
      </c>
      <c r="X42" s="1380" t="s">
        <v>1412</v>
      </c>
    </row>
    <row r="43" spans="3:24" ht="15.75" customHeight="1">
      <c r="C43" s="1" t="s">
        <v>1972</v>
      </c>
      <c r="E43" s="1"/>
      <c r="X43" s="1380" t="s">
        <v>1992</v>
      </c>
    </row>
    <row r="44" spans="3:24" ht="15.75" customHeight="1">
      <c r="C44" s="1" t="s">
        <v>1977</v>
      </c>
      <c r="E44" s="1"/>
      <c r="X44" s="1380" t="s">
        <v>1993</v>
      </c>
    </row>
    <row r="45" spans="3:24" ht="15.75" customHeight="1">
      <c r="C45" s="1" t="s">
        <v>1975</v>
      </c>
      <c r="E45" s="1"/>
      <c r="X45" s="1380" t="s">
        <v>1417</v>
      </c>
    </row>
    <row r="46" spans="3:24" ht="15.75" customHeight="1">
      <c r="C46" s="1" t="s">
        <v>1976</v>
      </c>
      <c r="X46" s="1380" t="s">
        <v>1418</v>
      </c>
    </row>
    <row r="47" spans="3:24" ht="15.75" customHeight="1">
      <c r="C47" s="1" t="s">
        <v>1973</v>
      </c>
      <c r="X47" s="1380" t="s">
        <v>1420</v>
      </c>
    </row>
    <row r="48" spans="3:24" ht="15.75" customHeight="1">
      <c r="C48" s="1" t="s">
        <v>1974</v>
      </c>
      <c r="X48" s="1380" t="s">
        <v>1334</v>
      </c>
    </row>
    <row r="49" spans="3:24" ht="15.75" customHeight="1">
      <c r="C49" s="1" t="s">
        <v>1978</v>
      </c>
      <c r="X49" s="1380" t="s">
        <v>1804</v>
      </c>
    </row>
    <row r="50" spans="3:24" ht="15.75" customHeight="1">
      <c r="C50" s="1" t="s">
        <v>2547</v>
      </c>
      <c r="X50" s="1383" t="s">
        <v>1982</v>
      </c>
    </row>
    <row r="51" spans="3:24" ht="15.75" customHeight="1">
      <c r="C51" s="1" t="s">
        <v>1979</v>
      </c>
      <c r="X51" s="1380" t="s">
        <v>1422</v>
      </c>
    </row>
    <row r="52" spans="3:24" ht="15.75" customHeight="1">
      <c r="C52" s="1" t="s">
        <v>182</v>
      </c>
      <c r="E52" s="1"/>
      <c r="X52" s="1380" t="s">
        <v>1424</v>
      </c>
    </row>
    <row r="53" spans="3:24" ht="15.75" customHeight="1">
      <c r="C53" s="1" t="s">
        <v>183</v>
      </c>
      <c r="E53" s="1"/>
      <c r="X53" s="1380" t="s">
        <v>1426</v>
      </c>
    </row>
    <row r="54" spans="3:24" ht="15.75" customHeight="1">
      <c r="C54" s="1" t="s">
        <v>184</v>
      </c>
      <c r="E54" s="1"/>
      <c r="X54" s="1380" t="s">
        <v>1428</v>
      </c>
    </row>
    <row r="55" spans="3:24" ht="15.75" customHeight="1">
      <c r="C55" s="1" t="s">
        <v>185</v>
      </c>
      <c r="E55" s="1"/>
      <c r="X55" s="1380" t="s">
        <v>1429</v>
      </c>
    </row>
    <row r="56" spans="3:24" ht="15.75" customHeight="1">
      <c r="C56" s="1" t="s">
        <v>186</v>
      </c>
      <c r="E56" s="1"/>
      <c r="X56" s="1380" t="s">
        <v>1432</v>
      </c>
    </row>
    <row r="57" spans="3:24" ht="15.75" customHeight="1">
      <c r="C57" s="1" t="s">
        <v>187</v>
      </c>
      <c r="E57" s="1"/>
      <c r="X57" s="1380" t="s">
        <v>1805</v>
      </c>
    </row>
    <row r="58" spans="3:24" ht="15.75" customHeight="1">
      <c r="C58" s="1" t="s">
        <v>189</v>
      </c>
      <c r="E58" s="1"/>
      <c r="X58" s="1380" t="s">
        <v>1812</v>
      </c>
    </row>
    <row r="59" spans="3:24" ht="15.75" customHeight="1">
      <c r="C59" s="1" t="s">
        <v>190</v>
      </c>
      <c r="X59" s="1380" t="s">
        <v>1813</v>
      </c>
    </row>
    <row r="60" spans="3:24" ht="15.75" customHeight="1">
      <c r="C60" s="1" t="s">
        <v>191</v>
      </c>
      <c r="X60" s="1380" t="s">
        <v>1814</v>
      </c>
    </row>
    <row r="61" spans="3:24" ht="15.75" customHeight="1">
      <c r="C61" s="1" t="s">
        <v>193</v>
      </c>
      <c r="X61" s="1383" t="s">
        <v>1981</v>
      </c>
    </row>
    <row r="62" spans="3:24" ht="15.75" customHeight="1">
      <c r="X62" s="1384" t="s">
        <v>1270</v>
      </c>
    </row>
    <row r="63" spans="3:24" ht="15.75" customHeight="1"/>
    <row r="64" spans="3:24" ht="15.75" customHeight="1"/>
    <row r="65" spans="1:1" ht="15.75" customHeight="1"/>
    <row r="66" spans="1:1" ht="15.75" customHeight="1"/>
    <row r="67" spans="1:1" ht="15.75" customHeight="1"/>
    <row r="68" spans="1:1" ht="15.75" customHeight="1"/>
    <row r="69" spans="1:1" ht="15.75" customHeight="1"/>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99"/>
    </row>
    <row r="99" spans="1:1" ht="15.75" customHeight="1">
      <c r="A99" s="1"/>
    </row>
    <row r="100" spans="1:1" ht="15.75" customHeight="1">
      <c r="A100" s="1"/>
    </row>
    <row r="101" spans="1:1" ht="15.75" customHeight="1">
      <c r="A101" s="1"/>
    </row>
    <row r="102" spans="1:1" ht="15.75" customHeight="1">
      <c r="A102" s="1"/>
    </row>
    <row r="103" spans="1:1" ht="15.75" customHeight="1">
      <c r="A103" s="1"/>
    </row>
    <row r="104" spans="1:1" ht="15.75" customHeight="1">
      <c r="A104" s="1"/>
    </row>
    <row r="105" spans="1:1" ht="15.75" customHeight="1"/>
    <row r="106" spans="1:1" ht="15.75" customHeight="1"/>
    <row r="107" spans="1:1" ht="15.75" customHeight="1"/>
    <row r="108" spans="1:1" ht="15.75" customHeight="1"/>
    <row r="109" spans="1:1" ht="15.75" customHeight="1"/>
    <row r="110" spans="1:1" ht="15.75" customHeight="1"/>
    <row r="111" spans="1:1" ht="15.75" customHeight="1"/>
    <row r="112" spans="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spans="1:1" ht="15.75" customHeight="1"/>
    <row r="162" spans="1:1" ht="15.75" customHeight="1"/>
    <row r="163" spans="1:1" ht="15.75" customHeight="1"/>
    <row r="164" spans="1:1" ht="15.75" customHeight="1"/>
    <row r="165" spans="1:1" ht="15.75" customHeight="1"/>
    <row r="166" spans="1:1" ht="15.75" customHeight="1"/>
    <row r="167" spans="1:1" ht="15.75" customHeight="1"/>
    <row r="168" spans="1:1" ht="15.75" customHeight="1"/>
    <row r="169" spans="1:1" ht="15.75" customHeight="1"/>
    <row r="170" spans="1:1" ht="15.75" customHeight="1">
      <c r="A170" s="1505" t="s">
        <v>2549</v>
      </c>
    </row>
    <row r="171" spans="1:1" ht="15.75" customHeight="1">
      <c r="A171" s="1506" t="s">
        <v>2631</v>
      </c>
    </row>
    <row r="172" spans="1:1" ht="15.75" customHeight="1">
      <c r="A172" t="s">
        <v>2834</v>
      </c>
    </row>
    <row r="173" spans="1:1" ht="15.75" customHeight="1">
      <c r="A173" s="1506" t="s">
        <v>2822</v>
      </c>
    </row>
    <row r="174" spans="1:1" ht="15.75" customHeight="1">
      <c r="A174" s="1117" t="s">
        <v>3153</v>
      </c>
    </row>
    <row r="175" spans="1:1" ht="15.75" customHeight="1">
      <c r="A175" s="1506" t="s">
        <v>2729</v>
      </c>
    </row>
    <row r="176" spans="1:1" ht="15.75" customHeight="1">
      <c r="A176" s="1117" t="s">
        <v>3154</v>
      </c>
    </row>
    <row r="177" spans="1:1" ht="15.75" customHeight="1">
      <c r="A177" s="1506" t="s">
        <v>2730</v>
      </c>
    </row>
    <row r="178" spans="1:1" ht="15.75" customHeight="1">
      <c r="A178" s="1506" t="s">
        <v>2553</v>
      </c>
    </row>
    <row r="179" spans="1:1" ht="15.75" customHeight="1">
      <c r="A179" s="1506" t="s">
        <v>2554</v>
      </c>
    </row>
    <row r="180" spans="1:1" ht="15.75" customHeight="1">
      <c r="A180" s="1506" t="s">
        <v>2551</v>
      </c>
    </row>
    <row r="181" spans="1:1" ht="15.75" customHeight="1">
      <c r="A181" s="1117" t="s">
        <v>3155</v>
      </c>
    </row>
    <row r="182" spans="1:1" ht="15.75" customHeight="1">
      <c r="A182" s="1506" t="s">
        <v>2552</v>
      </c>
    </row>
    <row r="183" spans="1:1" ht="15.75" customHeight="1">
      <c r="A183" s="1506" t="s">
        <v>2823</v>
      </c>
    </row>
    <row r="184" spans="1:1" ht="15.75" customHeight="1">
      <c r="A184" s="1506" t="s">
        <v>2557</v>
      </c>
    </row>
    <row r="185" spans="1:1" ht="15.75" customHeight="1">
      <c r="A185" s="1506" t="s">
        <v>2556</v>
      </c>
    </row>
    <row r="186" spans="1:1" ht="15.75" customHeight="1">
      <c r="A186" s="1506" t="s">
        <v>2555</v>
      </c>
    </row>
    <row r="187" spans="1:1" ht="15.75" customHeight="1">
      <c r="A187" s="1506" t="s">
        <v>2632</v>
      </c>
    </row>
    <row r="188" spans="1:1" ht="15.75" customHeight="1">
      <c r="A188" s="1506" t="s">
        <v>2755</v>
      </c>
    </row>
    <row r="189" spans="1:1" ht="15.75" customHeight="1">
      <c r="A189" s="1506" t="s">
        <v>2773</v>
      </c>
    </row>
    <row r="190" spans="1:1" ht="15.75" customHeight="1">
      <c r="A190" s="1506" t="s">
        <v>2633</v>
      </c>
    </row>
    <row r="191" spans="1:1" ht="15.75" customHeight="1">
      <c r="A191" s="1506" t="s">
        <v>2586</v>
      </c>
    </row>
    <row r="192" spans="1:1" ht="15.75" customHeight="1">
      <c r="A192" s="1506" t="s">
        <v>2634</v>
      </c>
    </row>
    <row r="193" spans="1:1" ht="15.75" customHeight="1">
      <c r="A193" s="1506" t="s">
        <v>2572</v>
      </c>
    </row>
    <row r="194" spans="1:1" ht="15.75" customHeight="1">
      <c r="A194" s="1506" t="s">
        <v>2825</v>
      </c>
    </row>
    <row r="195" spans="1:1" ht="15.75" customHeight="1">
      <c r="A195" s="1506" t="s">
        <v>2635</v>
      </c>
    </row>
    <row r="196" spans="1:1" ht="15.75" customHeight="1">
      <c r="A196" s="1506" t="s">
        <v>2740</v>
      </c>
    </row>
    <row r="197" spans="1:1" ht="15.75" customHeight="1">
      <c r="A197" s="1506" t="s">
        <v>2628</v>
      </c>
    </row>
    <row r="198" spans="1:1" ht="15.75" customHeight="1">
      <c r="A198" s="1506" t="s">
        <v>2565</v>
      </c>
    </row>
    <row r="199" spans="1:1" ht="15.75" customHeight="1">
      <c r="A199" s="1506" t="s">
        <v>2748</v>
      </c>
    </row>
    <row r="200" spans="1:1" ht="15.75" customHeight="1">
      <c r="A200" s="1506" t="s">
        <v>2734</v>
      </c>
    </row>
    <row r="201" spans="1:1" ht="15.75" customHeight="1">
      <c r="A201" s="1506" t="s">
        <v>2733</v>
      </c>
    </row>
    <row r="202" spans="1:1" ht="15.75" customHeight="1">
      <c r="A202" s="1506" t="s">
        <v>2732</v>
      </c>
    </row>
    <row r="203" spans="1:1" ht="15.75" customHeight="1">
      <c r="A203" s="1506" t="s">
        <v>2741</v>
      </c>
    </row>
    <row r="204" spans="1:1" ht="15.75" customHeight="1">
      <c r="A204" s="1506" t="s">
        <v>2566</v>
      </c>
    </row>
    <row r="205" spans="1:1" ht="15.75" customHeight="1">
      <c r="A205" s="1506" t="s">
        <v>2567</v>
      </c>
    </row>
    <row r="206" spans="1:1" ht="15.75" customHeight="1">
      <c r="A206" s="1506" t="s">
        <v>2636</v>
      </c>
    </row>
    <row r="207" spans="1:1" ht="15.75" customHeight="1">
      <c r="A207" s="1506" t="s">
        <v>2637</v>
      </c>
    </row>
    <row r="208" spans="1:1" ht="15.75" customHeight="1">
      <c r="A208" s="1506" t="s">
        <v>2717</v>
      </c>
    </row>
    <row r="209" spans="1:1" ht="15.75" customHeight="1">
      <c r="A209" s="1506" t="s">
        <v>2568</v>
      </c>
    </row>
    <row r="210" spans="1:1" ht="15.75" customHeight="1">
      <c r="A210" s="1506" t="s">
        <v>2638</v>
      </c>
    </row>
    <row r="211" spans="1:1" ht="15.75" customHeight="1">
      <c r="A211" s="1506" t="s">
        <v>2944</v>
      </c>
    </row>
    <row r="212" spans="1:1" ht="15.75" customHeight="1">
      <c r="A212" s="1506" t="s">
        <v>2587</v>
      </c>
    </row>
    <row r="213" spans="1:1" ht="15.75" customHeight="1">
      <c r="A213" s="1506" t="s">
        <v>2639</v>
      </c>
    </row>
    <row r="214" spans="1:1" ht="15.75" customHeight="1">
      <c r="A214" s="1506" t="s">
        <v>2835</v>
      </c>
    </row>
    <row r="215" spans="1:1" ht="15.75" customHeight="1">
      <c r="A215" s="1506" t="s">
        <v>2640</v>
      </c>
    </row>
    <row r="216" spans="1:1" ht="15.75" customHeight="1">
      <c r="A216" s="1506" t="s">
        <v>2641</v>
      </c>
    </row>
    <row r="217" spans="1:1" ht="15.75" customHeight="1">
      <c r="A217" s="1506" t="s">
        <v>2570</v>
      </c>
    </row>
    <row r="218" spans="1:1" ht="15.75" customHeight="1">
      <c r="A218" s="1506" t="s">
        <v>2945</v>
      </c>
    </row>
    <row r="219" spans="1:1" ht="15.75" customHeight="1">
      <c r="A219" s="1506" t="s">
        <v>2571</v>
      </c>
    </row>
    <row r="220" spans="1:1" ht="15.75" customHeight="1">
      <c r="A220" s="1506" t="s">
        <v>2954</v>
      </c>
    </row>
    <row r="221" spans="1:1" ht="15.75" customHeight="1">
      <c r="A221" s="1506" t="s">
        <v>2956</v>
      </c>
    </row>
    <row r="222" spans="1:1" ht="15.75" customHeight="1">
      <c r="A222" s="1506" t="s">
        <v>2642</v>
      </c>
    </row>
    <row r="223" spans="1:1" ht="15.75" customHeight="1">
      <c r="A223" s="1506" t="s">
        <v>2643</v>
      </c>
    </row>
    <row r="224" spans="1:1" ht="15.75" customHeight="1">
      <c r="A224" s="1506" t="s">
        <v>2736</v>
      </c>
    </row>
    <row r="225" spans="1:1" ht="15.75" customHeight="1">
      <c r="A225" s="1506" t="s">
        <v>2758</v>
      </c>
    </row>
    <row r="226" spans="1:1" ht="15.75" customHeight="1">
      <c r="A226" s="1506" t="s">
        <v>2757</v>
      </c>
    </row>
    <row r="227" spans="1:1" ht="15.75" customHeight="1">
      <c r="A227" s="1506" t="s">
        <v>2605</v>
      </c>
    </row>
    <row r="228" spans="1:1" ht="15.75" customHeight="1">
      <c r="A228" s="1506" t="s">
        <v>2604</v>
      </c>
    </row>
    <row r="229" spans="1:1" ht="15.75" customHeight="1">
      <c r="A229" s="1506" t="s">
        <v>2756</v>
      </c>
    </row>
    <row r="230" spans="1:1" ht="15.75" customHeight="1">
      <c r="A230" s="1506" t="s">
        <v>2722</v>
      </c>
    </row>
    <row r="231" spans="1:1" ht="15.75" customHeight="1">
      <c r="A231" s="1506" t="s">
        <v>2728</v>
      </c>
    </row>
    <row r="232" spans="1:1" ht="15.75" customHeight="1">
      <c r="A232" s="1506" t="s">
        <v>2725</v>
      </c>
    </row>
    <row r="233" spans="1:1" ht="15.75" customHeight="1">
      <c r="A233" s="1506" t="s">
        <v>2727</v>
      </c>
    </row>
    <row r="234" spans="1:1" ht="15.75" customHeight="1">
      <c r="A234" s="1506" t="s">
        <v>2723</v>
      </c>
    </row>
    <row r="235" spans="1:1" ht="15.75" customHeight="1">
      <c r="A235" s="1506" t="s">
        <v>2724</v>
      </c>
    </row>
    <row r="236" spans="1:1" ht="15.75" customHeight="1">
      <c r="A236" s="1506" t="s">
        <v>2726</v>
      </c>
    </row>
    <row r="237" spans="1:1" ht="15.75" customHeight="1">
      <c r="A237" s="1506" t="s">
        <v>2588</v>
      </c>
    </row>
    <row r="238" spans="1:1" ht="15.75" customHeight="1">
      <c r="A238" s="1506" t="s">
        <v>2946</v>
      </c>
    </row>
    <row r="239" spans="1:1" ht="15.75" customHeight="1">
      <c r="A239" s="1506" t="s">
        <v>2644</v>
      </c>
    </row>
    <row r="240" spans="1:1" ht="15.75" customHeight="1">
      <c r="A240" s="1506" t="s">
        <v>2762</v>
      </c>
    </row>
    <row r="241" spans="1:1" ht="15.75" customHeight="1">
      <c r="A241" s="1117" t="s">
        <v>3156</v>
      </c>
    </row>
    <row r="242" spans="1:1" ht="15.75" customHeight="1">
      <c r="A242" s="1506" t="s">
        <v>2645</v>
      </c>
    </row>
    <row r="243" spans="1:1" ht="15.75" customHeight="1">
      <c r="A243" s="1506" t="s">
        <v>2646</v>
      </c>
    </row>
    <row r="244" spans="1:1" ht="15.75" customHeight="1">
      <c r="A244" s="1506" t="s">
        <v>2647</v>
      </c>
    </row>
    <row r="245" spans="1:1" ht="15.75" customHeight="1">
      <c r="A245" s="1506" t="s">
        <v>2589</v>
      </c>
    </row>
    <row r="246" spans="1:1" ht="15.75" customHeight="1">
      <c r="A246" s="1506" t="s">
        <v>2648</v>
      </c>
    </row>
    <row r="247" spans="1:1" ht="15.75" customHeight="1">
      <c r="A247" s="1506" t="s">
        <v>2947</v>
      </c>
    </row>
    <row r="248" spans="1:1" ht="15.75" customHeight="1">
      <c r="A248" s="1506" t="s">
        <v>2649</v>
      </c>
    </row>
    <row r="249" spans="1:1" ht="15.75" customHeight="1">
      <c r="A249" s="1506" t="s">
        <v>2759</v>
      </c>
    </row>
    <row r="250" spans="1:1" ht="15.75" customHeight="1">
      <c r="A250" s="1506" t="s">
        <v>2650</v>
      </c>
    </row>
    <row r="251" spans="1:1" ht="15.75" customHeight="1">
      <c r="A251" s="1506" t="s">
        <v>2651</v>
      </c>
    </row>
    <row r="252" spans="1:1" ht="15.75" customHeight="1">
      <c r="A252" s="1506" t="s">
        <v>2836</v>
      </c>
    </row>
    <row r="253" spans="1:1" ht="15.75" customHeight="1">
      <c r="A253" s="1506" t="s">
        <v>2652</v>
      </c>
    </row>
    <row r="254" spans="1:1" ht="15.75" customHeight="1">
      <c r="A254" s="1506" t="s">
        <v>2590</v>
      </c>
    </row>
    <row r="255" spans="1:1" ht="15.75" customHeight="1">
      <c r="A255" s="1506" t="s">
        <v>2558</v>
      </c>
    </row>
    <row r="256" spans="1:1" ht="15.75" customHeight="1">
      <c r="A256" s="1506" t="s">
        <v>2591</v>
      </c>
    </row>
    <row r="257" spans="1:1" ht="15.75" customHeight="1">
      <c r="A257" s="1506" t="s">
        <v>2592</v>
      </c>
    </row>
    <row r="258" spans="1:1" ht="15.75" customHeight="1">
      <c r="A258" s="1506" t="s">
        <v>2654</v>
      </c>
    </row>
    <row r="259" spans="1:1" ht="15.75" customHeight="1">
      <c r="A259" s="1506" t="s">
        <v>2655</v>
      </c>
    </row>
    <row r="260" spans="1:1" ht="15.75" customHeight="1">
      <c r="A260" s="1506" t="s">
        <v>2550</v>
      </c>
    </row>
    <row r="261" spans="1:1" ht="15.75" customHeight="1">
      <c r="A261" s="1506" t="s">
        <v>2656</v>
      </c>
    </row>
    <row r="262" spans="1:1" ht="15.75" customHeight="1">
      <c r="A262" s="1506" t="s">
        <v>2657</v>
      </c>
    </row>
    <row r="263" spans="1:1" ht="15.75" customHeight="1">
      <c r="A263" s="1506" t="s">
        <v>2658</v>
      </c>
    </row>
    <row r="264" spans="1:1" ht="15.75" customHeight="1">
      <c r="A264" s="1506" t="s">
        <v>2760</v>
      </c>
    </row>
    <row r="265" spans="1:1" ht="15.75" customHeight="1">
      <c r="A265" s="1116" t="s">
        <v>3023</v>
      </c>
    </row>
    <row r="266" spans="1:1" ht="15.75" customHeight="1">
      <c r="A266" s="1506" t="s">
        <v>2569</v>
      </c>
    </row>
    <row r="267" spans="1:1" ht="15.75" customHeight="1">
      <c r="A267" s="1506" t="s">
        <v>2660</v>
      </c>
    </row>
    <row r="268" spans="1:1" ht="15.75" customHeight="1">
      <c r="A268" s="1506" t="s">
        <v>2948</v>
      </c>
    </row>
    <row r="269" spans="1:1" ht="15.75" customHeight="1">
      <c r="A269" t="s">
        <v>2949</v>
      </c>
    </row>
    <row r="270" spans="1:1" ht="15.75" customHeight="1">
      <c r="A270" s="1506" t="s">
        <v>2659</v>
      </c>
    </row>
    <row r="271" spans="1:1" ht="15.75" customHeight="1">
      <c r="A271" s="1506" t="s">
        <v>2661</v>
      </c>
    </row>
    <row r="272" spans="1:1" ht="15.75" customHeight="1">
      <c r="A272" s="1506" t="s">
        <v>2662</v>
      </c>
    </row>
    <row r="273" spans="1:1" ht="15.75" customHeight="1">
      <c r="A273" s="1506" t="s">
        <v>2663</v>
      </c>
    </row>
    <row r="274" spans="1:1" ht="15.75" customHeight="1">
      <c r="A274" s="1506" t="s">
        <v>2559</v>
      </c>
    </row>
    <row r="275" spans="1:1" ht="15.75" customHeight="1">
      <c r="A275" s="1506" t="s">
        <v>2593</v>
      </c>
    </row>
    <row r="276" spans="1:1" ht="15.75" customHeight="1">
      <c r="A276" s="1506" t="s">
        <v>2664</v>
      </c>
    </row>
    <row r="277" spans="1:1" ht="15.75" customHeight="1">
      <c r="A277" s="1506" t="s">
        <v>2735</v>
      </c>
    </row>
    <row r="278" spans="1:1" ht="15.75" customHeight="1">
      <c r="A278" s="1506" t="s">
        <v>2665</v>
      </c>
    </row>
    <row r="279" spans="1:1" ht="15.75" customHeight="1">
      <c r="A279" s="1506" t="s">
        <v>2594</v>
      </c>
    </row>
    <row r="280" spans="1:1" ht="15.75" customHeight="1">
      <c r="A280" s="1506" t="s">
        <v>2595</v>
      </c>
    </row>
    <row r="281" spans="1:1" ht="15.75" customHeight="1">
      <c r="A281" s="1506" t="s">
        <v>2666</v>
      </c>
    </row>
    <row r="282" spans="1:1" ht="15.75" customHeight="1">
      <c r="A282" s="1506" t="s">
        <v>2596</v>
      </c>
    </row>
    <row r="283" spans="1:1" ht="15.75" customHeight="1">
      <c r="A283" s="1506" t="s">
        <v>2573</v>
      </c>
    </row>
    <row r="284" spans="1:1" ht="15.75" customHeight="1">
      <c r="A284" s="1506" t="s">
        <v>2667</v>
      </c>
    </row>
    <row r="285" spans="1:1" ht="15.75" customHeight="1">
      <c r="A285" s="1506" t="s">
        <v>2560</v>
      </c>
    </row>
    <row r="286" spans="1:1" ht="15.75" customHeight="1">
      <c r="A286" s="1506" t="s">
        <v>2668</v>
      </c>
    </row>
    <row r="287" spans="1:1" ht="15.75" customHeight="1">
      <c r="A287" s="1506" t="s">
        <v>2669</v>
      </c>
    </row>
    <row r="288" spans="1:1" ht="15.75" customHeight="1">
      <c r="A288" s="1506" t="s">
        <v>2670</v>
      </c>
    </row>
    <row r="289" spans="1:1" ht="15.75" customHeight="1">
      <c r="A289" s="1506" t="s">
        <v>2671</v>
      </c>
    </row>
    <row r="290" spans="1:1" ht="15.75" customHeight="1">
      <c r="A290" s="1506" t="s">
        <v>2761</v>
      </c>
    </row>
    <row r="291" spans="1:1" ht="15.75" customHeight="1">
      <c r="A291" s="1506" t="s">
        <v>2607</v>
      </c>
    </row>
    <row r="292" spans="1:1" ht="15.75" customHeight="1">
      <c r="A292" s="1506" t="s">
        <v>2606</v>
      </c>
    </row>
    <row r="293" spans="1:1" ht="15.75" customHeight="1">
      <c r="A293" s="1506" t="s">
        <v>2608</v>
      </c>
    </row>
    <row r="294" spans="1:1" ht="15.75" customHeight="1">
      <c r="A294" s="1506" t="s">
        <v>2574</v>
      </c>
    </row>
    <row r="295" spans="1:1" ht="15.75" customHeight="1">
      <c r="A295" s="1506" t="s">
        <v>2763</v>
      </c>
    </row>
    <row r="296" spans="1:1" ht="15.75" customHeight="1">
      <c r="A296" s="1506" t="s">
        <v>2575</v>
      </c>
    </row>
    <row r="297" spans="1:1" ht="15.75" customHeight="1">
      <c r="A297" s="1506" t="s">
        <v>2737</v>
      </c>
    </row>
    <row r="298" spans="1:1" ht="15.75" customHeight="1">
      <c r="A298" s="1506" t="s">
        <v>2764</v>
      </c>
    </row>
    <row r="299" spans="1:1" ht="15.75" customHeight="1">
      <c r="A299" s="1506" t="s">
        <v>2672</v>
      </c>
    </row>
    <row r="300" spans="1:1" ht="15.75" customHeight="1">
      <c r="A300" s="1506" t="s">
        <v>1848</v>
      </c>
    </row>
    <row r="301" spans="1:1" ht="15.75" customHeight="1">
      <c r="A301" s="1506" t="s">
        <v>2561</v>
      </c>
    </row>
    <row r="302" spans="1:1" ht="15.75" customHeight="1">
      <c r="A302" s="1506" t="s">
        <v>2674</v>
      </c>
    </row>
    <row r="303" spans="1:1" ht="15.75" customHeight="1">
      <c r="A303" s="1506" t="s">
        <v>2562</v>
      </c>
    </row>
    <row r="304" spans="1:1" ht="15.75" customHeight="1">
      <c r="A304" s="1506" t="s">
        <v>2673</v>
      </c>
    </row>
    <row r="305" spans="1:1" ht="15.75" customHeight="1">
      <c r="A305" s="1506" t="s">
        <v>2675</v>
      </c>
    </row>
    <row r="306" spans="1:1" ht="15.75" customHeight="1">
      <c r="A306" t="s">
        <v>2950</v>
      </c>
    </row>
    <row r="307" spans="1:1" ht="15.75" customHeight="1">
      <c r="A307" s="1506" t="s">
        <v>2563</v>
      </c>
    </row>
    <row r="308" spans="1:1" ht="15.75" customHeight="1">
      <c r="A308" s="1506" t="s">
        <v>2765</v>
      </c>
    </row>
    <row r="309" spans="1:1" ht="15.75" customHeight="1">
      <c r="A309" s="1506" t="s">
        <v>2676</v>
      </c>
    </row>
    <row r="310" spans="1:1" ht="15.75" customHeight="1">
      <c r="A310" s="1506" t="s">
        <v>2677</v>
      </c>
    </row>
    <row r="311" spans="1:1" ht="15.75" customHeight="1">
      <c r="A311" s="1506" t="s">
        <v>2678</v>
      </c>
    </row>
    <row r="312" spans="1:1" ht="15.75" customHeight="1">
      <c r="A312" s="1116" t="s">
        <v>3028</v>
      </c>
    </row>
    <row r="313" spans="1:1" ht="15.75" customHeight="1">
      <c r="A313" s="1506" t="s">
        <v>2679</v>
      </c>
    </row>
    <row r="314" spans="1:1" ht="15.75" customHeight="1">
      <c r="A314" s="1506" t="s">
        <v>2680</v>
      </c>
    </row>
    <row r="315" spans="1:1" ht="15.75" customHeight="1">
      <c r="A315" s="1506" t="s">
        <v>2576</v>
      </c>
    </row>
    <row r="316" spans="1:1" ht="15.75" customHeight="1">
      <c r="A316" s="1506" t="s">
        <v>2681</v>
      </c>
    </row>
    <row r="317" spans="1:1" ht="15.75" customHeight="1">
      <c r="A317" s="1506" t="s">
        <v>2682</v>
      </c>
    </row>
    <row r="318" spans="1:1" ht="15.75" customHeight="1">
      <c r="A318" s="1506" t="s">
        <v>2577</v>
      </c>
    </row>
    <row r="319" spans="1:1" ht="15.75" customHeight="1">
      <c r="A319" s="1506" t="s">
        <v>2579</v>
      </c>
    </row>
    <row r="320" spans="1:1" ht="15.75" customHeight="1">
      <c r="A320" s="1506" t="s">
        <v>2578</v>
      </c>
    </row>
    <row r="321" spans="1:1" ht="15.75" customHeight="1">
      <c r="A321" s="1506" t="s">
        <v>2683</v>
      </c>
    </row>
    <row r="322" spans="1:1" ht="15.75" customHeight="1">
      <c r="A322" t="s">
        <v>2951</v>
      </c>
    </row>
    <row r="323" spans="1:1" ht="15.75" customHeight="1">
      <c r="A323" s="1506" t="s">
        <v>2684</v>
      </c>
    </row>
    <row r="324" spans="1:1" ht="15.75" customHeight="1">
      <c r="A324" s="1506" t="s">
        <v>2685</v>
      </c>
    </row>
    <row r="325" spans="1:1" ht="15.75" customHeight="1">
      <c r="A325" s="1506" t="s">
        <v>2686</v>
      </c>
    </row>
    <row r="326" spans="1:1" ht="15.75" customHeight="1">
      <c r="A326" s="1506" t="s">
        <v>2738</v>
      </c>
    </row>
    <row r="327" spans="1:1" ht="15.75" customHeight="1">
      <c r="A327" s="1506" t="s">
        <v>2687</v>
      </c>
    </row>
    <row r="328" spans="1:1" ht="15.75" customHeight="1">
      <c r="A328" s="1506" t="s">
        <v>2688</v>
      </c>
    </row>
    <row r="329" spans="1:1" ht="15.75" customHeight="1">
      <c r="A329" s="1506" t="s">
        <v>2689</v>
      </c>
    </row>
    <row r="330" spans="1:1" ht="15.75" customHeight="1">
      <c r="A330" s="1506" t="s">
        <v>2690</v>
      </c>
    </row>
    <row r="331" spans="1:1" ht="15.75" customHeight="1">
      <c r="A331" s="1506" t="s">
        <v>2691</v>
      </c>
    </row>
    <row r="332" spans="1:1" ht="15.75" customHeight="1">
      <c r="A332" s="1506" t="s">
        <v>2597</v>
      </c>
    </row>
    <row r="333" spans="1:1" ht="15.75" customHeight="1">
      <c r="A333" s="1506" t="s">
        <v>2580</v>
      </c>
    </row>
    <row r="334" spans="1:1" ht="15.75" customHeight="1">
      <c r="A334" s="1506" t="s">
        <v>2739</v>
      </c>
    </row>
    <row r="335" spans="1:1" ht="15.75" customHeight="1">
      <c r="A335" s="1506" t="s">
        <v>2692</v>
      </c>
    </row>
    <row r="336" spans="1:1" ht="15.75" customHeight="1">
      <c r="A336" s="1506" t="s">
        <v>2693</v>
      </c>
    </row>
    <row r="337" spans="1:1" ht="15.75" customHeight="1">
      <c r="A337" s="1506" t="s">
        <v>2957</v>
      </c>
    </row>
    <row r="338" spans="1:1" ht="15.75" customHeight="1">
      <c r="A338" s="1506" t="s">
        <v>2837</v>
      </c>
    </row>
    <row r="339" spans="1:1" ht="15.75" customHeight="1">
      <c r="A339" s="1506" t="s">
        <v>2742</v>
      </c>
    </row>
    <row r="340" spans="1:1" ht="15.75" customHeight="1">
      <c r="A340" s="1506" t="s">
        <v>2598</v>
      </c>
    </row>
    <row r="341" spans="1:1" ht="15.75" customHeight="1">
      <c r="A341" s="1506" t="s">
        <v>2694</v>
      </c>
    </row>
    <row r="342" spans="1:1" ht="15.75" customHeight="1">
      <c r="A342" s="1506" t="s">
        <v>2581</v>
      </c>
    </row>
    <row r="343" spans="1:1" ht="15.75" customHeight="1">
      <c r="A343" s="1506" t="s">
        <v>2582</v>
      </c>
    </row>
    <row r="344" spans="1:1" ht="15.75" customHeight="1">
      <c r="A344" s="1506" t="s">
        <v>2583</v>
      </c>
    </row>
    <row r="345" spans="1:1" ht="15.75" customHeight="1">
      <c r="A345" s="1506" t="s">
        <v>2743</v>
      </c>
    </row>
    <row r="346" spans="1:1" ht="15.75" customHeight="1">
      <c r="A346" s="1506" t="s">
        <v>2718</v>
      </c>
    </row>
    <row r="347" spans="1:1" ht="15.75" customHeight="1">
      <c r="A347" s="1506" t="s">
        <v>2721</v>
      </c>
    </row>
    <row r="348" spans="1:1" ht="15.75" customHeight="1">
      <c r="A348" s="1506" t="s">
        <v>2719</v>
      </c>
    </row>
    <row r="349" spans="1:1" ht="15.75" customHeight="1">
      <c r="A349" s="1506" t="s">
        <v>2720</v>
      </c>
    </row>
    <row r="350" spans="1:1" ht="15.75" customHeight="1">
      <c r="A350" s="1506" t="s">
        <v>2695</v>
      </c>
    </row>
    <row r="351" spans="1:1" ht="15.75" customHeight="1">
      <c r="A351" s="1506" t="s">
        <v>2696</v>
      </c>
    </row>
    <row r="352" spans="1:1" ht="15.75" customHeight="1">
      <c r="A352" s="1506" t="s">
        <v>2697</v>
      </c>
    </row>
    <row r="353" spans="1:1" ht="15.75" customHeight="1">
      <c r="A353" s="1506" t="s">
        <v>2698</v>
      </c>
    </row>
    <row r="354" spans="1:1" ht="15.75" customHeight="1">
      <c r="A354" s="1506" t="s">
        <v>2699</v>
      </c>
    </row>
    <row r="355" spans="1:1" ht="15.75" customHeight="1">
      <c r="A355" s="1506" t="s">
        <v>2700</v>
      </c>
    </row>
    <row r="356" spans="1:1" ht="15.75" customHeight="1">
      <c r="A356" s="1506" t="s">
        <v>2701</v>
      </c>
    </row>
    <row r="357" spans="1:1" ht="15.75" customHeight="1">
      <c r="A357" s="1506" t="s">
        <v>2702</v>
      </c>
    </row>
    <row r="358" spans="1:1" ht="15.75" customHeight="1">
      <c r="A358" s="1506" t="s">
        <v>2703</v>
      </c>
    </row>
    <row r="359" spans="1:1" ht="15.75" customHeight="1">
      <c r="A359" s="1506" t="s">
        <v>2704</v>
      </c>
    </row>
    <row r="360" spans="1:1" ht="15.75" customHeight="1">
      <c r="A360" t="s">
        <v>2952</v>
      </c>
    </row>
    <row r="361" spans="1:1" ht="15.75" customHeight="1">
      <c r="A361" s="1506" t="s">
        <v>2705</v>
      </c>
    </row>
    <row r="362" spans="1:1" ht="15.75" customHeight="1">
      <c r="A362" s="1506" t="s">
        <v>2744</v>
      </c>
    </row>
    <row r="363" spans="1:1" ht="15.75" customHeight="1">
      <c r="A363" s="1506" t="s">
        <v>2706</v>
      </c>
    </row>
    <row r="364" spans="1:1" ht="15.75" customHeight="1">
      <c r="A364" s="1506" t="s">
        <v>2768</v>
      </c>
    </row>
    <row r="365" spans="1:1" ht="15.75" customHeight="1">
      <c r="A365" s="1506" t="s">
        <v>2707</v>
      </c>
    </row>
    <row r="366" spans="1:1" ht="15.75" customHeight="1">
      <c r="A366" s="1506" t="s">
        <v>2708</v>
      </c>
    </row>
    <row r="367" spans="1:1" ht="15.75" customHeight="1">
      <c r="A367" s="1506" t="s">
        <v>2714</v>
      </c>
    </row>
    <row r="368" spans="1:1" ht="15.75" customHeight="1">
      <c r="A368" s="1506" t="s">
        <v>2709</v>
      </c>
    </row>
    <row r="369" spans="1:1" ht="15.75" customHeight="1">
      <c r="A369" s="1506" t="s">
        <v>2770</v>
      </c>
    </row>
    <row r="370" spans="1:1" ht="15.75" customHeight="1">
      <c r="A370" s="1506" t="s">
        <v>2749</v>
      </c>
    </row>
    <row r="371" spans="1:1" ht="15.75" customHeight="1">
      <c r="A371" s="1506" t="s">
        <v>2710</v>
      </c>
    </row>
    <row r="372" spans="1:1" ht="15.75" customHeight="1">
      <c r="A372" s="1506" t="s">
        <v>2766</v>
      </c>
    </row>
    <row r="373" spans="1:1" ht="15.75" customHeight="1">
      <c r="A373" s="1506" t="s">
        <v>2715</v>
      </c>
    </row>
    <row r="374" spans="1:1" ht="15.75" customHeight="1">
      <c r="A374" s="1506" t="s">
        <v>2712</v>
      </c>
    </row>
    <row r="375" spans="1:1" ht="15.75" customHeight="1">
      <c r="A375" s="1506" t="s">
        <v>2711</v>
      </c>
    </row>
    <row r="376" spans="1:1" ht="15.75" customHeight="1">
      <c r="A376" s="1506" t="s">
        <v>2745</v>
      </c>
    </row>
    <row r="377" spans="1:1" ht="15.75" customHeight="1">
      <c r="A377" s="1506" t="s">
        <v>2777</v>
      </c>
    </row>
    <row r="378" spans="1:1" ht="15.75" customHeight="1">
      <c r="A378" s="1506" t="s">
        <v>2778</v>
      </c>
    </row>
    <row r="379" spans="1:1" ht="15.75" customHeight="1">
      <c r="A379" s="1506" t="s">
        <v>2779</v>
      </c>
    </row>
    <row r="380" spans="1:1" ht="15.75" customHeight="1">
      <c r="A380" s="1506" t="s">
        <v>2780</v>
      </c>
    </row>
    <row r="381" spans="1:1" ht="15.75" customHeight="1">
      <c r="A381" s="1506" t="s">
        <v>2781</v>
      </c>
    </row>
    <row r="382" spans="1:1" ht="15.75" customHeight="1">
      <c r="A382" s="1506" t="s">
        <v>2953</v>
      </c>
    </row>
    <row r="383" spans="1:1" ht="15.75" customHeight="1">
      <c r="A383" s="1506" t="s">
        <v>2767</v>
      </c>
    </row>
    <row r="384" spans="1:1" ht="15.75" customHeight="1">
      <c r="A384" s="1506" t="s">
        <v>2769</v>
      </c>
    </row>
    <row r="385" spans="1:1" ht="15.75" customHeight="1">
      <c r="A385" s="1506" t="s">
        <v>2610</v>
      </c>
    </row>
    <row r="386" spans="1:1" ht="15.75" customHeight="1">
      <c r="A386" s="1506" t="s">
        <v>2609</v>
      </c>
    </row>
    <row r="387" spans="1:1" ht="15.75" customHeight="1">
      <c r="A387" s="1506" t="s">
        <v>2782</v>
      </c>
    </row>
    <row r="388" spans="1:1" ht="15.75" customHeight="1">
      <c r="A388" s="1506" t="s">
        <v>2783</v>
      </c>
    </row>
    <row r="389" spans="1:1" ht="15.75" customHeight="1">
      <c r="A389" s="1506" t="s">
        <v>2564</v>
      </c>
    </row>
    <row r="390" spans="1:1" ht="15.75" customHeight="1">
      <c r="A390" s="1506" t="s">
        <v>2784</v>
      </c>
    </row>
    <row r="391" spans="1:1" ht="15.75" customHeight="1">
      <c r="A391" s="1506" t="s">
        <v>2771</v>
      </c>
    </row>
    <row r="392" spans="1:1" ht="15.75" customHeight="1">
      <c r="A392" s="1506" t="s">
        <v>2785</v>
      </c>
    </row>
    <row r="393" spans="1:1" ht="15.75" customHeight="1">
      <c r="A393" s="1506" t="s">
        <v>2838</v>
      </c>
    </row>
    <row r="394" spans="1:1" ht="15.75" customHeight="1">
      <c r="A394" s="1506" t="s">
        <v>2786</v>
      </c>
    </row>
    <row r="395" spans="1:1" ht="15.75" customHeight="1">
      <c r="A395" s="1506" t="s">
        <v>2599</v>
      </c>
    </row>
    <row r="396" spans="1:1" ht="15.75" customHeight="1">
      <c r="A396" s="1506" t="s">
        <v>2600</v>
      </c>
    </row>
    <row r="397" spans="1:1" ht="15.75" customHeight="1">
      <c r="A397" s="1506" t="s">
        <v>2787</v>
      </c>
    </row>
    <row r="398" spans="1:1" ht="15.75" customHeight="1">
      <c r="A398" s="1506" t="s">
        <v>2788</v>
      </c>
    </row>
    <row r="399" spans="1:1" ht="15.75" customHeight="1">
      <c r="A399" s="1506" t="s">
        <v>2789</v>
      </c>
    </row>
    <row r="400" spans="1:1" ht="15.75" customHeight="1">
      <c r="A400" s="1506" t="s">
        <v>2790</v>
      </c>
    </row>
    <row r="401" spans="1:1" ht="15.75" customHeight="1">
      <c r="A401" s="1506" t="s">
        <v>2791</v>
      </c>
    </row>
    <row r="402" spans="1:1" ht="15.75" customHeight="1">
      <c r="A402" s="1506" t="s">
        <v>2792</v>
      </c>
    </row>
    <row r="403" spans="1:1" ht="15.75" customHeight="1">
      <c r="A403" s="1506" t="s">
        <v>2793</v>
      </c>
    </row>
    <row r="404" spans="1:1" ht="15.75" customHeight="1">
      <c r="A404" t="s">
        <v>2955</v>
      </c>
    </row>
    <row r="405" spans="1:1" ht="15.75" customHeight="1">
      <c r="A405" s="1506" t="s">
        <v>2713</v>
      </c>
    </row>
    <row r="406" spans="1:1" ht="15.75" customHeight="1">
      <c r="A406" s="1506" t="s">
        <v>2794</v>
      </c>
    </row>
    <row r="407" spans="1:1" ht="15.75" customHeight="1">
      <c r="A407" s="1506" t="s">
        <v>2653</v>
      </c>
    </row>
    <row r="408" spans="1:1" ht="15.75" customHeight="1">
      <c r="A408" s="1506" t="s">
        <v>2795</v>
      </c>
    </row>
    <row r="409" spans="1:1" ht="15.75" customHeight="1">
      <c r="A409" s="1116" t="s">
        <v>3157</v>
      </c>
    </row>
    <row r="410" spans="1:1" ht="15.75" customHeight="1">
      <c r="A410" s="1506" t="s">
        <v>2731</v>
      </c>
    </row>
    <row r="411" spans="1:1" ht="15.75" customHeight="1">
      <c r="A411" s="1506" t="s">
        <v>2716</v>
      </c>
    </row>
    <row r="412" spans="1:1" ht="15.75" customHeight="1">
      <c r="A412" s="1506" t="s">
        <v>2796</v>
      </c>
    </row>
    <row r="413" spans="1:1" ht="15.75" customHeight="1">
      <c r="A413" s="1506" t="s">
        <v>2746</v>
      </c>
    </row>
    <row r="414" spans="1:1" ht="15.75" customHeight="1">
      <c r="A414" s="1506" t="s">
        <v>2797</v>
      </c>
    </row>
    <row r="415" spans="1:1" ht="15.75" customHeight="1">
      <c r="A415" s="1506" t="s">
        <v>2611</v>
      </c>
    </row>
    <row r="416" spans="1:1" ht="15.75" customHeight="1">
      <c r="A416" s="1506" t="s">
        <v>2616</v>
      </c>
    </row>
    <row r="417" spans="1:1" ht="15.75" customHeight="1">
      <c r="A417" s="1506" t="s">
        <v>2747</v>
      </c>
    </row>
    <row r="418" spans="1:1" ht="15.75" customHeight="1">
      <c r="A418" s="1506" t="s">
        <v>2614</v>
      </c>
    </row>
    <row r="419" spans="1:1" ht="15.75" customHeight="1">
      <c r="A419" s="1506" t="s">
        <v>2613</v>
      </c>
    </row>
    <row r="420" spans="1:1" ht="15.75" customHeight="1">
      <c r="A420" s="1506" t="s">
        <v>2615</v>
      </c>
    </row>
    <row r="421" spans="1:1" ht="15.75" customHeight="1">
      <c r="A421" s="1506" t="s">
        <v>2612</v>
      </c>
    </row>
    <row r="422" spans="1:1" ht="15.75" customHeight="1">
      <c r="A422" s="1506" t="s">
        <v>2621</v>
      </c>
    </row>
    <row r="423" spans="1:1" ht="15.75" customHeight="1">
      <c r="A423" s="1506" t="s">
        <v>2619</v>
      </c>
    </row>
    <row r="424" spans="1:1" ht="15.75" customHeight="1">
      <c r="A424" s="1506" t="s">
        <v>2617</v>
      </c>
    </row>
    <row r="425" spans="1:1" ht="15.75" customHeight="1">
      <c r="A425" s="1506" t="s">
        <v>2620</v>
      </c>
    </row>
    <row r="426" spans="1:1" ht="15.75" customHeight="1">
      <c r="A426" s="1506" t="s">
        <v>2772</v>
      </c>
    </row>
    <row r="427" spans="1:1" ht="15.75" customHeight="1">
      <c r="A427" s="1506" t="s">
        <v>2601</v>
      </c>
    </row>
    <row r="428" spans="1:1" ht="15.75" customHeight="1">
      <c r="A428" s="1506" t="s">
        <v>2618</v>
      </c>
    </row>
    <row r="429" spans="1:1" ht="15.75" customHeight="1">
      <c r="A429" s="1506" t="s">
        <v>3087</v>
      </c>
    </row>
    <row r="430" spans="1:1" ht="15.75" customHeight="1">
      <c r="A430" s="1506" t="s">
        <v>2622</v>
      </c>
    </row>
    <row r="431" spans="1:1" ht="15.75" customHeight="1">
      <c r="A431" s="1506" t="s">
        <v>2798</v>
      </c>
    </row>
    <row r="432" spans="1:1" ht="15.75" customHeight="1">
      <c r="A432" s="1506" t="s">
        <v>2799</v>
      </c>
    </row>
    <row r="433" spans="1:1" ht="15.75" customHeight="1">
      <c r="A433" s="1506" t="s">
        <v>2629</v>
      </c>
    </row>
    <row r="434" spans="1:1" ht="15.75" customHeight="1">
      <c r="A434" s="1506" t="s">
        <v>2602</v>
      </c>
    </row>
    <row r="435" spans="1:1" ht="15.75" customHeight="1">
      <c r="A435" s="1506" t="s">
        <v>3158</v>
      </c>
    </row>
    <row r="436" spans="1:1" ht="15.75" customHeight="1">
      <c r="A436" s="1506" t="s">
        <v>2603</v>
      </c>
    </row>
    <row r="437" spans="1:1" ht="15.75" customHeight="1">
      <c r="A437" s="1506" t="s">
        <v>2623</v>
      </c>
    </row>
    <row r="438" spans="1:1" ht="15.75" customHeight="1">
      <c r="A438" s="1506" t="s">
        <v>2624</v>
      </c>
    </row>
    <row r="439" spans="1:1" ht="15.75" customHeight="1">
      <c r="A439" s="1506" t="s">
        <v>2625</v>
      </c>
    </row>
    <row r="440" spans="1:1" ht="15.75" customHeight="1">
      <c r="A440" s="1506" t="s">
        <v>2626</v>
      </c>
    </row>
    <row r="441" spans="1:1" ht="15.75" customHeight="1">
      <c r="A441" s="1506" t="s">
        <v>3088</v>
      </c>
    </row>
    <row r="442" spans="1:1" ht="15.75" customHeight="1">
      <c r="A442" s="1506" t="s">
        <v>2627</v>
      </c>
    </row>
    <row r="443" spans="1:1" ht="15.75" customHeight="1">
      <c r="A443" s="1506" t="s">
        <v>2801</v>
      </c>
    </row>
    <row r="444" spans="1:1" ht="15.75" customHeight="1">
      <c r="A444" s="1506" t="s">
        <v>2800</v>
      </c>
    </row>
    <row r="445" spans="1:1" ht="15.75" customHeight="1">
      <c r="A445" s="1506" t="s">
        <v>2802</v>
      </c>
    </row>
    <row r="446" spans="1:1" ht="15.75" customHeight="1">
      <c r="A446" s="1506" t="s">
        <v>3159</v>
      </c>
    </row>
    <row r="447" spans="1:1" ht="15.75" customHeight="1">
      <c r="A447" s="1506" t="s">
        <v>2750</v>
      </c>
    </row>
    <row r="448" spans="1:1" ht="15.75" customHeight="1">
      <c r="A448" s="1506" t="s">
        <v>2803</v>
      </c>
    </row>
    <row r="449" spans="1:1" ht="15.75" customHeight="1">
      <c r="A449" s="1506" t="s">
        <v>2751</v>
      </c>
    </row>
    <row r="450" spans="1:1" ht="15.75" customHeight="1">
      <c r="A450" s="1506" t="s">
        <v>2774</v>
      </c>
    </row>
    <row r="451" spans="1:1" ht="15.75" customHeight="1">
      <c r="A451" s="1506" t="s">
        <v>3166</v>
      </c>
    </row>
    <row r="452" spans="1:1" ht="15.75" customHeight="1">
      <c r="A452" s="1506" t="s">
        <v>2775</v>
      </c>
    </row>
    <row r="453" spans="1:1" ht="15.75" customHeight="1">
      <c r="A453" s="1506" t="s">
        <v>2630</v>
      </c>
    </row>
    <row r="454" spans="1:1" ht="15.75" customHeight="1">
      <c r="A454" s="1506" t="s">
        <v>2752</v>
      </c>
    </row>
    <row r="455" spans="1:1" ht="15.75" customHeight="1">
      <c r="A455" s="1506" t="s">
        <v>2804</v>
      </c>
    </row>
    <row r="456" spans="1:1" ht="15.75" customHeight="1">
      <c r="A456" s="1506" t="s">
        <v>2805</v>
      </c>
    </row>
    <row r="457" spans="1:1" ht="15.75" customHeight="1">
      <c r="A457" s="1506" t="s">
        <v>2776</v>
      </c>
    </row>
    <row r="458" spans="1:1" ht="15.75" customHeight="1">
      <c r="A458" s="1506" t="s">
        <v>2753</v>
      </c>
    </row>
    <row r="459" spans="1:1" ht="15.75" customHeight="1">
      <c r="A459" s="1506" t="s">
        <v>3160</v>
      </c>
    </row>
    <row r="460" spans="1:1" ht="15.75" customHeight="1">
      <c r="A460" s="1506" t="s">
        <v>2806</v>
      </c>
    </row>
    <row r="461" spans="1:1" ht="15.75" customHeight="1">
      <c r="A461" s="1506" t="s">
        <v>2807</v>
      </c>
    </row>
    <row r="462" spans="1:1" ht="15.75" customHeight="1">
      <c r="A462" s="1506" t="s">
        <v>2584</v>
      </c>
    </row>
    <row r="463" spans="1:1" ht="15.75" customHeight="1">
      <c r="A463" s="1506" t="s">
        <v>2585</v>
      </c>
    </row>
    <row r="464" spans="1:1" ht="15.75" customHeight="1">
      <c r="A464" s="1506" t="s">
        <v>2808</v>
      </c>
    </row>
    <row r="465" spans="1:1" ht="15.75" customHeight="1">
      <c r="A465" s="1506" t="s">
        <v>2809</v>
      </c>
    </row>
    <row r="466" spans="1:1" ht="15.75" customHeight="1">
      <c r="A466" s="1506" t="s">
        <v>2810</v>
      </c>
    </row>
    <row r="467" spans="1:1" ht="15.75" customHeight="1">
      <c r="A467" s="1506" t="s">
        <v>2811</v>
      </c>
    </row>
    <row r="468" spans="1:1" ht="15.75" customHeight="1">
      <c r="A468" s="1506" t="s">
        <v>2812</v>
      </c>
    </row>
    <row r="469" spans="1:1" ht="15.75" customHeight="1">
      <c r="A469" s="1506" t="s">
        <v>2813</v>
      </c>
    </row>
    <row r="470" spans="1:1" ht="15.75" customHeight="1">
      <c r="A470" s="1506" t="s">
        <v>2814</v>
      </c>
    </row>
    <row r="471" spans="1:1" ht="15.75" customHeight="1">
      <c r="A471" s="1506" t="s">
        <v>2815</v>
      </c>
    </row>
    <row r="472" spans="1:1" ht="15.75" customHeight="1">
      <c r="A472" s="1506" t="s">
        <v>2816</v>
      </c>
    </row>
    <row r="473" spans="1:1" ht="15.75" customHeight="1">
      <c r="A473" s="1506" t="s">
        <v>2817</v>
      </c>
    </row>
    <row r="474" spans="1:1" ht="15.75" customHeight="1">
      <c r="A474" s="1506" t="s">
        <v>2818</v>
      </c>
    </row>
    <row r="475" spans="1:1" ht="15.75" customHeight="1">
      <c r="A475" s="1506" t="s">
        <v>2819</v>
      </c>
    </row>
    <row r="476" spans="1:1" ht="15.75" customHeight="1">
      <c r="A476" s="1506" t="s">
        <v>2820</v>
      </c>
    </row>
    <row r="477" spans="1:1" ht="15.75" customHeight="1">
      <c r="A477" s="1506" t="s">
        <v>2839</v>
      </c>
    </row>
    <row r="478" spans="1:1" ht="15.75" customHeight="1">
      <c r="A478" s="1506" t="s">
        <v>2754</v>
      </c>
    </row>
    <row r="479" spans="1:1" ht="15.75" customHeight="1">
      <c r="A479" s="1506" t="s">
        <v>2821</v>
      </c>
    </row>
    <row r="480" spans="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sortState ref="A171:A461">
    <sortCondition ref="A461"/>
  </sortState>
  <customSheetViews>
    <customSheetView guid="{93D694A3-6696-4923-AD26-2B395EB303DB}" state="hidden">
      <selection activeCell="A443" sqref="A443"/>
      <pageMargins left="0.7" right="0.7" top="0.75" bottom="0.75" header="0" footer="0"/>
      <pageSetup orientation="landscape"/>
    </customSheetView>
    <customSheetView guid="{E56CFA07-B62D-4672-9EDE-094AE1102D0C}" state="hidden">
      <selection activeCell="A443" sqref="A443"/>
      <pageMargins left="0.7" right="0.7" top="0.75" bottom="0.75" header="0" footer="0"/>
      <pageSetup orientation="landscape"/>
    </customSheetView>
    <customSheetView guid="{F914A013-5798-4B89-B98F-51F0CA86D906}" topLeftCell="A432">
      <selection activeCell="A443" sqref="A443"/>
      <pageMargins left="0.7" right="0.7" top="0.75" bottom="0.75" header="0" footer="0"/>
      <pageSetup orientation="landscape"/>
    </customSheetView>
    <customSheetView guid="{80DBB23A-788A-4876-A46F-C8CD77F4CEEC}" state="hidden">
      <pageMargins left="0.7" right="0.7" top="0.75" bottom="0.75" header="0" footer="0"/>
      <pageSetup orientation="landscape"/>
    </customSheetView>
    <customSheetView guid="{098C2836-98E6-4DE4-B9F1-621F79971121}" state="hidden">
      <pageMargins left="0.7" right="0.7" top="0.75" bottom="0.75" header="0" footer="0"/>
      <pageSetup orientation="landscape"/>
    </customSheetView>
    <customSheetView guid="{FB8FBA87-37E8-4FC2-B783-5AECFD22DC45}" topLeftCell="A444">
      <selection activeCell="K451" sqref="K451"/>
      <pageMargins left="0.7" right="0.7" top="0.75" bottom="0.75" header="0" footer="0"/>
      <pageSetup orientation="landscape"/>
    </customSheetView>
  </customSheetViews>
  <conditionalFormatting sqref="D3:X62">
    <cfRule type="duplicateValues" dxfId="0" priority="1"/>
  </conditionalFormatting>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H1002"/>
  <sheetViews>
    <sheetView showGridLines="0" zoomScale="90" zoomScaleNormal="90" workbookViewId="0">
      <selection activeCell="B5" sqref="B5"/>
    </sheetView>
  </sheetViews>
  <sheetFormatPr defaultColWidth="14.42578125" defaultRowHeight="15" customHeight="1"/>
  <cols>
    <col min="1" max="1" width="5.140625" customWidth="1"/>
    <col min="2" max="2" width="63.42578125" customWidth="1"/>
    <col min="3" max="3" width="21.7109375" customWidth="1"/>
    <col min="4" max="7" width="19.5703125" customWidth="1"/>
    <col min="8" max="11" width="19.5703125" hidden="1" customWidth="1"/>
    <col min="12" max="12" width="13.85546875" hidden="1" customWidth="1"/>
    <col min="13" max="13" width="19" hidden="1" customWidth="1"/>
    <col min="14" max="14" width="13.85546875" hidden="1" customWidth="1"/>
    <col min="15" max="15" width="16.5703125" hidden="1" customWidth="1"/>
    <col min="16" max="16" width="8.7109375" hidden="1" customWidth="1"/>
    <col min="17" max="34" width="8.7109375" customWidth="1"/>
  </cols>
  <sheetData>
    <row r="1" spans="1:15" ht="15.75" thickBot="1">
      <c r="A1" s="4" t="s">
        <v>105</v>
      </c>
      <c r="B1" s="1"/>
      <c r="F1" s="12" t="s">
        <v>195</v>
      </c>
      <c r="G1" s="35"/>
    </row>
    <row r="2" spans="1:15" ht="15.75" thickBot="1">
      <c r="B2" s="1"/>
      <c r="F2" s="37" t="s">
        <v>305</v>
      </c>
      <c r="G2" s="1317"/>
    </row>
    <row r="3" spans="1:15">
      <c r="A3" s="5" t="str">
        <f>'3.St Changes NAE'!A3</f>
        <v xml:space="preserve">Name of entity: </v>
      </c>
      <c r="B3" s="1"/>
      <c r="O3" s="1"/>
    </row>
    <row r="4" spans="1:15">
      <c r="A4" s="5"/>
      <c r="B4" s="1"/>
      <c r="O4" s="1"/>
    </row>
    <row r="5" spans="1:15" ht="15.75" thickBot="1">
      <c r="A5" s="5" t="s">
        <v>2892</v>
      </c>
      <c r="B5" s="1"/>
      <c r="O5" s="1" t="s">
        <v>106</v>
      </c>
    </row>
    <row r="6" spans="1:15" ht="15.75" thickBot="1">
      <c r="A6" s="5"/>
      <c r="B6" s="1"/>
      <c r="D6" s="2338" t="s">
        <v>2885</v>
      </c>
      <c r="E6" s="2339"/>
      <c r="F6" s="2339"/>
      <c r="G6" s="2340"/>
      <c r="H6" s="2338" t="s">
        <v>1769</v>
      </c>
      <c r="I6" s="2339"/>
      <c r="J6" s="2339"/>
      <c r="K6" s="2340"/>
    </row>
    <row r="7" spans="1:15" ht="60">
      <c r="B7" s="1"/>
      <c r="C7" s="20" t="s">
        <v>107</v>
      </c>
      <c r="D7" s="21" t="s">
        <v>108</v>
      </c>
      <c r="E7" s="832" t="s">
        <v>2509</v>
      </c>
      <c r="F7" s="21" t="s">
        <v>109</v>
      </c>
      <c r="G7" s="833" t="s">
        <v>2528</v>
      </c>
      <c r="H7" s="21" t="s">
        <v>108</v>
      </c>
      <c r="I7" s="832" t="s">
        <v>2509</v>
      </c>
      <c r="J7" s="21" t="s">
        <v>109</v>
      </c>
      <c r="K7" s="833" t="s">
        <v>2528</v>
      </c>
      <c r="M7" s="596" t="s">
        <v>1368</v>
      </c>
    </row>
    <row r="8" spans="1:15">
      <c r="B8" s="1"/>
      <c r="C8" s="5"/>
      <c r="D8" s="20" t="s">
        <v>111</v>
      </c>
      <c r="E8" s="20" t="s">
        <v>111</v>
      </c>
      <c r="F8" s="20" t="s">
        <v>111</v>
      </c>
      <c r="G8" s="20" t="s">
        <v>111</v>
      </c>
      <c r="H8" s="20" t="s">
        <v>111</v>
      </c>
      <c r="I8" s="20" t="s">
        <v>111</v>
      </c>
      <c r="J8" s="20" t="s">
        <v>111</v>
      </c>
      <c r="K8" s="589" t="s">
        <v>111</v>
      </c>
    </row>
    <row r="9" spans="1:15">
      <c r="B9" s="5" t="s">
        <v>1369</v>
      </c>
    </row>
    <row r="10" spans="1:15">
      <c r="B10" s="5" t="s">
        <v>1370</v>
      </c>
      <c r="D10" s="850"/>
      <c r="E10" s="850"/>
      <c r="F10" s="850"/>
      <c r="G10" s="850"/>
      <c r="H10" s="850"/>
      <c r="I10" s="850"/>
      <c r="J10" s="850"/>
      <c r="K10" s="850"/>
    </row>
    <row r="11" spans="1:15">
      <c r="B11" s="1" t="s">
        <v>1251</v>
      </c>
      <c r="D11" s="861"/>
      <c r="E11" s="861"/>
      <c r="F11" s="851">
        <f t="shared" ref="F11:F26" si="0">SUM(D11:E11)</f>
        <v>0</v>
      </c>
      <c r="G11" s="861"/>
      <c r="H11" s="861"/>
      <c r="I11" s="861"/>
      <c r="J11" s="851">
        <f t="shared" ref="J11:J26" si="1">SUM(H11:I11)</f>
        <v>0</v>
      </c>
      <c r="K11" s="861"/>
      <c r="L11" s="443"/>
      <c r="M11" s="443" t="s">
        <v>1371</v>
      </c>
    </row>
    <row r="12" spans="1:15">
      <c r="B12" s="1" t="s">
        <v>209</v>
      </c>
      <c r="D12" s="861"/>
      <c r="E12" s="861"/>
      <c r="F12" s="851">
        <f t="shared" si="0"/>
        <v>0</v>
      </c>
      <c r="G12" s="861"/>
      <c r="H12" s="861"/>
      <c r="I12" s="861"/>
      <c r="J12" s="851">
        <f t="shared" si="1"/>
        <v>0</v>
      </c>
      <c r="K12" s="861"/>
      <c r="L12" s="443"/>
      <c r="M12" s="443" t="s">
        <v>1371</v>
      </c>
    </row>
    <row r="13" spans="1:15">
      <c r="B13" s="1" t="s">
        <v>3089</v>
      </c>
      <c r="D13" s="861"/>
      <c r="E13" s="861"/>
      <c r="F13" s="851">
        <f t="shared" si="0"/>
        <v>0</v>
      </c>
      <c r="G13" s="861"/>
      <c r="H13" s="861"/>
      <c r="I13" s="861"/>
      <c r="J13" s="851">
        <f t="shared" si="1"/>
        <v>0</v>
      </c>
      <c r="K13" s="861"/>
      <c r="L13" s="443"/>
      <c r="M13" s="443" t="s">
        <v>1372</v>
      </c>
    </row>
    <row r="14" spans="1:15">
      <c r="B14" s="1" t="s">
        <v>3057</v>
      </c>
      <c r="D14" s="1102"/>
      <c r="E14" s="1102"/>
      <c r="F14" s="851">
        <f t="shared" si="0"/>
        <v>0</v>
      </c>
      <c r="G14" s="1102"/>
      <c r="H14" s="1102"/>
      <c r="I14" s="1102"/>
      <c r="J14" s="851">
        <f t="shared" si="1"/>
        <v>0</v>
      </c>
      <c r="K14" s="1102"/>
      <c r="L14" s="443"/>
      <c r="M14" s="443"/>
    </row>
    <row r="15" spans="1:15">
      <c r="B15" s="861" t="s">
        <v>228</v>
      </c>
      <c r="D15" s="1102"/>
      <c r="E15" s="1102"/>
      <c r="F15" s="851">
        <f t="shared" si="0"/>
        <v>0</v>
      </c>
      <c r="G15" s="1102"/>
      <c r="H15" s="1102"/>
      <c r="I15" s="1102"/>
      <c r="J15" s="851">
        <f t="shared" si="1"/>
        <v>0</v>
      </c>
      <c r="K15" s="1102"/>
      <c r="L15" s="443"/>
      <c r="M15" s="443"/>
    </row>
    <row r="16" spans="1:15">
      <c r="B16" s="1" t="s">
        <v>223</v>
      </c>
      <c r="D16" s="861"/>
      <c r="E16" s="861"/>
      <c r="F16" s="851">
        <f t="shared" si="0"/>
        <v>0</v>
      </c>
      <c r="G16" s="861"/>
      <c r="H16" s="861"/>
      <c r="I16" s="861"/>
      <c r="J16" s="851">
        <f t="shared" si="1"/>
        <v>0</v>
      </c>
      <c r="K16" s="861"/>
      <c r="L16" s="443" t="s">
        <v>234</v>
      </c>
      <c r="M16" s="443" t="s">
        <v>1373</v>
      </c>
      <c r="O16" s="1" t="s">
        <v>1249</v>
      </c>
    </row>
    <row r="17" spans="2:15">
      <c r="B17" s="1" t="s">
        <v>2857</v>
      </c>
      <c r="D17" s="861"/>
      <c r="E17" s="861"/>
      <c r="F17" s="851">
        <f t="shared" si="0"/>
        <v>0</v>
      </c>
      <c r="G17" s="861"/>
      <c r="H17" s="861"/>
      <c r="I17" s="861"/>
      <c r="J17" s="851">
        <f t="shared" si="1"/>
        <v>0</v>
      </c>
      <c r="K17" s="861"/>
      <c r="L17" s="443"/>
      <c r="M17" s="443"/>
    </row>
    <row r="18" spans="2:15">
      <c r="B18" s="1" t="s">
        <v>232</v>
      </c>
      <c r="D18" s="861"/>
      <c r="E18" s="861"/>
      <c r="F18" s="851">
        <f t="shared" si="0"/>
        <v>0</v>
      </c>
      <c r="G18" s="861"/>
      <c r="H18" s="861"/>
      <c r="I18" s="861"/>
      <c r="J18" s="851">
        <f t="shared" si="1"/>
        <v>0</v>
      </c>
      <c r="K18" s="861"/>
      <c r="L18" s="443"/>
      <c r="M18" s="443" t="s">
        <v>1373</v>
      </c>
      <c r="O18" s="1" t="s">
        <v>1374</v>
      </c>
    </row>
    <row r="19" spans="2:15">
      <c r="B19" s="1" t="s">
        <v>233</v>
      </c>
      <c r="D19" s="861"/>
      <c r="E19" s="861"/>
      <c r="F19" s="851">
        <f t="shared" si="0"/>
        <v>0</v>
      </c>
      <c r="G19" s="861"/>
      <c r="H19" s="861"/>
      <c r="I19" s="861"/>
      <c r="J19" s="851">
        <f t="shared" si="1"/>
        <v>0</v>
      </c>
      <c r="K19" s="861"/>
      <c r="L19" s="443"/>
      <c r="M19" s="443" t="s">
        <v>1375</v>
      </c>
    </row>
    <row r="20" spans="2:15">
      <c r="B20" s="1" t="s">
        <v>215</v>
      </c>
      <c r="D20" s="861"/>
      <c r="E20" s="861"/>
      <c r="F20" s="851">
        <f t="shared" si="0"/>
        <v>0</v>
      </c>
      <c r="G20" s="861"/>
      <c r="H20" s="861"/>
      <c r="I20" s="861"/>
      <c r="J20" s="851">
        <f t="shared" si="1"/>
        <v>0</v>
      </c>
      <c r="K20" s="861"/>
      <c r="L20" s="443"/>
      <c r="M20" s="443" t="s">
        <v>1372</v>
      </c>
      <c r="O20" s="1" t="s">
        <v>1249</v>
      </c>
    </row>
    <row r="21" spans="2:15">
      <c r="B21" s="1" t="s">
        <v>222</v>
      </c>
      <c r="D21" s="861"/>
      <c r="E21" s="861"/>
      <c r="F21" s="851">
        <f t="shared" si="0"/>
        <v>0</v>
      </c>
      <c r="G21" s="861"/>
      <c r="H21" s="861"/>
      <c r="I21" s="861"/>
      <c r="J21" s="851">
        <f t="shared" si="1"/>
        <v>0</v>
      </c>
      <c r="K21" s="861"/>
      <c r="L21" s="443" t="s">
        <v>333</v>
      </c>
      <c r="M21" s="443" t="s">
        <v>1373</v>
      </c>
      <c r="O21" s="1" t="s">
        <v>1252</v>
      </c>
    </row>
    <row r="22" spans="2:15">
      <c r="B22" s="1" t="s">
        <v>1376</v>
      </c>
      <c r="D22" s="861"/>
      <c r="E22" s="861"/>
      <c r="F22" s="851">
        <f t="shared" si="0"/>
        <v>0</v>
      </c>
      <c r="G22" s="861"/>
      <c r="H22" s="861"/>
      <c r="I22" s="861"/>
      <c r="J22" s="851">
        <f t="shared" si="1"/>
        <v>0</v>
      </c>
      <c r="K22" s="861"/>
      <c r="L22" s="443" t="s">
        <v>333</v>
      </c>
      <c r="M22" s="443" t="s">
        <v>1373</v>
      </c>
    </row>
    <row r="23" spans="2:15">
      <c r="B23" s="1" t="s">
        <v>1815</v>
      </c>
      <c r="D23" s="1102"/>
      <c r="E23" s="1102"/>
      <c r="F23" s="851">
        <f t="shared" si="0"/>
        <v>0</v>
      </c>
      <c r="G23" s="1102"/>
      <c r="H23" s="1102"/>
      <c r="I23" s="1102"/>
      <c r="J23" s="851">
        <f t="shared" si="1"/>
        <v>0</v>
      </c>
      <c r="K23" s="1102"/>
      <c r="L23" s="443"/>
      <c r="M23" s="443"/>
    </row>
    <row r="24" spans="2:15">
      <c r="B24" s="1" t="s">
        <v>1819</v>
      </c>
      <c r="D24" s="1102"/>
      <c r="E24" s="1102"/>
      <c r="F24" s="851">
        <f t="shared" si="0"/>
        <v>0</v>
      </c>
      <c r="G24" s="1102"/>
      <c r="H24" s="1102"/>
      <c r="I24" s="1102"/>
      <c r="J24" s="851">
        <f t="shared" si="1"/>
        <v>0</v>
      </c>
      <c r="K24" s="1102"/>
      <c r="L24" s="443"/>
      <c r="M24" s="443"/>
    </row>
    <row r="25" spans="2:15">
      <c r="B25" s="23" t="s">
        <v>1816</v>
      </c>
      <c r="D25" s="1102"/>
      <c r="E25" s="1102"/>
      <c r="F25" s="851">
        <f t="shared" si="0"/>
        <v>0</v>
      </c>
      <c r="G25" s="1102"/>
      <c r="H25" s="1102"/>
      <c r="I25" s="1102"/>
      <c r="J25" s="851">
        <f t="shared" si="1"/>
        <v>0</v>
      </c>
      <c r="K25" s="1102"/>
      <c r="L25" s="443"/>
      <c r="M25" s="443"/>
    </row>
    <row r="26" spans="2:15" ht="75">
      <c r="B26" s="26" t="s">
        <v>1377</v>
      </c>
      <c r="C26" s="1"/>
      <c r="D26" s="861"/>
      <c r="E26" s="861"/>
      <c r="F26" s="851">
        <f t="shared" si="0"/>
        <v>0</v>
      </c>
      <c r="G26" s="861"/>
      <c r="H26" s="861"/>
      <c r="I26" s="861"/>
      <c r="J26" s="851">
        <f t="shared" si="1"/>
        <v>0</v>
      </c>
      <c r="K26" s="861"/>
      <c r="L26" s="304"/>
      <c r="M26" s="597" t="s">
        <v>1378</v>
      </c>
      <c r="O26" s="1"/>
    </row>
    <row r="27" spans="2:15">
      <c r="B27" s="1"/>
      <c r="C27" s="1"/>
      <c r="D27" s="860">
        <f t="shared" ref="D27:K27" si="2">SUM(D11:D26)</f>
        <v>0</v>
      </c>
      <c r="E27" s="860">
        <f t="shared" si="2"/>
        <v>0</v>
      </c>
      <c r="F27" s="860">
        <f t="shared" si="2"/>
        <v>0</v>
      </c>
      <c r="G27" s="860">
        <f t="shared" si="2"/>
        <v>0</v>
      </c>
      <c r="H27" s="860">
        <f t="shared" si="2"/>
        <v>0</v>
      </c>
      <c r="I27" s="860">
        <f t="shared" si="2"/>
        <v>0</v>
      </c>
      <c r="J27" s="860">
        <f t="shared" si="2"/>
        <v>0</v>
      </c>
      <c r="K27" s="860">
        <f t="shared" si="2"/>
        <v>0</v>
      </c>
      <c r="L27" s="596"/>
      <c r="M27" s="596"/>
    </row>
    <row r="28" spans="2:15" ht="15.75" customHeight="1">
      <c r="B28" s="1"/>
      <c r="D28" s="850"/>
      <c r="E28" s="850"/>
      <c r="F28" s="850"/>
      <c r="G28" s="850"/>
      <c r="H28" s="850"/>
      <c r="I28" s="850"/>
      <c r="J28" s="850"/>
      <c r="K28" s="850"/>
    </row>
    <row r="29" spans="2:15" ht="15.75" customHeight="1">
      <c r="B29" s="5" t="s">
        <v>1379</v>
      </c>
      <c r="D29" s="850"/>
      <c r="E29" s="850"/>
      <c r="F29" s="850"/>
      <c r="G29" s="850"/>
      <c r="H29" s="850"/>
      <c r="I29" s="850"/>
      <c r="J29" s="850"/>
      <c r="K29" s="850"/>
      <c r="L29" s="598"/>
      <c r="M29" s="598"/>
    </row>
    <row r="30" spans="2:15" ht="15.75" customHeight="1">
      <c r="B30" s="1" t="s">
        <v>2858</v>
      </c>
      <c r="D30" s="861"/>
      <c r="E30" s="861"/>
      <c r="F30" s="851">
        <f t="shared" ref="F30:F41" si="3">SUM(D30:E30)</f>
        <v>0</v>
      </c>
      <c r="G30" s="861"/>
      <c r="H30" s="861"/>
      <c r="I30" s="861"/>
      <c r="J30" s="851">
        <f t="shared" ref="J30:J41" si="4">SUM(H30:I30)</f>
        <v>0</v>
      </c>
      <c r="K30" s="861"/>
      <c r="L30" s="598"/>
      <c r="M30" s="598" t="s">
        <v>1380</v>
      </c>
      <c r="O30" s="1" t="s">
        <v>1381</v>
      </c>
    </row>
    <row r="31" spans="2:15" ht="15.75" customHeight="1">
      <c r="B31" s="1" t="s">
        <v>1258</v>
      </c>
      <c r="D31" s="861"/>
      <c r="E31" s="861"/>
      <c r="F31" s="851">
        <f t="shared" si="3"/>
        <v>0</v>
      </c>
      <c r="G31" s="861"/>
      <c r="H31" s="861"/>
      <c r="I31" s="861"/>
      <c r="J31" s="851">
        <f t="shared" si="4"/>
        <v>0</v>
      </c>
      <c r="K31" s="861"/>
      <c r="L31" s="598"/>
      <c r="M31" s="598"/>
      <c r="O31" s="1" t="s">
        <v>1263</v>
      </c>
    </row>
    <row r="32" spans="2:15" ht="15.75" customHeight="1">
      <c r="B32" s="1" t="s">
        <v>1803</v>
      </c>
      <c r="D32" s="861"/>
      <c r="E32" s="861"/>
      <c r="F32" s="851">
        <f t="shared" si="3"/>
        <v>0</v>
      </c>
      <c r="G32" s="861"/>
      <c r="H32" s="861"/>
      <c r="I32" s="861"/>
      <c r="J32" s="851">
        <f t="shared" si="4"/>
        <v>0</v>
      </c>
      <c r="K32" s="861"/>
      <c r="L32" s="598"/>
      <c r="M32" s="598"/>
    </row>
    <row r="33" spans="1:34" ht="15.75" customHeight="1">
      <c r="B33" s="1" t="s">
        <v>1259</v>
      </c>
      <c r="D33" s="861"/>
      <c r="E33" s="861"/>
      <c r="F33" s="851">
        <f t="shared" si="3"/>
        <v>0</v>
      </c>
      <c r="G33" s="861"/>
      <c r="H33" s="861"/>
      <c r="I33" s="861"/>
      <c r="J33" s="851">
        <f t="shared" si="4"/>
        <v>0</v>
      </c>
      <c r="K33" s="861"/>
      <c r="L33" s="598"/>
      <c r="M33" s="598" t="s">
        <v>1382</v>
      </c>
    </row>
    <row r="34" spans="1:34" ht="15.75" customHeight="1">
      <c r="B34" s="1" t="s">
        <v>2859</v>
      </c>
      <c r="D34" s="861"/>
      <c r="E34" s="861"/>
      <c r="F34" s="851">
        <f t="shared" si="3"/>
        <v>0</v>
      </c>
      <c r="G34" s="861"/>
      <c r="H34" s="861"/>
      <c r="I34" s="861"/>
      <c r="J34" s="851">
        <f t="shared" si="4"/>
        <v>0</v>
      </c>
      <c r="K34" s="861"/>
      <c r="L34" s="598"/>
      <c r="M34" s="598" t="s">
        <v>1383</v>
      </c>
      <c r="O34" s="1" t="s">
        <v>1384</v>
      </c>
    </row>
    <row r="35" spans="1:34" ht="15.75" customHeight="1">
      <c r="B35" s="1" t="s">
        <v>1265</v>
      </c>
      <c r="D35" s="861"/>
      <c r="E35" s="861"/>
      <c r="F35" s="851">
        <f t="shared" si="3"/>
        <v>0</v>
      </c>
      <c r="G35" s="861"/>
      <c r="H35" s="861"/>
      <c r="I35" s="861"/>
      <c r="J35" s="851">
        <f t="shared" si="4"/>
        <v>0</v>
      </c>
      <c r="K35" s="861"/>
      <c r="L35" s="598"/>
      <c r="M35" s="598" t="s">
        <v>1385</v>
      </c>
      <c r="O35" s="1" t="s">
        <v>1386</v>
      </c>
    </row>
    <row r="36" spans="1:34" ht="15.75" customHeight="1">
      <c r="B36" s="1" t="s">
        <v>1387</v>
      </c>
      <c r="D36" s="861"/>
      <c r="E36" s="861"/>
      <c r="F36" s="851">
        <f t="shared" si="3"/>
        <v>0</v>
      </c>
      <c r="G36" s="861"/>
      <c r="H36" s="861"/>
      <c r="I36" s="861"/>
      <c r="J36" s="851">
        <f t="shared" si="4"/>
        <v>0</v>
      </c>
      <c r="K36" s="861"/>
      <c r="L36" s="598"/>
      <c r="M36" s="598"/>
      <c r="N36" s="598"/>
    </row>
    <row r="37" spans="1:34" ht="15.75" customHeight="1">
      <c r="B37" s="1" t="s">
        <v>1815</v>
      </c>
      <c r="D37" s="1102"/>
      <c r="E37" s="1102"/>
      <c r="F37" s="851">
        <f t="shared" si="3"/>
        <v>0</v>
      </c>
      <c r="G37" s="1102"/>
      <c r="H37" s="1102"/>
      <c r="I37" s="1102"/>
      <c r="J37" s="851">
        <f t="shared" si="4"/>
        <v>0</v>
      </c>
      <c r="K37" s="1102"/>
      <c r="L37" s="598"/>
      <c r="M37" s="598"/>
      <c r="N37" s="598"/>
    </row>
    <row r="38" spans="1:34" ht="15.75" customHeight="1">
      <c r="B38" s="1" t="s">
        <v>1818</v>
      </c>
      <c r="D38" s="1102"/>
      <c r="E38" s="1102"/>
      <c r="F38" s="851">
        <f t="shared" si="3"/>
        <v>0</v>
      </c>
      <c r="G38" s="1102"/>
      <c r="H38" s="1102"/>
      <c r="I38" s="1102"/>
      <c r="J38" s="851">
        <f t="shared" si="4"/>
        <v>0</v>
      </c>
      <c r="K38" s="1102"/>
      <c r="L38" s="598"/>
      <c r="M38" s="598"/>
      <c r="N38" s="598"/>
    </row>
    <row r="39" spans="1:34" ht="15.75" customHeight="1">
      <c r="B39" s="23" t="s">
        <v>1817</v>
      </c>
      <c r="D39" s="1102"/>
      <c r="E39" s="1102"/>
      <c r="F39" s="851">
        <f t="shared" si="3"/>
        <v>0</v>
      </c>
      <c r="G39" s="1102"/>
      <c r="H39" s="1102"/>
      <c r="I39" s="1102"/>
      <c r="J39" s="851">
        <f t="shared" si="4"/>
        <v>0</v>
      </c>
      <c r="K39" s="1102"/>
      <c r="L39" s="598"/>
      <c r="M39" s="598"/>
      <c r="N39" s="598"/>
    </row>
    <row r="40" spans="1:34" ht="88.5" customHeight="1">
      <c r="B40" s="26" t="s">
        <v>1388</v>
      </c>
      <c r="D40" s="861"/>
      <c r="E40" s="861"/>
      <c r="F40" s="851">
        <f t="shared" si="3"/>
        <v>0</v>
      </c>
      <c r="G40" s="861"/>
      <c r="H40" s="861"/>
      <c r="I40" s="861"/>
      <c r="J40" s="851">
        <f t="shared" si="4"/>
        <v>0</v>
      </c>
      <c r="K40" s="861"/>
      <c r="L40" s="304"/>
      <c r="M40" s="597" t="s">
        <v>1389</v>
      </c>
    </row>
    <row r="41" spans="1:34" ht="15.75" customHeight="1">
      <c r="A41" s="1"/>
      <c r="B41" s="1" t="s">
        <v>1390</v>
      </c>
      <c r="C41" s="1"/>
      <c r="D41" s="861"/>
      <c r="E41" s="861"/>
      <c r="F41" s="851">
        <f t="shared" si="3"/>
        <v>0</v>
      </c>
      <c r="G41" s="861"/>
      <c r="H41" s="861"/>
      <c r="I41" s="861"/>
      <c r="J41" s="851">
        <f t="shared" si="4"/>
        <v>0</v>
      </c>
      <c r="K41" s="861"/>
      <c r="L41" s="403"/>
      <c r="M41" s="443" t="s">
        <v>1391</v>
      </c>
      <c r="O41" s="1" t="s">
        <v>1392</v>
      </c>
      <c r="P41" s="1"/>
      <c r="Q41" s="1"/>
      <c r="R41" s="1"/>
      <c r="S41" s="1"/>
      <c r="T41" s="1"/>
      <c r="U41" s="1"/>
      <c r="V41" s="1"/>
      <c r="W41" s="1"/>
      <c r="X41" s="1"/>
      <c r="Y41" s="1"/>
      <c r="Z41" s="1"/>
      <c r="AA41" s="1"/>
      <c r="AB41" s="1"/>
      <c r="AC41" s="1"/>
      <c r="AD41" s="1"/>
      <c r="AE41" s="1"/>
      <c r="AF41" s="1"/>
      <c r="AG41" s="1"/>
      <c r="AH41" s="1"/>
    </row>
    <row r="42" spans="1:34" ht="15.75" customHeight="1">
      <c r="A42" s="1"/>
      <c r="B42" s="1"/>
      <c r="C42" s="1"/>
      <c r="D42" s="854">
        <f t="shared" ref="D42:J42" si="5">SUM(D30:D41)</f>
        <v>0</v>
      </c>
      <c r="E42" s="854">
        <f t="shared" si="5"/>
        <v>0</v>
      </c>
      <c r="F42" s="854">
        <f t="shared" si="5"/>
        <v>0</v>
      </c>
      <c r="G42" s="854">
        <f t="shared" si="5"/>
        <v>0</v>
      </c>
      <c r="H42" s="854">
        <f t="shared" si="5"/>
        <v>0</v>
      </c>
      <c r="I42" s="854">
        <f>SUM(I30:I41)</f>
        <v>0</v>
      </c>
      <c r="J42" s="854">
        <f t="shared" si="5"/>
        <v>0</v>
      </c>
      <c r="K42" s="854">
        <f>SUM(K30:K41)</f>
        <v>0</v>
      </c>
      <c r="L42" s="1"/>
      <c r="M42" s="1"/>
      <c r="N42" s="1"/>
      <c r="O42" s="1"/>
      <c r="P42" s="1"/>
      <c r="Q42" s="1"/>
      <c r="R42" s="1"/>
      <c r="S42" s="1"/>
      <c r="T42" s="1"/>
      <c r="U42" s="1"/>
      <c r="V42" s="1"/>
      <c r="W42" s="1"/>
      <c r="X42" s="1"/>
      <c r="Y42" s="1"/>
      <c r="Z42" s="1"/>
      <c r="AA42" s="1"/>
      <c r="AB42" s="1"/>
      <c r="AC42" s="1"/>
      <c r="AD42" s="1"/>
      <c r="AE42" s="1"/>
      <c r="AF42" s="1"/>
      <c r="AG42" s="1"/>
      <c r="AH42" s="1"/>
    </row>
    <row r="43" spans="1:34" ht="15.75" customHeight="1">
      <c r="B43" s="5" t="s">
        <v>1393</v>
      </c>
      <c r="D43" s="852">
        <f>SUM(D27,D42)</f>
        <v>0</v>
      </c>
      <c r="E43" s="852">
        <f t="shared" ref="E43:J43" si="6">SUM(E27,E42)</f>
        <v>0</v>
      </c>
      <c r="F43" s="852">
        <f t="shared" si="6"/>
        <v>0</v>
      </c>
      <c r="G43" s="852">
        <f t="shared" si="6"/>
        <v>0</v>
      </c>
      <c r="H43" s="852">
        <f t="shared" si="6"/>
        <v>0</v>
      </c>
      <c r="I43" s="852">
        <f>SUM(I27,I42)</f>
        <v>0</v>
      </c>
      <c r="J43" s="852">
        <f t="shared" si="6"/>
        <v>0</v>
      </c>
      <c r="K43" s="852">
        <f>SUM(K27,K42)</f>
        <v>0</v>
      </c>
    </row>
    <row r="44" spans="1:34" ht="15.75" customHeight="1">
      <c r="B44" s="5"/>
      <c r="D44" s="1"/>
      <c r="E44" s="1"/>
      <c r="F44" s="1"/>
      <c r="G44" s="1"/>
      <c r="H44" s="1"/>
    </row>
    <row r="45" spans="1:34" ht="15.75" customHeight="1">
      <c r="B45" s="5" t="s">
        <v>1394</v>
      </c>
      <c r="D45" s="850"/>
      <c r="E45" s="850"/>
      <c r="F45" s="850"/>
      <c r="G45" s="850"/>
      <c r="H45" s="850"/>
      <c r="I45" s="850"/>
      <c r="J45" s="850"/>
      <c r="K45" s="850"/>
    </row>
    <row r="46" spans="1:34" ht="15.75" customHeight="1">
      <c r="B46" s="1" t="s">
        <v>1395</v>
      </c>
      <c r="D46" s="861"/>
      <c r="E46" s="861"/>
      <c r="F46" s="851">
        <f t="shared" ref="F46:F67" si="7">SUM(D46:E46)</f>
        <v>0</v>
      </c>
      <c r="G46" s="861"/>
      <c r="H46" s="861"/>
      <c r="I46" s="861"/>
      <c r="J46" s="851">
        <f t="shared" ref="J46:J67" si="8">SUM(H46:I46)</f>
        <v>0</v>
      </c>
      <c r="K46" s="861"/>
    </row>
    <row r="47" spans="1:34" ht="15.75" customHeight="1">
      <c r="B47" s="1" t="s">
        <v>229</v>
      </c>
      <c r="D47" s="861"/>
      <c r="E47" s="861"/>
      <c r="F47" s="851">
        <f t="shared" si="7"/>
        <v>0</v>
      </c>
      <c r="G47" s="861"/>
      <c r="H47" s="861"/>
      <c r="I47" s="861"/>
      <c r="J47" s="851">
        <f t="shared" si="8"/>
        <v>0</v>
      </c>
      <c r="K47" s="861"/>
      <c r="M47" s="1" t="s">
        <v>1396</v>
      </c>
    </row>
    <row r="48" spans="1:34" ht="30">
      <c r="B48" s="26" t="s">
        <v>1397</v>
      </c>
      <c r="D48" s="861"/>
      <c r="E48" s="861"/>
      <c r="F48" s="851">
        <f t="shared" si="7"/>
        <v>0</v>
      </c>
      <c r="G48" s="861"/>
      <c r="H48" s="861"/>
      <c r="I48" s="861"/>
      <c r="J48" s="851">
        <f t="shared" si="8"/>
        <v>0</v>
      </c>
      <c r="K48" s="861"/>
      <c r="M48" s="596" t="s">
        <v>1398</v>
      </c>
    </row>
    <row r="49" spans="1:34" ht="30" customHeight="1">
      <c r="B49" s="26" t="s">
        <v>1399</v>
      </c>
      <c r="D49" s="861"/>
      <c r="E49" s="861"/>
      <c r="F49" s="851">
        <f t="shared" si="7"/>
        <v>0</v>
      </c>
      <c r="G49" s="861"/>
      <c r="H49" s="861"/>
      <c r="I49" s="861"/>
      <c r="J49" s="851">
        <f t="shared" si="8"/>
        <v>0</v>
      </c>
      <c r="K49" s="861"/>
      <c r="M49" s="596" t="s">
        <v>1400</v>
      </c>
    </row>
    <row r="50" spans="1:34" ht="15.75" customHeight="1">
      <c r="B50" s="1" t="s">
        <v>1401</v>
      </c>
      <c r="D50" s="861"/>
      <c r="E50" s="861"/>
      <c r="F50" s="851">
        <f t="shared" si="7"/>
        <v>0</v>
      </c>
      <c r="G50" s="861"/>
      <c r="H50" s="861"/>
      <c r="I50" s="861"/>
      <c r="J50" s="851">
        <f t="shared" si="8"/>
        <v>0</v>
      </c>
      <c r="K50" s="861"/>
      <c r="L50" s="304"/>
      <c r="M50" s="597" t="s">
        <v>1402</v>
      </c>
    </row>
    <row r="51" spans="1:34" ht="15.75" customHeight="1">
      <c r="B51" s="1" t="s">
        <v>1403</v>
      </c>
      <c r="D51" s="861"/>
      <c r="E51" s="861"/>
      <c r="F51" s="851">
        <f t="shared" si="7"/>
        <v>0</v>
      </c>
      <c r="G51" s="861"/>
      <c r="H51" s="861"/>
      <c r="I51" s="861"/>
      <c r="J51" s="851">
        <f t="shared" si="8"/>
        <v>0</v>
      </c>
      <c r="K51" s="861"/>
      <c r="L51" s="304"/>
      <c r="M51" s="597" t="s">
        <v>1404</v>
      </c>
    </row>
    <row r="52" spans="1:34" ht="15.75" customHeight="1">
      <c r="B52" s="1" t="s">
        <v>1405</v>
      </c>
      <c r="D52" s="861"/>
      <c r="E52" s="861"/>
      <c r="F52" s="851">
        <f t="shared" si="7"/>
        <v>0</v>
      </c>
      <c r="G52" s="861"/>
      <c r="H52" s="861"/>
      <c r="I52" s="861"/>
      <c r="J52" s="851">
        <f t="shared" si="8"/>
        <v>0</v>
      </c>
      <c r="K52" s="861"/>
      <c r="M52" s="596" t="s">
        <v>1406</v>
      </c>
    </row>
    <row r="53" spans="1:34" ht="15.75" customHeight="1">
      <c r="B53" s="1" t="s">
        <v>1407</v>
      </c>
      <c r="D53" s="861"/>
      <c r="E53" s="861"/>
      <c r="F53" s="851">
        <f t="shared" si="7"/>
        <v>0</v>
      </c>
      <c r="G53" s="861"/>
      <c r="H53" s="861"/>
      <c r="I53" s="861"/>
      <c r="J53" s="851">
        <f t="shared" si="8"/>
        <v>0</v>
      </c>
      <c r="K53" s="861"/>
      <c r="M53" s="596" t="s">
        <v>1408</v>
      </c>
    </row>
    <row r="54" spans="1:34" ht="15.75" customHeight="1">
      <c r="A54" s="1"/>
      <c r="B54" s="1075" t="s">
        <v>1409</v>
      </c>
      <c r="C54" s="1"/>
      <c r="D54" s="848"/>
      <c r="E54" s="848"/>
      <c r="F54" s="851"/>
      <c r="G54" s="848"/>
      <c r="H54" s="848"/>
      <c r="I54" s="848"/>
      <c r="J54" s="851"/>
      <c r="K54" s="848"/>
      <c r="L54" s="1076"/>
      <c r="M54" s="1076"/>
      <c r="N54" s="1"/>
      <c r="O54" s="1"/>
      <c r="P54" s="1"/>
      <c r="Q54" s="1"/>
      <c r="R54" s="1"/>
      <c r="S54" s="1"/>
      <c r="T54" s="1"/>
      <c r="U54" s="1"/>
      <c r="V54" s="1"/>
      <c r="W54" s="1"/>
      <c r="X54" s="1"/>
      <c r="Y54" s="1"/>
      <c r="Z54" s="1"/>
      <c r="AA54" s="1"/>
      <c r="AB54" s="1"/>
      <c r="AC54" s="1"/>
      <c r="AD54" s="1"/>
      <c r="AE54" s="1"/>
      <c r="AF54" s="1"/>
      <c r="AG54" s="1"/>
      <c r="AH54" s="1"/>
    </row>
    <row r="55" spans="1:34" ht="15.75" customHeight="1">
      <c r="A55" s="1"/>
      <c r="B55" s="403" t="s">
        <v>1806</v>
      </c>
      <c r="C55" s="1"/>
      <c r="D55" s="861"/>
      <c r="E55" s="861"/>
      <c r="F55" s="851">
        <f>SUM(D55:E55)</f>
        <v>0</v>
      </c>
      <c r="G55" s="861"/>
      <c r="H55" s="861"/>
      <c r="I55" s="861"/>
      <c r="J55" s="851">
        <f t="shared" si="8"/>
        <v>0</v>
      </c>
      <c r="K55" s="861"/>
      <c r="L55" s="599"/>
      <c r="M55" s="599"/>
      <c r="N55" s="1"/>
      <c r="O55" s="1"/>
      <c r="P55" s="1"/>
      <c r="Q55" s="1"/>
      <c r="R55" s="1"/>
      <c r="S55" s="1"/>
      <c r="T55" s="1"/>
      <c r="U55" s="1"/>
      <c r="V55" s="1"/>
      <c r="W55" s="1"/>
      <c r="X55" s="1"/>
      <c r="Y55" s="1"/>
      <c r="Z55" s="1"/>
      <c r="AA55" s="1"/>
      <c r="AB55" s="1"/>
      <c r="AC55" s="1"/>
      <c r="AD55" s="1"/>
      <c r="AE55" s="1"/>
      <c r="AF55" s="1"/>
      <c r="AG55" s="1"/>
      <c r="AH55" s="1"/>
    </row>
    <row r="56" spans="1:34" ht="15.75" customHeight="1">
      <c r="A56" s="1"/>
      <c r="B56" s="403" t="s">
        <v>1807</v>
      </c>
      <c r="C56" s="1"/>
      <c r="D56" s="861"/>
      <c r="E56" s="861"/>
      <c r="F56" s="851">
        <f t="shared" si="7"/>
        <v>0</v>
      </c>
      <c r="G56" s="861"/>
      <c r="H56" s="861"/>
      <c r="I56" s="861"/>
      <c r="J56" s="851">
        <f t="shared" si="8"/>
        <v>0</v>
      </c>
      <c r="K56" s="861"/>
      <c r="L56" s="1"/>
      <c r="M56" s="1"/>
      <c r="N56" s="1"/>
      <c r="O56" s="1" t="s">
        <v>1410</v>
      </c>
      <c r="P56" s="1"/>
      <c r="Q56" s="1"/>
      <c r="R56" s="1"/>
      <c r="S56" s="1"/>
      <c r="T56" s="1"/>
      <c r="U56" s="1"/>
      <c r="V56" s="1"/>
      <c r="W56" s="1"/>
      <c r="X56" s="1"/>
      <c r="Y56" s="1"/>
      <c r="Z56" s="1"/>
      <c r="AA56" s="1"/>
      <c r="AB56" s="1"/>
      <c r="AC56" s="1"/>
      <c r="AD56" s="1"/>
      <c r="AE56" s="1"/>
      <c r="AF56" s="1"/>
      <c r="AG56" s="1"/>
      <c r="AH56" s="1"/>
    </row>
    <row r="57" spans="1:34" ht="15.75" customHeight="1">
      <c r="A57" s="1"/>
      <c r="B57" s="26" t="s">
        <v>1411</v>
      </c>
      <c r="C57" s="1"/>
      <c r="D57" s="861"/>
      <c r="E57" s="861"/>
      <c r="F57" s="851">
        <f t="shared" si="7"/>
        <v>0</v>
      </c>
      <c r="G57" s="861"/>
      <c r="H57" s="861"/>
      <c r="I57" s="861"/>
      <c r="J57" s="851">
        <f t="shared" si="8"/>
        <v>0</v>
      </c>
      <c r="K57" s="861"/>
      <c r="L57" s="1"/>
      <c r="M57" s="1"/>
      <c r="N57" s="1"/>
      <c r="O57" s="1"/>
      <c r="P57" s="1"/>
      <c r="Q57" s="1"/>
      <c r="R57" s="1"/>
      <c r="S57" s="1"/>
      <c r="T57" s="1"/>
      <c r="U57" s="1"/>
      <c r="V57" s="1"/>
      <c r="W57" s="1"/>
      <c r="X57" s="1"/>
      <c r="Y57" s="1"/>
      <c r="Z57" s="1"/>
      <c r="AA57" s="1"/>
      <c r="AB57" s="1"/>
      <c r="AC57" s="1"/>
      <c r="AD57" s="1"/>
      <c r="AE57" s="1"/>
      <c r="AF57" s="1"/>
      <c r="AG57" s="1"/>
      <c r="AH57" s="1"/>
    </row>
    <row r="58" spans="1:34" ht="15.75" customHeight="1">
      <c r="A58" s="1"/>
      <c r="B58" s="26" t="s">
        <v>1412</v>
      </c>
      <c r="C58" s="1"/>
      <c r="D58" s="861"/>
      <c r="E58" s="861"/>
      <c r="F58" s="851">
        <f t="shared" si="7"/>
        <v>0</v>
      </c>
      <c r="G58" s="861"/>
      <c r="H58" s="861"/>
      <c r="I58" s="861"/>
      <c r="J58" s="851">
        <f t="shared" si="8"/>
        <v>0</v>
      </c>
      <c r="K58" s="861"/>
      <c r="L58" s="1"/>
      <c r="M58" s="1"/>
      <c r="N58" s="1"/>
      <c r="O58" s="1"/>
      <c r="P58" s="1"/>
      <c r="Q58" s="1"/>
      <c r="R58" s="1"/>
      <c r="S58" s="1"/>
      <c r="T58" s="1"/>
      <c r="U58" s="1"/>
      <c r="V58" s="1"/>
      <c r="W58" s="1"/>
      <c r="X58" s="1"/>
      <c r="Y58" s="1"/>
      <c r="Z58" s="1"/>
      <c r="AA58" s="1"/>
      <c r="AB58" s="1"/>
      <c r="AC58" s="1"/>
      <c r="AD58" s="1"/>
      <c r="AE58" s="1"/>
      <c r="AF58" s="1"/>
      <c r="AG58" s="1"/>
      <c r="AH58" s="1"/>
    </row>
    <row r="59" spans="1:34" ht="30.75" customHeight="1">
      <c r="A59" s="1"/>
      <c r="B59" s="26" t="s">
        <v>1413</v>
      </c>
      <c r="C59" s="1"/>
      <c r="D59" s="861"/>
      <c r="E59" s="861"/>
      <c r="F59" s="851">
        <f>SUM(D59:E59)</f>
        <v>0</v>
      </c>
      <c r="G59" s="861"/>
      <c r="H59" s="861"/>
      <c r="I59" s="861"/>
      <c r="J59" s="851">
        <f t="shared" si="8"/>
        <v>0</v>
      </c>
      <c r="K59" s="861"/>
      <c r="L59" s="1"/>
      <c r="M59" s="1" t="s">
        <v>1414</v>
      </c>
      <c r="N59" s="1"/>
      <c r="O59" s="1"/>
      <c r="P59" s="1"/>
      <c r="Q59" s="1"/>
      <c r="R59" s="1"/>
      <c r="S59" s="1"/>
      <c r="T59" s="1"/>
      <c r="U59" s="1"/>
      <c r="V59" s="1"/>
      <c r="W59" s="1"/>
      <c r="X59" s="1"/>
      <c r="Y59" s="1"/>
      <c r="Z59" s="1"/>
      <c r="AA59" s="1"/>
      <c r="AB59" s="1"/>
      <c r="AC59" s="1"/>
      <c r="AD59" s="1"/>
      <c r="AE59" s="1"/>
      <c r="AF59" s="1"/>
      <c r="AG59" s="1"/>
      <c r="AH59" s="1"/>
    </row>
    <row r="60" spans="1:34" ht="30.75" customHeight="1">
      <c r="A60" s="1"/>
      <c r="B60" s="26" t="s">
        <v>1415</v>
      </c>
      <c r="C60" s="1"/>
      <c r="D60" s="861"/>
      <c r="E60" s="861"/>
      <c r="F60" s="851">
        <f t="shared" si="7"/>
        <v>0</v>
      </c>
      <c r="G60" s="861"/>
      <c r="H60" s="861"/>
      <c r="I60" s="861"/>
      <c r="J60" s="851">
        <f t="shared" si="8"/>
        <v>0</v>
      </c>
      <c r="K60" s="861"/>
      <c r="L60" s="1"/>
      <c r="M60" s="1" t="s">
        <v>1416</v>
      </c>
      <c r="N60" s="1"/>
      <c r="P60" s="1"/>
      <c r="Q60" s="1"/>
      <c r="R60" s="1"/>
      <c r="S60" s="1"/>
      <c r="T60" s="1"/>
      <c r="U60" s="1"/>
      <c r="V60" s="1"/>
      <c r="W60" s="1"/>
      <c r="X60" s="1"/>
      <c r="Y60" s="1"/>
      <c r="Z60" s="1"/>
      <c r="AA60" s="1"/>
      <c r="AB60" s="1"/>
      <c r="AC60" s="1"/>
      <c r="AD60" s="1"/>
      <c r="AE60" s="1"/>
      <c r="AF60" s="1"/>
      <c r="AG60" s="1"/>
      <c r="AH60" s="1"/>
    </row>
    <row r="61" spans="1:34" ht="15.75" customHeight="1">
      <c r="B61" s="1" t="s">
        <v>1417</v>
      </c>
      <c r="D61" s="861"/>
      <c r="E61" s="861"/>
      <c r="F61" s="851">
        <f t="shared" si="7"/>
        <v>0</v>
      </c>
      <c r="G61" s="861"/>
      <c r="H61" s="861"/>
      <c r="I61" s="861"/>
      <c r="J61" s="851">
        <f t="shared" si="8"/>
        <v>0</v>
      </c>
      <c r="K61" s="861"/>
    </row>
    <row r="62" spans="1:34" ht="15.75" customHeight="1">
      <c r="B62" s="1" t="s">
        <v>1418</v>
      </c>
      <c r="D62" s="861"/>
      <c r="E62" s="861"/>
      <c r="F62" s="851">
        <f t="shared" si="7"/>
        <v>0</v>
      </c>
      <c r="G62" s="861"/>
      <c r="H62" s="861"/>
      <c r="I62" s="861"/>
      <c r="J62" s="851">
        <f t="shared" si="8"/>
        <v>0</v>
      </c>
      <c r="K62" s="861"/>
      <c r="L62" s="304"/>
      <c r="M62" s="597" t="s">
        <v>1419</v>
      </c>
      <c r="O62" s="1"/>
    </row>
    <row r="63" spans="1:34" ht="15.75" customHeight="1">
      <c r="B63" s="1" t="s">
        <v>1420</v>
      </c>
      <c r="D63" s="861"/>
      <c r="E63" s="861"/>
      <c r="F63" s="851">
        <f t="shared" si="7"/>
        <v>0</v>
      </c>
      <c r="G63" s="861"/>
      <c r="H63" s="861"/>
      <c r="I63" s="861"/>
      <c r="J63" s="851">
        <f t="shared" si="8"/>
        <v>0</v>
      </c>
      <c r="K63" s="861"/>
      <c r="L63" s="304"/>
      <c r="M63" s="597" t="s">
        <v>1419</v>
      </c>
      <c r="O63" s="1"/>
    </row>
    <row r="64" spans="1:34" ht="15.75" customHeight="1">
      <c r="B64" s="1" t="s">
        <v>1334</v>
      </c>
      <c r="D64" s="1102"/>
      <c r="E64" s="1102"/>
      <c r="F64" s="851">
        <f t="shared" si="7"/>
        <v>0</v>
      </c>
      <c r="G64" s="1102"/>
      <c r="H64" s="1102"/>
      <c r="I64" s="1102"/>
      <c r="J64" s="851">
        <f t="shared" si="8"/>
        <v>0</v>
      </c>
      <c r="K64" s="1102"/>
      <c r="L64" s="304"/>
      <c r="M64" s="597"/>
      <c r="O64" s="1"/>
    </row>
    <row r="65" spans="1:34" ht="15.75" customHeight="1">
      <c r="B65" s="1" t="s">
        <v>1804</v>
      </c>
      <c r="D65" s="1102"/>
      <c r="E65" s="1102"/>
      <c r="F65" s="851">
        <f t="shared" si="7"/>
        <v>0</v>
      </c>
      <c r="G65" s="1102"/>
      <c r="H65" s="1102"/>
      <c r="I65" s="1102"/>
      <c r="J65" s="851">
        <f t="shared" si="8"/>
        <v>0</v>
      </c>
      <c r="K65" s="1102"/>
      <c r="L65" s="304"/>
      <c r="M65" s="597"/>
      <c r="O65" s="1"/>
    </row>
    <row r="66" spans="1:34" s="630" customFormat="1" ht="15.75" customHeight="1">
      <c r="B66" s="861" t="s">
        <v>228</v>
      </c>
      <c r="D66" s="861"/>
      <c r="E66" s="861"/>
      <c r="F66" s="851">
        <f t="shared" si="7"/>
        <v>0</v>
      </c>
      <c r="G66" s="861"/>
      <c r="H66" s="861"/>
      <c r="I66" s="861"/>
      <c r="J66" s="851">
        <f t="shared" si="8"/>
        <v>0</v>
      </c>
      <c r="K66" s="861"/>
      <c r="L66" s="1077"/>
      <c r="M66" s="1077"/>
    </row>
    <row r="67" spans="1:34" s="630" customFormat="1" ht="15.75" customHeight="1">
      <c r="B67" s="861" t="s">
        <v>228</v>
      </c>
      <c r="D67" s="861"/>
      <c r="E67" s="861"/>
      <c r="F67" s="851">
        <f t="shared" si="7"/>
        <v>0</v>
      </c>
      <c r="G67" s="861"/>
      <c r="H67" s="861"/>
      <c r="I67" s="861"/>
      <c r="J67" s="851">
        <f t="shared" si="8"/>
        <v>0</v>
      </c>
      <c r="K67" s="861"/>
      <c r="L67" s="1077"/>
      <c r="M67" s="1077"/>
    </row>
    <row r="68" spans="1:34" ht="15.75" customHeight="1">
      <c r="B68" s="5" t="s">
        <v>1421</v>
      </c>
      <c r="D68" s="854">
        <f t="shared" ref="D68:K68" si="9">SUM(D46:D67)</f>
        <v>0</v>
      </c>
      <c r="E68" s="854">
        <f t="shared" si="9"/>
        <v>0</v>
      </c>
      <c r="F68" s="854">
        <f t="shared" si="9"/>
        <v>0</v>
      </c>
      <c r="G68" s="854">
        <f t="shared" si="9"/>
        <v>0</v>
      </c>
      <c r="H68" s="854">
        <f t="shared" si="9"/>
        <v>0</v>
      </c>
      <c r="I68" s="854">
        <f t="shared" si="9"/>
        <v>0</v>
      </c>
      <c r="J68" s="854">
        <f t="shared" si="9"/>
        <v>0</v>
      </c>
      <c r="K68" s="854">
        <f t="shared" si="9"/>
        <v>0</v>
      </c>
    </row>
    <row r="69" spans="1:34" ht="15.75" customHeight="1">
      <c r="B69" s="1"/>
    </row>
    <row r="70" spans="1:34" ht="15.75" customHeight="1">
      <c r="B70" s="5" t="s">
        <v>3274</v>
      </c>
      <c r="D70" s="850"/>
      <c r="E70" s="850"/>
      <c r="F70" s="850"/>
      <c r="G70" s="850"/>
      <c r="H70" s="850"/>
      <c r="I70" s="850"/>
      <c r="J70" s="850"/>
      <c r="K70" s="850"/>
    </row>
    <row r="71" spans="1:34" ht="15.75" customHeight="1">
      <c r="B71" s="2097" t="s">
        <v>3197</v>
      </c>
      <c r="D71" s="861"/>
      <c r="E71" s="861"/>
      <c r="F71" s="851">
        <f t="shared" ref="F71:F83" si="10">SUM(D71:E71)</f>
        <v>0</v>
      </c>
      <c r="G71" s="861"/>
      <c r="H71" s="861"/>
      <c r="I71" s="861"/>
      <c r="J71" s="851">
        <f t="shared" ref="J71:J84" si="11">SUM(H71:I71)</f>
        <v>0</v>
      </c>
      <c r="K71" s="861"/>
      <c r="M71" s="596" t="s">
        <v>1423</v>
      </c>
    </row>
    <row r="72" spans="1:34" ht="15.75" customHeight="1">
      <c r="B72" s="2097" t="s">
        <v>3198</v>
      </c>
      <c r="D72" s="861"/>
      <c r="E72" s="861"/>
      <c r="F72" s="851">
        <f t="shared" si="10"/>
        <v>0</v>
      </c>
      <c r="G72" s="861"/>
      <c r="H72" s="861"/>
      <c r="I72" s="861"/>
      <c r="J72" s="851">
        <f t="shared" si="11"/>
        <v>0</v>
      </c>
      <c r="K72" s="861"/>
      <c r="M72" s="596" t="s">
        <v>1425</v>
      </c>
    </row>
    <row r="73" spans="1:34" ht="15.75" customHeight="1">
      <c r="A73" s="1"/>
      <c r="B73" s="2097" t="s">
        <v>1426</v>
      </c>
      <c r="C73" s="1"/>
      <c r="D73" s="861"/>
      <c r="E73" s="861"/>
      <c r="F73" s="851">
        <f t="shared" si="10"/>
        <v>0</v>
      </c>
      <c r="G73" s="861"/>
      <c r="H73" s="861"/>
      <c r="I73" s="861"/>
      <c r="J73" s="851">
        <f t="shared" si="11"/>
        <v>0</v>
      </c>
      <c r="K73" s="861"/>
      <c r="L73" s="1"/>
      <c r="M73" s="1"/>
      <c r="N73" s="1"/>
      <c r="O73" s="1" t="s">
        <v>1427</v>
      </c>
      <c r="P73" s="1"/>
      <c r="Q73" s="1"/>
      <c r="R73" s="1"/>
      <c r="S73" s="1"/>
      <c r="T73" s="1"/>
      <c r="U73" s="1"/>
      <c r="V73" s="1"/>
      <c r="W73" s="1"/>
      <c r="X73" s="1"/>
      <c r="Y73" s="1"/>
      <c r="Z73" s="1"/>
      <c r="AA73" s="1"/>
      <c r="AB73" s="1"/>
      <c r="AC73" s="1"/>
      <c r="AD73" s="1"/>
      <c r="AE73" s="1"/>
      <c r="AF73" s="1"/>
      <c r="AG73" s="1"/>
      <c r="AH73" s="1"/>
    </row>
    <row r="74" spans="1:34" ht="15.75" customHeight="1">
      <c r="B74" s="2097" t="s">
        <v>1428</v>
      </c>
      <c r="D74" s="861"/>
      <c r="E74" s="861"/>
      <c r="F74" s="851">
        <f t="shared" si="10"/>
        <v>0</v>
      </c>
      <c r="G74" s="861"/>
      <c r="H74" s="861"/>
      <c r="I74" s="861"/>
      <c r="J74" s="851">
        <f t="shared" si="11"/>
        <v>0</v>
      </c>
      <c r="K74" s="861"/>
    </row>
    <row r="75" spans="1:34" ht="15.75" customHeight="1">
      <c r="A75" s="1"/>
      <c r="B75" s="2097" t="s">
        <v>3199</v>
      </c>
      <c r="C75" s="1"/>
      <c r="D75" s="861"/>
      <c r="E75" s="861"/>
      <c r="F75" s="851">
        <f t="shared" si="10"/>
        <v>0</v>
      </c>
      <c r="G75" s="861"/>
      <c r="H75" s="861"/>
      <c r="I75" s="861"/>
      <c r="J75" s="851">
        <f t="shared" si="11"/>
        <v>0</v>
      </c>
      <c r="K75" s="861"/>
      <c r="L75" s="1"/>
      <c r="M75" s="600" t="s">
        <v>1430</v>
      </c>
      <c r="O75" s="1"/>
      <c r="P75" s="1" t="s">
        <v>1431</v>
      </c>
      <c r="Q75" s="1"/>
      <c r="R75" s="1"/>
      <c r="S75" s="1"/>
      <c r="T75" s="1"/>
      <c r="U75" s="1"/>
      <c r="V75" s="1"/>
      <c r="W75" s="1"/>
      <c r="X75" s="1"/>
      <c r="Y75" s="1"/>
      <c r="Z75" s="1"/>
      <c r="AA75" s="1"/>
      <c r="AB75" s="1"/>
      <c r="AC75" s="1"/>
      <c r="AD75" s="1"/>
      <c r="AE75" s="1"/>
      <c r="AF75" s="1"/>
      <c r="AG75" s="1"/>
      <c r="AH75" s="1"/>
    </row>
    <row r="76" spans="1:34" ht="15.75" customHeight="1">
      <c r="B76" s="1" t="s">
        <v>1432</v>
      </c>
      <c r="D76" s="861"/>
      <c r="E76" s="861"/>
      <c r="F76" s="851">
        <f t="shared" si="10"/>
        <v>0</v>
      </c>
      <c r="G76" s="861"/>
      <c r="H76" s="861"/>
      <c r="I76" s="861"/>
      <c r="J76" s="851">
        <f t="shared" si="11"/>
        <v>0</v>
      </c>
      <c r="K76" s="861"/>
    </row>
    <row r="77" spans="1:34" s="2091" customFormat="1" ht="30.6" customHeight="1">
      <c r="B77" s="1449" t="s">
        <v>1413</v>
      </c>
      <c r="D77" s="1102"/>
      <c r="E77" s="1102"/>
      <c r="F77" s="851">
        <f t="shared" si="10"/>
        <v>0</v>
      </c>
      <c r="G77" s="1102"/>
      <c r="H77" s="1102"/>
      <c r="I77" s="1102"/>
      <c r="J77" s="851"/>
      <c r="K77" s="1102"/>
    </row>
    <row r="78" spans="1:34" s="2091" customFormat="1" ht="31.9" customHeight="1">
      <c r="B78" s="1449" t="s">
        <v>1415</v>
      </c>
      <c r="D78" s="1102"/>
      <c r="E78" s="1102"/>
      <c r="F78" s="851">
        <f t="shared" si="10"/>
        <v>0</v>
      </c>
      <c r="G78" s="1102"/>
      <c r="H78" s="1102"/>
      <c r="I78" s="1102"/>
      <c r="J78" s="851"/>
      <c r="K78" s="1102"/>
    </row>
    <row r="79" spans="1:34" ht="15.75" customHeight="1">
      <c r="B79" s="1" t="s">
        <v>1805</v>
      </c>
      <c r="D79" s="1102"/>
      <c r="E79" s="1102"/>
      <c r="F79" s="851">
        <f t="shared" si="10"/>
        <v>0</v>
      </c>
      <c r="G79" s="1102"/>
      <c r="H79" s="1102"/>
      <c r="I79" s="1102"/>
      <c r="J79" s="851">
        <f t="shared" si="11"/>
        <v>0</v>
      </c>
      <c r="K79" s="1102"/>
    </row>
    <row r="80" spans="1:34">
      <c r="B80" s="1" t="s">
        <v>1812</v>
      </c>
      <c r="D80" s="1102"/>
      <c r="E80" s="1102"/>
      <c r="F80" s="851">
        <f t="shared" si="10"/>
        <v>0</v>
      </c>
      <c r="G80" s="1102"/>
      <c r="H80" s="1102"/>
      <c r="I80" s="1102"/>
      <c r="J80" s="851">
        <f t="shared" si="11"/>
        <v>0</v>
      </c>
      <c r="K80" s="1102"/>
    </row>
    <row r="81" spans="1:34">
      <c r="B81" s="1" t="s">
        <v>1813</v>
      </c>
      <c r="D81" s="1102"/>
      <c r="E81" s="1102"/>
      <c r="F81" s="851">
        <f t="shared" si="10"/>
        <v>0</v>
      </c>
      <c r="G81" s="1102"/>
      <c r="H81" s="1102"/>
      <c r="I81" s="1102"/>
      <c r="J81" s="851">
        <f t="shared" si="11"/>
        <v>0</v>
      </c>
      <c r="K81" s="1102"/>
    </row>
    <row r="82" spans="1:34">
      <c r="B82" s="1" t="s">
        <v>1814</v>
      </c>
      <c r="D82" s="1102"/>
      <c r="E82" s="1102"/>
      <c r="F82" s="851">
        <f t="shared" si="10"/>
        <v>0</v>
      </c>
      <c r="G82" s="1102"/>
      <c r="H82" s="1102"/>
      <c r="I82" s="1102"/>
      <c r="J82" s="851">
        <f t="shared" si="11"/>
        <v>0</v>
      </c>
      <c r="K82" s="1102"/>
    </row>
    <row r="83" spans="1:34" s="630" customFormat="1" ht="15.75" customHeight="1">
      <c r="B83" s="861" t="s">
        <v>228</v>
      </c>
      <c r="D83" s="861"/>
      <c r="E83" s="861"/>
      <c r="F83" s="851">
        <f t="shared" si="10"/>
        <v>0</v>
      </c>
      <c r="G83" s="861"/>
      <c r="H83" s="861"/>
      <c r="I83" s="861"/>
      <c r="J83" s="851">
        <f t="shared" si="11"/>
        <v>0</v>
      </c>
      <c r="K83" s="861"/>
      <c r="L83" s="1077"/>
      <c r="M83" s="1077"/>
    </row>
    <row r="84" spans="1:34" s="630" customFormat="1" ht="15.75" customHeight="1">
      <c r="B84" s="861" t="s">
        <v>228</v>
      </c>
      <c r="D84" s="861"/>
      <c r="E84" s="861"/>
      <c r="F84" s="851">
        <f>SUM(D84:E84)</f>
        <v>0</v>
      </c>
      <c r="G84" s="861"/>
      <c r="H84" s="861"/>
      <c r="I84" s="861"/>
      <c r="J84" s="851">
        <f t="shared" si="11"/>
        <v>0</v>
      </c>
      <c r="K84" s="861"/>
      <c r="L84" s="1077"/>
      <c r="M84" s="1077"/>
    </row>
    <row r="85" spans="1:34" ht="15.75" customHeight="1">
      <c r="B85" s="5" t="s">
        <v>1433</v>
      </c>
      <c r="D85" s="854">
        <f t="shared" ref="D85:K85" si="12">SUM(D71:D84)</f>
        <v>0</v>
      </c>
      <c r="E85" s="854">
        <f t="shared" si="12"/>
        <v>0</v>
      </c>
      <c r="F85" s="854">
        <f t="shared" si="12"/>
        <v>0</v>
      </c>
      <c r="G85" s="854">
        <f t="shared" si="12"/>
        <v>0</v>
      </c>
      <c r="H85" s="854">
        <f t="shared" si="12"/>
        <v>0</v>
      </c>
      <c r="I85" s="854">
        <f t="shared" si="12"/>
        <v>0</v>
      </c>
      <c r="J85" s="854">
        <f t="shared" si="12"/>
        <v>0</v>
      </c>
      <c r="K85" s="854">
        <f t="shared" si="12"/>
        <v>0</v>
      </c>
    </row>
    <row r="86" spans="1:34" ht="15.75" customHeight="1">
      <c r="B86" s="5" t="s">
        <v>1434</v>
      </c>
      <c r="D86" s="851">
        <f t="shared" ref="D86:K86" si="13">D43+D68+D85</f>
        <v>0</v>
      </c>
      <c r="E86" s="851">
        <f t="shared" si="13"/>
        <v>0</v>
      </c>
      <c r="F86" s="851">
        <f t="shared" si="13"/>
        <v>0</v>
      </c>
      <c r="G86" s="851">
        <f t="shared" si="13"/>
        <v>0</v>
      </c>
      <c r="H86" s="851">
        <f t="shared" si="13"/>
        <v>0</v>
      </c>
      <c r="I86" s="851">
        <f t="shared" si="13"/>
        <v>0</v>
      </c>
      <c r="J86" s="851">
        <f t="shared" si="13"/>
        <v>0</v>
      </c>
      <c r="K86" s="851">
        <f t="shared" si="13"/>
        <v>0</v>
      </c>
    </row>
    <row r="87" spans="1:34" ht="15.75" customHeight="1">
      <c r="B87" s="5" t="s">
        <v>1435</v>
      </c>
      <c r="D87" s="861"/>
      <c r="E87" s="861"/>
      <c r="F87" s="851">
        <f>SUM(D87:E87)</f>
        <v>0</v>
      </c>
      <c r="G87" s="861"/>
      <c r="H87" s="861"/>
      <c r="I87" s="861"/>
      <c r="J87" s="851">
        <f>SUM(H87:I87)</f>
        <v>0</v>
      </c>
      <c r="K87" s="861"/>
    </row>
    <row r="88" spans="1:34" ht="15.75" customHeight="1">
      <c r="B88" s="1" t="s">
        <v>1270</v>
      </c>
      <c r="D88" s="861"/>
      <c r="E88" s="861"/>
      <c r="F88" s="851">
        <f>SUM(D88:E88)</f>
        <v>0</v>
      </c>
      <c r="G88" s="861"/>
      <c r="H88" s="861"/>
      <c r="I88" s="861"/>
      <c r="J88" s="851">
        <f>SUM(H88:I88)</f>
        <v>0</v>
      </c>
      <c r="K88" s="861"/>
    </row>
    <row r="89" spans="1:34" ht="15.75" customHeight="1" thickBot="1">
      <c r="B89" s="5" t="s">
        <v>1436</v>
      </c>
      <c r="D89" s="862">
        <f t="shared" ref="D89:K89" si="14">SUM(D86:D88)</f>
        <v>0</v>
      </c>
      <c r="E89" s="862">
        <f t="shared" si="14"/>
        <v>0</v>
      </c>
      <c r="F89" s="862">
        <f t="shared" si="14"/>
        <v>0</v>
      </c>
      <c r="G89" s="862">
        <f t="shared" si="14"/>
        <v>0</v>
      </c>
      <c r="H89" s="862">
        <f t="shared" si="14"/>
        <v>0</v>
      </c>
      <c r="I89" s="862">
        <f t="shared" si="14"/>
        <v>0</v>
      </c>
      <c r="J89" s="862">
        <f t="shared" si="14"/>
        <v>0</v>
      </c>
      <c r="K89" s="862">
        <f t="shared" si="14"/>
        <v>0</v>
      </c>
    </row>
    <row r="90" spans="1:34" ht="15.75" customHeight="1" thickTop="1">
      <c r="B90" s="1"/>
    </row>
    <row r="91" spans="1:34" ht="15.75" customHeight="1">
      <c r="B91" s="1"/>
    </row>
    <row r="92" spans="1:34" ht="15.75" customHeight="1" thickBot="1">
      <c r="A92" s="1"/>
      <c r="B92" s="2350" t="s">
        <v>1437</v>
      </c>
      <c r="C92" s="2342"/>
      <c r="D92" s="2342"/>
      <c r="E92" s="2342"/>
      <c r="F92" s="2342"/>
      <c r="G92" s="2342"/>
      <c r="H92" s="2342"/>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4" ht="15.75" customHeight="1" thickBot="1">
      <c r="B93" s="2351" t="s">
        <v>1438</v>
      </c>
      <c r="C93" s="2352"/>
      <c r="D93" s="2338" t="s">
        <v>2885</v>
      </c>
      <c r="E93" s="2339"/>
      <c r="F93" s="2339"/>
      <c r="G93" s="2340"/>
      <c r="H93" s="2338" t="s">
        <v>1769</v>
      </c>
      <c r="I93" s="2339"/>
      <c r="J93" s="2339"/>
      <c r="K93" s="2340"/>
      <c r="O93" s="2349"/>
    </row>
    <row r="94" spans="1:34" ht="60">
      <c r="B94" s="2342"/>
      <c r="C94" s="2342"/>
      <c r="D94" s="21" t="s">
        <v>108</v>
      </c>
      <c r="E94" s="832" t="s">
        <v>2509</v>
      </c>
      <c r="F94" s="21" t="s">
        <v>109</v>
      </c>
      <c r="G94" s="833" t="s">
        <v>2528</v>
      </c>
      <c r="H94" s="21" t="s">
        <v>108</v>
      </c>
      <c r="I94" s="832" t="s">
        <v>2509</v>
      </c>
      <c r="J94" s="21" t="s">
        <v>109</v>
      </c>
      <c r="K94" s="833" t="s">
        <v>2528</v>
      </c>
      <c r="O94" s="2342"/>
    </row>
    <row r="95" spans="1:34">
      <c r="B95" s="2342"/>
      <c r="C95" s="2342"/>
      <c r="D95" s="20" t="s">
        <v>111</v>
      </c>
      <c r="E95" s="20" t="s">
        <v>111</v>
      </c>
      <c r="F95" s="20" t="s">
        <v>111</v>
      </c>
      <c r="G95" s="20" t="s">
        <v>111</v>
      </c>
      <c r="H95" s="20" t="s">
        <v>111</v>
      </c>
      <c r="I95" s="20" t="s">
        <v>111</v>
      </c>
      <c r="J95" s="20" t="s">
        <v>111</v>
      </c>
      <c r="K95" s="20" t="s">
        <v>111</v>
      </c>
      <c r="O95" s="2342"/>
    </row>
    <row r="96" spans="1:34" ht="15" customHeight="1">
      <c r="B96" s="5" t="s">
        <v>1439</v>
      </c>
      <c r="C96" s="5"/>
      <c r="D96" s="861"/>
      <c r="E96" s="861"/>
      <c r="F96" s="851">
        <f>SUM(D96:E96)</f>
        <v>0</v>
      </c>
      <c r="G96" s="861"/>
      <c r="H96" s="861"/>
      <c r="I96" s="861"/>
      <c r="J96" s="851">
        <f>SUM(H96:I96)</f>
        <v>0</v>
      </c>
      <c r="K96" s="861"/>
      <c r="O96" s="601"/>
    </row>
    <row r="97" spans="1:34" ht="15.75" customHeight="1">
      <c r="B97" s="5" t="s">
        <v>1440</v>
      </c>
      <c r="C97" s="5"/>
      <c r="D97" s="863"/>
      <c r="E97" s="864"/>
      <c r="F97" s="851">
        <f>SUM(D97:E97)</f>
        <v>0</v>
      </c>
      <c r="G97" s="864"/>
      <c r="H97" s="864"/>
      <c r="I97" s="850"/>
      <c r="J97" s="851">
        <f>SUM(H97:I97)</f>
        <v>0</v>
      </c>
      <c r="K97" s="850"/>
      <c r="O97" s="601"/>
    </row>
    <row r="98" spans="1:34" ht="15.75" customHeight="1">
      <c r="B98" s="1" t="s">
        <v>1441</v>
      </c>
      <c r="C98" s="1"/>
      <c r="D98" s="861"/>
      <c r="E98" s="861"/>
      <c r="F98" s="851">
        <f>SUM(D98:E98)</f>
        <v>0</v>
      </c>
      <c r="G98" s="861"/>
      <c r="H98" s="861"/>
      <c r="I98" s="861"/>
      <c r="J98" s="851">
        <f>SUM(H98:I98)</f>
        <v>0</v>
      </c>
      <c r="K98" s="861"/>
      <c r="O98" s="601"/>
    </row>
    <row r="99" spans="1:34" s="630" customFormat="1" ht="15.75" customHeight="1">
      <c r="A99" s="629"/>
      <c r="B99" s="861" t="s">
        <v>228</v>
      </c>
      <c r="C99" s="629"/>
      <c r="D99" s="861"/>
      <c r="E99" s="861"/>
      <c r="F99" s="851">
        <f>SUM(D99:E99)</f>
        <v>0</v>
      </c>
      <c r="G99" s="861"/>
      <c r="H99" s="861"/>
      <c r="I99" s="861"/>
      <c r="J99" s="851">
        <f>SUM(H99:I99)</f>
        <v>0</v>
      </c>
      <c r="K99" s="861"/>
      <c r="L99" s="629"/>
      <c r="M99" s="629"/>
      <c r="N99" s="629"/>
      <c r="O99" s="1078"/>
      <c r="P99" s="629"/>
      <c r="Q99" s="629"/>
      <c r="R99" s="629"/>
      <c r="S99" s="629"/>
      <c r="T99" s="629"/>
      <c r="U99" s="629"/>
      <c r="V99" s="629"/>
      <c r="W99" s="629"/>
      <c r="X99" s="629"/>
      <c r="Y99" s="629"/>
      <c r="Z99" s="629"/>
      <c r="AA99" s="629"/>
      <c r="AB99" s="629"/>
      <c r="AC99" s="629"/>
      <c r="AD99" s="629"/>
      <c r="AE99" s="629"/>
      <c r="AF99" s="629"/>
      <c r="AG99" s="629"/>
      <c r="AH99" s="629"/>
    </row>
    <row r="100" spans="1:34" s="630" customFormat="1" ht="15.75" customHeight="1">
      <c r="A100" s="629"/>
      <c r="B100" s="861" t="s">
        <v>228</v>
      </c>
      <c r="C100" s="629"/>
      <c r="D100" s="861"/>
      <c r="E100" s="861"/>
      <c r="F100" s="851">
        <f>SUM(D100:E100)</f>
        <v>0</v>
      </c>
      <c r="G100" s="861"/>
      <c r="H100" s="861"/>
      <c r="I100" s="861"/>
      <c r="J100" s="851">
        <f>SUM(H100:I100)</f>
        <v>0</v>
      </c>
      <c r="K100" s="861"/>
      <c r="L100" s="629"/>
      <c r="M100" s="629"/>
      <c r="N100" s="629"/>
      <c r="O100" s="1078"/>
      <c r="P100" s="629"/>
      <c r="Q100" s="629"/>
      <c r="R100" s="629"/>
      <c r="S100" s="629"/>
      <c r="T100" s="629"/>
      <c r="U100" s="629"/>
      <c r="V100" s="629"/>
      <c r="W100" s="629"/>
      <c r="X100" s="629"/>
      <c r="Y100" s="629"/>
      <c r="Z100" s="629"/>
      <c r="AA100" s="629"/>
      <c r="AB100" s="629"/>
      <c r="AC100" s="629"/>
      <c r="AD100" s="629"/>
      <c r="AE100" s="629"/>
      <c r="AF100" s="629"/>
      <c r="AG100" s="629"/>
      <c r="AH100" s="629"/>
    </row>
    <row r="101" spans="1:34" ht="15.75" customHeight="1">
      <c r="A101" s="1"/>
      <c r="B101" s="1"/>
      <c r="C101" s="1"/>
      <c r="D101" s="860">
        <f>SUM(D98:D100)</f>
        <v>0</v>
      </c>
      <c r="E101" s="860">
        <f t="shared" ref="E101:K101" si="15">SUM(E98:E100)</f>
        <v>0</v>
      </c>
      <c r="F101" s="860">
        <f t="shared" si="15"/>
        <v>0</v>
      </c>
      <c r="G101" s="860">
        <f t="shared" si="15"/>
        <v>0</v>
      </c>
      <c r="H101" s="860">
        <f t="shared" si="15"/>
        <v>0</v>
      </c>
      <c r="I101" s="860">
        <f t="shared" si="15"/>
        <v>0</v>
      </c>
      <c r="J101" s="860">
        <f t="shared" si="15"/>
        <v>0</v>
      </c>
      <c r="K101" s="860">
        <f t="shared" si="15"/>
        <v>0</v>
      </c>
      <c r="L101" s="1"/>
      <c r="M101" s="1"/>
      <c r="N101" s="1"/>
      <c r="O101" s="601"/>
      <c r="P101" s="1"/>
      <c r="Q101" s="1"/>
      <c r="R101" s="1"/>
      <c r="S101" s="1"/>
      <c r="T101" s="1"/>
      <c r="U101" s="1"/>
      <c r="V101" s="1"/>
      <c r="W101" s="1"/>
      <c r="X101" s="1"/>
      <c r="Y101" s="1"/>
      <c r="Z101" s="1"/>
      <c r="AA101" s="1"/>
      <c r="AB101" s="1"/>
      <c r="AC101" s="1"/>
      <c r="AD101" s="1"/>
      <c r="AE101" s="1"/>
      <c r="AF101" s="1"/>
      <c r="AG101" s="1"/>
      <c r="AH101" s="1"/>
    </row>
    <row r="102" spans="1:34" ht="15.75" customHeight="1">
      <c r="B102" s="2346"/>
      <c r="C102" s="2342"/>
      <c r="D102" s="863"/>
      <c r="E102" s="863"/>
      <c r="F102" s="863"/>
      <c r="G102" s="863"/>
      <c r="H102" s="863"/>
      <c r="I102" s="850"/>
      <c r="J102" s="850"/>
      <c r="K102" s="850"/>
      <c r="O102" s="601"/>
    </row>
    <row r="103" spans="1:34" ht="15.75" customHeight="1">
      <c r="B103" s="5" t="s">
        <v>1442</v>
      </c>
      <c r="C103" s="5"/>
      <c r="D103" s="864"/>
      <c r="E103" s="864"/>
      <c r="F103" s="864"/>
      <c r="G103" s="864"/>
      <c r="H103" s="864"/>
      <c r="I103" s="850"/>
      <c r="J103" s="850"/>
      <c r="K103" s="850"/>
      <c r="O103" s="601"/>
    </row>
    <row r="104" spans="1:34" ht="15.75" customHeight="1">
      <c r="B104" s="1" t="s">
        <v>1443</v>
      </c>
      <c r="C104" s="1"/>
      <c r="D104" s="861"/>
      <c r="E104" s="861"/>
      <c r="F104" s="851">
        <f t="shared" ref="F104:F124" si="16">SUM(D104:E104)</f>
        <v>0</v>
      </c>
      <c r="G104" s="861"/>
      <c r="H104" s="861"/>
      <c r="I104" s="861"/>
      <c r="J104" s="851">
        <f t="shared" ref="J104:J124" si="17">SUM(H104:I104)</f>
        <v>0</v>
      </c>
      <c r="K104" s="861"/>
      <c r="O104" s="601"/>
    </row>
    <row r="105" spans="1:34" ht="15.75" customHeight="1">
      <c r="B105" s="1" t="s">
        <v>1444</v>
      </c>
      <c r="C105" s="1"/>
      <c r="D105" s="861"/>
      <c r="E105" s="861"/>
      <c r="F105" s="851">
        <f t="shared" si="16"/>
        <v>0</v>
      </c>
      <c r="G105" s="861"/>
      <c r="H105" s="861"/>
      <c r="I105" s="861"/>
      <c r="J105" s="851">
        <f t="shared" si="17"/>
        <v>0</v>
      </c>
      <c r="K105" s="861"/>
      <c r="O105" s="601"/>
    </row>
    <row r="106" spans="1:34" ht="15.75" customHeight="1">
      <c r="B106" s="1" t="s">
        <v>1445</v>
      </c>
      <c r="C106" s="1"/>
      <c r="D106" s="861"/>
      <c r="E106" s="861"/>
      <c r="F106" s="851">
        <f t="shared" si="16"/>
        <v>0</v>
      </c>
      <c r="G106" s="861"/>
      <c r="H106" s="861"/>
      <c r="I106" s="861"/>
      <c r="J106" s="851">
        <f t="shared" si="17"/>
        <v>0</v>
      </c>
      <c r="K106" s="861"/>
      <c r="O106" s="601"/>
    </row>
    <row r="107" spans="1:34" ht="15.75" customHeight="1">
      <c r="B107" s="1" t="s">
        <v>1446</v>
      </c>
      <c r="C107" s="1"/>
      <c r="D107" s="861"/>
      <c r="E107" s="861"/>
      <c r="F107" s="851">
        <f t="shared" si="16"/>
        <v>0</v>
      </c>
      <c r="G107" s="861"/>
      <c r="H107" s="861"/>
      <c r="I107" s="861"/>
      <c r="J107" s="851">
        <f t="shared" si="17"/>
        <v>0</v>
      </c>
      <c r="K107" s="861"/>
      <c r="O107" s="601"/>
    </row>
    <row r="108" spans="1:34" ht="15.75" customHeight="1">
      <c r="B108" s="1" t="s">
        <v>1447</v>
      </c>
      <c r="C108" s="1"/>
      <c r="D108" s="861"/>
      <c r="E108" s="861"/>
      <c r="F108" s="851">
        <f t="shared" si="16"/>
        <v>0</v>
      </c>
      <c r="G108" s="861"/>
      <c r="H108" s="861"/>
      <c r="I108" s="861"/>
      <c r="J108" s="851">
        <f t="shared" si="17"/>
        <v>0</v>
      </c>
      <c r="K108" s="861"/>
      <c r="O108" s="601"/>
    </row>
    <row r="109" spans="1:34" ht="15.75" customHeight="1">
      <c r="B109" s="1" t="s">
        <v>1448</v>
      </c>
      <c r="C109" s="1"/>
      <c r="D109" s="861"/>
      <c r="E109" s="861"/>
      <c r="F109" s="851">
        <f t="shared" si="16"/>
        <v>0</v>
      </c>
      <c r="G109" s="861"/>
      <c r="H109" s="861"/>
      <c r="I109" s="861"/>
      <c r="J109" s="851">
        <f t="shared" si="17"/>
        <v>0</v>
      </c>
      <c r="K109" s="861"/>
      <c r="O109" s="601"/>
    </row>
    <row r="110" spans="1:34" ht="15.75" customHeight="1">
      <c r="B110" s="1" t="s">
        <v>1449</v>
      </c>
      <c r="C110" s="1"/>
      <c r="D110" s="861"/>
      <c r="E110" s="861"/>
      <c r="F110" s="851">
        <f t="shared" si="16"/>
        <v>0</v>
      </c>
      <c r="G110" s="861"/>
      <c r="H110" s="861"/>
      <c r="I110" s="861"/>
      <c r="J110" s="851">
        <f t="shared" si="17"/>
        <v>0</v>
      </c>
      <c r="K110" s="861"/>
      <c r="O110" s="601"/>
    </row>
    <row r="111" spans="1:34" ht="15.75" customHeight="1">
      <c r="B111" s="1" t="s">
        <v>1450</v>
      </c>
      <c r="C111" s="1"/>
      <c r="D111" s="861"/>
      <c r="E111" s="861"/>
      <c r="F111" s="851">
        <f t="shared" si="16"/>
        <v>0</v>
      </c>
      <c r="G111" s="861"/>
      <c r="H111" s="861"/>
      <c r="I111" s="861"/>
      <c r="J111" s="851">
        <f t="shared" si="17"/>
        <v>0</v>
      </c>
      <c r="K111" s="861"/>
      <c r="O111" s="601"/>
    </row>
    <row r="112" spans="1:34" ht="15.75" customHeight="1">
      <c r="B112" s="1" t="s">
        <v>1811</v>
      </c>
      <c r="C112" s="1"/>
      <c r="D112" s="861"/>
      <c r="E112" s="861"/>
      <c r="F112" s="851">
        <f t="shared" si="16"/>
        <v>0</v>
      </c>
      <c r="G112" s="861"/>
      <c r="H112" s="861"/>
      <c r="I112" s="861"/>
      <c r="J112" s="851">
        <f t="shared" si="17"/>
        <v>0</v>
      </c>
      <c r="K112" s="861"/>
      <c r="O112" s="601"/>
    </row>
    <row r="113" spans="1:34" ht="15.75" customHeight="1">
      <c r="B113" s="1" t="s">
        <v>1261</v>
      </c>
      <c r="C113" s="1"/>
      <c r="D113" s="861"/>
      <c r="E113" s="861"/>
      <c r="F113" s="851">
        <f t="shared" si="16"/>
        <v>0</v>
      </c>
      <c r="G113" s="861"/>
      <c r="H113" s="861"/>
      <c r="I113" s="861"/>
      <c r="J113" s="851">
        <f t="shared" si="17"/>
        <v>0</v>
      </c>
      <c r="K113" s="861"/>
      <c r="O113" s="601"/>
    </row>
    <row r="114" spans="1:34" ht="15.75" customHeight="1">
      <c r="B114" s="2097" t="s">
        <v>736</v>
      </c>
      <c r="C114" s="1"/>
      <c r="D114" s="1102"/>
      <c r="E114" s="1102"/>
      <c r="F114" s="851">
        <f t="shared" si="16"/>
        <v>0</v>
      </c>
      <c r="G114" s="1102"/>
      <c r="H114" s="1102"/>
      <c r="I114" s="1102"/>
      <c r="J114" s="851">
        <f t="shared" si="17"/>
        <v>0</v>
      </c>
      <c r="K114" s="1102"/>
      <c r="O114" s="601"/>
    </row>
    <row r="115" spans="1:34" ht="15.75" customHeight="1">
      <c r="B115" s="1" t="s">
        <v>2860</v>
      </c>
      <c r="C115" s="1"/>
      <c r="D115" s="861"/>
      <c r="E115" s="861"/>
      <c r="F115" s="851">
        <f t="shared" si="16"/>
        <v>0</v>
      </c>
      <c r="G115" s="861"/>
      <c r="H115" s="861"/>
      <c r="I115" s="861"/>
      <c r="J115" s="851">
        <f t="shared" si="17"/>
        <v>0</v>
      </c>
      <c r="K115" s="861"/>
      <c r="O115" s="601"/>
    </row>
    <row r="116" spans="1:34" ht="15.75" customHeight="1">
      <c r="B116" s="1" t="s">
        <v>1451</v>
      </c>
      <c r="C116" s="1"/>
      <c r="D116" s="861"/>
      <c r="E116" s="861"/>
      <c r="F116" s="851">
        <f t="shared" si="16"/>
        <v>0</v>
      </c>
      <c r="G116" s="861"/>
      <c r="H116" s="861"/>
      <c r="I116" s="861"/>
      <c r="J116" s="851">
        <f t="shared" si="17"/>
        <v>0</v>
      </c>
      <c r="K116" s="861"/>
      <c r="L116" s="304"/>
      <c r="M116" s="597" t="s">
        <v>1382</v>
      </c>
      <c r="O116" s="601"/>
    </row>
    <row r="117" spans="1:34" ht="15.75" customHeight="1">
      <c r="B117" s="1" t="s">
        <v>2861</v>
      </c>
      <c r="C117" s="1"/>
      <c r="D117" s="861"/>
      <c r="E117" s="861"/>
      <c r="F117" s="851">
        <f t="shared" si="16"/>
        <v>0</v>
      </c>
      <c r="G117" s="861"/>
      <c r="H117" s="861"/>
      <c r="I117" s="861"/>
      <c r="J117" s="851">
        <f t="shared" si="17"/>
        <v>0</v>
      </c>
      <c r="K117" s="861"/>
      <c r="O117" s="601"/>
    </row>
    <row r="118" spans="1:34" ht="15.75" customHeight="1">
      <c r="B118" s="2097" t="s">
        <v>3200</v>
      </c>
      <c r="C118" s="1"/>
      <c r="D118" s="861"/>
      <c r="E118" s="861"/>
      <c r="F118" s="851">
        <f t="shared" si="16"/>
        <v>0</v>
      </c>
      <c r="G118" s="861"/>
      <c r="H118" s="861"/>
      <c r="I118" s="861"/>
      <c r="J118" s="851">
        <f t="shared" si="17"/>
        <v>0</v>
      </c>
      <c r="K118" s="861"/>
      <c r="O118" s="601"/>
    </row>
    <row r="119" spans="1:34" ht="15.75" customHeight="1">
      <c r="B119" s="1" t="s">
        <v>3165</v>
      </c>
      <c r="C119" s="1"/>
      <c r="D119" s="861"/>
      <c r="E119" s="861"/>
      <c r="F119" s="851">
        <f>SUM(D119:E119)</f>
        <v>0</v>
      </c>
      <c r="G119" s="861"/>
      <c r="H119" s="861"/>
      <c r="I119" s="861"/>
      <c r="J119" s="851">
        <f t="shared" si="17"/>
        <v>0</v>
      </c>
      <c r="K119" s="861"/>
      <c r="O119" s="601"/>
    </row>
    <row r="120" spans="1:34" ht="15.75" customHeight="1">
      <c r="B120" s="1" t="s">
        <v>3161</v>
      </c>
      <c r="C120" s="1"/>
      <c r="D120" s="1102"/>
      <c r="E120" s="1102"/>
      <c r="F120" s="851">
        <f>SUM(D120:E120)</f>
        <v>0</v>
      </c>
      <c r="G120" s="1102"/>
      <c r="H120" s="1102"/>
      <c r="I120" s="1102"/>
      <c r="J120" s="851">
        <f>SUM(H120:I120)</f>
        <v>0</v>
      </c>
      <c r="K120" s="1102"/>
      <c r="O120" s="601"/>
    </row>
    <row r="121" spans="1:34" ht="15.75" customHeight="1">
      <c r="B121" s="1" t="s">
        <v>3162</v>
      </c>
      <c r="C121" s="1"/>
      <c r="D121" s="1102"/>
      <c r="E121" s="1102"/>
      <c r="F121" s="851">
        <f>SUM(D121:E121)</f>
        <v>0</v>
      </c>
      <c r="G121" s="1102"/>
      <c r="H121" s="1102"/>
      <c r="I121" s="1102"/>
      <c r="J121" s="851">
        <f>SUM(H121:I121)</f>
        <v>0</v>
      </c>
      <c r="K121" s="1102"/>
      <c r="O121" s="601"/>
    </row>
    <row r="122" spans="1:34" ht="15.75" customHeight="1">
      <c r="B122" s="1" t="s">
        <v>3163</v>
      </c>
      <c r="C122" s="1"/>
      <c r="D122" s="1102"/>
      <c r="E122" s="1102"/>
      <c r="F122" s="851">
        <f>SUM(D122:E122)</f>
        <v>0</v>
      </c>
      <c r="G122" s="1102"/>
      <c r="H122" s="1102"/>
      <c r="I122" s="1102"/>
      <c r="J122" s="851">
        <f>SUM(H122:I122)</f>
        <v>0</v>
      </c>
      <c r="K122" s="1102"/>
      <c r="O122" s="601"/>
    </row>
    <row r="123" spans="1:34" s="630" customFormat="1" ht="15.75" customHeight="1">
      <c r="A123" s="629"/>
      <c r="B123" s="861" t="s">
        <v>228</v>
      </c>
      <c r="C123" s="629"/>
      <c r="D123" s="861"/>
      <c r="E123" s="861"/>
      <c r="F123" s="851">
        <f t="shared" si="16"/>
        <v>0</v>
      </c>
      <c r="G123" s="861"/>
      <c r="H123" s="861"/>
      <c r="I123" s="861"/>
      <c r="J123" s="851">
        <f t="shared" si="17"/>
        <v>0</v>
      </c>
      <c r="K123" s="861"/>
      <c r="L123" s="629"/>
      <c r="M123" s="629"/>
      <c r="N123" s="629"/>
      <c r="O123" s="1078"/>
      <c r="P123" s="629"/>
      <c r="Q123" s="629"/>
      <c r="R123" s="629"/>
      <c r="S123" s="629"/>
      <c r="T123" s="629"/>
      <c r="U123" s="629"/>
      <c r="V123" s="629"/>
      <c r="W123" s="629"/>
      <c r="X123" s="629"/>
      <c r="Y123" s="629"/>
      <c r="Z123" s="629"/>
      <c r="AA123" s="629"/>
      <c r="AB123" s="629"/>
      <c r="AC123" s="629"/>
      <c r="AD123" s="629"/>
      <c r="AE123" s="629"/>
      <c r="AF123" s="629"/>
      <c r="AG123" s="629"/>
      <c r="AH123" s="629"/>
    </row>
    <row r="124" spans="1:34" s="630" customFormat="1" ht="15.75" customHeight="1">
      <c r="A124" s="629"/>
      <c r="B124" s="861" t="s">
        <v>228</v>
      </c>
      <c r="C124" s="629"/>
      <c r="D124" s="861"/>
      <c r="E124" s="861"/>
      <c r="F124" s="851">
        <f t="shared" si="16"/>
        <v>0</v>
      </c>
      <c r="G124" s="861"/>
      <c r="H124" s="861"/>
      <c r="I124" s="861"/>
      <c r="J124" s="851">
        <f t="shared" si="17"/>
        <v>0</v>
      </c>
      <c r="K124" s="861"/>
      <c r="L124" s="629"/>
      <c r="M124" s="629"/>
      <c r="N124" s="629"/>
      <c r="O124" s="1078"/>
      <c r="P124" s="629"/>
      <c r="Q124" s="629"/>
      <c r="R124" s="629"/>
      <c r="S124" s="629"/>
      <c r="T124" s="629"/>
      <c r="U124" s="629"/>
      <c r="V124" s="629"/>
      <c r="W124" s="629"/>
      <c r="X124" s="629"/>
      <c r="Y124" s="629"/>
      <c r="Z124" s="629"/>
      <c r="AA124" s="629"/>
      <c r="AB124" s="629"/>
      <c r="AC124" s="629"/>
      <c r="AD124" s="629"/>
      <c r="AE124" s="629"/>
      <c r="AF124" s="629"/>
      <c r="AG124" s="629"/>
      <c r="AH124" s="629"/>
    </row>
    <row r="125" spans="1:34" ht="15.75" customHeight="1">
      <c r="B125" s="2346"/>
      <c r="C125" s="2347"/>
      <c r="D125" s="865">
        <f t="shared" ref="D125:K125" si="18">SUM(D104:D124)</f>
        <v>0</v>
      </c>
      <c r="E125" s="865">
        <f t="shared" si="18"/>
        <v>0</v>
      </c>
      <c r="F125" s="865">
        <f t="shared" si="18"/>
        <v>0</v>
      </c>
      <c r="G125" s="865">
        <f t="shared" si="18"/>
        <v>0</v>
      </c>
      <c r="H125" s="865">
        <f t="shared" si="18"/>
        <v>0</v>
      </c>
      <c r="I125" s="865">
        <f t="shared" si="18"/>
        <v>0</v>
      </c>
      <c r="J125" s="865">
        <f t="shared" si="18"/>
        <v>0</v>
      </c>
      <c r="K125" s="865">
        <f t="shared" si="18"/>
        <v>0</v>
      </c>
      <c r="O125" s="601"/>
    </row>
    <row r="126" spans="1:34" ht="15.75" customHeight="1">
      <c r="B126" s="5" t="s">
        <v>1452</v>
      </c>
      <c r="C126" s="5"/>
      <c r="D126" s="864"/>
      <c r="E126" s="864"/>
      <c r="F126" s="864"/>
      <c r="G126" s="864"/>
      <c r="H126" s="864"/>
      <c r="I126" s="850"/>
      <c r="J126" s="850"/>
      <c r="K126" s="850"/>
      <c r="O126" s="601"/>
    </row>
    <row r="127" spans="1:34" ht="15.75" customHeight="1">
      <c r="B127" s="1" t="s">
        <v>2862</v>
      </c>
      <c r="C127" s="1"/>
      <c r="D127" s="861"/>
      <c r="E127" s="861"/>
      <c r="F127" s="851">
        <f t="shared" ref="F127:F137" si="19">SUM(D127:E127)</f>
        <v>0</v>
      </c>
      <c r="G127" s="861"/>
      <c r="H127" s="861"/>
      <c r="I127" s="861"/>
      <c r="J127" s="851">
        <f t="shared" ref="J127:J137" si="20">SUM(H127:I127)</f>
        <v>0</v>
      </c>
      <c r="K127" s="861"/>
      <c r="O127" s="601"/>
    </row>
    <row r="128" spans="1:34" ht="15.75" customHeight="1">
      <c r="B128" s="1" t="s">
        <v>1808</v>
      </c>
      <c r="C128" s="1"/>
      <c r="D128" s="861"/>
      <c r="E128" s="861"/>
      <c r="F128" s="851">
        <f t="shared" si="19"/>
        <v>0</v>
      </c>
      <c r="G128" s="861"/>
      <c r="H128" s="861"/>
      <c r="I128" s="861"/>
      <c r="J128" s="851">
        <f t="shared" si="20"/>
        <v>0</v>
      </c>
      <c r="K128" s="861"/>
      <c r="O128" s="601"/>
    </row>
    <row r="129" spans="1:34" ht="15.75" customHeight="1">
      <c r="B129" s="1" t="s">
        <v>2863</v>
      </c>
      <c r="C129" s="1"/>
      <c r="D129" s="861"/>
      <c r="E129" s="861"/>
      <c r="F129" s="851">
        <f t="shared" si="19"/>
        <v>0</v>
      </c>
      <c r="G129" s="861"/>
      <c r="H129" s="861"/>
      <c r="I129" s="861"/>
      <c r="J129" s="851">
        <f t="shared" si="20"/>
        <v>0</v>
      </c>
      <c r="K129" s="861"/>
      <c r="O129" s="601"/>
    </row>
    <row r="130" spans="1:34" ht="15.75" customHeight="1">
      <c r="B130" s="1" t="s">
        <v>1809</v>
      </c>
      <c r="C130" s="1"/>
      <c r="D130" s="1102"/>
      <c r="E130" s="1102"/>
      <c r="F130" s="851">
        <f t="shared" si="19"/>
        <v>0</v>
      </c>
      <c r="G130" s="1102"/>
      <c r="H130" s="1102"/>
      <c r="I130" s="1102"/>
      <c r="J130" s="851">
        <f t="shared" si="20"/>
        <v>0</v>
      </c>
      <c r="K130" s="1102"/>
      <c r="O130" s="601"/>
    </row>
    <row r="131" spans="1:34" ht="15.75" customHeight="1">
      <c r="B131" s="1" t="s">
        <v>2864</v>
      </c>
      <c r="C131" s="1"/>
      <c r="D131" s="861"/>
      <c r="E131" s="861"/>
      <c r="F131" s="851">
        <f t="shared" si="19"/>
        <v>0</v>
      </c>
      <c r="G131" s="861"/>
      <c r="H131" s="861"/>
      <c r="I131" s="861"/>
      <c r="J131" s="851">
        <f t="shared" si="20"/>
        <v>0</v>
      </c>
      <c r="K131" s="861"/>
      <c r="O131" s="601"/>
    </row>
    <row r="132" spans="1:34" ht="15.75" customHeight="1">
      <c r="B132" s="1" t="s">
        <v>1453</v>
      </c>
      <c r="C132" s="1"/>
      <c r="D132" s="861"/>
      <c r="E132" s="861"/>
      <c r="F132" s="851">
        <f t="shared" si="19"/>
        <v>0</v>
      </c>
      <c r="G132" s="861"/>
      <c r="H132" s="861"/>
      <c r="I132" s="861"/>
      <c r="J132" s="851">
        <f t="shared" si="20"/>
        <v>0</v>
      </c>
      <c r="K132" s="861"/>
      <c r="O132" s="601"/>
    </row>
    <row r="133" spans="1:34" ht="15.75" customHeight="1">
      <c r="B133" s="1" t="s">
        <v>1810</v>
      </c>
      <c r="C133" s="1"/>
      <c r="D133" s="1102"/>
      <c r="E133" s="1102"/>
      <c r="F133" s="851">
        <f t="shared" si="19"/>
        <v>0</v>
      </c>
      <c r="G133" s="1102"/>
      <c r="H133" s="1102"/>
      <c r="I133" s="1102"/>
      <c r="J133" s="851">
        <f t="shared" si="20"/>
        <v>0</v>
      </c>
      <c r="K133" s="1102"/>
      <c r="O133" s="601"/>
    </row>
    <row r="134" spans="1:34" ht="15.75" customHeight="1">
      <c r="B134" s="1" t="s">
        <v>2865</v>
      </c>
      <c r="C134" s="1"/>
      <c r="D134" s="861"/>
      <c r="E134" s="861"/>
      <c r="F134" s="851">
        <f t="shared" si="19"/>
        <v>0</v>
      </c>
      <c r="G134" s="861"/>
      <c r="H134" s="861"/>
      <c r="I134" s="861"/>
      <c r="J134" s="851">
        <f t="shared" si="20"/>
        <v>0</v>
      </c>
      <c r="K134" s="861"/>
      <c r="O134" s="601"/>
    </row>
    <row r="135" spans="1:34" ht="15.75" customHeight="1">
      <c r="B135" s="1" t="s">
        <v>1820</v>
      </c>
      <c r="C135" s="1"/>
      <c r="D135" s="1102"/>
      <c r="E135" s="1102"/>
      <c r="F135" s="851">
        <f t="shared" si="19"/>
        <v>0</v>
      </c>
      <c r="G135" s="1102"/>
      <c r="H135" s="1102"/>
      <c r="I135" s="1102"/>
      <c r="J135" s="851">
        <f t="shared" si="20"/>
        <v>0</v>
      </c>
      <c r="K135" s="1102"/>
      <c r="O135" s="601"/>
    </row>
    <row r="136" spans="1:34" s="630" customFormat="1" ht="15.75" customHeight="1">
      <c r="A136" s="629"/>
      <c r="B136" s="861" t="s">
        <v>228</v>
      </c>
      <c r="C136" s="629"/>
      <c r="D136" s="861"/>
      <c r="E136" s="861"/>
      <c r="F136" s="851">
        <f t="shared" si="19"/>
        <v>0</v>
      </c>
      <c r="G136" s="861"/>
      <c r="H136" s="861"/>
      <c r="I136" s="861"/>
      <c r="J136" s="851">
        <f t="shared" si="20"/>
        <v>0</v>
      </c>
      <c r="K136" s="861"/>
      <c r="L136" s="629"/>
      <c r="M136" s="629"/>
      <c r="N136" s="629"/>
      <c r="O136" s="1078"/>
      <c r="P136" s="629"/>
      <c r="Q136" s="629"/>
      <c r="R136" s="629"/>
      <c r="S136" s="629"/>
      <c r="T136" s="629"/>
      <c r="U136" s="629"/>
      <c r="V136" s="629"/>
      <c r="W136" s="629"/>
      <c r="X136" s="629"/>
      <c r="Y136" s="629"/>
      <c r="Z136" s="629"/>
      <c r="AA136" s="629"/>
      <c r="AB136" s="629"/>
      <c r="AC136" s="629"/>
      <c r="AD136" s="629"/>
      <c r="AE136" s="629"/>
      <c r="AF136" s="629"/>
      <c r="AG136" s="629"/>
      <c r="AH136" s="629"/>
    </row>
    <row r="137" spans="1:34" s="630" customFormat="1" ht="15.75" customHeight="1">
      <c r="A137" s="629"/>
      <c r="B137" s="861" t="s">
        <v>228</v>
      </c>
      <c r="C137" s="629"/>
      <c r="D137" s="861"/>
      <c r="E137" s="861"/>
      <c r="F137" s="851">
        <f t="shared" si="19"/>
        <v>0</v>
      </c>
      <c r="G137" s="861"/>
      <c r="H137" s="861"/>
      <c r="I137" s="861"/>
      <c r="J137" s="851">
        <f t="shared" si="20"/>
        <v>0</v>
      </c>
      <c r="K137" s="861"/>
      <c r="L137" s="629"/>
      <c r="M137" s="629"/>
      <c r="N137" s="629"/>
      <c r="O137" s="1078"/>
      <c r="P137" s="629"/>
      <c r="Q137" s="629"/>
      <c r="R137" s="629"/>
      <c r="S137" s="629"/>
      <c r="T137" s="629"/>
      <c r="U137" s="629"/>
      <c r="V137" s="629"/>
      <c r="W137" s="629"/>
      <c r="X137" s="629"/>
      <c r="Y137" s="629"/>
      <c r="Z137" s="629"/>
      <c r="AA137" s="629"/>
      <c r="AB137" s="629"/>
      <c r="AC137" s="629"/>
      <c r="AD137" s="629"/>
      <c r="AE137" s="629"/>
      <c r="AF137" s="629"/>
      <c r="AG137" s="629"/>
      <c r="AH137" s="629"/>
    </row>
    <row r="138" spans="1:34" ht="15.75" customHeight="1">
      <c r="B138" s="1546"/>
      <c r="C138" s="602"/>
      <c r="D138" s="866">
        <f t="shared" ref="D138:K138" si="21">SUM(D127:D137)</f>
        <v>0</v>
      </c>
      <c r="E138" s="866">
        <f t="shared" si="21"/>
        <v>0</v>
      </c>
      <c r="F138" s="866">
        <f t="shared" si="21"/>
        <v>0</v>
      </c>
      <c r="G138" s="866">
        <f t="shared" si="21"/>
        <v>0</v>
      </c>
      <c r="H138" s="866">
        <f t="shared" si="21"/>
        <v>0</v>
      </c>
      <c r="I138" s="866">
        <f t="shared" si="21"/>
        <v>0</v>
      </c>
      <c r="J138" s="866">
        <f t="shared" si="21"/>
        <v>0</v>
      </c>
      <c r="K138" s="866">
        <f t="shared" si="21"/>
        <v>0</v>
      </c>
      <c r="O138" s="601"/>
    </row>
    <row r="139" spans="1:34" ht="15.75" customHeight="1">
      <c r="B139" s="5" t="s">
        <v>1454</v>
      </c>
      <c r="C139" s="5"/>
      <c r="D139" s="864"/>
      <c r="E139" s="864"/>
      <c r="F139" s="864"/>
      <c r="G139" s="864"/>
      <c r="H139" s="864"/>
      <c r="I139" s="850"/>
      <c r="J139" s="850"/>
      <c r="K139" s="850"/>
      <c r="O139" s="601"/>
    </row>
    <row r="140" spans="1:34" ht="15.75" customHeight="1">
      <c r="B140" s="1" t="s">
        <v>229</v>
      </c>
      <c r="C140" s="1"/>
      <c r="D140" s="861"/>
      <c r="E140" s="861"/>
      <c r="F140" s="851">
        <f>SUM(D140:E140)</f>
        <v>0</v>
      </c>
      <c r="G140" s="861"/>
      <c r="H140" s="861"/>
      <c r="I140" s="861"/>
      <c r="J140" s="851">
        <f>SUM(H140:I140)</f>
        <v>0</v>
      </c>
      <c r="K140" s="861"/>
      <c r="O140" s="601"/>
    </row>
    <row r="141" spans="1:34" ht="15.75" customHeight="1">
      <c r="B141" s="1" t="s">
        <v>3164</v>
      </c>
      <c r="C141" s="1"/>
      <c r="D141" s="1102"/>
      <c r="E141" s="1102"/>
      <c r="F141" s="851">
        <f>SUM(D141:E141)</f>
        <v>0</v>
      </c>
      <c r="G141" s="1102"/>
      <c r="H141" s="1102"/>
      <c r="I141" s="1102"/>
      <c r="J141" s="851">
        <f>SUM(H141:I141)</f>
        <v>0</v>
      </c>
      <c r="K141" s="1102"/>
      <c r="O141" s="601"/>
    </row>
    <row r="142" spans="1:34" s="630" customFormat="1" ht="15.75" customHeight="1">
      <c r="A142" s="629"/>
      <c r="B142" s="861" t="s">
        <v>228</v>
      </c>
      <c r="C142" s="629"/>
      <c r="D142" s="861"/>
      <c r="E142" s="861"/>
      <c r="F142" s="851">
        <f>SUM(D142:E142)</f>
        <v>0</v>
      </c>
      <c r="G142" s="861"/>
      <c r="H142" s="861"/>
      <c r="I142" s="861"/>
      <c r="J142" s="851">
        <f>SUM(H142:I142)</f>
        <v>0</v>
      </c>
      <c r="K142" s="861"/>
      <c r="L142" s="629"/>
      <c r="M142" s="629"/>
      <c r="N142" s="629"/>
      <c r="O142" s="1078"/>
      <c r="P142" s="629"/>
      <c r="Q142" s="629"/>
      <c r="R142" s="629"/>
      <c r="S142" s="629"/>
      <c r="T142" s="629"/>
      <c r="U142" s="629"/>
      <c r="V142" s="629"/>
      <c r="W142" s="629"/>
      <c r="X142" s="629"/>
      <c r="Y142" s="629"/>
      <c r="Z142" s="629"/>
      <c r="AA142" s="629"/>
      <c r="AB142" s="629"/>
      <c r="AC142" s="629"/>
      <c r="AD142" s="629"/>
      <c r="AE142" s="629"/>
      <c r="AF142" s="629"/>
      <c r="AG142" s="629"/>
      <c r="AH142" s="629"/>
    </row>
    <row r="143" spans="1:34" s="630" customFormat="1" ht="15.75" customHeight="1">
      <c r="A143" s="629"/>
      <c r="B143" s="861" t="s">
        <v>228</v>
      </c>
      <c r="C143" s="629"/>
      <c r="D143" s="861"/>
      <c r="E143" s="861"/>
      <c r="F143" s="851">
        <f>SUM(D143:E143)</f>
        <v>0</v>
      </c>
      <c r="G143" s="861"/>
      <c r="H143" s="861"/>
      <c r="I143" s="861"/>
      <c r="J143" s="851">
        <f>SUM(H143:I143)</f>
        <v>0</v>
      </c>
      <c r="K143" s="861"/>
      <c r="L143" s="629"/>
      <c r="M143" s="629"/>
      <c r="N143" s="629"/>
      <c r="O143" s="1078"/>
      <c r="P143" s="629"/>
      <c r="Q143" s="629"/>
      <c r="R143" s="629"/>
      <c r="S143" s="629"/>
      <c r="T143" s="629"/>
      <c r="U143" s="629"/>
      <c r="V143" s="629"/>
      <c r="W143" s="629"/>
      <c r="X143" s="629"/>
      <c r="Y143" s="629"/>
      <c r="Z143" s="629"/>
      <c r="AA143" s="629"/>
      <c r="AB143" s="629"/>
      <c r="AC143" s="629"/>
      <c r="AD143" s="629"/>
      <c r="AE143" s="629"/>
      <c r="AF143" s="629"/>
      <c r="AG143" s="629"/>
      <c r="AH143" s="629"/>
    </row>
    <row r="144" spans="1:34" ht="15.75" customHeight="1">
      <c r="A144" s="1"/>
      <c r="B144" s="1"/>
      <c r="C144" s="1"/>
      <c r="D144" s="860">
        <f t="shared" ref="D144:K144" si="22">SUM(D140:D143)</f>
        <v>0</v>
      </c>
      <c r="E144" s="860">
        <f t="shared" si="22"/>
        <v>0</v>
      </c>
      <c r="F144" s="860">
        <f t="shared" si="22"/>
        <v>0</v>
      </c>
      <c r="G144" s="860">
        <f t="shared" si="22"/>
        <v>0</v>
      </c>
      <c r="H144" s="860">
        <f t="shared" si="22"/>
        <v>0</v>
      </c>
      <c r="I144" s="860">
        <f t="shared" si="22"/>
        <v>0</v>
      </c>
      <c r="J144" s="860">
        <f t="shared" si="22"/>
        <v>0</v>
      </c>
      <c r="K144" s="860">
        <f t="shared" si="22"/>
        <v>0</v>
      </c>
      <c r="L144" s="1"/>
      <c r="M144" s="1"/>
      <c r="N144" s="1"/>
      <c r="O144" s="601"/>
      <c r="P144" s="1"/>
      <c r="Q144" s="1"/>
      <c r="R144" s="1"/>
      <c r="S144" s="1"/>
      <c r="T144" s="1"/>
      <c r="U144" s="1"/>
      <c r="V144" s="1"/>
      <c r="W144" s="1"/>
      <c r="X144" s="1"/>
      <c r="Y144" s="1"/>
      <c r="Z144" s="1"/>
      <c r="AA144" s="1"/>
      <c r="AB144" s="1"/>
      <c r="AC144" s="1"/>
      <c r="AD144" s="1"/>
      <c r="AE144" s="1"/>
      <c r="AF144" s="1"/>
      <c r="AG144" s="1"/>
      <c r="AH144" s="1"/>
    </row>
    <row r="145" spans="1:34" ht="15.75" customHeight="1">
      <c r="B145" s="1546"/>
      <c r="C145" s="602"/>
      <c r="D145" s="863"/>
      <c r="E145" s="863"/>
      <c r="F145" s="863"/>
      <c r="G145" s="863"/>
      <c r="H145" s="863"/>
      <c r="I145" s="850"/>
      <c r="J145" s="850"/>
      <c r="K145" s="850"/>
      <c r="O145" s="46"/>
    </row>
    <row r="146" spans="1:34" ht="15.75" customHeight="1" thickBot="1">
      <c r="A146" s="5"/>
      <c r="B146" s="5" t="s">
        <v>1393</v>
      </c>
      <c r="C146" s="5"/>
      <c r="D146" s="867">
        <f t="shared" ref="D146:K146" si="23">D96+D101+D125+D138+D144</f>
        <v>0</v>
      </c>
      <c r="E146" s="867">
        <f t="shared" si="23"/>
        <v>0</v>
      </c>
      <c r="F146" s="867">
        <f t="shared" si="23"/>
        <v>0</v>
      </c>
      <c r="G146" s="867">
        <f t="shared" si="23"/>
        <v>0</v>
      </c>
      <c r="H146" s="867">
        <f t="shared" si="23"/>
        <v>0</v>
      </c>
      <c r="I146" s="867">
        <f t="shared" si="23"/>
        <v>0</v>
      </c>
      <c r="J146" s="867">
        <f t="shared" si="23"/>
        <v>0</v>
      </c>
      <c r="K146" s="867">
        <f t="shared" si="23"/>
        <v>0</v>
      </c>
      <c r="L146" s="5"/>
      <c r="M146" s="5"/>
      <c r="N146" s="5"/>
      <c r="O146" s="603"/>
      <c r="P146" s="5"/>
      <c r="Q146" s="5"/>
      <c r="R146" s="5"/>
      <c r="S146" s="5"/>
      <c r="T146" s="5"/>
      <c r="U146" s="5"/>
      <c r="V146" s="5"/>
      <c r="W146" s="5"/>
      <c r="X146" s="5"/>
      <c r="Y146" s="5"/>
      <c r="Z146" s="5"/>
      <c r="AA146" s="5"/>
      <c r="AB146" s="5"/>
      <c r="AC146" s="5"/>
      <c r="AD146" s="5"/>
      <c r="AE146" s="5"/>
      <c r="AF146" s="5"/>
      <c r="AG146" s="5"/>
      <c r="AH146" s="5"/>
    </row>
    <row r="147" spans="1:34" ht="15.75" customHeight="1" thickTop="1">
      <c r="B147" s="2"/>
      <c r="D147" s="850"/>
      <c r="E147" s="850"/>
      <c r="F147" s="850"/>
      <c r="G147" s="850"/>
      <c r="H147" s="850"/>
      <c r="I147" s="850"/>
      <c r="J147" s="850"/>
      <c r="K147" s="850"/>
    </row>
    <row r="148" spans="1:34" ht="15.75" customHeight="1">
      <c r="A148" s="27"/>
      <c r="B148" s="27" t="s">
        <v>326</v>
      </c>
      <c r="C148" s="27"/>
      <c r="D148" s="868">
        <f t="shared" ref="D148:K148" si="24">D43-D146</f>
        <v>0</v>
      </c>
      <c r="E148" s="868">
        <f t="shared" si="24"/>
        <v>0</v>
      </c>
      <c r="F148" s="868">
        <f t="shared" si="24"/>
        <v>0</v>
      </c>
      <c r="G148" s="868">
        <f t="shared" si="24"/>
        <v>0</v>
      </c>
      <c r="H148" s="868">
        <f t="shared" si="24"/>
        <v>0</v>
      </c>
      <c r="I148" s="868">
        <f t="shared" si="24"/>
        <v>0</v>
      </c>
      <c r="J148" s="868">
        <f t="shared" si="24"/>
        <v>0</v>
      </c>
      <c r="K148" s="868">
        <f t="shared" si="24"/>
        <v>0</v>
      </c>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row>
    <row r="149" spans="1:34" ht="15.75" customHeight="1">
      <c r="B149" s="1"/>
    </row>
    <row r="150" spans="1:34" ht="15.75" customHeight="1">
      <c r="B150" s="1"/>
    </row>
    <row r="151" spans="1:34" ht="15.75" customHeight="1">
      <c r="A151" s="99"/>
      <c r="B151" s="6" t="s">
        <v>1325</v>
      </c>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row>
    <row r="152" spans="1:34">
      <c r="B152" s="2348" t="s">
        <v>1455</v>
      </c>
      <c r="C152" s="2342"/>
      <c r="D152" s="2342"/>
      <c r="E152" s="2342"/>
      <c r="F152" s="2342"/>
      <c r="G152" s="2342"/>
      <c r="H152" s="2342"/>
    </row>
    <row r="153" spans="1:34" ht="15.75" customHeight="1">
      <c r="B153" s="1"/>
    </row>
    <row r="154" spans="1:34" ht="15.75" customHeight="1">
      <c r="B154" s="1"/>
    </row>
    <row r="155" spans="1:34" ht="15.75" customHeight="1">
      <c r="B155" s="1"/>
    </row>
    <row r="156" spans="1:34" ht="15.75" customHeight="1">
      <c r="B156" s="27"/>
    </row>
    <row r="157" spans="1:34" ht="15.75" customHeight="1">
      <c r="B157" s="1"/>
    </row>
    <row r="158" spans="1:34" ht="15.75" customHeight="1">
      <c r="B158" s="1"/>
    </row>
    <row r="159" spans="1:34" ht="15.75" customHeight="1">
      <c r="B159" s="1"/>
    </row>
    <row r="160" spans="1:34" ht="15.75" customHeight="1">
      <c r="B160" s="1"/>
    </row>
    <row r="161" spans="2:2" ht="15.75" customHeight="1">
      <c r="B161" s="1"/>
    </row>
    <row r="162" spans="2:2" ht="15.75" customHeight="1">
      <c r="B162" s="1"/>
    </row>
    <row r="163" spans="2:2" ht="15.75" customHeight="1">
      <c r="B163" s="1"/>
    </row>
    <row r="164" spans="2:2" ht="15.75" customHeight="1">
      <c r="B164" s="1"/>
    </row>
    <row r="165" spans="2:2" ht="15.75" customHeight="1">
      <c r="B165" s="1"/>
    </row>
    <row r="166" spans="2:2" ht="15.75" customHeight="1">
      <c r="B166" s="1"/>
    </row>
    <row r="167" spans="2:2" ht="15.75" customHeight="1">
      <c r="B167" s="1"/>
    </row>
    <row r="168" spans="2:2" ht="15.75" customHeight="1">
      <c r="B168" s="1"/>
    </row>
    <row r="169" spans="2:2" ht="15.75" customHeight="1">
      <c r="B169" s="1"/>
    </row>
    <row r="170" spans="2:2" ht="15.75" customHeight="1">
      <c r="B170" s="1"/>
    </row>
    <row r="171" spans="2:2" ht="15.75" customHeight="1">
      <c r="B171" s="1"/>
    </row>
    <row r="172" spans="2:2" ht="15.75" customHeight="1">
      <c r="B172" s="1"/>
    </row>
    <row r="173" spans="2:2" ht="15.75" customHeight="1">
      <c r="B173" s="1"/>
    </row>
    <row r="174" spans="2:2" ht="15.75" customHeight="1">
      <c r="B174" s="1"/>
    </row>
    <row r="175" spans="2:2" ht="15.75" customHeight="1">
      <c r="B175" s="1"/>
    </row>
    <row r="176" spans="2:2" ht="15.75" customHeight="1">
      <c r="B176" s="1"/>
    </row>
    <row r="177" spans="2:2" ht="15.75" customHeight="1">
      <c r="B177" s="1"/>
    </row>
    <row r="178" spans="2:2" ht="15.75" customHeight="1">
      <c r="B178" s="1"/>
    </row>
    <row r="179" spans="2:2" ht="15.75" customHeight="1">
      <c r="B179" s="1"/>
    </row>
    <row r="180" spans="2:2" ht="15.75" customHeight="1">
      <c r="B180" s="1"/>
    </row>
    <row r="181" spans="2:2" ht="15.75" customHeight="1">
      <c r="B181" s="1"/>
    </row>
    <row r="182" spans="2:2" ht="15.75" customHeight="1">
      <c r="B182" s="1"/>
    </row>
    <row r="183" spans="2:2" ht="15.75" customHeight="1">
      <c r="B183" s="1"/>
    </row>
    <row r="184" spans="2:2" ht="15.75" customHeight="1">
      <c r="B184" s="1"/>
    </row>
    <row r="185" spans="2:2" ht="15.75" customHeight="1">
      <c r="B185" s="1"/>
    </row>
    <row r="186" spans="2:2" ht="15.75" customHeight="1">
      <c r="B186" s="1"/>
    </row>
    <row r="187" spans="2:2" ht="15.75" customHeight="1">
      <c r="B187" s="1"/>
    </row>
    <row r="188" spans="2:2" ht="15.75" customHeight="1">
      <c r="B188" s="1"/>
    </row>
    <row r="189" spans="2:2" ht="15.75" customHeight="1">
      <c r="B189" s="1"/>
    </row>
    <row r="190" spans="2:2" ht="15.75" customHeight="1">
      <c r="B190" s="1"/>
    </row>
    <row r="191" spans="2:2" ht="15.75" customHeight="1">
      <c r="B191" s="1"/>
    </row>
    <row r="192" spans="2:2" ht="15.75" customHeight="1">
      <c r="B192" s="1"/>
    </row>
    <row r="193" spans="2:2" ht="15.75" customHeight="1">
      <c r="B193" s="1"/>
    </row>
    <row r="194" spans="2:2" ht="15.75" customHeight="1">
      <c r="B194" s="1"/>
    </row>
    <row r="195" spans="2:2" ht="15.75" customHeight="1">
      <c r="B195" s="1"/>
    </row>
    <row r="196" spans="2:2" ht="15.75" customHeight="1">
      <c r="B196" s="1"/>
    </row>
    <row r="197" spans="2:2" ht="15.75" customHeight="1">
      <c r="B197" s="1"/>
    </row>
    <row r="198" spans="2:2" ht="15.75" customHeight="1">
      <c r="B198" s="1"/>
    </row>
    <row r="199" spans="2:2" ht="15.75" customHeight="1">
      <c r="B199" s="1"/>
    </row>
    <row r="200" spans="2:2" ht="15.75" customHeight="1">
      <c r="B200" s="1"/>
    </row>
    <row r="201" spans="2:2" ht="15.75" customHeight="1">
      <c r="B201" s="1"/>
    </row>
    <row r="202" spans="2:2" ht="15.75" customHeight="1">
      <c r="B202" s="1"/>
    </row>
    <row r="203" spans="2:2" ht="15.75" customHeight="1">
      <c r="B203" s="1"/>
    </row>
    <row r="204" spans="2:2" ht="15.75" customHeight="1">
      <c r="B204" s="1"/>
    </row>
    <row r="205" spans="2:2" ht="15.75" customHeight="1">
      <c r="B205" s="1"/>
    </row>
    <row r="206" spans="2:2" ht="15.75" customHeight="1">
      <c r="B206" s="1"/>
    </row>
    <row r="207" spans="2:2" ht="15.75" customHeight="1">
      <c r="B207" s="1"/>
    </row>
    <row r="208" spans="2:2" ht="15.75" customHeight="1">
      <c r="B208" s="1"/>
    </row>
    <row r="209" spans="2:2" ht="15.75" customHeight="1">
      <c r="B209" s="1"/>
    </row>
    <row r="210" spans="2:2" ht="15.75" customHeight="1">
      <c r="B210" s="1"/>
    </row>
    <row r="211" spans="2:2" ht="15.75" customHeight="1">
      <c r="B211" s="1"/>
    </row>
    <row r="212" spans="2:2" ht="15.75" customHeight="1">
      <c r="B212" s="1"/>
    </row>
    <row r="213" spans="2:2" ht="15.75" customHeight="1">
      <c r="B213" s="1"/>
    </row>
    <row r="214" spans="2:2" ht="15.75" customHeight="1">
      <c r="B214" s="1"/>
    </row>
    <row r="215" spans="2:2" ht="15.75" customHeight="1">
      <c r="B215" s="1"/>
    </row>
    <row r="216" spans="2:2" ht="15.75" customHeight="1">
      <c r="B216" s="1"/>
    </row>
    <row r="217" spans="2:2" ht="15.75" customHeight="1">
      <c r="B217" s="1"/>
    </row>
    <row r="218" spans="2:2" ht="15.75" customHeight="1">
      <c r="B218" s="1"/>
    </row>
    <row r="219" spans="2:2" ht="15.75" customHeight="1">
      <c r="B219" s="1"/>
    </row>
    <row r="220" spans="2:2" ht="15.75" customHeight="1">
      <c r="B220" s="1"/>
    </row>
    <row r="221" spans="2:2" ht="15.75" customHeight="1">
      <c r="B221" s="1"/>
    </row>
    <row r="222" spans="2:2" ht="15.75" customHeight="1">
      <c r="B222" s="1"/>
    </row>
    <row r="223" spans="2:2" ht="15.75" customHeight="1">
      <c r="B223" s="1"/>
    </row>
    <row r="224" spans="2:2" ht="15.75" customHeight="1">
      <c r="B224" s="1"/>
    </row>
    <row r="225" spans="2:2" ht="15.75" customHeight="1">
      <c r="B225" s="1"/>
    </row>
    <row r="226" spans="2:2" ht="15.75" customHeight="1">
      <c r="B226" s="1"/>
    </row>
    <row r="227" spans="2:2" ht="15.75" customHeight="1">
      <c r="B227" s="1"/>
    </row>
    <row r="228" spans="2:2" ht="15.75" customHeight="1">
      <c r="B228" s="1"/>
    </row>
    <row r="229" spans="2:2" ht="15.75" customHeight="1">
      <c r="B229" s="1"/>
    </row>
    <row r="230" spans="2:2" ht="15.75" customHeight="1">
      <c r="B230" s="1"/>
    </row>
    <row r="231" spans="2:2" ht="15.75" customHeight="1">
      <c r="B231" s="1"/>
    </row>
    <row r="232" spans="2:2" ht="15.75" customHeight="1">
      <c r="B232" s="1"/>
    </row>
    <row r="233" spans="2:2" ht="15.75" customHeight="1">
      <c r="B233" s="1"/>
    </row>
    <row r="234" spans="2:2" ht="15.75" customHeight="1">
      <c r="B234" s="1"/>
    </row>
    <row r="235" spans="2:2" ht="15.75" customHeight="1">
      <c r="B235" s="1"/>
    </row>
    <row r="236" spans="2:2" ht="15.75" customHeight="1">
      <c r="B236" s="1"/>
    </row>
    <row r="237" spans="2:2" ht="15.75" customHeight="1">
      <c r="B237" s="1"/>
    </row>
    <row r="238" spans="2:2" ht="15.75" customHeight="1">
      <c r="B238" s="1"/>
    </row>
    <row r="239" spans="2:2" ht="15.75" customHeight="1">
      <c r="B239" s="1"/>
    </row>
    <row r="240" spans="2:2"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row r="996" spans="2:2" ht="15.75" customHeight="1">
      <c r="B996" s="1"/>
    </row>
    <row r="997" spans="2:2" ht="15.75" customHeight="1">
      <c r="B997" s="1"/>
    </row>
    <row r="998" spans="2:2" ht="15.75" customHeight="1">
      <c r="B998" s="1"/>
    </row>
    <row r="999" spans="2:2" ht="15.75" customHeight="1">
      <c r="B999" s="1"/>
    </row>
    <row r="1000" spans="2:2" ht="15.75" customHeight="1">
      <c r="B1000" s="1"/>
    </row>
    <row r="1001" spans="2:2" ht="15.75" customHeight="1">
      <c r="B1001" s="1"/>
    </row>
    <row r="1002" spans="2:2" ht="15.75" customHeight="1">
      <c r="B1002" s="1"/>
    </row>
  </sheetData>
  <sheetProtection algorithmName="SHA-512" hashValue="LrHvTmsKMzdJbtNT43gCkzHujbxDz1koQrFBZPFhoJ+MLGFCpmxjftqsWFTxftwUxUMRcX8pWrMYztTdvPpzew==" saltValue="jbUZhuExk1Hm2PqMTgML3w==" spinCount="100000" sheet="1" objects="1" scenarios="1"/>
  <customSheetViews>
    <customSheetView guid="{93D694A3-6696-4923-AD26-2B395EB303DB}" showGridLines="0" hiddenColumns="1" topLeftCell="A79">
      <selection activeCell="B87" sqref="B87"/>
      <colBreaks count="1" manualBreakCount="1">
        <brk id="11" man="1"/>
      </colBreaks>
      <pageMargins left="0.7" right="0.7" top="0.75" bottom="0.75" header="0" footer="0"/>
      <pageSetup paperSize="9" orientation="portrait"/>
    </customSheetView>
    <customSheetView guid="{E56CFA07-B62D-4672-9EDE-094AE1102D0C}" showGridLines="0" hiddenColumns="1" topLeftCell="A79">
      <selection activeCell="B87" sqref="B87"/>
      <colBreaks count="1" manualBreakCount="1">
        <brk id="11" man="1"/>
      </colBreaks>
      <pageMargins left="0.7" right="0.7" top="0.75" bottom="0.75" header="0" footer="0"/>
      <pageSetup paperSize="9" orientation="portrait"/>
    </customSheetView>
    <customSheetView guid="{F914A013-5798-4B89-B98F-51F0CA86D906}" scale="90" showGridLines="0" hiddenColumns="1" topLeftCell="A6">
      <selection activeCell="D16" sqref="D16"/>
      <colBreaks count="1" manualBreakCount="1">
        <brk id="11" man="1"/>
      </colBreaks>
      <pageMargins left="0.7" right="0.7" top="0.75" bottom="0.75" header="0" footer="0"/>
      <pageSetup paperSize="9" orientation="portrait"/>
    </customSheetView>
    <customSheetView guid="{80DBB23A-788A-4876-A46F-C8CD77F4CEEC}" showGridLines="0" topLeftCell="A80">
      <selection activeCell="B90" sqref="B90:H90"/>
      <colBreaks count="1" manualBreakCount="1">
        <brk id="11" man="1"/>
      </colBreaks>
      <pageMargins left="0.7" right="0.7" top="0.75" bottom="0.75" header="0" footer="0"/>
      <pageSetup paperSize="9" orientation="portrait"/>
    </customSheetView>
    <customSheetView guid="{098C2836-98E6-4DE4-B9F1-621F79971121}" showGridLines="0" hiddenColumns="1" topLeftCell="A93">
      <selection activeCell="B99" sqref="B99"/>
      <colBreaks count="1" manualBreakCount="1">
        <brk id="11" man="1"/>
      </colBreaks>
      <pageMargins left="0.7" right="0.7" top="0.75" bottom="0.75" header="0" footer="0"/>
      <pageSetup paperSize="9" orientation="portrait"/>
    </customSheetView>
    <customSheetView guid="{FB8FBA87-37E8-4FC2-B783-5AECFD22DC45}" showGridLines="0" hiddenColumns="1" state="hidden">
      <selection activeCell="B34" sqref="B34"/>
      <colBreaks count="1" manualBreakCount="1">
        <brk id="11" man="1"/>
      </colBreaks>
      <pageMargins left="0.7" right="0.7" top="0.75" bottom="0.75" header="0" footer="0"/>
      <pageSetup paperSize="9" orientation="portrait"/>
    </customSheetView>
  </customSheetViews>
  <mergeCells count="11">
    <mergeCell ref="B102:C102"/>
    <mergeCell ref="B125:C125"/>
    <mergeCell ref="B152:H152"/>
    <mergeCell ref="O93:O95"/>
    <mergeCell ref="D6:G6"/>
    <mergeCell ref="H6:K6"/>
    <mergeCell ref="B92:H92"/>
    <mergeCell ref="B93:B95"/>
    <mergeCell ref="D93:G93"/>
    <mergeCell ref="H93:K93"/>
    <mergeCell ref="C93:C95"/>
  </mergeCells>
  <hyperlinks>
    <hyperlink ref="E7" location="'5.IFRS IPSAS Acct policy Adj'!A1" display="IFRS/IPSAS/ Accounting policy Adjustments (Table 2) "/>
    <hyperlink ref="G7" location="'6. Inter-entity eliminations'!B31" display="Inter-entity Adjustments (Table 2)"/>
    <hyperlink ref="E94" location="'5.IFRS IPSAS Acct policy Adj'!A1" display="IFRS/IPSAS/ Accounting policy Adjustments (Table 2) "/>
    <hyperlink ref="G94" location="'6. Inter-entity eliminations'!B31" display="Inter-entity Adjustments (Table 2)"/>
    <hyperlink ref="I94" location="'5.IFRSIPSAS  Acct policy Adj'!B29" display="IFRS/IPSAS/ Accounting policy Adjustments (Table 2) "/>
    <hyperlink ref="K94" location="'6. Inter-entity eliminations'!B31" display="Inter-entity Adjustments (Table 1)"/>
    <hyperlink ref="I7" location="'5.IFRSIPSAS  Acct policy Adj'!B29" display="IFRS/IPSAS/ Accounting policy Adjustments (Table 2) "/>
    <hyperlink ref="K7" location="'6. Inter-entity eliminations'!B31" display="Inter-entity Adjustments (Table 2)"/>
  </hyperlinks>
  <pageMargins left="0.7" right="0.7" top="0.75" bottom="0.75" header="0" footer="0"/>
  <pageSetup paperSize="9" orientation="portrait"/>
  <colBreaks count="1" manualBreakCount="1">
    <brk id="1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58"/>
  <sheetViews>
    <sheetView zoomScaleNormal="100" workbookViewId="0"/>
  </sheetViews>
  <sheetFormatPr defaultRowHeight="15"/>
  <cols>
    <col min="1" max="1" width="2.28515625" customWidth="1"/>
    <col min="2" max="2" width="30.28515625" customWidth="1"/>
    <col min="3" max="3" width="25.42578125" bestFit="1" customWidth="1"/>
    <col min="4" max="4" width="46.28515625" customWidth="1"/>
    <col min="5" max="5" width="13.42578125" customWidth="1"/>
    <col min="6" max="6" width="19.5703125" customWidth="1"/>
    <col min="7" max="7" width="24.42578125" customWidth="1"/>
  </cols>
  <sheetData>
    <row r="1" spans="1:25" ht="15.75" thickBot="1">
      <c r="B1" s="1094" t="s">
        <v>1867</v>
      </c>
      <c r="F1" s="12" t="s">
        <v>195</v>
      </c>
      <c r="G1" s="35"/>
    </row>
    <row r="2" spans="1:25" ht="15.75" thickBot="1">
      <c r="F2" s="37" t="s">
        <v>305</v>
      </c>
      <c r="G2" s="1074"/>
    </row>
    <row r="3" spans="1:25" ht="29.45" customHeight="1">
      <c r="A3" s="1"/>
      <c r="B3" s="2353" t="s">
        <v>1996</v>
      </c>
      <c r="C3" s="2353"/>
      <c r="D3" s="2353"/>
      <c r="E3" s="2353"/>
      <c r="F3" s="2353"/>
      <c r="G3" s="2353"/>
      <c r="H3" s="1"/>
      <c r="I3" s="1"/>
      <c r="J3" s="1"/>
      <c r="K3" s="1"/>
      <c r="L3" s="1"/>
      <c r="M3" s="1"/>
      <c r="N3" s="1"/>
      <c r="O3" s="1"/>
      <c r="P3" s="1"/>
      <c r="Q3" s="1"/>
      <c r="R3" s="1"/>
      <c r="S3" s="1"/>
      <c r="T3" s="1"/>
      <c r="U3" s="1"/>
      <c r="V3" s="1"/>
      <c r="W3" s="1"/>
      <c r="X3" s="1"/>
      <c r="Y3" s="1"/>
    </row>
    <row r="4" spans="1:25" ht="15.75" customHeight="1">
      <c r="A4" s="1"/>
      <c r="B4" s="1" t="s">
        <v>1997</v>
      </c>
      <c r="C4" s="1"/>
      <c r="D4" s="1"/>
      <c r="E4" s="1"/>
      <c r="F4" s="1"/>
      <c r="G4" s="629"/>
      <c r="H4" s="1"/>
      <c r="I4" s="1"/>
      <c r="J4" s="1"/>
      <c r="K4" s="1"/>
      <c r="L4" s="1"/>
      <c r="M4" s="1"/>
      <c r="N4" s="1"/>
      <c r="O4" s="1"/>
      <c r="P4" s="1"/>
      <c r="Q4" s="1"/>
      <c r="R4" s="1"/>
      <c r="S4" s="1"/>
      <c r="T4" s="1"/>
      <c r="U4" s="1"/>
      <c r="V4" s="1"/>
      <c r="W4" s="1"/>
      <c r="X4" s="1"/>
      <c r="Y4" s="1"/>
    </row>
    <row r="5" spans="1:25" ht="15.75" customHeight="1">
      <c r="A5" s="1"/>
      <c r="B5" s="1" t="s">
        <v>2508</v>
      </c>
      <c r="C5" s="1"/>
      <c r="D5" s="1"/>
      <c r="E5" s="1"/>
      <c r="F5" s="1"/>
      <c r="G5" s="629"/>
      <c r="H5" s="1"/>
      <c r="I5" s="1"/>
      <c r="J5" s="1"/>
      <c r="K5" s="1"/>
      <c r="L5" s="1"/>
      <c r="M5" s="1"/>
      <c r="N5" s="1"/>
      <c r="O5" s="1"/>
      <c r="P5" s="1"/>
      <c r="Q5" s="1"/>
      <c r="R5" s="1"/>
      <c r="S5" s="1"/>
      <c r="T5" s="1"/>
      <c r="U5" s="1"/>
      <c r="V5" s="1"/>
      <c r="W5" s="1"/>
      <c r="X5" s="1"/>
      <c r="Y5" s="1"/>
    </row>
    <row r="6" spans="1:25" ht="15.75" customHeight="1">
      <c r="A6" s="1"/>
      <c r="B6" s="1" t="s">
        <v>298</v>
      </c>
      <c r="C6" s="1"/>
      <c r="D6" s="1"/>
      <c r="E6" s="1"/>
      <c r="F6" s="1"/>
      <c r="G6" s="629"/>
      <c r="H6" s="1"/>
      <c r="I6" s="1"/>
      <c r="J6" s="1"/>
      <c r="K6" s="1"/>
      <c r="L6" s="1"/>
      <c r="M6" s="1"/>
      <c r="N6" s="1"/>
      <c r="O6" s="1"/>
      <c r="P6" s="1"/>
      <c r="Q6" s="1"/>
      <c r="R6" s="1"/>
      <c r="S6" s="1"/>
      <c r="T6" s="1"/>
      <c r="U6" s="1"/>
      <c r="V6" s="1"/>
      <c r="W6" s="1"/>
      <c r="X6" s="1"/>
      <c r="Y6" s="1"/>
    </row>
    <row r="7" spans="1:25" ht="15.75" customHeight="1">
      <c r="A7" s="1"/>
      <c r="B7" s="1492" t="s">
        <v>2516</v>
      </c>
      <c r="C7" s="1"/>
      <c r="D7" s="1"/>
      <c r="E7" s="1"/>
      <c r="F7" s="1"/>
      <c r="G7" s="629"/>
      <c r="H7" s="1"/>
      <c r="I7" s="1"/>
      <c r="J7" s="1"/>
      <c r="K7" s="1"/>
      <c r="L7" s="1"/>
      <c r="M7" s="1"/>
      <c r="N7" s="1"/>
      <c r="O7" s="1"/>
      <c r="P7" s="1"/>
      <c r="Q7" s="1"/>
      <c r="R7" s="1"/>
      <c r="S7" s="1"/>
      <c r="T7" s="1"/>
      <c r="U7" s="1"/>
      <c r="V7" s="1"/>
      <c r="W7" s="1"/>
      <c r="X7" s="1"/>
      <c r="Y7" s="1"/>
    </row>
    <row r="8" spans="1:25" ht="15.75" customHeight="1">
      <c r="A8" s="1"/>
      <c r="H8" s="1"/>
      <c r="I8" s="1"/>
      <c r="J8" s="1"/>
      <c r="K8" s="1"/>
      <c r="L8" s="1"/>
      <c r="M8" s="1"/>
      <c r="N8" s="1"/>
      <c r="O8" s="1"/>
      <c r="P8" s="1"/>
      <c r="Q8" s="1"/>
      <c r="R8" s="1"/>
      <c r="S8" s="1"/>
      <c r="T8" s="1"/>
      <c r="U8" s="1"/>
      <c r="V8" s="1"/>
      <c r="W8" s="1"/>
      <c r="X8" s="1"/>
      <c r="Y8" s="1"/>
    </row>
    <row r="9" spans="1:25" ht="15.75" customHeight="1">
      <c r="A9" s="1"/>
      <c r="B9" s="1"/>
      <c r="C9" s="1"/>
      <c r="D9" s="1"/>
      <c r="E9" s="1"/>
      <c r="F9" s="1"/>
      <c r="G9" s="629"/>
      <c r="H9" s="1"/>
      <c r="I9" s="1"/>
      <c r="J9" s="1"/>
      <c r="K9" s="1"/>
      <c r="L9" s="1"/>
      <c r="M9" s="1"/>
      <c r="N9" s="1"/>
      <c r="O9" s="1"/>
      <c r="P9" s="1"/>
      <c r="Q9" s="1"/>
      <c r="R9" s="1"/>
      <c r="S9" s="1"/>
      <c r="T9" s="1"/>
      <c r="U9" s="1"/>
      <c r="V9" s="1"/>
      <c r="W9" s="1"/>
      <c r="X9" s="1"/>
      <c r="Y9" s="1"/>
    </row>
    <row r="10" spans="1:25" ht="15.75" customHeight="1">
      <c r="A10" s="1"/>
      <c r="B10" s="5" t="s">
        <v>2514</v>
      </c>
      <c r="C10" s="1"/>
      <c r="D10" s="1"/>
      <c r="E10" s="1"/>
      <c r="F10" s="1"/>
      <c r="G10" s="629"/>
      <c r="H10" s="1"/>
      <c r="I10" s="1"/>
      <c r="J10" s="1"/>
      <c r="K10" s="1"/>
      <c r="L10" s="1"/>
      <c r="M10" s="1"/>
      <c r="N10" s="1"/>
      <c r="O10" s="1"/>
      <c r="P10" s="1"/>
      <c r="Q10" s="1"/>
      <c r="R10" s="1"/>
      <c r="S10" s="1"/>
      <c r="T10" s="1"/>
      <c r="U10" s="1"/>
      <c r="V10" s="1"/>
      <c r="W10" s="1"/>
      <c r="X10" s="1"/>
      <c r="Y10" s="1"/>
    </row>
    <row r="11" spans="1:25" ht="15.75" customHeight="1">
      <c r="A11" s="1"/>
      <c r="B11" s="1095"/>
      <c r="C11" s="1"/>
      <c r="D11" s="1"/>
      <c r="E11" s="1"/>
      <c r="F11" s="1"/>
      <c r="G11" s="629"/>
      <c r="H11" s="1"/>
      <c r="I11" s="1"/>
      <c r="J11" s="1"/>
      <c r="K11" s="1"/>
      <c r="L11" s="1"/>
      <c r="M11" s="1"/>
      <c r="N11" s="1"/>
      <c r="O11" s="1"/>
      <c r="P11" s="1"/>
      <c r="Q11" s="1"/>
      <c r="R11" s="1"/>
      <c r="S11" s="1"/>
      <c r="T11" s="1"/>
      <c r="U11" s="1"/>
      <c r="V11" s="1"/>
      <c r="W11" s="1"/>
      <c r="X11" s="1"/>
      <c r="Y11" s="1"/>
    </row>
    <row r="12" spans="1:25" s="610" customFormat="1" ht="31.5" customHeight="1">
      <c r="A12" s="22"/>
      <c r="B12" s="1509" t="s">
        <v>1869</v>
      </c>
      <c r="C12" s="1510" t="s">
        <v>1870</v>
      </c>
      <c r="D12" s="1511" t="s">
        <v>299</v>
      </c>
      <c r="E12" s="1512" t="s">
        <v>1871</v>
      </c>
      <c r="F12" s="1512" t="s">
        <v>1871</v>
      </c>
      <c r="G12" s="1511" t="s">
        <v>106</v>
      </c>
      <c r="H12" s="22"/>
      <c r="I12" s="22"/>
      <c r="J12" s="22"/>
      <c r="K12" s="22"/>
      <c r="L12" s="22"/>
      <c r="M12" s="22"/>
      <c r="N12" s="22"/>
      <c r="O12" s="22"/>
      <c r="P12" s="22"/>
      <c r="Q12" s="22"/>
      <c r="R12" s="22"/>
      <c r="S12" s="22"/>
      <c r="T12" s="22"/>
      <c r="U12" s="22"/>
      <c r="V12" s="22"/>
      <c r="W12" s="22"/>
      <c r="X12" s="22"/>
      <c r="Y12" s="22"/>
    </row>
    <row r="13" spans="1:25" ht="15.75" customHeight="1">
      <c r="A13" s="1"/>
      <c r="B13" s="1509"/>
      <c r="C13" s="1510"/>
      <c r="D13" s="1513"/>
      <c r="E13" s="1512" t="s">
        <v>300</v>
      </c>
      <c r="F13" s="1512" t="s">
        <v>301</v>
      </c>
      <c r="G13" s="1513"/>
      <c r="H13" s="1"/>
      <c r="I13" s="1"/>
      <c r="J13" s="1"/>
      <c r="K13" s="1"/>
      <c r="L13" s="1"/>
      <c r="M13" s="1"/>
      <c r="N13" s="1"/>
      <c r="O13" s="1"/>
      <c r="P13" s="1"/>
      <c r="Q13" s="1"/>
      <c r="R13" s="1"/>
      <c r="S13" s="1"/>
      <c r="T13" s="1"/>
      <c r="U13" s="1"/>
      <c r="V13" s="1"/>
      <c r="W13" s="1"/>
      <c r="X13" s="1"/>
      <c r="Y13" s="1"/>
    </row>
    <row r="14" spans="1:25" ht="15.75" customHeight="1">
      <c r="A14" s="1"/>
      <c r="B14" s="1514">
        <v>45473</v>
      </c>
      <c r="C14" s="1515"/>
      <c r="D14" s="1515"/>
      <c r="E14" s="1515"/>
      <c r="F14" s="1515"/>
      <c r="G14" s="1516"/>
      <c r="H14" s="1"/>
      <c r="I14" s="1"/>
      <c r="J14" s="1"/>
      <c r="K14" s="1"/>
      <c r="L14" s="1"/>
      <c r="M14" s="1"/>
      <c r="N14" s="1"/>
      <c r="O14" s="1"/>
      <c r="P14" s="1"/>
      <c r="Q14" s="1"/>
      <c r="R14" s="1"/>
      <c r="S14" s="1"/>
      <c r="T14" s="1"/>
      <c r="U14" s="1"/>
      <c r="V14" s="1"/>
      <c r="W14" s="1"/>
      <c r="X14" s="1"/>
      <c r="Y14" s="1"/>
    </row>
    <row r="15" spans="1:25" ht="15.75" customHeight="1">
      <c r="A15" s="1"/>
      <c r="B15" s="1386"/>
      <c r="C15" s="1387"/>
      <c r="D15" s="1387"/>
      <c r="E15" s="1082"/>
      <c r="F15" s="1082"/>
      <c r="G15" s="1177"/>
      <c r="H15" s="1"/>
      <c r="I15" s="1"/>
      <c r="J15" s="1"/>
      <c r="K15" s="1"/>
      <c r="L15" s="1"/>
      <c r="M15" s="1"/>
      <c r="N15" s="1"/>
      <c r="O15" s="1"/>
      <c r="P15" s="1"/>
      <c r="Q15" s="1"/>
      <c r="R15" s="1"/>
      <c r="S15" s="1"/>
      <c r="T15" s="1"/>
      <c r="U15" s="1"/>
      <c r="V15" s="1"/>
      <c r="W15" s="1"/>
      <c r="X15" s="1"/>
      <c r="Y15" s="1"/>
    </row>
    <row r="16" spans="1:25" ht="15.75" customHeight="1">
      <c r="A16" s="1"/>
      <c r="B16" s="1386"/>
      <c r="C16" s="1387"/>
      <c r="D16" s="1387"/>
      <c r="E16" s="1082"/>
      <c r="F16" s="1082"/>
      <c r="G16" s="1177"/>
      <c r="H16" s="1"/>
      <c r="I16" s="1"/>
      <c r="J16" s="1"/>
      <c r="K16" s="1"/>
      <c r="L16" s="1"/>
      <c r="M16" s="1"/>
      <c r="N16" s="1"/>
      <c r="O16" s="1"/>
      <c r="P16" s="1"/>
      <c r="Q16" s="1"/>
      <c r="R16" s="1"/>
      <c r="S16" s="1"/>
      <c r="T16" s="1"/>
      <c r="U16" s="1"/>
      <c r="V16" s="1"/>
      <c r="W16" s="1"/>
      <c r="X16" s="1"/>
      <c r="Y16" s="1"/>
    </row>
    <row r="17" spans="1:25" ht="15.75" customHeight="1">
      <c r="A17" s="1"/>
      <c r="B17" s="1386"/>
      <c r="C17" s="1387"/>
      <c r="D17" s="1387"/>
      <c r="E17" s="1082"/>
      <c r="F17" s="1082"/>
      <c r="G17" s="1177"/>
      <c r="H17" s="1"/>
      <c r="I17" s="1"/>
      <c r="J17" s="1"/>
      <c r="K17" s="1"/>
      <c r="L17" s="1"/>
      <c r="M17" s="1"/>
      <c r="N17" s="1"/>
      <c r="O17" s="1"/>
      <c r="P17" s="1"/>
      <c r="Q17" s="1"/>
      <c r="R17" s="1"/>
      <c r="S17" s="1"/>
      <c r="T17" s="1"/>
      <c r="U17" s="1"/>
      <c r="V17" s="1"/>
      <c r="W17" s="1"/>
      <c r="X17" s="1"/>
      <c r="Y17" s="1"/>
    </row>
    <row r="18" spans="1:25" ht="15.75" customHeight="1">
      <c r="A18" s="1"/>
      <c r="B18" s="1386"/>
      <c r="C18" s="1387"/>
      <c r="D18" s="1387"/>
      <c r="E18" s="1082"/>
      <c r="F18" s="1082"/>
      <c r="G18" s="1177"/>
      <c r="H18" s="1"/>
      <c r="I18" s="1"/>
      <c r="J18" s="1"/>
      <c r="K18" s="1"/>
      <c r="L18" s="1"/>
      <c r="M18" s="1"/>
      <c r="N18" s="1"/>
      <c r="O18" s="1"/>
      <c r="P18" s="1"/>
      <c r="Q18" s="1"/>
      <c r="R18" s="1"/>
      <c r="S18" s="1"/>
      <c r="T18" s="1"/>
      <c r="U18" s="1"/>
      <c r="V18" s="1"/>
      <c r="W18" s="1"/>
      <c r="X18" s="1"/>
      <c r="Y18" s="1"/>
    </row>
    <row r="19" spans="1:25" ht="15" customHeight="1">
      <c r="A19" s="1"/>
      <c r="B19" s="1386"/>
      <c r="C19" s="1387"/>
      <c r="D19" s="1387"/>
      <c r="E19" s="1082"/>
      <c r="F19" s="1082"/>
      <c r="G19" s="1177"/>
      <c r="H19" s="1"/>
      <c r="I19" s="1"/>
      <c r="J19" s="1"/>
      <c r="K19" s="1"/>
      <c r="L19" s="1"/>
      <c r="M19" s="1"/>
      <c r="N19" s="1"/>
      <c r="O19" s="1"/>
      <c r="P19" s="1"/>
      <c r="Q19" s="1"/>
      <c r="R19" s="1"/>
      <c r="S19" s="1"/>
      <c r="T19" s="1"/>
      <c r="U19" s="1"/>
      <c r="V19" s="1"/>
      <c r="W19" s="1"/>
      <c r="X19" s="1"/>
      <c r="Y19" s="1"/>
    </row>
    <row r="20" spans="1:25" ht="15.75" customHeight="1">
      <c r="A20" s="1"/>
      <c r="B20" s="1386"/>
      <c r="C20" s="1387"/>
      <c r="D20" s="1387"/>
      <c r="E20" s="1082"/>
      <c r="F20" s="1082"/>
      <c r="G20" s="1177"/>
      <c r="H20" s="1"/>
      <c r="I20" s="1"/>
      <c r="J20" s="1"/>
      <c r="K20" s="1"/>
      <c r="L20" s="1"/>
      <c r="M20" s="1"/>
      <c r="N20" s="1"/>
      <c r="O20" s="1"/>
      <c r="P20" s="1"/>
      <c r="Q20" s="1"/>
      <c r="R20" s="1"/>
      <c r="S20" s="1"/>
      <c r="T20" s="1"/>
      <c r="U20" s="1"/>
      <c r="V20" s="1"/>
      <c r="W20" s="1"/>
      <c r="X20" s="1"/>
      <c r="Y20" s="1"/>
    </row>
    <row r="21" spans="1:25" ht="15.75" customHeight="1">
      <c r="A21" s="1"/>
      <c r="B21" s="1386"/>
      <c r="C21" s="1387"/>
      <c r="D21" s="1387"/>
      <c r="E21" s="1082"/>
      <c r="F21" s="1082"/>
      <c r="G21" s="1177"/>
      <c r="H21" s="1"/>
      <c r="I21" s="1"/>
      <c r="J21" s="1"/>
      <c r="K21" s="1"/>
      <c r="L21" s="1"/>
      <c r="M21" s="1"/>
      <c r="N21" s="1"/>
      <c r="O21" s="1"/>
      <c r="P21" s="1"/>
      <c r="Q21" s="1"/>
      <c r="R21" s="1"/>
      <c r="S21" s="1"/>
      <c r="T21" s="1"/>
      <c r="U21" s="1"/>
      <c r="V21" s="1"/>
      <c r="W21" s="1"/>
      <c r="X21" s="1"/>
      <c r="Y21" s="1"/>
    </row>
    <row r="22" spans="1:25" ht="15.75" hidden="1" customHeight="1">
      <c r="A22" s="1"/>
      <c r="B22" s="1517">
        <v>45107</v>
      </c>
      <c r="C22" s="1518"/>
      <c r="D22" s="1519"/>
      <c r="E22" s="1520"/>
      <c r="F22" s="1520"/>
      <c r="G22" s="1521"/>
      <c r="H22" s="1"/>
      <c r="I22" s="1"/>
      <c r="J22" s="1"/>
      <c r="K22" s="1"/>
      <c r="L22" s="1"/>
      <c r="M22" s="1"/>
      <c r="N22" s="1"/>
      <c r="O22" s="1"/>
      <c r="P22" s="1"/>
      <c r="Q22" s="1"/>
      <c r="R22" s="1"/>
      <c r="S22" s="1"/>
      <c r="T22" s="1"/>
      <c r="U22" s="1"/>
      <c r="V22" s="1"/>
      <c r="W22" s="1"/>
      <c r="X22" s="1"/>
      <c r="Y22" s="1"/>
    </row>
    <row r="23" spans="1:25" ht="15.75" hidden="1" customHeight="1">
      <c r="A23" s="1"/>
      <c r="B23" s="1386"/>
      <c r="C23" s="1387"/>
      <c r="D23" s="1387"/>
      <c r="E23" s="1082"/>
      <c r="F23" s="1082"/>
      <c r="G23" s="1177"/>
      <c r="H23" s="1"/>
      <c r="I23" s="1"/>
      <c r="J23" s="1"/>
      <c r="K23" s="1"/>
      <c r="L23" s="1"/>
      <c r="M23" s="1"/>
      <c r="N23" s="1"/>
      <c r="O23" s="1"/>
      <c r="P23" s="1"/>
      <c r="Q23" s="1"/>
      <c r="R23" s="1"/>
      <c r="S23" s="1"/>
      <c r="T23" s="1"/>
      <c r="U23" s="1"/>
      <c r="V23" s="1"/>
      <c r="W23" s="1"/>
      <c r="X23" s="1"/>
      <c r="Y23" s="1"/>
    </row>
    <row r="24" spans="1:25" ht="15.75" hidden="1" customHeight="1">
      <c r="A24" s="1"/>
      <c r="B24" s="1386"/>
      <c r="C24" s="1387"/>
      <c r="D24" s="1387"/>
      <c r="E24" s="1082"/>
      <c r="F24" s="1082"/>
      <c r="G24" s="1177"/>
      <c r="H24" s="1"/>
      <c r="I24" s="1"/>
      <c r="J24" s="1"/>
      <c r="K24" s="1"/>
      <c r="L24" s="1"/>
      <c r="M24" s="1"/>
      <c r="N24" s="1"/>
      <c r="O24" s="1"/>
      <c r="P24" s="1"/>
      <c r="Q24" s="1"/>
      <c r="R24" s="1"/>
      <c r="S24" s="1"/>
      <c r="T24" s="1"/>
      <c r="U24" s="1"/>
      <c r="V24" s="1"/>
      <c r="W24" s="1"/>
      <c r="X24" s="1"/>
      <c r="Y24" s="1"/>
    </row>
    <row r="25" spans="1:25" ht="15.75" hidden="1" customHeight="1">
      <c r="A25" s="1"/>
      <c r="B25" s="1386"/>
      <c r="C25" s="1387"/>
      <c r="D25" s="1387"/>
      <c r="E25" s="1082"/>
      <c r="F25" s="1082"/>
      <c r="G25" s="1177"/>
      <c r="H25" s="1"/>
      <c r="I25" s="1"/>
      <c r="J25" s="1"/>
      <c r="K25" s="1"/>
      <c r="L25" s="1"/>
      <c r="M25" s="1"/>
      <c r="N25" s="1"/>
      <c r="O25" s="1"/>
      <c r="P25" s="1"/>
      <c r="Q25" s="1"/>
      <c r="R25" s="1"/>
      <c r="S25" s="1"/>
      <c r="T25" s="1"/>
      <c r="U25" s="1"/>
      <c r="V25" s="1"/>
      <c r="W25" s="1"/>
      <c r="X25" s="1"/>
      <c r="Y25" s="1"/>
    </row>
    <row r="26" spans="1:25" ht="15.75" hidden="1" customHeight="1">
      <c r="A26" s="1"/>
      <c r="B26" s="1386"/>
      <c r="C26" s="1387"/>
      <c r="D26" s="1387"/>
      <c r="E26" s="1082"/>
      <c r="F26" s="1082"/>
      <c r="G26" s="1175"/>
      <c r="H26" s="1"/>
      <c r="I26" s="1"/>
      <c r="J26" s="1"/>
      <c r="K26" s="1"/>
      <c r="L26" s="1"/>
      <c r="M26" s="1"/>
      <c r="N26" s="1"/>
      <c r="O26" s="1"/>
      <c r="P26" s="1"/>
      <c r="Q26" s="1"/>
      <c r="R26" s="1"/>
      <c r="S26" s="1"/>
      <c r="T26" s="1"/>
      <c r="U26" s="1"/>
      <c r="V26" s="1"/>
      <c r="W26" s="1"/>
      <c r="X26" s="1"/>
      <c r="Y26" s="1"/>
    </row>
    <row r="27" spans="1:25" hidden="1"/>
    <row r="29" spans="1:25">
      <c r="B29" s="5" t="s">
        <v>2515</v>
      </c>
      <c r="C29" s="1"/>
      <c r="D29" s="1"/>
      <c r="E29" s="1"/>
      <c r="F29" s="1"/>
      <c r="G29" s="629"/>
    </row>
    <row r="30" spans="1:25">
      <c r="B30" s="1095"/>
      <c r="C30" s="1"/>
      <c r="D30" s="1"/>
      <c r="E30" s="1"/>
      <c r="F30" s="1"/>
      <c r="G30" s="629"/>
    </row>
    <row r="31" spans="1:25">
      <c r="B31" s="1522" t="s">
        <v>1870</v>
      </c>
      <c r="C31" s="2356" t="s">
        <v>299</v>
      </c>
      <c r="D31" s="2356"/>
      <c r="E31" s="1523" t="s">
        <v>1871</v>
      </c>
      <c r="F31" s="1512" t="s">
        <v>1871</v>
      </c>
      <c r="G31" s="1511" t="s">
        <v>106</v>
      </c>
    </row>
    <row r="32" spans="1:25">
      <c r="B32" s="1522"/>
      <c r="C32" s="2357"/>
      <c r="D32" s="2357"/>
      <c r="E32" s="1523" t="s">
        <v>300</v>
      </c>
      <c r="F32" s="1512" t="s">
        <v>301</v>
      </c>
      <c r="G32" s="1513"/>
    </row>
    <row r="33" spans="2:7">
      <c r="B33" s="1524">
        <v>45473</v>
      </c>
      <c r="C33" s="2357"/>
      <c r="D33" s="2357"/>
      <c r="E33" s="1525"/>
      <c r="F33" s="1515"/>
      <c r="G33" s="1516"/>
    </row>
    <row r="34" spans="2:7">
      <c r="B34" s="1385"/>
      <c r="C34" s="2354"/>
      <c r="D34" s="2354"/>
      <c r="E34" s="1379"/>
      <c r="F34" s="1082"/>
      <c r="G34" s="1177"/>
    </row>
    <row r="35" spans="2:7">
      <c r="B35" s="1385"/>
      <c r="C35" s="2354"/>
      <c r="D35" s="2354"/>
      <c r="E35" s="1379"/>
      <c r="F35" s="1082"/>
      <c r="G35" s="1177"/>
    </row>
    <row r="36" spans="2:7">
      <c r="B36" s="1385"/>
      <c r="C36" s="2354"/>
      <c r="D36" s="2354"/>
      <c r="E36" s="1379"/>
      <c r="F36" s="1082"/>
      <c r="G36" s="1177"/>
    </row>
    <row r="37" spans="2:7">
      <c r="B37" s="1385"/>
      <c r="C37" s="2354"/>
      <c r="D37" s="2354"/>
      <c r="E37" s="1379"/>
      <c r="F37" s="1082"/>
      <c r="G37" s="1177"/>
    </row>
    <row r="38" spans="2:7">
      <c r="B38" s="1385"/>
      <c r="C38" s="2354"/>
      <c r="D38" s="2354"/>
      <c r="E38" s="1379"/>
      <c r="F38" s="1082"/>
      <c r="G38" s="1177"/>
    </row>
    <row r="39" spans="2:7">
      <c r="B39" s="1385"/>
      <c r="C39" s="2354"/>
      <c r="D39" s="2354"/>
      <c r="E39" s="1379"/>
      <c r="F39" s="1082"/>
      <c r="G39" s="1177"/>
    </row>
    <row r="40" spans="2:7">
      <c r="B40" s="1385"/>
      <c r="C40" s="2354"/>
      <c r="D40" s="2354"/>
      <c r="E40" s="1379"/>
      <c r="F40" s="1082"/>
      <c r="G40" s="1177"/>
    </row>
    <row r="41" spans="2:7" hidden="1">
      <c r="B41" s="1526">
        <v>45107</v>
      </c>
      <c r="C41" s="2355"/>
      <c r="D41" s="2355"/>
      <c r="E41" s="1527"/>
      <c r="F41" s="1520"/>
      <c r="G41" s="1521"/>
    </row>
    <row r="42" spans="2:7" hidden="1">
      <c r="B42" s="1385"/>
      <c r="C42" s="2354"/>
      <c r="D42" s="2354"/>
      <c r="E42" s="1379"/>
      <c r="F42" s="1082"/>
      <c r="G42" s="1177"/>
    </row>
    <row r="43" spans="2:7" hidden="1">
      <c r="B43" s="1385"/>
      <c r="C43" s="2354"/>
      <c r="D43" s="2354"/>
      <c r="E43" s="1379"/>
      <c r="F43" s="1082"/>
      <c r="G43" s="1177"/>
    </row>
    <row r="44" spans="2:7" hidden="1">
      <c r="B44" s="1385"/>
      <c r="C44" s="2354"/>
      <c r="D44" s="2354"/>
      <c r="E44" s="1379"/>
      <c r="F44" s="1082"/>
      <c r="G44" s="1177"/>
    </row>
    <row r="45" spans="2:7" hidden="1">
      <c r="B45" s="1385"/>
      <c r="C45" s="2354"/>
      <c r="D45" s="2354"/>
      <c r="E45" s="1379"/>
      <c r="F45" s="1082"/>
      <c r="G45" s="1175"/>
    </row>
    <row r="46" spans="2:7" hidden="1"/>
    <row r="48" spans="2:7">
      <c r="B48" s="4" t="s">
        <v>2893</v>
      </c>
      <c r="C48" s="1"/>
      <c r="D48" s="1"/>
      <c r="E48" s="1"/>
      <c r="F48" s="1"/>
      <c r="G48" s="629"/>
    </row>
    <row r="49" spans="2:7">
      <c r="B49" s="1"/>
      <c r="C49" s="1"/>
      <c r="D49" s="1"/>
      <c r="E49" s="1"/>
      <c r="F49" s="1"/>
      <c r="G49" s="629"/>
    </row>
    <row r="50" spans="2:7">
      <c r="B50" s="1196" t="s">
        <v>1869</v>
      </c>
      <c r="C50" s="1096" t="s">
        <v>1870</v>
      </c>
      <c r="D50" s="1176" t="s">
        <v>299</v>
      </c>
      <c r="E50" s="1179" t="s">
        <v>1871</v>
      </c>
      <c r="F50" s="1179" t="s">
        <v>1871</v>
      </c>
      <c r="G50" s="1176" t="s">
        <v>106</v>
      </c>
    </row>
    <row r="51" spans="2:7">
      <c r="B51" s="1196"/>
      <c r="C51" s="1096"/>
      <c r="D51" s="1178"/>
      <c r="E51" s="1179" t="s">
        <v>300</v>
      </c>
      <c r="F51" s="1179" t="s">
        <v>301</v>
      </c>
      <c r="G51" s="1178"/>
    </row>
    <row r="52" spans="2:7">
      <c r="B52" s="1070">
        <v>45473</v>
      </c>
      <c r="C52" s="1180"/>
      <c r="D52" s="1180"/>
      <c r="E52" s="1180"/>
      <c r="F52" s="1180"/>
      <c r="G52" s="1181"/>
    </row>
    <row r="53" spans="2:7" ht="30">
      <c r="B53" s="1386" t="s">
        <v>1792</v>
      </c>
      <c r="C53" s="1387" t="s">
        <v>185</v>
      </c>
      <c r="D53" s="1508" t="s">
        <v>3073</v>
      </c>
      <c r="E53" s="1567">
        <v>5000</v>
      </c>
      <c r="F53" s="1567"/>
      <c r="G53" s="1508"/>
    </row>
    <row r="54" spans="2:7" ht="30">
      <c r="B54" s="1386" t="s">
        <v>1791</v>
      </c>
      <c r="C54" s="1388" t="s">
        <v>146</v>
      </c>
      <c r="D54" s="1508" t="s">
        <v>3073</v>
      </c>
      <c r="E54" s="1567"/>
      <c r="F54" s="1567">
        <v>5000</v>
      </c>
      <c r="G54" s="1508"/>
    </row>
    <row r="55" spans="2:7" ht="30">
      <c r="B55" s="1386" t="s">
        <v>1792</v>
      </c>
      <c r="C55" s="1387" t="s">
        <v>185</v>
      </c>
      <c r="D55" s="1568" t="s">
        <v>3074</v>
      </c>
      <c r="E55" s="1567"/>
      <c r="F55" s="1567">
        <f>5000/5</f>
        <v>1000</v>
      </c>
      <c r="G55" s="1508"/>
    </row>
    <row r="56" spans="2:7" ht="45">
      <c r="B56" s="1386" t="s">
        <v>1791</v>
      </c>
      <c r="C56" s="1388" t="s">
        <v>146</v>
      </c>
      <c r="D56" s="1568" t="s">
        <v>3074</v>
      </c>
      <c r="E56" s="1567">
        <f>F55</f>
        <v>1000</v>
      </c>
      <c r="F56" s="1567"/>
      <c r="G56" s="1508" t="s">
        <v>2832</v>
      </c>
    </row>
    <row r="57" spans="2:7" ht="30">
      <c r="B57" s="1386" t="s">
        <v>1792</v>
      </c>
      <c r="C57" s="1388" t="s">
        <v>1261</v>
      </c>
      <c r="D57" s="1568" t="s">
        <v>1872</v>
      </c>
      <c r="E57" s="1567"/>
      <c r="F57" s="1567">
        <f>5000/5</f>
        <v>1000</v>
      </c>
      <c r="G57" s="1508"/>
    </row>
    <row r="58" spans="2:7" ht="45">
      <c r="B58" s="1386" t="s">
        <v>1791</v>
      </c>
      <c r="C58" s="1388" t="s">
        <v>146</v>
      </c>
      <c r="D58" s="1568" t="s">
        <v>1872</v>
      </c>
      <c r="E58" s="1567">
        <f>F57</f>
        <v>1000</v>
      </c>
      <c r="F58" s="1567"/>
      <c r="G58" s="1508" t="s">
        <v>2832</v>
      </c>
    </row>
  </sheetData>
  <customSheetViews>
    <customSheetView guid="{93D694A3-6696-4923-AD26-2B395EB303DB}" topLeftCell="A10">
      <selection activeCell="B19" sqref="B19"/>
      <pageMargins left="0.7" right="0.7" top="0.75" bottom="0.75" header="0.3" footer="0.3"/>
    </customSheetView>
    <customSheetView guid="{E56CFA07-B62D-4672-9EDE-094AE1102D0C}" topLeftCell="A10">
      <selection activeCell="B19" sqref="B19"/>
      <pageMargins left="0.7" right="0.7" top="0.75" bottom="0.75" header="0.3" footer="0.3"/>
    </customSheetView>
    <customSheetView guid="{F914A013-5798-4B89-B98F-51F0CA86D906}">
      <selection activeCell="E62" sqref="E62"/>
      <pageMargins left="0.7" right="0.7" top="0.75" bottom="0.75" header="0.3" footer="0.3"/>
      <pageSetup orientation="portrait" r:id="rId1"/>
    </customSheetView>
    <customSheetView guid="{80DBB23A-788A-4876-A46F-C8CD77F4CEEC}" topLeftCell="A15">
      <selection activeCell="B22" sqref="B22:G33"/>
      <pageMargins left="0.7" right="0.7" top="0.75" bottom="0.75" header="0.3" footer="0.3"/>
      <pageSetup paperSize="9" orientation="portrait" r:id="rId2"/>
    </customSheetView>
    <customSheetView guid="{FB8FBA87-37E8-4FC2-B783-5AECFD22DC45}" state="hidden">
      <selection activeCell="G42" sqref="G42"/>
      <pageMargins left="0.7" right="0.7" top="0.75" bottom="0.75" header="0.3" footer="0.3"/>
    </customSheetView>
  </customSheetViews>
  <mergeCells count="16">
    <mergeCell ref="C44:D44"/>
    <mergeCell ref="C45:D45"/>
    <mergeCell ref="C31:D31"/>
    <mergeCell ref="C32:D32"/>
    <mergeCell ref="C33:D33"/>
    <mergeCell ref="C34:D34"/>
    <mergeCell ref="C35:D35"/>
    <mergeCell ref="C36:D36"/>
    <mergeCell ref="C38:D38"/>
    <mergeCell ref="C39:D39"/>
    <mergeCell ref="C40:D40"/>
    <mergeCell ref="B3:G3"/>
    <mergeCell ref="C37:D37"/>
    <mergeCell ref="C41:D41"/>
    <mergeCell ref="C42:D42"/>
    <mergeCell ref="C43:D43"/>
  </mergeCells>
  <dataValidations count="1">
    <dataValidation type="list" allowBlank="1" showErrorMessage="1" errorTitle="Invalid Input" error="Please select data from drop down list" sqref="B42:B45">
      <formula1>$A$107:$A$166</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ErrorMessage="1" errorTitle="Invalid Data" error="Please choose from the drop down list provided.">
          <x14:formula1>
            <xm:f>Lists!$A$3:$A$5</xm:f>
          </x14:formula1>
          <xm:sqref>B15:B21 B23:B26</xm:sqref>
        </x14:dataValidation>
        <x14:dataValidation type="list" allowBlank="1" showErrorMessage="1" errorTitle="Invalid Input" error="Please select data from drop down list.">
          <x14:formula1>
            <xm:f>Lists!$A$11:$A$104</xm:f>
          </x14:formula1>
          <xm:sqref>C15:C26</xm:sqref>
        </x14:dataValidation>
        <x14:dataValidation type="list" allowBlank="1" showErrorMessage="1" errorTitle="Invalid Input" error="Please select data from drop down list">
          <x14:formula1>
            <xm:f>Lists!$X$3:$X$62</xm:f>
          </x14:formula1>
          <xm:sqref>B34:B40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D26D7729DC404C8656BACE387338A9" ma:contentTypeVersion="1" ma:contentTypeDescription="Create a new document." ma:contentTypeScope="" ma:versionID="0bada1de042ab64004e1b9894a5e21a1">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478A8AD-B7A3-486A-AAD9-CB40EBFC3361}"/>
</file>

<file path=customXml/itemProps2.xml><?xml version="1.0" encoding="utf-8"?>
<ds:datastoreItem xmlns:ds="http://schemas.openxmlformats.org/officeDocument/2006/customXml" ds:itemID="{68ECCB83-B1AF-4797-B370-90F5FB144A01}"/>
</file>

<file path=customXml/itemProps3.xml><?xml version="1.0" encoding="utf-8"?>
<ds:datastoreItem xmlns:ds="http://schemas.openxmlformats.org/officeDocument/2006/customXml" ds:itemID="{FF78E127-81D3-40F2-AF1D-2262B4CF10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122</vt:i4>
      </vt:variant>
    </vt:vector>
  </HeadingPairs>
  <TitlesOfParts>
    <vt:vector size="146" baseType="lpstr">
      <vt:lpstr>Guidelines </vt:lpstr>
      <vt:lpstr>Table of contents</vt:lpstr>
      <vt:lpstr>Checklist</vt:lpstr>
      <vt:lpstr>1. SOFP </vt:lpstr>
      <vt:lpstr>2. Fin performance</vt:lpstr>
      <vt:lpstr>3.St Changes NAE</vt:lpstr>
      <vt:lpstr>Lists</vt:lpstr>
      <vt:lpstr>4.St Cash Flows </vt:lpstr>
      <vt:lpstr>5.IFRS IPSAS Acct policy Adj</vt:lpstr>
      <vt:lpstr>6. Inter-entity eliminations</vt:lpstr>
      <vt:lpstr>7. Classification Adj</vt:lpstr>
      <vt:lpstr>Balance Sheet Notes 1-3</vt:lpstr>
      <vt:lpstr>Balance Sheet Notes 4-11</vt:lpstr>
      <vt:lpstr>Balance Sheet Notes 12-15</vt:lpstr>
      <vt:lpstr>Balance Sheet  Notes 16-18</vt:lpstr>
      <vt:lpstr>Balance Sheet Notes 19-27  </vt:lpstr>
      <vt:lpstr>Balance Sheet Notes 28 &amp; 29</vt:lpstr>
      <vt:lpstr>Other Notes</vt:lpstr>
      <vt:lpstr>Financial Perf Notes 35-53</vt:lpstr>
      <vt:lpstr>Reconciliation 54-55</vt:lpstr>
      <vt:lpstr>Annex 1 - List of Entities</vt:lpstr>
      <vt:lpstr>Annex 2</vt:lpstr>
      <vt:lpstr>Annex 3</vt:lpstr>
      <vt:lpstr>Accounting Policies</vt:lpstr>
      <vt:lpstr>'Accounting Policies'!_Toc1641966</vt:lpstr>
      <vt:lpstr>'Accounting Policies'!_Toc1641974</vt:lpstr>
      <vt:lpstr>Dividends_and_Similar_Distributions</vt:lpstr>
      <vt:lpstr>Employee_Costs</vt:lpstr>
      <vt:lpstr>Finance_Costs</vt:lpstr>
      <vt:lpstr>Finance_Income</vt:lpstr>
      <vt:lpstr>Fines_Penalties_and_Forfeits</vt:lpstr>
      <vt:lpstr>Grants_and_Aid</vt:lpstr>
      <vt:lpstr>Grants_Expense</vt:lpstr>
      <vt:lpstr>Licences</vt:lpstr>
      <vt:lpstr>'Balance Sheet Notes 19-27  '!OLE_LINK2</vt:lpstr>
      <vt:lpstr>Operating_Expenses</vt:lpstr>
      <vt:lpstr>Other_Expenses</vt:lpstr>
      <vt:lpstr>Other_Revenue_Rev_Exch_Transact</vt:lpstr>
      <vt:lpstr>Other_Revenue_Rev_Non_Exch_Transact</vt:lpstr>
      <vt:lpstr>Other_Transfers</vt:lpstr>
      <vt:lpstr>'Guidelines '!Print_Area</vt:lpstr>
      <vt:lpstr>Rent_and_Royalties</vt:lpstr>
      <vt:lpstr>Sales_of_Goods_and_Services</vt:lpstr>
      <vt:lpstr>Social_Benefits</vt:lpstr>
      <vt:lpstr>Statement_of_Cash_Flow</vt:lpstr>
      <vt:lpstr>Statement_of_Changes_in_Net_Assets_Or_Equity</vt:lpstr>
      <vt:lpstr>Statement_of_Financial_Performance</vt:lpstr>
      <vt:lpstr>Statement_of_Financial_Position</vt:lpstr>
      <vt:lpstr>Subsidies</vt:lpstr>
      <vt:lpstr>Tax_Expense</vt:lpstr>
      <vt:lpstr>Taxation</vt:lpstr>
      <vt:lpstr>'Balance Sheet Notes 19-27  '!Z_1F824B4B_C477_467B_B99E_B22FD0A5E18E_.wvu.Cols</vt:lpstr>
      <vt:lpstr>'Accounting Policies'!Z_1F824B4B_C477_467B_B99E_B22FD0A5E18E_.wvu.PrintArea</vt:lpstr>
      <vt:lpstr>'Balance Sheet  Notes 16-18'!Z_1F824B4B_C477_467B_B99E_B22FD0A5E18E_.wvu.PrintArea</vt:lpstr>
      <vt:lpstr>'Balance Sheet Notes 12-15'!Z_1F824B4B_C477_467B_B99E_B22FD0A5E18E_.wvu.PrintArea</vt:lpstr>
      <vt:lpstr>'Balance Sheet Notes 1-3'!Z_1F824B4B_C477_467B_B99E_B22FD0A5E18E_.wvu.PrintArea</vt:lpstr>
      <vt:lpstr>'Balance Sheet Notes 19-27  '!Z_1F824B4B_C477_467B_B99E_B22FD0A5E18E_.wvu.PrintArea</vt:lpstr>
      <vt:lpstr>'Balance Sheet Notes 28 &amp; 29'!Z_1F824B4B_C477_467B_B99E_B22FD0A5E18E_.wvu.PrintArea</vt:lpstr>
      <vt:lpstr>'Balance Sheet Notes 4-11'!Z_1F824B4B_C477_467B_B99E_B22FD0A5E18E_.wvu.PrintArea</vt:lpstr>
      <vt:lpstr>'Financial Perf Notes 35-53'!Z_1F824B4B_C477_467B_B99E_B22FD0A5E18E_.wvu.PrintArea</vt:lpstr>
      <vt:lpstr>'Guidelines '!Z_1F824B4B_C477_467B_B99E_B22FD0A5E18E_.wvu.PrintArea</vt:lpstr>
      <vt:lpstr>'Accounting Policies'!Z_1F824B4B_C477_467B_B99E_B22FD0A5E18E_.wvu.Rows</vt:lpstr>
      <vt:lpstr>'1. SOFP '!Z_426F3176_F223_43C9_B723_DDADB9AC9B31_.wvu.Cols</vt:lpstr>
      <vt:lpstr>'Balance Sheet Notes 19-27  '!Z_426F3176_F223_43C9_B723_DDADB9AC9B31_.wvu.Cols</vt:lpstr>
      <vt:lpstr>'2. Fin performance'!Z_426F3176_F223_43C9_B723_DDADB9AC9B31_.wvu.PrintArea</vt:lpstr>
      <vt:lpstr>'3.St Changes NAE'!Z_426F3176_F223_43C9_B723_DDADB9AC9B31_.wvu.PrintArea</vt:lpstr>
      <vt:lpstr>'4.St Cash Flows '!Z_426F3176_F223_43C9_B723_DDADB9AC9B31_.wvu.PrintArea</vt:lpstr>
      <vt:lpstr>'Balance Sheet  Notes 16-18'!Z_426F3176_F223_43C9_B723_DDADB9AC9B31_.wvu.PrintArea</vt:lpstr>
      <vt:lpstr>'Balance Sheet Notes 12-15'!Z_426F3176_F223_43C9_B723_DDADB9AC9B31_.wvu.PrintArea</vt:lpstr>
      <vt:lpstr>'Balance Sheet Notes 1-3'!Z_426F3176_F223_43C9_B723_DDADB9AC9B31_.wvu.PrintArea</vt:lpstr>
      <vt:lpstr>'Balance Sheet Notes 19-27  '!Z_426F3176_F223_43C9_B723_DDADB9AC9B31_.wvu.PrintArea</vt:lpstr>
      <vt:lpstr>'Balance Sheet Notes 28 &amp; 29'!Z_426F3176_F223_43C9_B723_DDADB9AC9B31_.wvu.PrintArea</vt:lpstr>
      <vt:lpstr>'Balance Sheet Notes 4-11'!Z_426F3176_F223_43C9_B723_DDADB9AC9B31_.wvu.PrintArea</vt:lpstr>
      <vt:lpstr>'Financial Perf Notes 35-53'!Z_426F3176_F223_43C9_B723_DDADB9AC9B31_.wvu.PrintArea</vt:lpstr>
      <vt:lpstr>'Accounting Policies'!Z_426F3176_F223_43C9_B723_DDADB9AC9B31_.wvu.Rows</vt:lpstr>
      <vt:lpstr>'Financial Perf Notes 35-53'!Z_426F3176_F223_43C9_B723_DDADB9AC9B31_.wvu.Rows</vt:lpstr>
      <vt:lpstr>'Balance Sheet Notes 19-27  '!Z_A0AFFF75_8512_441E_B7C2_50AD2E720F9A_.wvu.Cols</vt:lpstr>
      <vt:lpstr>'Financial Perf Notes 35-53'!Z_A0AFFF75_8512_441E_B7C2_50AD2E720F9A_.wvu.Cols</vt:lpstr>
      <vt:lpstr>'2. Fin performance'!Z_A0AFFF75_8512_441E_B7C2_50AD2E720F9A_.wvu.PrintArea</vt:lpstr>
      <vt:lpstr>'Accounting Policies'!Z_A0AFFF75_8512_441E_B7C2_50AD2E720F9A_.wvu.PrintArea</vt:lpstr>
      <vt:lpstr>'Balance Sheet  Notes 16-18'!Z_A0AFFF75_8512_441E_B7C2_50AD2E720F9A_.wvu.PrintArea</vt:lpstr>
      <vt:lpstr>'Balance Sheet Notes 12-15'!Z_A0AFFF75_8512_441E_B7C2_50AD2E720F9A_.wvu.PrintArea</vt:lpstr>
      <vt:lpstr>'Balance Sheet Notes 1-3'!Z_A0AFFF75_8512_441E_B7C2_50AD2E720F9A_.wvu.PrintArea</vt:lpstr>
      <vt:lpstr>'Balance Sheet Notes 19-27  '!Z_A0AFFF75_8512_441E_B7C2_50AD2E720F9A_.wvu.PrintArea</vt:lpstr>
      <vt:lpstr>'Balance Sheet Notes 28 &amp; 29'!Z_A0AFFF75_8512_441E_B7C2_50AD2E720F9A_.wvu.PrintArea</vt:lpstr>
      <vt:lpstr>'Balance Sheet Notes 4-11'!Z_A0AFFF75_8512_441E_B7C2_50AD2E720F9A_.wvu.PrintArea</vt:lpstr>
      <vt:lpstr>'Financial Perf Notes 35-53'!Z_A0AFFF75_8512_441E_B7C2_50AD2E720F9A_.wvu.PrintArea</vt:lpstr>
      <vt:lpstr>'Guidelines '!Z_A0AFFF75_8512_441E_B7C2_50AD2E720F9A_.wvu.PrintArea</vt:lpstr>
      <vt:lpstr>'Accounting Policies'!Z_A0AFFF75_8512_441E_B7C2_50AD2E720F9A_.wvu.Rows</vt:lpstr>
      <vt:lpstr>'1. SOFP '!Z_A8A499FB_D108_4FEB_AF97_23F5DB3425EB_.wvu.Cols</vt:lpstr>
      <vt:lpstr>'2. Fin performance'!Z_A8A499FB_D108_4FEB_AF97_23F5DB3425EB_.wvu.Cols</vt:lpstr>
      <vt:lpstr>'4.St Cash Flows '!Z_A8A499FB_D108_4FEB_AF97_23F5DB3425EB_.wvu.Cols</vt:lpstr>
      <vt:lpstr>'Balance Sheet Notes 19-27  '!Z_A8A499FB_D108_4FEB_AF97_23F5DB3425EB_.wvu.Cols</vt:lpstr>
      <vt:lpstr>'Financial Perf Notes 35-53'!Z_A8A499FB_D108_4FEB_AF97_23F5DB3425EB_.wvu.Cols</vt:lpstr>
      <vt:lpstr>'2. Fin performance'!Z_A8A499FB_D108_4FEB_AF97_23F5DB3425EB_.wvu.PrintArea</vt:lpstr>
      <vt:lpstr>'Accounting Policies'!Z_A8A499FB_D108_4FEB_AF97_23F5DB3425EB_.wvu.PrintArea</vt:lpstr>
      <vt:lpstr>'Balance Sheet  Notes 16-18'!Z_A8A499FB_D108_4FEB_AF97_23F5DB3425EB_.wvu.PrintArea</vt:lpstr>
      <vt:lpstr>'Balance Sheet Notes 12-15'!Z_A8A499FB_D108_4FEB_AF97_23F5DB3425EB_.wvu.PrintArea</vt:lpstr>
      <vt:lpstr>'Balance Sheet Notes 1-3'!Z_A8A499FB_D108_4FEB_AF97_23F5DB3425EB_.wvu.PrintArea</vt:lpstr>
      <vt:lpstr>'Balance Sheet Notes 19-27  '!Z_A8A499FB_D108_4FEB_AF97_23F5DB3425EB_.wvu.PrintArea</vt:lpstr>
      <vt:lpstr>'Balance Sheet Notes 28 &amp; 29'!Z_A8A499FB_D108_4FEB_AF97_23F5DB3425EB_.wvu.PrintArea</vt:lpstr>
      <vt:lpstr>'Balance Sheet Notes 4-11'!Z_A8A499FB_D108_4FEB_AF97_23F5DB3425EB_.wvu.PrintArea</vt:lpstr>
      <vt:lpstr>'Financial Perf Notes 35-53'!Z_A8A499FB_D108_4FEB_AF97_23F5DB3425EB_.wvu.PrintArea</vt:lpstr>
      <vt:lpstr>'Guidelines '!Z_A8A499FB_D108_4FEB_AF97_23F5DB3425EB_.wvu.PrintArea</vt:lpstr>
      <vt:lpstr>'Accounting Policies'!Z_A8A499FB_D108_4FEB_AF97_23F5DB3425EB_.wvu.Rows</vt:lpstr>
      <vt:lpstr>'Financial Perf Notes 35-53'!Z_A8A499FB_D108_4FEB_AF97_23F5DB3425EB_.wvu.Rows</vt:lpstr>
      <vt:lpstr>'Balance Sheet Notes 19-27  '!Z_C1FECF34_F3DC_4D16_B793_53EA17738F7B_.wvu.Cols</vt:lpstr>
      <vt:lpstr>'Accounting Policies'!Z_C1FECF34_F3DC_4D16_B793_53EA17738F7B_.wvu.PrintArea</vt:lpstr>
      <vt:lpstr>'Balance Sheet  Notes 16-18'!Z_C1FECF34_F3DC_4D16_B793_53EA17738F7B_.wvu.PrintArea</vt:lpstr>
      <vt:lpstr>'Balance Sheet Notes 12-15'!Z_C1FECF34_F3DC_4D16_B793_53EA17738F7B_.wvu.PrintArea</vt:lpstr>
      <vt:lpstr>'Balance Sheet Notes 1-3'!Z_C1FECF34_F3DC_4D16_B793_53EA17738F7B_.wvu.PrintArea</vt:lpstr>
      <vt:lpstr>'Balance Sheet Notes 19-27  '!Z_C1FECF34_F3DC_4D16_B793_53EA17738F7B_.wvu.PrintArea</vt:lpstr>
      <vt:lpstr>'Balance Sheet Notes 28 &amp; 29'!Z_C1FECF34_F3DC_4D16_B793_53EA17738F7B_.wvu.PrintArea</vt:lpstr>
      <vt:lpstr>'Balance Sheet Notes 4-11'!Z_C1FECF34_F3DC_4D16_B793_53EA17738F7B_.wvu.PrintArea</vt:lpstr>
      <vt:lpstr>'Financial Perf Notes 35-53'!Z_C1FECF34_F3DC_4D16_B793_53EA17738F7B_.wvu.PrintArea</vt:lpstr>
      <vt:lpstr>'Guidelines '!Z_C1FECF34_F3DC_4D16_B793_53EA17738F7B_.wvu.PrintArea</vt:lpstr>
      <vt:lpstr>'Accounting Policies'!Z_C1FECF34_F3DC_4D16_B793_53EA17738F7B_.wvu.Rows</vt:lpstr>
      <vt:lpstr>'1. SOFP '!Z_C24422BF_2DC1_4CD0_8471_23055873F0ED_.wvu.Cols</vt:lpstr>
      <vt:lpstr>'2. Fin performance'!Z_C24422BF_2DC1_4CD0_8471_23055873F0ED_.wvu.Cols</vt:lpstr>
      <vt:lpstr>'4.St Cash Flows '!Z_C24422BF_2DC1_4CD0_8471_23055873F0ED_.wvu.Cols</vt:lpstr>
      <vt:lpstr>'Balance Sheet Notes 19-27  '!Z_C24422BF_2DC1_4CD0_8471_23055873F0ED_.wvu.Cols</vt:lpstr>
      <vt:lpstr>'Financial Perf Notes 35-53'!Z_C24422BF_2DC1_4CD0_8471_23055873F0ED_.wvu.Cols</vt:lpstr>
      <vt:lpstr>'2. Fin performance'!Z_C24422BF_2DC1_4CD0_8471_23055873F0ED_.wvu.PrintArea</vt:lpstr>
      <vt:lpstr>'Accounting Policies'!Z_C24422BF_2DC1_4CD0_8471_23055873F0ED_.wvu.PrintArea</vt:lpstr>
      <vt:lpstr>'Balance Sheet Notes 1-3'!Z_C24422BF_2DC1_4CD0_8471_23055873F0ED_.wvu.PrintArea</vt:lpstr>
      <vt:lpstr>'Balance Sheet Notes 19-27  '!Z_C24422BF_2DC1_4CD0_8471_23055873F0ED_.wvu.PrintArea</vt:lpstr>
      <vt:lpstr>'Balance Sheet Notes 28 &amp; 29'!Z_C24422BF_2DC1_4CD0_8471_23055873F0ED_.wvu.PrintArea</vt:lpstr>
      <vt:lpstr>'Balance Sheet Notes 4-11'!Z_C24422BF_2DC1_4CD0_8471_23055873F0ED_.wvu.PrintArea</vt:lpstr>
      <vt:lpstr>'Financial Perf Notes 35-53'!Z_C24422BF_2DC1_4CD0_8471_23055873F0ED_.wvu.PrintArea</vt:lpstr>
      <vt:lpstr>'Guidelines '!Z_C24422BF_2DC1_4CD0_8471_23055873F0ED_.wvu.PrintArea</vt:lpstr>
      <vt:lpstr>'Accounting Policies'!Z_C24422BF_2DC1_4CD0_8471_23055873F0ED_.wvu.Rows</vt:lpstr>
      <vt:lpstr>'Financial Perf Notes 35-53'!Z_C24422BF_2DC1_4CD0_8471_23055873F0ED_.wvu.Rows</vt:lpstr>
      <vt:lpstr>'1. SOFP '!Z_D4F4A590_D063_4B4F_84C3_303A6F00ADEB_.wvu.Cols</vt:lpstr>
      <vt:lpstr>'Balance Sheet Notes 19-27  '!Z_D4F4A590_D063_4B4F_84C3_303A6F00ADEB_.wvu.Cols</vt:lpstr>
      <vt:lpstr>'2. Fin performance'!Z_D4F4A590_D063_4B4F_84C3_303A6F00ADEB_.wvu.PrintArea</vt:lpstr>
      <vt:lpstr>'3.St Changes NAE'!Z_D4F4A590_D063_4B4F_84C3_303A6F00ADEB_.wvu.PrintArea</vt:lpstr>
      <vt:lpstr>'4.St Cash Flows '!Z_D4F4A590_D063_4B4F_84C3_303A6F00ADEB_.wvu.PrintArea</vt:lpstr>
      <vt:lpstr>'Balance Sheet  Notes 16-18'!Z_D4F4A590_D063_4B4F_84C3_303A6F00ADEB_.wvu.PrintArea</vt:lpstr>
      <vt:lpstr>'Balance Sheet Notes 12-15'!Z_D4F4A590_D063_4B4F_84C3_303A6F00ADEB_.wvu.PrintArea</vt:lpstr>
      <vt:lpstr>'Balance Sheet Notes 1-3'!Z_D4F4A590_D063_4B4F_84C3_303A6F00ADEB_.wvu.PrintArea</vt:lpstr>
      <vt:lpstr>'Balance Sheet Notes 19-27  '!Z_D4F4A590_D063_4B4F_84C3_303A6F00ADEB_.wvu.PrintArea</vt:lpstr>
      <vt:lpstr>'Balance Sheet Notes 28 &amp; 29'!Z_D4F4A590_D063_4B4F_84C3_303A6F00ADEB_.wvu.PrintArea</vt:lpstr>
      <vt:lpstr>'Balance Sheet Notes 4-11'!Z_D4F4A590_D063_4B4F_84C3_303A6F00ADEB_.wvu.PrintArea</vt:lpstr>
      <vt:lpstr>'Financial Perf Notes 35-53'!Z_D4F4A590_D063_4B4F_84C3_303A6F00ADEB_.wvu.PrintArea</vt:lpstr>
      <vt:lpstr>'Accounting Policies'!Z_D4F4A590_D063_4B4F_84C3_303A6F00ADEB_.wvu.Rows</vt:lpstr>
      <vt:lpstr>'Financial Perf Notes 35-53'!Z_D4F4A590_D063_4B4F_84C3_303A6F00ADEB_.wvu.Rows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Deepsheeka Boolakee</dc:creator>
  <cp:lastModifiedBy>Nisha Degambur</cp:lastModifiedBy>
  <cp:lastPrinted>2024-11-06T05:55:32Z</cp:lastPrinted>
  <dcterms:created xsi:type="dcterms:W3CDTF">2022-02-14T06:43:20Z</dcterms:created>
  <dcterms:modified xsi:type="dcterms:W3CDTF">2024-12-13T05:36:25Z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0x01010088D26D7729DC404C8656BACE387338A9</vt:lpwstr>
  </property>
</Properties>
</file>